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harts/chart10.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95" yWindow="30" windowWidth="28410" windowHeight="10695"/>
  </bookViews>
  <sheets>
    <sheet name="Overview" sheetId="15" r:id="rId1"/>
    <sheet name="Level 1 Common" sheetId="6" r:id="rId2"/>
    <sheet name="Level 2 Comparative" sheetId="10" r:id="rId3"/>
    <sheet name="Level 3 Optimised" sheetId="16" r:id="rId4"/>
    <sheet name="Irrigation Calc." sheetId="13" r:id="rId5"/>
    <sheet name="WEI+" sheetId="2" state="hidden" r:id="rId6"/>
    <sheet name="ET" sheetId="1" state="hidden" r:id="rId7"/>
    <sheet name="Summer WEI+" sheetId="4" state="hidden" r:id="rId8"/>
    <sheet name="Drop-downs" sheetId="5" state="hidden" r:id="rId9"/>
  </sheets>
  <externalReferences>
    <externalReference r:id="rId10"/>
  </externalReferences>
  <definedNames>
    <definedName name="_xlnm._FilterDatabase" localSheetId="6" hidden="1">ET!$AB$2:$AH$1442</definedName>
    <definedName name="activity" localSheetId="3">#REF!</definedName>
    <definedName name="activity">#REF!</definedName>
    <definedName name="Austria_AT">'Drop-downs'!$B$1:$B$3</definedName>
    <definedName name="Belarus_BY">'Drop-downs'!$C$1:$C$3</definedName>
    <definedName name="Belgium_BE">'Drop-downs'!$D$1:$D$3</definedName>
    <definedName name="Bosnia_and_Herzegovina_BA">'Drop-downs'!$E$1</definedName>
    <definedName name="Building">[1]worksheet!$M$5:$M$6</definedName>
    <definedName name="building_element_comp" localSheetId="3">#REF!</definedName>
    <definedName name="building_element_comp">#REF!</definedName>
    <definedName name="building_element_imp" localSheetId="3">#REF!</definedName>
    <definedName name="building_element_imp">#REF!</definedName>
    <definedName name="building_element_oper" localSheetId="3">#REF!</definedName>
    <definedName name="building_element_oper">#REF!</definedName>
    <definedName name="Building_List">[1]worksheet!$J$16:$J$18</definedName>
    <definedName name="Building_Type">[1]worksheet!$M$5:$M$7</definedName>
    <definedName name="Bulgaria_BG">'Drop-downs'!$F$1:$F$4</definedName>
    <definedName name="CoreBuildingElement" localSheetId="3">#REF!</definedName>
    <definedName name="CoreBuildingElement">#REF!</definedName>
    <definedName name="Country">'Drop-downs'!$A$1:$A$39</definedName>
    <definedName name="Croatia_HR">'Drop-downs'!$G$1:$G$2</definedName>
    <definedName name="Cyprus_CY">'Drop-downs'!$H$1</definedName>
    <definedName name="Czech_Republic_CZ">'Drop-downs'!$I$1:$I$2</definedName>
    <definedName name="Denmark_DK">'Drop-downs'!$J$1:$J$4</definedName>
    <definedName name="EaseOfDisassembly">[1]worksheet!$E$36:$E$39</definedName>
    <definedName name="EaseOfRecycling">[1]worksheet!$G$36:$G$38</definedName>
    <definedName name="EaseOfReuse">[1]worksheet!$F$36:$F$38</definedName>
    <definedName name="Estonia_EE">'Drop-downs'!$K$1:$K$3</definedName>
    <definedName name="Finland_FI">'Drop-downs'!$L$1:$L$9</definedName>
    <definedName name="focus" localSheetId="3">#REF!</definedName>
    <definedName name="focus" localSheetId="0">#REF!</definedName>
    <definedName name="focus">#REF!</definedName>
    <definedName name="FocusArea" localSheetId="3">[1]worksheet!#REF!</definedName>
    <definedName name="FocusArea" localSheetId="0">[1]worksheet!#REF!</definedName>
    <definedName name="FocusArea">[1]worksheet!#REF!</definedName>
    <definedName name="France_FR">'Drop-downs'!$M$1:$M$10</definedName>
    <definedName name="fuelsDrop">[1]worksheet!$I$34:$I$37</definedName>
    <definedName name="Germany_DE">'Drop-downs'!$N$1:$N$11</definedName>
    <definedName name="Greece_EL">'Drop-downs'!$O$1:$O$14</definedName>
    <definedName name="H.1">[1]worksheet!$AG$15:$AG$18</definedName>
    <definedName name="H.2">[1]worksheet!$AI$15:$AI$17</definedName>
    <definedName name="Hungary_HU">'Drop-downs'!$P$1:$P$2</definedName>
    <definedName name="Ind.1.1Rating1" localSheetId="3">#REF!</definedName>
    <definedName name="Ind.1.1Rating1">#REF!</definedName>
    <definedName name="Ind.2.3Part2" localSheetId="3">#REF!</definedName>
    <definedName name="Ind.2.3Part2">#REF!</definedName>
    <definedName name="Ind2.2Core" localSheetId="3">#REF!</definedName>
    <definedName name="Ind2.2Core">#REF!</definedName>
    <definedName name="Indicator1.1" localSheetId="3">#REF!</definedName>
    <definedName name="Indicator1.1">#REF!</definedName>
    <definedName name="Indicator1.1a" localSheetId="3">#REF!</definedName>
    <definedName name="Indicator1.1a">#REF!</definedName>
    <definedName name="Indicator1.1b" localSheetId="3">#REF!</definedName>
    <definedName name="Indicator1.1b">#REF!</definedName>
    <definedName name="Indicator1.1c" localSheetId="3">#REF!</definedName>
    <definedName name="Indicator1.1c">#REF!</definedName>
    <definedName name="Indicator1.1d" localSheetId="3">#REF!</definedName>
    <definedName name="Indicator1.1d">#REF!</definedName>
    <definedName name="Indicator1.2" localSheetId="3">#REF!</definedName>
    <definedName name="Indicator1.2">#REF!</definedName>
    <definedName name="Indicator1.2a" localSheetId="3">#REF!</definedName>
    <definedName name="Indicator1.2a">#REF!</definedName>
    <definedName name="Indicator1.2b" localSheetId="3">#REF!</definedName>
    <definedName name="Indicator1.2b">#REF!</definedName>
    <definedName name="Indicator1.2c" localSheetId="3">#REF!</definedName>
    <definedName name="Indicator1.2c">#REF!</definedName>
    <definedName name="Indicator1.2d" localSheetId="3">#REF!</definedName>
    <definedName name="Indicator1.2d">#REF!</definedName>
    <definedName name="Indicator2.1" localSheetId="3">#REF!</definedName>
    <definedName name="Indicator2.1">#REF!</definedName>
    <definedName name="Indicator2.1b" localSheetId="3">#REF!</definedName>
    <definedName name="Indicator2.1b">#REF!</definedName>
    <definedName name="Indicator2.1c" localSheetId="3">#REF!</definedName>
    <definedName name="Indicator2.1c">#REF!</definedName>
    <definedName name="Indicator2.1d" localSheetId="3">#REF!</definedName>
    <definedName name="Indicator2.1d">#REF!</definedName>
    <definedName name="Indicator2.2" localSheetId="3">#REF!</definedName>
    <definedName name="Indicator2.2">#REF!</definedName>
    <definedName name="Indicator2.2a" localSheetId="3">#REF!</definedName>
    <definedName name="Indicator2.2a">#REF!</definedName>
    <definedName name="Indicator2.2b" localSheetId="3">#REF!</definedName>
    <definedName name="Indicator2.2b">#REF!</definedName>
    <definedName name="Indicator2.2c" localSheetId="3">#REF!</definedName>
    <definedName name="Indicator2.2c">#REF!</definedName>
    <definedName name="Indicator2.2d" localSheetId="3">#REF!</definedName>
    <definedName name="Indicator2.2d">#REF!</definedName>
    <definedName name="Indicator2.3" localSheetId="3">#REF!</definedName>
    <definedName name="Indicator2.3">#REF!</definedName>
    <definedName name="Indicator2.3b" localSheetId="3">#REF!</definedName>
    <definedName name="Indicator2.3b">#REF!</definedName>
    <definedName name="Indicator2.3c" localSheetId="3">#REF!</definedName>
    <definedName name="Indicator2.3c">#REF!</definedName>
    <definedName name="Indicator2.3d" localSheetId="3">#REF!</definedName>
    <definedName name="Indicator2.3d">#REF!</definedName>
    <definedName name="Indicator3.1" localSheetId="3">#REF!</definedName>
    <definedName name="Indicator3.1">#REF!</definedName>
    <definedName name="Indicator3.1b" localSheetId="3">#REF!</definedName>
    <definedName name="Indicator3.1b">#REF!</definedName>
    <definedName name="Indicator3.1c" localSheetId="3">#REF!</definedName>
    <definedName name="Indicator3.1c">#REF!</definedName>
    <definedName name="Indicator3.1d" localSheetId="3">#REF!</definedName>
    <definedName name="Indicator3.1d">#REF!</definedName>
    <definedName name="Indicator4.1" localSheetId="3">#REF!</definedName>
    <definedName name="Indicator4.1">#REF!</definedName>
    <definedName name="Indicator4.1b" localSheetId="3">#REF!</definedName>
    <definedName name="Indicator4.1b">#REF!</definedName>
    <definedName name="Indicator4.1c" localSheetId="3">#REF!</definedName>
    <definedName name="Indicator4.1c">#REF!</definedName>
    <definedName name="Indicator4.1d" localSheetId="3">#REF!</definedName>
    <definedName name="Indicator4.1d">#REF!</definedName>
    <definedName name="Indicator4.2" localSheetId="3">#REF!</definedName>
    <definedName name="Indicator4.2">#REF!</definedName>
    <definedName name="Indicator4.2b" localSheetId="3">#REF!</definedName>
    <definedName name="Indicator4.2b">#REF!</definedName>
    <definedName name="Indicator4.2c" localSheetId="3">#REF!</definedName>
    <definedName name="Indicator4.2c">#REF!</definedName>
    <definedName name="Indicator4.2d" localSheetId="3">#REF!</definedName>
    <definedName name="Indicator4.2d">#REF!</definedName>
    <definedName name="Indicator5.1" localSheetId="3">#REF!</definedName>
    <definedName name="Indicator5.1">#REF!</definedName>
    <definedName name="Indicator5.1b" localSheetId="3">#REF!</definedName>
    <definedName name="Indicator5.1b">#REF!</definedName>
    <definedName name="Indicator6.1" localSheetId="3">#REF!</definedName>
    <definedName name="Indicator6.1">#REF!</definedName>
    <definedName name="Indicator6.1b" localSheetId="3">#REF!</definedName>
    <definedName name="Indicator6.1b">#REF!</definedName>
    <definedName name="Indicator6.1c" localSheetId="3">#REF!</definedName>
    <definedName name="Indicator6.1c">#REF!</definedName>
    <definedName name="Indicator6.1d" localSheetId="3">#REF!</definedName>
    <definedName name="Indicator6.1d">#REF!</definedName>
    <definedName name="Indicator6.2" localSheetId="3">#REF!</definedName>
    <definedName name="Indicator6.2">#REF!</definedName>
    <definedName name="Indicator6.2b" localSheetId="3">#REF!</definedName>
    <definedName name="Indicator6.2b">#REF!</definedName>
    <definedName name="Indicator6.2c" localSheetId="3">#REF!</definedName>
    <definedName name="Indicator6.2c">#REF!</definedName>
    <definedName name="Indicator6.2d" localSheetId="3">#REF!</definedName>
    <definedName name="Indicator6.2d">#REF!</definedName>
    <definedName name="Ireland_IE">'Drop-downs'!$Q$1:$Q$7</definedName>
    <definedName name="Italy_IT">'Drop-downs'!$R$1:$R$8</definedName>
    <definedName name="Kosovo_XK">'Drop-downs'!$S$1:$S$2</definedName>
    <definedName name="Latvia_LV">'Drop-downs'!$T$1:$T$5</definedName>
    <definedName name="Lithuania_LT">'Drop-downs'!$U$1:$U$4</definedName>
    <definedName name="Luxembourg_LU">'Drop-downs'!$V$1</definedName>
    <definedName name="Macedonia_MK">'Drop-downs'!$AK$1:$AK$2</definedName>
    <definedName name="Malta_MT">'Drop-downs'!$W$1</definedName>
    <definedName name="Microclimate">'Irrigation Calc.'!$AD$11:$AD$14</definedName>
    <definedName name="Moldova_MD">'Drop-downs'!$X$1:$X$2</definedName>
    <definedName name="Montenegro_ME">'Drop-downs'!$Y$1</definedName>
    <definedName name="Netherlands_NL">'Drop-downs'!$Z$1:$Z$3</definedName>
    <definedName name="Norway_NO">'Drop-downs'!$AA$1:$AA$11</definedName>
    <definedName name="pepe" localSheetId="3">#REF!</definedName>
    <definedName name="pepe">#REF!</definedName>
    <definedName name="Poland_PL">'Drop-downs'!$AB$1:$AB$4</definedName>
    <definedName name="Portugal_PT">'Drop-downs'!$AC$1:$AC$9</definedName>
    <definedName name="Query1">ET!$A$2:$I$19970</definedName>
    <definedName name="recycling" localSheetId="3">#REF!</definedName>
    <definedName name="recycling" localSheetId="0">#REF!</definedName>
    <definedName name="recycling">#REF!</definedName>
    <definedName name="Reporting1">[1]worksheet!$AL$5:$AL$8</definedName>
    <definedName name="Reporting2">[1]worksheet!$AN$5:$AN$7</definedName>
    <definedName name="Romania_RO">'Drop-downs'!$AD$1</definedName>
    <definedName name="Scope_List">[1]worksheet!$AE$5:$AE$6</definedName>
    <definedName name="Serbia_RS">'Drop-downs'!$AE$1</definedName>
    <definedName name="Servicing">[1]worksheet!$E$5:$E$10</definedName>
    <definedName name="ShellBuildingElement" localSheetId="3">#REF!</definedName>
    <definedName name="ShellBuildingElement">#REF!</definedName>
    <definedName name="Slovakia_SK">'Drop-downs'!$AF$1</definedName>
    <definedName name="Slovenia_SI">'Drop-downs'!$AG$1:$AG$2</definedName>
    <definedName name="Spain_ES">'Drop-downs'!$AH$1:$AH$14</definedName>
    <definedName name="Sweden_SE">'Drop-downs'!$AI$1:$AI$5</definedName>
    <definedName name="Switzerland_CH">'Drop-downs'!$AJ$1:$AJ$4</definedName>
    <definedName name="Ukraine_UA">'Drop-downs'!$AL$1:$AL$3</definedName>
    <definedName name="United_Kingdom_UK">'Drop-downs'!$AM$1:$AM$15</definedName>
    <definedName name="Vegetation_type">'Irrigation Calc.'!$AD$5:$AD$10</definedName>
    <definedName name="Water_demand">'Irrigation Calc.'!$AD$15:$AD$18</definedName>
    <definedName name="WFD1_Loire_Brittany_and_Vendee_coastal_waters">ET!$AF$3:$AH$14</definedName>
    <definedName name="WFD1_Loire_Brittany_and_Vendee_coastal_waters_WEI">'Summer WEI+'!$Y$28</definedName>
    <definedName name="Yes_No" localSheetId="0">[1]worksheet!$K$6:$K$7</definedName>
    <definedName name="Yes_No">'Level 2 Comparative'!$V$2:$V$3</definedName>
  </definedNames>
  <calcPr calcId="145621"/>
</workbook>
</file>

<file path=xl/calcChain.xml><?xml version="1.0" encoding="utf-8"?>
<calcChain xmlns="http://schemas.openxmlformats.org/spreadsheetml/2006/main">
  <c r="M54" i="10" l="1"/>
  <c r="N54" i="10"/>
  <c r="N19" i="16"/>
  <c r="M19" i="16"/>
  <c r="O45" i="15"/>
  <c r="K60" i="16"/>
  <c r="H77" i="16" s="1"/>
  <c r="N77" i="16" s="1"/>
  <c r="G79" i="16"/>
  <c r="G78" i="16"/>
  <c r="G77" i="16"/>
  <c r="N63" i="16"/>
  <c r="M63" i="16"/>
  <c r="M79" i="16"/>
  <c r="M78" i="16"/>
  <c r="M77" i="16"/>
  <c r="O58" i="16"/>
  <c r="K61" i="16"/>
  <c r="K62" i="16"/>
  <c r="H79" i="16" s="1"/>
  <c r="N79" i="16" s="1"/>
  <c r="K63" i="16" l="1"/>
  <c r="N64" i="16"/>
  <c r="N65" i="16" s="1"/>
  <c r="H78" i="16"/>
  <c r="N78" i="16" s="1"/>
  <c r="J35" i="15"/>
  <c r="J34" i="15"/>
  <c r="D35" i="15"/>
  <c r="D34" i="15"/>
  <c r="H80" i="16" l="1"/>
  <c r="J10" i="15"/>
  <c r="J9" i="15"/>
  <c r="J11" i="15"/>
  <c r="O18" i="15"/>
  <c r="O17" i="15"/>
  <c r="D10" i="15"/>
  <c r="D9" i="15"/>
  <c r="D11" i="15" l="1"/>
  <c r="H68" i="6" l="1"/>
  <c r="K19" i="6"/>
  <c r="N55" i="10" l="1"/>
  <c r="N56" i="10" s="1"/>
  <c r="N19" i="6"/>
  <c r="M19" i="6"/>
  <c r="M55" i="6"/>
  <c r="N55" i="6"/>
  <c r="K54" i="6"/>
  <c r="H31" i="6"/>
  <c r="H32" i="6"/>
  <c r="N31" i="6"/>
  <c r="H69" i="16"/>
  <c r="N71" i="16" s="1"/>
  <c r="J74" i="16"/>
  <c r="I58" i="16"/>
  <c r="K58" i="16" s="1"/>
  <c r="H74" i="16" s="1"/>
  <c r="O57" i="16"/>
  <c r="J73" i="16" s="1"/>
  <c r="I57" i="16"/>
  <c r="K57" i="16" s="1"/>
  <c r="O53" i="16"/>
  <c r="J71" i="16" s="1"/>
  <c r="K53" i="16"/>
  <c r="H71" i="16" s="1"/>
  <c r="O52" i="16"/>
  <c r="J70" i="16" s="1"/>
  <c r="K52" i="16"/>
  <c r="H70" i="16" s="1"/>
  <c r="O51" i="16"/>
  <c r="J69" i="16" s="1"/>
  <c r="K51" i="16"/>
  <c r="K50" i="16"/>
  <c r="K49" i="16"/>
  <c r="K48" i="16"/>
  <c r="K54" i="16" s="1"/>
  <c r="L45" i="16"/>
  <c r="H28" i="16"/>
  <c r="N29" i="16" s="1"/>
  <c r="N26" i="16"/>
  <c r="H25" i="16"/>
  <c r="N27" i="16" s="1"/>
  <c r="H24" i="16"/>
  <c r="O16" i="16"/>
  <c r="J29" i="16" s="1"/>
  <c r="K16" i="16"/>
  <c r="K17" i="16" s="1"/>
  <c r="O15" i="16"/>
  <c r="J28" i="16" s="1"/>
  <c r="K15" i="16"/>
  <c r="O12" i="16"/>
  <c r="J26" i="16" s="1"/>
  <c r="K12" i="16"/>
  <c r="H26" i="16" s="1"/>
  <c r="O11" i="16"/>
  <c r="J25" i="16" s="1"/>
  <c r="K11" i="16"/>
  <c r="O10" i="16"/>
  <c r="J24" i="16" s="1"/>
  <c r="K10" i="16"/>
  <c r="O9" i="16"/>
  <c r="J23" i="16" s="1"/>
  <c r="K9" i="16"/>
  <c r="H23" i="16" s="1"/>
  <c r="K8" i="16"/>
  <c r="K13" i="16" s="1"/>
  <c r="K7" i="16"/>
  <c r="B4" i="16"/>
  <c r="B3" i="16"/>
  <c r="AB106" i="16" s="1"/>
  <c r="H73" i="16" l="1"/>
  <c r="N74" i="16" s="1"/>
  <c r="K59" i="16"/>
  <c r="AB26" i="16"/>
  <c r="AB85" i="16"/>
  <c r="AB39" i="16"/>
  <c r="G21" i="16"/>
  <c r="AB62" i="16"/>
  <c r="AB46" i="16"/>
  <c r="AB69" i="16"/>
  <c r="AB77" i="16"/>
  <c r="AB3" i="16"/>
  <c r="AB10" i="16"/>
  <c r="AB93" i="16"/>
  <c r="AB18" i="16"/>
  <c r="AB29" i="16"/>
  <c r="AB101" i="16"/>
  <c r="J75" i="16"/>
  <c r="Q43" i="15" s="1"/>
  <c r="J30" i="16"/>
  <c r="Q18" i="15" s="1"/>
  <c r="I28" i="16"/>
  <c r="I24" i="16"/>
  <c r="N25" i="16"/>
  <c r="I23" i="16"/>
  <c r="N28" i="16"/>
  <c r="I26" i="16"/>
  <c r="N72" i="16"/>
  <c r="I70" i="16"/>
  <c r="N75" i="16"/>
  <c r="I74" i="16"/>
  <c r="N73" i="16"/>
  <c r="I71" i="16"/>
  <c r="I69" i="16"/>
  <c r="AB66" i="16"/>
  <c r="AB71" i="16"/>
  <c r="AB73" i="16"/>
  <c r="AB78" i="16"/>
  <c r="AB86" i="16"/>
  <c r="AB102" i="16"/>
  <c r="AB21" i="16"/>
  <c r="AB31" i="16"/>
  <c r="AB33" i="16"/>
  <c r="AB41" i="16"/>
  <c r="AB59" i="16"/>
  <c r="AB63" i="16"/>
  <c r="AB79" i="16"/>
  <c r="AB87" i="16"/>
  <c r="AB95" i="16"/>
  <c r="AB103" i="16"/>
  <c r="AB5" i="16"/>
  <c r="AB16" i="16"/>
  <c r="H22" i="16"/>
  <c r="AB2" i="16"/>
  <c r="AB9" i="16"/>
  <c r="AB22" i="16"/>
  <c r="AB27" i="16"/>
  <c r="AB32" i="16"/>
  <c r="AB37" i="16"/>
  <c r="AB51" i="16"/>
  <c r="AB58" i="16"/>
  <c r="AB67" i="16"/>
  <c r="AB75" i="16"/>
  <c r="AB83" i="16"/>
  <c r="AB91" i="16"/>
  <c r="AB99" i="16"/>
  <c r="AB7" i="16"/>
  <c r="AB12" i="16"/>
  <c r="AB15" i="16"/>
  <c r="AB20" i="16"/>
  <c r="AB24" i="16"/>
  <c r="AB38" i="16"/>
  <c r="AB45" i="16"/>
  <c r="AB49" i="16"/>
  <c r="AB54" i="16"/>
  <c r="AB61" i="16"/>
  <c r="AB64" i="16"/>
  <c r="AB76" i="16"/>
  <c r="AB84" i="16"/>
  <c r="AB92" i="16"/>
  <c r="AB100" i="16"/>
  <c r="I25" i="16"/>
  <c r="AB40" i="16"/>
  <c r="AB47" i="16"/>
  <c r="AB52" i="16"/>
  <c r="G67" i="16"/>
  <c r="AB94" i="16"/>
  <c r="AB4" i="16"/>
  <c r="AB8" i="16"/>
  <c r="AB13" i="16"/>
  <c r="AB23" i="16"/>
  <c r="AB57" i="16"/>
  <c r="AB25" i="16"/>
  <c r="H29" i="16"/>
  <c r="AB35" i="16"/>
  <c r="AB43" i="16"/>
  <c r="AB48" i="16"/>
  <c r="AB53" i="16"/>
  <c r="AB55" i="16"/>
  <c r="AB65" i="16"/>
  <c r="AB81" i="16"/>
  <c r="AB89" i="16"/>
  <c r="AB97" i="16"/>
  <c r="AB105" i="16"/>
  <c r="AB28" i="16"/>
  <c r="AB34" i="16"/>
  <c r="AB42" i="16"/>
  <c r="AB50" i="16"/>
  <c r="H68" i="16"/>
  <c r="AB68" i="16"/>
  <c r="AB80" i="16"/>
  <c r="AB88" i="16"/>
  <c r="AB96" i="16"/>
  <c r="AB104" i="16"/>
  <c r="AB6" i="16"/>
  <c r="AB11" i="16"/>
  <c r="AB14" i="16"/>
  <c r="AB17" i="16"/>
  <c r="AB19" i="16"/>
  <c r="AB30" i="16"/>
  <c r="AB36" i="16"/>
  <c r="AB44" i="16"/>
  <c r="AB56" i="16"/>
  <c r="AB60" i="16"/>
  <c r="AB70" i="16"/>
  <c r="AB72" i="16"/>
  <c r="AB74" i="16"/>
  <c r="AB82" i="16"/>
  <c r="AB90" i="16"/>
  <c r="AB98" i="16"/>
  <c r="H75" i="16" l="1"/>
  <c r="I73" i="16"/>
  <c r="I75" i="16" s="1"/>
  <c r="P43" i="15" s="1"/>
  <c r="H72" i="16"/>
  <c r="N70" i="16"/>
  <c r="I29" i="16"/>
  <c r="I30" i="16" s="1"/>
  <c r="P18" i="15" s="1"/>
  <c r="N30" i="16"/>
  <c r="H30" i="16"/>
  <c r="N24" i="16"/>
  <c r="H27" i="16"/>
  <c r="O43" i="15" l="1"/>
  <c r="O42" i="15"/>
  <c r="J24" i="13"/>
  <c r="J25" i="13"/>
  <c r="J26" i="13"/>
  <c r="J27" i="13"/>
  <c r="J28" i="13"/>
  <c r="J29" i="13"/>
  <c r="J30" i="13"/>
  <c r="J23" i="13"/>
  <c r="J22" i="13"/>
  <c r="AG49" i="13"/>
  <c r="AG48" i="13"/>
  <c r="AG47" i="13"/>
  <c r="AG58" i="13"/>
  <c r="AG57" i="13"/>
  <c r="AG56" i="13"/>
  <c r="AG61" i="13"/>
  <c r="AG60" i="13"/>
  <c r="AG59" i="13"/>
  <c r="AG55" i="13"/>
  <c r="AG54" i="13"/>
  <c r="AG53" i="13"/>
  <c r="AG52" i="13"/>
  <c r="AG51" i="13"/>
  <c r="AG50" i="13"/>
  <c r="AB23" i="13"/>
  <c r="AB24" i="13"/>
  <c r="AB25" i="13"/>
  <c r="AB26" i="13"/>
  <c r="AB27" i="13"/>
  <c r="AB28" i="13"/>
  <c r="AB29" i="13"/>
  <c r="AB30" i="13"/>
  <c r="AB22" i="13"/>
  <c r="B3" i="10"/>
  <c r="K50" i="10"/>
  <c r="K49" i="10"/>
  <c r="G26" i="10" l="1"/>
  <c r="K39" i="15"/>
  <c r="H40" i="15" s="1"/>
  <c r="K14" i="15"/>
  <c r="H15" i="15" s="1"/>
  <c r="H64" i="10"/>
  <c r="H67" i="6" l="1"/>
  <c r="N67" i="6" s="1"/>
  <c r="H66" i="6"/>
  <c r="K53" i="6"/>
  <c r="K52" i="6"/>
  <c r="K51" i="6"/>
  <c r="K50" i="6"/>
  <c r="K49" i="6"/>
  <c r="K48" i="6"/>
  <c r="H67" i="10"/>
  <c r="H66" i="10"/>
  <c r="H65" i="10"/>
  <c r="N66" i="6"/>
  <c r="H65" i="6"/>
  <c r="H64" i="6"/>
  <c r="N65" i="6"/>
  <c r="N64" i="6"/>
  <c r="H26" i="6" l="1"/>
  <c r="H25" i="6"/>
  <c r="H24" i="6"/>
  <c r="H23" i="6"/>
  <c r="H22" i="6"/>
  <c r="H29" i="6"/>
  <c r="H28" i="6"/>
  <c r="H30" i="6" s="1"/>
  <c r="N17" i="10"/>
  <c r="O53" i="6" l="1"/>
  <c r="M17" i="10"/>
  <c r="J67" i="6" l="1"/>
  <c r="I67" i="6" s="1"/>
  <c r="O51" i="6"/>
  <c r="O52" i="6"/>
  <c r="B31" i="13"/>
  <c r="AG31" i="13"/>
  <c r="AG32" i="13"/>
  <c r="AG33" i="13"/>
  <c r="AG34" i="13"/>
  <c r="AG35" i="13"/>
  <c r="AG36" i="13"/>
  <c r="AG37" i="13"/>
  <c r="AG38" i="13"/>
  <c r="AG39" i="13"/>
  <c r="AG40" i="13"/>
  <c r="AG41" i="13"/>
  <c r="AG42" i="13"/>
  <c r="AG43" i="13"/>
  <c r="AG44" i="13"/>
  <c r="AG30" i="13"/>
  <c r="AG7" i="13"/>
  <c r="AG8" i="13"/>
  <c r="AG9" i="13"/>
  <c r="AG10" i="13"/>
  <c r="AG11" i="13"/>
  <c r="AG12" i="13"/>
  <c r="AG13" i="13"/>
  <c r="AG14" i="13"/>
  <c r="AG15" i="13"/>
  <c r="AG16" i="13"/>
  <c r="AG17" i="13"/>
  <c r="AG18" i="13"/>
  <c r="AG19" i="13"/>
  <c r="AG20" i="13"/>
  <c r="AG6" i="13"/>
  <c r="K53" i="10"/>
  <c r="K52" i="10"/>
  <c r="N66" i="10" s="1"/>
  <c r="K51" i="10"/>
  <c r="N65" i="10" s="1"/>
  <c r="K48" i="10"/>
  <c r="N64" i="10" s="1"/>
  <c r="L45" i="10"/>
  <c r="K16" i="10"/>
  <c r="H34" i="10" s="1"/>
  <c r="K15" i="10"/>
  <c r="H33" i="10" s="1"/>
  <c r="K12" i="10"/>
  <c r="H31" i="10" s="1"/>
  <c r="K11" i="10"/>
  <c r="K10" i="10"/>
  <c r="H29" i="10" s="1"/>
  <c r="K9" i="10"/>
  <c r="K8" i="10"/>
  <c r="K7" i="10"/>
  <c r="B4" i="10"/>
  <c r="J65" i="6" l="1"/>
  <c r="I65" i="6" s="1"/>
  <c r="J66" i="6"/>
  <c r="I66" i="6" s="1"/>
  <c r="H22" i="13"/>
  <c r="G63" i="10"/>
  <c r="AA99" i="10"/>
  <c r="AA100" i="10"/>
  <c r="AA103" i="10"/>
  <c r="AA101" i="10"/>
  <c r="AA102" i="10"/>
  <c r="AA104" i="10"/>
  <c r="AA105" i="10"/>
  <c r="AA106" i="10"/>
  <c r="N67" i="10"/>
  <c r="H30" i="10"/>
  <c r="N29" i="10"/>
  <c r="N31" i="10"/>
  <c r="N33" i="10"/>
  <c r="H27" i="10"/>
  <c r="H28" i="10"/>
  <c r="H35" i="10"/>
  <c r="N32" i="10"/>
  <c r="AA98" i="10"/>
  <c r="K17" i="10"/>
  <c r="AA26" i="10"/>
  <c r="AA2" i="10"/>
  <c r="AA18" i="10"/>
  <c r="AA4" i="10"/>
  <c r="AA20" i="10"/>
  <c r="K54" i="10"/>
  <c r="AA5" i="10"/>
  <c r="AA23" i="10"/>
  <c r="AA29" i="10"/>
  <c r="AA6" i="10"/>
  <c r="AA13" i="10"/>
  <c r="AA46" i="10"/>
  <c r="AA14" i="10"/>
  <c r="AA25" i="10"/>
  <c r="AA30" i="10"/>
  <c r="AA69" i="10"/>
  <c r="AA32" i="10"/>
  <c r="AA10" i="10"/>
  <c r="AA19" i="10"/>
  <c r="AA28" i="10"/>
  <c r="AA78" i="10"/>
  <c r="F24" i="13"/>
  <c r="F27" i="13"/>
  <c r="F23" i="13"/>
  <c r="F30" i="13"/>
  <c r="F22" i="13"/>
  <c r="K22" i="13" s="1"/>
  <c r="F29" i="13"/>
  <c r="F28" i="13"/>
  <c r="F26" i="13"/>
  <c r="F25" i="13"/>
  <c r="H23" i="13"/>
  <c r="H26" i="13"/>
  <c r="H27" i="13"/>
  <c r="H28" i="13"/>
  <c r="H24" i="13"/>
  <c r="H25" i="13"/>
  <c r="H29" i="13"/>
  <c r="H30" i="13"/>
  <c r="AA17" i="10"/>
  <c r="AA34" i="10"/>
  <c r="AA36" i="10"/>
  <c r="AA77" i="10"/>
  <c r="AA85" i="10"/>
  <c r="AA37" i="10"/>
  <c r="AA47" i="10"/>
  <c r="AA54" i="10"/>
  <c r="K13" i="10"/>
  <c r="AA9" i="10"/>
  <c r="AA15" i="10"/>
  <c r="AA24" i="10"/>
  <c r="AA70" i="10"/>
  <c r="AA55" i="10"/>
  <c r="AA86" i="10"/>
  <c r="AA62" i="10"/>
  <c r="AA93" i="10"/>
  <c r="AA63" i="10"/>
  <c r="AA94" i="10"/>
  <c r="AA38" i="10"/>
  <c r="AA44" i="10"/>
  <c r="AA52" i="10"/>
  <c r="AA60" i="10"/>
  <c r="AA67" i="10"/>
  <c r="AA75" i="10"/>
  <c r="AA83" i="10"/>
  <c r="AA91" i="10"/>
  <c r="AA3" i="10"/>
  <c r="AA16" i="10"/>
  <c r="AA22" i="10"/>
  <c r="AA27" i="10"/>
  <c r="AA31" i="10"/>
  <c r="AA8" i="10"/>
  <c r="AA12" i="10"/>
  <c r="AA45" i="10"/>
  <c r="AA53" i="10"/>
  <c r="AA61" i="10"/>
  <c r="AA68" i="10"/>
  <c r="AA76" i="10"/>
  <c r="AA84" i="10"/>
  <c r="AA92" i="10"/>
  <c r="AA40" i="10"/>
  <c r="AA48" i="10"/>
  <c r="AA56" i="10"/>
  <c r="AA64" i="10"/>
  <c r="AA71" i="10"/>
  <c r="AA79" i="10"/>
  <c r="AA87" i="10"/>
  <c r="AA95" i="10"/>
  <c r="AA39" i="10"/>
  <c r="AA41" i="10"/>
  <c r="AA49" i="10"/>
  <c r="AA57" i="10"/>
  <c r="AA65" i="10"/>
  <c r="AA72" i="10"/>
  <c r="AA80" i="10"/>
  <c r="AA88" i="10"/>
  <c r="AA96" i="10"/>
  <c r="AA42" i="10"/>
  <c r="AA50" i="10"/>
  <c r="AA58" i="10"/>
  <c r="AA66" i="10"/>
  <c r="AA73" i="10"/>
  <c r="AA81" i="10"/>
  <c r="AA89" i="10"/>
  <c r="AA97" i="10"/>
  <c r="AA7" i="10"/>
  <c r="AA11" i="10"/>
  <c r="AA21" i="10"/>
  <c r="AA33" i="10"/>
  <c r="AA35" i="10"/>
  <c r="AA43" i="10"/>
  <c r="AA51" i="10"/>
  <c r="AA59" i="10"/>
  <c r="AA74" i="10"/>
  <c r="AA82" i="10"/>
  <c r="AA90" i="10"/>
  <c r="L45" i="6"/>
  <c r="K16" i="6"/>
  <c r="K15" i="6"/>
  <c r="K12" i="6"/>
  <c r="K11" i="6"/>
  <c r="K10" i="6"/>
  <c r="N26" i="6" s="1"/>
  <c r="K9" i="6"/>
  <c r="K8" i="6"/>
  <c r="K7" i="6"/>
  <c r="K27" i="13" l="1"/>
  <c r="K25" i="13"/>
  <c r="K24" i="13"/>
  <c r="K26" i="13"/>
  <c r="K29" i="13"/>
  <c r="K28" i="13"/>
  <c r="K30" i="13"/>
  <c r="K23" i="13"/>
  <c r="N28" i="6"/>
  <c r="N29" i="6"/>
  <c r="N30" i="6"/>
  <c r="N25" i="6"/>
  <c r="N27" i="6"/>
  <c r="N30" i="10"/>
  <c r="H68" i="10"/>
  <c r="N28" i="10"/>
  <c r="N27" i="10"/>
  <c r="H32" i="10"/>
  <c r="H36" i="10" s="1"/>
  <c r="H37" i="10" s="1"/>
  <c r="K18" i="10"/>
  <c r="K17" i="6"/>
  <c r="K13" i="6"/>
  <c r="O52" i="10" l="1"/>
  <c r="O53" i="10"/>
  <c r="O51" i="10"/>
  <c r="J65" i="10" s="1"/>
  <c r="I65" i="10" s="1"/>
  <c r="N24" i="6"/>
  <c r="H27" i="6"/>
  <c r="AC4"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3" i="1"/>
  <c r="J67" i="10" l="1"/>
  <c r="I67" i="10" s="1"/>
  <c r="J66" i="10"/>
  <c r="I66" i="10" s="1"/>
  <c r="B3" i="6"/>
  <c r="B4" i="6"/>
  <c r="AG207" i="1"/>
  <c r="AG208" i="1"/>
  <c r="AG209" i="1"/>
  <c r="AG210" i="1"/>
  <c r="AG211" i="1"/>
  <c r="AG212" i="1"/>
  <c r="AG213" i="1"/>
  <c r="AG214" i="1"/>
  <c r="AG215" i="1"/>
  <c r="AG216" i="1"/>
  <c r="AG217" i="1"/>
  <c r="AG218" i="1"/>
  <c r="AG855" i="1"/>
  <c r="AG856" i="1"/>
  <c r="AG857" i="1"/>
  <c r="AG858" i="1"/>
  <c r="AG859" i="1"/>
  <c r="AG860" i="1"/>
  <c r="AG861" i="1"/>
  <c r="AG862" i="1"/>
  <c r="AG863" i="1"/>
  <c r="AG864" i="1"/>
  <c r="AG865" i="1"/>
  <c r="AG866" i="1"/>
  <c r="AG939" i="1"/>
  <c r="AG940" i="1"/>
  <c r="AG941" i="1"/>
  <c r="AG942" i="1"/>
  <c r="AG943" i="1"/>
  <c r="AG944" i="1"/>
  <c r="AG945" i="1"/>
  <c r="AG946" i="1"/>
  <c r="AG947" i="1"/>
  <c r="AG948" i="1"/>
  <c r="AG949" i="1"/>
  <c r="AG950" i="1"/>
  <c r="AG1071" i="1"/>
  <c r="AG1072" i="1"/>
  <c r="AG1073" i="1"/>
  <c r="AG1074" i="1"/>
  <c r="AG1075" i="1"/>
  <c r="AG1076" i="1"/>
  <c r="AG1077" i="1"/>
  <c r="AG1078" i="1"/>
  <c r="AG1079" i="1"/>
  <c r="AG1080" i="1"/>
  <c r="AG1081" i="1"/>
  <c r="AG1082" i="1"/>
  <c r="AF207" i="1"/>
  <c r="AH207" i="1" s="1"/>
  <c r="AF208" i="1"/>
  <c r="AH208" i="1" s="1"/>
  <c r="AF209" i="1"/>
  <c r="AH209" i="1" s="1"/>
  <c r="AF210" i="1"/>
  <c r="AH210" i="1" s="1"/>
  <c r="AF211" i="1"/>
  <c r="AH211" i="1" s="1"/>
  <c r="AF212" i="1"/>
  <c r="AH212" i="1" s="1"/>
  <c r="AF213" i="1"/>
  <c r="AH213" i="1" s="1"/>
  <c r="AF214" i="1"/>
  <c r="AH214" i="1" s="1"/>
  <c r="AF215" i="1"/>
  <c r="AH215" i="1" s="1"/>
  <c r="AF216" i="1"/>
  <c r="AH216" i="1" s="1"/>
  <c r="AF217" i="1"/>
  <c r="AH217" i="1" s="1"/>
  <c r="AF218" i="1"/>
  <c r="AH218" i="1" s="1"/>
  <c r="AF855" i="1"/>
  <c r="AH855" i="1" s="1"/>
  <c r="AF856" i="1"/>
  <c r="AH856" i="1" s="1"/>
  <c r="AF857" i="1"/>
  <c r="AH857" i="1" s="1"/>
  <c r="AF858" i="1"/>
  <c r="AH858" i="1" s="1"/>
  <c r="AF859" i="1"/>
  <c r="AH859" i="1" s="1"/>
  <c r="AF860" i="1"/>
  <c r="AH860" i="1" s="1"/>
  <c r="AF861" i="1"/>
  <c r="AH861" i="1" s="1"/>
  <c r="AF862" i="1"/>
  <c r="AH862" i="1" s="1"/>
  <c r="AF863" i="1"/>
  <c r="AH863" i="1" s="1"/>
  <c r="AF864" i="1"/>
  <c r="AH864" i="1" s="1"/>
  <c r="AF865" i="1"/>
  <c r="AH865" i="1" s="1"/>
  <c r="AF866" i="1"/>
  <c r="AH866" i="1" s="1"/>
  <c r="AF939" i="1"/>
  <c r="AH939" i="1" s="1"/>
  <c r="AF940" i="1"/>
  <c r="AH940" i="1" s="1"/>
  <c r="AF941" i="1"/>
  <c r="AH941" i="1" s="1"/>
  <c r="AF942" i="1"/>
  <c r="AH942" i="1" s="1"/>
  <c r="AF943" i="1"/>
  <c r="AH943" i="1" s="1"/>
  <c r="AF944" i="1"/>
  <c r="AH944" i="1" s="1"/>
  <c r="AF945" i="1"/>
  <c r="AH945" i="1" s="1"/>
  <c r="AF946" i="1"/>
  <c r="AH946" i="1" s="1"/>
  <c r="AF947" i="1"/>
  <c r="AH947" i="1" s="1"/>
  <c r="AF948" i="1"/>
  <c r="AH948" i="1" s="1"/>
  <c r="AF949" i="1"/>
  <c r="AH949" i="1" s="1"/>
  <c r="AF950" i="1"/>
  <c r="AH950" i="1" s="1"/>
  <c r="AF1071" i="1"/>
  <c r="AH1071" i="1" s="1"/>
  <c r="AF1072" i="1"/>
  <c r="AH1072" i="1" s="1"/>
  <c r="AF1073" i="1"/>
  <c r="AH1073" i="1" s="1"/>
  <c r="AF1074" i="1"/>
  <c r="AH1074" i="1" s="1"/>
  <c r="AF1075" i="1"/>
  <c r="AH1075" i="1" s="1"/>
  <c r="AF1076" i="1"/>
  <c r="AH1076" i="1" s="1"/>
  <c r="AF1077" i="1"/>
  <c r="AH1077" i="1" s="1"/>
  <c r="AF1078" i="1"/>
  <c r="AH1078" i="1" s="1"/>
  <c r="AF1079" i="1"/>
  <c r="AH1079" i="1" s="1"/>
  <c r="AF1080" i="1"/>
  <c r="AH1080" i="1" s="1"/>
  <c r="AF1081" i="1"/>
  <c r="AH1081" i="1" s="1"/>
  <c r="AF1082" i="1"/>
  <c r="AH1082" i="1" s="1"/>
  <c r="E39" i="15" l="1"/>
  <c r="B40" i="15" s="1"/>
  <c r="E14" i="15"/>
  <c r="B15" i="15" s="1"/>
  <c r="G21" i="6"/>
  <c r="G63" i="6"/>
  <c r="AB106" i="6"/>
  <c r="AB104" i="6"/>
  <c r="AB102" i="6"/>
  <c r="AB100" i="6"/>
  <c r="AB98" i="6"/>
  <c r="AB96" i="6"/>
  <c r="AB94" i="6"/>
  <c r="AB92" i="6"/>
  <c r="AB90" i="6"/>
  <c r="AB88" i="6"/>
  <c r="AB86" i="6"/>
  <c r="AB84" i="6"/>
  <c r="AB82" i="6"/>
  <c r="AB80" i="6"/>
  <c r="AB78" i="6"/>
  <c r="AB76" i="6"/>
  <c r="AB74" i="6"/>
  <c r="AB72" i="6"/>
  <c r="AB70" i="6"/>
  <c r="AB68" i="6"/>
  <c r="AB66" i="6"/>
  <c r="AB64" i="6"/>
  <c r="AB62" i="6"/>
  <c r="AB60" i="6"/>
  <c r="AB58" i="6"/>
  <c r="AB56" i="6"/>
  <c r="AB54" i="6"/>
  <c r="AB52" i="6"/>
  <c r="AB50" i="6"/>
  <c r="AB48" i="6"/>
  <c r="AB46" i="6"/>
  <c r="AB44" i="6"/>
  <c r="AB42" i="6"/>
  <c r="AB40" i="6"/>
  <c r="AB38" i="6"/>
  <c r="AB36" i="6"/>
  <c r="AB34" i="6"/>
  <c r="AB31" i="6"/>
  <c r="AB32" i="6"/>
  <c r="AB28" i="6"/>
  <c r="AB26" i="6"/>
  <c r="AB24" i="6"/>
  <c r="AB22" i="6"/>
  <c r="AB20" i="6"/>
  <c r="AB18" i="6"/>
  <c r="AB16" i="6"/>
  <c r="AB14" i="6"/>
  <c r="AB12" i="6"/>
  <c r="AB10" i="6"/>
  <c r="AB8" i="6"/>
  <c r="AB6" i="6"/>
  <c r="AB4" i="6"/>
  <c r="AB2" i="6"/>
  <c r="AB105" i="6"/>
  <c r="AB103" i="6"/>
  <c r="AB101" i="6"/>
  <c r="AB99" i="6"/>
  <c r="AB97" i="6"/>
  <c r="AB95" i="6"/>
  <c r="AB93" i="6"/>
  <c r="AB91" i="6"/>
  <c r="AB89" i="6"/>
  <c r="AB87" i="6"/>
  <c r="AB85" i="6"/>
  <c r="AB83" i="6"/>
  <c r="AB81" i="6"/>
  <c r="AB79" i="6"/>
  <c r="AB77" i="6"/>
  <c r="AB75" i="6"/>
  <c r="AB73" i="6"/>
  <c r="AB71" i="6"/>
  <c r="AB69" i="6"/>
  <c r="AB67" i="6"/>
  <c r="AB65" i="6"/>
  <c r="AB63" i="6"/>
  <c r="AB61" i="6"/>
  <c r="AB59" i="6"/>
  <c r="AB57" i="6"/>
  <c r="AB55" i="6"/>
  <c r="AB53" i="6"/>
  <c r="AB51" i="6"/>
  <c r="AB49" i="6"/>
  <c r="AB47" i="6"/>
  <c r="AB45" i="6"/>
  <c r="AB43" i="6"/>
  <c r="AB41" i="6"/>
  <c r="AB37" i="6"/>
  <c r="AB33" i="6"/>
  <c r="AB30" i="6"/>
  <c r="AB25" i="6"/>
  <c r="AB21" i="6"/>
  <c r="AB17" i="6"/>
  <c r="AB13" i="6"/>
  <c r="AB9" i="6"/>
  <c r="AB5" i="6"/>
  <c r="AB39" i="6"/>
  <c r="AB35" i="6"/>
  <c r="AB29" i="6"/>
  <c r="AB27" i="6"/>
  <c r="AB23" i="6"/>
  <c r="AB19" i="6"/>
  <c r="AB15" i="6"/>
  <c r="AB11" i="6"/>
  <c r="AB7" i="6"/>
  <c r="AB3" i="6"/>
  <c r="R77" i="4"/>
  <c r="R27" i="4"/>
  <c r="R26" i="4"/>
  <c r="R25" i="4"/>
  <c r="R24" i="4"/>
  <c r="R23" i="4"/>
  <c r="R22" i="4"/>
  <c r="R21" i="4"/>
  <c r="R20" i="4"/>
  <c r="R19" i="4"/>
  <c r="R18" i="4"/>
  <c r="R17" i="4"/>
  <c r="R16" i="4"/>
  <c r="R15" i="4"/>
  <c r="R127" i="4"/>
  <c r="R133" i="4"/>
  <c r="R132" i="4"/>
  <c r="R62" i="4"/>
  <c r="R89" i="4"/>
  <c r="R14" i="4"/>
  <c r="R71" i="4"/>
  <c r="R49" i="4"/>
  <c r="R13" i="4"/>
  <c r="R43" i="4"/>
  <c r="R46" i="4"/>
  <c r="R38" i="4"/>
  <c r="R42" i="4"/>
  <c r="R40" i="4"/>
  <c r="R63" i="4"/>
  <c r="R64" i="4"/>
  <c r="R59" i="4"/>
  <c r="R41" i="4"/>
  <c r="R36" i="4"/>
  <c r="R93" i="4"/>
  <c r="R66" i="4"/>
  <c r="R58" i="4"/>
  <c r="R12" i="4"/>
  <c r="R84" i="4"/>
  <c r="R55" i="4"/>
  <c r="R54" i="4"/>
  <c r="R97" i="4"/>
  <c r="R57" i="4"/>
  <c r="R11" i="4"/>
  <c r="R91" i="4"/>
  <c r="R48" i="4"/>
  <c r="R61" i="4"/>
  <c r="R33" i="4"/>
  <c r="R28" i="4"/>
  <c r="R39" i="4"/>
  <c r="R56" i="4"/>
  <c r="R86" i="4"/>
  <c r="R37" i="4"/>
  <c r="R29" i="4"/>
  <c r="R10" i="4"/>
  <c r="R9" i="4"/>
  <c r="R8" i="4"/>
  <c r="R51" i="4"/>
  <c r="R60" i="4"/>
  <c r="R88" i="4"/>
  <c r="R7" i="4"/>
  <c r="R6" i="4"/>
  <c r="R111" i="4"/>
  <c r="R105" i="4"/>
  <c r="R128" i="4"/>
  <c r="R116" i="4"/>
  <c r="R129" i="4"/>
  <c r="R101" i="4"/>
  <c r="R87" i="4"/>
  <c r="R45" i="4"/>
  <c r="R113" i="4"/>
  <c r="R117" i="4"/>
  <c r="R109" i="4"/>
  <c r="R112" i="4"/>
  <c r="R118" i="4"/>
  <c r="R121" i="4"/>
  <c r="R131" i="4"/>
  <c r="R102" i="4"/>
  <c r="R72" i="4"/>
  <c r="R76" i="4"/>
  <c r="R123" i="4"/>
  <c r="R130" i="4"/>
  <c r="R108" i="4"/>
  <c r="R126" i="4"/>
  <c r="R70" i="4"/>
  <c r="R69" i="4"/>
  <c r="R120" i="4"/>
  <c r="R68" i="4"/>
  <c r="R52" i="4"/>
  <c r="R80" i="4"/>
  <c r="R53" i="4"/>
  <c r="R100" i="4"/>
  <c r="R5" i="4"/>
  <c r="R81" i="4"/>
  <c r="R103" i="4"/>
  <c r="R115" i="4"/>
  <c r="R96" i="4"/>
  <c r="R90" i="4"/>
  <c r="R94" i="4"/>
  <c r="R106" i="4"/>
  <c r="R4" i="4"/>
  <c r="R47" i="4"/>
  <c r="R95" i="4"/>
  <c r="R82" i="4"/>
  <c r="R75" i="4"/>
  <c r="R99" i="4"/>
  <c r="R85" i="4"/>
  <c r="R3" i="4"/>
  <c r="R98" i="4"/>
  <c r="R73" i="4"/>
  <c r="R78" i="4"/>
  <c r="R119" i="4"/>
  <c r="R122" i="4"/>
  <c r="R125" i="4"/>
  <c r="R124" i="4"/>
  <c r="R2" i="4"/>
  <c r="R83" i="4"/>
  <c r="R50" i="4"/>
  <c r="R79" i="4"/>
  <c r="R104" i="4"/>
  <c r="R34" i="4"/>
  <c r="R32" i="4"/>
  <c r="R30" i="4"/>
  <c r="R67" i="4"/>
  <c r="R92" i="4"/>
  <c r="R74" i="4"/>
  <c r="R110" i="4"/>
  <c r="R114" i="4"/>
  <c r="R107" i="4"/>
  <c r="R31" i="4"/>
  <c r="R35" i="4"/>
  <c r="R44" i="4"/>
  <c r="R65" i="4"/>
  <c r="AI8" i="2"/>
  <c r="AH3" i="2"/>
  <c r="AH4" i="2"/>
  <c r="AH5" i="2"/>
  <c r="AH2"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3" i="2"/>
  <c r="Z1576" i="1" l="1"/>
  <c r="Z1577" i="1"/>
  <c r="Z1578" i="1"/>
  <c r="Z1579" i="1"/>
  <c r="Z1580" i="1"/>
  <c r="Z1581" i="1"/>
  <c r="Z1582" i="1"/>
  <c r="Z1583" i="1"/>
  <c r="Z1584" i="1"/>
  <c r="Z1585" i="1"/>
  <c r="Z1586" i="1"/>
  <c r="Y1576" i="1"/>
  <c r="Y1577" i="1"/>
  <c r="Y1578" i="1"/>
  <c r="Y1579" i="1"/>
  <c r="Y1580" i="1"/>
  <c r="Y1581" i="1"/>
  <c r="Y1582" i="1"/>
  <c r="Y1583" i="1"/>
  <c r="Y1584" i="1"/>
  <c r="Y1585" i="1"/>
  <c r="Y1586" i="1"/>
  <c r="X1576" i="1"/>
  <c r="X1577" i="1"/>
  <c r="X1578" i="1"/>
  <c r="X1579" i="1"/>
  <c r="X1580" i="1"/>
  <c r="X1581" i="1"/>
  <c r="X1582" i="1"/>
  <c r="X1583" i="1"/>
  <c r="X1584" i="1"/>
  <c r="X1585" i="1"/>
  <c r="X1586" i="1"/>
  <c r="W1576" i="1"/>
  <c r="W1577" i="1"/>
  <c r="W1578" i="1"/>
  <c r="W1579" i="1"/>
  <c r="W1580" i="1"/>
  <c r="W1581" i="1"/>
  <c r="W1582" i="1"/>
  <c r="W1583" i="1"/>
  <c r="W1584" i="1"/>
  <c r="W1585" i="1"/>
  <c r="W1586" i="1"/>
  <c r="V1576" i="1"/>
  <c r="V1577" i="1"/>
  <c r="V1578" i="1"/>
  <c r="V1579" i="1"/>
  <c r="V1580" i="1"/>
  <c r="V1581" i="1"/>
  <c r="V1582" i="1"/>
  <c r="V1583" i="1"/>
  <c r="V1584" i="1"/>
  <c r="V1585" i="1"/>
  <c r="V1586" i="1"/>
  <c r="V1575" i="1"/>
  <c r="W1575" i="1"/>
  <c r="X1575" i="1"/>
  <c r="Y1575" i="1"/>
  <c r="Z1575" i="1"/>
  <c r="U1576" i="1"/>
  <c r="U1577" i="1"/>
  <c r="U1578" i="1"/>
  <c r="U1579" i="1"/>
  <c r="U1580" i="1"/>
  <c r="U1581" i="1"/>
  <c r="U1582" i="1"/>
  <c r="U1583" i="1"/>
  <c r="U1584" i="1"/>
  <c r="U1585" i="1"/>
  <c r="U1586" i="1"/>
  <c r="U1575" i="1"/>
  <c r="Z1564" i="1"/>
  <c r="Z1565" i="1"/>
  <c r="Z1566" i="1"/>
  <c r="Z1567" i="1"/>
  <c r="Z1568" i="1"/>
  <c r="Z1569" i="1"/>
  <c r="Z1570" i="1"/>
  <c r="Z1571" i="1"/>
  <c r="Z1572" i="1"/>
  <c r="Z1573" i="1"/>
  <c r="Z1574" i="1"/>
  <c r="Y1564" i="1"/>
  <c r="Y1565" i="1"/>
  <c r="Y1566" i="1"/>
  <c r="Y1567" i="1"/>
  <c r="Y1568" i="1"/>
  <c r="Y1569" i="1"/>
  <c r="Y1570" i="1"/>
  <c r="Y1571" i="1"/>
  <c r="Y1572" i="1"/>
  <c r="Y1573" i="1"/>
  <c r="Y1574" i="1"/>
  <c r="Y1563" i="1"/>
  <c r="X1564" i="1"/>
  <c r="X1565" i="1"/>
  <c r="X1566" i="1"/>
  <c r="X1567" i="1"/>
  <c r="X1568" i="1"/>
  <c r="X1569" i="1"/>
  <c r="X1570" i="1"/>
  <c r="X1571" i="1"/>
  <c r="X1572" i="1"/>
  <c r="X1573" i="1"/>
  <c r="X1574" i="1"/>
  <c r="W1564" i="1"/>
  <c r="W1565" i="1"/>
  <c r="W1566" i="1"/>
  <c r="W1567" i="1"/>
  <c r="W1568" i="1"/>
  <c r="W1569" i="1"/>
  <c r="W1570" i="1"/>
  <c r="W1571" i="1"/>
  <c r="W1572" i="1"/>
  <c r="W1573" i="1"/>
  <c r="W1574" i="1"/>
  <c r="V1564" i="1"/>
  <c r="V1565" i="1"/>
  <c r="V1566" i="1"/>
  <c r="V1567" i="1"/>
  <c r="V1568" i="1"/>
  <c r="V1569" i="1"/>
  <c r="V1570" i="1"/>
  <c r="V1571" i="1"/>
  <c r="V1572" i="1"/>
  <c r="V1573" i="1"/>
  <c r="V1574" i="1"/>
  <c r="V1563" i="1"/>
  <c r="W1563" i="1"/>
  <c r="X1563" i="1"/>
  <c r="Z1563" i="1"/>
  <c r="U1564" i="1"/>
  <c r="U1565" i="1"/>
  <c r="U1566" i="1"/>
  <c r="U1567" i="1"/>
  <c r="U1568" i="1"/>
  <c r="U1569" i="1"/>
  <c r="U1570" i="1"/>
  <c r="U1571" i="1"/>
  <c r="U1572" i="1"/>
  <c r="U1573" i="1"/>
  <c r="U1574" i="1"/>
  <c r="U1563" i="1"/>
  <c r="Z1552" i="1"/>
  <c r="Z1553" i="1"/>
  <c r="Z1554" i="1"/>
  <c r="Z1555" i="1"/>
  <c r="Z1556" i="1"/>
  <c r="Z1557" i="1"/>
  <c r="Z1558" i="1"/>
  <c r="Z1559" i="1"/>
  <c r="Z1560" i="1"/>
  <c r="Z1561" i="1"/>
  <c r="Z1562" i="1"/>
  <c r="Y1552" i="1"/>
  <c r="Y1553" i="1"/>
  <c r="Y1554" i="1"/>
  <c r="Y1555" i="1"/>
  <c r="Y1556" i="1"/>
  <c r="Y1557" i="1"/>
  <c r="Y1558" i="1"/>
  <c r="Y1559" i="1"/>
  <c r="Y1560" i="1"/>
  <c r="Y1561" i="1"/>
  <c r="Y1562" i="1"/>
  <c r="X1552" i="1"/>
  <c r="X1553" i="1"/>
  <c r="X1554" i="1"/>
  <c r="X1555" i="1"/>
  <c r="X1556" i="1"/>
  <c r="X1557" i="1"/>
  <c r="X1558" i="1"/>
  <c r="X1559" i="1"/>
  <c r="X1560" i="1"/>
  <c r="X1561" i="1"/>
  <c r="X1562" i="1"/>
  <c r="W1552" i="1"/>
  <c r="W1553" i="1"/>
  <c r="W1554" i="1"/>
  <c r="W1555" i="1"/>
  <c r="W1556" i="1"/>
  <c r="W1557" i="1"/>
  <c r="W1558" i="1"/>
  <c r="W1559" i="1"/>
  <c r="W1560" i="1"/>
  <c r="W1561" i="1"/>
  <c r="W1562" i="1"/>
  <c r="V1552" i="1"/>
  <c r="V1553" i="1"/>
  <c r="V1554" i="1"/>
  <c r="V1555" i="1"/>
  <c r="V1556" i="1"/>
  <c r="V1557" i="1"/>
  <c r="V1558" i="1"/>
  <c r="V1559" i="1"/>
  <c r="V1560" i="1"/>
  <c r="V1561" i="1"/>
  <c r="V1562" i="1"/>
  <c r="V1551" i="1"/>
  <c r="W1551" i="1"/>
  <c r="X1551" i="1"/>
  <c r="Y1551" i="1"/>
  <c r="Z1551" i="1"/>
  <c r="U1552" i="1"/>
  <c r="U1553" i="1"/>
  <c r="U1554" i="1"/>
  <c r="U1555" i="1"/>
  <c r="U1556" i="1"/>
  <c r="U1557" i="1"/>
  <c r="U1558" i="1"/>
  <c r="U1559" i="1"/>
  <c r="U1560" i="1"/>
  <c r="U1561" i="1"/>
  <c r="U1562" i="1"/>
  <c r="U1551" i="1"/>
  <c r="Z1540" i="1"/>
  <c r="Z1541" i="1"/>
  <c r="Z1542" i="1"/>
  <c r="Z1543" i="1"/>
  <c r="Z1544" i="1"/>
  <c r="Z1545" i="1"/>
  <c r="Z1546" i="1"/>
  <c r="Z1547" i="1"/>
  <c r="Z1548" i="1"/>
  <c r="Z1549" i="1"/>
  <c r="Z1550" i="1"/>
  <c r="Y1540" i="1"/>
  <c r="Y1541" i="1"/>
  <c r="Y1542" i="1"/>
  <c r="Y1543" i="1"/>
  <c r="Y1544" i="1"/>
  <c r="Y1545" i="1"/>
  <c r="Y1546" i="1"/>
  <c r="Y1547" i="1"/>
  <c r="Y1548" i="1"/>
  <c r="Y1549" i="1"/>
  <c r="Y1550" i="1"/>
  <c r="X1540" i="1"/>
  <c r="X1541" i="1"/>
  <c r="X1542" i="1"/>
  <c r="X1543" i="1"/>
  <c r="X1544" i="1"/>
  <c r="X1545" i="1"/>
  <c r="X1546" i="1"/>
  <c r="X1547" i="1"/>
  <c r="X1548" i="1"/>
  <c r="X1549" i="1"/>
  <c r="X1550" i="1"/>
  <c r="W1540" i="1"/>
  <c r="W1541" i="1"/>
  <c r="W1542" i="1"/>
  <c r="W1543" i="1"/>
  <c r="W1544" i="1"/>
  <c r="W1545" i="1"/>
  <c r="W1546" i="1"/>
  <c r="W1547" i="1"/>
  <c r="W1548" i="1"/>
  <c r="W1549" i="1"/>
  <c r="W1550" i="1"/>
  <c r="V1540" i="1"/>
  <c r="V1541" i="1"/>
  <c r="V1542" i="1"/>
  <c r="V1543" i="1"/>
  <c r="V1544" i="1"/>
  <c r="V1545" i="1"/>
  <c r="V1546" i="1"/>
  <c r="V1547" i="1"/>
  <c r="V1548" i="1"/>
  <c r="V1549" i="1"/>
  <c r="V1550" i="1"/>
  <c r="V1539" i="1"/>
  <c r="W1539" i="1"/>
  <c r="X1539" i="1"/>
  <c r="Y1539" i="1"/>
  <c r="Z1539" i="1"/>
  <c r="U1540" i="1"/>
  <c r="U1541" i="1"/>
  <c r="U1542" i="1"/>
  <c r="U1543" i="1"/>
  <c r="U1544" i="1"/>
  <c r="U1545" i="1"/>
  <c r="U1546" i="1"/>
  <c r="U1547" i="1"/>
  <c r="U1548" i="1"/>
  <c r="U1549" i="1"/>
  <c r="U1550" i="1"/>
  <c r="U1539" i="1"/>
  <c r="Z1528" i="1"/>
  <c r="Z1529" i="1"/>
  <c r="Z1530" i="1"/>
  <c r="Z1531" i="1"/>
  <c r="Z1532" i="1"/>
  <c r="Z1533" i="1"/>
  <c r="Z1534" i="1"/>
  <c r="Z1535" i="1"/>
  <c r="Z1536" i="1"/>
  <c r="Z1537" i="1"/>
  <c r="Z1538" i="1"/>
  <c r="Y1528" i="1"/>
  <c r="Y1529" i="1"/>
  <c r="Y1530" i="1"/>
  <c r="Y1531" i="1"/>
  <c r="Y1532" i="1"/>
  <c r="Y1533" i="1"/>
  <c r="Y1534" i="1"/>
  <c r="Y1535" i="1"/>
  <c r="Y1536" i="1"/>
  <c r="Y1537" i="1"/>
  <c r="Y1538" i="1"/>
  <c r="X1528" i="1"/>
  <c r="X1529" i="1"/>
  <c r="X1530" i="1"/>
  <c r="X1531" i="1"/>
  <c r="X1532" i="1"/>
  <c r="X1533" i="1"/>
  <c r="X1534" i="1"/>
  <c r="X1535" i="1"/>
  <c r="X1536" i="1"/>
  <c r="X1537" i="1"/>
  <c r="X1538" i="1"/>
  <c r="W1528" i="1"/>
  <c r="W1529" i="1"/>
  <c r="W1530" i="1"/>
  <c r="W1531" i="1"/>
  <c r="W1532" i="1"/>
  <c r="W1533" i="1"/>
  <c r="W1534" i="1"/>
  <c r="W1535" i="1"/>
  <c r="W1536" i="1"/>
  <c r="W1537" i="1"/>
  <c r="W1538" i="1"/>
  <c r="V1528" i="1"/>
  <c r="V1529" i="1"/>
  <c r="V1530" i="1"/>
  <c r="V1531" i="1"/>
  <c r="V1532" i="1"/>
  <c r="V1533" i="1"/>
  <c r="V1534" i="1"/>
  <c r="V1535" i="1"/>
  <c r="V1536" i="1"/>
  <c r="V1537" i="1"/>
  <c r="V1538" i="1"/>
  <c r="V1527" i="1"/>
  <c r="W1527" i="1"/>
  <c r="X1527" i="1"/>
  <c r="Y1527" i="1"/>
  <c r="Z1527" i="1"/>
  <c r="U1528" i="1"/>
  <c r="U1529" i="1"/>
  <c r="U1530" i="1"/>
  <c r="U1531" i="1"/>
  <c r="U1532" i="1"/>
  <c r="U1533" i="1"/>
  <c r="U1534" i="1"/>
  <c r="U1535" i="1"/>
  <c r="U1536" i="1"/>
  <c r="U1537" i="1"/>
  <c r="U1538" i="1"/>
  <c r="U1527" i="1"/>
  <c r="Z1516" i="1" l="1"/>
  <c r="Z1517" i="1"/>
  <c r="Z1518" i="1"/>
  <c r="Z1519" i="1"/>
  <c r="Z1520" i="1"/>
  <c r="Z1521" i="1"/>
  <c r="Z1522" i="1"/>
  <c r="Z1523" i="1"/>
  <c r="Z1524" i="1"/>
  <c r="Z1525" i="1"/>
  <c r="Z1526" i="1"/>
  <c r="Y1516" i="1"/>
  <c r="Y1517" i="1"/>
  <c r="Y1518" i="1"/>
  <c r="Y1519" i="1"/>
  <c r="Y1520" i="1"/>
  <c r="Y1521" i="1"/>
  <c r="Y1522" i="1"/>
  <c r="Y1523" i="1"/>
  <c r="Y1524" i="1"/>
  <c r="Y1525" i="1"/>
  <c r="Y1526" i="1"/>
  <c r="X1516" i="1"/>
  <c r="X1517" i="1"/>
  <c r="X1518" i="1"/>
  <c r="X1519" i="1"/>
  <c r="X1520" i="1"/>
  <c r="X1521" i="1"/>
  <c r="X1522" i="1"/>
  <c r="X1523" i="1"/>
  <c r="X1524" i="1"/>
  <c r="X1525" i="1"/>
  <c r="X1526" i="1"/>
  <c r="W1516" i="1"/>
  <c r="W1517" i="1"/>
  <c r="W1518" i="1"/>
  <c r="W1519" i="1"/>
  <c r="W1520" i="1"/>
  <c r="W1521" i="1"/>
  <c r="W1522" i="1"/>
  <c r="W1523" i="1"/>
  <c r="W1524" i="1"/>
  <c r="W1525" i="1"/>
  <c r="W1526" i="1"/>
  <c r="V1516" i="1"/>
  <c r="V1517" i="1"/>
  <c r="V1518" i="1"/>
  <c r="V1519" i="1"/>
  <c r="V1520" i="1"/>
  <c r="V1521" i="1"/>
  <c r="V1522" i="1"/>
  <c r="V1523" i="1"/>
  <c r="V1524" i="1"/>
  <c r="V1525" i="1"/>
  <c r="V1526" i="1"/>
  <c r="V1515" i="1"/>
  <c r="W1515" i="1"/>
  <c r="X1515" i="1"/>
  <c r="Y1515" i="1"/>
  <c r="Z1515" i="1"/>
  <c r="U1516" i="1"/>
  <c r="U1517" i="1"/>
  <c r="U1518" i="1"/>
  <c r="U1519" i="1"/>
  <c r="U1520" i="1"/>
  <c r="U1521" i="1"/>
  <c r="U1522" i="1"/>
  <c r="U1523" i="1"/>
  <c r="U1524" i="1"/>
  <c r="U1525" i="1"/>
  <c r="U1526" i="1"/>
  <c r="U1515" i="1"/>
  <c r="Z1504" i="1"/>
  <c r="Z1505" i="1"/>
  <c r="Z1506" i="1"/>
  <c r="Z1507" i="1"/>
  <c r="Z1508" i="1"/>
  <c r="Z1509" i="1"/>
  <c r="Z1510" i="1"/>
  <c r="Z1511" i="1"/>
  <c r="Z1512" i="1"/>
  <c r="Z1513" i="1"/>
  <c r="Z1514" i="1"/>
  <c r="Y1504" i="1"/>
  <c r="Y1505" i="1"/>
  <c r="Y1506" i="1"/>
  <c r="Y1507" i="1"/>
  <c r="Y1508" i="1"/>
  <c r="Y1509" i="1"/>
  <c r="Y1510" i="1"/>
  <c r="Y1511" i="1"/>
  <c r="Y1512" i="1"/>
  <c r="Y1513" i="1"/>
  <c r="Y1514" i="1"/>
  <c r="X1504" i="1"/>
  <c r="X1505" i="1"/>
  <c r="X1506" i="1"/>
  <c r="X1507" i="1"/>
  <c r="X1508" i="1"/>
  <c r="X1509" i="1"/>
  <c r="X1510" i="1"/>
  <c r="X1511" i="1"/>
  <c r="X1512" i="1"/>
  <c r="X1513" i="1"/>
  <c r="X1514" i="1"/>
  <c r="W1504" i="1"/>
  <c r="W1505" i="1"/>
  <c r="W1506" i="1"/>
  <c r="W1507" i="1"/>
  <c r="W1508" i="1"/>
  <c r="W1509" i="1"/>
  <c r="W1510" i="1"/>
  <c r="W1511" i="1"/>
  <c r="W1512" i="1"/>
  <c r="W1513" i="1"/>
  <c r="W1514" i="1"/>
  <c r="V1504" i="1"/>
  <c r="V1505" i="1"/>
  <c r="V1506" i="1"/>
  <c r="V1507" i="1"/>
  <c r="V1508" i="1"/>
  <c r="V1509" i="1"/>
  <c r="V1510" i="1"/>
  <c r="V1511" i="1"/>
  <c r="V1512" i="1"/>
  <c r="V1513" i="1"/>
  <c r="V1514" i="1"/>
  <c r="V1503" i="1"/>
  <c r="W1503" i="1"/>
  <c r="X1503" i="1"/>
  <c r="Y1503" i="1"/>
  <c r="Z1503" i="1"/>
  <c r="U1504" i="1"/>
  <c r="U1505" i="1"/>
  <c r="U1506" i="1"/>
  <c r="U1507" i="1"/>
  <c r="U1508" i="1"/>
  <c r="U1509" i="1"/>
  <c r="U1510" i="1"/>
  <c r="U1511" i="1"/>
  <c r="U1512" i="1"/>
  <c r="U1513" i="1"/>
  <c r="U1514" i="1"/>
  <c r="U1503" i="1"/>
  <c r="Z1492" i="1"/>
  <c r="Z1493" i="1"/>
  <c r="Z1494" i="1"/>
  <c r="Z1495" i="1"/>
  <c r="Z1496" i="1"/>
  <c r="Z1497" i="1"/>
  <c r="Z1498" i="1"/>
  <c r="Z1499" i="1"/>
  <c r="Z1500" i="1"/>
  <c r="Z1501" i="1"/>
  <c r="Z1502" i="1"/>
  <c r="Y1492" i="1"/>
  <c r="Y1493" i="1"/>
  <c r="Y1494" i="1"/>
  <c r="Y1495" i="1"/>
  <c r="Y1496" i="1"/>
  <c r="Y1497" i="1"/>
  <c r="Y1498" i="1"/>
  <c r="Y1499" i="1"/>
  <c r="Y1500" i="1"/>
  <c r="Y1501" i="1"/>
  <c r="Y1502" i="1"/>
  <c r="X1492" i="1"/>
  <c r="X1493" i="1"/>
  <c r="X1494" i="1"/>
  <c r="X1495" i="1"/>
  <c r="X1496" i="1"/>
  <c r="X1497" i="1"/>
  <c r="X1498" i="1"/>
  <c r="X1499" i="1"/>
  <c r="X1500" i="1"/>
  <c r="X1501" i="1"/>
  <c r="X1502" i="1"/>
  <c r="W1492" i="1"/>
  <c r="W1493" i="1"/>
  <c r="W1494" i="1"/>
  <c r="W1495" i="1"/>
  <c r="W1496" i="1"/>
  <c r="W1497" i="1"/>
  <c r="W1498" i="1"/>
  <c r="W1499" i="1"/>
  <c r="W1500" i="1"/>
  <c r="W1501" i="1"/>
  <c r="W1502" i="1"/>
  <c r="V1492" i="1"/>
  <c r="V1493" i="1"/>
  <c r="V1494" i="1"/>
  <c r="V1495" i="1"/>
  <c r="V1496" i="1"/>
  <c r="V1497" i="1"/>
  <c r="V1498" i="1"/>
  <c r="V1499" i="1"/>
  <c r="V1500" i="1"/>
  <c r="V1501" i="1"/>
  <c r="V1502" i="1"/>
  <c r="V1491" i="1"/>
  <c r="W1491" i="1"/>
  <c r="X1491" i="1"/>
  <c r="Y1491" i="1"/>
  <c r="Z1491" i="1"/>
  <c r="U1492" i="1"/>
  <c r="U1493" i="1"/>
  <c r="U1494" i="1"/>
  <c r="U1495" i="1"/>
  <c r="U1496" i="1"/>
  <c r="U1497" i="1"/>
  <c r="U1498" i="1"/>
  <c r="U1499" i="1"/>
  <c r="U1500" i="1"/>
  <c r="U1501" i="1"/>
  <c r="U1502" i="1"/>
  <c r="U1491" i="1"/>
  <c r="Z1480" i="1"/>
  <c r="Z1481" i="1"/>
  <c r="Z1482" i="1"/>
  <c r="Z1483" i="1"/>
  <c r="Z1484" i="1"/>
  <c r="Z1485" i="1"/>
  <c r="Z1486" i="1"/>
  <c r="Z1487" i="1"/>
  <c r="Z1488" i="1"/>
  <c r="Z1489" i="1"/>
  <c r="Z1490" i="1"/>
  <c r="Y1480" i="1"/>
  <c r="Y1481" i="1"/>
  <c r="Y1482" i="1"/>
  <c r="Y1483" i="1"/>
  <c r="Y1484" i="1"/>
  <c r="Y1485" i="1"/>
  <c r="Y1486" i="1"/>
  <c r="Y1487" i="1"/>
  <c r="Y1488" i="1"/>
  <c r="Y1489" i="1"/>
  <c r="Y1490" i="1"/>
  <c r="X1480" i="1"/>
  <c r="X1481" i="1"/>
  <c r="X1482" i="1"/>
  <c r="X1483" i="1"/>
  <c r="X1484" i="1"/>
  <c r="X1485" i="1"/>
  <c r="X1486" i="1"/>
  <c r="X1487" i="1"/>
  <c r="X1488" i="1"/>
  <c r="X1489" i="1"/>
  <c r="X1490" i="1"/>
  <c r="W1480" i="1"/>
  <c r="W1481" i="1"/>
  <c r="W1482" i="1"/>
  <c r="W1483" i="1"/>
  <c r="W1484" i="1"/>
  <c r="W1485" i="1"/>
  <c r="W1486" i="1"/>
  <c r="W1487" i="1"/>
  <c r="W1488" i="1"/>
  <c r="W1489" i="1"/>
  <c r="W1490" i="1"/>
  <c r="V1480" i="1"/>
  <c r="V1481" i="1"/>
  <c r="V1482" i="1"/>
  <c r="V1483" i="1"/>
  <c r="V1484" i="1"/>
  <c r="V1485" i="1"/>
  <c r="V1486" i="1"/>
  <c r="V1487" i="1"/>
  <c r="V1488" i="1"/>
  <c r="V1489" i="1"/>
  <c r="V1490" i="1"/>
  <c r="V1479" i="1"/>
  <c r="W1479" i="1"/>
  <c r="X1479" i="1"/>
  <c r="Y1479" i="1"/>
  <c r="Z1479" i="1"/>
  <c r="U1480" i="1"/>
  <c r="U1481" i="1"/>
  <c r="U1482" i="1"/>
  <c r="U1483" i="1"/>
  <c r="U1484" i="1"/>
  <c r="U1485" i="1"/>
  <c r="U1486" i="1"/>
  <c r="U1487" i="1"/>
  <c r="U1488" i="1"/>
  <c r="U1489" i="1"/>
  <c r="U1490" i="1"/>
  <c r="U1479" i="1"/>
  <c r="Z1468" i="1"/>
  <c r="Z1469" i="1"/>
  <c r="Z1470" i="1"/>
  <c r="Z1471" i="1"/>
  <c r="Z1472" i="1"/>
  <c r="Z1473" i="1"/>
  <c r="Z1474" i="1"/>
  <c r="Z1475" i="1"/>
  <c r="Z1476" i="1"/>
  <c r="Z1477" i="1"/>
  <c r="Z1478" i="1"/>
  <c r="Y1468" i="1"/>
  <c r="Y1469" i="1"/>
  <c r="Y1470" i="1"/>
  <c r="Y1471" i="1"/>
  <c r="Y1472" i="1"/>
  <c r="Y1473" i="1"/>
  <c r="Y1474" i="1"/>
  <c r="Y1475" i="1"/>
  <c r="Y1476" i="1"/>
  <c r="Y1477" i="1"/>
  <c r="Y1478" i="1"/>
  <c r="X1468" i="1"/>
  <c r="X1469" i="1"/>
  <c r="X1470" i="1"/>
  <c r="X1471" i="1"/>
  <c r="X1472" i="1"/>
  <c r="X1473" i="1"/>
  <c r="X1474" i="1"/>
  <c r="X1475" i="1"/>
  <c r="X1476" i="1"/>
  <c r="X1477" i="1"/>
  <c r="X1478" i="1"/>
  <c r="W1468" i="1"/>
  <c r="W1469" i="1"/>
  <c r="W1470" i="1"/>
  <c r="W1471" i="1"/>
  <c r="W1472" i="1"/>
  <c r="W1473" i="1"/>
  <c r="W1474" i="1"/>
  <c r="W1475" i="1"/>
  <c r="W1476" i="1"/>
  <c r="W1477" i="1"/>
  <c r="W1478" i="1"/>
  <c r="V1468" i="1"/>
  <c r="V1469" i="1"/>
  <c r="V1470" i="1"/>
  <c r="V1471" i="1"/>
  <c r="V1472" i="1"/>
  <c r="V1473" i="1"/>
  <c r="V1474" i="1"/>
  <c r="V1475" i="1"/>
  <c r="V1476" i="1"/>
  <c r="V1477" i="1"/>
  <c r="V1478" i="1"/>
  <c r="V1467" i="1"/>
  <c r="W1467" i="1"/>
  <c r="X1467" i="1"/>
  <c r="Y1467" i="1"/>
  <c r="Z1467" i="1"/>
  <c r="U1468" i="1"/>
  <c r="U1469" i="1"/>
  <c r="U1470" i="1"/>
  <c r="U1471" i="1"/>
  <c r="U1472" i="1"/>
  <c r="U1473" i="1"/>
  <c r="U1474" i="1"/>
  <c r="U1475" i="1"/>
  <c r="U1476" i="1"/>
  <c r="U1477" i="1"/>
  <c r="U1478" i="1"/>
  <c r="U1467" i="1"/>
  <c r="Z1456" i="1"/>
  <c r="Z1457" i="1"/>
  <c r="Z1458" i="1"/>
  <c r="Z1459" i="1"/>
  <c r="Z1460" i="1"/>
  <c r="Z1461" i="1"/>
  <c r="Z1462" i="1"/>
  <c r="Z1463" i="1"/>
  <c r="Z1464" i="1"/>
  <c r="Z1465" i="1"/>
  <c r="Z1466" i="1"/>
  <c r="Y1456" i="1"/>
  <c r="Y1457" i="1"/>
  <c r="Y1458" i="1"/>
  <c r="Y1459" i="1"/>
  <c r="Y1460" i="1"/>
  <c r="Y1461" i="1"/>
  <c r="Y1462" i="1"/>
  <c r="Y1463" i="1"/>
  <c r="Y1464" i="1"/>
  <c r="Y1465" i="1"/>
  <c r="Y1466" i="1"/>
  <c r="X1456" i="1"/>
  <c r="X1457" i="1"/>
  <c r="X1458" i="1"/>
  <c r="X1459" i="1"/>
  <c r="X1460" i="1"/>
  <c r="X1461" i="1"/>
  <c r="X1462" i="1"/>
  <c r="X1463" i="1"/>
  <c r="X1464" i="1"/>
  <c r="X1465" i="1"/>
  <c r="X1466" i="1"/>
  <c r="W1456" i="1"/>
  <c r="W1457" i="1"/>
  <c r="W1458" i="1"/>
  <c r="W1459" i="1"/>
  <c r="W1460" i="1"/>
  <c r="W1461" i="1"/>
  <c r="W1462" i="1"/>
  <c r="W1463" i="1"/>
  <c r="W1464" i="1"/>
  <c r="W1465" i="1"/>
  <c r="W1466" i="1"/>
  <c r="V1456" i="1"/>
  <c r="V1457" i="1"/>
  <c r="V1458" i="1"/>
  <c r="V1459" i="1"/>
  <c r="V1460" i="1"/>
  <c r="V1461" i="1"/>
  <c r="V1462" i="1"/>
  <c r="V1463" i="1"/>
  <c r="V1464" i="1"/>
  <c r="V1465" i="1"/>
  <c r="V1466" i="1"/>
  <c r="V1455" i="1"/>
  <c r="W1455" i="1"/>
  <c r="X1455" i="1"/>
  <c r="Y1455" i="1"/>
  <c r="Z1455" i="1"/>
  <c r="U1466" i="1"/>
  <c r="U1456" i="1"/>
  <c r="U1457" i="1"/>
  <c r="U1458" i="1"/>
  <c r="U1459" i="1"/>
  <c r="U1460" i="1"/>
  <c r="U1461" i="1"/>
  <c r="U1462" i="1"/>
  <c r="U1463" i="1"/>
  <c r="U1464" i="1"/>
  <c r="U1465" i="1"/>
  <c r="U1455" i="1"/>
  <c r="Z1444" i="1"/>
  <c r="Z1445" i="1"/>
  <c r="Z1446" i="1"/>
  <c r="Z1447" i="1"/>
  <c r="Z1448" i="1"/>
  <c r="Z1449" i="1"/>
  <c r="Z1450" i="1"/>
  <c r="Z1451" i="1"/>
  <c r="Z1452" i="1"/>
  <c r="Z1453" i="1"/>
  <c r="Z1454" i="1"/>
  <c r="Y1444" i="1"/>
  <c r="Y1445" i="1"/>
  <c r="Y1446" i="1"/>
  <c r="Y1447" i="1"/>
  <c r="Y1448" i="1"/>
  <c r="Y1449" i="1"/>
  <c r="Y1450" i="1"/>
  <c r="Y1451" i="1"/>
  <c r="Y1452" i="1"/>
  <c r="Y1453" i="1"/>
  <c r="Y1454" i="1"/>
  <c r="X1444" i="1"/>
  <c r="X1445" i="1"/>
  <c r="X1446" i="1"/>
  <c r="X1447" i="1"/>
  <c r="X1448" i="1"/>
  <c r="X1449" i="1"/>
  <c r="X1450" i="1"/>
  <c r="X1451" i="1"/>
  <c r="X1452" i="1"/>
  <c r="X1453" i="1"/>
  <c r="X1454" i="1"/>
  <c r="W1444" i="1"/>
  <c r="W1445" i="1"/>
  <c r="W1446" i="1"/>
  <c r="W1447" i="1"/>
  <c r="W1448" i="1"/>
  <c r="W1449" i="1"/>
  <c r="W1450" i="1"/>
  <c r="W1451" i="1"/>
  <c r="W1452" i="1"/>
  <c r="W1453" i="1"/>
  <c r="W1454" i="1"/>
  <c r="V1444" i="1"/>
  <c r="V1445" i="1"/>
  <c r="V1446" i="1"/>
  <c r="V1447" i="1"/>
  <c r="V1448" i="1"/>
  <c r="V1449" i="1"/>
  <c r="V1450" i="1"/>
  <c r="V1451" i="1"/>
  <c r="V1452" i="1"/>
  <c r="V1453" i="1"/>
  <c r="V1454" i="1"/>
  <c r="V1443" i="1"/>
  <c r="W1443" i="1"/>
  <c r="X1443" i="1"/>
  <c r="Y1443" i="1"/>
  <c r="Z1443" i="1"/>
  <c r="U1444" i="1"/>
  <c r="U1445" i="1"/>
  <c r="U1446" i="1"/>
  <c r="U1447" i="1"/>
  <c r="U1448" i="1"/>
  <c r="U1449" i="1"/>
  <c r="U1450" i="1"/>
  <c r="U1451" i="1"/>
  <c r="U1452" i="1"/>
  <c r="U1453" i="1"/>
  <c r="U1454" i="1"/>
  <c r="U1443" i="1"/>
  <c r="Z1432" i="1"/>
  <c r="AG1432" i="1" s="1"/>
  <c r="Z1433" i="1"/>
  <c r="AG1433" i="1" s="1"/>
  <c r="Z1434" i="1"/>
  <c r="AG1434" i="1" s="1"/>
  <c r="Z1435" i="1"/>
  <c r="AG1435" i="1" s="1"/>
  <c r="Z1436" i="1"/>
  <c r="AG1436" i="1" s="1"/>
  <c r="Z1437" i="1"/>
  <c r="AG1437" i="1" s="1"/>
  <c r="Z1438" i="1"/>
  <c r="AG1438" i="1" s="1"/>
  <c r="Z1439" i="1"/>
  <c r="AG1439" i="1" s="1"/>
  <c r="Z1440" i="1"/>
  <c r="AG1440" i="1" s="1"/>
  <c r="Z1441" i="1"/>
  <c r="AG1441" i="1" s="1"/>
  <c r="Z1442" i="1"/>
  <c r="AG1442" i="1" s="1"/>
  <c r="Y1432" i="1"/>
  <c r="AF1432" i="1" s="1"/>
  <c r="AH1432" i="1" s="1"/>
  <c r="Y1433" i="1"/>
  <c r="AF1433" i="1" s="1"/>
  <c r="Y1434" i="1"/>
  <c r="AF1434" i="1" s="1"/>
  <c r="Y1435" i="1"/>
  <c r="AF1435" i="1" s="1"/>
  <c r="Y1436" i="1"/>
  <c r="AF1436" i="1" s="1"/>
  <c r="AH1436" i="1" s="1"/>
  <c r="Y1437" i="1"/>
  <c r="AF1437" i="1" s="1"/>
  <c r="Y1438" i="1"/>
  <c r="AF1438" i="1" s="1"/>
  <c r="Y1439" i="1"/>
  <c r="AF1439" i="1" s="1"/>
  <c r="Y1440" i="1"/>
  <c r="AF1440" i="1" s="1"/>
  <c r="AH1440" i="1" s="1"/>
  <c r="Y1441" i="1"/>
  <c r="AF1441" i="1" s="1"/>
  <c r="Y1442" i="1"/>
  <c r="AF1442" i="1" s="1"/>
  <c r="X1432" i="1"/>
  <c r="X1433" i="1"/>
  <c r="X1434" i="1"/>
  <c r="X1435" i="1"/>
  <c r="X1436" i="1"/>
  <c r="X1437" i="1"/>
  <c r="X1438" i="1"/>
  <c r="X1439" i="1"/>
  <c r="X1440" i="1"/>
  <c r="X1441" i="1"/>
  <c r="X1442" i="1"/>
  <c r="W1432" i="1"/>
  <c r="W1433" i="1"/>
  <c r="W1434" i="1"/>
  <c r="W1435" i="1"/>
  <c r="W1436" i="1"/>
  <c r="W1437" i="1"/>
  <c r="W1438" i="1"/>
  <c r="W1439" i="1"/>
  <c r="W1440" i="1"/>
  <c r="W1441" i="1"/>
  <c r="W1442" i="1"/>
  <c r="V1432" i="1"/>
  <c r="V1433" i="1"/>
  <c r="V1434" i="1"/>
  <c r="V1435" i="1"/>
  <c r="V1436" i="1"/>
  <c r="V1437" i="1"/>
  <c r="V1438" i="1"/>
  <c r="V1439" i="1"/>
  <c r="V1440" i="1"/>
  <c r="V1441" i="1"/>
  <c r="V1442" i="1"/>
  <c r="V1431" i="1"/>
  <c r="W1431" i="1"/>
  <c r="X1431" i="1"/>
  <c r="Y1431" i="1"/>
  <c r="AF1431" i="1" s="1"/>
  <c r="Z1431" i="1"/>
  <c r="AG1431" i="1" s="1"/>
  <c r="U1432" i="1"/>
  <c r="U1433" i="1"/>
  <c r="U1434" i="1"/>
  <c r="U1435" i="1"/>
  <c r="U1436" i="1"/>
  <c r="U1437" i="1"/>
  <c r="U1438" i="1"/>
  <c r="U1439" i="1"/>
  <c r="U1440" i="1"/>
  <c r="U1441" i="1"/>
  <c r="U1442" i="1"/>
  <c r="U1431" i="1"/>
  <c r="Z1420" i="1"/>
  <c r="AG1420" i="1" s="1"/>
  <c r="Z1421" i="1"/>
  <c r="AG1421" i="1" s="1"/>
  <c r="Z1422" i="1"/>
  <c r="AG1422" i="1" s="1"/>
  <c r="Z1423" i="1"/>
  <c r="AG1423" i="1" s="1"/>
  <c r="Z1424" i="1"/>
  <c r="AG1424" i="1" s="1"/>
  <c r="Z1425" i="1"/>
  <c r="AG1425" i="1" s="1"/>
  <c r="Z1426" i="1"/>
  <c r="AG1426" i="1" s="1"/>
  <c r="Z1427" i="1"/>
  <c r="AG1427" i="1" s="1"/>
  <c r="Z1428" i="1"/>
  <c r="AG1428" i="1" s="1"/>
  <c r="Z1429" i="1"/>
  <c r="AG1429" i="1" s="1"/>
  <c r="Z1430" i="1"/>
  <c r="AG1430" i="1" s="1"/>
  <c r="Y1420" i="1"/>
  <c r="AF1420" i="1" s="1"/>
  <c r="AH1420" i="1" s="1"/>
  <c r="Y1421" i="1"/>
  <c r="AF1421" i="1" s="1"/>
  <c r="Y1422" i="1"/>
  <c r="AF1422" i="1" s="1"/>
  <c r="Y1423" i="1"/>
  <c r="AF1423" i="1" s="1"/>
  <c r="Y1424" i="1"/>
  <c r="AF1424" i="1" s="1"/>
  <c r="AH1424" i="1" s="1"/>
  <c r="Y1425" i="1"/>
  <c r="AF1425" i="1" s="1"/>
  <c r="Y1426" i="1"/>
  <c r="AF1426" i="1" s="1"/>
  <c r="Y1427" i="1"/>
  <c r="AF1427" i="1" s="1"/>
  <c r="Y1428" i="1"/>
  <c r="AF1428" i="1" s="1"/>
  <c r="AH1428" i="1" s="1"/>
  <c r="Y1429" i="1"/>
  <c r="AF1429" i="1" s="1"/>
  <c r="Y1430" i="1"/>
  <c r="AF1430" i="1" s="1"/>
  <c r="X1420" i="1"/>
  <c r="X1421" i="1"/>
  <c r="X1422" i="1"/>
  <c r="X1423" i="1"/>
  <c r="X1424" i="1"/>
  <c r="X1425" i="1"/>
  <c r="X1426" i="1"/>
  <c r="X1427" i="1"/>
  <c r="X1428" i="1"/>
  <c r="X1429" i="1"/>
  <c r="X1430" i="1"/>
  <c r="W1420" i="1"/>
  <c r="W1421" i="1"/>
  <c r="W1422" i="1"/>
  <c r="W1423" i="1"/>
  <c r="W1424" i="1"/>
  <c r="W1425" i="1"/>
  <c r="W1426" i="1"/>
  <c r="W1427" i="1"/>
  <c r="W1428" i="1"/>
  <c r="W1429" i="1"/>
  <c r="W1430" i="1"/>
  <c r="V1420" i="1"/>
  <c r="V1421" i="1"/>
  <c r="V1422" i="1"/>
  <c r="V1423" i="1"/>
  <c r="V1424" i="1"/>
  <c r="V1425" i="1"/>
  <c r="V1426" i="1"/>
  <c r="V1427" i="1"/>
  <c r="V1428" i="1"/>
  <c r="V1429" i="1"/>
  <c r="V1430" i="1"/>
  <c r="V1419" i="1"/>
  <c r="W1419" i="1"/>
  <c r="X1419" i="1"/>
  <c r="Y1419" i="1"/>
  <c r="AF1419" i="1" s="1"/>
  <c r="Z1419" i="1"/>
  <c r="AG1419" i="1" s="1"/>
  <c r="U1420" i="1"/>
  <c r="U1421" i="1"/>
  <c r="U1422" i="1"/>
  <c r="U1423" i="1"/>
  <c r="U1424" i="1"/>
  <c r="U1425" i="1"/>
  <c r="U1426" i="1"/>
  <c r="U1427" i="1"/>
  <c r="U1428" i="1"/>
  <c r="U1429" i="1"/>
  <c r="U1430" i="1"/>
  <c r="U1419" i="1"/>
  <c r="AH1423" i="1" l="1"/>
  <c r="AH1441" i="1"/>
  <c r="AH1433" i="1"/>
  <c r="AH1429" i="1"/>
  <c r="AH1421" i="1"/>
  <c r="AH1435" i="1"/>
  <c r="AH1437" i="1"/>
  <c r="AH1430" i="1"/>
  <c r="AH1422" i="1"/>
  <c r="AH1442" i="1"/>
  <c r="AH1434" i="1"/>
  <c r="AH1419" i="1"/>
  <c r="AH1427" i="1"/>
  <c r="AH1431" i="1"/>
  <c r="AH1439" i="1"/>
  <c r="AH1426" i="1"/>
  <c r="AH1438" i="1"/>
  <c r="AH1425" i="1"/>
  <c r="Z1408" i="1"/>
  <c r="AG1408" i="1" s="1"/>
  <c r="Z1409" i="1"/>
  <c r="AG1409" i="1" s="1"/>
  <c r="Z1410" i="1"/>
  <c r="AG1410" i="1" s="1"/>
  <c r="Z1411" i="1"/>
  <c r="AG1411" i="1" s="1"/>
  <c r="Z1412" i="1"/>
  <c r="AG1412" i="1" s="1"/>
  <c r="Z1413" i="1"/>
  <c r="AG1413" i="1" s="1"/>
  <c r="Z1414" i="1"/>
  <c r="AG1414" i="1" s="1"/>
  <c r="Z1415" i="1"/>
  <c r="AG1415" i="1" s="1"/>
  <c r="Z1416" i="1"/>
  <c r="AG1416" i="1" s="1"/>
  <c r="Z1417" i="1"/>
  <c r="AG1417" i="1" s="1"/>
  <c r="Z1418" i="1"/>
  <c r="AG1418" i="1" s="1"/>
  <c r="Y1408" i="1"/>
  <c r="AF1408" i="1" s="1"/>
  <c r="Y1409" i="1"/>
  <c r="AF1409" i="1" s="1"/>
  <c r="Y1410" i="1"/>
  <c r="AF1410" i="1" s="1"/>
  <c r="Y1411" i="1"/>
  <c r="AF1411" i="1" s="1"/>
  <c r="Y1412" i="1"/>
  <c r="AF1412" i="1" s="1"/>
  <c r="Y1413" i="1"/>
  <c r="AF1413" i="1" s="1"/>
  <c r="Y1414" i="1"/>
  <c r="AF1414" i="1" s="1"/>
  <c r="Y1415" i="1"/>
  <c r="AF1415" i="1" s="1"/>
  <c r="Y1416" i="1"/>
  <c r="AF1416" i="1" s="1"/>
  <c r="Y1417" i="1"/>
  <c r="AF1417" i="1" s="1"/>
  <c r="Y1418" i="1"/>
  <c r="AF1418" i="1" s="1"/>
  <c r="X1408" i="1"/>
  <c r="X1409" i="1"/>
  <c r="X1410" i="1"/>
  <c r="X1411" i="1"/>
  <c r="X1412" i="1"/>
  <c r="X1413" i="1"/>
  <c r="X1414" i="1"/>
  <c r="X1415" i="1"/>
  <c r="X1416" i="1"/>
  <c r="X1417" i="1"/>
  <c r="X1418" i="1"/>
  <c r="W1408" i="1"/>
  <c r="W1409" i="1"/>
  <c r="W1410" i="1"/>
  <c r="W1411" i="1"/>
  <c r="W1412" i="1"/>
  <c r="W1413" i="1"/>
  <c r="W1414" i="1"/>
  <c r="W1415" i="1"/>
  <c r="W1416" i="1"/>
  <c r="W1417" i="1"/>
  <c r="W1418" i="1"/>
  <c r="V1408" i="1"/>
  <c r="V1409" i="1"/>
  <c r="V1410" i="1"/>
  <c r="V1411" i="1"/>
  <c r="V1412" i="1"/>
  <c r="V1413" i="1"/>
  <c r="V1414" i="1"/>
  <c r="V1415" i="1"/>
  <c r="V1416" i="1"/>
  <c r="V1417" i="1"/>
  <c r="V1418" i="1"/>
  <c r="V1407" i="1"/>
  <c r="W1407" i="1"/>
  <c r="X1407" i="1"/>
  <c r="Y1407" i="1"/>
  <c r="AF1407" i="1" s="1"/>
  <c r="Z1407" i="1"/>
  <c r="AG1407" i="1" s="1"/>
  <c r="U1408" i="1"/>
  <c r="U1409" i="1"/>
  <c r="U1410" i="1"/>
  <c r="U1411" i="1"/>
  <c r="U1412" i="1"/>
  <c r="U1413" i="1"/>
  <c r="U1414" i="1"/>
  <c r="U1415" i="1"/>
  <c r="U1416" i="1"/>
  <c r="U1417" i="1"/>
  <c r="U1418" i="1"/>
  <c r="U1407" i="1"/>
  <c r="Z1396" i="1"/>
  <c r="AG1396" i="1" s="1"/>
  <c r="Z1397" i="1"/>
  <c r="AG1397" i="1" s="1"/>
  <c r="Z1398" i="1"/>
  <c r="AG1398" i="1" s="1"/>
  <c r="Z1399" i="1"/>
  <c r="AG1399" i="1" s="1"/>
  <c r="Z1400" i="1"/>
  <c r="AG1400" i="1" s="1"/>
  <c r="Z1401" i="1"/>
  <c r="AG1401" i="1" s="1"/>
  <c r="Z1402" i="1"/>
  <c r="AG1402" i="1" s="1"/>
  <c r="Z1403" i="1"/>
  <c r="AG1403" i="1" s="1"/>
  <c r="Z1404" i="1"/>
  <c r="AG1404" i="1" s="1"/>
  <c r="Z1405" i="1"/>
  <c r="AG1405" i="1" s="1"/>
  <c r="Z1406" i="1"/>
  <c r="AG1406" i="1" s="1"/>
  <c r="Y1396" i="1"/>
  <c r="AF1396" i="1" s="1"/>
  <c r="Y1397" i="1"/>
  <c r="AF1397" i="1" s="1"/>
  <c r="Y1398" i="1"/>
  <c r="AF1398" i="1" s="1"/>
  <c r="Y1399" i="1"/>
  <c r="AF1399" i="1" s="1"/>
  <c r="Y1400" i="1"/>
  <c r="AF1400" i="1" s="1"/>
  <c r="Y1401" i="1"/>
  <c r="AF1401" i="1" s="1"/>
  <c r="Y1402" i="1"/>
  <c r="AF1402" i="1" s="1"/>
  <c r="Y1403" i="1"/>
  <c r="AF1403" i="1" s="1"/>
  <c r="Y1404" i="1"/>
  <c r="AF1404" i="1" s="1"/>
  <c r="Y1405" i="1"/>
  <c r="AF1405" i="1" s="1"/>
  <c r="Y1406" i="1"/>
  <c r="AF1406" i="1" s="1"/>
  <c r="X1396" i="1"/>
  <c r="X1397" i="1"/>
  <c r="X1398" i="1"/>
  <c r="X1399" i="1"/>
  <c r="X1400" i="1"/>
  <c r="X1401" i="1"/>
  <c r="X1402" i="1"/>
  <c r="X1403" i="1"/>
  <c r="X1404" i="1"/>
  <c r="X1405" i="1"/>
  <c r="X1406" i="1"/>
  <c r="W1396" i="1"/>
  <c r="W1397" i="1"/>
  <c r="W1398" i="1"/>
  <c r="W1399" i="1"/>
  <c r="W1400" i="1"/>
  <c r="W1401" i="1"/>
  <c r="W1402" i="1"/>
  <c r="W1403" i="1"/>
  <c r="W1404" i="1"/>
  <c r="W1405" i="1"/>
  <c r="W1406" i="1"/>
  <c r="V1396" i="1"/>
  <c r="V1397" i="1"/>
  <c r="V1398" i="1"/>
  <c r="V1399" i="1"/>
  <c r="V1400" i="1"/>
  <c r="V1401" i="1"/>
  <c r="V1402" i="1"/>
  <c r="V1403" i="1"/>
  <c r="V1404" i="1"/>
  <c r="V1405" i="1"/>
  <c r="V1406" i="1"/>
  <c r="V1395" i="1"/>
  <c r="W1395" i="1"/>
  <c r="X1395" i="1"/>
  <c r="Y1395" i="1"/>
  <c r="AF1395" i="1" s="1"/>
  <c r="Z1395" i="1"/>
  <c r="AG1395" i="1" s="1"/>
  <c r="U1396" i="1"/>
  <c r="U1397" i="1"/>
  <c r="U1398" i="1"/>
  <c r="U1399" i="1"/>
  <c r="U1400" i="1"/>
  <c r="U1401" i="1"/>
  <c r="U1402" i="1"/>
  <c r="U1403" i="1"/>
  <c r="U1404" i="1"/>
  <c r="U1405" i="1"/>
  <c r="U1406" i="1"/>
  <c r="U1395" i="1"/>
  <c r="Z1384" i="1"/>
  <c r="AG1384" i="1" s="1"/>
  <c r="Z1385" i="1"/>
  <c r="AG1385" i="1" s="1"/>
  <c r="Z1386" i="1"/>
  <c r="AG1386" i="1" s="1"/>
  <c r="Z1387" i="1"/>
  <c r="AG1387" i="1" s="1"/>
  <c r="Z1388" i="1"/>
  <c r="AG1388" i="1" s="1"/>
  <c r="Z1389" i="1"/>
  <c r="AG1389" i="1" s="1"/>
  <c r="Z1390" i="1"/>
  <c r="AG1390" i="1" s="1"/>
  <c r="Z1391" i="1"/>
  <c r="AG1391" i="1" s="1"/>
  <c r="Z1392" i="1"/>
  <c r="AG1392" i="1" s="1"/>
  <c r="Z1393" i="1"/>
  <c r="AG1393" i="1" s="1"/>
  <c r="Z1394" i="1"/>
  <c r="AG1394" i="1" s="1"/>
  <c r="Y1384" i="1"/>
  <c r="AF1384" i="1" s="1"/>
  <c r="Y1385" i="1"/>
  <c r="AF1385" i="1" s="1"/>
  <c r="Y1386" i="1"/>
  <c r="AF1386" i="1" s="1"/>
  <c r="Y1387" i="1"/>
  <c r="AF1387" i="1" s="1"/>
  <c r="Y1388" i="1"/>
  <c r="AF1388" i="1" s="1"/>
  <c r="Y1389" i="1"/>
  <c r="AF1389" i="1" s="1"/>
  <c r="Y1390" i="1"/>
  <c r="AF1390" i="1" s="1"/>
  <c r="Y1391" i="1"/>
  <c r="AF1391" i="1" s="1"/>
  <c r="Y1392" i="1"/>
  <c r="AF1392" i="1" s="1"/>
  <c r="Y1393" i="1"/>
  <c r="AF1393" i="1" s="1"/>
  <c r="Y1394" i="1"/>
  <c r="AF1394" i="1" s="1"/>
  <c r="X1384" i="1"/>
  <c r="X1385" i="1"/>
  <c r="X1386" i="1"/>
  <c r="X1387" i="1"/>
  <c r="X1388" i="1"/>
  <c r="X1389" i="1"/>
  <c r="X1390" i="1"/>
  <c r="X1391" i="1"/>
  <c r="X1392" i="1"/>
  <c r="X1393" i="1"/>
  <c r="X1394" i="1"/>
  <c r="W1384" i="1"/>
  <c r="W1385" i="1"/>
  <c r="W1386" i="1"/>
  <c r="W1387" i="1"/>
  <c r="W1388" i="1"/>
  <c r="W1389" i="1"/>
  <c r="W1390" i="1"/>
  <c r="W1391" i="1"/>
  <c r="W1392" i="1"/>
  <c r="W1393" i="1"/>
  <c r="W1394" i="1"/>
  <c r="V1384" i="1"/>
  <c r="V1385" i="1"/>
  <c r="V1386" i="1"/>
  <c r="V1387" i="1"/>
  <c r="V1388" i="1"/>
  <c r="V1389" i="1"/>
  <c r="V1390" i="1"/>
  <c r="V1391" i="1"/>
  <c r="V1392" i="1"/>
  <c r="V1393" i="1"/>
  <c r="V1394" i="1"/>
  <c r="V1383" i="1"/>
  <c r="W1383" i="1"/>
  <c r="X1383" i="1"/>
  <c r="Y1383" i="1"/>
  <c r="AF1383" i="1" s="1"/>
  <c r="Z1383" i="1"/>
  <c r="AG1383" i="1" s="1"/>
  <c r="U1384" i="1"/>
  <c r="U1385" i="1"/>
  <c r="U1386" i="1"/>
  <c r="U1387" i="1"/>
  <c r="U1388" i="1"/>
  <c r="U1389" i="1"/>
  <c r="U1390" i="1"/>
  <c r="U1391" i="1"/>
  <c r="U1392" i="1"/>
  <c r="U1393" i="1"/>
  <c r="U1394" i="1"/>
  <c r="U1383" i="1"/>
  <c r="Z1372" i="1"/>
  <c r="AG1372" i="1" s="1"/>
  <c r="Z1373" i="1"/>
  <c r="AG1373" i="1" s="1"/>
  <c r="Z1374" i="1"/>
  <c r="AG1374" i="1" s="1"/>
  <c r="Z1375" i="1"/>
  <c r="AG1375" i="1" s="1"/>
  <c r="Z1376" i="1"/>
  <c r="AG1376" i="1" s="1"/>
  <c r="Z1377" i="1"/>
  <c r="AG1377" i="1" s="1"/>
  <c r="Z1378" i="1"/>
  <c r="AG1378" i="1" s="1"/>
  <c r="Z1379" i="1"/>
  <c r="AG1379" i="1" s="1"/>
  <c r="Z1380" i="1"/>
  <c r="AG1380" i="1" s="1"/>
  <c r="Z1381" i="1"/>
  <c r="AG1381" i="1" s="1"/>
  <c r="Z1382" i="1"/>
  <c r="AG1382" i="1" s="1"/>
  <c r="Y1372" i="1"/>
  <c r="AF1372" i="1" s="1"/>
  <c r="Y1373" i="1"/>
  <c r="AF1373" i="1" s="1"/>
  <c r="Y1374" i="1"/>
  <c r="AF1374" i="1" s="1"/>
  <c r="Y1375" i="1"/>
  <c r="AF1375" i="1" s="1"/>
  <c r="Y1376" i="1"/>
  <c r="AF1376" i="1" s="1"/>
  <c r="Y1377" i="1"/>
  <c r="AF1377" i="1" s="1"/>
  <c r="Y1378" i="1"/>
  <c r="AF1378" i="1" s="1"/>
  <c r="Y1379" i="1"/>
  <c r="AF1379" i="1" s="1"/>
  <c r="Y1380" i="1"/>
  <c r="AF1380" i="1" s="1"/>
  <c r="Y1381" i="1"/>
  <c r="AF1381" i="1" s="1"/>
  <c r="Y1382" i="1"/>
  <c r="AF1382" i="1" s="1"/>
  <c r="X1372" i="1"/>
  <c r="X1373" i="1"/>
  <c r="X1374" i="1"/>
  <c r="X1375" i="1"/>
  <c r="X1376" i="1"/>
  <c r="X1377" i="1"/>
  <c r="X1378" i="1"/>
  <c r="X1379" i="1"/>
  <c r="X1380" i="1"/>
  <c r="X1381" i="1"/>
  <c r="X1382" i="1"/>
  <c r="W1372" i="1"/>
  <c r="W1373" i="1"/>
  <c r="W1374" i="1"/>
  <c r="W1375" i="1"/>
  <c r="W1376" i="1"/>
  <c r="W1377" i="1"/>
  <c r="W1378" i="1"/>
  <c r="W1379" i="1"/>
  <c r="W1380" i="1"/>
  <c r="W1381" i="1"/>
  <c r="W1382" i="1"/>
  <c r="V1372" i="1"/>
  <c r="V1373" i="1"/>
  <c r="V1374" i="1"/>
  <c r="V1375" i="1"/>
  <c r="V1376" i="1"/>
  <c r="V1377" i="1"/>
  <c r="V1378" i="1"/>
  <c r="V1379" i="1"/>
  <c r="V1380" i="1"/>
  <c r="V1381" i="1"/>
  <c r="V1382" i="1"/>
  <c r="V1371" i="1"/>
  <c r="W1371" i="1"/>
  <c r="X1371" i="1"/>
  <c r="Y1371" i="1"/>
  <c r="AF1371" i="1" s="1"/>
  <c r="Z1371" i="1"/>
  <c r="AG1371" i="1" s="1"/>
  <c r="U1372" i="1"/>
  <c r="U1373" i="1"/>
  <c r="U1374" i="1"/>
  <c r="U1375" i="1"/>
  <c r="U1376" i="1"/>
  <c r="U1377" i="1"/>
  <c r="U1378" i="1"/>
  <c r="U1379" i="1"/>
  <c r="U1380" i="1"/>
  <c r="U1381" i="1"/>
  <c r="U1382" i="1"/>
  <c r="U1371" i="1"/>
  <c r="Z1360" i="1"/>
  <c r="AG1360" i="1" s="1"/>
  <c r="Z1361" i="1"/>
  <c r="AG1361" i="1" s="1"/>
  <c r="Z1362" i="1"/>
  <c r="AG1362" i="1" s="1"/>
  <c r="Z1363" i="1"/>
  <c r="AG1363" i="1" s="1"/>
  <c r="Z1364" i="1"/>
  <c r="AG1364" i="1" s="1"/>
  <c r="Z1365" i="1"/>
  <c r="AG1365" i="1" s="1"/>
  <c r="Z1366" i="1"/>
  <c r="AG1366" i="1" s="1"/>
  <c r="Z1367" i="1"/>
  <c r="AG1367" i="1" s="1"/>
  <c r="Z1368" i="1"/>
  <c r="AG1368" i="1" s="1"/>
  <c r="Z1369" i="1"/>
  <c r="AG1369" i="1" s="1"/>
  <c r="Z1370" i="1"/>
  <c r="AG1370" i="1" s="1"/>
  <c r="Y1360" i="1"/>
  <c r="AF1360" i="1" s="1"/>
  <c r="Y1361" i="1"/>
  <c r="AF1361" i="1" s="1"/>
  <c r="Y1362" i="1"/>
  <c r="AF1362" i="1" s="1"/>
  <c r="Y1363" i="1"/>
  <c r="AF1363" i="1" s="1"/>
  <c r="Y1364" i="1"/>
  <c r="AF1364" i="1" s="1"/>
  <c r="Y1365" i="1"/>
  <c r="AF1365" i="1" s="1"/>
  <c r="Y1366" i="1"/>
  <c r="AF1366" i="1" s="1"/>
  <c r="Y1367" i="1"/>
  <c r="AF1367" i="1" s="1"/>
  <c r="Y1368" i="1"/>
  <c r="AF1368" i="1" s="1"/>
  <c r="Y1369" i="1"/>
  <c r="AF1369" i="1" s="1"/>
  <c r="Y1370" i="1"/>
  <c r="AF1370" i="1" s="1"/>
  <c r="X1360" i="1"/>
  <c r="X1361" i="1"/>
  <c r="X1362" i="1"/>
  <c r="X1363" i="1"/>
  <c r="X1364" i="1"/>
  <c r="X1365" i="1"/>
  <c r="X1366" i="1"/>
  <c r="X1367" i="1"/>
  <c r="X1368" i="1"/>
  <c r="X1369" i="1"/>
  <c r="X1370" i="1"/>
  <c r="W1360" i="1"/>
  <c r="W1361" i="1"/>
  <c r="W1362" i="1"/>
  <c r="W1363" i="1"/>
  <c r="W1364" i="1"/>
  <c r="W1365" i="1"/>
  <c r="W1366" i="1"/>
  <c r="W1367" i="1"/>
  <c r="W1368" i="1"/>
  <c r="W1369" i="1"/>
  <c r="W1370" i="1"/>
  <c r="V1360" i="1"/>
  <c r="V1361" i="1"/>
  <c r="V1362" i="1"/>
  <c r="V1363" i="1"/>
  <c r="V1364" i="1"/>
  <c r="V1365" i="1"/>
  <c r="V1366" i="1"/>
  <c r="V1367" i="1"/>
  <c r="V1368" i="1"/>
  <c r="V1369" i="1"/>
  <c r="V1370" i="1"/>
  <c r="V1359" i="1"/>
  <c r="W1359" i="1"/>
  <c r="X1359" i="1"/>
  <c r="Y1359" i="1"/>
  <c r="AF1359" i="1" s="1"/>
  <c r="Z1359" i="1"/>
  <c r="AG1359" i="1" s="1"/>
  <c r="U1360" i="1"/>
  <c r="U1361" i="1"/>
  <c r="U1362" i="1"/>
  <c r="U1363" i="1"/>
  <c r="U1364" i="1"/>
  <c r="U1365" i="1"/>
  <c r="U1366" i="1"/>
  <c r="U1367" i="1"/>
  <c r="U1368" i="1"/>
  <c r="U1369" i="1"/>
  <c r="U1370" i="1"/>
  <c r="U1359" i="1"/>
  <c r="Z1348" i="1"/>
  <c r="AG1348" i="1" s="1"/>
  <c r="Z1349" i="1"/>
  <c r="AG1349" i="1" s="1"/>
  <c r="Z1350" i="1"/>
  <c r="AG1350" i="1" s="1"/>
  <c r="Z1351" i="1"/>
  <c r="AG1351" i="1" s="1"/>
  <c r="Z1352" i="1"/>
  <c r="AG1352" i="1" s="1"/>
  <c r="Z1353" i="1"/>
  <c r="AG1353" i="1" s="1"/>
  <c r="Z1354" i="1"/>
  <c r="AG1354" i="1" s="1"/>
  <c r="Z1355" i="1"/>
  <c r="AG1355" i="1" s="1"/>
  <c r="Z1356" i="1"/>
  <c r="AG1356" i="1" s="1"/>
  <c r="Z1357" i="1"/>
  <c r="AG1357" i="1" s="1"/>
  <c r="Z1358" i="1"/>
  <c r="AG1358" i="1" s="1"/>
  <c r="Y1348" i="1"/>
  <c r="AF1348" i="1" s="1"/>
  <c r="Y1349" i="1"/>
  <c r="AF1349" i="1" s="1"/>
  <c r="Y1350" i="1"/>
  <c r="AF1350" i="1" s="1"/>
  <c r="Y1351" i="1"/>
  <c r="AF1351" i="1" s="1"/>
  <c r="Y1352" i="1"/>
  <c r="AF1352" i="1" s="1"/>
  <c r="Y1353" i="1"/>
  <c r="AF1353" i="1" s="1"/>
  <c r="Y1354" i="1"/>
  <c r="AF1354" i="1" s="1"/>
  <c r="Y1355" i="1"/>
  <c r="AF1355" i="1" s="1"/>
  <c r="Y1356" i="1"/>
  <c r="AF1356" i="1" s="1"/>
  <c r="Y1357" i="1"/>
  <c r="AF1357" i="1" s="1"/>
  <c r="Y1358" i="1"/>
  <c r="AF1358" i="1" s="1"/>
  <c r="X1348" i="1"/>
  <c r="X1349" i="1"/>
  <c r="X1350" i="1"/>
  <c r="X1351" i="1"/>
  <c r="X1352" i="1"/>
  <c r="X1353" i="1"/>
  <c r="X1354" i="1"/>
  <c r="X1355" i="1"/>
  <c r="X1356" i="1"/>
  <c r="X1357" i="1"/>
  <c r="X1358" i="1"/>
  <c r="W1348" i="1"/>
  <c r="W1349" i="1"/>
  <c r="W1350" i="1"/>
  <c r="W1351" i="1"/>
  <c r="W1352" i="1"/>
  <c r="W1353" i="1"/>
  <c r="W1354" i="1"/>
  <c r="W1355" i="1"/>
  <c r="W1356" i="1"/>
  <c r="W1357" i="1"/>
  <c r="W1358" i="1"/>
  <c r="V1358" i="1"/>
  <c r="V1348" i="1"/>
  <c r="V1349" i="1"/>
  <c r="V1350" i="1"/>
  <c r="V1351" i="1"/>
  <c r="V1352" i="1"/>
  <c r="V1353" i="1"/>
  <c r="V1354" i="1"/>
  <c r="V1355" i="1"/>
  <c r="V1356" i="1"/>
  <c r="V1357" i="1"/>
  <c r="V1347" i="1"/>
  <c r="W1347" i="1"/>
  <c r="X1347" i="1"/>
  <c r="Y1347" i="1"/>
  <c r="AF1347" i="1" s="1"/>
  <c r="Z1347" i="1"/>
  <c r="AG1347" i="1" s="1"/>
  <c r="U1348" i="1"/>
  <c r="U1349" i="1"/>
  <c r="U1350" i="1"/>
  <c r="U1351" i="1"/>
  <c r="U1352" i="1"/>
  <c r="U1353" i="1"/>
  <c r="U1354" i="1"/>
  <c r="U1355" i="1"/>
  <c r="U1356" i="1"/>
  <c r="U1357" i="1"/>
  <c r="U1358" i="1"/>
  <c r="U1347" i="1"/>
  <c r="Z1336" i="1"/>
  <c r="AG1336" i="1" s="1"/>
  <c r="Z1337" i="1"/>
  <c r="AG1337" i="1" s="1"/>
  <c r="Z1338" i="1"/>
  <c r="AG1338" i="1" s="1"/>
  <c r="Z1339" i="1"/>
  <c r="AG1339" i="1" s="1"/>
  <c r="Z1340" i="1"/>
  <c r="AG1340" i="1" s="1"/>
  <c r="Z1341" i="1"/>
  <c r="AG1341" i="1" s="1"/>
  <c r="Z1342" i="1"/>
  <c r="AG1342" i="1" s="1"/>
  <c r="Z1343" i="1"/>
  <c r="AG1343" i="1" s="1"/>
  <c r="Z1344" i="1"/>
  <c r="AG1344" i="1" s="1"/>
  <c r="Z1345" i="1"/>
  <c r="AG1345" i="1" s="1"/>
  <c r="Z1346" i="1"/>
  <c r="AG1346" i="1" s="1"/>
  <c r="Y1336" i="1"/>
  <c r="AF1336" i="1" s="1"/>
  <c r="Y1337" i="1"/>
  <c r="AF1337" i="1" s="1"/>
  <c r="Y1338" i="1"/>
  <c r="AF1338" i="1" s="1"/>
  <c r="Y1339" i="1"/>
  <c r="AF1339" i="1" s="1"/>
  <c r="Y1340" i="1"/>
  <c r="AF1340" i="1" s="1"/>
  <c r="Y1341" i="1"/>
  <c r="AF1341" i="1" s="1"/>
  <c r="Y1342" i="1"/>
  <c r="AF1342" i="1" s="1"/>
  <c r="Y1343" i="1"/>
  <c r="AF1343" i="1" s="1"/>
  <c r="Y1344" i="1"/>
  <c r="AF1344" i="1" s="1"/>
  <c r="Y1345" i="1"/>
  <c r="AF1345" i="1" s="1"/>
  <c r="Y1346" i="1"/>
  <c r="AF1346" i="1" s="1"/>
  <c r="X1336" i="1"/>
  <c r="X1337" i="1"/>
  <c r="X1338" i="1"/>
  <c r="X1339" i="1"/>
  <c r="X1340" i="1"/>
  <c r="X1341" i="1"/>
  <c r="X1342" i="1"/>
  <c r="X1343" i="1"/>
  <c r="X1344" i="1"/>
  <c r="X1345" i="1"/>
  <c r="X1346" i="1"/>
  <c r="W1336" i="1"/>
  <c r="W1337" i="1"/>
  <c r="W1338" i="1"/>
  <c r="W1339" i="1"/>
  <c r="W1340" i="1"/>
  <c r="W1341" i="1"/>
  <c r="W1342" i="1"/>
  <c r="W1343" i="1"/>
  <c r="W1344" i="1"/>
  <c r="W1345" i="1"/>
  <c r="W1346" i="1"/>
  <c r="V1336" i="1"/>
  <c r="V1337" i="1"/>
  <c r="V1338" i="1"/>
  <c r="V1339" i="1"/>
  <c r="V1340" i="1"/>
  <c r="V1341" i="1"/>
  <c r="V1342" i="1"/>
  <c r="V1343" i="1"/>
  <c r="V1344" i="1"/>
  <c r="V1345" i="1"/>
  <c r="V1346" i="1"/>
  <c r="V1335" i="1"/>
  <c r="W1335" i="1"/>
  <c r="X1335" i="1"/>
  <c r="Y1335" i="1"/>
  <c r="AF1335" i="1" s="1"/>
  <c r="Z1335" i="1"/>
  <c r="AG1335" i="1" s="1"/>
  <c r="U1336" i="1"/>
  <c r="U1337" i="1"/>
  <c r="U1338" i="1"/>
  <c r="U1339" i="1"/>
  <c r="U1340" i="1"/>
  <c r="U1341" i="1"/>
  <c r="U1342" i="1"/>
  <c r="U1343" i="1"/>
  <c r="U1344" i="1"/>
  <c r="U1345" i="1"/>
  <c r="U1346" i="1"/>
  <c r="U1335" i="1"/>
  <c r="Z1324" i="1"/>
  <c r="AG1324" i="1" s="1"/>
  <c r="Z1325" i="1"/>
  <c r="AG1325" i="1" s="1"/>
  <c r="Z1326" i="1"/>
  <c r="AG1326" i="1" s="1"/>
  <c r="Z1327" i="1"/>
  <c r="AG1327" i="1" s="1"/>
  <c r="Z1328" i="1"/>
  <c r="AG1328" i="1" s="1"/>
  <c r="Z1329" i="1"/>
  <c r="AG1329" i="1" s="1"/>
  <c r="Z1330" i="1"/>
  <c r="AG1330" i="1" s="1"/>
  <c r="Z1331" i="1"/>
  <c r="AG1331" i="1" s="1"/>
  <c r="Z1332" i="1"/>
  <c r="AG1332" i="1" s="1"/>
  <c r="Z1333" i="1"/>
  <c r="AG1333" i="1" s="1"/>
  <c r="Z1334" i="1"/>
  <c r="AG1334" i="1" s="1"/>
  <c r="Y1324" i="1"/>
  <c r="AF1324" i="1" s="1"/>
  <c r="Y1325" i="1"/>
  <c r="AF1325" i="1" s="1"/>
  <c r="Y1326" i="1"/>
  <c r="AF1326" i="1" s="1"/>
  <c r="Y1327" i="1"/>
  <c r="AF1327" i="1" s="1"/>
  <c r="Y1328" i="1"/>
  <c r="AF1328" i="1" s="1"/>
  <c r="Y1329" i="1"/>
  <c r="AF1329" i="1" s="1"/>
  <c r="Y1330" i="1"/>
  <c r="AF1330" i="1" s="1"/>
  <c r="Y1331" i="1"/>
  <c r="AF1331" i="1" s="1"/>
  <c r="Y1332" i="1"/>
  <c r="AF1332" i="1" s="1"/>
  <c r="Y1333" i="1"/>
  <c r="AF1333" i="1" s="1"/>
  <c r="Y1334" i="1"/>
  <c r="AF1334" i="1" s="1"/>
  <c r="X1324" i="1"/>
  <c r="X1325" i="1"/>
  <c r="X1326" i="1"/>
  <c r="X1327" i="1"/>
  <c r="X1328" i="1"/>
  <c r="X1329" i="1"/>
  <c r="X1330" i="1"/>
  <c r="X1331" i="1"/>
  <c r="X1332" i="1"/>
  <c r="X1333" i="1"/>
  <c r="X1334" i="1"/>
  <c r="W1324" i="1"/>
  <c r="W1325" i="1"/>
  <c r="W1326" i="1"/>
  <c r="W1327" i="1"/>
  <c r="W1328" i="1"/>
  <c r="W1329" i="1"/>
  <c r="W1330" i="1"/>
  <c r="W1331" i="1"/>
  <c r="W1332" i="1"/>
  <c r="W1333" i="1"/>
  <c r="W1334" i="1"/>
  <c r="V1324" i="1"/>
  <c r="V1325" i="1"/>
  <c r="V1326" i="1"/>
  <c r="V1327" i="1"/>
  <c r="V1328" i="1"/>
  <c r="V1329" i="1"/>
  <c r="V1330" i="1"/>
  <c r="V1331" i="1"/>
  <c r="V1332" i="1"/>
  <c r="V1333" i="1"/>
  <c r="V1334" i="1"/>
  <c r="V1323" i="1"/>
  <c r="W1323" i="1"/>
  <c r="X1323" i="1"/>
  <c r="Y1323" i="1"/>
  <c r="AF1323" i="1" s="1"/>
  <c r="Z1323" i="1"/>
  <c r="AG1323" i="1" s="1"/>
  <c r="U1324" i="1"/>
  <c r="U1325" i="1"/>
  <c r="U1326" i="1"/>
  <c r="U1327" i="1"/>
  <c r="U1328" i="1"/>
  <c r="U1329" i="1"/>
  <c r="U1330" i="1"/>
  <c r="U1331" i="1"/>
  <c r="U1332" i="1"/>
  <c r="U1333" i="1"/>
  <c r="U1334" i="1"/>
  <c r="U1323" i="1"/>
  <c r="Z1312" i="1"/>
  <c r="AG1312" i="1" s="1"/>
  <c r="Z1313" i="1"/>
  <c r="AG1313" i="1" s="1"/>
  <c r="Z1314" i="1"/>
  <c r="AG1314" i="1" s="1"/>
  <c r="Z1315" i="1"/>
  <c r="AG1315" i="1" s="1"/>
  <c r="Z1316" i="1"/>
  <c r="AG1316" i="1" s="1"/>
  <c r="Z1317" i="1"/>
  <c r="AG1317" i="1" s="1"/>
  <c r="Z1318" i="1"/>
  <c r="AG1318" i="1" s="1"/>
  <c r="Z1319" i="1"/>
  <c r="AG1319" i="1" s="1"/>
  <c r="Z1320" i="1"/>
  <c r="AG1320" i="1" s="1"/>
  <c r="Z1321" i="1"/>
  <c r="AG1321" i="1" s="1"/>
  <c r="Z1322" i="1"/>
  <c r="AG1322" i="1" s="1"/>
  <c r="Y1312" i="1"/>
  <c r="AF1312" i="1" s="1"/>
  <c r="Y1313" i="1"/>
  <c r="AF1313" i="1" s="1"/>
  <c r="Y1314" i="1"/>
  <c r="AF1314" i="1" s="1"/>
  <c r="Y1315" i="1"/>
  <c r="AF1315" i="1" s="1"/>
  <c r="Y1316" i="1"/>
  <c r="AF1316" i="1" s="1"/>
  <c r="Y1317" i="1"/>
  <c r="AF1317" i="1" s="1"/>
  <c r="Y1318" i="1"/>
  <c r="AF1318" i="1" s="1"/>
  <c r="Y1319" i="1"/>
  <c r="AF1319" i="1" s="1"/>
  <c r="Y1320" i="1"/>
  <c r="AF1320" i="1" s="1"/>
  <c r="Y1321" i="1"/>
  <c r="AF1321" i="1" s="1"/>
  <c r="Y1322" i="1"/>
  <c r="AF1322" i="1" s="1"/>
  <c r="X1312" i="1"/>
  <c r="X1313" i="1"/>
  <c r="X1314" i="1"/>
  <c r="X1315" i="1"/>
  <c r="X1316" i="1"/>
  <c r="X1317" i="1"/>
  <c r="X1318" i="1"/>
  <c r="X1319" i="1"/>
  <c r="X1320" i="1"/>
  <c r="X1321" i="1"/>
  <c r="X1322" i="1"/>
  <c r="W1312" i="1"/>
  <c r="W1313" i="1"/>
  <c r="W1314" i="1"/>
  <c r="W1315" i="1"/>
  <c r="W1316" i="1"/>
  <c r="W1317" i="1"/>
  <c r="W1318" i="1"/>
  <c r="W1319" i="1"/>
  <c r="W1320" i="1"/>
  <c r="W1321" i="1"/>
  <c r="W1322" i="1"/>
  <c r="V1312" i="1"/>
  <c r="V1313" i="1"/>
  <c r="V1314" i="1"/>
  <c r="V1315" i="1"/>
  <c r="V1316" i="1"/>
  <c r="V1317" i="1"/>
  <c r="V1318" i="1"/>
  <c r="V1319" i="1"/>
  <c r="V1320" i="1"/>
  <c r="V1321" i="1"/>
  <c r="V1322" i="1"/>
  <c r="V1311" i="1"/>
  <c r="W1311" i="1"/>
  <c r="X1311" i="1"/>
  <c r="Y1311" i="1"/>
  <c r="AF1311" i="1" s="1"/>
  <c r="Z1311" i="1"/>
  <c r="AG1311" i="1" s="1"/>
  <c r="U1312" i="1"/>
  <c r="U1313" i="1"/>
  <c r="U1314" i="1"/>
  <c r="U1315" i="1"/>
  <c r="U1316" i="1"/>
  <c r="U1317" i="1"/>
  <c r="U1318" i="1"/>
  <c r="U1319" i="1"/>
  <c r="U1320" i="1"/>
  <c r="U1321" i="1"/>
  <c r="U1322" i="1"/>
  <c r="U1311" i="1"/>
  <c r="Z1300" i="1"/>
  <c r="AG1300" i="1" s="1"/>
  <c r="Z1301" i="1"/>
  <c r="AG1301" i="1" s="1"/>
  <c r="Z1302" i="1"/>
  <c r="AG1302" i="1" s="1"/>
  <c r="Z1303" i="1"/>
  <c r="AG1303" i="1" s="1"/>
  <c r="Z1304" i="1"/>
  <c r="AG1304" i="1" s="1"/>
  <c r="Z1305" i="1"/>
  <c r="AG1305" i="1" s="1"/>
  <c r="Z1306" i="1"/>
  <c r="AG1306" i="1" s="1"/>
  <c r="Z1307" i="1"/>
  <c r="AG1307" i="1" s="1"/>
  <c r="Z1308" i="1"/>
  <c r="AG1308" i="1" s="1"/>
  <c r="Z1309" i="1"/>
  <c r="AG1309" i="1" s="1"/>
  <c r="Z1310" i="1"/>
  <c r="AG1310" i="1" s="1"/>
  <c r="Y1300" i="1"/>
  <c r="AF1300" i="1" s="1"/>
  <c r="Y1301" i="1"/>
  <c r="AF1301" i="1" s="1"/>
  <c r="Y1302" i="1"/>
  <c r="AF1302" i="1" s="1"/>
  <c r="Y1303" i="1"/>
  <c r="AF1303" i="1" s="1"/>
  <c r="Y1304" i="1"/>
  <c r="AF1304" i="1" s="1"/>
  <c r="Y1305" i="1"/>
  <c r="AF1305" i="1" s="1"/>
  <c r="Y1306" i="1"/>
  <c r="AF1306" i="1" s="1"/>
  <c r="Y1307" i="1"/>
  <c r="AF1307" i="1" s="1"/>
  <c r="Y1308" i="1"/>
  <c r="AF1308" i="1" s="1"/>
  <c r="Y1309" i="1"/>
  <c r="AF1309" i="1" s="1"/>
  <c r="Y1310" i="1"/>
  <c r="AF1310" i="1" s="1"/>
  <c r="X1300" i="1"/>
  <c r="X1301" i="1"/>
  <c r="X1302" i="1"/>
  <c r="X1303" i="1"/>
  <c r="X1304" i="1"/>
  <c r="X1305" i="1"/>
  <c r="X1306" i="1"/>
  <c r="X1307" i="1"/>
  <c r="X1308" i="1"/>
  <c r="X1309" i="1"/>
  <c r="X1310" i="1"/>
  <c r="W1300" i="1"/>
  <c r="W1301" i="1"/>
  <c r="W1302" i="1"/>
  <c r="W1303" i="1"/>
  <c r="W1304" i="1"/>
  <c r="W1305" i="1"/>
  <c r="W1306" i="1"/>
  <c r="W1307" i="1"/>
  <c r="W1308" i="1"/>
  <c r="W1309" i="1"/>
  <c r="W1310" i="1"/>
  <c r="V1300" i="1"/>
  <c r="V1301" i="1"/>
  <c r="V1302" i="1"/>
  <c r="V1303" i="1"/>
  <c r="V1304" i="1"/>
  <c r="V1305" i="1"/>
  <c r="V1306" i="1"/>
  <c r="V1307" i="1"/>
  <c r="V1308" i="1"/>
  <c r="V1309" i="1"/>
  <c r="V1310" i="1"/>
  <c r="V1299" i="1"/>
  <c r="W1299" i="1"/>
  <c r="X1299" i="1"/>
  <c r="Y1299" i="1"/>
  <c r="AF1299" i="1" s="1"/>
  <c r="Z1299" i="1"/>
  <c r="AG1299" i="1" s="1"/>
  <c r="U1300" i="1"/>
  <c r="U1301" i="1"/>
  <c r="U1302" i="1"/>
  <c r="U1303" i="1"/>
  <c r="U1304" i="1"/>
  <c r="U1305" i="1"/>
  <c r="U1306" i="1"/>
  <c r="U1307" i="1"/>
  <c r="U1308" i="1"/>
  <c r="U1309" i="1"/>
  <c r="U1310" i="1"/>
  <c r="U1299" i="1"/>
  <c r="Z1288" i="1"/>
  <c r="AG1288" i="1" s="1"/>
  <c r="Z1289" i="1"/>
  <c r="AG1289" i="1" s="1"/>
  <c r="Z1290" i="1"/>
  <c r="AG1290" i="1" s="1"/>
  <c r="Z1291" i="1"/>
  <c r="AG1291" i="1" s="1"/>
  <c r="Z1292" i="1"/>
  <c r="AG1292" i="1" s="1"/>
  <c r="Z1293" i="1"/>
  <c r="AG1293" i="1" s="1"/>
  <c r="Z1294" i="1"/>
  <c r="AG1294" i="1" s="1"/>
  <c r="Z1295" i="1"/>
  <c r="AG1295" i="1" s="1"/>
  <c r="Z1296" i="1"/>
  <c r="AG1296" i="1" s="1"/>
  <c r="Z1297" i="1"/>
  <c r="AG1297" i="1" s="1"/>
  <c r="Z1298" i="1"/>
  <c r="AG1298" i="1" s="1"/>
  <c r="Y1288" i="1"/>
  <c r="AF1288" i="1" s="1"/>
  <c r="Y1289" i="1"/>
  <c r="AF1289" i="1" s="1"/>
  <c r="Y1290" i="1"/>
  <c r="AF1290" i="1" s="1"/>
  <c r="Y1291" i="1"/>
  <c r="AF1291" i="1" s="1"/>
  <c r="Y1292" i="1"/>
  <c r="AF1292" i="1" s="1"/>
  <c r="Y1293" i="1"/>
  <c r="AF1293" i="1" s="1"/>
  <c r="Y1294" i="1"/>
  <c r="AF1294" i="1" s="1"/>
  <c r="Y1295" i="1"/>
  <c r="AF1295" i="1" s="1"/>
  <c r="Y1296" i="1"/>
  <c r="AF1296" i="1" s="1"/>
  <c r="Y1297" i="1"/>
  <c r="AF1297" i="1" s="1"/>
  <c r="Y1298" i="1"/>
  <c r="AF1298" i="1" s="1"/>
  <c r="X1288" i="1"/>
  <c r="X1289" i="1"/>
  <c r="X1290" i="1"/>
  <c r="X1291" i="1"/>
  <c r="X1292" i="1"/>
  <c r="X1293" i="1"/>
  <c r="X1294" i="1"/>
  <c r="X1295" i="1"/>
  <c r="X1296" i="1"/>
  <c r="X1297" i="1"/>
  <c r="X1298" i="1"/>
  <c r="W1288" i="1"/>
  <c r="W1289" i="1"/>
  <c r="W1290" i="1"/>
  <c r="W1291" i="1"/>
  <c r="W1292" i="1"/>
  <c r="W1293" i="1"/>
  <c r="W1294" i="1"/>
  <c r="W1295" i="1"/>
  <c r="W1296" i="1"/>
  <c r="W1297" i="1"/>
  <c r="W1298" i="1"/>
  <c r="V1288" i="1"/>
  <c r="V1289" i="1"/>
  <c r="V1290" i="1"/>
  <c r="V1291" i="1"/>
  <c r="V1292" i="1"/>
  <c r="V1293" i="1"/>
  <c r="V1294" i="1"/>
  <c r="V1295" i="1"/>
  <c r="V1296" i="1"/>
  <c r="V1297" i="1"/>
  <c r="V1298" i="1"/>
  <c r="V1287" i="1"/>
  <c r="W1287" i="1"/>
  <c r="X1287" i="1"/>
  <c r="Y1287" i="1"/>
  <c r="AF1287" i="1" s="1"/>
  <c r="Z1287" i="1"/>
  <c r="AG1287" i="1" s="1"/>
  <c r="U1288" i="1"/>
  <c r="U1289" i="1"/>
  <c r="U1290" i="1"/>
  <c r="U1291" i="1"/>
  <c r="U1292" i="1"/>
  <c r="U1293" i="1"/>
  <c r="U1294" i="1"/>
  <c r="U1295" i="1"/>
  <c r="U1296" i="1"/>
  <c r="U1297" i="1"/>
  <c r="U1298" i="1"/>
  <c r="U1287" i="1"/>
  <c r="Z1276" i="1"/>
  <c r="AG1276" i="1" s="1"/>
  <c r="Z1277" i="1"/>
  <c r="AG1277" i="1" s="1"/>
  <c r="Z1278" i="1"/>
  <c r="AG1278" i="1" s="1"/>
  <c r="Z1279" i="1"/>
  <c r="AG1279" i="1" s="1"/>
  <c r="Z1280" i="1"/>
  <c r="AG1280" i="1" s="1"/>
  <c r="Z1281" i="1"/>
  <c r="AG1281" i="1" s="1"/>
  <c r="Z1282" i="1"/>
  <c r="AG1282" i="1" s="1"/>
  <c r="Z1283" i="1"/>
  <c r="AG1283" i="1" s="1"/>
  <c r="Z1284" i="1"/>
  <c r="AG1284" i="1" s="1"/>
  <c r="Z1285" i="1"/>
  <c r="AG1285" i="1" s="1"/>
  <c r="Z1286" i="1"/>
  <c r="AG1286" i="1" s="1"/>
  <c r="Y1276" i="1"/>
  <c r="AF1276" i="1" s="1"/>
  <c r="Y1277" i="1"/>
  <c r="AF1277" i="1" s="1"/>
  <c r="Y1278" i="1"/>
  <c r="AF1278" i="1" s="1"/>
  <c r="Y1279" i="1"/>
  <c r="AF1279" i="1" s="1"/>
  <c r="Y1280" i="1"/>
  <c r="AF1280" i="1" s="1"/>
  <c r="Y1281" i="1"/>
  <c r="AF1281" i="1" s="1"/>
  <c r="Y1282" i="1"/>
  <c r="AF1282" i="1" s="1"/>
  <c r="Y1283" i="1"/>
  <c r="AF1283" i="1" s="1"/>
  <c r="Y1284" i="1"/>
  <c r="AF1284" i="1" s="1"/>
  <c r="Y1285" i="1"/>
  <c r="AF1285" i="1" s="1"/>
  <c r="Y1286" i="1"/>
  <c r="AF1286" i="1" s="1"/>
  <c r="X1276" i="1"/>
  <c r="X1277" i="1"/>
  <c r="X1278" i="1"/>
  <c r="X1279" i="1"/>
  <c r="X1280" i="1"/>
  <c r="X1281" i="1"/>
  <c r="X1282" i="1"/>
  <c r="X1283" i="1"/>
  <c r="X1284" i="1"/>
  <c r="X1285" i="1"/>
  <c r="X1286" i="1"/>
  <c r="W1276" i="1"/>
  <c r="W1277" i="1"/>
  <c r="W1278" i="1"/>
  <c r="W1279" i="1"/>
  <c r="W1280" i="1"/>
  <c r="W1281" i="1"/>
  <c r="W1282" i="1"/>
  <c r="W1283" i="1"/>
  <c r="W1284" i="1"/>
  <c r="W1285" i="1"/>
  <c r="W1286" i="1"/>
  <c r="V1276" i="1"/>
  <c r="V1277" i="1"/>
  <c r="V1278" i="1"/>
  <c r="V1279" i="1"/>
  <c r="V1280" i="1"/>
  <c r="V1281" i="1"/>
  <c r="V1282" i="1"/>
  <c r="V1283" i="1"/>
  <c r="V1284" i="1"/>
  <c r="V1285" i="1"/>
  <c r="V1286" i="1"/>
  <c r="V1275" i="1"/>
  <c r="W1275" i="1"/>
  <c r="X1275" i="1"/>
  <c r="Y1275" i="1"/>
  <c r="AF1275" i="1" s="1"/>
  <c r="Z1275" i="1"/>
  <c r="AG1275" i="1" s="1"/>
  <c r="U1276" i="1"/>
  <c r="U1277" i="1"/>
  <c r="U1278" i="1"/>
  <c r="U1279" i="1"/>
  <c r="U1280" i="1"/>
  <c r="U1281" i="1"/>
  <c r="U1282" i="1"/>
  <c r="U1283" i="1"/>
  <c r="U1284" i="1"/>
  <c r="U1285" i="1"/>
  <c r="U1286" i="1"/>
  <c r="U1275" i="1"/>
  <c r="Z1264" i="1"/>
  <c r="AG1264" i="1" s="1"/>
  <c r="Z1265" i="1"/>
  <c r="AG1265" i="1" s="1"/>
  <c r="Z1266" i="1"/>
  <c r="AG1266" i="1" s="1"/>
  <c r="Z1267" i="1"/>
  <c r="AG1267" i="1" s="1"/>
  <c r="Z1268" i="1"/>
  <c r="AG1268" i="1" s="1"/>
  <c r="Z1269" i="1"/>
  <c r="AG1269" i="1" s="1"/>
  <c r="Z1270" i="1"/>
  <c r="AG1270" i="1" s="1"/>
  <c r="Z1271" i="1"/>
  <c r="AG1271" i="1" s="1"/>
  <c r="Z1272" i="1"/>
  <c r="AG1272" i="1" s="1"/>
  <c r="Z1273" i="1"/>
  <c r="AG1273" i="1" s="1"/>
  <c r="Z1274" i="1"/>
  <c r="AG1274" i="1" s="1"/>
  <c r="Y1264" i="1"/>
  <c r="AF1264" i="1" s="1"/>
  <c r="Y1265" i="1"/>
  <c r="AF1265" i="1" s="1"/>
  <c r="Y1266" i="1"/>
  <c r="AF1266" i="1" s="1"/>
  <c r="Y1267" i="1"/>
  <c r="AF1267" i="1" s="1"/>
  <c r="Y1268" i="1"/>
  <c r="AF1268" i="1" s="1"/>
  <c r="Y1269" i="1"/>
  <c r="AF1269" i="1" s="1"/>
  <c r="Y1270" i="1"/>
  <c r="AF1270" i="1" s="1"/>
  <c r="Y1271" i="1"/>
  <c r="AF1271" i="1" s="1"/>
  <c r="Y1272" i="1"/>
  <c r="AF1272" i="1" s="1"/>
  <c r="Y1273" i="1"/>
  <c r="AF1273" i="1" s="1"/>
  <c r="Y1274" i="1"/>
  <c r="AF1274" i="1" s="1"/>
  <c r="X1264" i="1"/>
  <c r="X1265" i="1"/>
  <c r="X1266" i="1"/>
  <c r="X1267" i="1"/>
  <c r="X1268" i="1"/>
  <c r="X1269" i="1"/>
  <c r="X1270" i="1"/>
  <c r="X1271" i="1"/>
  <c r="X1272" i="1"/>
  <c r="X1273" i="1"/>
  <c r="X1274" i="1"/>
  <c r="W1264" i="1"/>
  <c r="W1265" i="1"/>
  <c r="W1266" i="1"/>
  <c r="W1267" i="1"/>
  <c r="W1268" i="1"/>
  <c r="W1269" i="1"/>
  <c r="W1270" i="1"/>
  <c r="W1271" i="1"/>
  <c r="W1272" i="1"/>
  <c r="W1273" i="1"/>
  <c r="W1274" i="1"/>
  <c r="V1264" i="1"/>
  <c r="V1265" i="1"/>
  <c r="V1266" i="1"/>
  <c r="V1267" i="1"/>
  <c r="V1268" i="1"/>
  <c r="V1269" i="1"/>
  <c r="V1270" i="1"/>
  <c r="V1271" i="1"/>
  <c r="V1272" i="1"/>
  <c r="V1273" i="1"/>
  <c r="V1274" i="1"/>
  <c r="V1263" i="1"/>
  <c r="W1263" i="1"/>
  <c r="X1263" i="1"/>
  <c r="Y1263" i="1"/>
  <c r="AF1263" i="1" s="1"/>
  <c r="Z1263" i="1"/>
  <c r="AG1263" i="1" s="1"/>
  <c r="U1264" i="1"/>
  <c r="U1265" i="1"/>
  <c r="U1266" i="1"/>
  <c r="U1267" i="1"/>
  <c r="U1268" i="1"/>
  <c r="U1269" i="1"/>
  <c r="U1270" i="1"/>
  <c r="U1271" i="1"/>
  <c r="U1272" i="1"/>
  <c r="U1273" i="1"/>
  <c r="U1274" i="1"/>
  <c r="U1263" i="1"/>
  <c r="Z1252" i="1"/>
  <c r="AG1252" i="1" s="1"/>
  <c r="Z1253" i="1"/>
  <c r="AG1253" i="1" s="1"/>
  <c r="Z1254" i="1"/>
  <c r="AG1254" i="1" s="1"/>
  <c r="Z1255" i="1"/>
  <c r="AG1255" i="1" s="1"/>
  <c r="Z1256" i="1"/>
  <c r="AG1256" i="1" s="1"/>
  <c r="Z1257" i="1"/>
  <c r="AG1257" i="1" s="1"/>
  <c r="Z1258" i="1"/>
  <c r="AG1258" i="1" s="1"/>
  <c r="Z1259" i="1"/>
  <c r="AG1259" i="1" s="1"/>
  <c r="Z1260" i="1"/>
  <c r="AG1260" i="1" s="1"/>
  <c r="Z1261" i="1"/>
  <c r="AG1261" i="1" s="1"/>
  <c r="Z1262" i="1"/>
  <c r="AG1262" i="1" s="1"/>
  <c r="Y1252" i="1"/>
  <c r="AF1252" i="1" s="1"/>
  <c r="Y1253" i="1"/>
  <c r="AF1253" i="1" s="1"/>
  <c r="Y1254" i="1"/>
  <c r="AF1254" i="1" s="1"/>
  <c r="Y1255" i="1"/>
  <c r="AF1255" i="1" s="1"/>
  <c r="Y1256" i="1"/>
  <c r="AF1256" i="1" s="1"/>
  <c r="Y1257" i="1"/>
  <c r="AF1257" i="1" s="1"/>
  <c r="Y1258" i="1"/>
  <c r="AF1258" i="1" s="1"/>
  <c r="Y1259" i="1"/>
  <c r="AF1259" i="1" s="1"/>
  <c r="Y1260" i="1"/>
  <c r="AF1260" i="1" s="1"/>
  <c r="Y1261" i="1"/>
  <c r="AF1261" i="1" s="1"/>
  <c r="Y1262" i="1"/>
  <c r="AF1262" i="1" s="1"/>
  <c r="X1252" i="1"/>
  <c r="X1253" i="1"/>
  <c r="X1254" i="1"/>
  <c r="X1255" i="1"/>
  <c r="X1256" i="1"/>
  <c r="X1257" i="1"/>
  <c r="X1258" i="1"/>
  <c r="X1259" i="1"/>
  <c r="X1260" i="1"/>
  <c r="X1261" i="1"/>
  <c r="X1262" i="1"/>
  <c r="W1252" i="1"/>
  <c r="W1253" i="1"/>
  <c r="W1254" i="1"/>
  <c r="W1255" i="1"/>
  <c r="W1256" i="1"/>
  <c r="W1257" i="1"/>
  <c r="W1258" i="1"/>
  <c r="W1259" i="1"/>
  <c r="W1260" i="1"/>
  <c r="W1261" i="1"/>
  <c r="W1262" i="1"/>
  <c r="V1252" i="1"/>
  <c r="V1253" i="1"/>
  <c r="V1254" i="1"/>
  <c r="V1255" i="1"/>
  <c r="V1256" i="1"/>
  <c r="V1257" i="1"/>
  <c r="V1258" i="1"/>
  <c r="V1259" i="1"/>
  <c r="V1260" i="1"/>
  <c r="V1261" i="1"/>
  <c r="V1262" i="1"/>
  <c r="V1251" i="1"/>
  <c r="W1251" i="1"/>
  <c r="X1251" i="1"/>
  <c r="Y1251" i="1"/>
  <c r="AF1251" i="1" s="1"/>
  <c r="Z1251" i="1"/>
  <c r="AG1251" i="1" s="1"/>
  <c r="U1252" i="1"/>
  <c r="U1253" i="1"/>
  <c r="U1254" i="1"/>
  <c r="U1255" i="1"/>
  <c r="U1256" i="1"/>
  <c r="U1257" i="1"/>
  <c r="U1258" i="1"/>
  <c r="U1259" i="1"/>
  <c r="U1260" i="1"/>
  <c r="U1261" i="1"/>
  <c r="U1262" i="1"/>
  <c r="U1251" i="1"/>
  <c r="Z1240" i="1"/>
  <c r="AG1240" i="1" s="1"/>
  <c r="Z1241" i="1"/>
  <c r="AG1241" i="1" s="1"/>
  <c r="Z1242" i="1"/>
  <c r="AG1242" i="1" s="1"/>
  <c r="Z1243" i="1"/>
  <c r="AG1243" i="1" s="1"/>
  <c r="Z1244" i="1"/>
  <c r="AG1244" i="1" s="1"/>
  <c r="Z1245" i="1"/>
  <c r="AG1245" i="1" s="1"/>
  <c r="Z1246" i="1"/>
  <c r="AG1246" i="1" s="1"/>
  <c r="Z1247" i="1"/>
  <c r="AG1247" i="1" s="1"/>
  <c r="Z1248" i="1"/>
  <c r="AG1248" i="1" s="1"/>
  <c r="Z1249" i="1"/>
  <c r="AG1249" i="1" s="1"/>
  <c r="Z1250" i="1"/>
  <c r="AG1250" i="1" s="1"/>
  <c r="Y1240" i="1"/>
  <c r="AF1240" i="1" s="1"/>
  <c r="Y1241" i="1"/>
  <c r="AF1241" i="1" s="1"/>
  <c r="Y1242" i="1"/>
  <c r="AF1242" i="1" s="1"/>
  <c r="Y1243" i="1"/>
  <c r="AF1243" i="1" s="1"/>
  <c r="Y1244" i="1"/>
  <c r="AF1244" i="1" s="1"/>
  <c r="Y1245" i="1"/>
  <c r="AF1245" i="1" s="1"/>
  <c r="Y1246" i="1"/>
  <c r="AF1246" i="1" s="1"/>
  <c r="Y1247" i="1"/>
  <c r="AF1247" i="1" s="1"/>
  <c r="Y1248" i="1"/>
  <c r="AF1248" i="1" s="1"/>
  <c r="Y1249" i="1"/>
  <c r="AF1249" i="1" s="1"/>
  <c r="Y1250" i="1"/>
  <c r="AF1250" i="1" s="1"/>
  <c r="X1240" i="1"/>
  <c r="X1241" i="1"/>
  <c r="X1242" i="1"/>
  <c r="X1243" i="1"/>
  <c r="X1244" i="1"/>
  <c r="X1245" i="1"/>
  <c r="X1246" i="1"/>
  <c r="X1247" i="1"/>
  <c r="X1248" i="1"/>
  <c r="X1249" i="1"/>
  <c r="X1250" i="1"/>
  <c r="W1240" i="1"/>
  <c r="W1241" i="1"/>
  <c r="W1242" i="1"/>
  <c r="W1243" i="1"/>
  <c r="W1244" i="1"/>
  <c r="W1245" i="1"/>
  <c r="W1246" i="1"/>
  <c r="W1247" i="1"/>
  <c r="W1248" i="1"/>
  <c r="W1249" i="1"/>
  <c r="W1250" i="1"/>
  <c r="V1240" i="1"/>
  <c r="V1241" i="1"/>
  <c r="V1242" i="1"/>
  <c r="V1243" i="1"/>
  <c r="V1244" i="1"/>
  <c r="V1245" i="1"/>
  <c r="V1246" i="1"/>
  <c r="V1247" i="1"/>
  <c r="V1248" i="1"/>
  <c r="V1249" i="1"/>
  <c r="V1250" i="1"/>
  <c r="V1239" i="1"/>
  <c r="W1239" i="1"/>
  <c r="X1239" i="1"/>
  <c r="Y1239" i="1"/>
  <c r="AF1239" i="1" s="1"/>
  <c r="Z1239" i="1"/>
  <c r="AG1239" i="1" s="1"/>
  <c r="U1240" i="1"/>
  <c r="U1241" i="1"/>
  <c r="U1242" i="1"/>
  <c r="U1243" i="1"/>
  <c r="U1244" i="1"/>
  <c r="U1245" i="1"/>
  <c r="U1246" i="1"/>
  <c r="U1247" i="1"/>
  <c r="U1248" i="1"/>
  <c r="U1249" i="1"/>
  <c r="U1250" i="1"/>
  <c r="U1239" i="1"/>
  <c r="Z1228" i="1"/>
  <c r="AG1228" i="1" s="1"/>
  <c r="Z1229" i="1"/>
  <c r="AG1229" i="1" s="1"/>
  <c r="Z1230" i="1"/>
  <c r="AG1230" i="1" s="1"/>
  <c r="Z1231" i="1"/>
  <c r="AG1231" i="1" s="1"/>
  <c r="Z1232" i="1"/>
  <c r="AG1232" i="1" s="1"/>
  <c r="Z1233" i="1"/>
  <c r="AG1233" i="1" s="1"/>
  <c r="Z1234" i="1"/>
  <c r="AG1234" i="1" s="1"/>
  <c r="Z1235" i="1"/>
  <c r="AG1235" i="1" s="1"/>
  <c r="Z1236" i="1"/>
  <c r="AG1236" i="1" s="1"/>
  <c r="Z1237" i="1"/>
  <c r="AG1237" i="1" s="1"/>
  <c r="Z1238" i="1"/>
  <c r="AG1238" i="1" s="1"/>
  <c r="Y1228" i="1"/>
  <c r="AF1228" i="1" s="1"/>
  <c r="Y1229" i="1"/>
  <c r="AF1229" i="1" s="1"/>
  <c r="Y1230" i="1"/>
  <c r="AF1230" i="1" s="1"/>
  <c r="Y1231" i="1"/>
  <c r="AF1231" i="1" s="1"/>
  <c r="Y1232" i="1"/>
  <c r="AF1232" i="1" s="1"/>
  <c r="Y1233" i="1"/>
  <c r="AF1233" i="1" s="1"/>
  <c r="Y1234" i="1"/>
  <c r="AF1234" i="1" s="1"/>
  <c r="Y1235" i="1"/>
  <c r="AF1235" i="1" s="1"/>
  <c r="Y1236" i="1"/>
  <c r="AF1236" i="1" s="1"/>
  <c r="Y1237" i="1"/>
  <c r="AF1237" i="1" s="1"/>
  <c r="Y1238" i="1"/>
  <c r="AF1238" i="1" s="1"/>
  <c r="X1228" i="1"/>
  <c r="X1229" i="1"/>
  <c r="X1230" i="1"/>
  <c r="X1231" i="1"/>
  <c r="X1232" i="1"/>
  <c r="X1233" i="1"/>
  <c r="X1234" i="1"/>
  <c r="X1235" i="1"/>
  <c r="X1236" i="1"/>
  <c r="X1237" i="1"/>
  <c r="X1238" i="1"/>
  <c r="W1228" i="1"/>
  <c r="W1229" i="1"/>
  <c r="W1230" i="1"/>
  <c r="W1231" i="1"/>
  <c r="W1232" i="1"/>
  <c r="W1233" i="1"/>
  <c r="W1234" i="1"/>
  <c r="W1235" i="1"/>
  <c r="W1236" i="1"/>
  <c r="W1237" i="1"/>
  <c r="W1238" i="1"/>
  <c r="V1228" i="1"/>
  <c r="V1229" i="1"/>
  <c r="V1230" i="1"/>
  <c r="V1231" i="1"/>
  <c r="V1232" i="1"/>
  <c r="V1233" i="1"/>
  <c r="V1234" i="1"/>
  <c r="V1235" i="1"/>
  <c r="V1236" i="1"/>
  <c r="V1237" i="1"/>
  <c r="V1238" i="1"/>
  <c r="V1227" i="1"/>
  <c r="W1227" i="1"/>
  <c r="X1227" i="1"/>
  <c r="Y1227" i="1"/>
  <c r="AF1227" i="1" s="1"/>
  <c r="Z1227" i="1"/>
  <c r="AG1227" i="1" s="1"/>
  <c r="U1228" i="1"/>
  <c r="U1229" i="1"/>
  <c r="U1230" i="1"/>
  <c r="U1231" i="1"/>
  <c r="U1232" i="1"/>
  <c r="U1233" i="1"/>
  <c r="U1234" i="1"/>
  <c r="U1235" i="1"/>
  <c r="U1236" i="1"/>
  <c r="U1237" i="1"/>
  <c r="U1238" i="1"/>
  <c r="U1227" i="1"/>
  <c r="Z1216" i="1"/>
  <c r="AG1216" i="1" s="1"/>
  <c r="Z1217" i="1"/>
  <c r="AG1217" i="1" s="1"/>
  <c r="Z1218" i="1"/>
  <c r="AG1218" i="1" s="1"/>
  <c r="Z1219" i="1"/>
  <c r="AG1219" i="1" s="1"/>
  <c r="Z1220" i="1"/>
  <c r="AG1220" i="1" s="1"/>
  <c r="Z1221" i="1"/>
  <c r="AG1221" i="1" s="1"/>
  <c r="Z1222" i="1"/>
  <c r="AG1222" i="1" s="1"/>
  <c r="Z1223" i="1"/>
  <c r="AG1223" i="1" s="1"/>
  <c r="Z1224" i="1"/>
  <c r="AG1224" i="1" s="1"/>
  <c r="Z1225" i="1"/>
  <c r="AG1225" i="1" s="1"/>
  <c r="Z1226" i="1"/>
  <c r="AG1226" i="1" s="1"/>
  <c r="Y1216" i="1"/>
  <c r="AF1216" i="1" s="1"/>
  <c r="Y1217" i="1"/>
  <c r="AF1217" i="1" s="1"/>
  <c r="Y1218" i="1"/>
  <c r="AF1218" i="1" s="1"/>
  <c r="Y1219" i="1"/>
  <c r="AF1219" i="1" s="1"/>
  <c r="Y1220" i="1"/>
  <c r="AF1220" i="1" s="1"/>
  <c r="Y1221" i="1"/>
  <c r="AF1221" i="1" s="1"/>
  <c r="Y1222" i="1"/>
  <c r="AF1222" i="1" s="1"/>
  <c r="Y1223" i="1"/>
  <c r="AF1223" i="1" s="1"/>
  <c r="Y1224" i="1"/>
  <c r="AF1224" i="1" s="1"/>
  <c r="Y1225" i="1"/>
  <c r="AF1225" i="1" s="1"/>
  <c r="Y1226" i="1"/>
  <c r="AF1226" i="1" s="1"/>
  <c r="X1216" i="1"/>
  <c r="X1217" i="1"/>
  <c r="X1218" i="1"/>
  <c r="X1219" i="1"/>
  <c r="X1220" i="1"/>
  <c r="X1221" i="1"/>
  <c r="X1222" i="1"/>
  <c r="X1223" i="1"/>
  <c r="X1224" i="1"/>
  <c r="X1225" i="1"/>
  <c r="X1226" i="1"/>
  <c r="W1216" i="1"/>
  <c r="W1217" i="1"/>
  <c r="W1218" i="1"/>
  <c r="W1219" i="1"/>
  <c r="W1220" i="1"/>
  <c r="W1221" i="1"/>
  <c r="W1222" i="1"/>
  <c r="W1223" i="1"/>
  <c r="W1224" i="1"/>
  <c r="W1225" i="1"/>
  <c r="W1226" i="1"/>
  <c r="V1216" i="1"/>
  <c r="V1217" i="1"/>
  <c r="V1218" i="1"/>
  <c r="V1219" i="1"/>
  <c r="V1220" i="1"/>
  <c r="V1221" i="1"/>
  <c r="V1222" i="1"/>
  <c r="V1223" i="1"/>
  <c r="V1224" i="1"/>
  <c r="V1225" i="1"/>
  <c r="V1226" i="1"/>
  <c r="V1215" i="1"/>
  <c r="W1215" i="1"/>
  <c r="X1215" i="1"/>
  <c r="Y1215" i="1"/>
  <c r="AF1215" i="1" s="1"/>
  <c r="Z1215" i="1"/>
  <c r="AG1215" i="1" s="1"/>
  <c r="U1216" i="1"/>
  <c r="U1217" i="1"/>
  <c r="U1218" i="1"/>
  <c r="U1219" i="1"/>
  <c r="U1220" i="1"/>
  <c r="U1221" i="1"/>
  <c r="U1222" i="1"/>
  <c r="U1223" i="1"/>
  <c r="U1224" i="1"/>
  <c r="U1225" i="1"/>
  <c r="U1226" i="1"/>
  <c r="U1215" i="1"/>
  <c r="Z1204" i="1"/>
  <c r="AG1204" i="1" s="1"/>
  <c r="Z1205" i="1"/>
  <c r="AG1205" i="1" s="1"/>
  <c r="Z1206" i="1"/>
  <c r="AG1206" i="1" s="1"/>
  <c r="Z1207" i="1"/>
  <c r="AG1207" i="1" s="1"/>
  <c r="Z1208" i="1"/>
  <c r="AG1208" i="1" s="1"/>
  <c r="Z1209" i="1"/>
  <c r="AG1209" i="1" s="1"/>
  <c r="Z1210" i="1"/>
  <c r="AG1210" i="1" s="1"/>
  <c r="Z1211" i="1"/>
  <c r="AG1211" i="1" s="1"/>
  <c r="Z1212" i="1"/>
  <c r="AG1212" i="1" s="1"/>
  <c r="Z1213" i="1"/>
  <c r="AG1213" i="1" s="1"/>
  <c r="Z1214" i="1"/>
  <c r="AG1214" i="1" s="1"/>
  <c r="Y1204" i="1"/>
  <c r="AF1204" i="1" s="1"/>
  <c r="Y1205" i="1"/>
  <c r="AF1205" i="1" s="1"/>
  <c r="Y1206" i="1"/>
  <c r="AF1206" i="1" s="1"/>
  <c r="Y1207" i="1"/>
  <c r="AF1207" i="1" s="1"/>
  <c r="Y1208" i="1"/>
  <c r="AF1208" i="1" s="1"/>
  <c r="Y1209" i="1"/>
  <c r="AF1209" i="1" s="1"/>
  <c r="Y1210" i="1"/>
  <c r="AF1210" i="1" s="1"/>
  <c r="Y1211" i="1"/>
  <c r="AF1211" i="1" s="1"/>
  <c r="Y1212" i="1"/>
  <c r="AF1212" i="1" s="1"/>
  <c r="Y1213" i="1"/>
  <c r="AF1213" i="1" s="1"/>
  <c r="Y1214" i="1"/>
  <c r="AF1214" i="1" s="1"/>
  <c r="X1204" i="1"/>
  <c r="X1205" i="1"/>
  <c r="X1206" i="1"/>
  <c r="X1207" i="1"/>
  <c r="X1208" i="1"/>
  <c r="X1209" i="1"/>
  <c r="X1210" i="1"/>
  <c r="X1211" i="1"/>
  <c r="X1212" i="1"/>
  <c r="X1213" i="1"/>
  <c r="X1214" i="1"/>
  <c r="W1204" i="1"/>
  <c r="W1205" i="1"/>
  <c r="W1206" i="1"/>
  <c r="W1207" i="1"/>
  <c r="W1208" i="1"/>
  <c r="W1209" i="1"/>
  <c r="W1210" i="1"/>
  <c r="W1211" i="1"/>
  <c r="W1212" i="1"/>
  <c r="W1213" i="1"/>
  <c r="W1214" i="1"/>
  <c r="V1204" i="1"/>
  <c r="V1205" i="1"/>
  <c r="V1206" i="1"/>
  <c r="V1207" i="1"/>
  <c r="V1208" i="1"/>
  <c r="V1209" i="1"/>
  <c r="V1210" i="1"/>
  <c r="V1211" i="1"/>
  <c r="V1212" i="1"/>
  <c r="V1213" i="1"/>
  <c r="V1214" i="1"/>
  <c r="V1203" i="1"/>
  <c r="W1203" i="1"/>
  <c r="X1203" i="1"/>
  <c r="Y1203" i="1"/>
  <c r="AF1203" i="1" s="1"/>
  <c r="Z1203" i="1"/>
  <c r="AG1203" i="1" s="1"/>
  <c r="U1204" i="1"/>
  <c r="U1205" i="1"/>
  <c r="U1206" i="1"/>
  <c r="U1207" i="1"/>
  <c r="U1208" i="1"/>
  <c r="U1209" i="1"/>
  <c r="U1210" i="1"/>
  <c r="U1211" i="1"/>
  <c r="U1212" i="1"/>
  <c r="U1213" i="1"/>
  <c r="U1214" i="1"/>
  <c r="U1203" i="1"/>
  <c r="Z1192" i="1"/>
  <c r="AG1192" i="1" s="1"/>
  <c r="Z1193" i="1"/>
  <c r="AG1193" i="1" s="1"/>
  <c r="Z1194" i="1"/>
  <c r="AG1194" i="1" s="1"/>
  <c r="Z1195" i="1"/>
  <c r="AG1195" i="1" s="1"/>
  <c r="Z1196" i="1"/>
  <c r="AG1196" i="1" s="1"/>
  <c r="Z1197" i="1"/>
  <c r="AG1197" i="1" s="1"/>
  <c r="Z1198" i="1"/>
  <c r="AG1198" i="1" s="1"/>
  <c r="Z1199" i="1"/>
  <c r="AG1199" i="1" s="1"/>
  <c r="Z1200" i="1"/>
  <c r="AG1200" i="1" s="1"/>
  <c r="Z1201" i="1"/>
  <c r="AG1201" i="1" s="1"/>
  <c r="Z1202" i="1"/>
  <c r="AG1202" i="1" s="1"/>
  <c r="Y1192" i="1"/>
  <c r="AF1192" i="1" s="1"/>
  <c r="Y1193" i="1"/>
  <c r="AF1193" i="1" s="1"/>
  <c r="Y1194" i="1"/>
  <c r="AF1194" i="1" s="1"/>
  <c r="Y1195" i="1"/>
  <c r="AF1195" i="1" s="1"/>
  <c r="Y1196" i="1"/>
  <c r="AF1196" i="1" s="1"/>
  <c r="Y1197" i="1"/>
  <c r="AF1197" i="1" s="1"/>
  <c r="Y1198" i="1"/>
  <c r="AF1198" i="1" s="1"/>
  <c r="Y1199" i="1"/>
  <c r="AF1199" i="1" s="1"/>
  <c r="Y1200" i="1"/>
  <c r="AF1200" i="1" s="1"/>
  <c r="Y1201" i="1"/>
  <c r="AF1201" i="1" s="1"/>
  <c r="Y1202" i="1"/>
  <c r="AF1202" i="1" s="1"/>
  <c r="X1192" i="1"/>
  <c r="X1193" i="1"/>
  <c r="X1194" i="1"/>
  <c r="X1195" i="1"/>
  <c r="X1196" i="1"/>
  <c r="X1197" i="1"/>
  <c r="X1198" i="1"/>
  <c r="X1199" i="1"/>
  <c r="X1200" i="1"/>
  <c r="X1201" i="1"/>
  <c r="X1202" i="1"/>
  <c r="W1192" i="1"/>
  <c r="W1193" i="1"/>
  <c r="W1194" i="1"/>
  <c r="W1195" i="1"/>
  <c r="W1196" i="1"/>
  <c r="W1197" i="1"/>
  <c r="W1198" i="1"/>
  <c r="W1199" i="1"/>
  <c r="W1200" i="1"/>
  <c r="W1201" i="1"/>
  <c r="W1202" i="1"/>
  <c r="V1192" i="1"/>
  <c r="V1193" i="1"/>
  <c r="V1194" i="1"/>
  <c r="V1195" i="1"/>
  <c r="V1196" i="1"/>
  <c r="V1197" i="1"/>
  <c r="V1198" i="1"/>
  <c r="V1199" i="1"/>
  <c r="V1200" i="1"/>
  <c r="V1201" i="1"/>
  <c r="V1202" i="1"/>
  <c r="V1191" i="1"/>
  <c r="W1191" i="1"/>
  <c r="X1191" i="1"/>
  <c r="Y1191" i="1"/>
  <c r="AF1191" i="1" s="1"/>
  <c r="Z1191" i="1"/>
  <c r="AG1191" i="1" s="1"/>
  <c r="U1192" i="1"/>
  <c r="U1193" i="1"/>
  <c r="U1194" i="1"/>
  <c r="U1195" i="1"/>
  <c r="U1196" i="1"/>
  <c r="U1197" i="1"/>
  <c r="U1198" i="1"/>
  <c r="U1199" i="1"/>
  <c r="U1200" i="1"/>
  <c r="U1201" i="1"/>
  <c r="U1202" i="1"/>
  <c r="U1191" i="1"/>
  <c r="Z1180" i="1"/>
  <c r="AG1180" i="1" s="1"/>
  <c r="Z1181" i="1"/>
  <c r="AG1181" i="1" s="1"/>
  <c r="Z1182" i="1"/>
  <c r="AG1182" i="1" s="1"/>
  <c r="Z1183" i="1"/>
  <c r="AG1183" i="1" s="1"/>
  <c r="Z1184" i="1"/>
  <c r="AG1184" i="1" s="1"/>
  <c r="Z1185" i="1"/>
  <c r="AG1185" i="1" s="1"/>
  <c r="Z1186" i="1"/>
  <c r="AG1186" i="1" s="1"/>
  <c r="Z1187" i="1"/>
  <c r="AG1187" i="1" s="1"/>
  <c r="Z1188" i="1"/>
  <c r="AG1188" i="1" s="1"/>
  <c r="Z1189" i="1"/>
  <c r="AG1189" i="1" s="1"/>
  <c r="Z1190" i="1"/>
  <c r="AG1190" i="1" s="1"/>
  <c r="Y1180" i="1"/>
  <c r="AF1180" i="1" s="1"/>
  <c r="Y1181" i="1"/>
  <c r="AF1181" i="1" s="1"/>
  <c r="Y1182" i="1"/>
  <c r="AF1182" i="1" s="1"/>
  <c r="Y1183" i="1"/>
  <c r="AF1183" i="1" s="1"/>
  <c r="Y1184" i="1"/>
  <c r="AF1184" i="1" s="1"/>
  <c r="Y1185" i="1"/>
  <c r="AF1185" i="1" s="1"/>
  <c r="Y1186" i="1"/>
  <c r="AF1186" i="1" s="1"/>
  <c r="Y1187" i="1"/>
  <c r="AF1187" i="1" s="1"/>
  <c r="Y1188" i="1"/>
  <c r="AF1188" i="1" s="1"/>
  <c r="Y1189" i="1"/>
  <c r="AF1189" i="1" s="1"/>
  <c r="Y1190" i="1"/>
  <c r="AF1190" i="1" s="1"/>
  <c r="X1180" i="1"/>
  <c r="X1181" i="1"/>
  <c r="X1182" i="1"/>
  <c r="X1183" i="1"/>
  <c r="X1184" i="1"/>
  <c r="X1185" i="1"/>
  <c r="X1186" i="1"/>
  <c r="X1187" i="1"/>
  <c r="X1188" i="1"/>
  <c r="X1189" i="1"/>
  <c r="X1190" i="1"/>
  <c r="W1180" i="1"/>
  <c r="W1181" i="1"/>
  <c r="W1182" i="1"/>
  <c r="W1183" i="1"/>
  <c r="W1184" i="1"/>
  <c r="W1185" i="1"/>
  <c r="W1186" i="1"/>
  <c r="W1187" i="1"/>
  <c r="W1188" i="1"/>
  <c r="W1189" i="1"/>
  <c r="W1190" i="1"/>
  <c r="V1190" i="1"/>
  <c r="V1180" i="1"/>
  <c r="V1181" i="1"/>
  <c r="V1182" i="1"/>
  <c r="V1183" i="1"/>
  <c r="V1184" i="1"/>
  <c r="V1185" i="1"/>
  <c r="V1186" i="1"/>
  <c r="V1187" i="1"/>
  <c r="V1188" i="1"/>
  <c r="V1189" i="1"/>
  <c r="V1179" i="1"/>
  <c r="W1179" i="1"/>
  <c r="X1179" i="1"/>
  <c r="Y1179" i="1"/>
  <c r="AF1179" i="1" s="1"/>
  <c r="Z1179" i="1"/>
  <c r="AG1179" i="1" s="1"/>
  <c r="U1180" i="1"/>
  <c r="U1181" i="1"/>
  <c r="U1182" i="1"/>
  <c r="U1183" i="1"/>
  <c r="U1184" i="1"/>
  <c r="U1185" i="1"/>
  <c r="U1186" i="1"/>
  <c r="U1187" i="1"/>
  <c r="U1188" i="1"/>
  <c r="U1189" i="1"/>
  <c r="U1190" i="1"/>
  <c r="U1179" i="1"/>
  <c r="Z1168" i="1"/>
  <c r="AG1168" i="1" s="1"/>
  <c r="Z1169" i="1"/>
  <c r="AG1169" i="1" s="1"/>
  <c r="Z1170" i="1"/>
  <c r="AG1170" i="1" s="1"/>
  <c r="Z1171" i="1"/>
  <c r="AG1171" i="1" s="1"/>
  <c r="Z1172" i="1"/>
  <c r="AG1172" i="1" s="1"/>
  <c r="Z1173" i="1"/>
  <c r="AG1173" i="1" s="1"/>
  <c r="Z1174" i="1"/>
  <c r="AG1174" i="1" s="1"/>
  <c r="Z1175" i="1"/>
  <c r="AG1175" i="1" s="1"/>
  <c r="Z1176" i="1"/>
  <c r="AG1176" i="1" s="1"/>
  <c r="Z1177" i="1"/>
  <c r="AG1177" i="1" s="1"/>
  <c r="Z1178" i="1"/>
  <c r="AG1178" i="1" s="1"/>
  <c r="Y1168" i="1"/>
  <c r="AF1168" i="1" s="1"/>
  <c r="Y1169" i="1"/>
  <c r="AF1169" i="1" s="1"/>
  <c r="Y1170" i="1"/>
  <c r="AF1170" i="1" s="1"/>
  <c r="Y1171" i="1"/>
  <c r="AF1171" i="1" s="1"/>
  <c r="Y1172" i="1"/>
  <c r="AF1172" i="1" s="1"/>
  <c r="Y1173" i="1"/>
  <c r="AF1173" i="1" s="1"/>
  <c r="Y1174" i="1"/>
  <c r="AF1174" i="1" s="1"/>
  <c r="Y1175" i="1"/>
  <c r="AF1175" i="1" s="1"/>
  <c r="Y1176" i="1"/>
  <c r="AF1176" i="1" s="1"/>
  <c r="Y1177" i="1"/>
  <c r="AF1177" i="1" s="1"/>
  <c r="Y1178" i="1"/>
  <c r="AF1178" i="1" s="1"/>
  <c r="X1168" i="1"/>
  <c r="X1169" i="1"/>
  <c r="X1170" i="1"/>
  <c r="X1171" i="1"/>
  <c r="X1172" i="1"/>
  <c r="X1173" i="1"/>
  <c r="X1174" i="1"/>
  <c r="X1175" i="1"/>
  <c r="X1176" i="1"/>
  <c r="X1177" i="1"/>
  <c r="X1178" i="1"/>
  <c r="W1168" i="1"/>
  <c r="W1169" i="1"/>
  <c r="W1170" i="1"/>
  <c r="W1171" i="1"/>
  <c r="W1172" i="1"/>
  <c r="W1173" i="1"/>
  <c r="W1174" i="1"/>
  <c r="W1175" i="1"/>
  <c r="W1176" i="1"/>
  <c r="W1177" i="1"/>
  <c r="W1178" i="1"/>
  <c r="V1168" i="1"/>
  <c r="V1169" i="1"/>
  <c r="V1170" i="1"/>
  <c r="V1171" i="1"/>
  <c r="V1172" i="1"/>
  <c r="V1173" i="1"/>
  <c r="V1174" i="1"/>
  <c r="V1175" i="1"/>
  <c r="V1176" i="1"/>
  <c r="V1177" i="1"/>
  <c r="V1178" i="1"/>
  <c r="V1167" i="1"/>
  <c r="W1167" i="1"/>
  <c r="X1167" i="1"/>
  <c r="Y1167" i="1"/>
  <c r="AF1167" i="1" s="1"/>
  <c r="Z1167" i="1"/>
  <c r="AG1167" i="1" s="1"/>
  <c r="U1168" i="1"/>
  <c r="U1169" i="1"/>
  <c r="U1170" i="1"/>
  <c r="U1171" i="1"/>
  <c r="U1172" i="1"/>
  <c r="U1173" i="1"/>
  <c r="U1174" i="1"/>
  <c r="U1175" i="1"/>
  <c r="U1176" i="1"/>
  <c r="U1177" i="1"/>
  <c r="U1178" i="1"/>
  <c r="U1167" i="1"/>
  <c r="Z1156" i="1"/>
  <c r="AG1156" i="1" s="1"/>
  <c r="Z1157" i="1"/>
  <c r="AG1157" i="1" s="1"/>
  <c r="Z1158" i="1"/>
  <c r="AG1158" i="1" s="1"/>
  <c r="Z1159" i="1"/>
  <c r="AG1159" i="1" s="1"/>
  <c r="Z1160" i="1"/>
  <c r="AG1160" i="1" s="1"/>
  <c r="Z1161" i="1"/>
  <c r="AG1161" i="1" s="1"/>
  <c r="Z1162" i="1"/>
  <c r="AG1162" i="1" s="1"/>
  <c r="Z1163" i="1"/>
  <c r="AG1163" i="1" s="1"/>
  <c r="Z1164" i="1"/>
  <c r="AG1164" i="1" s="1"/>
  <c r="Z1165" i="1"/>
  <c r="AG1165" i="1" s="1"/>
  <c r="Z1166" i="1"/>
  <c r="AG1166" i="1" s="1"/>
  <c r="Y1156" i="1"/>
  <c r="AF1156" i="1" s="1"/>
  <c r="Y1157" i="1"/>
  <c r="AF1157" i="1" s="1"/>
  <c r="Y1158" i="1"/>
  <c r="AF1158" i="1" s="1"/>
  <c r="Y1159" i="1"/>
  <c r="AF1159" i="1" s="1"/>
  <c r="Y1160" i="1"/>
  <c r="AF1160" i="1" s="1"/>
  <c r="Y1161" i="1"/>
  <c r="AF1161" i="1" s="1"/>
  <c r="Y1162" i="1"/>
  <c r="AF1162" i="1" s="1"/>
  <c r="Y1163" i="1"/>
  <c r="AF1163" i="1" s="1"/>
  <c r="Y1164" i="1"/>
  <c r="AF1164" i="1" s="1"/>
  <c r="Y1165" i="1"/>
  <c r="AF1165" i="1" s="1"/>
  <c r="Y1166" i="1"/>
  <c r="AF1166" i="1" s="1"/>
  <c r="X1156" i="1"/>
  <c r="X1157" i="1"/>
  <c r="X1158" i="1"/>
  <c r="X1159" i="1"/>
  <c r="X1160" i="1"/>
  <c r="X1161" i="1"/>
  <c r="X1162" i="1"/>
  <c r="X1163" i="1"/>
  <c r="X1164" i="1"/>
  <c r="X1165" i="1"/>
  <c r="X1166" i="1"/>
  <c r="W1156" i="1"/>
  <c r="W1157" i="1"/>
  <c r="W1158" i="1"/>
  <c r="W1159" i="1"/>
  <c r="W1160" i="1"/>
  <c r="W1161" i="1"/>
  <c r="W1162" i="1"/>
  <c r="W1163" i="1"/>
  <c r="W1164" i="1"/>
  <c r="W1165" i="1"/>
  <c r="W1166" i="1"/>
  <c r="V1156" i="1"/>
  <c r="V1157" i="1"/>
  <c r="V1158" i="1"/>
  <c r="V1159" i="1"/>
  <c r="V1160" i="1"/>
  <c r="V1161" i="1"/>
  <c r="V1162" i="1"/>
  <c r="V1163" i="1"/>
  <c r="V1164" i="1"/>
  <c r="V1165" i="1"/>
  <c r="V1166" i="1"/>
  <c r="V1155" i="1"/>
  <c r="W1155" i="1"/>
  <c r="X1155" i="1"/>
  <c r="Y1155" i="1"/>
  <c r="AF1155" i="1" s="1"/>
  <c r="Z1155" i="1"/>
  <c r="AG1155" i="1" s="1"/>
  <c r="U1156" i="1"/>
  <c r="U1157" i="1"/>
  <c r="U1158" i="1"/>
  <c r="U1159" i="1"/>
  <c r="U1160" i="1"/>
  <c r="U1161" i="1"/>
  <c r="U1162" i="1"/>
  <c r="U1163" i="1"/>
  <c r="U1164" i="1"/>
  <c r="U1165" i="1"/>
  <c r="U1166" i="1"/>
  <c r="U1155" i="1"/>
  <c r="Z1144" i="1"/>
  <c r="AG1144" i="1" s="1"/>
  <c r="Z1145" i="1"/>
  <c r="AG1145" i="1" s="1"/>
  <c r="Z1146" i="1"/>
  <c r="AG1146" i="1" s="1"/>
  <c r="Z1147" i="1"/>
  <c r="AG1147" i="1" s="1"/>
  <c r="Z1148" i="1"/>
  <c r="AG1148" i="1" s="1"/>
  <c r="Z1149" i="1"/>
  <c r="AG1149" i="1" s="1"/>
  <c r="Z1150" i="1"/>
  <c r="AG1150" i="1" s="1"/>
  <c r="Z1151" i="1"/>
  <c r="AG1151" i="1" s="1"/>
  <c r="Z1152" i="1"/>
  <c r="AG1152" i="1" s="1"/>
  <c r="Z1153" i="1"/>
  <c r="AG1153" i="1" s="1"/>
  <c r="Z1154" i="1"/>
  <c r="AG1154" i="1" s="1"/>
  <c r="Y1144" i="1"/>
  <c r="AF1144" i="1" s="1"/>
  <c r="Y1145" i="1"/>
  <c r="AF1145" i="1" s="1"/>
  <c r="Y1146" i="1"/>
  <c r="AF1146" i="1" s="1"/>
  <c r="Y1147" i="1"/>
  <c r="AF1147" i="1" s="1"/>
  <c r="Y1148" i="1"/>
  <c r="AF1148" i="1" s="1"/>
  <c r="Y1149" i="1"/>
  <c r="AF1149" i="1" s="1"/>
  <c r="Y1150" i="1"/>
  <c r="AF1150" i="1" s="1"/>
  <c r="Y1151" i="1"/>
  <c r="AF1151" i="1" s="1"/>
  <c r="Y1152" i="1"/>
  <c r="AF1152" i="1" s="1"/>
  <c r="Y1153" i="1"/>
  <c r="AF1153" i="1" s="1"/>
  <c r="Y1154" i="1"/>
  <c r="AF1154" i="1" s="1"/>
  <c r="X1144" i="1"/>
  <c r="X1145" i="1"/>
  <c r="X1146" i="1"/>
  <c r="X1147" i="1"/>
  <c r="X1148" i="1"/>
  <c r="X1149" i="1"/>
  <c r="X1150" i="1"/>
  <c r="X1151" i="1"/>
  <c r="X1152" i="1"/>
  <c r="X1153" i="1"/>
  <c r="X1154" i="1"/>
  <c r="W1144" i="1"/>
  <c r="W1145" i="1"/>
  <c r="W1146" i="1"/>
  <c r="W1147" i="1"/>
  <c r="W1148" i="1"/>
  <c r="W1149" i="1"/>
  <c r="W1150" i="1"/>
  <c r="W1151" i="1"/>
  <c r="W1152" i="1"/>
  <c r="W1153" i="1"/>
  <c r="W1154" i="1"/>
  <c r="V1144" i="1"/>
  <c r="V1145" i="1"/>
  <c r="V1146" i="1"/>
  <c r="V1147" i="1"/>
  <c r="V1148" i="1"/>
  <c r="V1149" i="1"/>
  <c r="V1150" i="1"/>
  <c r="V1151" i="1"/>
  <c r="V1152" i="1"/>
  <c r="V1153" i="1"/>
  <c r="V1154" i="1"/>
  <c r="V1143" i="1"/>
  <c r="W1143" i="1"/>
  <c r="X1143" i="1"/>
  <c r="Y1143" i="1"/>
  <c r="AF1143" i="1" s="1"/>
  <c r="Z1143" i="1"/>
  <c r="AG1143" i="1" s="1"/>
  <c r="U1144" i="1"/>
  <c r="U1145" i="1"/>
  <c r="U1146" i="1"/>
  <c r="U1147" i="1"/>
  <c r="U1148" i="1"/>
  <c r="U1149" i="1"/>
  <c r="U1150" i="1"/>
  <c r="U1151" i="1"/>
  <c r="U1152" i="1"/>
  <c r="U1153" i="1"/>
  <c r="U1154" i="1"/>
  <c r="U1143" i="1"/>
  <c r="Z1132" i="1"/>
  <c r="AG1132" i="1" s="1"/>
  <c r="Z1133" i="1"/>
  <c r="AG1133" i="1" s="1"/>
  <c r="Z1134" i="1"/>
  <c r="AG1134" i="1" s="1"/>
  <c r="Z1135" i="1"/>
  <c r="AG1135" i="1" s="1"/>
  <c r="Z1136" i="1"/>
  <c r="AG1136" i="1" s="1"/>
  <c r="Z1137" i="1"/>
  <c r="AG1137" i="1" s="1"/>
  <c r="Z1138" i="1"/>
  <c r="AG1138" i="1" s="1"/>
  <c r="Z1139" i="1"/>
  <c r="AG1139" i="1" s="1"/>
  <c r="Z1140" i="1"/>
  <c r="AG1140" i="1" s="1"/>
  <c r="Z1141" i="1"/>
  <c r="AG1141" i="1" s="1"/>
  <c r="Z1142" i="1"/>
  <c r="AG1142" i="1" s="1"/>
  <c r="Y1132" i="1"/>
  <c r="AF1132" i="1" s="1"/>
  <c r="Y1133" i="1"/>
  <c r="AF1133" i="1" s="1"/>
  <c r="Y1134" i="1"/>
  <c r="AF1134" i="1" s="1"/>
  <c r="Y1135" i="1"/>
  <c r="AF1135" i="1" s="1"/>
  <c r="Y1136" i="1"/>
  <c r="AF1136" i="1" s="1"/>
  <c r="Y1137" i="1"/>
  <c r="AF1137" i="1" s="1"/>
  <c r="Y1138" i="1"/>
  <c r="AF1138" i="1" s="1"/>
  <c r="Y1139" i="1"/>
  <c r="AF1139" i="1" s="1"/>
  <c r="Y1140" i="1"/>
  <c r="AF1140" i="1" s="1"/>
  <c r="Y1141" i="1"/>
  <c r="AF1141" i="1" s="1"/>
  <c r="Y1142" i="1"/>
  <c r="AF1142" i="1" s="1"/>
  <c r="X1132" i="1"/>
  <c r="X1133" i="1"/>
  <c r="X1134" i="1"/>
  <c r="X1135" i="1"/>
  <c r="X1136" i="1"/>
  <c r="X1137" i="1"/>
  <c r="X1138" i="1"/>
  <c r="X1139" i="1"/>
  <c r="X1140" i="1"/>
  <c r="X1141" i="1"/>
  <c r="X1142" i="1"/>
  <c r="W1132" i="1"/>
  <c r="W1133" i="1"/>
  <c r="W1134" i="1"/>
  <c r="W1135" i="1"/>
  <c r="W1136" i="1"/>
  <c r="W1137" i="1"/>
  <c r="W1138" i="1"/>
  <c r="W1139" i="1"/>
  <c r="W1140" i="1"/>
  <c r="W1141" i="1"/>
  <c r="W1142" i="1"/>
  <c r="V1132" i="1"/>
  <c r="V1133" i="1"/>
  <c r="V1134" i="1"/>
  <c r="V1135" i="1"/>
  <c r="V1136" i="1"/>
  <c r="V1137" i="1"/>
  <c r="V1138" i="1"/>
  <c r="V1139" i="1"/>
  <c r="V1140" i="1"/>
  <c r="V1141" i="1"/>
  <c r="V1142" i="1"/>
  <c r="V1131" i="1"/>
  <c r="W1131" i="1"/>
  <c r="X1131" i="1"/>
  <c r="Y1131" i="1"/>
  <c r="AF1131" i="1" s="1"/>
  <c r="Z1131" i="1"/>
  <c r="AG1131" i="1" s="1"/>
  <c r="U1132" i="1"/>
  <c r="U1133" i="1"/>
  <c r="U1134" i="1"/>
  <c r="U1135" i="1"/>
  <c r="U1136" i="1"/>
  <c r="U1137" i="1"/>
  <c r="U1138" i="1"/>
  <c r="U1139" i="1"/>
  <c r="U1140" i="1"/>
  <c r="U1141" i="1"/>
  <c r="U1142" i="1"/>
  <c r="U1131" i="1"/>
  <c r="Z1120" i="1"/>
  <c r="AG1120" i="1" s="1"/>
  <c r="Z1121" i="1"/>
  <c r="AG1121" i="1" s="1"/>
  <c r="Z1122" i="1"/>
  <c r="AG1122" i="1" s="1"/>
  <c r="Z1123" i="1"/>
  <c r="AG1123" i="1" s="1"/>
  <c r="Z1124" i="1"/>
  <c r="AG1124" i="1" s="1"/>
  <c r="Z1125" i="1"/>
  <c r="AG1125" i="1" s="1"/>
  <c r="Z1126" i="1"/>
  <c r="AG1126" i="1" s="1"/>
  <c r="Z1127" i="1"/>
  <c r="AG1127" i="1" s="1"/>
  <c r="Z1128" i="1"/>
  <c r="AG1128" i="1" s="1"/>
  <c r="Z1129" i="1"/>
  <c r="AG1129" i="1" s="1"/>
  <c r="Z1130" i="1"/>
  <c r="AG1130" i="1" s="1"/>
  <c r="Y1120" i="1"/>
  <c r="AF1120" i="1" s="1"/>
  <c r="Y1121" i="1"/>
  <c r="AF1121" i="1" s="1"/>
  <c r="Y1122" i="1"/>
  <c r="AF1122" i="1" s="1"/>
  <c r="Y1123" i="1"/>
  <c r="AF1123" i="1" s="1"/>
  <c r="Y1124" i="1"/>
  <c r="AF1124" i="1" s="1"/>
  <c r="Y1125" i="1"/>
  <c r="AF1125" i="1" s="1"/>
  <c r="Y1126" i="1"/>
  <c r="AF1126" i="1" s="1"/>
  <c r="Y1127" i="1"/>
  <c r="AF1127" i="1" s="1"/>
  <c r="Y1128" i="1"/>
  <c r="AF1128" i="1" s="1"/>
  <c r="Y1129" i="1"/>
  <c r="AF1129" i="1" s="1"/>
  <c r="Y1130" i="1"/>
  <c r="AF1130" i="1" s="1"/>
  <c r="X1120" i="1"/>
  <c r="X1121" i="1"/>
  <c r="X1122" i="1"/>
  <c r="X1123" i="1"/>
  <c r="X1124" i="1"/>
  <c r="X1125" i="1"/>
  <c r="X1126" i="1"/>
  <c r="X1127" i="1"/>
  <c r="X1128" i="1"/>
  <c r="X1129" i="1"/>
  <c r="X1130" i="1"/>
  <c r="W1120" i="1"/>
  <c r="W1121" i="1"/>
  <c r="W1122" i="1"/>
  <c r="W1123" i="1"/>
  <c r="W1124" i="1"/>
  <c r="W1125" i="1"/>
  <c r="W1126" i="1"/>
  <c r="W1127" i="1"/>
  <c r="W1128" i="1"/>
  <c r="W1129" i="1"/>
  <c r="W1130" i="1"/>
  <c r="V1120" i="1"/>
  <c r="V1121" i="1"/>
  <c r="V1122" i="1"/>
  <c r="V1123" i="1"/>
  <c r="V1124" i="1"/>
  <c r="V1125" i="1"/>
  <c r="V1126" i="1"/>
  <c r="V1127" i="1"/>
  <c r="V1128" i="1"/>
  <c r="V1129" i="1"/>
  <c r="V1130" i="1"/>
  <c r="V1119" i="1"/>
  <c r="W1119" i="1"/>
  <c r="X1119" i="1"/>
  <c r="Y1119" i="1"/>
  <c r="AF1119" i="1" s="1"/>
  <c r="Z1119" i="1"/>
  <c r="AG1119" i="1" s="1"/>
  <c r="U1120" i="1"/>
  <c r="U1121" i="1"/>
  <c r="U1122" i="1"/>
  <c r="U1123" i="1"/>
  <c r="U1124" i="1"/>
  <c r="U1125" i="1"/>
  <c r="U1126" i="1"/>
  <c r="U1127" i="1"/>
  <c r="U1128" i="1"/>
  <c r="U1129" i="1"/>
  <c r="U1130" i="1"/>
  <c r="U1119" i="1"/>
  <c r="Z1108" i="1"/>
  <c r="AG1108" i="1" s="1"/>
  <c r="Z1109" i="1"/>
  <c r="AG1109" i="1" s="1"/>
  <c r="Z1110" i="1"/>
  <c r="AG1110" i="1" s="1"/>
  <c r="Z1111" i="1"/>
  <c r="AG1111" i="1" s="1"/>
  <c r="Z1112" i="1"/>
  <c r="AG1112" i="1" s="1"/>
  <c r="Z1113" i="1"/>
  <c r="AG1113" i="1" s="1"/>
  <c r="Z1114" i="1"/>
  <c r="AG1114" i="1" s="1"/>
  <c r="Z1115" i="1"/>
  <c r="AG1115" i="1" s="1"/>
  <c r="Z1116" i="1"/>
  <c r="AG1116" i="1" s="1"/>
  <c r="Z1117" i="1"/>
  <c r="AG1117" i="1" s="1"/>
  <c r="Z1118" i="1"/>
  <c r="AG1118" i="1" s="1"/>
  <c r="Y1108" i="1"/>
  <c r="AF1108" i="1" s="1"/>
  <c r="Y1109" i="1"/>
  <c r="AF1109" i="1" s="1"/>
  <c r="Y1110" i="1"/>
  <c r="AF1110" i="1" s="1"/>
  <c r="Y1111" i="1"/>
  <c r="AF1111" i="1" s="1"/>
  <c r="Y1112" i="1"/>
  <c r="AF1112" i="1" s="1"/>
  <c r="Y1113" i="1"/>
  <c r="AF1113" i="1" s="1"/>
  <c r="Y1114" i="1"/>
  <c r="AF1114" i="1" s="1"/>
  <c r="Y1115" i="1"/>
  <c r="AF1115" i="1" s="1"/>
  <c r="Y1116" i="1"/>
  <c r="AF1116" i="1" s="1"/>
  <c r="Y1117" i="1"/>
  <c r="AF1117" i="1" s="1"/>
  <c r="Y1118" i="1"/>
  <c r="AF1118" i="1" s="1"/>
  <c r="X1108" i="1"/>
  <c r="X1109" i="1"/>
  <c r="X1110" i="1"/>
  <c r="X1111" i="1"/>
  <c r="X1112" i="1"/>
  <c r="X1113" i="1"/>
  <c r="X1114" i="1"/>
  <c r="X1115" i="1"/>
  <c r="X1116" i="1"/>
  <c r="X1117" i="1"/>
  <c r="X1118" i="1"/>
  <c r="W1108" i="1"/>
  <c r="W1109" i="1"/>
  <c r="W1110" i="1"/>
  <c r="W1111" i="1"/>
  <c r="W1112" i="1"/>
  <c r="W1113" i="1"/>
  <c r="W1114" i="1"/>
  <c r="W1115" i="1"/>
  <c r="W1116" i="1"/>
  <c r="W1117" i="1"/>
  <c r="W1118" i="1"/>
  <c r="V1108" i="1"/>
  <c r="V1109" i="1"/>
  <c r="V1110" i="1"/>
  <c r="V1111" i="1"/>
  <c r="V1112" i="1"/>
  <c r="V1113" i="1"/>
  <c r="V1114" i="1"/>
  <c r="V1115" i="1"/>
  <c r="V1116" i="1"/>
  <c r="V1117" i="1"/>
  <c r="V1118" i="1"/>
  <c r="V1107" i="1"/>
  <c r="W1107" i="1"/>
  <c r="X1107" i="1"/>
  <c r="Y1107" i="1"/>
  <c r="AF1107" i="1" s="1"/>
  <c r="Z1107" i="1"/>
  <c r="AG1107" i="1" s="1"/>
  <c r="U1108" i="1"/>
  <c r="U1109" i="1"/>
  <c r="U1110" i="1"/>
  <c r="U1111" i="1"/>
  <c r="U1112" i="1"/>
  <c r="U1113" i="1"/>
  <c r="U1114" i="1"/>
  <c r="U1115" i="1"/>
  <c r="U1116" i="1"/>
  <c r="U1117" i="1"/>
  <c r="U1118" i="1"/>
  <c r="U1107" i="1"/>
  <c r="Z1096" i="1"/>
  <c r="AG1096" i="1" s="1"/>
  <c r="Z1097" i="1"/>
  <c r="AG1097" i="1" s="1"/>
  <c r="Z1098" i="1"/>
  <c r="AG1098" i="1" s="1"/>
  <c r="Z1099" i="1"/>
  <c r="AG1099" i="1" s="1"/>
  <c r="Z1100" i="1"/>
  <c r="AG1100" i="1" s="1"/>
  <c r="Z1101" i="1"/>
  <c r="AG1101" i="1" s="1"/>
  <c r="Z1102" i="1"/>
  <c r="AG1102" i="1" s="1"/>
  <c r="Z1103" i="1"/>
  <c r="AG1103" i="1" s="1"/>
  <c r="Z1104" i="1"/>
  <c r="AG1104" i="1" s="1"/>
  <c r="Z1105" i="1"/>
  <c r="AG1105" i="1" s="1"/>
  <c r="Z1106" i="1"/>
  <c r="AG1106" i="1" s="1"/>
  <c r="Y1096" i="1"/>
  <c r="AF1096" i="1" s="1"/>
  <c r="Y1097" i="1"/>
  <c r="AF1097" i="1" s="1"/>
  <c r="Y1098" i="1"/>
  <c r="AF1098" i="1" s="1"/>
  <c r="Y1099" i="1"/>
  <c r="AF1099" i="1" s="1"/>
  <c r="Y1100" i="1"/>
  <c r="AF1100" i="1" s="1"/>
  <c r="Y1101" i="1"/>
  <c r="AF1101" i="1" s="1"/>
  <c r="Y1102" i="1"/>
  <c r="AF1102" i="1" s="1"/>
  <c r="Y1103" i="1"/>
  <c r="AF1103" i="1" s="1"/>
  <c r="Y1104" i="1"/>
  <c r="AF1104" i="1" s="1"/>
  <c r="Y1105" i="1"/>
  <c r="AF1105" i="1" s="1"/>
  <c r="Y1106" i="1"/>
  <c r="AF1106" i="1" s="1"/>
  <c r="X1096" i="1"/>
  <c r="X1097" i="1"/>
  <c r="X1098" i="1"/>
  <c r="X1099" i="1"/>
  <c r="X1100" i="1"/>
  <c r="X1101" i="1"/>
  <c r="X1102" i="1"/>
  <c r="X1103" i="1"/>
  <c r="X1104" i="1"/>
  <c r="X1105" i="1"/>
  <c r="X1106" i="1"/>
  <c r="W1096" i="1"/>
  <c r="W1097" i="1"/>
  <c r="W1098" i="1"/>
  <c r="W1099" i="1"/>
  <c r="W1100" i="1"/>
  <c r="W1101" i="1"/>
  <c r="W1102" i="1"/>
  <c r="W1103" i="1"/>
  <c r="W1104" i="1"/>
  <c r="W1105" i="1"/>
  <c r="W1106" i="1"/>
  <c r="V1096" i="1"/>
  <c r="V1097" i="1"/>
  <c r="V1098" i="1"/>
  <c r="V1099" i="1"/>
  <c r="V1100" i="1"/>
  <c r="V1101" i="1"/>
  <c r="V1102" i="1"/>
  <c r="V1103" i="1"/>
  <c r="V1104" i="1"/>
  <c r="V1105" i="1"/>
  <c r="V1106" i="1"/>
  <c r="V1095" i="1"/>
  <c r="W1095" i="1"/>
  <c r="X1095" i="1"/>
  <c r="Y1095" i="1"/>
  <c r="AF1095" i="1" s="1"/>
  <c r="Z1095" i="1"/>
  <c r="AG1095" i="1" s="1"/>
  <c r="U1096" i="1"/>
  <c r="U1097" i="1"/>
  <c r="U1098" i="1"/>
  <c r="U1099" i="1"/>
  <c r="U1100" i="1"/>
  <c r="U1101" i="1"/>
  <c r="U1102" i="1"/>
  <c r="U1103" i="1"/>
  <c r="U1104" i="1"/>
  <c r="U1105" i="1"/>
  <c r="U1106" i="1"/>
  <c r="U1095" i="1"/>
  <c r="Z1084" i="1"/>
  <c r="AG1084" i="1" s="1"/>
  <c r="Z1085" i="1"/>
  <c r="AG1085" i="1" s="1"/>
  <c r="Z1086" i="1"/>
  <c r="AG1086" i="1" s="1"/>
  <c r="Z1087" i="1"/>
  <c r="AG1087" i="1" s="1"/>
  <c r="Z1088" i="1"/>
  <c r="AG1088" i="1" s="1"/>
  <c r="Z1089" i="1"/>
  <c r="AG1089" i="1" s="1"/>
  <c r="Z1090" i="1"/>
  <c r="AG1090" i="1" s="1"/>
  <c r="Z1091" i="1"/>
  <c r="AG1091" i="1" s="1"/>
  <c r="Z1092" i="1"/>
  <c r="AG1092" i="1" s="1"/>
  <c r="Z1093" i="1"/>
  <c r="AG1093" i="1" s="1"/>
  <c r="Z1094" i="1"/>
  <c r="AG1094" i="1" s="1"/>
  <c r="Y1084" i="1"/>
  <c r="AF1084" i="1" s="1"/>
  <c r="Y1085" i="1"/>
  <c r="AF1085" i="1" s="1"/>
  <c r="Y1086" i="1"/>
  <c r="AF1086" i="1" s="1"/>
  <c r="Y1087" i="1"/>
  <c r="AF1087" i="1" s="1"/>
  <c r="Y1088" i="1"/>
  <c r="AF1088" i="1" s="1"/>
  <c r="Y1089" i="1"/>
  <c r="AF1089" i="1" s="1"/>
  <c r="Y1090" i="1"/>
  <c r="AF1090" i="1" s="1"/>
  <c r="Y1091" i="1"/>
  <c r="AF1091" i="1" s="1"/>
  <c r="Y1092" i="1"/>
  <c r="AF1092" i="1" s="1"/>
  <c r="Y1093" i="1"/>
  <c r="AF1093" i="1" s="1"/>
  <c r="Y1094" i="1"/>
  <c r="AF1094" i="1" s="1"/>
  <c r="X1084" i="1"/>
  <c r="X1085" i="1"/>
  <c r="X1086" i="1"/>
  <c r="X1087" i="1"/>
  <c r="X1088" i="1"/>
  <c r="X1089" i="1"/>
  <c r="X1090" i="1"/>
  <c r="X1091" i="1"/>
  <c r="X1092" i="1"/>
  <c r="X1093" i="1"/>
  <c r="X1094" i="1"/>
  <c r="W1084" i="1"/>
  <c r="W1085" i="1"/>
  <c r="W1086" i="1"/>
  <c r="W1087" i="1"/>
  <c r="W1088" i="1"/>
  <c r="W1089" i="1"/>
  <c r="W1090" i="1"/>
  <c r="W1091" i="1"/>
  <c r="W1092" i="1"/>
  <c r="W1093" i="1"/>
  <c r="W1094" i="1"/>
  <c r="V1084" i="1"/>
  <c r="V1085" i="1"/>
  <c r="V1086" i="1"/>
  <c r="V1087" i="1"/>
  <c r="V1088" i="1"/>
  <c r="V1089" i="1"/>
  <c r="V1090" i="1"/>
  <c r="V1091" i="1"/>
  <c r="V1092" i="1"/>
  <c r="V1093" i="1"/>
  <c r="V1094" i="1"/>
  <c r="V1083" i="1"/>
  <c r="W1083" i="1"/>
  <c r="X1083" i="1"/>
  <c r="Y1083" i="1"/>
  <c r="AF1083" i="1" s="1"/>
  <c r="Z1083" i="1"/>
  <c r="AG1083" i="1" s="1"/>
  <c r="U1084" i="1"/>
  <c r="U1085" i="1"/>
  <c r="U1086" i="1"/>
  <c r="U1087" i="1"/>
  <c r="U1088" i="1"/>
  <c r="U1089" i="1"/>
  <c r="U1090" i="1"/>
  <c r="U1091" i="1"/>
  <c r="U1092" i="1"/>
  <c r="U1093" i="1"/>
  <c r="U1094" i="1"/>
  <c r="U1083" i="1"/>
  <c r="Z1060" i="1"/>
  <c r="AG1060" i="1" s="1"/>
  <c r="Z1061" i="1"/>
  <c r="AG1061" i="1" s="1"/>
  <c r="Z1062" i="1"/>
  <c r="AG1062" i="1" s="1"/>
  <c r="Z1063" i="1"/>
  <c r="AG1063" i="1" s="1"/>
  <c r="Z1064" i="1"/>
  <c r="AG1064" i="1" s="1"/>
  <c r="Z1065" i="1"/>
  <c r="AG1065" i="1" s="1"/>
  <c r="Z1066" i="1"/>
  <c r="AG1066" i="1" s="1"/>
  <c r="Z1067" i="1"/>
  <c r="AG1067" i="1" s="1"/>
  <c r="Z1068" i="1"/>
  <c r="AG1068" i="1" s="1"/>
  <c r="Z1069" i="1"/>
  <c r="AG1069" i="1" s="1"/>
  <c r="Z1070" i="1"/>
  <c r="AG1070" i="1" s="1"/>
  <c r="Y1060" i="1"/>
  <c r="AF1060" i="1" s="1"/>
  <c r="Y1061" i="1"/>
  <c r="AF1061" i="1" s="1"/>
  <c r="Y1062" i="1"/>
  <c r="AF1062" i="1" s="1"/>
  <c r="Y1063" i="1"/>
  <c r="AF1063" i="1" s="1"/>
  <c r="Y1064" i="1"/>
  <c r="AF1064" i="1" s="1"/>
  <c r="Y1065" i="1"/>
  <c r="AF1065" i="1" s="1"/>
  <c r="Y1066" i="1"/>
  <c r="AF1066" i="1" s="1"/>
  <c r="Y1067" i="1"/>
  <c r="AF1067" i="1" s="1"/>
  <c r="Y1068" i="1"/>
  <c r="AF1068" i="1" s="1"/>
  <c r="Y1069" i="1"/>
  <c r="AF1069" i="1" s="1"/>
  <c r="Y1070" i="1"/>
  <c r="AF1070" i="1" s="1"/>
  <c r="X1060" i="1"/>
  <c r="X1061" i="1"/>
  <c r="X1062" i="1"/>
  <c r="X1063" i="1"/>
  <c r="X1064" i="1"/>
  <c r="X1065" i="1"/>
  <c r="X1066" i="1"/>
  <c r="X1067" i="1"/>
  <c r="X1068" i="1"/>
  <c r="X1069" i="1"/>
  <c r="X1070" i="1"/>
  <c r="W1060" i="1"/>
  <c r="W1061" i="1"/>
  <c r="W1062" i="1"/>
  <c r="W1063" i="1"/>
  <c r="W1064" i="1"/>
  <c r="W1065" i="1"/>
  <c r="W1066" i="1"/>
  <c r="W1067" i="1"/>
  <c r="W1068" i="1"/>
  <c r="W1069" i="1"/>
  <c r="W1070" i="1"/>
  <c r="V1060" i="1"/>
  <c r="V1061" i="1"/>
  <c r="V1062" i="1"/>
  <c r="V1063" i="1"/>
  <c r="V1064" i="1"/>
  <c r="V1065" i="1"/>
  <c r="V1066" i="1"/>
  <c r="V1067" i="1"/>
  <c r="V1068" i="1"/>
  <c r="V1069" i="1"/>
  <c r="V1070" i="1"/>
  <c r="V1059" i="1"/>
  <c r="W1059" i="1"/>
  <c r="X1059" i="1"/>
  <c r="Y1059" i="1"/>
  <c r="AF1059" i="1" s="1"/>
  <c r="Z1059" i="1"/>
  <c r="AG1059" i="1" s="1"/>
  <c r="U1060" i="1"/>
  <c r="U1061" i="1"/>
  <c r="U1062" i="1"/>
  <c r="U1063" i="1"/>
  <c r="U1064" i="1"/>
  <c r="U1065" i="1"/>
  <c r="U1066" i="1"/>
  <c r="U1067" i="1"/>
  <c r="U1068" i="1"/>
  <c r="U1069" i="1"/>
  <c r="U1070" i="1"/>
  <c r="U1059" i="1"/>
  <c r="Z1048" i="1"/>
  <c r="AG1048" i="1" s="1"/>
  <c r="Z1049" i="1"/>
  <c r="AG1049" i="1" s="1"/>
  <c r="Z1050" i="1"/>
  <c r="AG1050" i="1" s="1"/>
  <c r="Z1051" i="1"/>
  <c r="AG1051" i="1" s="1"/>
  <c r="Z1052" i="1"/>
  <c r="AG1052" i="1" s="1"/>
  <c r="Z1053" i="1"/>
  <c r="AG1053" i="1" s="1"/>
  <c r="Z1054" i="1"/>
  <c r="AG1054" i="1" s="1"/>
  <c r="Z1055" i="1"/>
  <c r="AG1055" i="1" s="1"/>
  <c r="Z1056" i="1"/>
  <c r="AG1056" i="1" s="1"/>
  <c r="Z1057" i="1"/>
  <c r="AG1057" i="1" s="1"/>
  <c r="Z1058" i="1"/>
  <c r="AG1058" i="1" s="1"/>
  <c r="Y1048" i="1"/>
  <c r="AF1048" i="1" s="1"/>
  <c r="Y1049" i="1"/>
  <c r="AF1049" i="1" s="1"/>
  <c r="Y1050" i="1"/>
  <c r="AF1050" i="1" s="1"/>
  <c r="Y1051" i="1"/>
  <c r="AF1051" i="1" s="1"/>
  <c r="Y1052" i="1"/>
  <c r="AF1052" i="1" s="1"/>
  <c r="Y1053" i="1"/>
  <c r="AF1053" i="1" s="1"/>
  <c r="Y1054" i="1"/>
  <c r="AF1054" i="1" s="1"/>
  <c r="Y1055" i="1"/>
  <c r="AF1055" i="1" s="1"/>
  <c r="Y1056" i="1"/>
  <c r="AF1056" i="1" s="1"/>
  <c r="Y1057" i="1"/>
  <c r="AF1057" i="1" s="1"/>
  <c r="Y1058" i="1"/>
  <c r="AF1058" i="1" s="1"/>
  <c r="X1048" i="1"/>
  <c r="X1049" i="1"/>
  <c r="X1050" i="1"/>
  <c r="X1051" i="1"/>
  <c r="X1052" i="1"/>
  <c r="X1053" i="1"/>
  <c r="X1054" i="1"/>
  <c r="X1055" i="1"/>
  <c r="X1056" i="1"/>
  <c r="X1057" i="1"/>
  <c r="X1058" i="1"/>
  <c r="W1048" i="1"/>
  <c r="W1049" i="1"/>
  <c r="W1050" i="1"/>
  <c r="W1051" i="1"/>
  <c r="W1052" i="1"/>
  <c r="W1053" i="1"/>
  <c r="W1054" i="1"/>
  <c r="W1055" i="1"/>
  <c r="W1056" i="1"/>
  <c r="W1057" i="1"/>
  <c r="W1058" i="1"/>
  <c r="V1048" i="1"/>
  <c r="V1049" i="1"/>
  <c r="V1050" i="1"/>
  <c r="V1051" i="1"/>
  <c r="V1052" i="1"/>
  <c r="V1053" i="1"/>
  <c r="V1054" i="1"/>
  <c r="V1055" i="1"/>
  <c r="V1056" i="1"/>
  <c r="V1057" i="1"/>
  <c r="V1058" i="1"/>
  <c r="V1047" i="1"/>
  <c r="W1047" i="1"/>
  <c r="X1047" i="1"/>
  <c r="Y1047" i="1"/>
  <c r="AF1047" i="1" s="1"/>
  <c r="Z1047" i="1"/>
  <c r="AG1047" i="1" s="1"/>
  <c r="U1048" i="1"/>
  <c r="U1049" i="1"/>
  <c r="U1050" i="1"/>
  <c r="U1051" i="1"/>
  <c r="U1052" i="1"/>
  <c r="U1053" i="1"/>
  <c r="U1054" i="1"/>
  <c r="U1055" i="1"/>
  <c r="U1056" i="1"/>
  <c r="U1057" i="1"/>
  <c r="U1058" i="1"/>
  <c r="U1047" i="1"/>
  <c r="Z1036" i="1"/>
  <c r="AG1036" i="1" s="1"/>
  <c r="Z1037" i="1"/>
  <c r="AG1037" i="1" s="1"/>
  <c r="Z1038" i="1"/>
  <c r="AG1038" i="1" s="1"/>
  <c r="Z1039" i="1"/>
  <c r="AG1039" i="1" s="1"/>
  <c r="Z1040" i="1"/>
  <c r="AG1040" i="1" s="1"/>
  <c r="Z1041" i="1"/>
  <c r="AG1041" i="1" s="1"/>
  <c r="Z1042" i="1"/>
  <c r="AG1042" i="1" s="1"/>
  <c r="Z1043" i="1"/>
  <c r="AG1043" i="1" s="1"/>
  <c r="Z1044" i="1"/>
  <c r="AG1044" i="1" s="1"/>
  <c r="Z1045" i="1"/>
  <c r="AG1045" i="1" s="1"/>
  <c r="Z1046" i="1"/>
  <c r="AG1046" i="1" s="1"/>
  <c r="Y1036" i="1"/>
  <c r="AF1036" i="1" s="1"/>
  <c r="Y1037" i="1"/>
  <c r="AF1037" i="1" s="1"/>
  <c r="Y1038" i="1"/>
  <c r="AF1038" i="1" s="1"/>
  <c r="Y1039" i="1"/>
  <c r="AF1039" i="1" s="1"/>
  <c r="Y1040" i="1"/>
  <c r="AF1040" i="1" s="1"/>
  <c r="Y1041" i="1"/>
  <c r="AF1041" i="1" s="1"/>
  <c r="Y1042" i="1"/>
  <c r="AF1042" i="1" s="1"/>
  <c r="Y1043" i="1"/>
  <c r="AF1043" i="1" s="1"/>
  <c r="Y1044" i="1"/>
  <c r="AF1044" i="1" s="1"/>
  <c r="Y1045" i="1"/>
  <c r="AF1045" i="1" s="1"/>
  <c r="Y1046" i="1"/>
  <c r="AF1046" i="1" s="1"/>
  <c r="X1036" i="1"/>
  <c r="X1037" i="1"/>
  <c r="X1038" i="1"/>
  <c r="X1039" i="1"/>
  <c r="X1040" i="1"/>
  <c r="X1041" i="1"/>
  <c r="X1042" i="1"/>
  <c r="X1043" i="1"/>
  <c r="X1044" i="1"/>
  <c r="X1045" i="1"/>
  <c r="X1046" i="1"/>
  <c r="W1036" i="1"/>
  <c r="W1037" i="1"/>
  <c r="W1038" i="1"/>
  <c r="W1039" i="1"/>
  <c r="W1040" i="1"/>
  <c r="W1041" i="1"/>
  <c r="W1042" i="1"/>
  <c r="W1043" i="1"/>
  <c r="W1044" i="1"/>
  <c r="W1045" i="1"/>
  <c r="W1046" i="1"/>
  <c r="V1036" i="1"/>
  <c r="V1037" i="1"/>
  <c r="V1038" i="1"/>
  <c r="V1039" i="1"/>
  <c r="V1040" i="1"/>
  <c r="V1041" i="1"/>
  <c r="V1042" i="1"/>
  <c r="V1043" i="1"/>
  <c r="V1044" i="1"/>
  <c r="V1045" i="1"/>
  <c r="V1046" i="1"/>
  <c r="V1035" i="1"/>
  <c r="W1035" i="1"/>
  <c r="X1035" i="1"/>
  <c r="Y1035" i="1"/>
  <c r="AF1035" i="1" s="1"/>
  <c r="Z1035" i="1"/>
  <c r="AG1035" i="1" s="1"/>
  <c r="U1036" i="1"/>
  <c r="U1037" i="1"/>
  <c r="U1038" i="1"/>
  <c r="U1039" i="1"/>
  <c r="U1040" i="1"/>
  <c r="U1041" i="1"/>
  <c r="U1042" i="1"/>
  <c r="U1043" i="1"/>
  <c r="U1044" i="1"/>
  <c r="U1045" i="1"/>
  <c r="U1046" i="1"/>
  <c r="U1035" i="1"/>
  <c r="Z1024" i="1"/>
  <c r="AG1024" i="1" s="1"/>
  <c r="Z1025" i="1"/>
  <c r="AG1025" i="1" s="1"/>
  <c r="Z1026" i="1"/>
  <c r="AG1026" i="1" s="1"/>
  <c r="Z1027" i="1"/>
  <c r="AG1027" i="1" s="1"/>
  <c r="Z1028" i="1"/>
  <c r="AG1028" i="1" s="1"/>
  <c r="Z1029" i="1"/>
  <c r="AG1029" i="1" s="1"/>
  <c r="Z1030" i="1"/>
  <c r="AG1030" i="1" s="1"/>
  <c r="Z1031" i="1"/>
  <c r="AG1031" i="1" s="1"/>
  <c r="Z1032" i="1"/>
  <c r="AG1032" i="1" s="1"/>
  <c r="Z1033" i="1"/>
  <c r="AG1033" i="1" s="1"/>
  <c r="Z1034" i="1"/>
  <c r="AG1034" i="1" s="1"/>
  <c r="Y1024" i="1"/>
  <c r="AF1024" i="1" s="1"/>
  <c r="Y1025" i="1"/>
  <c r="AF1025" i="1" s="1"/>
  <c r="Y1026" i="1"/>
  <c r="AF1026" i="1" s="1"/>
  <c r="Y1027" i="1"/>
  <c r="AF1027" i="1" s="1"/>
  <c r="Y1028" i="1"/>
  <c r="AF1028" i="1" s="1"/>
  <c r="Y1029" i="1"/>
  <c r="AF1029" i="1" s="1"/>
  <c r="Y1030" i="1"/>
  <c r="AF1030" i="1" s="1"/>
  <c r="Y1031" i="1"/>
  <c r="AF1031" i="1" s="1"/>
  <c r="Y1032" i="1"/>
  <c r="AF1032" i="1" s="1"/>
  <c r="Y1033" i="1"/>
  <c r="AF1033" i="1" s="1"/>
  <c r="Y1034" i="1"/>
  <c r="AF1034" i="1" s="1"/>
  <c r="X1024" i="1"/>
  <c r="X1025" i="1"/>
  <c r="X1026" i="1"/>
  <c r="X1027" i="1"/>
  <c r="X1028" i="1"/>
  <c r="X1029" i="1"/>
  <c r="X1030" i="1"/>
  <c r="X1031" i="1"/>
  <c r="X1032" i="1"/>
  <c r="X1033" i="1"/>
  <c r="X1034" i="1"/>
  <c r="W1024" i="1"/>
  <c r="W1025" i="1"/>
  <c r="W1026" i="1"/>
  <c r="W1027" i="1"/>
  <c r="W1028" i="1"/>
  <c r="W1029" i="1"/>
  <c r="W1030" i="1"/>
  <c r="W1031" i="1"/>
  <c r="W1032" i="1"/>
  <c r="W1033" i="1"/>
  <c r="W1034" i="1"/>
  <c r="V1024" i="1"/>
  <c r="V1025" i="1"/>
  <c r="V1026" i="1"/>
  <c r="V1027" i="1"/>
  <c r="V1028" i="1"/>
  <c r="V1029" i="1"/>
  <c r="V1030" i="1"/>
  <c r="V1031" i="1"/>
  <c r="V1032" i="1"/>
  <c r="V1033" i="1"/>
  <c r="V1034" i="1"/>
  <c r="V1023" i="1"/>
  <c r="W1023" i="1"/>
  <c r="X1023" i="1"/>
  <c r="Y1023" i="1"/>
  <c r="AF1023" i="1" s="1"/>
  <c r="Z1023" i="1"/>
  <c r="AG1023" i="1" s="1"/>
  <c r="U1024" i="1"/>
  <c r="U1025" i="1"/>
  <c r="U1026" i="1"/>
  <c r="U1027" i="1"/>
  <c r="U1028" i="1"/>
  <c r="U1029" i="1"/>
  <c r="U1030" i="1"/>
  <c r="U1031" i="1"/>
  <c r="U1032" i="1"/>
  <c r="U1033" i="1"/>
  <c r="U1034" i="1"/>
  <c r="U1023" i="1"/>
  <c r="Z1012" i="1"/>
  <c r="AG1012" i="1" s="1"/>
  <c r="Z1013" i="1"/>
  <c r="AG1013" i="1" s="1"/>
  <c r="Z1014" i="1"/>
  <c r="AG1014" i="1" s="1"/>
  <c r="Z1015" i="1"/>
  <c r="AG1015" i="1" s="1"/>
  <c r="Z1016" i="1"/>
  <c r="AG1016" i="1" s="1"/>
  <c r="Z1017" i="1"/>
  <c r="AG1017" i="1" s="1"/>
  <c r="Z1018" i="1"/>
  <c r="AG1018" i="1" s="1"/>
  <c r="Z1019" i="1"/>
  <c r="AG1019" i="1" s="1"/>
  <c r="Z1020" i="1"/>
  <c r="AG1020" i="1" s="1"/>
  <c r="Z1021" i="1"/>
  <c r="AG1021" i="1" s="1"/>
  <c r="Z1022" i="1"/>
  <c r="AG1022" i="1" s="1"/>
  <c r="Y1012" i="1"/>
  <c r="AF1012" i="1" s="1"/>
  <c r="Y1013" i="1"/>
  <c r="AF1013" i="1" s="1"/>
  <c r="Y1014" i="1"/>
  <c r="AF1014" i="1" s="1"/>
  <c r="Y1015" i="1"/>
  <c r="AF1015" i="1" s="1"/>
  <c r="Y1016" i="1"/>
  <c r="AF1016" i="1" s="1"/>
  <c r="Y1017" i="1"/>
  <c r="AF1017" i="1" s="1"/>
  <c r="Y1018" i="1"/>
  <c r="AF1018" i="1" s="1"/>
  <c r="Y1019" i="1"/>
  <c r="AF1019" i="1" s="1"/>
  <c r="Y1020" i="1"/>
  <c r="AF1020" i="1" s="1"/>
  <c r="Y1021" i="1"/>
  <c r="AF1021" i="1" s="1"/>
  <c r="Y1022" i="1"/>
  <c r="AF1022" i="1" s="1"/>
  <c r="X1012" i="1"/>
  <c r="X1013" i="1"/>
  <c r="X1014" i="1"/>
  <c r="X1015" i="1"/>
  <c r="X1016" i="1"/>
  <c r="X1017" i="1"/>
  <c r="X1018" i="1"/>
  <c r="X1019" i="1"/>
  <c r="X1020" i="1"/>
  <c r="X1021" i="1"/>
  <c r="X1022" i="1"/>
  <c r="W1012" i="1"/>
  <c r="W1013" i="1"/>
  <c r="W1014" i="1"/>
  <c r="W1015" i="1"/>
  <c r="W1016" i="1"/>
  <c r="W1017" i="1"/>
  <c r="W1018" i="1"/>
  <c r="W1019" i="1"/>
  <c r="W1020" i="1"/>
  <c r="W1021" i="1"/>
  <c r="W1022" i="1"/>
  <c r="V1012" i="1"/>
  <c r="V1013" i="1"/>
  <c r="V1014" i="1"/>
  <c r="V1015" i="1"/>
  <c r="V1016" i="1"/>
  <c r="V1017" i="1"/>
  <c r="V1018" i="1"/>
  <c r="V1019" i="1"/>
  <c r="V1020" i="1"/>
  <c r="V1021" i="1"/>
  <c r="V1022" i="1"/>
  <c r="V1011" i="1"/>
  <c r="W1011" i="1"/>
  <c r="X1011" i="1"/>
  <c r="Y1011" i="1"/>
  <c r="AF1011" i="1" s="1"/>
  <c r="Z1011" i="1"/>
  <c r="AG1011" i="1" s="1"/>
  <c r="U1012" i="1"/>
  <c r="U1013" i="1"/>
  <c r="U1014" i="1"/>
  <c r="U1015" i="1"/>
  <c r="U1016" i="1"/>
  <c r="U1017" i="1"/>
  <c r="U1018" i="1"/>
  <c r="U1019" i="1"/>
  <c r="U1020" i="1"/>
  <c r="U1021" i="1"/>
  <c r="U1022" i="1"/>
  <c r="U1011" i="1"/>
  <c r="Z1000" i="1"/>
  <c r="AG1000" i="1" s="1"/>
  <c r="C6" i="13" s="1"/>
  <c r="Z1001" i="1"/>
  <c r="AG1001" i="1" s="1"/>
  <c r="C7" i="13" s="1"/>
  <c r="Z1002" i="1"/>
  <c r="AG1002" i="1" s="1"/>
  <c r="C8" i="13" s="1"/>
  <c r="Z1003" i="1"/>
  <c r="AG1003" i="1" s="1"/>
  <c r="C9" i="13" s="1"/>
  <c r="Z1004" i="1"/>
  <c r="AG1004" i="1" s="1"/>
  <c r="C10" i="13" s="1"/>
  <c r="Z1005" i="1"/>
  <c r="AG1005" i="1" s="1"/>
  <c r="C11" i="13" s="1"/>
  <c r="Z1006" i="1"/>
  <c r="AG1006" i="1" s="1"/>
  <c r="C12" i="13" s="1"/>
  <c r="Z1007" i="1"/>
  <c r="AG1007" i="1" s="1"/>
  <c r="C13" i="13" s="1"/>
  <c r="Z1008" i="1"/>
  <c r="AG1008" i="1" s="1"/>
  <c r="C14" i="13" s="1"/>
  <c r="Z1009" i="1"/>
  <c r="AG1009" i="1" s="1"/>
  <c r="C15" i="13" s="1"/>
  <c r="Z1010" i="1"/>
  <c r="AG1010" i="1" s="1"/>
  <c r="C16" i="13" s="1"/>
  <c r="Y1000" i="1"/>
  <c r="AF1000" i="1" s="1"/>
  <c r="B6" i="13" s="1"/>
  <c r="Y1001" i="1"/>
  <c r="AF1001" i="1" s="1"/>
  <c r="B7" i="13" s="1"/>
  <c r="Y1002" i="1"/>
  <c r="AF1002" i="1" s="1"/>
  <c r="B8" i="13" s="1"/>
  <c r="Y1003" i="1"/>
  <c r="AF1003" i="1" s="1"/>
  <c r="B9" i="13" s="1"/>
  <c r="Y1004" i="1"/>
  <c r="AF1004" i="1" s="1"/>
  <c r="B10" i="13" s="1"/>
  <c r="Y1005" i="1"/>
  <c r="AF1005" i="1" s="1"/>
  <c r="B11" i="13" s="1"/>
  <c r="Y1006" i="1"/>
  <c r="AF1006" i="1" s="1"/>
  <c r="B12" i="13" s="1"/>
  <c r="Y1007" i="1"/>
  <c r="AF1007" i="1" s="1"/>
  <c r="B13" i="13" s="1"/>
  <c r="Y1008" i="1"/>
  <c r="AF1008" i="1" s="1"/>
  <c r="B14" i="13" s="1"/>
  <c r="Y1009" i="1"/>
  <c r="AF1009" i="1" s="1"/>
  <c r="B15" i="13" s="1"/>
  <c r="Y1010" i="1"/>
  <c r="AF1010" i="1" s="1"/>
  <c r="B16" i="13" s="1"/>
  <c r="X1000" i="1"/>
  <c r="X1001" i="1"/>
  <c r="X1002" i="1"/>
  <c r="X1003" i="1"/>
  <c r="X1004" i="1"/>
  <c r="X1005" i="1"/>
  <c r="X1006" i="1"/>
  <c r="X1007" i="1"/>
  <c r="X1008" i="1"/>
  <c r="X1009" i="1"/>
  <c r="X1010" i="1"/>
  <c r="W1000" i="1"/>
  <c r="W1001" i="1"/>
  <c r="W1002" i="1"/>
  <c r="W1003" i="1"/>
  <c r="W1004" i="1"/>
  <c r="W1005" i="1"/>
  <c r="W1006" i="1"/>
  <c r="W1007" i="1"/>
  <c r="W1008" i="1"/>
  <c r="W1009" i="1"/>
  <c r="W1010" i="1"/>
  <c r="V1000" i="1"/>
  <c r="V1001" i="1"/>
  <c r="V1002" i="1"/>
  <c r="V1003" i="1"/>
  <c r="V1004" i="1"/>
  <c r="V1005" i="1"/>
  <c r="V1006" i="1"/>
  <c r="V1007" i="1"/>
  <c r="V1008" i="1"/>
  <c r="V1009" i="1"/>
  <c r="V1010" i="1"/>
  <c r="V999" i="1"/>
  <c r="W999" i="1"/>
  <c r="X999" i="1"/>
  <c r="Y999" i="1"/>
  <c r="AF999" i="1" s="1"/>
  <c r="B5" i="13" s="1"/>
  <c r="Z999" i="1"/>
  <c r="AG999" i="1" s="1"/>
  <c r="C5" i="13" s="1"/>
  <c r="U1000" i="1"/>
  <c r="U1001" i="1"/>
  <c r="U1002" i="1"/>
  <c r="U1003" i="1"/>
  <c r="U1004" i="1"/>
  <c r="U1005" i="1"/>
  <c r="U1006" i="1"/>
  <c r="U1007" i="1"/>
  <c r="U1008" i="1"/>
  <c r="U1009" i="1"/>
  <c r="U1010" i="1"/>
  <c r="U999" i="1"/>
  <c r="Z988" i="1"/>
  <c r="AG988" i="1" s="1"/>
  <c r="Z989" i="1"/>
  <c r="AG989" i="1" s="1"/>
  <c r="Z990" i="1"/>
  <c r="AG990" i="1" s="1"/>
  <c r="Z991" i="1"/>
  <c r="AG991" i="1" s="1"/>
  <c r="Z992" i="1"/>
  <c r="AG992" i="1" s="1"/>
  <c r="Z993" i="1"/>
  <c r="AG993" i="1" s="1"/>
  <c r="Z994" i="1"/>
  <c r="AG994" i="1" s="1"/>
  <c r="Z995" i="1"/>
  <c r="AG995" i="1" s="1"/>
  <c r="Z996" i="1"/>
  <c r="AG996" i="1" s="1"/>
  <c r="Z997" i="1"/>
  <c r="AG997" i="1" s="1"/>
  <c r="Z998" i="1"/>
  <c r="AG998" i="1" s="1"/>
  <c r="Y988" i="1"/>
  <c r="AF988" i="1" s="1"/>
  <c r="Y989" i="1"/>
  <c r="AF989" i="1" s="1"/>
  <c r="Y990" i="1"/>
  <c r="AF990" i="1" s="1"/>
  <c r="Y991" i="1"/>
  <c r="AF991" i="1" s="1"/>
  <c r="Y992" i="1"/>
  <c r="AF992" i="1" s="1"/>
  <c r="Y993" i="1"/>
  <c r="AF993" i="1" s="1"/>
  <c r="Y994" i="1"/>
  <c r="AF994" i="1" s="1"/>
  <c r="Y995" i="1"/>
  <c r="AF995" i="1" s="1"/>
  <c r="Y996" i="1"/>
  <c r="AF996" i="1" s="1"/>
  <c r="Y997" i="1"/>
  <c r="AF997" i="1" s="1"/>
  <c r="Y998" i="1"/>
  <c r="AF998" i="1" s="1"/>
  <c r="X988" i="1"/>
  <c r="X989" i="1"/>
  <c r="X990" i="1"/>
  <c r="X991" i="1"/>
  <c r="X992" i="1"/>
  <c r="X993" i="1"/>
  <c r="X994" i="1"/>
  <c r="X995" i="1"/>
  <c r="X996" i="1"/>
  <c r="X997" i="1"/>
  <c r="X998" i="1"/>
  <c r="W988" i="1"/>
  <c r="W989" i="1"/>
  <c r="W990" i="1"/>
  <c r="W991" i="1"/>
  <c r="W992" i="1"/>
  <c r="W993" i="1"/>
  <c r="W994" i="1"/>
  <c r="W995" i="1"/>
  <c r="W996" i="1"/>
  <c r="W997" i="1"/>
  <c r="W998" i="1"/>
  <c r="V988" i="1"/>
  <c r="V989" i="1"/>
  <c r="V990" i="1"/>
  <c r="V991" i="1"/>
  <c r="V992" i="1"/>
  <c r="V993" i="1"/>
  <c r="V994" i="1"/>
  <c r="V995" i="1"/>
  <c r="V996" i="1"/>
  <c r="V997" i="1"/>
  <c r="V998" i="1"/>
  <c r="V987" i="1"/>
  <c r="W987" i="1"/>
  <c r="X987" i="1"/>
  <c r="Y987" i="1"/>
  <c r="AF987" i="1" s="1"/>
  <c r="Z987" i="1"/>
  <c r="AG987" i="1" s="1"/>
  <c r="U988" i="1"/>
  <c r="U989" i="1"/>
  <c r="U990" i="1"/>
  <c r="U991" i="1"/>
  <c r="U992" i="1"/>
  <c r="U993" i="1"/>
  <c r="U994" i="1"/>
  <c r="U995" i="1"/>
  <c r="U996" i="1"/>
  <c r="U997" i="1"/>
  <c r="U998" i="1"/>
  <c r="U987" i="1"/>
  <c r="Z976" i="1"/>
  <c r="AG976" i="1" s="1"/>
  <c r="Z977" i="1"/>
  <c r="AG977" i="1" s="1"/>
  <c r="Z978" i="1"/>
  <c r="AG978" i="1" s="1"/>
  <c r="Z979" i="1"/>
  <c r="AG979" i="1" s="1"/>
  <c r="Z980" i="1"/>
  <c r="AG980" i="1" s="1"/>
  <c r="Z981" i="1"/>
  <c r="AG981" i="1" s="1"/>
  <c r="Z982" i="1"/>
  <c r="AG982" i="1" s="1"/>
  <c r="Z983" i="1"/>
  <c r="AG983" i="1" s="1"/>
  <c r="Z984" i="1"/>
  <c r="AG984" i="1" s="1"/>
  <c r="Z985" i="1"/>
  <c r="AG985" i="1" s="1"/>
  <c r="Z986" i="1"/>
  <c r="AG986" i="1" s="1"/>
  <c r="Y976" i="1"/>
  <c r="AF976" i="1" s="1"/>
  <c r="Y977" i="1"/>
  <c r="AF977" i="1" s="1"/>
  <c r="Y978" i="1"/>
  <c r="AF978" i="1" s="1"/>
  <c r="Y979" i="1"/>
  <c r="AF979" i="1" s="1"/>
  <c r="Y980" i="1"/>
  <c r="AF980" i="1" s="1"/>
  <c r="Y981" i="1"/>
  <c r="AF981" i="1" s="1"/>
  <c r="Y982" i="1"/>
  <c r="AF982" i="1" s="1"/>
  <c r="Y983" i="1"/>
  <c r="AF983" i="1" s="1"/>
  <c r="Y984" i="1"/>
  <c r="AF984" i="1" s="1"/>
  <c r="Y985" i="1"/>
  <c r="AF985" i="1" s="1"/>
  <c r="Y986" i="1"/>
  <c r="AF986" i="1" s="1"/>
  <c r="X976" i="1"/>
  <c r="X977" i="1"/>
  <c r="X978" i="1"/>
  <c r="X979" i="1"/>
  <c r="X980" i="1"/>
  <c r="X981" i="1"/>
  <c r="X982" i="1"/>
  <c r="X983" i="1"/>
  <c r="X984" i="1"/>
  <c r="X985" i="1"/>
  <c r="X986" i="1"/>
  <c r="W976" i="1"/>
  <c r="W977" i="1"/>
  <c r="W978" i="1"/>
  <c r="W979" i="1"/>
  <c r="W980" i="1"/>
  <c r="W981" i="1"/>
  <c r="W982" i="1"/>
  <c r="W983" i="1"/>
  <c r="W984" i="1"/>
  <c r="W985" i="1"/>
  <c r="W986" i="1"/>
  <c r="V976" i="1"/>
  <c r="V977" i="1"/>
  <c r="V978" i="1"/>
  <c r="V979" i="1"/>
  <c r="V980" i="1"/>
  <c r="V981" i="1"/>
  <c r="V982" i="1"/>
  <c r="V983" i="1"/>
  <c r="V984" i="1"/>
  <c r="V985" i="1"/>
  <c r="V986" i="1"/>
  <c r="V975" i="1"/>
  <c r="W975" i="1"/>
  <c r="X975" i="1"/>
  <c r="Y975" i="1"/>
  <c r="AF975" i="1" s="1"/>
  <c r="Z975" i="1"/>
  <c r="AG975" i="1" s="1"/>
  <c r="U976" i="1"/>
  <c r="U977" i="1"/>
  <c r="U978" i="1"/>
  <c r="U979" i="1"/>
  <c r="U980" i="1"/>
  <c r="U981" i="1"/>
  <c r="U982" i="1"/>
  <c r="U983" i="1"/>
  <c r="U984" i="1"/>
  <c r="U985" i="1"/>
  <c r="U986" i="1"/>
  <c r="U975" i="1"/>
  <c r="Z964" i="1"/>
  <c r="AG964" i="1" s="1"/>
  <c r="Z965" i="1"/>
  <c r="AG965" i="1" s="1"/>
  <c r="Z966" i="1"/>
  <c r="AG966" i="1" s="1"/>
  <c r="Z967" i="1"/>
  <c r="AG967" i="1" s="1"/>
  <c r="Z968" i="1"/>
  <c r="AG968" i="1" s="1"/>
  <c r="Z969" i="1"/>
  <c r="AG969" i="1" s="1"/>
  <c r="Z970" i="1"/>
  <c r="AG970" i="1" s="1"/>
  <c r="Z971" i="1"/>
  <c r="AG971" i="1" s="1"/>
  <c r="Z972" i="1"/>
  <c r="AG972" i="1" s="1"/>
  <c r="Z973" i="1"/>
  <c r="AG973" i="1" s="1"/>
  <c r="Z974" i="1"/>
  <c r="AG974" i="1" s="1"/>
  <c r="Y964" i="1"/>
  <c r="AF964" i="1" s="1"/>
  <c r="Y965" i="1"/>
  <c r="AF965" i="1" s="1"/>
  <c r="Y966" i="1"/>
  <c r="AF966" i="1" s="1"/>
  <c r="Y967" i="1"/>
  <c r="AF967" i="1" s="1"/>
  <c r="Y968" i="1"/>
  <c r="AF968" i="1" s="1"/>
  <c r="Y969" i="1"/>
  <c r="AF969" i="1" s="1"/>
  <c r="Y970" i="1"/>
  <c r="AF970" i="1" s="1"/>
  <c r="Y971" i="1"/>
  <c r="AF971" i="1" s="1"/>
  <c r="Y972" i="1"/>
  <c r="AF972" i="1" s="1"/>
  <c r="Y973" i="1"/>
  <c r="AF973" i="1" s="1"/>
  <c r="Y974" i="1"/>
  <c r="AF974" i="1" s="1"/>
  <c r="X964" i="1"/>
  <c r="X965" i="1"/>
  <c r="X966" i="1"/>
  <c r="X967" i="1"/>
  <c r="X968" i="1"/>
  <c r="X969" i="1"/>
  <c r="X970" i="1"/>
  <c r="X971" i="1"/>
  <c r="X972" i="1"/>
  <c r="X973" i="1"/>
  <c r="X974" i="1"/>
  <c r="W964" i="1"/>
  <c r="W965" i="1"/>
  <c r="W966" i="1"/>
  <c r="W967" i="1"/>
  <c r="W968" i="1"/>
  <c r="W969" i="1"/>
  <c r="W970" i="1"/>
  <c r="W971" i="1"/>
  <c r="W972" i="1"/>
  <c r="W973" i="1"/>
  <c r="W974" i="1"/>
  <c r="V964" i="1"/>
  <c r="V965" i="1"/>
  <c r="V966" i="1"/>
  <c r="V967" i="1"/>
  <c r="V968" i="1"/>
  <c r="V969" i="1"/>
  <c r="V970" i="1"/>
  <c r="V971" i="1"/>
  <c r="V972" i="1"/>
  <c r="V973" i="1"/>
  <c r="V974" i="1"/>
  <c r="V963" i="1"/>
  <c r="W963" i="1"/>
  <c r="X963" i="1"/>
  <c r="Y963" i="1"/>
  <c r="AF963" i="1" s="1"/>
  <c r="Z963" i="1"/>
  <c r="AG963" i="1" s="1"/>
  <c r="U964" i="1"/>
  <c r="U965" i="1"/>
  <c r="U966" i="1"/>
  <c r="U967" i="1"/>
  <c r="U968" i="1"/>
  <c r="U969" i="1"/>
  <c r="U970" i="1"/>
  <c r="U971" i="1"/>
  <c r="U972" i="1"/>
  <c r="U973" i="1"/>
  <c r="U974" i="1"/>
  <c r="U963" i="1"/>
  <c r="Z952" i="1"/>
  <c r="AG952" i="1" s="1"/>
  <c r="Z953" i="1"/>
  <c r="AG953" i="1" s="1"/>
  <c r="Z954" i="1"/>
  <c r="AG954" i="1" s="1"/>
  <c r="Z955" i="1"/>
  <c r="AG955" i="1" s="1"/>
  <c r="Z956" i="1"/>
  <c r="AG956" i="1" s="1"/>
  <c r="Z957" i="1"/>
  <c r="AG957" i="1" s="1"/>
  <c r="Z958" i="1"/>
  <c r="AG958" i="1" s="1"/>
  <c r="Z959" i="1"/>
  <c r="AG959" i="1" s="1"/>
  <c r="Z960" i="1"/>
  <c r="AG960" i="1" s="1"/>
  <c r="Z961" i="1"/>
  <c r="AG961" i="1" s="1"/>
  <c r="Z962" i="1"/>
  <c r="AG962" i="1" s="1"/>
  <c r="Y952" i="1"/>
  <c r="AF952" i="1" s="1"/>
  <c r="Y953" i="1"/>
  <c r="AF953" i="1" s="1"/>
  <c r="Y954" i="1"/>
  <c r="AF954" i="1" s="1"/>
  <c r="Y955" i="1"/>
  <c r="AF955" i="1" s="1"/>
  <c r="Y956" i="1"/>
  <c r="AF956" i="1" s="1"/>
  <c r="Y957" i="1"/>
  <c r="AF957" i="1" s="1"/>
  <c r="Y958" i="1"/>
  <c r="AF958" i="1" s="1"/>
  <c r="Y959" i="1"/>
  <c r="AF959" i="1" s="1"/>
  <c r="Y960" i="1"/>
  <c r="AF960" i="1" s="1"/>
  <c r="Y961" i="1"/>
  <c r="AF961" i="1" s="1"/>
  <c r="Y962" i="1"/>
  <c r="AF962" i="1" s="1"/>
  <c r="X952" i="1"/>
  <c r="X953" i="1"/>
  <c r="X954" i="1"/>
  <c r="X955" i="1"/>
  <c r="X956" i="1"/>
  <c r="X957" i="1"/>
  <c r="X958" i="1"/>
  <c r="X959" i="1"/>
  <c r="X960" i="1"/>
  <c r="X961" i="1"/>
  <c r="X962" i="1"/>
  <c r="W952" i="1"/>
  <c r="W953" i="1"/>
  <c r="W954" i="1"/>
  <c r="W955" i="1"/>
  <c r="W956" i="1"/>
  <c r="W957" i="1"/>
  <c r="W958" i="1"/>
  <c r="W959" i="1"/>
  <c r="W960" i="1"/>
  <c r="W961" i="1"/>
  <c r="W962" i="1"/>
  <c r="V952" i="1"/>
  <c r="V953" i="1"/>
  <c r="V954" i="1"/>
  <c r="V955" i="1"/>
  <c r="V956" i="1"/>
  <c r="V957" i="1"/>
  <c r="V958" i="1"/>
  <c r="V959" i="1"/>
  <c r="V960" i="1"/>
  <c r="V961" i="1"/>
  <c r="V962" i="1"/>
  <c r="V951" i="1"/>
  <c r="W951" i="1"/>
  <c r="X951" i="1"/>
  <c r="Y951" i="1"/>
  <c r="AF951" i="1" s="1"/>
  <c r="Z951" i="1"/>
  <c r="AG951" i="1" s="1"/>
  <c r="U952" i="1"/>
  <c r="U953" i="1"/>
  <c r="U954" i="1"/>
  <c r="U955" i="1"/>
  <c r="U956" i="1"/>
  <c r="U957" i="1"/>
  <c r="U958" i="1"/>
  <c r="U959" i="1"/>
  <c r="U960" i="1"/>
  <c r="U961" i="1"/>
  <c r="U962" i="1"/>
  <c r="U951" i="1"/>
  <c r="Z928" i="1"/>
  <c r="AG928" i="1" s="1"/>
  <c r="Z929" i="1"/>
  <c r="AG929" i="1" s="1"/>
  <c r="Z930" i="1"/>
  <c r="AG930" i="1" s="1"/>
  <c r="Z931" i="1"/>
  <c r="AG931" i="1" s="1"/>
  <c r="Z932" i="1"/>
  <c r="AG932" i="1" s="1"/>
  <c r="Z933" i="1"/>
  <c r="AG933" i="1" s="1"/>
  <c r="Z934" i="1"/>
  <c r="AG934" i="1" s="1"/>
  <c r="Z935" i="1"/>
  <c r="AG935" i="1" s="1"/>
  <c r="Z936" i="1"/>
  <c r="AG936" i="1" s="1"/>
  <c r="Z937" i="1"/>
  <c r="AG937" i="1" s="1"/>
  <c r="Z938" i="1"/>
  <c r="AG938" i="1" s="1"/>
  <c r="Y928" i="1"/>
  <c r="AF928" i="1" s="1"/>
  <c r="Y929" i="1"/>
  <c r="AF929" i="1" s="1"/>
  <c r="Y930" i="1"/>
  <c r="AF930" i="1" s="1"/>
  <c r="Y931" i="1"/>
  <c r="AF931" i="1" s="1"/>
  <c r="Y932" i="1"/>
  <c r="AF932" i="1" s="1"/>
  <c r="Y933" i="1"/>
  <c r="AF933" i="1" s="1"/>
  <c r="Y934" i="1"/>
  <c r="AF934" i="1" s="1"/>
  <c r="Y935" i="1"/>
  <c r="AF935" i="1" s="1"/>
  <c r="Y936" i="1"/>
  <c r="AF936" i="1" s="1"/>
  <c r="Y937" i="1"/>
  <c r="AF937" i="1" s="1"/>
  <c r="Y938" i="1"/>
  <c r="AF938" i="1" s="1"/>
  <c r="X928" i="1"/>
  <c r="X929" i="1"/>
  <c r="X930" i="1"/>
  <c r="X931" i="1"/>
  <c r="X932" i="1"/>
  <c r="X933" i="1"/>
  <c r="X934" i="1"/>
  <c r="X935" i="1"/>
  <c r="X936" i="1"/>
  <c r="X937" i="1"/>
  <c r="X938" i="1"/>
  <c r="W928" i="1"/>
  <c r="W929" i="1"/>
  <c r="W930" i="1"/>
  <c r="W931" i="1"/>
  <c r="W932" i="1"/>
  <c r="W933" i="1"/>
  <c r="W934" i="1"/>
  <c r="W935" i="1"/>
  <c r="W936" i="1"/>
  <c r="W937" i="1"/>
  <c r="W938" i="1"/>
  <c r="V928" i="1"/>
  <c r="V929" i="1"/>
  <c r="V930" i="1"/>
  <c r="V931" i="1"/>
  <c r="V932" i="1"/>
  <c r="V933" i="1"/>
  <c r="V934" i="1"/>
  <c r="V935" i="1"/>
  <c r="V936" i="1"/>
  <c r="V937" i="1"/>
  <c r="V938" i="1"/>
  <c r="V927" i="1"/>
  <c r="W927" i="1"/>
  <c r="X927" i="1"/>
  <c r="Y927" i="1"/>
  <c r="AF927" i="1" s="1"/>
  <c r="Z927" i="1"/>
  <c r="AG927" i="1" s="1"/>
  <c r="U928" i="1"/>
  <c r="U929" i="1"/>
  <c r="U930" i="1"/>
  <c r="U931" i="1"/>
  <c r="U932" i="1"/>
  <c r="U933" i="1"/>
  <c r="U934" i="1"/>
  <c r="U935" i="1"/>
  <c r="U936" i="1"/>
  <c r="U937" i="1"/>
  <c r="U938" i="1"/>
  <c r="U927" i="1"/>
  <c r="Z916" i="1"/>
  <c r="AG916" i="1" s="1"/>
  <c r="Z917" i="1"/>
  <c r="AG917" i="1" s="1"/>
  <c r="Z918" i="1"/>
  <c r="AG918" i="1" s="1"/>
  <c r="Z919" i="1"/>
  <c r="AG919" i="1" s="1"/>
  <c r="Z920" i="1"/>
  <c r="AG920" i="1" s="1"/>
  <c r="Z921" i="1"/>
  <c r="AG921" i="1" s="1"/>
  <c r="Z922" i="1"/>
  <c r="AG922" i="1" s="1"/>
  <c r="Z923" i="1"/>
  <c r="AG923" i="1" s="1"/>
  <c r="Z924" i="1"/>
  <c r="AG924" i="1" s="1"/>
  <c r="Z925" i="1"/>
  <c r="AG925" i="1" s="1"/>
  <c r="Z926" i="1"/>
  <c r="AG926" i="1" s="1"/>
  <c r="Y916" i="1"/>
  <c r="AF916" i="1" s="1"/>
  <c r="Y917" i="1"/>
  <c r="AF917" i="1" s="1"/>
  <c r="Y918" i="1"/>
  <c r="AF918" i="1" s="1"/>
  <c r="Y919" i="1"/>
  <c r="AF919" i="1" s="1"/>
  <c r="Y920" i="1"/>
  <c r="AF920" i="1" s="1"/>
  <c r="Y921" i="1"/>
  <c r="AF921" i="1" s="1"/>
  <c r="Y922" i="1"/>
  <c r="AF922" i="1" s="1"/>
  <c r="Y923" i="1"/>
  <c r="AF923" i="1" s="1"/>
  <c r="Y924" i="1"/>
  <c r="AF924" i="1" s="1"/>
  <c r="Y925" i="1"/>
  <c r="AF925" i="1" s="1"/>
  <c r="Y926" i="1"/>
  <c r="AF926" i="1" s="1"/>
  <c r="X916" i="1"/>
  <c r="X917" i="1"/>
  <c r="X918" i="1"/>
  <c r="X919" i="1"/>
  <c r="X920" i="1"/>
  <c r="X921" i="1"/>
  <c r="X922" i="1"/>
  <c r="X923" i="1"/>
  <c r="X924" i="1"/>
  <c r="X925" i="1"/>
  <c r="X926" i="1"/>
  <c r="W916" i="1"/>
  <c r="W917" i="1"/>
  <c r="W918" i="1"/>
  <c r="W919" i="1"/>
  <c r="W920" i="1"/>
  <c r="W921" i="1"/>
  <c r="W922" i="1"/>
  <c r="W923" i="1"/>
  <c r="W924" i="1"/>
  <c r="W925" i="1"/>
  <c r="W926" i="1"/>
  <c r="V916" i="1"/>
  <c r="V917" i="1"/>
  <c r="V918" i="1"/>
  <c r="V919" i="1"/>
  <c r="V920" i="1"/>
  <c r="V921" i="1"/>
  <c r="V922" i="1"/>
  <c r="V923" i="1"/>
  <c r="V924" i="1"/>
  <c r="V925" i="1"/>
  <c r="V926" i="1"/>
  <c r="V915" i="1"/>
  <c r="W915" i="1"/>
  <c r="X915" i="1"/>
  <c r="Y915" i="1"/>
  <c r="AF915" i="1" s="1"/>
  <c r="Z915" i="1"/>
  <c r="AG915" i="1" s="1"/>
  <c r="U916" i="1"/>
  <c r="U917" i="1"/>
  <c r="U918" i="1"/>
  <c r="U919" i="1"/>
  <c r="U920" i="1"/>
  <c r="U921" i="1"/>
  <c r="U922" i="1"/>
  <c r="U923" i="1"/>
  <c r="U924" i="1"/>
  <c r="U925" i="1"/>
  <c r="U926" i="1"/>
  <c r="U915" i="1"/>
  <c r="Z904" i="1"/>
  <c r="AG904" i="1" s="1"/>
  <c r="Z905" i="1"/>
  <c r="AG905" i="1" s="1"/>
  <c r="Z906" i="1"/>
  <c r="AG906" i="1" s="1"/>
  <c r="Z907" i="1"/>
  <c r="AG907" i="1" s="1"/>
  <c r="Z908" i="1"/>
  <c r="AG908" i="1" s="1"/>
  <c r="Z909" i="1"/>
  <c r="AG909" i="1" s="1"/>
  <c r="Z910" i="1"/>
  <c r="AG910" i="1" s="1"/>
  <c r="Z911" i="1"/>
  <c r="AG911" i="1" s="1"/>
  <c r="Z912" i="1"/>
  <c r="AG912" i="1" s="1"/>
  <c r="Z913" i="1"/>
  <c r="AG913" i="1" s="1"/>
  <c r="Z914" i="1"/>
  <c r="AG914" i="1" s="1"/>
  <c r="Y904" i="1"/>
  <c r="AF904" i="1" s="1"/>
  <c r="Y905" i="1"/>
  <c r="AF905" i="1" s="1"/>
  <c r="Y906" i="1"/>
  <c r="AF906" i="1" s="1"/>
  <c r="Y907" i="1"/>
  <c r="AF907" i="1" s="1"/>
  <c r="Y908" i="1"/>
  <c r="AF908" i="1" s="1"/>
  <c r="Y909" i="1"/>
  <c r="AF909" i="1" s="1"/>
  <c r="Y910" i="1"/>
  <c r="AF910" i="1" s="1"/>
  <c r="Y911" i="1"/>
  <c r="AF911" i="1" s="1"/>
  <c r="Y912" i="1"/>
  <c r="AF912" i="1" s="1"/>
  <c r="Y913" i="1"/>
  <c r="AF913" i="1" s="1"/>
  <c r="Y914" i="1"/>
  <c r="AF914" i="1" s="1"/>
  <c r="X904" i="1"/>
  <c r="X905" i="1"/>
  <c r="X906" i="1"/>
  <c r="X907" i="1"/>
  <c r="X908" i="1"/>
  <c r="X909" i="1"/>
  <c r="X910" i="1"/>
  <c r="X911" i="1"/>
  <c r="X912" i="1"/>
  <c r="X913" i="1"/>
  <c r="X914" i="1"/>
  <c r="W904" i="1"/>
  <c r="W905" i="1"/>
  <c r="W906" i="1"/>
  <c r="W907" i="1"/>
  <c r="W908" i="1"/>
  <c r="W909" i="1"/>
  <c r="W910" i="1"/>
  <c r="W911" i="1"/>
  <c r="W912" i="1"/>
  <c r="W913" i="1"/>
  <c r="W914" i="1"/>
  <c r="V904" i="1"/>
  <c r="V905" i="1"/>
  <c r="V906" i="1"/>
  <c r="V907" i="1"/>
  <c r="V908" i="1"/>
  <c r="V909" i="1"/>
  <c r="V910" i="1"/>
  <c r="V911" i="1"/>
  <c r="V912" i="1"/>
  <c r="V913" i="1"/>
  <c r="V914" i="1"/>
  <c r="V903" i="1"/>
  <c r="W903" i="1"/>
  <c r="X903" i="1"/>
  <c r="Y903" i="1"/>
  <c r="AF903" i="1" s="1"/>
  <c r="Z903" i="1"/>
  <c r="AG903" i="1" s="1"/>
  <c r="U904" i="1"/>
  <c r="U905" i="1"/>
  <c r="U906" i="1"/>
  <c r="U907" i="1"/>
  <c r="U908" i="1"/>
  <c r="U909" i="1"/>
  <c r="U910" i="1"/>
  <c r="U911" i="1"/>
  <c r="U912" i="1"/>
  <c r="U913" i="1"/>
  <c r="U914" i="1"/>
  <c r="U903" i="1"/>
  <c r="Z892" i="1"/>
  <c r="AG892" i="1" s="1"/>
  <c r="Z893" i="1"/>
  <c r="AG893" i="1" s="1"/>
  <c r="Z894" i="1"/>
  <c r="AG894" i="1" s="1"/>
  <c r="Z895" i="1"/>
  <c r="AG895" i="1" s="1"/>
  <c r="Z896" i="1"/>
  <c r="AG896" i="1" s="1"/>
  <c r="Z897" i="1"/>
  <c r="AG897" i="1" s="1"/>
  <c r="Z898" i="1"/>
  <c r="AG898" i="1" s="1"/>
  <c r="Z899" i="1"/>
  <c r="AG899" i="1" s="1"/>
  <c r="Z900" i="1"/>
  <c r="AG900" i="1" s="1"/>
  <c r="Z901" i="1"/>
  <c r="AG901" i="1" s="1"/>
  <c r="Z902" i="1"/>
  <c r="AG902" i="1" s="1"/>
  <c r="Y892" i="1"/>
  <c r="AF892" i="1" s="1"/>
  <c r="Y893" i="1"/>
  <c r="AF893" i="1" s="1"/>
  <c r="Y894" i="1"/>
  <c r="AF894" i="1" s="1"/>
  <c r="Y895" i="1"/>
  <c r="AF895" i="1" s="1"/>
  <c r="Y896" i="1"/>
  <c r="AF896" i="1" s="1"/>
  <c r="Y897" i="1"/>
  <c r="AF897" i="1" s="1"/>
  <c r="Y898" i="1"/>
  <c r="AF898" i="1" s="1"/>
  <c r="Y899" i="1"/>
  <c r="AF899" i="1" s="1"/>
  <c r="Y900" i="1"/>
  <c r="AF900" i="1" s="1"/>
  <c r="Y901" i="1"/>
  <c r="AF901" i="1" s="1"/>
  <c r="Y902" i="1"/>
  <c r="AF902" i="1" s="1"/>
  <c r="X892" i="1"/>
  <c r="X893" i="1"/>
  <c r="X894" i="1"/>
  <c r="X895" i="1"/>
  <c r="X896" i="1"/>
  <c r="X897" i="1"/>
  <c r="X898" i="1"/>
  <c r="X899" i="1"/>
  <c r="X900" i="1"/>
  <c r="X901" i="1"/>
  <c r="X902" i="1"/>
  <c r="W892" i="1"/>
  <c r="W893" i="1"/>
  <c r="W894" i="1"/>
  <c r="W895" i="1"/>
  <c r="W896" i="1"/>
  <c r="W897" i="1"/>
  <c r="W898" i="1"/>
  <c r="W899" i="1"/>
  <c r="W900" i="1"/>
  <c r="W901" i="1"/>
  <c r="W902" i="1"/>
  <c r="V892" i="1"/>
  <c r="V893" i="1"/>
  <c r="V894" i="1"/>
  <c r="V895" i="1"/>
  <c r="V896" i="1"/>
  <c r="V897" i="1"/>
  <c r="V898" i="1"/>
  <c r="V899" i="1"/>
  <c r="V900" i="1"/>
  <c r="V901" i="1"/>
  <c r="V902" i="1"/>
  <c r="V891" i="1"/>
  <c r="W891" i="1"/>
  <c r="X891" i="1"/>
  <c r="Y891" i="1"/>
  <c r="AF891" i="1" s="1"/>
  <c r="Z891" i="1"/>
  <c r="AG891" i="1" s="1"/>
  <c r="U892" i="1"/>
  <c r="U893" i="1"/>
  <c r="U894" i="1"/>
  <c r="U895" i="1"/>
  <c r="U896" i="1"/>
  <c r="U897" i="1"/>
  <c r="U898" i="1"/>
  <c r="U899" i="1"/>
  <c r="U900" i="1"/>
  <c r="U901" i="1"/>
  <c r="U902" i="1"/>
  <c r="U891" i="1"/>
  <c r="Z880" i="1"/>
  <c r="AG880" i="1" s="1"/>
  <c r="Z881" i="1"/>
  <c r="AG881" i="1" s="1"/>
  <c r="Z882" i="1"/>
  <c r="AG882" i="1" s="1"/>
  <c r="Z883" i="1"/>
  <c r="AG883" i="1" s="1"/>
  <c r="Z884" i="1"/>
  <c r="AG884" i="1" s="1"/>
  <c r="Z885" i="1"/>
  <c r="AG885" i="1" s="1"/>
  <c r="Z886" i="1"/>
  <c r="AG886" i="1" s="1"/>
  <c r="Z887" i="1"/>
  <c r="AG887" i="1" s="1"/>
  <c r="Z888" i="1"/>
  <c r="AG888" i="1" s="1"/>
  <c r="Z889" i="1"/>
  <c r="AG889" i="1" s="1"/>
  <c r="Z890" i="1"/>
  <c r="AG890" i="1" s="1"/>
  <c r="Y880" i="1"/>
  <c r="AF880" i="1" s="1"/>
  <c r="Y881" i="1"/>
  <c r="AF881" i="1" s="1"/>
  <c r="Y882" i="1"/>
  <c r="AF882" i="1" s="1"/>
  <c r="Y883" i="1"/>
  <c r="AF883" i="1" s="1"/>
  <c r="Y884" i="1"/>
  <c r="AF884" i="1" s="1"/>
  <c r="Y885" i="1"/>
  <c r="AF885" i="1" s="1"/>
  <c r="Y886" i="1"/>
  <c r="AF886" i="1" s="1"/>
  <c r="Y887" i="1"/>
  <c r="AF887" i="1" s="1"/>
  <c r="Y888" i="1"/>
  <c r="AF888" i="1" s="1"/>
  <c r="Y889" i="1"/>
  <c r="AF889" i="1" s="1"/>
  <c r="Y890" i="1"/>
  <c r="AF890" i="1" s="1"/>
  <c r="X880" i="1"/>
  <c r="X881" i="1"/>
  <c r="X882" i="1"/>
  <c r="X883" i="1"/>
  <c r="X884" i="1"/>
  <c r="X885" i="1"/>
  <c r="X886" i="1"/>
  <c r="X887" i="1"/>
  <c r="X888" i="1"/>
  <c r="X889" i="1"/>
  <c r="X890" i="1"/>
  <c r="W880" i="1"/>
  <c r="W881" i="1"/>
  <c r="W882" i="1"/>
  <c r="W883" i="1"/>
  <c r="W884" i="1"/>
  <c r="W885" i="1"/>
  <c r="W886" i="1"/>
  <c r="W887" i="1"/>
  <c r="W888" i="1"/>
  <c r="W889" i="1"/>
  <c r="W890" i="1"/>
  <c r="V880" i="1"/>
  <c r="V881" i="1"/>
  <c r="V882" i="1"/>
  <c r="V883" i="1"/>
  <c r="V884" i="1"/>
  <c r="V885" i="1"/>
  <c r="V886" i="1"/>
  <c r="V887" i="1"/>
  <c r="V888" i="1"/>
  <c r="V889" i="1"/>
  <c r="V890" i="1"/>
  <c r="V879" i="1"/>
  <c r="W879" i="1"/>
  <c r="X879" i="1"/>
  <c r="Y879" i="1"/>
  <c r="AF879" i="1" s="1"/>
  <c r="Z879" i="1"/>
  <c r="AG879" i="1" s="1"/>
  <c r="U880" i="1"/>
  <c r="U881" i="1"/>
  <c r="U882" i="1"/>
  <c r="U883" i="1"/>
  <c r="U884" i="1"/>
  <c r="U885" i="1"/>
  <c r="U886" i="1"/>
  <c r="U887" i="1"/>
  <c r="U888" i="1"/>
  <c r="U889" i="1"/>
  <c r="U890" i="1"/>
  <c r="U879" i="1"/>
  <c r="Z868" i="1"/>
  <c r="AG868" i="1" s="1"/>
  <c r="Z869" i="1"/>
  <c r="AG869" i="1" s="1"/>
  <c r="Z870" i="1"/>
  <c r="AG870" i="1" s="1"/>
  <c r="Z871" i="1"/>
  <c r="AG871" i="1" s="1"/>
  <c r="Z872" i="1"/>
  <c r="AG872" i="1" s="1"/>
  <c r="Z873" i="1"/>
  <c r="AG873" i="1" s="1"/>
  <c r="Z874" i="1"/>
  <c r="AG874" i="1" s="1"/>
  <c r="Z875" i="1"/>
  <c r="AG875" i="1" s="1"/>
  <c r="Z876" i="1"/>
  <c r="AG876" i="1" s="1"/>
  <c r="Z877" i="1"/>
  <c r="AG877" i="1" s="1"/>
  <c r="Z878" i="1"/>
  <c r="AG878" i="1" s="1"/>
  <c r="Y868" i="1"/>
  <c r="AF868" i="1" s="1"/>
  <c r="Y869" i="1"/>
  <c r="AF869" i="1" s="1"/>
  <c r="Y870" i="1"/>
  <c r="AF870" i="1" s="1"/>
  <c r="Y871" i="1"/>
  <c r="AF871" i="1" s="1"/>
  <c r="Y872" i="1"/>
  <c r="AF872" i="1" s="1"/>
  <c r="Y873" i="1"/>
  <c r="AF873" i="1" s="1"/>
  <c r="Y874" i="1"/>
  <c r="AF874" i="1" s="1"/>
  <c r="Y875" i="1"/>
  <c r="AF875" i="1" s="1"/>
  <c r="Y876" i="1"/>
  <c r="AF876" i="1" s="1"/>
  <c r="Y877" i="1"/>
  <c r="AF877" i="1" s="1"/>
  <c r="Y878" i="1"/>
  <c r="AF878" i="1" s="1"/>
  <c r="X868" i="1"/>
  <c r="X869" i="1"/>
  <c r="X870" i="1"/>
  <c r="X871" i="1"/>
  <c r="X872" i="1"/>
  <c r="X873" i="1"/>
  <c r="X874" i="1"/>
  <c r="X875" i="1"/>
  <c r="X876" i="1"/>
  <c r="X877" i="1"/>
  <c r="X878" i="1"/>
  <c r="W868" i="1"/>
  <c r="W869" i="1"/>
  <c r="W870" i="1"/>
  <c r="W871" i="1"/>
  <c r="W872" i="1"/>
  <c r="W873" i="1"/>
  <c r="W874" i="1"/>
  <c r="W875" i="1"/>
  <c r="W876" i="1"/>
  <c r="W877" i="1"/>
  <c r="W878" i="1"/>
  <c r="V868" i="1"/>
  <c r="V869" i="1"/>
  <c r="V870" i="1"/>
  <c r="V871" i="1"/>
  <c r="V872" i="1"/>
  <c r="V873" i="1"/>
  <c r="V874" i="1"/>
  <c r="V875" i="1"/>
  <c r="V876" i="1"/>
  <c r="V877" i="1"/>
  <c r="V878" i="1"/>
  <c r="V867" i="1"/>
  <c r="W867" i="1"/>
  <c r="X867" i="1"/>
  <c r="Y867" i="1"/>
  <c r="AF867" i="1" s="1"/>
  <c r="Z867" i="1"/>
  <c r="AG867" i="1" s="1"/>
  <c r="U868" i="1"/>
  <c r="U869" i="1"/>
  <c r="U870" i="1"/>
  <c r="U871" i="1"/>
  <c r="U872" i="1"/>
  <c r="U873" i="1"/>
  <c r="U874" i="1"/>
  <c r="U875" i="1"/>
  <c r="U876" i="1"/>
  <c r="U877" i="1"/>
  <c r="U878" i="1"/>
  <c r="U867" i="1"/>
  <c r="Z844" i="1"/>
  <c r="AG844" i="1" s="1"/>
  <c r="Z845" i="1"/>
  <c r="AG845" i="1" s="1"/>
  <c r="Z846" i="1"/>
  <c r="AG846" i="1" s="1"/>
  <c r="Z847" i="1"/>
  <c r="AG847" i="1" s="1"/>
  <c r="Z848" i="1"/>
  <c r="AG848" i="1" s="1"/>
  <c r="Z849" i="1"/>
  <c r="AG849" i="1" s="1"/>
  <c r="Z850" i="1"/>
  <c r="AG850" i="1" s="1"/>
  <c r="Z851" i="1"/>
  <c r="AG851" i="1" s="1"/>
  <c r="Z852" i="1"/>
  <c r="AG852" i="1" s="1"/>
  <c r="Z853" i="1"/>
  <c r="AG853" i="1" s="1"/>
  <c r="Z854" i="1"/>
  <c r="AG854" i="1" s="1"/>
  <c r="Y844" i="1"/>
  <c r="AF844" i="1" s="1"/>
  <c r="Y845" i="1"/>
  <c r="AF845" i="1" s="1"/>
  <c r="Y846" i="1"/>
  <c r="AF846" i="1" s="1"/>
  <c r="Y847" i="1"/>
  <c r="AF847" i="1" s="1"/>
  <c r="Y848" i="1"/>
  <c r="AF848" i="1" s="1"/>
  <c r="Y849" i="1"/>
  <c r="AF849" i="1" s="1"/>
  <c r="Y850" i="1"/>
  <c r="AF850" i="1" s="1"/>
  <c r="Y851" i="1"/>
  <c r="AF851" i="1" s="1"/>
  <c r="Y852" i="1"/>
  <c r="AF852" i="1" s="1"/>
  <c r="Y853" i="1"/>
  <c r="AF853" i="1" s="1"/>
  <c r="Y854" i="1"/>
  <c r="AF854" i="1" s="1"/>
  <c r="X844" i="1"/>
  <c r="X845" i="1"/>
  <c r="X846" i="1"/>
  <c r="X847" i="1"/>
  <c r="X848" i="1"/>
  <c r="X849" i="1"/>
  <c r="X850" i="1"/>
  <c r="X851" i="1"/>
  <c r="X852" i="1"/>
  <c r="X853" i="1"/>
  <c r="X854" i="1"/>
  <c r="W844" i="1"/>
  <c r="W845" i="1"/>
  <c r="W846" i="1"/>
  <c r="W847" i="1"/>
  <c r="W848" i="1"/>
  <c r="W849" i="1"/>
  <c r="W850" i="1"/>
  <c r="W851" i="1"/>
  <c r="W852" i="1"/>
  <c r="W853" i="1"/>
  <c r="W854" i="1"/>
  <c r="V844" i="1"/>
  <c r="V845" i="1"/>
  <c r="V846" i="1"/>
  <c r="V847" i="1"/>
  <c r="V848" i="1"/>
  <c r="V849" i="1"/>
  <c r="V850" i="1"/>
  <c r="V851" i="1"/>
  <c r="V852" i="1"/>
  <c r="V853" i="1"/>
  <c r="V854" i="1"/>
  <c r="V843" i="1"/>
  <c r="W843" i="1"/>
  <c r="X843" i="1"/>
  <c r="Y843" i="1"/>
  <c r="AF843" i="1" s="1"/>
  <c r="Z843" i="1"/>
  <c r="AG843" i="1" s="1"/>
  <c r="U844" i="1"/>
  <c r="U845" i="1"/>
  <c r="U846" i="1"/>
  <c r="U847" i="1"/>
  <c r="U848" i="1"/>
  <c r="U849" i="1"/>
  <c r="U850" i="1"/>
  <c r="U851" i="1"/>
  <c r="U852" i="1"/>
  <c r="U853" i="1"/>
  <c r="U854" i="1"/>
  <c r="U843" i="1"/>
  <c r="Z832" i="1"/>
  <c r="AG832" i="1" s="1"/>
  <c r="Z833" i="1"/>
  <c r="AG833" i="1" s="1"/>
  <c r="Z834" i="1"/>
  <c r="AG834" i="1" s="1"/>
  <c r="Z835" i="1"/>
  <c r="AG835" i="1" s="1"/>
  <c r="Z836" i="1"/>
  <c r="AG836" i="1" s="1"/>
  <c r="Z837" i="1"/>
  <c r="AG837" i="1" s="1"/>
  <c r="Z838" i="1"/>
  <c r="AG838" i="1" s="1"/>
  <c r="Z839" i="1"/>
  <c r="AG839" i="1" s="1"/>
  <c r="Z840" i="1"/>
  <c r="AG840" i="1" s="1"/>
  <c r="Z841" i="1"/>
  <c r="AG841" i="1" s="1"/>
  <c r="Z842" i="1"/>
  <c r="AG842" i="1" s="1"/>
  <c r="Y832" i="1"/>
  <c r="AF832" i="1" s="1"/>
  <c r="Y833" i="1"/>
  <c r="AF833" i="1" s="1"/>
  <c r="Y834" i="1"/>
  <c r="AF834" i="1" s="1"/>
  <c r="Y835" i="1"/>
  <c r="AF835" i="1" s="1"/>
  <c r="Y836" i="1"/>
  <c r="AF836" i="1" s="1"/>
  <c r="Y837" i="1"/>
  <c r="AF837" i="1" s="1"/>
  <c r="Y838" i="1"/>
  <c r="AF838" i="1" s="1"/>
  <c r="Y839" i="1"/>
  <c r="AF839" i="1" s="1"/>
  <c r="Y840" i="1"/>
  <c r="AF840" i="1" s="1"/>
  <c r="Y841" i="1"/>
  <c r="AF841" i="1" s="1"/>
  <c r="Y842" i="1"/>
  <c r="AF842" i="1" s="1"/>
  <c r="X832" i="1"/>
  <c r="X833" i="1"/>
  <c r="X834" i="1"/>
  <c r="X835" i="1"/>
  <c r="X836" i="1"/>
  <c r="X837" i="1"/>
  <c r="X838" i="1"/>
  <c r="X839" i="1"/>
  <c r="X840" i="1"/>
  <c r="X841" i="1"/>
  <c r="X842" i="1"/>
  <c r="W832" i="1"/>
  <c r="W833" i="1"/>
  <c r="W834" i="1"/>
  <c r="W835" i="1"/>
  <c r="W836" i="1"/>
  <c r="W837" i="1"/>
  <c r="W838" i="1"/>
  <c r="W839" i="1"/>
  <c r="W840" i="1"/>
  <c r="W841" i="1"/>
  <c r="W842" i="1"/>
  <c r="V832" i="1"/>
  <c r="V833" i="1"/>
  <c r="V834" i="1"/>
  <c r="V835" i="1"/>
  <c r="V836" i="1"/>
  <c r="V837" i="1"/>
  <c r="V838" i="1"/>
  <c r="V839" i="1"/>
  <c r="V840" i="1"/>
  <c r="V841" i="1"/>
  <c r="V842" i="1"/>
  <c r="V831" i="1"/>
  <c r="W831" i="1"/>
  <c r="X831" i="1"/>
  <c r="Y831" i="1"/>
  <c r="AF831" i="1" s="1"/>
  <c r="Z831" i="1"/>
  <c r="AG831" i="1" s="1"/>
  <c r="U832" i="1"/>
  <c r="U833" i="1"/>
  <c r="U834" i="1"/>
  <c r="U835" i="1"/>
  <c r="U836" i="1"/>
  <c r="U837" i="1"/>
  <c r="U838" i="1"/>
  <c r="U839" i="1"/>
  <c r="U840" i="1"/>
  <c r="U841" i="1"/>
  <c r="U842" i="1"/>
  <c r="U831" i="1"/>
  <c r="Z820" i="1"/>
  <c r="AG820" i="1" s="1"/>
  <c r="Z821" i="1"/>
  <c r="AG821" i="1" s="1"/>
  <c r="Z822" i="1"/>
  <c r="AG822" i="1" s="1"/>
  <c r="Z823" i="1"/>
  <c r="AG823" i="1" s="1"/>
  <c r="Z824" i="1"/>
  <c r="AG824" i="1" s="1"/>
  <c r="Z825" i="1"/>
  <c r="AG825" i="1" s="1"/>
  <c r="Z826" i="1"/>
  <c r="AG826" i="1" s="1"/>
  <c r="Z827" i="1"/>
  <c r="AG827" i="1" s="1"/>
  <c r="Z828" i="1"/>
  <c r="AG828" i="1" s="1"/>
  <c r="Z829" i="1"/>
  <c r="AG829" i="1" s="1"/>
  <c r="Z830" i="1"/>
  <c r="AG830" i="1" s="1"/>
  <c r="Y820" i="1"/>
  <c r="AF820" i="1" s="1"/>
  <c r="Y821" i="1"/>
  <c r="AF821" i="1" s="1"/>
  <c r="Y822" i="1"/>
  <c r="AF822" i="1" s="1"/>
  <c r="Y823" i="1"/>
  <c r="AF823" i="1" s="1"/>
  <c r="Y824" i="1"/>
  <c r="AF824" i="1" s="1"/>
  <c r="Y825" i="1"/>
  <c r="AF825" i="1" s="1"/>
  <c r="Y826" i="1"/>
  <c r="AF826" i="1" s="1"/>
  <c r="Y827" i="1"/>
  <c r="AF827" i="1" s="1"/>
  <c r="Y828" i="1"/>
  <c r="AF828" i="1" s="1"/>
  <c r="Y829" i="1"/>
  <c r="AF829" i="1" s="1"/>
  <c r="Y830" i="1"/>
  <c r="AF830" i="1" s="1"/>
  <c r="X820" i="1"/>
  <c r="X821" i="1"/>
  <c r="X822" i="1"/>
  <c r="X823" i="1"/>
  <c r="X824" i="1"/>
  <c r="X825" i="1"/>
  <c r="X826" i="1"/>
  <c r="X827" i="1"/>
  <c r="X828" i="1"/>
  <c r="X829" i="1"/>
  <c r="X830" i="1"/>
  <c r="W820" i="1"/>
  <c r="W821" i="1"/>
  <c r="W822" i="1"/>
  <c r="W823" i="1"/>
  <c r="W824" i="1"/>
  <c r="W825" i="1"/>
  <c r="W826" i="1"/>
  <c r="W827" i="1"/>
  <c r="W828" i="1"/>
  <c r="W829" i="1"/>
  <c r="W830" i="1"/>
  <c r="V820" i="1"/>
  <c r="V821" i="1"/>
  <c r="V822" i="1"/>
  <c r="V823" i="1"/>
  <c r="V824" i="1"/>
  <c r="V825" i="1"/>
  <c r="V826" i="1"/>
  <c r="V827" i="1"/>
  <c r="V828" i="1"/>
  <c r="V829" i="1"/>
  <c r="V830" i="1"/>
  <c r="V819" i="1"/>
  <c r="W819" i="1"/>
  <c r="X819" i="1"/>
  <c r="Y819" i="1"/>
  <c r="AF819" i="1" s="1"/>
  <c r="Z819" i="1"/>
  <c r="AG819" i="1" s="1"/>
  <c r="U820" i="1"/>
  <c r="U821" i="1"/>
  <c r="U822" i="1"/>
  <c r="U823" i="1"/>
  <c r="U824" i="1"/>
  <c r="U825" i="1"/>
  <c r="U826" i="1"/>
  <c r="U827" i="1"/>
  <c r="U828" i="1"/>
  <c r="U829" i="1"/>
  <c r="U830" i="1"/>
  <c r="U819" i="1"/>
  <c r="Z808" i="1"/>
  <c r="AG808" i="1" s="1"/>
  <c r="Z809" i="1"/>
  <c r="AG809" i="1" s="1"/>
  <c r="Z810" i="1"/>
  <c r="AG810" i="1" s="1"/>
  <c r="Z811" i="1"/>
  <c r="AG811" i="1" s="1"/>
  <c r="Z812" i="1"/>
  <c r="AG812" i="1" s="1"/>
  <c r="Z813" i="1"/>
  <c r="AG813" i="1" s="1"/>
  <c r="Z814" i="1"/>
  <c r="AG814" i="1" s="1"/>
  <c r="Z815" i="1"/>
  <c r="AG815" i="1" s="1"/>
  <c r="Z816" i="1"/>
  <c r="AG816" i="1" s="1"/>
  <c r="Z817" i="1"/>
  <c r="AG817" i="1" s="1"/>
  <c r="Z818" i="1"/>
  <c r="AG818" i="1" s="1"/>
  <c r="Y808" i="1"/>
  <c r="AF808" i="1" s="1"/>
  <c r="Y809" i="1"/>
  <c r="AF809" i="1" s="1"/>
  <c r="Y810" i="1"/>
  <c r="AF810" i="1" s="1"/>
  <c r="Y811" i="1"/>
  <c r="AF811" i="1" s="1"/>
  <c r="Y812" i="1"/>
  <c r="AF812" i="1" s="1"/>
  <c r="Y813" i="1"/>
  <c r="AF813" i="1" s="1"/>
  <c r="Y814" i="1"/>
  <c r="AF814" i="1" s="1"/>
  <c r="Y815" i="1"/>
  <c r="AF815" i="1" s="1"/>
  <c r="Y816" i="1"/>
  <c r="AF816" i="1" s="1"/>
  <c r="Y817" i="1"/>
  <c r="AF817" i="1" s="1"/>
  <c r="Y818" i="1"/>
  <c r="AF818" i="1" s="1"/>
  <c r="X808" i="1"/>
  <c r="X809" i="1"/>
  <c r="X810" i="1"/>
  <c r="X811" i="1"/>
  <c r="X812" i="1"/>
  <c r="X813" i="1"/>
  <c r="X814" i="1"/>
  <c r="X815" i="1"/>
  <c r="X816" i="1"/>
  <c r="X817" i="1"/>
  <c r="X818" i="1"/>
  <c r="W808" i="1"/>
  <c r="W809" i="1"/>
  <c r="W810" i="1"/>
  <c r="W811" i="1"/>
  <c r="W812" i="1"/>
  <c r="W813" i="1"/>
  <c r="W814" i="1"/>
  <c r="W815" i="1"/>
  <c r="W816" i="1"/>
  <c r="W817" i="1"/>
  <c r="W818" i="1"/>
  <c r="V808" i="1"/>
  <c r="V809" i="1"/>
  <c r="V810" i="1"/>
  <c r="V811" i="1"/>
  <c r="V812" i="1"/>
  <c r="V813" i="1"/>
  <c r="V814" i="1"/>
  <c r="V815" i="1"/>
  <c r="V816" i="1"/>
  <c r="V817" i="1"/>
  <c r="V818" i="1"/>
  <c r="V807" i="1"/>
  <c r="W807" i="1"/>
  <c r="X807" i="1"/>
  <c r="Y807" i="1"/>
  <c r="AF807" i="1" s="1"/>
  <c r="Z807" i="1"/>
  <c r="AG807" i="1" s="1"/>
  <c r="U808" i="1"/>
  <c r="U809" i="1"/>
  <c r="U810" i="1"/>
  <c r="U811" i="1"/>
  <c r="U812" i="1"/>
  <c r="U813" i="1"/>
  <c r="U814" i="1"/>
  <c r="U815" i="1"/>
  <c r="U816" i="1"/>
  <c r="U817" i="1"/>
  <c r="U818" i="1"/>
  <c r="U807" i="1"/>
  <c r="Z796" i="1"/>
  <c r="AG796" i="1" s="1"/>
  <c r="Z797" i="1"/>
  <c r="AG797" i="1" s="1"/>
  <c r="Z798" i="1"/>
  <c r="AG798" i="1" s="1"/>
  <c r="Z799" i="1"/>
  <c r="AG799" i="1" s="1"/>
  <c r="Z800" i="1"/>
  <c r="AG800" i="1" s="1"/>
  <c r="Z801" i="1"/>
  <c r="AG801" i="1" s="1"/>
  <c r="Z802" i="1"/>
  <c r="AG802" i="1" s="1"/>
  <c r="Z803" i="1"/>
  <c r="AG803" i="1" s="1"/>
  <c r="Z804" i="1"/>
  <c r="AG804" i="1" s="1"/>
  <c r="Z805" i="1"/>
  <c r="AG805" i="1" s="1"/>
  <c r="Z806" i="1"/>
  <c r="AG806" i="1" s="1"/>
  <c r="Y796" i="1"/>
  <c r="AF796" i="1" s="1"/>
  <c r="Y797" i="1"/>
  <c r="AF797" i="1" s="1"/>
  <c r="Y798" i="1"/>
  <c r="AF798" i="1" s="1"/>
  <c r="Y799" i="1"/>
  <c r="AF799" i="1" s="1"/>
  <c r="Y800" i="1"/>
  <c r="AF800" i="1" s="1"/>
  <c r="Y801" i="1"/>
  <c r="AF801" i="1" s="1"/>
  <c r="Y802" i="1"/>
  <c r="AF802" i="1" s="1"/>
  <c r="Y803" i="1"/>
  <c r="AF803" i="1" s="1"/>
  <c r="Y804" i="1"/>
  <c r="AF804" i="1" s="1"/>
  <c r="Y805" i="1"/>
  <c r="AF805" i="1" s="1"/>
  <c r="Y806" i="1"/>
  <c r="AF806" i="1" s="1"/>
  <c r="X796" i="1"/>
  <c r="X797" i="1"/>
  <c r="X798" i="1"/>
  <c r="X799" i="1"/>
  <c r="X800" i="1"/>
  <c r="X801" i="1"/>
  <c r="X802" i="1"/>
  <c r="X803" i="1"/>
  <c r="X804" i="1"/>
  <c r="X805" i="1"/>
  <c r="X806" i="1"/>
  <c r="W796" i="1"/>
  <c r="W797" i="1"/>
  <c r="W798" i="1"/>
  <c r="W799" i="1"/>
  <c r="W800" i="1"/>
  <c r="W801" i="1"/>
  <c r="W802" i="1"/>
  <c r="W803" i="1"/>
  <c r="W804" i="1"/>
  <c r="W805" i="1"/>
  <c r="W806" i="1"/>
  <c r="V796" i="1"/>
  <c r="V797" i="1"/>
  <c r="V798" i="1"/>
  <c r="V799" i="1"/>
  <c r="V800" i="1"/>
  <c r="V801" i="1"/>
  <c r="V802" i="1"/>
  <c r="V803" i="1"/>
  <c r="V804" i="1"/>
  <c r="V805" i="1"/>
  <c r="V806" i="1"/>
  <c r="V795" i="1"/>
  <c r="W795" i="1"/>
  <c r="X795" i="1"/>
  <c r="Y795" i="1"/>
  <c r="AF795" i="1" s="1"/>
  <c r="Z795" i="1"/>
  <c r="AG795" i="1" s="1"/>
  <c r="U796" i="1"/>
  <c r="U797" i="1"/>
  <c r="U798" i="1"/>
  <c r="U799" i="1"/>
  <c r="U800" i="1"/>
  <c r="U801" i="1"/>
  <c r="U802" i="1"/>
  <c r="U803" i="1"/>
  <c r="U804" i="1"/>
  <c r="U805" i="1"/>
  <c r="U806" i="1"/>
  <c r="U795" i="1"/>
  <c r="Z784" i="1"/>
  <c r="AG784" i="1" s="1"/>
  <c r="Z785" i="1"/>
  <c r="AG785" i="1" s="1"/>
  <c r="Z786" i="1"/>
  <c r="AG786" i="1" s="1"/>
  <c r="Z787" i="1"/>
  <c r="AG787" i="1" s="1"/>
  <c r="Z788" i="1"/>
  <c r="AG788" i="1" s="1"/>
  <c r="Z789" i="1"/>
  <c r="AG789" i="1" s="1"/>
  <c r="Z790" i="1"/>
  <c r="AG790" i="1" s="1"/>
  <c r="Z791" i="1"/>
  <c r="AG791" i="1" s="1"/>
  <c r="Z792" i="1"/>
  <c r="AG792" i="1" s="1"/>
  <c r="Z793" i="1"/>
  <c r="AG793" i="1" s="1"/>
  <c r="Z794" i="1"/>
  <c r="AG794" i="1" s="1"/>
  <c r="Y784" i="1"/>
  <c r="AF784" i="1" s="1"/>
  <c r="Y785" i="1"/>
  <c r="AF785" i="1" s="1"/>
  <c r="Y786" i="1"/>
  <c r="AF786" i="1" s="1"/>
  <c r="Y787" i="1"/>
  <c r="AF787" i="1" s="1"/>
  <c r="Y788" i="1"/>
  <c r="AF788" i="1" s="1"/>
  <c r="Y789" i="1"/>
  <c r="AF789" i="1" s="1"/>
  <c r="Y790" i="1"/>
  <c r="AF790" i="1" s="1"/>
  <c r="Y791" i="1"/>
  <c r="AF791" i="1" s="1"/>
  <c r="Y792" i="1"/>
  <c r="AF792" i="1" s="1"/>
  <c r="Y793" i="1"/>
  <c r="AF793" i="1" s="1"/>
  <c r="Y794" i="1"/>
  <c r="AF794" i="1" s="1"/>
  <c r="X784" i="1"/>
  <c r="X785" i="1"/>
  <c r="X786" i="1"/>
  <c r="X787" i="1"/>
  <c r="X788" i="1"/>
  <c r="X789" i="1"/>
  <c r="X790" i="1"/>
  <c r="X791" i="1"/>
  <c r="X792" i="1"/>
  <c r="X793" i="1"/>
  <c r="X794" i="1"/>
  <c r="W784" i="1"/>
  <c r="W785" i="1"/>
  <c r="W786" i="1"/>
  <c r="W787" i="1"/>
  <c r="W788" i="1"/>
  <c r="W789" i="1"/>
  <c r="W790" i="1"/>
  <c r="W791" i="1"/>
  <c r="W792" i="1"/>
  <c r="W793" i="1"/>
  <c r="W794" i="1"/>
  <c r="V784" i="1"/>
  <c r="V785" i="1"/>
  <c r="V786" i="1"/>
  <c r="V787" i="1"/>
  <c r="V788" i="1"/>
  <c r="V789" i="1"/>
  <c r="V790" i="1"/>
  <c r="V791" i="1"/>
  <c r="V792" i="1"/>
  <c r="V793" i="1"/>
  <c r="V794" i="1"/>
  <c r="V783" i="1"/>
  <c r="W783" i="1"/>
  <c r="X783" i="1"/>
  <c r="Y783" i="1"/>
  <c r="AF783" i="1" s="1"/>
  <c r="Z783" i="1"/>
  <c r="AG783" i="1" s="1"/>
  <c r="U784" i="1"/>
  <c r="U785" i="1"/>
  <c r="U786" i="1"/>
  <c r="U787" i="1"/>
  <c r="U788" i="1"/>
  <c r="U789" i="1"/>
  <c r="U790" i="1"/>
  <c r="U791" i="1"/>
  <c r="U792" i="1"/>
  <c r="U793" i="1"/>
  <c r="U794" i="1"/>
  <c r="U783" i="1"/>
  <c r="Z772" i="1"/>
  <c r="AG772" i="1" s="1"/>
  <c r="Z773" i="1"/>
  <c r="AG773" i="1" s="1"/>
  <c r="Z774" i="1"/>
  <c r="AG774" i="1" s="1"/>
  <c r="Z775" i="1"/>
  <c r="AG775" i="1" s="1"/>
  <c r="Z776" i="1"/>
  <c r="AG776" i="1" s="1"/>
  <c r="Z777" i="1"/>
  <c r="AG777" i="1" s="1"/>
  <c r="Z778" i="1"/>
  <c r="AG778" i="1" s="1"/>
  <c r="Z779" i="1"/>
  <c r="AG779" i="1" s="1"/>
  <c r="Z780" i="1"/>
  <c r="AG780" i="1" s="1"/>
  <c r="Z781" i="1"/>
  <c r="AG781" i="1" s="1"/>
  <c r="Z782" i="1"/>
  <c r="AG782" i="1" s="1"/>
  <c r="Y772" i="1"/>
  <c r="AF772" i="1" s="1"/>
  <c r="Y773" i="1"/>
  <c r="AF773" i="1" s="1"/>
  <c r="Y774" i="1"/>
  <c r="AF774" i="1" s="1"/>
  <c r="Y775" i="1"/>
  <c r="AF775" i="1" s="1"/>
  <c r="Y776" i="1"/>
  <c r="AF776" i="1" s="1"/>
  <c r="Y777" i="1"/>
  <c r="AF777" i="1" s="1"/>
  <c r="Y778" i="1"/>
  <c r="AF778" i="1" s="1"/>
  <c r="Y779" i="1"/>
  <c r="AF779" i="1" s="1"/>
  <c r="Y780" i="1"/>
  <c r="AF780" i="1" s="1"/>
  <c r="Y781" i="1"/>
  <c r="AF781" i="1" s="1"/>
  <c r="Y782" i="1"/>
  <c r="AF782" i="1" s="1"/>
  <c r="X772" i="1"/>
  <c r="X773" i="1"/>
  <c r="X774" i="1"/>
  <c r="X775" i="1"/>
  <c r="X776" i="1"/>
  <c r="X777" i="1"/>
  <c r="X778" i="1"/>
  <c r="X779" i="1"/>
  <c r="X780" i="1"/>
  <c r="X781" i="1"/>
  <c r="X782" i="1"/>
  <c r="W772" i="1"/>
  <c r="W773" i="1"/>
  <c r="W774" i="1"/>
  <c r="W775" i="1"/>
  <c r="W776" i="1"/>
  <c r="W777" i="1"/>
  <c r="W778" i="1"/>
  <c r="W779" i="1"/>
  <c r="W780" i="1"/>
  <c r="W781" i="1"/>
  <c r="W782" i="1"/>
  <c r="V772" i="1"/>
  <c r="V773" i="1"/>
  <c r="V774" i="1"/>
  <c r="V775" i="1"/>
  <c r="V776" i="1"/>
  <c r="V777" i="1"/>
  <c r="V778" i="1"/>
  <c r="V779" i="1"/>
  <c r="V780" i="1"/>
  <c r="V781" i="1"/>
  <c r="V782" i="1"/>
  <c r="V771" i="1"/>
  <c r="W771" i="1"/>
  <c r="X771" i="1"/>
  <c r="Y771" i="1"/>
  <c r="AF771" i="1" s="1"/>
  <c r="Z771" i="1"/>
  <c r="AG771" i="1" s="1"/>
  <c r="U772" i="1"/>
  <c r="U773" i="1"/>
  <c r="U774" i="1"/>
  <c r="U775" i="1"/>
  <c r="U776" i="1"/>
  <c r="U777" i="1"/>
  <c r="U778" i="1"/>
  <c r="U779" i="1"/>
  <c r="U780" i="1"/>
  <c r="U781" i="1"/>
  <c r="U782" i="1"/>
  <c r="U771" i="1"/>
  <c r="Z760" i="1"/>
  <c r="AG760" i="1" s="1"/>
  <c r="Z761" i="1"/>
  <c r="AG761" i="1" s="1"/>
  <c r="Z762" i="1"/>
  <c r="AG762" i="1" s="1"/>
  <c r="Z763" i="1"/>
  <c r="AG763" i="1" s="1"/>
  <c r="Z764" i="1"/>
  <c r="AG764" i="1" s="1"/>
  <c r="Z765" i="1"/>
  <c r="AG765" i="1" s="1"/>
  <c r="Z766" i="1"/>
  <c r="AG766" i="1" s="1"/>
  <c r="Z767" i="1"/>
  <c r="AG767" i="1" s="1"/>
  <c r="Z768" i="1"/>
  <c r="AG768" i="1" s="1"/>
  <c r="Z769" i="1"/>
  <c r="AG769" i="1" s="1"/>
  <c r="Z770" i="1"/>
  <c r="AG770" i="1" s="1"/>
  <c r="Y760" i="1"/>
  <c r="AF760" i="1" s="1"/>
  <c r="Y761" i="1"/>
  <c r="AF761" i="1" s="1"/>
  <c r="Y762" i="1"/>
  <c r="AF762" i="1" s="1"/>
  <c r="Y763" i="1"/>
  <c r="AF763" i="1" s="1"/>
  <c r="Y764" i="1"/>
  <c r="AF764" i="1" s="1"/>
  <c r="Y765" i="1"/>
  <c r="AF765" i="1" s="1"/>
  <c r="Y766" i="1"/>
  <c r="AF766" i="1" s="1"/>
  <c r="Y767" i="1"/>
  <c r="AF767" i="1" s="1"/>
  <c r="Y768" i="1"/>
  <c r="AF768" i="1" s="1"/>
  <c r="Y769" i="1"/>
  <c r="AF769" i="1" s="1"/>
  <c r="Y770" i="1"/>
  <c r="AF770" i="1" s="1"/>
  <c r="X760" i="1"/>
  <c r="X761" i="1"/>
  <c r="X762" i="1"/>
  <c r="X763" i="1"/>
  <c r="X764" i="1"/>
  <c r="X765" i="1"/>
  <c r="X766" i="1"/>
  <c r="X767" i="1"/>
  <c r="X768" i="1"/>
  <c r="X769" i="1"/>
  <c r="X770" i="1"/>
  <c r="W760" i="1"/>
  <c r="W761" i="1"/>
  <c r="W762" i="1"/>
  <c r="W763" i="1"/>
  <c r="W764" i="1"/>
  <c r="W765" i="1"/>
  <c r="W766" i="1"/>
  <c r="W767" i="1"/>
  <c r="W768" i="1"/>
  <c r="W769" i="1"/>
  <c r="W770" i="1"/>
  <c r="V760" i="1"/>
  <c r="V761" i="1"/>
  <c r="V762" i="1"/>
  <c r="V763" i="1"/>
  <c r="V764" i="1"/>
  <c r="V765" i="1"/>
  <c r="V766" i="1"/>
  <c r="V767" i="1"/>
  <c r="V768" i="1"/>
  <c r="V769" i="1"/>
  <c r="V770" i="1"/>
  <c r="V759" i="1"/>
  <c r="W759" i="1"/>
  <c r="X759" i="1"/>
  <c r="Y759" i="1"/>
  <c r="AF759" i="1" s="1"/>
  <c r="Z759" i="1"/>
  <c r="AG759" i="1" s="1"/>
  <c r="U760" i="1"/>
  <c r="U761" i="1"/>
  <c r="U762" i="1"/>
  <c r="U763" i="1"/>
  <c r="U764" i="1"/>
  <c r="U765" i="1"/>
  <c r="U766" i="1"/>
  <c r="U767" i="1"/>
  <c r="U768" i="1"/>
  <c r="U769" i="1"/>
  <c r="U770" i="1"/>
  <c r="U759" i="1"/>
  <c r="Z748" i="1"/>
  <c r="AG748" i="1" s="1"/>
  <c r="Z749" i="1"/>
  <c r="AG749" i="1" s="1"/>
  <c r="Z750" i="1"/>
  <c r="AG750" i="1" s="1"/>
  <c r="Z751" i="1"/>
  <c r="AG751" i="1" s="1"/>
  <c r="Z752" i="1"/>
  <c r="AG752" i="1" s="1"/>
  <c r="Z753" i="1"/>
  <c r="AG753" i="1" s="1"/>
  <c r="Z754" i="1"/>
  <c r="AG754" i="1" s="1"/>
  <c r="Z755" i="1"/>
  <c r="AG755" i="1" s="1"/>
  <c r="Z756" i="1"/>
  <c r="AG756" i="1" s="1"/>
  <c r="Z757" i="1"/>
  <c r="AG757" i="1" s="1"/>
  <c r="Z758" i="1"/>
  <c r="AG758" i="1" s="1"/>
  <c r="Y748" i="1"/>
  <c r="AF748" i="1" s="1"/>
  <c r="Y749" i="1"/>
  <c r="AF749" i="1" s="1"/>
  <c r="Y750" i="1"/>
  <c r="AF750" i="1" s="1"/>
  <c r="Y751" i="1"/>
  <c r="AF751" i="1" s="1"/>
  <c r="Y752" i="1"/>
  <c r="AF752" i="1" s="1"/>
  <c r="Y753" i="1"/>
  <c r="AF753" i="1" s="1"/>
  <c r="Y754" i="1"/>
  <c r="AF754" i="1" s="1"/>
  <c r="Y755" i="1"/>
  <c r="AF755" i="1" s="1"/>
  <c r="Y756" i="1"/>
  <c r="AF756" i="1" s="1"/>
  <c r="Y757" i="1"/>
  <c r="AF757" i="1" s="1"/>
  <c r="Y758" i="1"/>
  <c r="AF758" i="1" s="1"/>
  <c r="X748" i="1"/>
  <c r="X749" i="1"/>
  <c r="X750" i="1"/>
  <c r="X751" i="1"/>
  <c r="X752" i="1"/>
  <c r="X753" i="1"/>
  <c r="X754" i="1"/>
  <c r="X755" i="1"/>
  <c r="X756" i="1"/>
  <c r="X757" i="1"/>
  <c r="X758" i="1"/>
  <c r="W748" i="1"/>
  <c r="W749" i="1"/>
  <c r="W750" i="1"/>
  <c r="W751" i="1"/>
  <c r="W752" i="1"/>
  <c r="W753" i="1"/>
  <c r="W754" i="1"/>
  <c r="W755" i="1"/>
  <c r="W756" i="1"/>
  <c r="W757" i="1"/>
  <c r="W758" i="1"/>
  <c r="V748" i="1"/>
  <c r="V749" i="1"/>
  <c r="V750" i="1"/>
  <c r="V751" i="1"/>
  <c r="V752" i="1"/>
  <c r="V753" i="1"/>
  <c r="V754" i="1"/>
  <c r="V755" i="1"/>
  <c r="V756" i="1"/>
  <c r="V757" i="1"/>
  <c r="V758" i="1"/>
  <c r="V747" i="1"/>
  <c r="W747" i="1"/>
  <c r="X747" i="1"/>
  <c r="Y747" i="1"/>
  <c r="AF747" i="1" s="1"/>
  <c r="Z747" i="1"/>
  <c r="AG747" i="1" s="1"/>
  <c r="U748" i="1"/>
  <c r="U749" i="1"/>
  <c r="U750" i="1"/>
  <c r="U751" i="1"/>
  <c r="U752" i="1"/>
  <c r="U753" i="1"/>
  <c r="U754" i="1"/>
  <c r="U755" i="1"/>
  <c r="U756" i="1"/>
  <c r="U757" i="1"/>
  <c r="U758" i="1"/>
  <c r="U747" i="1"/>
  <c r="Z736" i="1"/>
  <c r="AG736" i="1" s="1"/>
  <c r="Z737" i="1"/>
  <c r="AG737" i="1" s="1"/>
  <c r="Z738" i="1"/>
  <c r="AG738" i="1" s="1"/>
  <c r="Z739" i="1"/>
  <c r="AG739" i="1" s="1"/>
  <c r="Z740" i="1"/>
  <c r="AG740" i="1" s="1"/>
  <c r="Z741" i="1"/>
  <c r="AG741" i="1" s="1"/>
  <c r="Z742" i="1"/>
  <c r="AG742" i="1" s="1"/>
  <c r="Z743" i="1"/>
  <c r="AG743" i="1" s="1"/>
  <c r="Z744" i="1"/>
  <c r="AG744" i="1" s="1"/>
  <c r="Z745" i="1"/>
  <c r="AG745" i="1" s="1"/>
  <c r="Z746" i="1"/>
  <c r="AG746" i="1" s="1"/>
  <c r="Y736" i="1"/>
  <c r="AF736" i="1" s="1"/>
  <c r="Y737" i="1"/>
  <c r="AF737" i="1" s="1"/>
  <c r="Y738" i="1"/>
  <c r="AF738" i="1" s="1"/>
  <c r="Y739" i="1"/>
  <c r="AF739" i="1" s="1"/>
  <c r="Y740" i="1"/>
  <c r="AF740" i="1" s="1"/>
  <c r="Y741" i="1"/>
  <c r="AF741" i="1" s="1"/>
  <c r="Y742" i="1"/>
  <c r="AF742" i="1" s="1"/>
  <c r="Y743" i="1"/>
  <c r="AF743" i="1" s="1"/>
  <c r="Y744" i="1"/>
  <c r="AF744" i="1" s="1"/>
  <c r="Y745" i="1"/>
  <c r="AF745" i="1" s="1"/>
  <c r="Y746" i="1"/>
  <c r="AF746" i="1" s="1"/>
  <c r="X736" i="1"/>
  <c r="X737" i="1"/>
  <c r="X738" i="1"/>
  <c r="X739" i="1"/>
  <c r="X740" i="1"/>
  <c r="X741" i="1"/>
  <c r="X742" i="1"/>
  <c r="X743" i="1"/>
  <c r="X744" i="1"/>
  <c r="X745" i="1"/>
  <c r="X746" i="1"/>
  <c r="W736" i="1"/>
  <c r="W737" i="1"/>
  <c r="W738" i="1"/>
  <c r="W739" i="1"/>
  <c r="W740" i="1"/>
  <c r="W741" i="1"/>
  <c r="W742" i="1"/>
  <c r="W743" i="1"/>
  <c r="W744" i="1"/>
  <c r="W745" i="1"/>
  <c r="W746" i="1"/>
  <c r="V736" i="1"/>
  <c r="V737" i="1"/>
  <c r="V738" i="1"/>
  <c r="V739" i="1"/>
  <c r="V740" i="1"/>
  <c r="V741" i="1"/>
  <c r="V742" i="1"/>
  <c r="V743" i="1"/>
  <c r="V744" i="1"/>
  <c r="V745" i="1"/>
  <c r="V746" i="1"/>
  <c r="V735" i="1"/>
  <c r="W735" i="1"/>
  <c r="X735" i="1"/>
  <c r="Y735" i="1"/>
  <c r="AF735" i="1" s="1"/>
  <c r="Z735" i="1"/>
  <c r="AG735" i="1" s="1"/>
  <c r="U736" i="1"/>
  <c r="U737" i="1"/>
  <c r="U738" i="1"/>
  <c r="U739" i="1"/>
  <c r="U740" i="1"/>
  <c r="U741" i="1"/>
  <c r="U742" i="1"/>
  <c r="U743" i="1"/>
  <c r="U744" i="1"/>
  <c r="U745" i="1"/>
  <c r="U746" i="1"/>
  <c r="U735" i="1"/>
  <c r="Z724" i="1"/>
  <c r="AG724" i="1" s="1"/>
  <c r="Z725" i="1"/>
  <c r="AG725" i="1" s="1"/>
  <c r="Z726" i="1"/>
  <c r="AG726" i="1" s="1"/>
  <c r="Z727" i="1"/>
  <c r="AG727" i="1" s="1"/>
  <c r="Z728" i="1"/>
  <c r="AG728" i="1" s="1"/>
  <c r="Z729" i="1"/>
  <c r="AG729" i="1" s="1"/>
  <c r="Z730" i="1"/>
  <c r="AG730" i="1" s="1"/>
  <c r="Z731" i="1"/>
  <c r="AG731" i="1" s="1"/>
  <c r="Z732" i="1"/>
  <c r="AG732" i="1" s="1"/>
  <c r="Z733" i="1"/>
  <c r="AG733" i="1" s="1"/>
  <c r="Z734" i="1"/>
  <c r="AG734" i="1" s="1"/>
  <c r="Y724" i="1"/>
  <c r="AF724" i="1" s="1"/>
  <c r="Y725" i="1"/>
  <c r="AF725" i="1" s="1"/>
  <c r="Y726" i="1"/>
  <c r="AF726" i="1" s="1"/>
  <c r="Y727" i="1"/>
  <c r="AF727" i="1" s="1"/>
  <c r="Y728" i="1"/>
  <c r="AF728" i="1" s="1"/>
  <c r="Y729" i="1"/>
  <c r="AF729" i="1" s="1"/>
  <c r="Y730" i="1"/>
  <c r="AF730" i="1" s="1"/>
  <c r="Y731" i="1"/>
  <c r="AF731" i="1" s="1"/>
  <c r="Y732" i="1"/>
  <c r="AF732" i="1" s="1"/>
  <c r="Y733" i="1"/>
  <c r="AF733" i="1" s="1"/>
  <c r="Y734" i="1"/>
  <c r="AF734" i="1" s="1"/>
  <c r="X724" i="1"/>
  <c r="X725" i="1"/>
  <c r="X726" i="1"/>
  <c r="X727" i="1"/>
  <c r="X728" i="1"/>
  <c r="X729" i="1"/>
  <c r="X730" i="1"/>
  <c r="X731" i="1"/>
  <c r="X732" i="1"/>
  <c r="X733" i="1"/>
  <c r="X734" i="1"/>
  <c r="W724" i="1"/>
  <c r="W725" i="1"/>
  <c r="W726" i="1"/>
  <c r="W727" i="1"/>
  <c r="W728" i="1"/>
  <c r="W729" i="1"/>
  <c r="W730" i="1"/>
  <c r="W731" i="1"/>
  <c r="W732" i="1"/>
  <c r="W733" i="1"/>
  <c r="W734" i="1"/>
  <c r="V724" i="1"/>
  <c r="V725" i="1"/>
  <c r="V726" i="1"/>
  <c r="V727" i="1"/>
  <c r="V728" i="1"/>
  <c r="V729" i="1"/>
  <c r="V730" i="1"/>
  <c r="V731" i="1"/>
  <c r="V732" i="1"/>
  <c r="V733" i="1"/>
  <c r="V734" i="1"/>
  <c r="V723" i="1"/>
  <c r="W723" i="1"/>
  <c r="X723" i="1"/>
  <c r="Y723" i="1"/>
  <c r="AF723" i="1" s="1"/>
  <c r="Z723" i="1"/>
  <c r="AG723" i="1" s="1"/>
  <c r="U724" i="1"/>
  <c r="U725" i="1"/>
  <c r="U726" i="1"/>
  <c r="U727" i="1"/>
  <c r="U728" i="1"/>
  <c r="U729" i="1"/>
  <c r="U730" i="1"/>
  <c r="U731" i="1"/>
  <c r="U732" i="1"/>
  <c r="U733" i="1"/>
  <c r="U734" i="1"/>
  <c r="U723" i="1"/>
  <c r="Z712" i="1"/>
  <c r="AG712" i="1" s="1"/>
  <c r="Z713" i="1"/>
  <c r="AG713" i="1" s="1"/>
  <c r="Z714" i="1"/>
  <c r="AG714" i="1" s="1"/>
  <c r="Z715" i="1"/>
  <c r="AG715" i="1" s="1"/>
  <c r="Z716" i="1"/>
  <c r="AG716" i="1" s="1"/>
  <c r="Z717" i="1"/>
  <c r="AG717" i="1" s="1"/>
  <c r="Z718" i="1"/>
  <c r="AG718" i="1" s="1"/>
  <c r="Z719" i="1"/>
  <c r="AG719" i="1" s="1"/>
  <c r="Z720" i="1"/>
  <c r="AG720" i="1" s="1"/>
  <c r="Z721" i="1"/>
  <c r="AG721" i="1" s="1"/>
  <c r="Z722" i="1"/>
  <c r="AG722" i="1" s="1"/>
  <c r="Y712" i="1"/>
  <c r="AF712" i="1" s="1"/>
  <c r="Y713" i="1"/>
  <c r="AF713" i="1" s="1"/>
  <c r="Y714" i="1"/>
  <c r="AF714" i="1" s="1"/>
  <c r="Y715" i="1"/>
  <c r="AF715" i="1" s="1"/>
  <c r="Y716" i="1"/>
  <c r="AF716" i="1" s="1"/>
  <c r="Y717" i="1"/>
  <c r="AF717" i="1" s="1"/>
  <c r="Y718" i="1"/>
  <c r="AF718" i="1" s="1"/>
  <c r="Y719" i="1"/>
  <c r="AF719" i="1" s="1"/>
  <c r="Y720" i="1"/>
  <c r="AF720" i="1" s="1"/>
  <c r="Y721" i="1"/>
  <c r="AF721" i="1" s="1"/>
  <c r="Y722" i="1"/>
  <c r="AF722" i="1" s="1"/>
  <c r="X712" i="1"/>
  <c r="X713" i="1"/>
  <c r="X714" i="1"/>
  <c r="X715" i="1"/>
  <c r="X716" i="1"/>
  <c r="X717" i="1"/>
  <c r="X718" i="1"/>
  <c r="X719" i="1"/>
  <c r="X720" i="1"/>
  <c r="X721" i="1"/>
  <c r="X722" i="1"/>
  <c r="W712" i="1"/>
  <c r="W713" i="1"/>
  <c r="W714" i="1"/>
  <c r="W715" i="1"/>
  <c r="W716" i="1"/>
  <c r="W717" i="1"/>
  <c r="W718" i="1"/>
  <c r="W719" i="1"/>
  <c r="W720" i="1"/>
  <c r="W721" i="1"/>
  <c r="W722" i="1"/>
  <c r="V712" i="1"/>
  <c r="V713" i="1"/>
  <c r="V714" i="1"/>
  <c r="V715" i="1"/>
  <c r="V716" i="1"/>
  <c r="V717" i="1"/>
  <c r="V718" i="1"/>
  <c r="V719" i="1"/>
  <c r="V720" i="1"/>
  <c r="V721" i="1"/>
  <c r="V722" i="1"/>
  <c r="V711" i="1"/>
  <c r="W711" i="1"/>
  <c r="X711" i="1"/>
  <c r="Y711" i="1"/>
  <c r="AF711" i="1" s="1"/>
  <c r="Z711" i="1"/>
  <c r="AG711" i="1" s="1"/>
  <c r="U712" i="1"/>
  <c r="U713" i="1"/>
  <c r="U714" i="1"/>
  <c r="U715" i="1"/>
  <c r="U716" i="1"/>
  <c r="U717" i="1"/>
  <c r="U718" i="1"/>
  <c r="U719" i="1"/>
  <c r="U720" i="1"/>
  <c r="U721" i="1"/>
  <c r="U722" i="1"/>
  <c r="U711" i="1"/>
  <c r="Z700" i="1"/>
  <c r="AG700" i="1" s="1"/>
  <c r="Z701" i="1"/>
  <c r="AG701" i="1" s="1"/>
  <c r="Z702" i="1"/>
  <c r="AG702" i="1" s="1"/>
  <c r="Z703" i="1"/>
  <c r="AG703" i="1" s="1"/>
  <c r="Z704" i="1"/>
  <c r="AG704" i="1" s="1"/>
  <c r="Z705" i="1"/>
  <c r="AG705" i="1" s="1"/>
  <c r="Z706" i="1"/>
  <c r="AG706" i="1" s="1"/>
  <c r="Z707" i="1"/>
  <c r="AG707" i="1" s="1"/>
  <c r="Z708" i="1"/>
  <c r="AG708" i="1" s="1"/>
  <c r="Z709" i="1"/>
  <c r="AG709" i="1" s="1"/>
  <c r="Z710" i="1"/>
  <c r="AG710" i="1" s="1"/>
  <c r="Y700" i="1"/>
  <c r="AF700" i="1" s="1"/>
  <c r="Y701" i="1"/>
  <c r="AF701" i="1" s="1"/>
  <c r="Y702" i="1"/>
  <c r="AF702" i="1" s="1"/>
  <c r="Y703" i="1"/>
  <c r="AF703" i="1" s="1"/>
  <c r="Y704" i="1"/>
  <c r="AF704" i="1" s="1"/>
  <c r="Y705" i="1"/>
  <c r="AF705" i="1" s="1"/>
  <c r="Y706" i="1"/>
  <c r="AF706" i="1" s="1"/>
  <c r="Y707" i="1"/>
  <c r="AF707" i="1" s="1"/>
  <c r="Y708" i="1"/>
  <c r="AF708" i="1" s="1"/>
  <c r="Y709" i="1"/>
  <c r="AF709" i="1" s="1"/>
  <c r="Y710" i="1"/>
  <c r="AF710" i="1" s="1"/>
  <c r="X700" i="1"/>
  <c r="X701" i="1"/>
  <c r="X702" i="1"/>
  <c r="X703" i="1"/>
  <c r="X704" i="1"/>
  <c r="X705" i="1"/>
  <c r="X706" i="1"/>
  <c r="X707" i="1"/>
  <c r="X708" i="1"/>
  <c r="X709" i="1"/>
  <c r="X710" i="1"/>
  <c r="W700" i="1"/>
  <c r="W701" i="1"/>
  <c r="W702" i="1"/>
  <c r="W703" i="1"/>
  <c r="W704" i="1"/>
  <c r="W705" i="1"/>
  <c r="W706" i="1"/>
  <c r="W707" i="1"/>
  <c r="W708" i="1"/>
  <c r="W709" i="1"/>
  <c r="W710" i="1"/>
  <c r="V700" i="1"/>
  <c r="V701" i="1"/>
  <c r="V702" i="1"/>
  <c r="V703" i="1"/>
  <c r="V704" i="1"/>
  <c r="V705" i="1"/>
  <c r="V706" i="1"/>
  <c r="V707" i="1"/>
  <c r="V708" i="1"/>
  <c r="V709" i="1"/>
  <c r="V710" i="1"/>
  <c r="V699" i="1"/>
  <c r="W699" i="1"/>
  <c r="X699" i="1"/>
  <c r="Y699" i="1"/>
  <c r="AF699" i="1" s="1"/>
  <c r="Z699" i="1"/>
  <c r="AG699" i="1" s="1"/>
  <c r="U700" i="1"/>
  <c r="U701" i="1"/>
  <c r="U702" i="1"/>
  <c r="U703" i="1"/>
  <c r="U704" i="1"/>
  <c r="U705" i="1"/>
  <c r="U706" i="1"/>
  <c r="U707" i="1"/>
  <c r="U708" i="1"/>
  <c r="U709" i="1"/>
  <c r="U710" i="1"/>
  <c r="U699" i="1"/>
  <c r="Z688" i="1"/>
  <c r="AG688" i="1" s="1"/>
  <c r="Z689" i="1"/>
  <c r="AG689" i="1" s="1"/>
  <c r="Z690" i="1"/>
  <c r="AG690" i="1" s="1"/>
  <c r="Z691" i="1"/>
  <c r="AG691" i="1" s="1"/>
  <c r="Z692" i="1"/>
  <c r="AG692" i="1" s="1"/>
  <c r="Z693" i="1"/>
  <c r="AG693" i="1" s="1"/>
  <c r="Z694" i="1"/>
  <c r="AG694" i="1" s="1"/>
  <c r="Z695" i="1"/>
  <c r="AG695" i="1" s="1"/>
  <c r="Z696" i="1"/>
  <c r="AG696" i="1" s="1"/>
  <c r="Z697" i="1"/>
  <c r="AG697" i="1" s="1"/>
  <c r="Z698" i="1"/>
  <c r="AG698" i="1" s="1"/>
  <c r="Y688" i="1"/>
  <c r="AF688" i="1" s="1"/>
  <c r="Y689" i="1"/>
  <c r="AF689" i="1" s="1"/>
  <c r="Y690" i="1"/>
  <c r="AF690" i="1" s="1"/>
  <c r="Y691" i="1"/>
  <c r="AF691" i="1" s="1"/>
  <c r="Y692" i="1"/>
  <c r="AF692" i="1" s="1"/>
  <c r="Y693" i="1"/>
  <c r="AF693" i="1" s="1"/>
  <c r="Y694" i="1"/>
  <c r="AF694" i="1" s="1"/>
  <c r="Y695" i="1"/>
  <c r="AF695" i="1" s="1"/>
  <c r="Y696" i="1"/>
  <c r="AF696" i="1" s="1"/>
  <c r="Y697" i="1"/>
  <c r="AF697" i="1" s="1"/>
  <c r="Y698" i="1"/>
  <c r="AF698" i="1" s="1"/>
  <c r="X688" i="1"/>
  <c r="X689" i="1"/>
  <c r="X690" i="1"/>
  <c r="X691" i="1"/>
  <c r="X692" i="1"/>
  <c r="X693" i="1"/>
  <c r="X694" i="1"/>
  <c r="X695" i="1"/>
  <c r="X696" i="1"/>
  <c r="X697" i="1"/>
  <c r="X698" i="1"/>
  <c r="W688" i="1"/>
  <c r="W689" i="1"/>
  <c r="W690" i="1"/>
  <c r="W691" i="1"/>
  <c r="W692" i="1"/>
  <c r="W693" i="1"/>
  <c r="W694" i="1"/>
  <c r="W695" i="1"/>
  <c r="W696" i="1"/>
  <c r="W697" i="1"/>
  <c r="W698" i="1"/>
  <c r="V688" i="1"/>
  <c r="V689" i="1"/>
  <c r="V690" i="1"/>
  <c r="V691" i="1"/>
  <c r="V692" i="1"/>
  <c r="V693" i="1"/>
  <c r="V694" i="1"/>
  <c r="V695" i="1"/>
  <c r="V696" i="1"/>
  <c r="V697" i="1"/>
  <c r="V698" i="1"/>
  <c r="V687" i="1"/>
  <c r="W687" i="1"/>
  <c r="X687" i="1"/>
  <c r="Y687" i="1"/>
  <c r="AF687" i="1" s="1"/>
  <c r="Z687" i="1"/>
  <c r="AG687" i="1" s="1"/>
  <c r="U688" i="1"/>
  <c r="U689" i="1"/>
  <c r="U690" i="1"/>
  <c r="U691" i="1"/>
  <c r="U692" i="1"/>
  <c r="U693" i="1"/>
  <c r="U694" i="1"/>
  <c r="U695" i="1"/>
  <c r="U696" i="1"/>
  <c r="U697" i="1"/>
  <c r="U698" i="1"/>
  <c r="U687" i="1"/>
  <c r="Z676" i="1"/>
  <c r="AG676" i="1" s="1"/>
  <c r="Z677" i="1"/>
  <c r="AG677" i="1" s="1"/>
  <c r="Z678" i="1"/>
  <c r="AG678" i="1" s="1"/>
  <c r="Z679" i="1"/>
  <c r="AG679" i="1" s="1"/>
  <c r="Z680" i="1"/>
  <c r="AG680" i="1" s="1"/>
  <c r="Z681" i="1"/>
  <c r="AG681" i="1" s="1"/>
  <c r="Z682" i="1"/>
  <c r="AG682" i="1" s="1"/>
  <c r="Z683" i="1"/>
  <c r="AG683" i="1" s="1"/>
  <c r="Z684" i="1"/>
  <c r="AG684" i="1" s="1"/>
  <c r="Z685" i="1"/>
  <c r="AG685" i="1" s="1"/>
  <c r="Z686" i="1"/>
  <c r="AG686" i="1" s="1"/>
  <c r="Y676" i="1"/>
  <c r="AF676" i="1" s="1"/>
  <c r="Y677" i="1"/>
  <c r="AF677" i="1" s="1"/>
  <c r="Y678" i="1"/>
  <c r="AF678" i="1" s="1"/>
  <c r="Y679" i="1"/>
  <c r="AF679" i="1" s="1"/>
  <c r="Y680" i="1"/>
  <c r="AF680" i="1" s="1"/>
  <c r="Y681" i="1"/>
  <c r="AF681" i="1" s="1"/>
  <c r="Y682" i="1"/>
  <c r="AF682" i="1" s="1"/>
  <c r="Y683" i="1"/>
  <c r="AF683" i="1" s="1"/>
  <c r="Y684" i="1"/>
  <c r="AF684" i="1" s="1"/>
  <c r="Y685" i="1"/>
  <c r="AF685" i="1" s="1"/>
  <c r="Y686" i="1"/>
  <c r="AF686" i="1" s="1"/>
  <c r="X676" i="1"/>
  <c r="X677" i="1"/>
  <c r="X678" i="1"/>
  <c r="X679" i="1"/>
  <c r="X680" i="1"/>
  <c r="X681" i="1"/>
  <c r="X682" i="1"/>
  <c r="X683" i="1"/>
  <c r="X684" i="1"/>
  <c r="X685" i="1"/>
  <c r="X686" i="1"/>
  <c r="W676" i="1"/>
  <c r="W677" i="1"/>
  <c r="W678" i="1"/>
  <c r="W679" i="1"/>
  <c r="W680" i="1"/>
  <c r="W681" i="1"/>
  <c r="W682" i="1"/>
  <c r="W683" i="1"/>
  <c r="W684" i="1"/>
  <c r="W685" i="1"/>
  <c r="W686" i="1"/>
  <c r="V676" i="1"/>
  <c r="V677" i="1"/>
  <c r="V678" i="1"/>
  <c r="V679" i="1"/>
  <c r="V680" i="1"/>
  <c r="V681" i="1"/>
  <c r="V682" i="1"/>
  <c r="V683" i="1"/>
  <c r="V684" i="1"/>
  <c r="V685" i="1"/>
  <c r="V686" i="1"/>
  <c r="V675" i="1"/>
  <c r="W675" i="1"/>
  <c r="X675" i="1"/>
  <c r="Y675" i="1"/>
  <c r="AF675" i="1" s="1"/>
  <c r="Z675" i="1"/>
  <c r="AG675" i="1" s="1"/>
  <c r="U676" i="1"/>
  <c r="U677" i="1"/>
  <c r="U678" i="1"/>
  <c r="U679" i="1"/>
  <c r="U680" i="1"/>
  <c r="U681" i="1"/>
  <c r="U682" i="1"/>
  <c r="U683" i="1"/>
  <c r="U684" i="1"/>
  <c r="U685" i="1"/>
  <c r="U686" i="1"/>
  <c r="U675" i="1"/>
  <c r="Z664" i="1"/>
  <c r="AG664" i="1" s="1"/>
  <c r="Z665" i="1"/>
  <c r="AG665" i="1" s="1"/>
  <c r="Z666" i="1"/>
  <c r="AG666" i="1" s="1"/>
  <c r="Z667" i="1"/>
  <c r="AG667" i="1" s="1"/>
  <c r="Z668" i="1"/>
  <c r="AG668" i="1" s="1"/>
  <c r="Z669" i="1"/>
  <c r="AG669" i="1" s="1"/>
  <c r="Z670" i="1"/>
  <c r="AG670" i="1" s="1"/>
  <c r="Z671" i="1"/>
  <c r="AG671" i="1" s="1"/>
  <c r="Z672" i="1"/>
  <c r="AG672" i="1" s="1"/>
  <c r="Z673" i="1"/>
  <c r="AG673" i="1" s="1"/>
  <c r="Z674" i="1"/>
  <c r="AG674" i="1" s="1"/>
  <c r="Y664" i="1"/>
  <c r="AF664" i="1" s="1"/>
  <c r="Y665" i="1"/>
  <c r="AF665" i="1" s="1"/>
  <c r="Y666" i="1"/>
  <c r="AF666" i="1" s="1"/>
  <c r="Y667" i="1"/>
  <c r="AF667" i="1" s="1"/>
  <c r="Y668" i="1"/>
  <c r="AF668" i="1" s="1"/>
  <c r="Y669" i="1"/>
  <c r="AF669" i="1" s="1"/>
  <c r="Y670" i="1"/>
  <c r="AF670" i="1" s="1"/>
  <c r="Y671" i="1"/>
  <c r="AF671" i="1" s="1"/>
  <c r="Y672" i="1"/>
  <c r="AF672" i="1" s="1"/>
  <c r="Y673" i="1"/>
  <c r="AF673" i="1" s="1"/>
  <c r="Y674" i="1"/>
  <c r="AF674" i="1" s="1"/>
  <c r="X664" i="1"/>
  <c r="X665" i="1"/>
  <c r="X666" i="1"/>
  <c r="X667" i="1"/>
  <c r="X668" i="1"/>
  <c r="X669" i="1"/>
  <c r="X670" i="1"/>
  <c r="X671" i="1"/>
  <c r="X672" i="1"/>
  <c r="X673" i="1"/>
  <c r="X674" i="1"/>
  <c r="W664" i="1"/>
  <c r="W665" i="1"/>
  <c r="W666" i="1"/>
  <c r="W667" i="1"/>
  <c r="W668" i="1"/>
  <c r="W669" i="1"/>
  <c r="W670" i="1"/>
  <c r="W671" i="1"/>
  <c r="W672" i="1"/>
  <c r="W673" i="1"/>
  <c r="W674" i="1"/>
  <c r="V664" i="1"/>
  <c r="V665" i="1"/>
  <c r="V666" i="1"/>
  <c r="V667" i="1"/>
  <c r="V668" i="1"/>
  <c r="V669" i="1"/>
  <c r="V670" i="1"/>
  <c r="V671" i="1"/>
  <c r="V672" i="1"/>
  <c r="V673" i="1"/>
  <c r="V674" i="1"/>
  <c r="V663" i="1"/>
  <c r="W663" i="1"/>
  <c r="X663" i="1"/>
  <c r="Y663" i="1"/>
  <c r="AF663" i="1" s="1"/>
  <c r="Z663" i="1"/>
  <c r="AG663" i="1" s="1"/>
  <c r="U664" i="1"/>
  <c r="U665" i="1"/>
  <c r="U666" i="1"/>
  <c r="U667" i="1"/>
  <c r="U668" i="1"/>
  <c r="U669" i="1"/>
  <c r="U670" i="1"/>
  <c r="U671" i="1"/>
  <c r="U672" i="1"/>
  <c r="U673" i="1"/>
  <c r="U674" i="1"/>
  <c r="U663" i="1"/>
  <c r="Z652" i="1"/>
  <c r="AG652" i="1" s="1"/>
  <c r="Z653" i="1"/>
  <c r="AG653" i="1" s="1"/>
  <c r="Z654" i="1"/>
  <c r="AG654" i="1" s="1"/>
  <c r="Z655" i="1"/>
  <c r="AG655" i="1" s="1"/>
  <c r="Z656" i="1"/>
  <c r="AG656" i="1" s="1"/>
  <c r="Z657" i="1"/>
  <c r="AG657" i="1" s="1"/>
  <c r="Z658" i="1"/>
  <c r="AG658" i="1" s="1"/>
  <c r="Z659" i="1"/>
  <c r="AG659" i="1" s="1"/>
  <c r="Z660" i="1"/>
  <c r="AG660" i="1" s="1"/>
  <c r="Z661" i="1"/>
  <c r="AG661" i="1" s="1"/>
  <c r="Z662" i="1"/>
  <c r="AG662" i="1" s="1"/>
  <c r="Y652" i="1"/>
  <c r="AF652" i="1" s="1"/>
  <c r="Y653" i="1"/>
  <c r="AF653" i="1" s="1"/>
  <c r="Y654" i="1"/>
  <c r="AF654" i="1" s="1"/>
  <c r="Y655" i="1"/>
  <c r="AF655" i="1" s="1"/>
  <c r="Y656" i="1"/>
  <c r="AF656" i="1" s="1"/>
  <c r="Y657" i="1"/>
  <c r="AF657" i="1" s="1"/>
  <c r="Y658" i="1"/>
  <c r="AF658" i="1" s="1"/>
  <c r="Y659" i="1"/>
  <c r="AF659" i="1" s="1"/>
  <c r="Y660" i="1"/>
  <c r="AF660" i="1" s="1"/>
  <c r="Y661" i="1"/>
  <c r="AF661" i="1" s="1"/>
  <c r="Y662" i="1"/>
  <c r="AF662" i="1" s="1"/>
  <c r="X652" i="1"/>
  <c r="X653" i="1"/>
  <c r="X654" i="1"/>
  <c r="X655" i="1"/>
  <c r="X656" i="1"/>
  <c r="X657" i="1"/>
  <c r="X658" i="1"/>
  <c r="X659" i="1"/>
  <c r="X660" i="1"/>
  <c r="X661" i="1"/>
  <c r="X662" i="1"/>
  <c r="W652" i="1"/>
  <c r="W653" i="1"/>
  <c r="W654" i="1"/>
  <c r="W655" i="1"/>
  <c r="W656" i="1"/>
  <c r="W657" i="1"/>
  <c r="W658" i="1"/>
  <c r="W659" i="1"/>
  <c r="W660" i="1"/>
  <c r="W661" i="1"/>
  <c r="W662" i="1"/>
  <c r="V652" i="1"/>
  <c r="V653" i="1"/>
  <c r="V654" i="1"/>
  <c r="V655" i="1"/>
  <c r="V656" i="1"/>
  <c r="V657" i="1"/>
  <c r="V658" i="1"/>
  <c r="V659" i="1"/>
  <c r="V660" i="1"/>
  <c r="V661" i="1"/>
  <c r="V662" i="1"/>
  <c r="V651" i="1"/>
  <c r="W651" i="1"/>
  <c r="X651" i="1"/>
  <c r="Y651" i="1"/>
  <c r="AF651" i="1" s="1"/>
  <c r="Z651" i="1"/>
  <c r="AG651" i="1" s="1"/>
  <c r="U652" i="1"/>
  <c r="U653" i="1"/>
  <c r="U654" i="1"/>
  <c r="U655" i="1"/>
  <c r="U656" i="1"/>
  <c r="U657" i="1"/>
  <c r="U658" i="1"/>
  <c r="U659" i="1"/>
  <c r="U660" i="1"/>
  <c r="U661" i="1"/>
  <c r="U662" i="1"/>
  <c r="U651" i="1"/>
  <c r="Z640" i="1"/>
  <c r="AG640" i="1" s="1"/>
  <c r="Z641" i="1"/>
  <c r="AG641" i="1" s="1"/>
  <c r="Z642" i="1"/>
  <c r="AG642" i="1" s="1"/>
  <c r="Z643" i="1"/>
  <c r="AG643" i="1" s="1"/>
  <c r="Z644" i="1"/>
  <c r="AG644" i="1" s="1"/>
  <c r="Z645" i="1"/>
  <c r="AG645" i="1" s="1"/>
  <c r="Z646" i="1"/>
  <c r="AG646" i="1" s="1"/>
  <c r="Z647" i="1"/>
  <c r="AG647" i="1" s="1"/>
  <c r="Z648" i="1"/>
  <c r="AG648" i="1" s="1"/>
  <c r="Z649" i="1"/>
  <c r="AG649" i="1" s="1"/>
  <c r="Z650" i="1"/>
  <c r="AG650" i="1" s="1"/>
  <c r="Y640" i="1"/>
  <c r="AF640" i="1" s="1"/>
  <c r="Y641" i="1"/>
  <c r="AF641" i="1" s="1"/>
  <c r="Y642" i="1"/>
  <c r="AF642" i="1" s="1"/>
  <c r="Y643" i="1"/>
  <c r="AF643" i="1" s="1"/>
  <c r="Y644" i="1"/>
  <c r="AF644" i="1" s="1"/>
  <c r="Y645" i="1"/>
  <c r="AF645" i="1" s="1"/>
  <c r="Y646" i="1"/>
  <c r="AF646" i="1" s="1"/>
  <c r="Y647" i="1"/>
  <c r="AF647" i="1" s="1"/>
  <c r="Y648" i="1"/>
  <c r="AF648" i="1" s="1"/>
  <c r="Y649" i="1"/>
  <c r="AF649" i="1" s="1"/>
  <c r="Y650" i="1"/>
  <c r="AF650" i="1" s="1"/>
  <c r="X640" i="1"/>
  <c r="X641" i="1"/>
  <c r="X642" i="1"/>
  <c r="X643" i="1"/>
  <c r="X644" i="1"/>
  <c r="X645" i="1"/>
  <c r="X646" i="1"/>
  <c r="X647" i="1"/>
  <c r="X648" i="1"/>
  <c r="X649" i="1"/>
  <c r="X650" i="1"/>
  <c r="W640" i="1"/>
  <c r="W641" i="1"/>
  <c r="W642" i="1"/>
  <c r="W643" i="1"/>
  <c r="W644" i="1"/>
  <c r="W645" i="1"/>
  <c r="W646" i="1"/>
  <c r="W647" i="1"/>
  <c r="W648" i="1"/>
  <c r="W649" i="1"/>
  <c r="W650" i="1"/>
  <c r="V640" i="1"/>
  <c r="V641" i="1"/>
  <c r="V642" i="1"/>
  <c r="V643" i="1"/>
  <c r="V644" i="1"/>
  <c r="V645" i="1"/>
  <c r="V646" i="1"/>
  <c r="V647" i="1"/>
  <c r="V648" i="1"/>
  <c r="V649" i="1"/>
  <c r="V650" i="1"/>
  <c r="V639" i="1"/>
  <c r="W639" i="1"/>
  <c r="X639" i="1"/>
  <c r="Y639" i="1"/>
  <c r="AF639" i="1" s="1"/>
  <c r="Z639" i="1"/>
  <c r="AG639" i="1" s="1"/>
  <c r="U640" i="1"/>
  <c r="U641" i="1"/>
  <c r="U642" i="1"/>
  <c r="U643" i="1"/>
  <c r="U644" i="1"/>
  <c r="U645" i="1"/>
  <c r="U646" i="1"/>
  <c r="U647" i="1"/>
  <c r="U648" i="1"/>
  <c r="U649" i="1"/>
  <c r="U650" i="1"/>
  <c r="U639" i="1"/>
  <c r="Z628" i="1"/>
  <c r="AG628" i="1" s="1"/>
  <c r="Z629" i="1"/>
  <c r="AG629" i="1" s="1"/>
  <c r="Z630" i="1"/>
  <c r="AG630" i="1" s="1"/>
  <c r="Z631" i="1"/>
  <c r="AG631" i="1" s="1"/>
  <c r="Z632" i="1"/>
  <c r="AG632" i="1" s="1"/>
  <c r="Z633" i="1"/>
  <c r="AG633" i="1" s="1"/>
  <c r="Z634" i="1"/>
  <c r="AG634" i="1" s="1"/>
  <c r="Z635" i="1"/>
  <c r="AG635" i="1" s="1"/>
  <c r="Z636" i="1"/>
  <c r="AG636" i="1" s="1"/>
  <c r="Z637" i="1"/>
  <c r="AG637" i="1" s="1"/>
  <c r="Z638" i="1"/>
  <c r="AG638" i="1" s="1"/>
  <c r="Y628" i="1"/>
  <c r="AF628" i="1" s="1"/>
  <c r="Y629" i="1"/>
  <c r="AF629" i="1" s="1"/>
  <c r="Y630" i="1"/>
  <c r="AF630" i="1" s="1"/>
  <c r="Y631" i="1"/>
  <c r="AF631" i="1" s="1"/>
  <c r="Y632" i="1"/>
  <c r="AF632" i="1" s="1"/>
  <c r="Y633" i="1"/>
  <c r="AF633" i="1" s="1"/>
  <c r="Y634" i="1"/>
  <c r="AF634" i="1" s="1"/>
  <c r="Y635" i="1"/>
  <c r="AF635" i="1" s="1"/>
  <c r="Y636" i="1"/>
  <c r="AF636" i="1" s="1"/>
  <c r="Y637" i="1"/>
  <c r="AF637" i="1" s="1"/>
  <c r="Y638" i="1"/>
  <c r="AF638" i="1" s="1"/>
  <c r="X628" i="1"/>
  <c r="X629" i="1"/>
  <c r="X630" i="1"/>
  <c r="X631" i="1"/>
  <c r="X632" i="1"/>
  <c r="X633" i="1"/>
  <c r="X634" i="1"/>
  <c r="X635" i="1"/>
  <c r="X636" i="1"/>
  <c r="X637" i="1"/>
  <c r="X638" i="1"/>
  <c r="W628" i="1"/>
  <c r="W629" i="1"/>
  <c r="W630" i="1"/>
  <c r="W631" i="1"/>
  <c r="W632" i="1"/>
  <c r="W633" i="1"/>
  <c r="W634" i="1"/>
  <c r="W635" i="1"/>
  <c r="W636" i="1"/>
  <c r="W637" i="1"/>
  <c r="W638" i="1"/>
  <c r="V628" i="1"/>
  <c r="V629" i="1"/>
  <c r="V630" i="1"/>
  <c r="V631" i="1"/>
  <c r="V632" i="1"/>
  <c r="V633" i="1"/>
  <c r="V634" i="1"/>
  <c r="V635" i="1"/>
  <c r="V636" i="1"/>
  <c r="V637" i="1"/>
  <c r="V638" i="1"/>
  <c r="V627" i="1"/>
  <c r="W627" i="1"/>
  <c r="X627" i="1"/>
  <c r="Y627" i="1"/>
  <c r="AF627" i="1" s="1"/>
  <c r="Z627" i="1"/>
  <c r="AG627" i="1" s="1"/>
  <c r="U628" i="1"/>
  <c r="U629" i="1"/>
  <c r="U630" i="1"/>
  <c r="U631" i="1"/>
  <c r="U632" i="1"/>
  <c r="U633" i="1"/>
  <c r="U634" i="1"/>
  <c r="U635" i="1"/>
  <c r="U636" i="1"/>
  <c r="U637" i="1"/>
  <c r="U638" i="1"/>
  <c r="U627" i="1"/>
  <c r="Z616" i="1"/>
  <c r="AG616" i="1" s="1"/>
  <c r="Z617" i="1"/>
  <c r="AG617" i="1" s="1"/>
  <c r="Z618" i="1"/>
  <c r="AG618" i="1" s="1"/>
  <c r="Z619" i="1"/>
  <c r="AG619" i="1" s="1"/>
  <c r="Z620" i="1"/>
  <c r="AG620" i="1" s="1"/>
  <c r="Z621" i="1"/>
  <c r="AG621" i="1" s="1"/>
  <c r="Z622" i="1"/>
  <c r="AG622" i="1" s="1"/>
  <c r="Z623" i="1"/>
  <c r="AG623" i="1" s="1"/>
  <c r="Z624" i="1"/>
  <c r="AG624" i="1" s="1"/>
  <c r="Z625" i="1"/>
  <c r="AG625" i="1" s="1"/>
  <c r="Z626" i="1"/>
  <c r="AG626" i="1" s="1"/>
  <c r="Y616" i="1"/>
  <c r="AF616" i="1" s="1"/>
  <c r="Y617" i="1"/>
  <c r="AF617" i="1" s="1"/>
  <c r="Y618" i="1"/>
  <c r="AF618" i="1" s="1"/>
  <c r="Y619" i="1"/>
  <c r="AF619" i="1" s="1"/>
  <c r="Y620" i="1"/>
  <c r="AF620" i="1" s="1"/>
  <c r="Y621" i="1"/>
  <c r="AF621" i="1" s="1"/>
  <c r="Y622" i="1"/>
  <c r="AF622" i="1" s="1"/>
  <c r="Y623" i="1"/>
  <c r="AF623" i="1" s="1"/>
  <c r="Y624" i="1"/>
  <c r="AF624" i="1" s="1"/>
  <c r="Y625" i="1"/>
  <c r="AF625" i="1" s="1"/>
  <c r="Y626" i="1"/>
  <c r="AF626" i="1" s="1"/>
  <c r="X616" i="1"/>
  <c r="X617" i="1"/>
  <c r="X618" i="1"/>
  <c r="X619" i="1"/>
  <c r="X620" i="1"/>
  <c r="X621" i="1"/>
  <c r="X622" i="1"/>
  <c r="X623" i="1"/>
  <c r="X624" i="1"/>
  <c r="X625" i="1"/>
  <c r="X626" i="1"/>
  <c r="W616" i="1"/>
  <c r="W617" i="1"/>
  <c r="W618" i="1"/>
  <c r="W619" i="1"/>
  <c r="W620" i="1"/>
  <c r="W621" i="1"/>
  <c r="W622" i="1"/>
  <c r="W623" i="1"/>
  <c r="W624" i="1"/>
  <c r="W625" i="1"/>
  <c r="W626" i="1"/>
  <c r="V616" i="1"/>
  <c r="V617" i="1"/>
  <c r="V618" i="1"/>
  <c r="V619" i="1"/>
  <c r="V620" i="1"/>
  <c r="V621" i="1"/>
  <c r="V622" i="1"/>
  <c r="V623" i="1"/>
  <c r="V624" i="1"/>
  <c r="V625" i="1"/>
  <c r="V626" i="1"/>
  <c r="V615" i="1"/>
  <c r="W615" i="1"/>
  <c r="X615" i="1"/>
  <c r="Y615" i="1"/>
  <c r="AF615" i="1" s="1"/>
  <c r="Z615" i="1"/>
  <c r="AG615" i="1" s="1"/>
  <c r="U616" i="1"/>
  <c r="U617" i="1"/>
  <c r="U618" i="1"/>
  <c r="U619" i="1"/>
  <c r="U620" i="1"/>
  <c r="U621" i="1"/>
  <c r="U622" i="1"/>
  <c r="U623" i="1"/>
  <c r="U624" i="1"/>
  <c r="U625" i="1"/>
  <c r="U626" i="1"/>
  <c r="U615" i="1"/>
  <c r="Z604" i="1"/>
  <c r="AG604" i="1" s="1"/>
  <c r="Z605" i="1"/>
  <c r="AG605" i="1" s="1"/>
  <c r="Z606" i="1"/>
  <c r="AG606" i="1" s="1"/>
  <c r="Z607" i="1"/>
  <c r="AG607" i="1" s="1"/>
  <c r="Z608" i="1"/>
  <c r="AG608" i="1" s="1"/>
  <c r="Z609" i="1"/>
  <c r="AG609" i="1" s="1"/>
  <c r="Z610" i="1"/>
  <c r="AG610" i="1" s="1"/>
  <c r="Z611" i="1"/>
  <c r="AG611" i="1" s="1"/>
  <c r="Z612" i="1"/>
  <c r="AG612" i="1" s="1"/>
  <c r="Z613" i="1"/>
  <c r="AG613" i="1" s="1"/>
  <c r="Z614" i="1"/>
  <c r="AG614" i="1" s="1"/>
  <c r="Y604" i="1"/>
  <c r="AF604" i="1" s="1"/>
  <c r="Y605" i="1"/>
  <c r="AF605" i="1" s="1"/>
  <c r="Y606" i="1"/>
  <c r="AF606" i="1" s="1"/>
  <c r="Y607" i="1"/>
  <c r="AF607" i="1" s="1"/>
  <c r="Y608" i="1"/>
  <c r="AF608" i="1" s="1"/>
  <c r="Y609" i="1"/>
  <c r="AF609" i="1" s="1"/>
  <c r="Y610" i="1"/>
  <c r="AF610" i="1" s="1"/>
  <c r="Y611" i="1"/>
  <c r="AF611" i="1" s="1"/>
  <c r="Y612" i="1"/>
  <c r="AF612" i="1" s="1"/>
  <c r="Y613" i="1"/>
  <c r="AF613" i="1" s="1"/>
  <c r="Y614" i="1"/>
  <c r="AF614" i="1" s="1"/>
  <c r="X604" i="1"/>
  <c r="X605" i="1"/>
  <c r="X606" i="1"/>
  <c r="X607" i="1"/>
  <c r="X608" i="1"/>
  <c r="X609" i="1"/>
  <c r="X610" i="1"/>
  <c r="X611" i="1"/>
  <c r="X612" i="1"/>
  <c r="X613" i="1"/>
  <c r="X614" i="1"/>
  <c r="W604" i="1"/>
  <c r="W605" i="1"/>
  <c r="W606" i="1"/>
  <c r="W607" i="1"/>
  <c r="W608" i="1"/>
  <c r="W609" i="1"/>
  <c r="W610" i="1"/>
  <c r="W611" i="1"/>
  <c r="W612" i="1"/>
  <c r="W613" i="1"/>
  <c r="W614" i="1"/>
  <c r="V604" i="1"/>
  <c r="V605" i="1"/>
  <c r="V606" i="1"/>
  <c r="V607" i="1"/>
  <c r="V608" i="1"/>
  <c r="V609" i="1"/>
  <c r="V610" i="1"/>
  <c r="V611" i="1"/>
  <c r="V612" i="1"/>
  <c r="V613" i="1"/>
  <c r="V614" i="1"/>
  <c r="V603" i="1"/>
  <c r="W603" i="1"/>
  <c r="X603" i="1"/>
  <c r="Y603" i="1"/>
  <c r="AF603" i="1" s="1"/>
  <c r="Z603" i="1"/>
  <c r="AG603" i="1" s="1"/>
  <c r="U604" i="1"/>
  <c r="U605" i="1"/>
  <c r="U606" i="1"/>
  <c r="U607" i="1"/>
  <c r="U608" i="1"/>
  <c r="U609" i="1"/>
  <c r="U610" i="1"/>
  <c r="U611" i="1"/>
  <c r="U612" i="1"/>
  <c r="U613" i="1"/>
  <c r="U614" i="1"/>
  <c r="U603" i="1"/>
  <c r="Z592" i="1"/>
  <c r="AG592" i="1" s="1"/>
  <c r="Z593" i="1"/>
  <c r="AG593" i="1" s="1"/>
  <c r="Z594" i="1"/>
  <c r="AG594" i="1" s="1"/>
  <c r="Z595" i="1"/>
  <c r="AG595" i="1" s="1"/>
  <c r="Z596" i="1"/>
  <c r="AG596" i="1" s="1"/>
  <c r="Z597" i="1"/>
  <c r="AG597" i="1" s="1"/>
  <c r="Z598" i="1"/>
  <c r="AG598" i="1" s="1"/>
  <c r="Z599" i="1"/>
  <c r="AG599" i="1" s="1"/>
  <c r="Z600" i="1"/>
  <c r="AG600" i="1" s="1"/>
  <c r="Z601" i="1"/>
  <c r="AG601" i="1" s="1"/>
  <c r="Z602" i="1"/>
  <c r="AG602" i="1" s="1"/>
  <c r="Y592" i="1"/>
  <c r="AF592" i="1" s="1"/>
  <c r="Y593" i="1"/>
  <c r="AF593" i="1" s="1"/>
  <c r="Y594" i="1"/>
  <c r="AF594" i="1" s="1"/>
  <c r="Y595" i="1"/>
  <c r="AF595" i="1" s="1"/>
  <c r="Y596" i="1"/>
  <c r="AF596" i="1" s="1"/>
  <c r="Y597" i="1"/>
  <c r="AF597" i="1" s="1"/>
  <c r="Y598" i="1"/>
  <c r="AF598" i="1" s="1"/>
  <c r="Y599" i="1"/>
  <c r="AF599" i="1" s="1"/>
  <c r="Y600" i="1"/>
  <c r="AF600" i="1" s="1"/>
  <c r="Y601" i="1"/>
  <c r="AF601" i="1" s="1"/>
  <c r="Y602" i="1"/>
  <c r="AF602" i="1" s="1"/>
  <c r="X592" i="1"/>
  <c r="X593" i="1"/>
  <c r="X594" i="1"/>
  <c r="X595" i="1"/>
  <c r="X596" i="1"/>
  <c r="X597" i="1"/>
  <c r="X598" i="1"/>
  <c r="X599" i="1"/>
  <c r="X600" i="1"/>
  <c r="X601" i="1"/>
  <c r="X602" i="1"/>
  <c r="W592" i="1"/>
  <c r="W593" i="1"/>
  <c r="W594" i="1"/>
  <c r="W595" i="1"/>
  <c r="W596" i="1"/>
  <c r="W597" i="1"/>
  <c r="W598" i="1"/>
  <c r="W599" i="1"/>
  <c r="W600" i="1"/>
  <c r="W601" i="1"/>
  <c r="W602" i="1"/>
  <c r="V592" i="1"/>
  <c r="V593" i="1"/>
  <c r="V594" i="1"/>
  <c r="V595" i="1"/>
  <c r="V596" i="1"/>
  <c r="V597" i="1"/>
  <c r="V598" i="1"/>
  <c r="V599" i="1"/>
  <c r="V600" i="1"/>
  <c r="V601" i="1"/>
  <c r="V602" i="1"/>
  <c r="V591" i="1"/>
  <c r="W591" i="1"/>
  <c r="X591" i="1"/>
  <c r="Y591" i="1"/>
  <c r="AF591" i="1" s="1"/>
  <c r="Z591" i="1"/>
  <c r="AG591" i="1" s="1"/>
  <c r="U592" i="1"/>
  <c r="U593" i="1"/>
  <c r="U594" i="1"/>
  <c r="U595" i="1"/>
  <c r="U596" i="1"/>
  <c r="U597" i="1"/>
  <c r="U598" i="1"/>
  <c r="U599" i="1"/>
  <c r="U600" i="1"/>
  <c r="U601" i="1"/>
  <c r="U602" i="1"/>
  <c r="U591" i="1"/>
  <c r="Z580" i="1"/>
  <c r="AG580" i="1" s="1"/>
  <c r="Z581" i="1"/>
  <c r="AG581" i="1" s="1"/>
  <c r="Z582" i="1"/>
  <c r="AG582" i="1" s="1"/>
  <c r="Z583" i="1"/>
  <c r="AG583" i="1" s="1"/>
  <c r="Z584" i="1"/>
  <c r="AG584" i="1" s="1"/>
  <c r="Z585" i="1"/>
  <c r="AG585" i="1" s="1"/>
  <c r="Z586" i="1"/>
  <c r="AG586" i="1" s="1"/>
  <c r="Z587" i="1"/>
  <c r="AG587" i="1" s="1"/>
  <c r="Z588" i="1"/>
  <c r="AG588" i="1" s="1"/>
  <c r="Z589" i="1"/>
  <c r="AG589" i="1" s="1"/>
  <c r="Z590" i="1"/>
  <c r="AG590" i="1" s="1"/>
  <c r="Y580" i="1"/>
  <c r="AF580" i="1" s="1"/>
  <c r="Y581" i="1"/>
  <c r="AF581" i="1" s="1"/>
  <c r="Y582" i="1"/>
  <c r="AF582" i="1" s="1"/>
  <c r="Y583" i="1"/>
  <c r="AF583" i="1" s="1"/>
  <c r="Y584" i="1"/>
  <c r="AF584" i="1" s="1"/>
  <c r="Y585" i="1"/>
  <c r="AF585" i="1" s="1"/>
  <c r="Y586" i="1"/>
  <c r="AF586" i="1" s="1"/>
  <c r="Y587" i="1"/>
  <c r="AF587" i="1" s="1"/>
  <c r="Y588" i="1"/>
  <c r="AF588" i="1" s="1"/>
  <c r="Y589" i="1"/>
  <c r="AF589" i="1" s="1"/>
  <c r="Y590" i="1"/>
  <c r="AF590" i="1" s="1"/>
  <c r="X580" i="1"/>
  <c r="X581" i="1"/>
  <c r="X582" i="1"/>
  <c r="X583" i="1"/>
  <c r="X584" i="1"/>
  <c r="X585" i="1"/>
  <c r="X586" i="1"/>
  <c r="X587" i="1"/>
  <c r="X588" i="1"/>
  <c r="X589" i="1"/>
  <c r="X590" i="1"/>
  <c r="W580" i="1"/>
  <c r="W581" i="1"/>
  <c r="W582" i="1"/>
  <c r="W583" i="1"/>
  <c r="W584" i="1"/>
  <c r="W585" i="1"/>
  <c r="W586" i="1"/>
  <c r="W587" i="1"/>
  <c r="W588" i="1"/>
  <c r="W589" i="1"/>
  <c r="W590" i="1"/>
  <c r="V580" i="1"/>
  <c r="V581" i="1"/>
  <c r="V582" i="1"/>
  <c r="V583" i="1"/>
  <c r="V584" i="1"/>
  <c r="V585" i="1"/>
  <c r="V586" i="1"/>
  <c r="V587" i="1"/>
  <c r="V588" i="1"/>
  <c r="V589" i="1"/>
  <c r="V590" i="1"/>
  <c r="V579" i="1"/>
  <c r="W579" i="1"/>
  <c r="X579" i="1"/>
  <c r="Y579" i="1"/>
  <c r="AF579" i="1" s="1"/>
  <c r="Z579" i="1"/>
  <c r="AG579" i="1" s="1"/>
  <c r="U580" i="1"/>
  <c r="U581" i="1"/>
  <c r="U582" i="1"/>
  <c r="U583" i="1"/>
  <c r="U584" i="1"/>
  <c r="U585" i="1"/>
  <c r="U586" i="1"/>
  <c r="U587" i="1"/>
  <c r="U588" i="1"/>
  <c r="U589" i="1"/>
  <c r="U590" i="1"/>
  <c r="U579" i="1"/>
  <c r="Z568" i="1"/>
  <c r="AG568" i="1" s="1"/>
  <c r="Z569" i="1"/>
  <c r="AG569" i="1" s="1"/>
  <c r="Z570" i="1"/>
  <c r="AG570" i="1" s="1"/>
  <c r="Z571" i="1"/>
  <c r="AG571" i="1" s="1"/>
  <c r="Z572" i="1"/>
  <c r="AG572" i="1" s="1"/>
  <c r="Z573" i="1"/>
  <c r="AG573" i="1" s="1"/>
  <c r="Z574" i="1"/>
  <c r="AG574" i="1" s="1"/>
  <c r="Z575" i="1"/>
  <c r="AG575" i="1" s="1"/>
  <c r="Z576" i="1"/>
  <c r="AG576" i="1" s="1"/>
  <c r="Z577" i="1"/>
  <c r="AG577" i="1" s="1"/>
  <c r="Z578" i="1"/>
  <c r="AG578" i="1" s="1"/>
  <c r="Y568" i="1"/>
  <c r="AF568" i="1" s="1"/>
  <c r="Y569" i="1"/>
  <c r="AF569" i="1" s="1"/>
  <c r="Y570" i="1"/>
  <c r="AF570" i="1" s="1"/>
  <c r="Y571" i="1"/>
  <c r="AF571" i="1" s="1"/>
  <c r="Y572" i="1"/>
  <c r="AF572" i="1" s="1"/>
  <c r="Y573" i="1"/>
  <c r="AF573" i="1" s="1"/>
  <c r="Y574" i="1"/>
  <c r="AF574" i="1" s="1"/>
  <c r="Y575" i="1"/>
  <c r="AF575" i="1" s="1"/>
  <c r="Y576" i="1"/>
  <c r="AF576" i="1" s="1"/>
  <c r="Y577" i="1"/>
  <c r="AF577" i="1" s="1"/>
  <c r="Y578" i="1"/>
  <c r="AF578" i="1" s="1"/>
  <c r="X568" i="1"/>
  <c r="X569" i="1"/>
  <c r="X570" i="1"/>
  <c r="X571" i="1"/>
  <c r="X572" i="1"/>
  <c r="X573" i="1"/>
  <c r="X574" i="1"/>
  <c r="X575" i="1"/>
  <c r="X576" i="1"/>
  <c r="X577" i="1"/>
  <c r="X578" i="1"/>
  <c r="W568" i="1"/>
  <c r="W569" i="1"/>
  <c r="W570" i="1"/>
  <c r="W571" i="1"/>
  <c r="W572" i="1"/>
  <c r="W573" i="1"/>
  <c r="W574" i="1"/>
  <c r="W575" i="1"/>
  <c r="W576" i="1"/>
  <c r="W577" i="1"/>
  <c r="W578" i="1"/>
  <c r="V568" i="1"/>
  <c r="V569" i="1"/>
  <c r="V570" i="1"/>
  <c r="V571" i="1"/>
  <c r="V572" i="1"/>
  <c r="V573" i="1"/>
  <c r="V574" i="1"/>
  <c r="V575" i="1"/>
  <c r="V576" i="1"/>
  <c r="V577" i="1"/>
  <c r="V578" i="1"/>
  <c r="V567" i="1"/>
  <c r="W567" i="1"/>
  <c r="X567" i="1"/>
  <c r="Y567" i="1"/>
  <c r="AF567" i="1" s="1"/>
  <c r="Z567" i="1"/>
  <c r="AG567" i="1" s="1"/>
  <c r="U568" i="1"/>
  <c r="U569" i="1"/>
  <c r="U570" i="1"/>
  <c r="U571" i="1"/>
  <c r="U572" i="1"/>
  <c r="U573" i="1"/>
  <c r="U574" i="1"/>
  <c r="U575" i="1"/>
  <c r="U576" i="1"/>
  <c r="U577" i="1"/>
  <c r="U578" i="1"/>
  <c r="U567" i="1"/>
  <c r="Z556" i="1"/>
  <c r="AG556" i="1" s="1"/>
  <c r="Z557" i="1"/>
  <c r="AG557" i="1" s="1"/>
  <c r="Z558" i="1"/>
  <c r="AG558" i="1" s="1"/>
  <c r="Z559" i="1"/>
  <c r="AG559" i="1" s="1"/>
  <c r="Z560" i="1"/>
  <c r="AG560" i="1" s="1"/>
  <c r="Z561" i="1"/>
  <c r="AG561" i="1" s="1"/>
  <c r="Z562" i="1"/>
  <c r="AG562" i="1" s="1"/>
  <c r="Z563" i="1"/>
  <c r="AG563" i="1" s="1"/>
  <c r="Z564" i="1"/>
  <c r="AG564" i="1" s="1"/>
  <c r="Z565" i="1"/>
  <c r="AG565" i="1" s="1"/>
  <c r="Z566" i="1"/>
  <c r="AG566" i="1" s="1"/>
  <c r="Y556" i="1"/>
  <c r="AF556" i="1" s="1"/>
  <c r="Y557" i="1"/>
  <c r="AF557" i="1" s="1"/>
  <c r="Y558" i="1"/>
  <c r="AF558" i="1" s="1"/>
  <c r="Y559" i="1"/>
  <c r="AF559" i="1" s="1"/>
  <c r="Y560" i="1"/>
  <c r="AF560" i="1" s="1"/>
  <c r="Y561" i="1"/>
  <c r="AF561" i="1" s="1"/>
  <c r="Y562" i="1"/>
  <c r="AF562" i="1" s="1"/>
  <c r="Y563" i="1"/>
  <c r="AF563" i="1" s="1"/>
  <c r="Y564" i="1"/>
  <c r="AF564" i="1" s="1"/>
  <c r="Y565" i="1"/>
  <c r="AF565" i="1" s="1"/>
  <c r="Y566" i="1"/>
  <c r="AF566" i="1" s="1"/>
  <c r="X556" i="1"/>
  <c r="X557" i="1"/>
  <c r="X558" i="1"/>
  <c r="X559" i="1"/>
  <c r="X560" i="1"/>
  <c r="X561" i="1"/>
  <c r="X562" i="1"/>
  <c r="X563" i="1"/>
  <c r="X564" i="1"/>
  <c r="X565" i="1"/>
  <c r="X566" i="1"/>
  <c r="W556" i="1"/>
  <c r="W557" i="1"/>
  <c r="W558" i="1"/>
  <c r="W559" i="1"/>
  <c r="W560" i="1"/>
  <c r="W561" i="1"/>
  <c r="W562" i="1"/>
  <c r="W563" i="1"/>
  <c r="W564" i="1"/>
  <c r="W565" i="1"/>
  <c r="W566" i="1"/>
  <c r="V556" i="1"/>
  <c r="V557" i="1"/>
  <c r="V558" i="1"/>
  <c r="V559" i="1"/>
  <c r="V560" i="1"/>
  <c r="V561" i="1"/>
  <c r="V562" i="1"/>
  <c r="V563" i="1"/>
  <c r="V564" i="1"/>
  <c r="V565" i="1"/>
  <c r="V566" i="1"/>
  <c r="V555" i="1"/>
  <c r="W555" i="1"/>
  <c r="X555" i="1"/>
  <c r="Y555" i="1"/>
  <c r="AF555" i="1" s="1"/>
  <c r="Z555" i="1"/>
  <c r="AG555" i="1" s="1"/>
  <c r="U556" i="1"/>
  <c r="U557" i="1"/>
  <c r="U558" i="1"/>
  <c r="U559" i="1"/>
  <c r="U560" i="1"/>
  <c r="U561" i="1"/>
  <c r="U562" i="1"/>
  <c r="U563" i="1"/>
  <c r="U564" i="1"/>
  <c r="U565" i="1"/>
  <c r="U566" i="1"/>
  <c r="U555" i="1"/>
  <c r="Z544" i="1"/>
  <c r="AG544" i="1" s="1"/>
  <c r="Z545" i="1"/>
  <c r="AG545" i="1" s="1"/>
  <c r="Z546" i="1"/>
  <c r="AG546" i="1" s="1"/>
  <c r="Z547" i="1"/>
  <c r="AG547" i="1" s="1"/>
  <c r="Z548" i="1"/>
  <c r="AG548" i="1" s="1"/>
  <c r="Z549" i="1"/>
  <c r="AG549" i="1" s="1"/>
  <c r="Z550" i="1"/>
  <c r="AG550" i="1" s="1"/>
  <c r="Z551" i="1"/>
  <c r="AG551" i="1" s="1"/>
  <c r="Z552" i="1"/>
  <c r="AG552" i="1" s="1"/>
  <c r="Z553" i="1"/>
  <c r="AG553" i="1" s="1"/>
  <c r="Z554" i="1"/>
  <c r="AG554" i="1" s="1"/>
  <c r="Y544" i="1"/>
  <c r="AF544" i="1" s="1"/>
  <c r="Y545" i="1"/>
  <c r="AF545" i="1" s="1"/>
  <c r="Y546" i="1"/>
  <c r="AF546" i="1" s="1"/>
  <c r="Y547" i="1"/>
  <c r="AF547" i="1" s="1"/>
  <c r="Y548" i="1"/>
  <c r="AF548" i="1" s="1"/>
  <c r="Y549" i="1"/>
  <c r="AF549" i="1" s="1"/>
  <c r="Y550" i="1"/>
  <c r="AF550" i="1" s="1"/>
  <c r="Y551" i="1"/>
  <c r="AF551" i="1" s="1"/>
  <c r="Y552" i="1"/>
  <c r="AF552" i="1" s="1"/>
  <c r="Y553" i="1"/>
  <c r="AF553" i="1" s="1"/>
  <c r="Y554" i="1"/>
  <c r="AF554" i="1" s="1"/>
  <c r="X544" i="1"/>
  <c r="X545" i="1"/>
  <c r="X546" i="1"/>
  <c r="X547" i="1"/>
  <c r="X548" i="1"/>
  <c r="X549" i="1"/>
  <c r="X550" i="1"/>
  <c r="X551" i="1"/>
  <c r="X552" i="1"/>
  <c r="X553" i="1"/>
  <c r="X554" i="1"/>
  <c r="W544" i="1"/>
  <c r="W545" i="1"/>
  <c r="W546" i="1"/>
  <c r="W547" i="1"/>
  <c r="W548" i="1"/>
  <c r="W549" i="1"/>
  <c r="W550" i="1"/>
  <c r="W551" i="1"/>
  <c r="W552" i="1"/>
  <c r="W553" i="1"/>
  <c r="W554" i="1"/>
  <c r="V544" i="1"/>
  <c r="V545" i="1"/>
  <c r="V546" i="1"/>
  <c r="V547" i="1"/>
  <c r="V548" i="1"/>
  <c r="V549" i="1"/>
  <c r="V550" i="1"/>
  <c r="V551" i="1"/>
  <c r="V552" i="1"/>
  <c r="V553" i="1"/>
  <c r="V554" i="1"/>
  <c r="V543" i="1"/>
  <c r="W543" i="1"/>
  <c r="X543" i="1"/>
  <c r="Y543" i="1"/>
  <c r="AF543" i="1" s="1"/>
  <c r="Z543" i="1"/>
  <c r="AG543" i="1" s="1"/>
  <c r="U544" i="1"/>
  <c r="U545" i="1"/>
  <c r="U546" i="1"/>
  <c r="U547" i="1"/>
  <c r="U548" i="1"/>
  <c r="U549" i="1"/>
  <c r="U550" i="1"/>
  <c r="U551" i="1"/>
  <c r="U552" i="1"/>
  <c r="U553" i="1"/>
  <c r="U554" i="1"/>
  <c r="U543" i="1"/>
  <c r="Z532" i="1"/>
  <c r="AG532" i="1" s="1"/>
  <c r="Z533" i="1"/>
  <c r="AG533" i="1" s="1"/>
  <c r="Z534" i="1"/>
  <c r="AG534" i="1" s="1"/>
  <c r="Z535" i="1"/>
  <c r="AG535" i="1" s="1"/>
  <c r="Z536" i="1"/>
  <c r="AG536" i="1" s="1"/>
  <c r="Z537" i="1"/>
  <c r="AG537" i="1" s="1"/>
  <c r="Z538" i="1"/>
  <c r="AG538" i="1" s="1"/>
  <c r="Z539" i="1"/>
  <c r="AG539" i="1" s="1"/>
  <c r="Z540" i="1"/>
  <c r="AG540" i="1" s="1"/>
  <c r="Z541" i="1"/>
  <c r="AG541" i="1" s="1"/>
  <c r="Z542" i="1"/>
  <c r="AG542" i="1" s="1"/>
  <c r="Y532" i="1"/>
  <c r="AF532" i="1" s="1"/>
  <c r="Y533" i="1"/>
  <c r="AF533" i="1" s="1"/>
  <c r="Y534" i="1"/>
  <c r="AF534" i="1" s="1"/>
  <c r="Y535" i="1"/>
  <c r="AF535" i="1" s="1"/>
  <c r="Y536" i="1"/>
  <c r="AF536" i="1" s="1"/>
  <c r="Y537" i="1"/>
  <c r="AF537" i="1" s="1"/>
  <c r="Y538" i="1"/>
  <c r="AF538" i="1" s="1"/>
  <c r="Y539" i="1"/>
  <c r="AF539" i="1" s="1"/>
  <c r="Y540" i="1"/>
  <c r="AF540" i="1" s="1"/>
  <c r="Y541" i="1"/>
  <c r="AF541" i="1" s="1"/>
  <c r="Y542" i="1"/>
  <c r="AF542" i="1" s="1"/>
  <c r="X532" i="1"/>
  <c r="X533" i="1"/>
  <c r="X534" i="1"/>
  <c r="X535" i="1"/>
  <c r="X536" i="1"/>
  <c r="X537" i="1"/>
  <c r="X538" i="1"/>
  <c r="X539" i="1"/>
  <c r="X540" i="1"/>
  <c r="X541" i="1"/>
  <c r="X542" i="1"/>
  <c r="W532" i="1"/>
  <c r="W533" i="1"/>
  <c r="W534" i="1"/>
  <c r="W535" i="1"/>
  <c r="W536" i="1"/>
  <c r="W537" i="1"/>
  <c r="W538" i="1"/>
  <c r="W539" i="1"/>
  <c r="W540" i="1"/>
  <c r="W541" i="1"/>
  <c r="W542" i="1"/>
  <c r="V532" i="1"/>
  <c r="V533" i="1"/>
  <c r="V534" i="1"/>
  <c r="V535" i="1"/>
  <c r="V536" i="1"/>
  <c r="V537" i="1"/>
  <c r="V538" i="1"/>
  <c r="V539" i="1"/>
  <c r="V540" i="1"/>
  <c r="V541" i="1"/>
  <c r="V542" i="1"/>
  <c r="V531" i="1"/>
  <c r="W531" i="1"/>
  <c r="X531" i="1"/>
  <c r="Y531" i="1"/>
  <c r="AF531" i="1" s="1"/>
  <c r="Z531" i="1"/>
  <c r="AG531" i="1" s="1"/>
  <c r="U532" i="1"/>
  <c r="U533" i="1"/>
  <c r="U534" i="1"/>
  <c r="U535" i="1"/>
  <c r="U536" i="1"/>
  <c r="U537" i="1"/>
  <c r="U538" i="1"/>
  <c r="U539" i="1"/>
  <c r="U540" i="1"/>
  <c r="U541" i="1"/>
  <c r="U542" i="1"/>
  <c r="U531" i="1"/>
  <c r="Z520" i="1"/>
  <c r="AG520" i="1" s="1"/>
  <c r="Z521" i="1"/>
  <c r="AG521" i="1" s="1"/>
  <c r="Z522" i="1"/>
  <c r="AG522" i="1" s="1"/>
  <c r="Z523" i="1"/>
  <c r="AG523" i="1" s="1"/>
  <c r="Z524" i="1"/>
  <c r="AG524" i="1" s="1"/>
  <c r="Z525" i="1"/>
  <c r="AG525" i="1" s="1"/>
  <c r="Z526" i="1"/>
  <c r="AG526" i="1" s="1"/>
  <c r="Z527" i="1"/>
  <c r="AG527" i="1" s="1"/>
  <c r="Z528" i="1"/>
  <c r="AG528" i="1" s="1"/>
  <c r="Z529" i="1"/>
  <c r="AG529" i="1" s="1"/>
  <c r="Z530" i="1"/>
  <c r="AG530" i="1" s="1"/>
  <c r="Y520" i="1"/>
  <c r="AF520" i="1" s="1"/>
  <c r="Y521" i="1"/>
  <c r="AF521" i="1" s="1"/>
  <c r="Y522" i="1"/>
  <c r="AF522" i="1" s="1"/>
  <c r="Y523" i="1"/>
  <c r="AF523" i="1" s="1"/>
  <c r="Y524" i="1"/>
  <c r="AF524" i="1" s="1"/>
  <c r="Y525" i="1"/>
  <c r="AF525" i="1" s="1"/>
  <c r="Y526" i="1"/>
  <c r="AF526" i="1" s="1"/>
  <c r="Y527" i="1"/>
  <c r="AF527" i="1" s="1"/>
  <c r="Y528" i="1"/>
  <c r="AF528" i="1" s="1"/>
  <c r="Y529" i="1"/>
  <c r="AF529" i="1" s="1"/>
  <c r="Y530" i="1"/>
  <c r="AF530" i="1" s="1"/>
  <c r="X520" i="1"/>
  <c r="X521" i="1"/>
  <c r="X522" i="1"/>
  <c r="X523" i="1"/>
  <c r="X524" i="1"/>
  <c r="X525" i="1"/>
  <c r="X526" i="1"/>
  <c r="X527" i="1"/>
  <c r="X528" i="1"/>
  <c r="X529" i="1"/>
  <c r="X530" i="1"/>
  <c r="W520" i="1"/>
  <c r="W521" i="1"/>
  <c r="W522" i="1"/>
  <c r="W523" i="1"/>
  <c r="W524" i="1"/>
  <c r="W525" i="1"/>
  <c r="W526" i="1"/>
  <c r="W527" i="1"/>
  <c r="W528" i="1"/>
  <c r="W529" i="1"/>
  <c r="W530" i="1"/>
  <c r="V520" i="1"/>
  <c r="V521" i="1"/>
  <c r="V522" i="1"/>
  <c r="V523" i="1"/>
  <c r="V524" i="1"/>
  <c r="V525" i="1"/>
  <c r="V526" i="1"/>
  <c r="V527" i="1"/>
  <c r="V528" i="1"/>
  <c r="V529" i="1"/>
  <c r="V530" i="1"/>
  <c r="V519" i="1"/>
  <c r="W519" i="1"/>
  <c r="X519" i="1"/>
  <c r="Y519" i="1"/>
  <c r="AF519" i="1" s="1"/>
  <c r="Z519" i="1"/>
  <c r="AG519" i="1" s="1"/>
  <c r="U520" i="1"/>
  <c r="U521" i="1"/>
  <c r="U522" i="1"/>
  <c r="U523" i="1"/>
  <c r="U524" i="1"/>
  <c r="U525" i="1"/>
  <c r="U526" i="1"/>
  <c r="U527" i="1"/>
  <c r="U528" i="1"/>
  <c r="U529" i="1"/>
  <c r="U530" i="1"/>
  <c r="U519" i="1"/>
  <c r="Z508" i="1"/>
  <c r="AG508" i="1" s="1"/>
  <c r="Z509" i="1"/>
  <c r="AG509" i="1" s="1"/>
  <c r="Z510" i="1"/>
  <c r="AG510" i="1" s="1"/>
  <c r="Z511" i="1"/>
  <c r="AG511" i="1" s="1"/>
  <c r="Z512" i="1"/>
  <c r="AG512" i="1" s="1"/>
  <c r="Z513" i="1"/>
  <c r="AG513" i="1" s="1"/>
  <c r="Z514" i="1"/>
  <c r="AG514" i="1" s="1"/>
  <c r="Z515" i="1"/>
  <c r="AG515" i="1" s="1"/>
  <c r="Z516" i="1"/>
  <c r="AG516" i="1" s="1"/>
  <c r="Z517" i="1"/>
  <c r="AG517" i="1" s="1"/>
  <c r="Z518" i="1"/>
  <c r="AG518" i="1" s="1"/>
  <c r="Y508" i="1"/>
  <c r="AF508" i="1" s="1"/>
  <c r="Y509" i="1"/>
  <c r="AF509" i="1" s="1"/>
  <c r="Y510" i="1"/>
  <c r="AF510" i="1" s="1"/>
  <c r="Y511" i="1"/>
  <c r="AF511" i="1" s="1"/>
  <c r="Y512" i="1"/>
  <c r="AF512" i="1" s="1"/>
  <c r="Y513" i="1"/>
  <c r="AF513" i="1" s="1"/>
  <c r="Y514" i="1"/>
  <c r="AF514" i="1" s="1"/>
  <c r="Y515" i="1"/>
  <c r="AF515" i="1" s="1"/>
  <c r="Y516" i="1"/>
  <c r="AF516" i="1" s="1"/>
  <c r="Y517" i="1"/>
  <c r="AF517" i="1" s="1"/>
  <c r="Y518" i="1"/>
  <c r="AF518" i="1" s="1"/>
  <c r="X508" i="1"/>
  <c r="X509" i="1"/>
  <c r="X510" i="1"/>
  <c r="X511" i="1"/>
  <c r="X512" i="1"/>
  <c r="X513" i="1"/>
  <c r="X514" i="1"/>
  <c r="X515" i="1"/>
  <c r="X516" i="1"/>
  <c r="X517" i="1"/>
  <c r="X518" i="1"/>
  <c r="W518" i="1"/>
  <c r="W508" i="1"/>
  <c r="W509" i="1"/>
  <c r="W510" i="1"/>
  <c r="W511" i="1"/>
  <c r="W512" i="1"/>
  <c r="W513" i="1"/>
  <c r="W514" i="1"/>
  <c r="W515" i="1"/>
  <c r="W516" i="1"/>
  <c r="W517" i="1"/>
  <c r="V508" i="1"/>
  <c r="V509" i="1"/>
  <c r="V510" i="1"/>
  <c r="V511" i="1"/>
  <c r="V512" i="1"/>
  <c r="V513" i="1"/>
  <c r="V514" i="1"/>
  <c r="V515" i="1"/>
  <c r="V516" i="1"/>
  <c r="V517" i="1"/>
  <c r="V518" i="1"/>
  <c r="V507" i="1"/>
  <c r="W507" i="1"/>
  <c r="X507" i="1"/>
  <c r="Y507" i="1"/>
  <c r="AF507" i="1" s="1"/>
  <c r="Z507" i="1"/>
  <c r="AG507" i="1" s="1"/>
  <c r="U508" i="1"/>
  <c r="U509" i="1"/>
  <c r="U510" i="1"/>
  <c r="U511" i="1"/>
  <c r="U512" i="1"/>
  <c r="U513" i="1"/>
  <c r="U514" i="1"/>
  <c r="U515" i="1"/>
  <c r="U516" i="1"/>
  <c r="U517" i="1"/>
  <c r="U518" i="1"/>
  <c r="U507" i="1"/>
  <c r="Z496" i="1"/>
  <c r="AG496" i="1" s="1"/>
  <c r="Z497" i="1"/>
  <c r="AG497" i="1" s="1"/>
  <c r="Z498" i="1"/>
  <c r="AG498" i="1" s="1"/>
  <c r="Z499" i="1"/>
  <c r="AG499" i="1" s="1"/>
  <c r="Z500" i="1"/>
  <c r="AG500" i="1" s="1"/>
  <c r="Z501" i="1"/>
  <c r="AG501" i="1" s="1"/>
  <c r="Z502" i="1"/>
  <c r="AG502" i="1" s="1"/>
  <c r="Z503" i="1"/>
  <c r="AG503" i="1" s="1"/>
  <c r="Z504" i="1"/>
  <c r="AG504" i="1" s="1"/>
  <c r="Z505" i="1"/>
  <c r="AG505" i="1" s="1"/>
  <c r="Z506" i="1"/>
  <c r="AG506" i="1" s="1"/>
  <c r="Y496" i="1"/>
  <c r="AF496" i="1" s="1"/>
  <c r="Y497" i="1"/>
  <c r="AF497" i="1" s="1"/>
  <c r="Y498" i="1"/>
  <c r="AF498" i="1" s="1"/>
  <c r="Y499" i="1"/>
  <c r="AF499" i="1" s="1"/>
  <c r="Y500" i="1"/>
  <c r="AF500" i="1" s="1"/>
  <c r="Y501" i="1"/>
  <c r="AF501" i="1" s="1"/>
  <c r="Y502" i="1"/>
  <c r="AF502" i="1" s="1"/>
  <c r="Y503" i="1"/>
  <c r="AF503" i="1" s="1"/>
  <c r="Y504" i="1"/>
  <c r="AF504" i="1" s="1"/>
  <c r="Y505" i="1"/>
  <c r="AF505" i="1" s="1"/>
  <c r="Y506" i="1"/>
  <c r="AF506" i="1" s="1"/>
  <c r="X496" i="1"/>
  <c r="X497" i="1"/>
  <c r="X498" i="1"/>
  <c r="X499" i="1"/>
  <c r="X500" i="1"/>
  <c r="X501" i="1"/>
  <c r="X502" i="1"/>
  <c r="X503" i="1"/>
  <c r="X504" i="1"/>
  <c r="X505" i="1"/>
  <c r="X506" i="1"/>
  <c r="W496" i="1"/>
  <c r="W497" i="1"/>
  <c r="W498" i="1"/>
  <c r="W499" i="1"/>
  <c r="W500" i="1"/>
  <c r="W501" i="1"/>
  <c r="W502" i="1"/>
  <c r="W503" i="1"/>
  <c r="W504" i="1"/>
  <c r="W505" i="1"/>
  <c r="W506" i="1"/>
  <c r="V496" i="1"/>
  <c r="V497" i="1"/>
  <c r="V498" i="1"/>
  <c r="V499" i="1"/>
  <c r="V500" i="1"/>
  <c r="V501" i="1"/>
  <c r="V502" i="1"/>
  <c r="V503" i="1"/>
  <c r="V504" i="1"/>
  <c r="V505" i="1"/>
  <c r="V506" i="1"/>
  <c r="V495" i="1"/>
  <c r="W495" i="1"/>
  <c r="X495" i="1"/>
  <c r="Y495" i="1"/>
  <c r="AF495" i="1" s="1"/>
  <c r="Z495" i="1"/>
  <c r="AG495" i="1" s="1"/>
  <c r="U496" i="1"/>
  <c r="U497" i="1"/>
  <c r="U498" i="1"/>
  <c r="U499" i="1"/>
  <c r="U500" i="1"/>
  <c r="U501" i="1"/>
  <c r="U502" i="1"/>
  <c r="U503" i="1"/>
  <c r="U504" i="1"/>
  <c r="U505" i="1"/>
  <c r="U506" i="1"/>
  <c r="U495" i="1"/>
  <c r="Z484" i="1"/>
  <c r="AG484" i="1" s="1"/>
  <c r="Z485" i="1"/>
  <c r="AG485" i="1" s="1"/>
  <c r="Z486" i="1"/>
  <c r="AG486" i="1" s="1"/>
  <c r="Z487" i="1"/>
  <c r="AG487" i="1" s="1"/>
  <c r="Z488" i="1"/>
  <c r="AG488" i="1" s="1"/>
  <c r="Z489" i="1"/>
  <c r="AG489" i="1" s="1"/>
  <c r="Z490" i="1"/>
  <c r="AG490" i="1" s="1"/>
  <c r="Z491" i="1"/>
  <c r="AG491" i="1" s="1"/>
  <c r="Z492" i="1"/>
  <c r="AG492" i="1" s="1"/>
  <c r="Z493" i="1"/>
  <c r="AG493" i="1" s="1"/>
  <c r="Z494" i="1"/>
  <c r="AG494" i="1" s="1"/>
  <c r="Y484" i="1"/>
  <c r="AF484" i="1" s="1"/>
  <c r="Y485" i="1"/>
  <c r="AF485" i="1" s="1"/>
  <c r="Y486" i="1"/>
  <c r="AF486" i="1" s="1"/>
  <c r="Y487" i="1"/>
  <c r="AF487" i="1" s="1"/>
  <c r="Y488" i="1"/>
  <c r="AF488" i="1" s="1"/>
  <c r="Y489" i="1"/>
  <c r="AF489" i="1" s="1"/>
  <c r="Y490" i="1"/>
  <c r="AF490" i="1" s="1"/>
  <c r="Y491" i="1"/>
  <c r="AF491" i="1" s="1"/>
  <c r="Y492" i="1"/>
  <c r="AF492" i="1" s="1"/>
  <c r="Y493" i="1"/>
  <c r="AF493" i="1" s="1"/>
  <c r="Y494" i="1"/>
  <c r="AF494" i="1" s="1"/>
  <c r="X484" i="1"/>
  <c r="X485" i="1"/>
  <c r="X486" i="1"/>
  <c r="X487" i="1"/>
  <c r="X488" i="1"/>
  <c r="X489" i="1"/>
  <c r="X490" i="1"/>
  <c r="X491" i="1"/>
  <c r="X492" i="1"/>
  <c r="X493" i="1"/>
  <c r="X494" i="1"/>
  <c r="W484" i="1"/>
  <c r="W485" i="1"/>
  <c r="W486" i="1"/>
  <c r="W487" i="1"/>
  <c r="W488" i="1"/>
  <c r="W489" i="1"/>
  <c r="W490" i="1"/>
  <c r="W491" i="1"/>
  <c r="W492" i="1"/>
  <c r="W493" i="1"/>
  <c r="W494" i="1"/>
  <c r="V484" i="1"/>
  <c r="V485" i="1"/>
  <c r="V486" i="1"/>
  <c r="V487" i="1"/>
  <c r="V488" i="1"/>
  <c r="V489" i="1"/>
  <c r="V490" i="1"/>
  <c r="V491" i="1"/>
  <c r="V492" i="1"/>
  <c r="V493" i="1"/>
  <c r="V494" i="1"/>
  <c r="V483" i="1"/>
  <c r="W483" i="1"/>
  <c r="X483" i="1"/>
  <c r="Y483" i="1"/>
  <c r="AF483" i="1" s="1"/>
  <c r="Z483" i="1"/>
  <c r="AG483" i="1" s="1"/>
  <c r="U484" i="1"/>
  <c r="U485" i="1"/>
  <c r="U486" i="1"/>
  <c r="U487" i="1"/>
  <c r="U488" i="1"/>
  <c r="U489" i="1"/>
  <c r="U490" i="1"/>
  <c r="U491" i="1"/>
  <c r="U492" i="1"/>
  <c r="U493" i="1"/>
  <c r="U494" i="1"/>
  <c r="U483" i="1"/>
  <c r="Z472" i="1"/>
  <c r="AG472" i="1" s="1"/>
  <c r="Z473" i="1"/>
  <c r="AG473" i="1" s="1"/>
  <c r="Z474" i="1"/>
  <c r="AG474" i="1" s="1"/>
  <c r="Z475" i="1"/>
  <c r="AG475" i="1" s="1"/>
  <c r="Z476" i="1"/>
  <c r="AG476" i="1" s="1"/>
  <c r="Z477" i="1"/>
  <c r="AG477" i="1" s="1"/>
  <c r="Z478" i="1"/>
  <c r="AG478" i="1" s="1"/>
  <c r="Z479" i="1"/>
  <c r="AG479" i="1" s="1"/>
  <c r="Z480" i="1"/>
  <c r="AG480" i="1" s="1"/>
  <c r="Z481" i="1"/>
  <c r="AG481" i="1" s="1"/>
  <c r="Z482" i="1"/>
  <c r="AG482" i="1" s="1"/>
  <c r="Y472" i="1"/>
  <c r="AF472" i="1" s="1"/>
  <c r="Y473" i="1"/>
  <c r="AF473" i="1" s="1"/>
  <c r="Y474" i="1"/>
  <c r="AF474" i="1" s="1"/>
  <c r="Y475" i="1"/>
  <c r="AF475" i="1" s="1"/>
  <c r="Y476" i="1"/>
  <c r="AF476" i="1" s="1"/>
  <c r="Y477" i="1"/>
  <c r="AF477" i="1" s="1"/>
  <c r="Y478" i="1"/>
  <c r="AF478" i="1" s="1"/>
  <c r="Y479" i="1"/>
  <c r="AF479" i="1" s="1"/>
  <c r="Y480" i="1"/>
  <c r="AF480" i="1" s="1"/>
  <c r="Y481" i="1"/>
  <c r="AF481" i="1" s="1"/>
  <c r="Y482" i="1"/>
  <c r="AF482" i="1" s="1"/>
  <c r="X472" i="1"/>
  <c r="X473" i="1"/>
  <c r="X474" i="1"/>
  <c r="X475" i="1"/>
  <c r="X476" i="1"/>
  <c r="X477" i="1"/>
  <c r="X478" i="1"/>
  <c r="X479" i="1"/>
  <c r="X480" i="1"/>
  <c r="X481" i="1"/>
  <c r="X482" i="1"/>
  <c r="W472" i="1"/>
  <c r="W473" i="1"/>
  <c r="W474" i="1"/>
  <c r="W475" i="1"/>
  <c r="W476" i="1"/>
  <c r="W477" i="1"/>
  <c r="W478" i="1"/>
  <c r="W479" i="1"/>
  <c r="W480" i="1"/>
  <c r="W481" i="1"/>
  <c r="W482" i="1"/>
  <c r="V472" i="1"/>
  <c r="V473" i="1"/>
  <c r="V474" i="1"/>
  <c r="V475" i="1"/>
  <c r="V476" i="1"/>
  <c r="V477" i="1"/>
  <c r="V478" i="1"/>
  <c r="V479" i="1"/>
  <c r="V480" i="1"/>
  <c r="V481" i="1"/>
  <c r="V482" i="1"/>
  <c r="V471" i="1"/>
  <c r="W471" i="1"/>
  <c r="X471" i="1"/>
  <c r="Y471" i="1"/>
  <c r="AF471" i="1" s="1"/>
  <c r="Z471" i="1"/>
  <c r="AG471" i="1" s="1"/>
  <c r="U472" i="1"/>
  <c r="U473" i="1"/>
  <c r="U474" i="1"/>
  <c r="U475" i="1"/>
  <c r="U476" i="1"/>
  <c r="U477" i="1"/>
  <c r="U478" i="1"/>
  <c r="U479" i="1"/>
  <c r="U480" i="1"/>
  <c r="U481" i="1"/>
  <c r="U482" i="1"/>
  <c r="U471" i="1"/>
  <c r="Z460" i="1"/>
  <c r="AG460" i="1" s="1"/>
  <c r="Z461" i="1"/>
  <c r="AG461" i="1" s="1"/>
  <c r="Z462" i="1"/>
  <c r="AG462" i="1" s="1"/>
  <c r="Z463" i="1"/>
  <c r="AG463" i="1" s="1"/>
  <c r="Z464" i="1"/>
  <c r="AG464" i="1" s="1"/>
  <c r="Z465" i="1"/>
  <c r="AG465" i="1" s="1"/>
  <c r="Z466" i="1"/>
  <c r="AG466" i="1" s="1"/>
  <c r="Z467" i="1"/>
  <c r="AG467" i="1" s="1"/>
  <c r="Z468" i="1"/>
  <c r="AG468" i="1" s="1"/>
  <c r="Z469" i="1"/>
  <c r="AG469" i="1" s="1"/>
  <c r="Z470" i="1"/>
  <c r="AG470" i="1" s="1"/>
  <c r="Y460" i="1"/>
  <c r="AF460" i="1" s="1"/>
  <c r="Y461" i="1"/>
  <c r="AF461" i="1" s="1"/>
  <c r="Y462" i="1"/>
  <c r="AF462" i="1" s="1"/>
  <c r="Y463" i="1"/>
  <c r="AF463" i="1" s="1"/>
  <c r="Y464" i="1"/>
  <c r="AF464" i="1" s="1"/>
  <c r="Y465" i="1"/>
  <c r="AF465" i="1" s="1"/>
  <c r="Y466" i="1"/>
  <c r="AF466" i="1" s="1"/>
  <c r="Y467" i="1"/>
  <c r="AF467" i="1" s="1"/>
  <c r="Y468" i="1"/>
  <c r="AF468" i="1" s="1"/>
  <c r="Y469" i="1"/>
  <c r="AF469" i="1" s="1"/>
  <c r="Y470" i="1"/>
  <c r="AF470" i="1" s="1"/>
  <c r="X460" i="1"/>
  <c r="X461" i="1"/>
  <c r="X462" i="1"/>
  <c r="X463" i="1"/>
  <c r="X464" i="1"/>
  <c r="X465" i="1"/>
  <c r="X466" i="1"/>
  <c r="X467" i="1"/>
  <c r="X468" i="1"/>
  <c r="X469" i="1"/>
  <c r="X470" i="1"/>
  <c r="W460" i="1"/>
  <c r="W461" i="1"/>
  <c r="W462" i="1"/>
  <c r="W463" i="1"/>
  <c r="W464" i="1"/>
  <c r="W465" i="1"/>
  <c r="W466" i="1"/>
  <c r="W467" i="1"/>
  <c r="W468" i="1"/>
  <c r="W469" i="1"/>
  <c r="W470" i="1"/>
  <c r="V460" i="1"/>
  <c r="V461" i="1"/>
  <c r="V462" i="1"/>
  <c r="V463" i="1"/>
  <c r="V464" i="1"/>
  <c r="V465" i="1"/>
  <c r="V466" i="1"/>
  <c r="V467" i="1"/>
  <c r="V468" i="1"/>
  <c r="V469" i="1"/>
  <c r="V470" i="1"/>
  <c r="V459" i="1"/>
  <c r="W459" i="1"/>
  <c r="X459" i="1"/>
  <c r="Y459" i="1"/>
  <c r="AF459" i="1" s="1"/>
  <c r="Z459" i="1"/>
  <c r="AG459" i="1" s="1"/>
  <c r="U460" i="1"/>
  <c r="U461" i="1"/>
  <c r="U462" i="1"/>
  <c r="U463" i="1"/>
  <c r="U464" i="1"/>
  <c r="U465" i="1"/>
  <c r="U466" i="1"/>
  <c r="U467" i="1"/>
  <c r="U468" i="1"/>
  <c r="U469" i="1"/>
  <c r="U470" i="1"/>
  <c r="U459" i="1"/>
  <c r="Z448" i="1"/>
  <c r="AG448" i="1" s="1"/>
  <c r="Z449" i="1"/>
  <c r="AG449" i="1" s="1"/>
  <c r="Z450" i="1"/>
  <c r="AG450" i="1" s="1"/>
  <c r="Z451" i="1"/>
  <c r="AG451" i="1" s="1"/>
  <c r="Z452" i="1"/>
  <c r="AG452" i="1" s="1"/>
  <c r="Z453" i="1"/>
  <c r="AG453" i="1" s="1"/>
  <c r="Z454" i="1"/>
  <c r="AG454" i="1" s="1"/>
  <c r="Z455" i="1"/>
  <c r="AG455" i="1" s="1"/>
  <c r="Z456" i="1"/>
  <c r="AG456" i="1" s="1"/>
  <c r="Z457" i="1"/>
  <c r="AG457" i="1" s="1"/>
  <c r="Z458" i="1"/>
  <c r="AG458" i="1" s="1"/>
  <c r="Y448" i="1"/>
  <c r="AF448" i="1" s="1"/>
  <c r="Y449" i="1"/>
  <c r="AF449" i="1" s="1"/>
  <c r="Y450" i="1"/>
  <c r="AF450" i="1" s="1"/>
  <c r="Y451" i="1"/>
  <c r="AF451" i="1" s="1"/>
  <c r="Y452" i="1"/>
  <c r="AF452" i="1" s="1"/>
  <c r="Y453" i="1"/>
  <c r="AF453" i="1" s="1"/>
  <c r="Y454" i="1"/>
  <c r="AF454" i="1" s="1"/>
  <c r="Y455" i="1"/>
  <c r="AF455" i="1" s="1"/>
  <c r="Y456" i="1"/>
  <c r="AF456" i="1" s="1"/>
  <c r="Y457" i="1"/>
  <c r="AF457" i="1" s="1"/>
  <c r="Y458" i="1"/>
  <c r="AF458" i="1" s="1"/>
  <c r="X448" i="1"/>
  <c r="X449" i="1"/>
  <c r="X450" i="1"/>
  <c r="X451" i="1"/>
  <c r="X452" i="1"/>
  <c r="X453" i="1"/>
  <c r="X454" i="1"/>
  <c r="X455" i="1"/>
  <c r="X456" i="1"/>
  <c r="X457" i="1"/>
  <c r="X458" i="1"/>
  <c r="W448" i="1"/>
  <c r="W449" i="1"/>
  <c r="W450" i="1"/>
  <c r="W451" i="1"/>
  <c r="W452" i="1"/>
  <c r="W453" i="1"/>
  <c r="W454" i="1"/>
  <c r="W455" i="1"/>
  <c r="W456" i="1"/>
  <c r="W457" i="1"/>
  <c r="W458" i="1"/>
  <c r="V448" i="1"/>
  <c r="V449" i="1"/>
  <c r="V450" i="1"/>
  <c r="V451" i="1"/>
  <c r="V452" i="1"/>
  <c r="V453" i="1"/>
  <c r="V454" i="1"/>
  <c r="V455" i="1"/>
  <c r="V456" i="1"/>
  <c r="V457" i="1"/>
  <c r="V458" i="1"/>
  <c r="V447" i="1"/>
  <c r="W447" i="1"/>
  <c r="X447" i="1"/>
  <c r="Y447" i="1"/>
  <c r="AF447" i="1" s="1"/>
  <c r="Z447" i="1"/>
  <c r="AG447" i="1" s="1"/>
  <c r="U448" i="1"/>
  <c r="U449" i="1"/>
  <c r="U450" i="1"/>
  <c r="U451" i="1"/>
  <c r="U452" i="1"/>
  <c r="U453" i="1"/>
  <c r="U454" i="1"/>
  <c r="U455" i="1"/>
  <c r="U456" i="1"/>
  <c r="U457" i="1"/>
  <c r="U458" i="1"/>
  <c r="U447" i="1"/>
  <c r="Z436" i="1"/>
  <c r="AG436" i="1" s="1"/>
  <c r="Z437" i="1"/>
  <c r="AG437" i="1" s="1"/>
  <c r="Z438" i="1"/>
  <c r="AG438" i="1" s="1"/>
  <c r="Z439" i="1"/>
  <c r="AG439" i="1" s="1"/>
  <c r="Z440" i="1"/>
  <c r="AG440" i="1" s="1"/>
  <c r="Z441" i="1"/>
  <c r="AG441" i="1" s="1"/>
  <c r="Z442" i="1"/>
  <c r="AG442" i="1" s="1"/>
  <c r="Z443" i="1"/>
  <c r="AG443" i="1" s="1"/>
  <c r="Z444" i="1"/>
  <c r="AG444" i="1" s="1"/>
  <c r="Z445" i="1"/>
  <c r="AG445" i="1" s="1"/>
  <c r="Z446" i="1"/>
  <c r="AG446" i="1" s="1"/>
  <c r="Y436" i="1"/>
  <c r="AF436" i="1" s="1"/>
  <c r="Y437" i="1"/>
  <c r="AF437" i="1" s="1"/>
  <c r="Y438" i="1"/>
  <c r="AF438" i="1" s="1"/>
  <c r="Y439" i="1"/>
  <c r="AF439" i="1" s="1"/>
  <c r="Y440" i="1"/>
  <c r="AF440" i="1" s="1"/>
  <c r="Y441" i="1"/>
  <c r="AF441" i="1" s="1"/>
  <c r="Y442" i="1"/>
  <c r="AF442" i="1" s="1"/>
  <c r="Y443" i="1"/>
  <c r="AF443" i="1" s="1"/>
  <c r="Y444" i="1"/>
  <c r="AF444" i="1" s="1"/>
  <c r="Y445" i="1"/>
  <c r="AF445" i="1" s="1"/>
  <c r="Y446" i="1"/>
  <c r="AF446" i="1" s="1"/>
  <c r="X436" i="1"/>
  <c r="X437" i="1"/>
  <c r="X438" i="1"/>
  <c r="X439" i="1"/>
  <c r="X440" i="1"/>
  <c r="X441" i="1"/>
  <c r="X442" i="1"/>
  <c r="X443" i="1"/>
  <c r="X444" i="1"/>
  <c r="X445" i="1"/>
  <c r="X446" i="1"/>
  <c r="W436" i="1"/>
  <c r="W437" i="1"/>
  <c r="W438" i="1"/>
  <c r="W439" i="1"/>
  <c r="W440" i="1"/>
  <c r="W441" i="1"/>
  <c r="W442" i="1"/>
  <c r="W443" i="1"/>
  <c r="W444" i="1"/>
  <c r="W445" i="1"/>
  <c r="W446" i="1"/>
  <c r="V436" i="1"/>
  <c r="V437" i="1"/>
  <c r="V438" i="1"/>
  <c r="V439" i="1"/>
  <c r="V440" i="1"/>
  <c r="V441" i="1"/>
  <c r="V442" i="1"/>
  <c r="V443" i="1"/>
  <c r="V444" i="1"/>
  <c r="V445" i="1"/>
  <c r="V446" i="1"/>
  <c r="V435" i="1"/>
  <c r="W435" i="1"/>
  <c r="X435" i="1"/>
  <c r="Y435" i="1"/>
  <c r="AF435" i="1" s="1"/>
  <c r="Z435" i="1"/>
  <c r="AG435" i="1" s="1"/>
  <c r="U436" i="1"/>
  <c r="U437" i="1"/>
  <c r="U438" i="1"/>
  <c r="U439" i="1"/>
  <c r="U440" i="1"/>
  <c r="U441" i="1"/>
  <c r="U442" i="1"/>
  <c r="U443" i="1"/>
  <c r="U444" i="1"/>
  <c r="U445" i="1"/>
  <c r="U446" i="1"/>
  <c r="U435" i="1"/>
  <c r="Z424" i="1"/>
  <c r="AG424" i="1" s="1"/>
  <c r="Z425" i="1"/>
  <c r="AG425" i="1" s="1"/>
  <c r="Z426" i="1"/>
  <c r="AG426" i="1" s="1"/>
  <c r="Z427" i="1"/>
  <c r="AG427" i="1" s="1"/>
  <c r="Z428" i="1"/>
  <c r="AG428" i="1" s="1"/>
  <c r="Z429" i="1"/>
  <c r="AG429" i="1" s="1"/>
  <c r="Z430" i="1"/>
  <c r="AG430" i="1" s="1"/>
  <c r="Z431" i="1"/>
  <c r="AG431" i="1" s="1"/>
  <c r="Z432" i="1"/>
  <c r="AG432" i="1" s="1"/>
  <c r="Z433" i="1"/>
  <c r="AG433" i="1" s="1"/>
  <c r="Z434" i="1"/>
  <c r="AG434" i="1" s="1"/>
  <c r="Y424" i="1"/>
  <c r="AF424" i="1" s="1"/>
  <c r="Y425" i="1"/>
  <c r="AF425" i="1" s="1"/>
  <c r="Y426" i="1"/>
  <c r="AF426" i="1" s="1"/>
  <c r="Y427" i="1"/>
  <c r="AF427" i="1" s="1"/>
  <c r="Y428" i="1"/>
  <c r="AF428" i="1" s="1"/>
  <c r="Y429" i="1"/>
  <c r="AF429" i="1" s="1"/>
  <c r="Y430" i="1"/>
  <c r="AF430" i="1" s="1"/>
  <c r="Y431" i="1"/>
  <c r="AF431" i="1" s="1"/>
  <c r="Y432" i="1"/>
  <c r="AF432" i="1" s="1"/>
  <c r="Y433" i="1"/>
  <c r="AF433" i="1" s="1"/>
  <c r="Y434" i="1"/>
  <c r="AF434" i="1" s="1"/>
  <c r="X424" i="1"/>
  <c r="X425" i="1"/>
  <c r="X426" i="1"/>
  <c r="X427" i="1"/>
  <c r="X428" i="1"/>
  <c r="X429" i="1"/>
  <c r="X430" i="1"/>
  <c r="X431" i="1"/>
  <c r="X432" i="1"/>
  <c r="X433" i="1"/>
  <c r="X434" i="1"/>
  <c r="W424" i="1"/>
  <c r="W425" i="1"/>
  <c r="W426" i="1"/>
  <c r="W427" i="1"/>
  <c r="W428" i="1"/>
  <c r="W429" i="1"/>
  <c r="W430" i="1"/>
  <c r="W431" i="1"/>
  <c r="W432" i="1"/>
  <c r="W433" i="1"/>
  <c r="W434" i="1"/>
  <c r="V424" i="1"/>
  <c r="V425" i="1"/>
  <c r="V426" i="1"/>
  <c r="V427" i="1"/>
  <c r="V428" i="1"/>
  <c r="V429" i="1"/>
  <c r="V430" i="1"/>
  <c r="V431" i="1"/>
  <c r="V432" i="1"/>
  <c r="V433" i="1"/>
  <c r="V434" i="1"/>
  <c r="V423" i="1"/>
  <c r="W423" i="1"/>
  <c r="X423" i="1"/>
  <c r="Y423" i="1"/>
  <c r="AF423" i="1" s="1"/>
  <c r="Z423" i="1"/>
  <c r="AG423" i="1" s="1"/>
  <c r="U424" i="1"/>
  <c r="U425" i="1"/>
  <c r="U426" i="1"/>
  <c r="U427" i="1"/>
  <c r="U428" i="1"/>
  <c r="U429" i="1"/>
  <c r="U430" i="1"/>
  <c r="U431" i="1"/>
  <c r="U432" i="1"/>
  <c r="U433" i="1"/>
  <c r="U434" i="1"/>
  <c r="U423" i="1"/>
  <c r="Z422" i="1"/>
  <c r="AG422" i="1" s="1"/>
  <c r="Z412" i="1"/>
  <c r="AG412" i="1" s="1"/>
  <c r="Z413" i="1"/>
  <c r="AG413" i="1" s="1"/>
  <c r="Z414" i="1"/>
  <c r="AG414" i="1" s="1"/>
  <c r="Z415" i="1"/>
  <c r="AG415" i="1" s="1"/>
  <c r="Z416" i="1"/>
  <c r="AG416" i="1" s="1"/>
  <c r="Z417" i="1"/>
  <c r="AG417" i="1" s="1"/>
  <c r="Z418" i="1"/>
  <c r="AG418" i="1" s="1"/>
  <c r="Z419" i="1"/>
  <c r="AG419" i="1" s="1"/>
  <c r="Z420" i="1"/>
  <c r="AG420" i="1" s="1"/>
  <c r="Z421" i="1"/>
  <c r="AG421" i="1" s="1"/>
  <c r="Y412" i="1"/>
  <c r="AF412" i="1" s="1"/>
  <c r="Y413" i="1"/>
  <c r="AF413" i="1" s="1"/>
  <c r="Y414" i="1"/>
  <c r="AF414" i="1" s="1"/>
  <c r="Y415" i="1"/>
  <c r="AF415" i="1" s="1"/>
  <c r="Y416" i="1"/>
  <c r="AF416" i="1" s="1"/>
  <c r="AH416" i="1" s="1"/>
  <c r="Y417" i="1"/>
  <c r="AF417" i="1" s="1"/>
  <c r="Y418" i="1"/>
  <c r="AF418" i="1" s="1"/>
  <c r="Y419" i="1"/>
  <c r="AF419" i="1" s="1"/>
  <c r="Y420" i="1"/>
  <c r="AF420" i="1" s="1"/>
  <c r="Y421" i="1"/>
  <c r="AF421" i="1" s="1"/>
  <c r="Y422" i="1"/>
  <c r="AF422" i="1" s="1"/>
  <c r="X412" i="1"/>
  <c r="X413" i="1"/>
  <c r="X414" i="1"/>
  <c r="X415" i="1"/>
  <c r="X416" i="1"/>
  <c r="X417" i="1"/>
  <c r="X418" i="1"/>
  <c r="X419" i="1"/>
  <c r="X420" i="1"/>
  <c r="X421" i="1"/>
  <c r="X422" i="1"/>
  <c r="W412" i="1"/>
  <c r="W413" i="1"/>
  <c r="W414" i="1"/>
  <c r="W415" i="1"/>
  <c r="W416" i="1"/>
  <c r="W417" i="1"/>
  <c r="W418" i="1"/>
  <c r="W419" i="1"/>
  <c r="W420" i="1"/>
  <c r="W421" i="1"/>
  <c r="W422" i="1"/>
  <c r="V412" i="1"/>
  <c r="V413" i="1"/>
  <c r="V414" i="1"/>
  <c r="V415" i="1"/>
  <c r="V416" i="1"/>
  <c r="V417" i="1"/>
  <c r="V418" i="1"/>
  <c r="V419" i="1"/>
  <c r="V420" i="1"/>
  <c r="V421" i="1"/>
  <c r="V422" i="1"/>
  <c r="V411" i="1"/>
  <c r="W411" i="1"/>
  <c r="X411" i="1"/>
  <c r="Y411" i="1"/>
  <c r="AF411" i="1" s="1"/>
  <c r="Z411" i="1"/>
  <c r="AG411" i="1" s="1"/>
  <c r="U412" i="1"/>
  <c r="U413" i="1"/>
  <c r="U414" i="1"/>
  <c r="U415" i="1"/>
  <c r="U416" i="1"/>
  <c r="U417" i="1"/>
  <c r="U418" i="1"/>
  <c r="U419" i="1"/>
  <c r="U420" i="1"/>
  <c r="U421" i="1"/>
  <c r="U422" i="1"/>
  <c r="U411" i="1"/>
  <c r="Z400" i="1"/>
  <c r="AG400" i="1" s="1"/>
  <c r="Z401" i="1"/>
  <c r="AG401" i="1" s="1"/>
  <c r="Z402" i="1"/>
  <c r="AG402" i="1" s="1"/>
  <c r="Z403" i="1"/>
  <c r="AG403" i="1" s="1"/>
  <c r="Z404" i="1"/>
  <c r="AG404" i="1" s="1"/>
  <c r="Z405" i="1"/>
  <c r="AG405" i="1" s="1"/>
  <c r="Z406" i="1"/>
  <c r="AG406" i="1" s="1"/>
  <c r="Z407" i="1"/>
  <c r="AG407" i="1" s="1"/>
  <c r="Z408" i="1"/>
  <c r="AG408" i="1" s="1"/>
  <c r="Z409" i="1"/>
  <c r="AG409" i="1" s="1"/>
  <c r="Z410" i="1"/>
  <c r="AG410" i="1" s="1"/>
  <c r="Y400" i="1"/>
  <c r="AF400" i="1" s="1"/>
  <c r="Y401" i="1"/>
  <c r="AF401" i="1" s="1"/>
  <c r="Y402" i="1"/>
  <c r="AF402" i="1" s="1"/>
  <c r="Y403" i="1"/>
  <c r="AF403" i="1" s="1"/>
  <c r="Y404" i="1"/>
  <c r="AF404" i="1" s="1"/>
  <c r="Y405" i="1"/>
  <c r="AF405" i="1" s="1"/>
  <c r="Y406" i="1"/>
  <c r="AF406" i="1" s="1"/>
  <c r="Y407" i="1"/>
  <c r="AF407" i="1" s="1"/>
  <c r="Y408" i="1"/>
  <c r="AF408" i="1" s="1"/>
  <c r="Y409" i="1"/>
  <c r="AF409" i="1" s="1"/>
  <c r="Y410" i="1"/>
  <c r="AF410" i="1" s="1"/>
  <c r="X400" i="1"/>
  <c r="X401" i="1"/>
  <c r="X402" i="1"/>
  <c r="X403" i="1"/>
  <c r="X404" i="1"/>
  <c r="X405" i="1"/>
  <c r="X406" i="1"/>
  <c r="X407" i="1"/>
  <c r="X408" i="1"/>
  <c r="X409" i="1"/>
  <c r="X410" i="1"/>
  <c r="W400" i="1"/>
  <c r="W401" i="1"/>
  <c r="W402" i="1"/>
  <c r="W403" i="1"/>
  <c r="W404" i="1"/>
  <c r="W405" i="1"/>
  <c r="W406" i="1"/>
  <c r="W407" i="1"/>
  <c r="W408" i="1"/>
  <c r="W409" i="1"/>
  <c r="W410" i="1"/>
  <c r="V400" i="1"/>
  <c r="V401" i="1"/>
  <c r="V402" i="1"/>
  <c r="V403" i="1"/>
  <c r="V404" i="1"/>
  <c r="V405" i="1"/>
  <c r="V406" i="1"/>
  <c r="V407" i="1"/>
  <c r="V408" i="1"/>
  <c r="V409" i="1"/>
  <c r="V410" i="1"/>
  <c r="V399" i="1"/>
  <c r="W399" i="1"/>
  <c r="X399" i="1"/>
  <c r="Y399" i="1"/>
  <c r="AF399" i="1" s="1"/>
  <c r="Z399" i="1"/>
  <c r="AG399" i="1" s="1"/>
  <c r="U400" i="1"/>
  <c r="U401" i="1"/>
  <c r="U402" i="1"/>
  <c r="U403" i="1"/>
  <c r="U404" i="1"/>
  <c r="U405" i="1"/>
  <c r="U406" i="1"/>
  <c r="U407" i="1"/>
  <c r="U408" i="1"/>
  <c r="U409" i="1"/>
  <c r="U410" i="1"/>
  <c r="U399" i="1"/>
  <c r="Z388" i="1"/>
  <c r="AG388" i="1" s="1"/>
  <c r="Z389" i="1"/>
  <c r="AG389" i="1" s="1"/>
  <c r="Z390" i="1"/>
  <c r="AG390" i="1" s="1"/>
  <c r="Z391" i="1"/>
  <c r="AG391" i="1" s="1"/>
  <c r="Z392" i="1"/>
  <c r="AG392" i="1" s="1"/>
  <c r="Z393" i="1"/>
  <c r="AG393" i="1" s="1"/>
  <c r="Z394" i="1"/>
  <c r="AG394" i="1" s="1"/>
  <c r="Z395" i="1"/>
  <c r="AG395" i="1" s="1"/>
  <c r="Z396" i="1"/>
  <c r="AG396" i="1" s="1"/>
  <c r="Z397" i="1"/>
  <c r="AG397" i="1" s="1"/>
  <c r="Z398" i="1"/>
  <c r="AG398" i="1" s="1"/>
  <c r="Y388" i="1"/>
  <c r="AF388" i="1" s="1"/>
  <c r="Y389" i="1"/>
  <c r="AF389" i="1" s="1"/>
  <c r="Y390" i="1"/>
  <c r="AF390" i="1" s="1"/>
  <c r="Y391" i="1"/>
  <c r="AF391" i="1" s="1"/>
  <c r="Y392" i="1"/>
  <c r="AF392" i="1" s="1"/>
  <c r="Y393" i="1"/>
  <c r="AF393" i="1" s="1"/>
  <c r="Y394" i="1"/>
  <c r="AF394" i="1" s="1"/>
  <c r="Y395" i="1"/>
  <c r="AF395" i="1" s="1"/>
  <c r="Y396" i="1"/>
  <c r="AF396" i="1" s="1"/>
  <c r="Y397" i="1"/>
  <c r="AF397" i="1" s="1"/>
  <c r="Y398" i="1"/>
  <c r="AF398" i="1" s="1"/>
  <c r="X388" i="1"/>
  <c r="X389" i="1"/>
  <c r="X390" i="1"/>
  <c r="X391" i="1"/>
  <c r="X392" i="1"/>
  <c r="X393" i="1"/>
  <c r="X394" i="1"/>
  <c r="X395" i="1"/>
  <c r="X396" i="1"/>
  <c r="X397" i="1"/>
  <c r="X398" i="1"/>
  <c r="W388" i="1"/>
  <c r="W389" i="1"/>
  <c r="W390" i="1"/>
  <c r="W391" i="1"/>
  <c r="W392" i="1"/>
  <c r="W393" i="1"/>
  <c r="W394" i="1"/>
  <c r="W395" i="1"/>
  <c r="W396" i="1"/>
  <c r="W397" i="1"/>
  <c r="W398" i="1"/>
  <c r="V388" i="1"/>
  <c r="V389" i="1"/>
  <c r="V390" i="1"/>
  <c r="V391" i="1"/>
  <c r="V392" i="1"/>
  <c r="V393" i="1"/>
  <c r="V394" i="1"/>
  <c r="V395" i="1"/>
  <c r="V396" i="1"/>
  <c r="V397" i="1"/>
  <c r="V398" i="1"/>
  <c r="V387" i="1"/>
  <c r="W387" i="1"/>
  <c r="X387" i="1"/>
  <c r="Y387" i="1"/>
  <c r="AF387" i="1" s="1"/>
  <c r="Z387" i="1"/>
  <c r="AG387" i="1" s="1"/>
  <c r="U388" i="1"/>
  <c r="U389" i="1"/>
  <c r="U390" i="1"/>
  <c r="U391" i="1"/>
  <c r="U392" i="1"/>
  <c r="U393" i="1"/>
  <c r="U394" i="1"/>
  <c r="U395" i="1"/>
  <c r="U396" i="1"/>
  <c r="U397" i="1"/>
  <c r="U398" i="1"/>
  <c r="U387" i="1"/>
  <c r="Z376" i="1"/>
  <c r="AG376" i="1" s="1"/>
  <c r="Z377" i="1"/>
  <c r="AG377" i="1" s="1"/>
  <c r="Z378" i="1"/>
  <c r="AG378" i="1" s="1"/>
  <c r="Z379" i="1"/>
  <c r="AG379" i="1" s="1"/>
  <c r="Z380" i="1"/>
  <c r="AG380" i="1" s="1"/>
  <c r="Z381" i="1"/>
  <c r="AG381" i="1" s="1"/>
  <c r="Z382" i="1"/>
  <c r="AG382" i="1" s="1"/>
  <c r="Z383" i="1"/>
  <c r="AG383" i="1" s="1"/>
  <c r="Z384" i="1"/>
  <c r="AG384" i="1" s="1"/>
  <c r="Z385" i="1"/>
  <c r="AG385" i="1" s="1"/>
  <c r="Z386" i="1"/>
  <c r="AG386" i="1" s="1"/>
  <c r="Y376" i="1"/>
  <c r="AF376" i="1" s="1"/>
  <c r="Y377" i="1"/>
  <c r="AF377" i="1" s="1"/>
  <c r="Y378" i="1"/>
  <c r="AF378" i="1" s="1"/>
  <c r="Y379" i="1"/>
  <c r="AF379" i="1" s="1"/>
  <c r="Y380" i="1"/>
  <c r="AF380" i="1" s="1"/>
  <c r="Y381" i="1"/>
  <c r="AF381" i="1" s="1"/>
  <c r="Y382" i="1"/>
  <c r="AF382" i="1" s="1"/>
  <c r="Y383" i="1"/>
  <c r="AF383" i="1" s="1"/>
  <c r="Y384" i="1"/>
  <c r="AF384" i="1" s="1"/>
  <c r="Y385" i="1"/>
  <c r="AF385" i="1" s="1"/>
  <c r="Y386" i="1"/>
  <c r="AF386" i="1" s="1"/>
  <c r="X376" i="1"/>
  <c r="X377" i="1"/>
  <c r="X378" i="1"/>
  <c r="X379" i="1"/>
  <c r="X380" i="1"/>
  <c r="X381" i="1"/>
  <c r="X382" i="1"/>
  <c r="X383" i="1"/>
  <c r="X384" i="1"/>
  <c r="X385" i="1"/>
  <c r="X386" i="1"/>
  <c r="W376" i="1"/>
  <c r="W377" i="1"/>
  <c r="W378" i="1"/>
  <c r="W379" i="1"/>
  <c r="W380" i="1"/>
  <c r="W381" i="1"/>
  <c r="W382" i="1"/>
  <c r="W383" i="1"/>
  <c r="W384" i="1"/>
  <c r="W385" i="1"/>
  <c r="W386" i="1"/>
  <c r="V376" i="1"/>
  <c r="V377" i="1"/>
  <c r="V378" i="1"/>
  <c r="V379" i="1"/>
  <c r="V380" i="1"/>
  <c r="V381" i="1"/>
  <c r="V382" i="1"/>
  <c r="V383" i="1"/>
  <c r="V384" i="1"/>
  <c r="V385" i="1"/>
  <c r="V386" i="1"/>
  <c r="V375" i="1"/>
  <c r="W375" i="1"/>
  <c r="X375" i="1"/>
  <c r="Y375" i="1"/>
  <c r="AF375" i="1" s="1"/>
  <c r="Z375" i="1"/>
  <c r="AG375" i="1" s="1"/>
  <c r="U376" i="1"/>
  <c r="U377" i="1"/>
  <c r="U378" i="1"/>
  <c r="U379" i="1"/>
  <c r="U380" i="1"/>
  <c r="U381" i="1"/>
  <c r="U382" i="1"/>
  <c r="U383" i="1"/>
  <c r="U384" i="1"/>
  <c r="U385" i="1"/>
  <c r="U386" i="1"/>
  <c r="U375" i="1"/>
  <c r="Z364" i="1"/>
  <c r="AG364" i="1" s="1"/>
  <c r="Z365" i="1"/>
  <c r="AG365" i="1" s="1"/>
  <c r="Z366" i="1"/>
  <c r="AG366" i="1" s="1"/>
  <c r="Z367" i="1"/>
  <c r="AG367" i="1" s="1"/>
  <c r="Z368" i="1"/>
  <c r="AG368" i="1" s="1"/>
  <c r="Z369" i="1"/>
  <c r="AG369" i="1" s="1"/>
  <c r="Z370" i="1"/>
  <c r="AG370" i="1" s="1"/>
  <c r="Z371" i="1"/>
  <c r="AG371" i="1" s="1"/>
  <c r="Z372" i="1"/>
  <c r="AG372" i="1" s="1"/>
  <c r="Z373" i="1"/>
  <c r="AG373" i="1" s="1"/>
  <c r="Z374" i="1"/>
  <c r="AG374" i="1" s="1"/>
  <c r="Y364" i="1"/>
  <c r="AF364" i="1" s="1"/>
  <c r="Y365" i="1"/>
  <c r="AF365" i="1" s="1"/>
  <c r="Y366" i="1"/>
  <c r="AF366" i="1" s="1"/>
  <c r="Y367" i="1"/>
  <c r="AF367" i="1" s="1"/>
  <c r="Y368" i="1"/>
  <c r="AF368" i="1" s="1"/>
  <c r="Y369" i="1"/>
  <c r="AF369" i="1" s="1"/>
  <c r="Y370" i="1"/>
  <c r="AF370" i="1" s="1"/>
  <c r="Y371" i="1"/>
  <c r="AF371" i="1" s="1"/>
  <c r="Y372" i="1"/>
  <c r="AF372" i="1" s="1"/>
  <c r="Y373" i="1"/>
  <c r="AF373" i="1" s="1"/>
  <c r="Y374" i="1"/>
  <c r="AF374" i="1" s="1"/>
  <c r="X364" i="1"/>
  <c r="X365" i="1"/>
  <c r="X366" i="1"/>
  <c r="X367" i="1"/>
  <c r="X368" i="1"/>
  <c r="X369" i="1"/>
  <c r="X370" i="1"/>
  <c r="X371" i="1"/>
  <c r="X372" i="1"/>
  <c r="X373" i="1"/>
  <c r="X374" i="1"/>
  <c r="W364" i="1"/>
  <c r="W365" i="1"/>
  <c r="W366" i="1"/>
  <c r="W367" i="1"/>
  <c r="W368" i="1"/>
  <c r="W369" i="1"/>
  <c r="W370" i="1"/>
  <c r="W371" i="1"/>
  <c r="W372" i="1"/>
  <c r="W373" i="1"/>
  <c r="W374" i="1"/>
  <c r="V364" i="1"/>
  <c r="V365" i="1"/>
  <c r="V366" i="1"/>
  <c r="V367" i="1"/>
  <c r="V368" i="1"/>
  <c r="V369" i="1"/>
  <c r="V370" i="1"/>
  <c r="V371" i="1"/>
  <c r="V372" i="1"/>
  <c r="V373" i="1"/>
  <c r="V374" i="1"/>
  <c r="V363" i="1"/>
  <c r="W363" i="1"/>
  <c r="X363" i="1"/>
  <c r="Y363" i="1"/>
  <c r="AF363" i="1" s="1"/>
  <c r="Z363" i="1"/>
  <c r="AG363" i="1" s="1"/>
  <c r="U364" i="1"/>
  <c r="U365" i="1"/>
  <c r="U366" i="1"/>
  <c r="U367" i="1"/>
  <c r="U368" i="1"/>
  <c r="U369" i="1"/>
  <c r="U370" i="1"/>
  <c r="U371" i="1"/>
  <c r="U372" i="1"/>
  <c r="U373" i="1"/>
  <c r="U374" i="1"/>
  <c r="U363" i="1"/>
  <c r="Z352" i="1"/>
  <c r="AG352" i="1" s="1"/>
  <c r="Z353" i="1"/>
  <c r="AG353" i="1" s="1"/>
  <c r="Z354" i="1"/>
  <c r="AG354" i="1" s="1"/>
  <c r="Z355" i="1"/>
  <c r="AG355" i="1" s="1"/>
  <c r="Z356" i="1"/>
  <c r="AG356" i="1" s="1"/>
  <c r="Z357" i="1"/>
  <c r="AG357" i="1" s="1"/>
  <c r="Z358" i="1"/>
  <c r="AG358" i="1" s="1"/>
  <c r="Z359" i="1"/>
  <c r="AG359" i="1" s="1"/>
  <c r="Z360" i="1"/>
  <c r="AG360" i="1" s="1"/>
  <c r="Z361" i="1"/>
  <c r="AG361" i="1" s="1"/>
  <c r="Z362" i="1"/>
  <c r="AG362" i="1" s="1"/>
  <c r="Y352" i="1"/>
  <c r="AF352" i="1" s="1"/>
  <c r="Y353" i="1"/>
  <c r="AF353" i="1" s="1"/>
  <c r="Y354" i="1"/>
  <c r="AF354" i="1" s="1"/>
  <c r="Y355" i="1"/>
  <c r="AF355" i="1" s="1"/>
  <c r="Y356" i="1"/>
  <c r="AF356" i="1" s="1"/>
  <c r="Y357" i="1"/>
  <c r="AF357" i="1" s="1"/>
  <c r="Y358" i="1"/>
  <c r="AF358" i="1" s="1"/>
  <c r="Y359" i="1"/>
  <c r="AF359" i="1" s="1"/>
  <c r="Y360" i="1"/>
  <c r="AF360" i="1" s="1"/>
  <c r="Y361" i="1"/>
  <c r="AF361" i="1" s="1"/>
  <c r="Y362" i="1"/>
  <c r="AF362" i="1" s="1"/>
  <c r="X352" i="1"/>
  <c r="X353" i="1"/>
  <c r="X354" i="1"/>
  <c r="X355" i="1"/>
  <c r="X356" i="1"/>
  <c r="X357" i="1"/>
  <c r="X358" i="1"/>
  <c r="X359" i="1"/>
  <c r="X360" i="1"/>
  <c r="X361" i="1"/>
  <c r="X362" i="1"/>
  <c r="W352" i="1"/>
  <c r="W353" i="1"/>
  <c r="W354" i="1"/>
  <c r="W355" i="1"/>
  <c r="W356" i="1"/>
  <c r="W357" i="1"/>
  <c r="W358" i="1"/>
  <c r="W359" i="1"/>
  <c r="W360" i="1"/>
  <c r="W361" i="1"/>
  <c r="W362" i="1"/>
  <c r="V352" i="1"/>
  <c r="V353" i="1"/>
  <c r="V354" i="1"/>
  <c r="V355" i="1"/>
  <c r="V356" i="1"/>
  <c r="V357" i="1"/>
  <c r="V358" i="1"/>
  <c r="V359" i="1"/>
  <c r="V360" i="1"/>
  <c r="V361" i="1"/>
  <c r="V362" i="1"/>
  <c r="V351" i="1"/>
  <c r="W351" i="1"/>
  <c r="X351" i="1"/>
  <c r="Y351" i="1"/>
  <c r="AF351" i="1" s="1"/>
  <c r="Z351" i="1"/>
  <c r="AG351" i="1" s="1"/>
  <c r="U352" i="1"/>
  <c r="U353" i="1"/>
  <c r="U354" i="1"/>
  <c r="U355" i="1"/>
  <c r="U356" i="1"/>
  <c r="U357" i="1"/>
  <c r="U358" i="1"/>
  <c r="U359" i="1"/>
  <c r="U360" i="1"/>
  <c r="U361" i="1"/>
  <c r="U362" i="1"/>
  <c r="U351" i="1"/>
  <c r="Z340" i="1"/>
  <c r="AG340" i="1" s="1"/>
  <c r="Z341" i="1"/>
  <c r="AG341" i="1" s="1"/>
  <c r="Z342" i="1"/>
  <c r="AG342" i="1" s="1"/>
  <c r="Z343" i="1"/>
  <c r="AG343" i="1" s="1"/>
  <c r="Z344" i="1"/>
  <c r="AG344" i="1" s="1"/>
  <c r="Z345" i="1"/>
  <c r="AG345" i="1" s="1"/>
  <c r="Z346" i="1"/>
  <c r="AG346" i="1" s="1"/>
  <c r="Z347" i="1"/>
  <c r="AG347" i="1" s="1"/>
  <c r="Z348" i="1"/>
  <c r="AG348" i="1" s="1"/>
  <c r="Z349" i="1"/>
  <c r="AG349" i="1" s="1"/>
  <c r="Z350" i="1"/>
  <c r="AG350" i="1" s="1"/>
  <c r="Y340" i="1"/>
  <c r="AF340" i="1" s="1"/>
  <c r="Y341" i="1"/>
  <c r="AF341" i="1" s="1"/>
  <c r="Y342" i="1"/>
  <c r="AF342" i="1" s="1"/>
  <c r="Y343" i="1"/>
  <c r="AF343" i="1" s="1"/>
  <c r="Y344" i="1"/>
  <c r="AF344" i="1" s="1"/>
  <c r="Y345" i="1"/>
  <c r="AF345" i="1" s="1"/>
  <c r="Y346" i="1"/>
  <c r="AF346" i="1" s="1"/>
  <c r="Y347" i="1"/>
  <c r="AF347" i="1" s="1"/>
  <c r="Y348" i="1"/>
  <c r="AF348" i="1" s="1"/>
  <c r="Y349" i="1"/>
  <c r="AF349" i="1" s="1"/>
  <c r="Y350" i="1"/>
  <c r="AF350" i="1" s="1"/>
  <c r="X340" i="1"/>
  <c r="X341" i="1"/>
  <c r="X342" i="1"/>
  <c r="X343" i="1"/>
  <c r="X344" i="1"/>
  <c r="X345" i="1"/>
  <c r="X346" i="1"/>
  <c r="X347" i="1"/>
  <c r="X348" i="1"/>
  <c r="X349" i="1"/>
  <c r="X350" i="1"/>
  <c r="W340" i="1"/>
  <c r="W341" i="1"/>
  <c r="W342" i="1"/>
  <c r="W343" i="1"/>
  <c r="W344" i="1"/>
  <c r="W345" i="1"/>
  <c r="W346" i="1"/>
  <c r="W347" i="1"/>
  <c r="W348" i="1"/>
  <c r="W349" i="1"/>
  <c r="W350" i="1"/>
  <c r="V340" i="1"/>
  <c r="V341" i="1"/>
  <c r="V342" i="1"/>
  <c r="V343" i="1"/>
  <c r="V344" i="1"/>
  <c r="V345" i="1"/>
  <c r="V346" i="1"/>
  <c r="V347" i="1"/>
  <c r="V348" i="1"/>
  <c r="V349" i="1"/>
  <c r="V350" i="1"/>
  <c r="V339" i="1"/>
  <c r="W339" i="1"/>
  <c r="X339" i="1"/>
  <c r="Y339" i="1"/>
  <c r="AF339" i="1" s="1"/>
  <c r="Z339" i="1"/>
  <c r="AG339" i="1" s="1"/>
  <c r="U340" i="1"/>
  <c r="U341" i="1"/>
  <c r="U342" i="1"/>
  <c r="U343" i="1"/>
  <c r="U344" i="1"/>
  <c r="U345" i="1"/>
  <c r="U346" i="1"/>
  <c r="U347" i="1"/>
  <c r="U348" i="1"/>
  <c r="U349" i="1"/>
  <c r="U350" i="1"/>
  <c r="U339" i="1"/>
  <c r="Z328" i="1"/>
  <c r="AG328" i="1" s="1"/>
  <c r="Z329" i="1"/>
  <c r="AG329" i="1" s="1"/>
  <c r="Z330" i="1"/>
  <c r="AG330" i="1" s="1"/>
  <c r="Z331" i="1"/>
  <c r="AG331" i="1" s="1"/>
  <c r="Z332" i="1"/>
  <c r="AG332" i="1" s="1"/>
  <c r="Z333" i="1"/>
  <c r="AG333" i="1" s="1"/>
  <c r="Z334" i="1"/>
  <c r="AG334" i="1" s="1"/>
  <c r="Z335" i="1"/>
  <c r="AG335" i="1" s="1"/>
  <c r="Z336" i="1"/>
  <c r="AG336" i="1" s="1"/>
  <c r="Z337" i="1"/>
  <c r="AG337" i="1" s="1"/>
  <c r="Z338" i="1"/>
  <c r="AG338" i="1" s="1"/>
  <c r="Y328" i="1"/>
  <c r="AF328" i="1" s="1"/>
  <c r="Y329" i="1"/>
  <c r="AF329" i="1" s="1"/>
  <c r="Y330" i="1"/>
  <c r="AF330" i="1" s="1"/>
  <c r="Y331" i="1"/>
  <c r="AF331" i="1" s="1"/>
  <c r="Y332" i="1"/>
  <c r="AF332" i="1" s="1"/>
  <c r="Y333" i="1"/>
  <c r="AF333" i="1" s="1"/>
  <c r="Y334" i="1"/>
  <c r="AF334" i="1" s="1"/>
  <c r="Y335" i="1"/>
  <c r="AF335" i="1" s="1"/>
  <c r="Y336" i="1"/>
  <c r="AF336" i="1" s="1"/>
  <c r="Y337" i="1"/>
  <c r="AF337" i="1" s="1"/>
  <c r="Y338" i="1"/>
  <c r="AF338" i="1" s="1"/>
  <c r="X328" i="1"/>
  <c r="X329" i="1"/>
  <c r="X330" i="1"/>
  <c r="X331" i="1"/>
  <c r="X332" i="1"/>
  <c r="X333" i="1"/>
  <c r="X334" i="1"/>
  <c r="X335" i="1"/>
  <c r="X336" i="1"/>
  <c r="X337" i="1"/>
  <c r="X338" i="1"/>
  <c r="W328" i="1"/>
  <c r="W329" i="1"/>
  <c r="W330" i="1"/>
  <c r="W331" i="1"/>
  <c r="W332" i="1"/>
  <c r="W333" i="1"/>
  <c r="W334" i="1"/>
  <c r="W335" i="1"/>
  <c r="W336" i="1"/>
  <c r="W337" i="1"/>
  <c r="W338" i="1"/>
  <c r="V328" i="1"/>
  <c r="V329" i="1"/>
  <c r="V330" i="1"/>
  <c r="V331" i="1"/>
  <c r="V332" i="1"/>
  <c r="V333" i="1"/>
  <c r="V334" i="1"/>
  <c r="V335" i="1"/>
  <c r="V336" i="1"/>
  <c r="V337" i="1"/>
  <c r="V338" i="1"/>
  <c r="V327" i="1"/>
  <c r="W327" i="1"/>
  <c r="X327" i="1"/>
  <c r="Y327" i="1"/>
  <c r="AF327" i="1" s="1"/>
  <c r="Z327" i="1"/>
  <c r="AG327" i="1" s="1"/>
  <c r="U328" i="1"/>
  <c r="U329" i="1"/>
  <c r="U330" i="1"/>
  <c r="U331" i="1"/>
  <c r="U332" i="1"/>
  <c r="U333" i="1"/>
  <c r="U334" i="1"/>
  <c r="U335" i="1"/>
  <c r="U336" i="1"/>
  <c r="U337" i="1"/>
  <c r="U338" i="1"/>
  <c r="U327" i="1"/>
  <c r="Z316" i="1"/>
  <c r="AG316" i="1" s="1"/>
  <c r="Z317" i="1"/>
  <c r="AG317" i="1" s="1"/>
  <c r="Z318" i="1"/>
  <c r="AG318" i="1" s="1"/>
  <c r="Z319" i="1"/>
  <c r="AG319" i="1" s="1"/>
  <c r="Z320" i="1"/>
  <c r="AG320" i="1" s="1"/>
  <c r="Z321" i="1"/>
  <c r="AG321" i="1" s="1"/>
  <c r="Z322" i="1"/>
  <c r="AG322" i="1" s="1"/>
  <c r="Z323" i="1"/>
  <c r="AG323" i="1" s="1"/>
  <c r="Z324" i="1"/>
  <c r="AG324" i="1" s="1"/>
  <c r="Z325" i="1"/>
  <c r="AG325" i="1" s="1"/>
  <c r="Z326" i="1"/>
  <c r="AG326" i="1" s="1"/>
  <c r="Y316" i="1"/>
  <c r="AF316" i="1" s="1"/>
  <c r="Y317" i="1"/>
  <c r="AF317" i="1" s="1"/>
  <c r="Y318" i="1"/>
  <c r="AF318" i="1" s="1"/>
  <c r="Y319" i="1"/>
  <c r="AF319" i="1" s="1"/>
  <c r="Y320" i="1"/>
  <c r="AF320" i="1" s="1"/>
  <c r="Y321" i="1"/>
  <c r="AF321" i="1" s="1"/>
  <c r="Y322" i="1"/>
  <c r="AF322" i="1" s="1"/>
  <c r="Y323" i="1"/>
  <c r="AF323" i="1" s="1"/>
  <c r="Y324" i="1"/>
  <c r="AF324" i="1" s="1"/>
  <c r="Y325" i="1"/>
  <c r="AF325" i="1" s="1"/>
  <c r="Y326" i="1"/>
  <c r="AF326" i="1" s="1"/>
  <c r="X316" i="1"/>
  <c r="X317" i="1"/>
  <c r="X318" i="1"/>
  <c r="X319" i="1"/>
  <c r="X320" i="1"/>
  <c r="X321" i="1"/>
  <c r="X322" i="1"/>
  <c r="X323" i="1"/>
  <c r="X324" i="1"/>
  <c r="X325" i="1"/>
  <c r="X326" i="1"/>
  <c r="W316" i="1"/>
  <c r="W317" i="1"/>
  <c r="W318" i="1"/>
  <c r="W319" i="1"/>
  <c r="W320" i="1"/>
  <c r="W321" i="1"/>
  <c r="W322" i="1"/>
  <c r="W323" i="1"/>
  <c r="W324" i="1"/>
  <c r="W325" i="1"/>
  <c r="W326" i="1"/>
  <c r="V316" i="1"/>
  <c r="V317" i="1"/>
  <c r="V318" i="1"/>
  <c r="V319" i="1"/>
  <c r="V320" i="1"/>
  <c r="V321" i="1"/>
  <c r="V322" i="1"/>
  <c r="V323" i="1"/>
  <c r="V324" i="1"/>
  <c r="V325" i="1"/>
  <c r="V326" i="1"/>
  <c r="V315" i="1"/>
  <c r="W315" i="1"/>
  <c r="X315" i="1"/>
  <c r="Y315" i="1"/>
  <c r="AF315" i="1" s="1"/>
  <c r="Z315" i="1"/>
  <c r="AG315" i="1" s="1"/>
  <c r="U316" i="1"/>
  <c r="U317" i="1"/>
  <c r="U318" i="1"/>
  <c r="U319" i="1"/>
  <c r="U320" i="1"/>
  <c r="U321" i="1"/>
  <c r="U322" i="1"/>
  <c r="U323" i="1"/>
  <c r="U324" i="1"/>
  <c r="U325" i="1"/>
  <c r="U326" i="1"/>
  <c r="U315" i="1"/>
  <c r="Z304" i="1"/>
  <c r="AG304" i="1" s="1"/>
  <c r="Z305" i="1"/>
  <c r="AG305" i="1" s="1"/>
  <c r="Z306" i="1"/>
  <c r="AG306" i="1" s="1"/>
  <c r="Z307" i="1"/>
  <c r="AG307" i="1" s="1"/>
  <c r="Z308" i="1"/>
  <c r="AG308" i="1" s="1"/>
  <c r="Z309" i="1"/>
  <c r="AG309" i="1" s="1"/>
  <c r="Z310" i="1"/>
  <c r="AG310" i="1" s="1"/>
  <c r="Z311" i="1"/>
  <c r="AG311" i="1" s="1"/>
  <c r="Z312" i="1"/>
  <c r="AG312" i="1" s="1"/>
  <c r="Z313" i="1"/>
  <c r="AG313" i="1" s="1"/>
  <c r="Z314" i="1"/>
  <c r="AG314" i="1" s="1"/>
  <c r="Y304" i="1"/>
  <c r="AF304" i="1" s="1"/>
  <c r="Y305" i="1"/>
  <c r="AF305" i="1" s="1"/>
  <c r="Y306" i="1"/>
  <c r="AF306" i="1" s="1"/>
  <c r="Y307" i="1"/>
  <c r="AF307" i="1" s="1"/>
  <c r="Y308" i="1"/>
  <c r="AF308" i="1" s="1"/>
  <c r="Y309" i="1"/>
  <c r="AF309" i="1" s="1"/>
  <c r="Y310" i="1"/>
  <c r="AF310" i="1" s="1"/>
  <c r="Y311" i="1"/>
  <c r="AF311" i="1" s="1"/>
  <c r="Y312" i="1"/>
  <c r="AF312" i="1" s="1"/>
  <c r="Y313" i="1"/>
  <c r="AF313" i="1" s="1"/>
  <c r="Y314" i="1"/>
  <c r="AF314" i="1" s="1"/>
  <c r="X304" i="1"/>
  <c r="X305" i="1"/>
  <c r="X306" i="1"/>
  <c r="X307" i="1"/>
  <c r="X308" i="1"/>
  <c r="X309" i="1"/>
  <c r="X310" i="1"/>
  <c r="X311" i="1"/>
  <c r="X312" i="1"/>
  <c r="X313" i="1"/>
  <c r="X314" i="1"/>
  <c r="W304" i="1"/>
  <c r="W305" i="1"/>
  <c r="W306" i="1"/>
  <c r="W307" i="1"/>
  <c r="W308" i="1"/>
  <c r="W309" i="1"/>
  <c r="W310" i="1"/>
  <c r="W311" i="1"/>
  <c r="W312" i="1"/>
  <c r="W313" i="1"/>
  <c r="W314" i="1"/>
  <c r="V304" i="1"/>
  <c r="V305" i="1"/>
  <c r="V306" i="1"/>
  <c r="V307" i="1"/>
  <c r="V308" i="1"/>
  <c r="V309" i="1"/>
  <c r="V310" i="1"/>
  <c r="V311" i="1"/>
  <c r="V312" i="1"/>
  <c r="V313" i="1"/>
  <c r="V314" i="1"/>
  <c r="V303" i="1"/>
  <c r="W303" i="1"/>
  <c r="X303" i="1"/>
  <c r="Y303" i="1"/>
  <c r="AF303" i="1" s="1"/>
  <c r="Z303" i="1"/>
  <c r="AG303" i="1" s="1"/>
  <c r="U304" i="1"/>
  <c r="U305" i="1"/>
  <c r="U306" i="1"/>
  <c r="U307" i="1"/>
  <c r="U308" i="1"/>
  <c r="U309" i="1"/>
  <c r="U310" i="1"/>
  <c r="U311" i="1"/>
  <c r="U312" i="1"/>
  <c r="U313" i="1"/>
  <c r="U314" i="1"/>
  <c r="U303" i="1"/>
  <c r="Z292" i="1"/>
  <c r="AG292" i="1" s="1"/>
  <c r="Z293" i="1"/>
  <c r="AG293" i="1" s="1"/>
  <c r="Z294" i="1"/>
  <c r="AG294" i="1" s="1"/>
  <c r="Z295" i="1"/>
  <c r="AG295" i="1" s="1"/>
  <c r="Z296" i="1"/>
  <c r="AG296" i="1" s="1"/>
  <c r="Z297" i="1"/>
  <c r="AG297" i="1" s="1"/>
  <c r="Z298" i="1"/>
  <c r="AG298" i="1" s="1"/>
  <c r="Z299" i="1"/>
  <c r="AG299" i="1" s="1"/>
  <c r="Z300" i="1"/>
  <c r="AG300" i="1" s="1"/>
  <c r="Z301" i="1"/>
  <c r="AG301" i="1" s="1"/>
  <c r="Z302" i="1"/>
  <c r="AG302" i="1" s="1"/>
  <c r="Y292" i="1"/>
  <c r="AF292" i="1" s="1"/>
  <c r="Y293" i="1"/>
  <c r="AF293" i="1" s="1"/>
  <c r="Y294" i="1"/>
  <c r="AF294" i="1" s="1"/>
  <c r="Y295" i="1"/>
  <c r="AF295" i="1" s="1"/>
  <c r="Y296" i="1"/>
  <c r="AF296" i="1" s="1"/>
  <c r="Y297" i="1"/>
  <c r="AF297" i="1" s="1"/>
  <c r="Y298" i="1"/>
  <c r="AF298" i="1" s="1"/>
  <c r="Y299" i="1"/>
  <c r="AF299" i="1" s="1"/>
  <c r="Y300" i="1"/>
  <c r="AF300" i="1" s="1"/>
  <c r="Y301" i="1"/>
  <c r="AF301" i="1" s="1"/>
  <c r="Y302" i="1"/>
  <c r="AF302" i="1" s="1"/>
  <c r="X292" i="1"/>
  <c r="X293" i="1"/>
  <c r="X294" i="1"/>
  <c r="X295" i="1"/>
  <c r="X296" i="1"/>
  <c r="X297" i="1"/>
  <c r="X298" i="1"/>
  <c r="X299" i="1"/>
  <c r="X300" i="1"/>
  <c r="X301" i="1"/>
  <c r="X302" i="1"/>
  <c r="W292" i="1"/>
  <c r="W293" i="1"/>
  <c r="W294" i="1"/>
  <c r="W295" i="1"/>
  <c r="W296" i="1"/>
  <c r="W297" i="1"/>
  <c r="W298" i="1"/>
  <c r="W299" i="1"/>
  <c r="W300" i="1"/>
  <c r="W301" i="1"/>
  <c r="W302" i="1"/>
  <c r="V292" i="1"/>
  <c r="V293" i="1"/>
  <c r="V294" i="1"/>
  <c r="V295" i="1"/>
  <c r="V296" i="1"/>
  <c r="V297" i="1"/>
  <c r="V298" i="1"/>
  <c r="V299" i="1"/>
  <c r="V300" i="1"/>
  <c r="V301" i="1"/>
  <c r="V302" i="1"/>
  <c r="V291" i="1"/>
  <c r="W291" i="1"/>
  <c r="X291" i="1"/>
  <c r="Y291" i="1"/>
  <c r="AF291" i="1" s="1"/>
  <c r="Z291" i="1"/>
  <c r="AG291" i="1" s="1"/>
  <c r="U292" i="1"/>
  <c r="U293" i="1"/>
  <c r="U294" i="1"/>
  <c r="U295" i="1"/>
  <c r="U296" i="1"/>
  <c r="U297" i="1"/>
  <c r="U298" i="1"/>
  <c r="U299" i="1"/>
  <c r="U300" i="1"/>
  <c r="U301" i="1"/>
  <c r="U302" i="1"/>
  <c r="U291" i="1"/>
  <c r="Z280" i="1"/>
  <c r="AG280" i="1" s="1"/>
  <c r="Z281" i="1"/>
  <c r="AG281" i="1" s="1"/>
  <c r="Z282" i="1"/>
  <c r="AG282" i="1" s="1"/>
  <c r="Z283" i="1"/>
  <c r="AG283" i="1" s="1"/>
  <c r="Z284" i="1"/>
  <c r="AG284" i="1" s="1"/>
  <c r="Z285" i="1"/>
  <c r="AG285" i="1" s="1"/>
  <c r="Z286" i="1"/>
  <c r="AG286" i="1" s="1"/>
  <c r="Z287" i="1"/>
  <c r="AG287" i="1" s="1"/>
  <c r="Z288" i="1"/>
  <c r="AG288" i="1" s="1"/>
  <c r="Z289" i="1"/>
  <c r="AG289" i="1" s="1"/>
  <c r="Z290" i="1"/>
  <c r="AG290" i="1" s="1"/>
  <c r="Y280" i="1"/>
  <c r="AF280" i="1" s="1"/>
  <c r="Y281" i="1"/>
  <c r="AF281" i="1" s="1"/>
  <c r="Y282" i="1"/>
  <c r="AF282" i="1" s="1"/>
  <c r="Y283" i="1"/>
  <c r="AF283" i="1" s="1"/>
  <c r="Y284" i="1"/>
  <c r="AF284" i="1" s="1"/>
  <c r="Y285" i="1"/>
  <c r="AF285" i="1" s="1"/>
  <c r="Y286" i="1"/>
  <c r="AF286" i="1" s="1"/>
  <c r="Y287" i="1"/>
  <c r="AF287" i="1" s="1"/>
  <c r="Y288" i="1"/>
  <c r="AF288" i="1" s="1"/>
  <c r="Y289" i="1"/>
  <c r="AF289" i="1" s="1"/>
  <c r="Y290" i="1"/>
  <c r="AF290" i="1" s="1"/>
  <c r="X280" i="1"/>
  <c r="X281" i="1"/>
  <c r="X282" i="1"/>
  <c r="X283" i="1"/>
  <c r="X284" i="1"/>
  <c r="X285" i="1"/>
  <c r="X286" i="1"/>
  <c r="X287" i="1"/>
  <c r="X288" i="1"/>
  <c r="X289" i="1"/>
  <c r="X290" i="1"/>
  <c r="W280" i="1"/>
  <c r="W281" i="1"/>
  <c r="W282" i="1"/>
  <c r="W283" i="1"/>
  <c r="W284" i="1"/>
  <c r="W285" i="1"/>
  <c r="W286" i="1"/>
  <c r="W287" i="1"/>
  <c r="W288" i="1"/>
  <c r="W289" i="1"/>
  <c r="W290" i="1"/>
  <c r="V280" i="1"/>
  <c r="V281" i="1"/>
  <c r="V282" i="1"/>
  <c r="V283" i="1"/>
  <c r="V284" i="1"/>
  <c r="V285" i="1"/>
  <c r="V286" i="1"/>
  <c r="V287" i="1"/>
  <c r="V288" i="1"/>
  <c r="V289" i="1"/>
  <c r="V290" i="1"/>
  <c r="V279" i="1"/>
  <c r="W279" i="1"/>
  <c r="X279" i="1"/>
  <c r="Y279" i="1"/>
  <c r="AF279" i="1" s="1"/>
  <c r="Z279" i="1"/>
  <c r="AG279" i="1" s="1"/>
  <c r="U280" i="1"/>
  <c r="U281" i="1"/>
  <c r="U282" i="1"/>
  <c r="U283" i="1"/>
  <c r="U284" i="1"/>
  <c r="U285" i="1"/>
  <c r="U286" i="1"/>
  <c r="U287" i="1"/>
  <c r="U288" i="1"/>
  <c r="U289" i="1"/>
  <c r="U290" i="1"/>
  <c r="U279" i="1"/>
  <c r="Z268" i="1"/>
  <c r="AG268" i="1" s="1"/>
  <c r="Z269" i="1"/>
  <c r="AG269" i="1" s="1"/>
  <c r="Z270" i="1"/>
  <c r="AG270" i="1" s="1"/>
  <c r="Z271" i="1"/>
  <c r="AG271" i="1" s="1"/>
  <c r="Z272" i="1"/>
  <c r="AG272" i="1" s="1"/>
  <c r="Z273" i="1"/>
  <c r="AG273" i="1" s="1"/>
  <c r="Z274" i="1"/>
  <c r="AG274" i="1" s="1"/>
  <c r="Z275" i="1"/>
  <c r="AG275" i="1" s="1"/>
  <c r="Z276" i="1"/>
  <c r="AG276" i="1" s="1"/>
  <c r="Z277" i="1"/>
  <c r="AG277" i="1" s="1"/>
  <c r="Z278" i="1"/>
  <c r="AG278" i="1" s="1"/>
  <c r="Y268" i="1"/>
  <c r="AF268" i="1" s="1"/>
  <c r="Y269" i="1"/>
  <c r="AF269" i="1" s="1"/>
  <c r="Y270" i="1"/>
  <c r="AF270" i="1" s="1"/>
  <c r="Y271" i="1"/>
  <c r="AF271" i="1" s="1"/>
  <c r="Y272" i="1"/>
  <c r="AF272" i="1" s="1"/>
  <c r="Y273" i="1"/>
  <c r="AF273" i="1" s="1"/>
  <c r="Y274" i="1"/>
  <c r="AF274" i="1" s="1"/>
  <c r="Y275" i="1"/>
  <c r="AF275" i="1" s="1"/>
  <c r="Y276" i="1"/>
  <c r="AF276" i="1" s="1"/>
  <c r="Y277" i="1"/>
  <c r="AF277" i="1" s="1"/>
  <c r="Y278" i="1"/>
  <c r="AF278" i="1" s="1"/>
  <c r="X268" i="1"/>
  <c r="X269" i="1"/>
  <c r="X270" i="1"/>
  <c r="X271" i="1"/>
  <c r="X272" i="1"/>
  <c r="X273" i="1"/>
  <c r="X274" i="1"/>
  <c r="X275" i="1"/>
  <c r="X276" i="1"/>
  <c r="X277" i="1"/>
  <c r="X278" i="1"/>
  <c r="W268" i="1"/>
  <c r="W269" i="1"/>
  <c r="W270" i="1"/>
  <c r="W271" i="1"/>
  <c r="W272" i="1"/>
  <c r="W273" i="1"/>
  <c r="W274" i="1"/>
  <c r="W275" i="1"/>
  <c r="W276" i="1"/>
  <c r="W277" i="1"/>
  <c r="W278" i="1"/>
  <c r="V268" i="1"/>
  <c r="V269" i="1"/>
  <c r="V270" i="1"/>
  <c r="V271" i="1"/>
  <c r="V272" i="1"/>
  <c r="V273" i="1"/>
  <c r="V274" i="1"/>
  <c r="V275" i="1"/>
  <c r="V276" i="1"/>
  <c r="V277" i="1"/>
  <c r="V278" i="1"/>
  <c r="V267" i="1"/>
  <c r="W267" i="1"/>
  <c r="X267" i="1"/>
  <c r="Y267" i="1"/>
  <c r="AF267" i="1" s="1"/>
  <c r="Z267" i="1"/>
  <c r="AG267" i="1" s="1"/>
  <c r="U268" i="1"/>
  <c r="U269" i="1"/>
  <c r="U270" i="1"/>
  <c r="U271" i="1"/>
  <c r="U272" i="1"/>
  <c r="U273" i="1"/>
  <c r="U274" i="1"/>
  <c r="U275" i="1"/>
  <c r="U276" i="1"/>
  <c r="U277" i="1"/>
  <c r="U278" i="1"/>
  <c r="U267" i="1"/>
  <c r="Z256" i="1"/>
  <c r="AG256" i="1" s="1"/>
  <c r="Z257" i="1"/>
  <c r="AG257" i="1" s="1"/>
  <c r="Z258" i="1"/>
  <c r="AG258" i="1" s="1"/>
  <c r="Z259" i="1"/>
  <c r="AG259" i="1" s="1"/>
  <c r="Z260" i="1"/>
  <c r="AG260" i="1" s="1"/>
  <c r="Z261" i="1"/>
  <c r="AG261" i="1" s="1"/>
  <c r="Z262" i="1"/>
  <c r="AG262" i="1" s="1"/>
  <c r="Z263" i="1"/>
  <c r="AG263" i="1" s="1"/>
  <c r="Z264" i="1"/>
  <c r="AG264" i="1" s="1"/>
  <c r="Z265" i="1"/>
  <c r="AG265" i="1" s="1"/>
  <c r="Z266" i="1"/>
  <c r="AG266" i="1" s="1"/>
  <c r="Y256" i="1"/>
  <c r="AF256" i="1" s="1"/>
  <c r="Y257" i="1"/>
  <c r="AF257" i="1" s="1"/>
  <c r="Y258" i="1"/>
  <c r="AF258" i="1" s="1"/>
  <c r="Y259" i="1"/>
  <c r="AF259" i="1" s="1"/>
  <c r="Y260" i="1"/>
  <c r="AF260" i="1" s="1"/>
  <c r="Y261" i="1"/>
  <c r="AF261" i="1" s="1"/>
  <c r="Y262" i="1"/>
  <c r="AF262" i="1" s="1"/>
  <c r="Y263" i="1"/>
  <c r="AF263" i="1" s="1"/>
  <c r="Y264" i="1"/>
  <c r="AF264" i="1" s="1"/>
  <c r="Y265" i="1"/>
  <c r="AF265" i="1" s="1"/>
  <c r="Y266" i="1"/>
  <c r="AF266" i="1" s="1"/>
  <c r="X256" i="1"/>
  <c r="X257" i="1"/>
  <c r="X258" i="1"/>
  <c r="X259" i="1"/>
  <c r="X260" i="1"/>
  <c r="X261" i="1"/>
  <c r="X262" i="1"/>
  <c r="X263" i="1"/>
  <c r="X264" i="1"/>
  <c r="X265" i="1"/>
  <c r="X266" i="1"/>
  <c r="W256" i="1"/>
  <c r="W257" i="1"/>
  <c r="W258" i="1"/>
  <c r="W259" i="1"/>
  <c r="W260" i="1"/>
  <c r="W261" i="1"/>
  <c r="W262" i="1"/>
  <c r="W263" i="1"/>
  <c r="W264" i="1"/>
  <c r="W265" i="1"/>
  <c r="W266" i="1"/>
  <c r="V256" i="1"/>
  <c r="V257" i="1"/>
  <c r="V258" i="1"/>
  <c r="V259" i="1"/>
  <c r="V260" i="1"/>
  <c r="V261" i="1"/>
  <c r="V262" i="1"/>
  <c r="V263" i="1"/>
  <c r="V264" i="1"/>
  <c r="V265" i="1"/>
  <c r="V266" i="1"/>
  <c r="V255" i="1"/>
  <c r="W255" i="1"/>
  <c r="X255" i="1"/>
  <c r="Y255" i="1"/>
  <c r="AF255" i="1" s="1"/>
  <c r="Z255" i="1"/>
  <c r="AG255" i="1" s="1"/>
  <c r="U256" i="1"/>
  <c r="U257" i="1"/>
  <c r="U258" i="1"/>
  <c r="U259" i="1"/>
  <c r="U260" i="1"/>
  <c r="U261" i="1"/>
  <c r="U262" i="1"/>
  <c r="U263" i="1"/>
  <c r="U264" i="1"/>
  <c r="U265" i="1"/>
  <c r="U266" i="1"/>
  <c r="U255" i="1"/>
  <c r="Z244" i="1"/>
  <c r="AG244" i="1" s="1"/>
  <c r="Z245" i="1"/>
  <c r="AG245" i="1" s="1"/>
  <c r="Z246" i="1"/>
  <c r="AG246" i="1" s="1"/>
  <c r="Z247" i="1"/>
  <c r="AG247" i="1" s="1"/>
  <c r="Z248" i="1"/>
  <c r="AG248" i="1" s="1"/>
  <c r="Z249" i="1"/>
  <c r="AG249" i="1" s="1"/>
  <c r="Z250" i="1"/>
  <c r="AG250" i="1" s="1"/>
  <c r="Z251" i="1"/>
  <c r="AG251" i="1" s="1"/>
  <c r="Z252" i="1"/>
  <c r="AG252" i="1" s="1"/>
  <c r="Z253" i="1"/>
  <c r="AG253" i="1" s="1"/>
  <c r="Z254" i="1"/>
  <c r="AG254" i="1" s="1"/>
  <c r="Y244" i="1"/>
  <c r="AF244" i="1" s="1"/>
  <c r="Y245" i="1"/>
  <c r="AF245" i="1" s="1"/>
  <c r="Y246" i="1"/>
  <c r="AF246" i="1" s="1"/>
  <c r="Y247" i="1"/>
  <c r="AF247" i="1" s="1"/>
  <c r="Y248" i="1"/>
  <c r="AF248" i="1" s="1"/>
  <c r="Y249" i="1"/>
  <c r="AF249" i="1" s="1"/>
  <c r="Y250" i="1"/>
  <c r="AF250" i="1" s="1"/>
  <c r="Y251" i="1"/>
  <c r="AF251" i="1" s="1"/>
  <c r="Y252" i="1"/>
  <c r="AF252" i="1" s="1"/>
  <c r="Y253" i="1"/>
  <c r="AF253" i="1" s="1"/>
  <c r="Y254" i="1"/>
  <c r="AF254" i="1" s="1"/>
  <c r="X244" i="1"/>
  <c r="X245" i="1"/>
  <c r="X246" i="1"/>
  <c r="X247" i="1"/>
  <c r="X248" i="1"/>
  <c r="X249" i="1"/>
  <c r="X250" i="1"/>
  <c r="X251" i="1"/>
  <c r="X252" i="1"/>
  <c r="X253" i="1"/>
  <c r="X254" i="1"/>
  <c r="W244" i="1"/>
  <c r="W245" i="1"/>
  <c r="W246" i="1"/>
  <c r="W247" i="1"/>
  <c r="W248" i="1"/>
  <c r="W249" i="1"/>
  <c r="W250" i="1"/>
  <c r="W251" i="1"/>
  <c r="W252" i="1"/>
  <c r="W253" i="1"/>
  <c r="W254" i="1"/>
  <c r="V244" i="1"/>
  <c r="V245" i="1"/>
  <c r="V246" i="1"/>
  <c r="V247" i="1"/>
  <c r="V248" i="1"/>
  <c r="V249" i="1"/>
  <c r="V250" i="1"/>
  <c r="V251" i="1"/>
  <c r="V252" i="1"/>
  <c r="V253" i="1"/>
  <c r="V254" i="1"/>
  <c r="V243" i="1"/>
  <c r="W243" i="1"/>
  <c r="X243" i="1"/>
  <c r="Y243" i="1"/>
  <c r="AF243" i="1" s="1"/>
  <c r="Z243" i="1"/>
  <c r="AG243" i="1" s="1"/>
  <c r="U244" i="1"/>
  <c r="U245" i="1"/>
  <c r="U246" i="1"/>
  <c r="U247" i="1"/>
  <c r="U248" i="1"/>
  <c r="U249" i="1"/>
  <c r="U250" i="1"/>
  <c r="U251" i="1"/>
  <c r="U252" i="1"/>
  <c r="U253" i="1"/>
  <c r="U254" i="1"/>
  <c r="U243" i="1"/>
  <c r="Z232" i="1"/>
  <c r="AG232" i="1" s="1"/>
  <c r="Z233" i="1"/>
  <c r="AG233" i="1" s="1"/>
  <c r="Z234" i="1"/>
  <c r="AG234" i="1" s="1"/>
  <c r="Z235" i="1"/>
  <c r="AG235" i="1" s="1"/>
  <c r="Z236" i="1"/>
  <c r="AG236" i="1" s="1"/>
  <c r="Z237" i="1"/>
  <c r="AG237" i="1" s="1"/>
  <c r="Z238" i="1"/>
  <c r="AG238" i="1" s="1"/>
  <c r="Z239" i="1"/>
  <c r="AG239" i="1" s="1"/>
  <c r="Z240" i="1"/>
  <c r="AG240" i="1" s="1"/>
  <c r="Z241" i="1"/>
  <c r="AG241" i="1" s="1"/>
  <c r="Z242" i="1"/>
  <c r="AG242" i="1" s="1"/>
  <c r="Y232" i="1"/>
  <c r="AF232" i="1" s="1"/>
  <c r="Y233" i="1"/>
  <c r="AF233" i="1" s="1"/>
  <c r="Y234" i="1"/>
  <c r="AF234" i="1" s="1"/>
  <c r="Y235" i="1"/>
  <c r="AF235" i="1" s="1"/>
  <c r="Y236" i="1"/>
  <c r="AF236" i="1" s="1"/>
  <c r="Y237" i="1"/>
  <c r="AF237" i="1" s="1"/>
  <c r="Y238" i="1"/>
  <c r="AF238" i="1" s="1"/>
  <c r="Y239" i="1"/>
  <c r="AF239" i="1" s="1"/>
  <c r="Y240" i="1"/>
  <c r="AF240" i="1" s="1"/>
  <c r="Y241" i="1"/>
  <c r="AF241" i="1" s="1"/>
  <c r="Y242" i="1"/>
  <c r="AF242" i="1" s="1"/>
  <c r="X232" i="1"/>
  <c r="X233" i="1"/>
  <c r="X234" i="1"/>
  <c r="X235" i="1"/>
  <c r="X236" i="1"/>
  <c r="X237" i="1"/>
  <c r="X238" i="1"/>
  <c r="X239" i="1"/>
  <c r="X240" i="1"/>
  <c r="X241" i="1"/>
  <c r="X242" i="1"/>
  <c r="W232" i="1"/>
  <c r="W233" i="1"/>
  <c r="W234" i="1"/>
  <c r="W235" i="1"/>
  <c r="W236" i="1"/>
  <c r="W237" i="1"/>
  <c r="W238" i="1"/>
  <c r="W239" i="1"/>
  <c r="W240" i="1"/>
  <c r="W241" i="1"/>
  <c r="W242" i="1"/>
  <c r="V232" i="1"/>
  <c r="V233" i="1"/>
  <c r="V234" i="1"/>
  <c r="V235" i="1"/>
  <c r="V236" i="1"/>
  <c r="V237" i="1"/>
  <c r="V238" i="1"/>
  <c r="V239" i="1"/>
  <c r="V240" i="1"/>
  <c r="V241" i="1"/>
  <c r="V242" i="1"/>
  <c r="V231" i="1"/>
  <c r="W231" i="1"/>
  <c r="X231" i="1"/>
  <c r="Y231" i="1"/>
  <c r="AF231" i="1" s="1"/>
  <c r="Z231" i="1"/>
  <c r="AG231" i="1" s="1"/>
  <c r="U232" i="1"/>
  <c r="U233" i="1"/>
  <c r="U234" i="1"/>
  <c r="U235" i="1"/>
  <c r="U236" i="1"/>
  <c r="U237" i="1"/>
  <c r="U238" i="1"/>
  <c r="U239" i="1"/>
  <c r="U240" i="1"/>
  <c r="U241" i="1"/>
  <c r="U242" i="1"/>
  <c r="U231" i="1"/>
  <c r="Z220" i="1"/>
  <c r="AG220" i="1" s="1"/>
  <c r="Z221" i="1"/>
  <c r="AG221" i="1" s="1"/>
  <c r="Z222" i="1"/>
  <c r="AG222" i="1" s="1"/>
  <c r="Z223" i="1"/>
  <c r="AG223" i="1" s="1"/>
  <c r="Z224" i="1"/>
  <c r="AG224" i="1" s="1"/>
  <c r="Z225" i="1"/>
  <c r="AG225" i="1" s="1"/>
  <c r="Z226" i="1"/>
  <c r="AG226" i="1" s="1"/>
  <c r="Z227" i="1"/>
  <c r="AG227" i="1" s="1"/>
  <c r="Z228" i="1"/>
  <c r="AG228" i="1" s="1"/>
  <c r="Z229" i="1"/>
  <c r="AG229" i="1" s="1"/>
  <c r="Z230" i="1"/>
  <c r="AG230" i="1" s="1"/>
  <c r="Y220" i="1"/>
  <c r="AF220" i="1" s="1"/>
  <c r="Y221" i="1"/>
  <c r="AF221" i="1" s="1"/>
  <c r="Y222" i="1"/>
  <c r="AF222" i="1" s="1"/>
  <c r="Y223" i="1"/>
  <c r="AF223" i="1" s="1"/>
  <c r="Y224" i="1"/>
  <c r="AF224" i="1" s="1"/>
  <c r="Y225" i="1"/>
  <c r="AF225" i="1" s="1"/>
  <c r="Y226" i="1"/>
  <c r="AF226" i="1" s="1"/>
  <c r="Y227" i="1"/>
  <c r="AF227" i="1" s="1"/>
  <c r="Y228" i="1"/>
  <c r="AF228" i="1" s="1"/>
  <c r="Y229" i="1"/>
  <c r="AF229" i="1" s="1"/>
  <c r="Y230" i="1"/>
  <c r="AF230" i="1" s="1"/>
  <c r="X220" i="1"/>
  <c r="X221" i="1"/>
  <c r="X222" i="1"/>
  <c r="X223" i="1"/>
  <c r="X224" i="1"/>
  <c r="X225" i="1"/>
  <c r="X226" i="1"/>
  <c r="X227" i="1"/>
  <c r="X228" i="1"/>
  <c r="X229" i="1"/>
  <c r="X230" i="1"/>
  <c r="W220" i="1"/>
  <c r="W221" i="1"/>
  <c r="W222" i="1"/>
  <c r="W223" i="1"/>
  <c r="W224" i="1"/>
  <c r="W225" i="1"/>
  <c r="W226" i="1"/>
  <c r="W227" i="1"/>
  <c r="W228" i="1"/>
  <c r="W229" i="1"/>
  <c r="W230" i="1"/>
  <c r="V220" i="1"/>
  <c r="V221" i="1"/>
  <c r="V222" i="1"/>
  <c r="V223" i="1"/>
  <c r="V224" i="1"/>
  <c r="V225" i="1"/>
  <c r="V226" i="1"/>
  <c r="V227" i="1"/>
  <c r="V228" i="1"/>
  <c r="V229" i="1"/>
  <c r="V230" i="1"/>
  <c r="V219" i="1"/>
  <c r="W219" i="1"/>
  <c r="X219" i="1"/>
  <c r="Y219" i="1"/>
  <c r="AF219" i="1" s="1"/>
  <c r="Z219" i="1"/>
  <c r="AG219" i="1" s="1"/>
  <c r="U220" i="1"/>
  <c r="U221" i="1"/>
  <c r="U222" i="1"/>
  <c r="U223" i="1"/>
  <c r="U224" i="1"/>
  <c r="U225" i="1"/>
  <c r="U226" i="1"/>
  <c r="U227" i="1"/>
  <c r="U228" i="1"/>
  <c r="U229" i="1"/>
  <c r="U230" i="1"/>
  <c r="U219" i="1"/>
  <c r="Z196" i="1"/>
  <c r="AG196" i="1" s="1"/>
  <c r="Z197" i="1"/>
  <c r="AG197" i="1" s="1"/>
  <c r="Z198" i="1"/>
  <c r="AG198" i="1" s="1"/>
  <c r="Z199" i="1"/>
  <c r="AG199" i="1" s="1"/>
  <c r="Z200" i="1"/>
  <c r="AG200" i="1" s="1"/>
  <c r="Z201" i="1"/>
  <c r="AG201" i="1" s="1"/>
  <c r="Z202" i="1"/>
  <c r="AG202" i="1" s="1"/>
  <c r="Z203" i="1"/>
  <c r="AG203" i="1" s="1"/>
  <c r="Z204" i="1"/>
  <c r="AG204" i="1" s="1"/>
  <c r="Z205" i="1"/>
  <c r="AG205" i="1" s="1"/>
  <c r="Z206" i="1"/>
  <c r="AG206" i="1" s="1"/>
  <c r="Y196" i="1"/>
  <c r="AF196" i="1" s="1"/>
  <c r="Y197" i="1"/>
  <c r="AF197" i="1" s="1"/>
  <c r="Y198" i="1"/>
  <c r="AF198" i="1" s="1"/>
  <c r="Y199" i="1"/>
  <c r="AF199" i="1" s="1"/>
  <c r="Y200" i="1"/>
  <c r="AF200" i="1" s="1"/>
  <c r="Y201" i="1"/>
  <c r="AF201" i="1" s="1"/>
  <c r="Y202" i="1"/>
  <c r="AF202" i="1" s="1"/>
  <c r="Y203" i="1"/>
  <c r="AF203" i="1" s="1"/>
  <c r="Y204" i="1"/>
  <c r="AF204" i="1" s="1"/>
  <c r="Y205" i="1"/>
  <c r="AF205" i="1" s="1"/>
  <c r="Y206" i="1"/>
  <c r="AF206" i="1" s="1"/>
  <c r="X196" i="1"/>
  <c r="X197" i="1"/>
  <c r="X198" i="1"/>
  <c r="X199" i="1"/>
  <c r="X200" i="1"/>
  <c r="X201" i="1"/>
  <c r="X202" i="1"/>
  <c r="X203" i="1"/>
  <c r="X204" i="1"/>
  <c r="X205" i="1"/>
  <c r="X206" i="1"/>
  <c r="W196" i="1"/>
  <c r="W197" i="1"/>
  <c r="W198" i="1"/>
  <c r="W199" i="1"/>
  <c r="W200" i="1"/>
  <c r="W201" i="1"/>
  <c r="W202" i="1"/>
  <c r="W203" i="1"/>
  <c r="W204" i="1"/>
  <c r="W205" i="1"/>
  <c r="W206" i="1"/>
  <c r="V196" i="1"/>
  <c r="V197" i="1"/>
  <c r="V198" i="1"/>
  <c r="V199" i="1"/>
  <c r="V200" i="1"/>
  <c r="V201" i="1"/>
  <c r="V202" i="1"/>
  <c r="V203" i="1"/>
  <c r="V204" i="1"/>
  <c r="V205" i="1"/>
  <c r="V206" i="1"/>
  <c r="V195" i="1"/>
  <c r="W195" i="1"/>
  <c r="X195" i="1"/>
  <c r="Y195" i="1"/>
  <c r="AF195" i="1" s="1"/>
  <c r="Z195" i="1"/>
  <c r="AG195" i="1" s="1"/>
  <c r="U196" i="1"/>
  <c r="U197" i="1"/>
  <c r="U198" i="1"/>
  <c r="U199" i="1"/>
  <c r="U200" i="1"/>
  <c r="U201" i="1"/>
  <c r="U202" i="1"/>
  <c r="U203" i="1"/>
  <c r="U204" i="1"/>
  <c r="U205" i="1"/>
  <c r="U206" i="1"/>
  <c r="U195" i="1"/>
  <c r="Z184" i="1"/>
  <c r="AG184" i="1" s="1"/>
  <c r="Z185" i="1"/>
  <c r="AG185" i="1" s="1"/>
  <c r="Z186" i="1"/>
  <c r="AG186" i="1" s="1"/>
  <c r="Z187" i="1"/>
  <c r="AG187" i="1" s="1"/>
  <c r="Z188" i="1"/>
  <c r="AG188" i="1" s="1"/>
  <c r="Z189" i="1"/>
  <c r="AG189" i="1" s="1"/>
  <c r="Z190" i="1"/>
  <c r="AG190" i="1" s="1"/>
  <c r="Z191" i="1"/>
  <c r="AG191" i="1" s="1"/>
  <c r="Z192" i="1"/>
  <c r="AG192" i="1" s="1"/>
  <c r="Z193" i="1"/>
  <c r="AG193" i="1" s="1"/>
  <c r="Z194" i="1"/>
  <c r="AG194" i="1" s="1"/>
  <c r="Y184" i="1"/>
  <c r="AF184" i="1" s="1"/>
  <c r="Y185" i="1"/>
  <c r="AF185" i="1" s="1"/>
  <c r="Y186" i="1"/>
  <c r="AF186" i="1" s="1"/>
  <c r="Y187" i="1"/>
  <c r="AF187" i="1" s="1"/>
  <c r="Y188" i="1"/>
  <c r="AF188" i="1" s="1"/>
  <c r="Y189" i="1"/>
  <c r="AF189" i="1" s="1"/>
  <c r="Y190" i="1"/>
  <c r="AF190" i="1" s="1"/>
  <c r="Y191" i="1"/>
  <c r="AF191" i="1" s="1"/>
  <c r="Y192" i="1"/>
  <c r="AF192" i="1" s="1"/>
  <c r="Y193" i="1"/>
  <c r="AF193" i="1" s="1"/>
  <c r="Y194" i="1"/>
  <c r="AF194" i="1" s="1"/>
  <c r="X184" i="1"/>
  <c r="X185" i="1"/>
  <c r="X186" i="1"/>
  <c r="X187" i="1"/>
  <c r="X188" i="1"/>
  <c r="X189" i="1"/>
  <c r="X190" i="1"/>
  <c r="X191" i="1"/>
  <c r="X192" i="1"/>
  <c r="X193" i="1"/>
  <c r="X194" i="1"/>
  <c r="W184" i="1"/>
  <c r="W185" i="1"/>
  <c r="W186" i="1"/>
  <c r="W187" i="1"/>
  <c r="W188" i="1"/>
  <c r="W189" i="1"/>
  <c r="W190" i="1"/>
  <c r="W191" i="1"/>
  <c r="W192" i="1"/>
  <c r="W193" i="1"/>
  <c r="W194" i="1"/>
  <c r="V184" i="1"/>
  <c r="V185" i="1"/>
  <c r="V186" i="1"/>
  <c r="V187" i="1"/>
  <c r="V188" i="1"/>
  <c r="V189" i="1"/>
  <c r="V190" i="1"/>
  <c r="V191" i="1"/>
  <c r="V192" i="1"/>
  <c r="V193" i="1"/>
  <c r="V194" i="1"/>
  <c r="V183" i="1"/>
  <c r="W183" i="1"/>
  <c r="X183" i="1"/>
  <c r="Y183" i="1"/>
  <c r="AF183" i="1" s="1"/>
  <c r="Z183" i="1"/>
  <c r="AG183" i="1" s="1"/>
  <c r="U184" i="1"/>
  <c r="U185" i="1"/>
  <c r="U186" i="1"/>
  <c r="U187" i="1"/>
  <c r="U188" i="1"/>
  <c r="U189" i="1"/>
  <c r="U190" i="1"/>
  <c r="U191" i="1"/>
  <c r="U192" i="1"/>
  <c r="U193" i="1"/>
  <c r="U194" i="1"/>
  <c r="U183" i="1"/>
  <c r="Z172" i="1"/>
  <c r="AG172" i="1" s="1"/>
  <c r="Z173" i="1"/>
  <c r="AG173" i="1" s="1"/>
  <c r="Z174" i="1"/>
  <c r="AG174" i="1" s="1"/>
  <c r="Z175" i="1"/>
  <c r="AG175" i="1" s="1"/>
  <c r="Z176" i="1"/>
  <c r="AG176" i="1" s="1"/>
  <c r="Z177" i="1"/>
  <c r="AG177" i="1" s="1"/>
  <c r="Z178" i="1"/>
  <c r="AG178" i="1" s="1"/>
  <c r="Z179" i="1"/>
  <c r="AG179" i="1" s="1"/>
  <c r="Z180" i="1"/>
  <c r="AG180" i="1" s="1"/>
  <c r="Z181" i="1"/>
  <c r="AG181" i="1" s="1"/>
  <c r="Z182" i="1"/>
  <c r="AG182" i="1" s="1"/>
  <c r="Y172" i="1"/>
  <c r="AF172" i="1" s="1"/>
  <c r="Y173" i="1"/>
  <c r="AF173" i="1" s="1"/>
  <c r="Y174" i="1"/>
  <c r="AF174" i="1" s="1"/>
  <c r="Y175" i="1"/>
  <c r="AF175" i="1" s="1"/>
  <c r="Y176" i="1"/>
  <c r="AF176" i="1" s="1"/>
  <c r="Y177" i="1"/>
  <c r="AF177" i="1" s="1"/>
  <c r="Y178" i="1"/>
  <c r="AF178" i="1" s="1"/>
  <c r="Y179" i="1"/>
  <c r="AF179" i="1" s="1"/>
  <c r="Y180" i="1"/>
  <c r="AF180" i="1" s="1"/>
  <c r="Y181" i="1"/>
  <c r="AF181" i="1" s="1"/>
  <c r="Y182" i="1"/>
  <c r="AF182" i="1" s="1"/>
  <c r="X172" i="1"/>
  <c r="X173" i="1"/>
  <c r="X174" i="1"/>
  <c r="X175" i="1"/>
  <c r="X176" i="1"/>
  <c r="X177" i="1"/>
  <c r="X178" i="1"/>
  <c r="X179" i="1"/>
  <c r="X180" i="1"/>
  <c r="X181" i="1"/>
  <c r="X182" i="1"/>
  <c r="W172" i="1"/>
  <c r="W173" i="1"/>
  <c r="W174" i="1"/>
  <c r="W175" i="1"/>
  <c r="W176" i="1"/>
  <c r="W177" i="1"/>
  <c r="W178" i="1"/>
  <c r="W179" i="1"/>
  <c r="W180" i="1"/>
  <c r="W181" i="1"/>
  <c r="W182" i="1"/>
  <c r="V172" i="1"/>
  <c r="V173" i="1"/>
  <c r="V174" i="1"/>
  <c r="V175" i="1"/>
  <c r="V176" i="1"/>
  <c r="V177" i="1"/>
  <c r="V178" i="1"/>
  <c r="V179" i="1"/>
  <c r="V180" i="1"/>
  <c r="V181" i="1"/>
  <c r="V182" i="1"/>
  <c r="V171" i="1"/>
  <c r="W171" i="1"/>
  <c r="X171" i="1"/>
  <c r="Y171" i="1"/>
  <c r="AF171" i="1" s="1"/>
  <c r="Z171" i="1"/>
  <c r="AG171" i="1" s="1"/>
  <c r="U172" i="1"/>
  <c r="U173" i="1"/>
  <c r="U174" i="1"/>
  <c r="U175" i="1"/>
  <c r="U176" i="1"/>
  <c r="U177" i="1"/>
  <c r="U178" i="1"/>
  <c r="U179" i="1"/>
  <c r="U180" i="1"/>
  <c r="U181" i="1"/>
  <c r="U182" i="1"/>
  <c r="U171" i="1"/>
  <c r="Z160" i="1"/>
  <c r="AG160" i="1" s="1"/>
  <c r="Z161" i="1"/>
  <c r="AG161" i="1" s="1"/>
  <c r="Z162" i="1"/>
  <c r="AG162" i="1" s="1"/>
  <c r="Z163" i="1"/>
  <c r="AG163" i="1" s="1"/>
  <c r="Z164" i="1"/>
  <c r="AG164" i="1" s="1"/>
  <c r="Z165" i="1"/>
  <c r="AG165" i="1" s="1"/>
  <c r="Z166" i="1"/>
  <c r="AG166" i="1" s="1"/>
  <c r="Z167" i="1"/>
  <c r="AG167" i="1" s="1"/>
  <c r="Z168" i="1"/>
  <c r="AG168" i="1" s="1"/>
  <c r="Z169" i="1"/>
  <c r="AG169" i="1" s="1"/>
  <c r="Z170" i="1"/>
  <c r="AG170" i="1" s="1"/>
  <c r="Y160" i="1"/>
  <c r="AF160" i="1" s="1"/>
  <c r="Y161" i="1"/>
  <c r="AF161" i="1" s="1"/>
  <c r="Y162" i="1"/>
  <c r="AF162" i="1" s="1"/>
  <c r="Y163" i="1"/>
  <c r="AF163" i="1" s="1"/>
  <c r="Y164" i="1"/>
  <c r="AF164" i="1" s="1"/>
  <c r="Y165" i="1"/>
  <c r="AF165" i="1" s="1"/>
  <c r="Y166" i="1"/>
  <c r="AF166" i="1" s="1"/>
  <c r="Y167" i="1"/>
  <c r="AF167" i="1" s="1"/>
  <c r="Y168" i="1"/>
  <c r="AF168" i="1" s="1"/>
  <c r="Y169" i="1"/>
  <c r="AF169" i="1" s="1"/>
  <c r="Y170" i="1"/>
  <c r="AF170" i="1" s="1"/>
  <c r="X160" i="1"/>
  <c r="X161" i="1"/>
  <c r="X162" i="1"/>
  <c r="X163" i="1"/>
  <c r="X164" i="1"/>
  <c r="X165" i="1"/>
  <c r="X166" i="1"/>
  <c r="X167" i="1"/>
  <c r="X168" i="1"/>
  <c r="X169" i="1"/>
  <c r="X170" i="1"/>
  <c r="W160" i="1"/>
  <c r="W161" i="1"/>
  <c r="W162" i="1"/>
  <c r="W163" i="1"/>
  <c r="W164" i="1"/>
  <c r="W165" i="1"/>
  <c r="W166" i="1"/>
  <c r="W167" i="1"/>
  <c r="W168" i="1"/>
  <c r="W169" i="1"/>
  <c r="W170" i="1"/>
  <c r="V160" i="1"/>
  <c r="V161" i="1"/>
  <c r="V162" i="1"/>
  <c r="V163" i="1"/>
  <c r="V164" i="1"/>
  <c r="V165" i="1"/>
  <c r="V166" i="1"/>
  <c r="V167" i="1"/>
  <c r="V168" i="1"/>
  <c r="V169" i="1"/>
  <c r="V170" i="1"/>
  <c r="V159" i="1"/>
  <c r="W159" i="1"/>
  <c r="X159" i="1"/>
  <c r="Y159" i="1"/>
  <c r="AF159" i="1" s="1"/>
  <c r="Z159" i="1"/>
  <c r="AG159" i="1" s="1"/>
  <c r="U160" i="1"/>
  <c r="U161" i="1"/>
  <c r="U162" i="1"/>
  <c r="U163" i="1"/>
  <c r="U164" i="1"/>
  <c r="U165" i="1"/>
  <c r="U166" i="1"/>
  <c r="U167" i="1"/>
  <c r="U168" i="1"/>
  <c r="U169" i="1"/>
  <c r="U170" i="1"/>
  <c r="U159" i="1"/>
  <c r="Z148" i="1"/>
  <c r="AG148" i="1" s="1"/>
  <c r="Z149" i="1"/>
  <c r="AG149" i="1" s="1"/>
  <c r="Z150" i="1"/>
  <c r="AG150" i="1" s="1"/>
  <c r="Z151" i="1"/>
  <c r="AG151" i="1" s="1"/>
  <c r="Z152" i="1"/>
  <c r="AG152" i="1" s="1"/>
  <c r="Z153" i="1"/>
  <c r="AG153" i="1" s="1"/>
  <c r="Z154" i="1"/>
  <c r="AG154" i="1" s="1"/>
  <c r="Z155" i="1"/>
  <c r="AG155" i="1" s="1"/>
  <c r="Z156" i="1"/>
  <c r="AG156" i="1" s="1"/>
  <c r="Z157" i="1"/>
  <c r="AG157" i="1" s="1"/>
  <c r="Z158" i="1"/>
  <c r="AG158" i="1" s="1"/>
  <c r="Y148" i="1"/>
  <c r="AF148" i="1" s="1"/>
  <c r="Y149" i="1"/>
  <c r="AF149" i="1" s="1"/>
  <c r="Y150" i="1"/>
  <c r="AF150" i="1" s="1"/>
  <c r="Y151" i="1"/>
  <c r="AF151" i="1" s="1"/>
  <c r="Y152" i="1"/>
  <c r="AF152" i="1" s="1"/>
  <c r="Y153" i="1"/>
  <c r="AF153" i="1" s="1"/>
  <c r="Y154" i="1"/>
  <c r="AF154" i="1" s="1"/>
  <c r="Y155" i="1"/>
  <c r="AF155" i="1" s="1"/>
  <c r="Y156" i="1"/>
  <c r="AF156" i="1" s="1"/>
  <c r="Y157" i="1"/>
  <c r="AF157" i="1" s="1"/>
  <c r="Y158" i="1"/>
  <c r="AF158" i="1" s="1"/>
  <c r="X148" i="1"/>
  <c r="X149" i="1"/>
  <c r="X150" i="1"/>
  <c r="X151" i="1"/>
  <c r="X152" i="1"/>
  <c r="X153" i="1"/>
  <c r="X154" i="1"/>
  <c r="X155" i="1"/>
  <c r="X156" i="1"/>
  <c r="X157" i="1"/>
  <c r="X158" i="1"/>
  <c r="W148" i="1"/>
  <c r="W149" i="1"/>
  <c r="W150" i="1"/>
  <c r="W151" i="1"/>
  <c r="W152" i="1"/>
  <c r="W153" i="1"/>
  <c r="W154" i="1"/>
  <c r="W155" i="1"/>
  <c r="W156" i="1"/>
  <c r="W157" i="1"/>
  <c r="W158" i="1"/>
  <c r="V148" i="1"/>
  <c r="V149" i="1"/>
  <c r="V150" i="1"/>
  <c r="V151" i="1"/>
  <c r="V152" i="1"/>
  <c r="V153" i="1"/>
  <c r="V154" i="1"/>
  <c r="V155" i="1"/>
  <c r="V156" i="1"/>
  <c r="V157" i="1"/>
  <c r="V158" i="1"/>
  <c r="V147" i="1"/>
  <c r="W147" i="1"/>
  <c r="X147" i="1"/>
  <c r="Y147" i="1"/>
  <c r="AF147" i="1" s="1"/>
  <c r="Z147" i="1"/>
  <c r="AG147" i="1" s="1"/>
  <c r="U148" i="1"/>
  <c r="U149" i="1"/>
  <c r="U150" i="1"/>
  <c r="U151" i="1"/>
  <c r="U152" i="1"/>
  <c r="U153" i="1"/>
  <c r="U154" i="1"/>
  <c r="U155" i="1"/>
  <c r="U156" i="1"/>
  <c r="U157" i="1"/>
  <c r="U158" i="1"/>
  <c r="U147" i="1"/>
  <c r="Z136" i="1"/>
  <c r="AG136" i="1" s="1"/>
  <c r="Z137" i="1"/>
  <c r="AG137" i="1" s="1"/>
  <c r="Z138" i="1"/>
  <c r="AG138" i="1" s="1"/>
  <c r="Z139" i="1"/>
  <c r="AG139" i="1" s="1"/>
  <c r="Z140" i="1"/>
  <c r="AG140" i="1" s="1"/>
  <c r="Z141" i="1"/>
  <c r="AG141" i="1" s="1"/>
  <c r="Z142" i="1"/>
  <c r="AG142" i="1" s="1"/>
  <c r="Z143" i="1"/>
  <c r="AG143" i="1" s="1"/>
  <c r="Z144" i="1"/>
  <c r="AG144" i="1" s="1"/>
  <c r="Z145" i="1"/>
  <c r="AG145" i="1" s="1"/>
  <c r="Z146" i="1"/>
  <c r="AG146" i="1" s="1"/>
  <c r="Y136" i="1"/>
  <c r="AF136" i="1" s="1"/>
  <c r="Y137" i="1"/>
  <c r="AF137" i="1" s="1"/>
  <c r="Y138" i="1"/>
  <c r="AF138" i="1" s="1"/>
  <c r="Y139" i="1"/>
  <c r="AF139" i="1" s="1"/>
  <c r="Y140" i="1"/>
  <c r="AF140" i="1" s="1"/>
  <c r="Y141" i="1"/>
  <c r="AF141" i="1" s="1"/>
  <c r="Y142" i="1"/>
  <c r="AF142" i="1" s="1"/>
  <c r="Y143" i="1"/>
  <c r="AF143" i="1" s="1"/>
  <c r="Y144" i="1"/>
  <c r="AF144" i="1" s="1"/>
  <c r="Y145" i="1"/>
  <c r="AF145" i="1" s="1"/>
  <c r="Y146" i="1"/>
  <c r="AF146" i="1" s="1"/>
  <c r="X136" i="1"/>
  <c r="X137" i="1"/>
  <c r="X138" i="1"/>
  <c r="X139" i="1"/>
  <c r="X140" i="1"/>
  <c r="X141" i="1"/>
  <c r="X142" i="1"/>
  <c r="X143" i="1"/>
  <c r="X144" i="1"/>
  <c r="X145" i="1"/>
  <c r="X146" i="1"/>
  <c r="W136" i="1"/>
  <c r="W137" i="1"/>
  <c r="W138" i="1"/>
  <c r="W139" i="1"/>
  <c r="W140" i="1"/>
  <c r="W141" i="1"/>
  <c r="W142" i="1"/>
  <c r="W143" i="1"/>
  <c r="W144" i="1"/>
  <c r="W145" i="1"/>
  <c r="W146" i="1"/>
  <c r="V136" i="1"/>
  <c r="V137" i="1"/>
  <c r="V138" i="1"/>
  <c r="V139" i="1"/>
  <c r="V140" i="1"/>
  <c r="V141" i="1"/>
  <c r="V142" i="1"/>
  <c r="V143" i="1"/>
  <c r="V144" i="1"/>
  <c r="V145" i="1"/>
  <c r="V146" i="1"/>
  <c r="V135" i="1"/>
  <c r="W135" i="1"/>
  <c r="X135" i="1"/>
  <c r="Y135" i="1"/>
  <c r="AF135" i="1" s="1"/>
  <c r="Z135" i="1"/>
  <c r="AG135" i="1" s="1"/>
  <c r="U136" i="1"/>
  <c r="U137" i="1"/>
  <c r="U138" i="1"/>
  <c r="U139" i="1"/>
  <c r="U140" i="1"/>
  <c r="U141" i="1"/>
  <c r="U142" i="1"/>
  <c r="U143" i="1"/>
  <c r="U144" i="1"/>
  <c r="U145" i="1"/>
  <c r="U146" i="1"/>
  <c r="U135" i="1"/>
  <c r="Z124" i="1"/>
  <c r="AG124" i="1" s="1"/>
  <c r="Z125" i="1"/>
  <c r="AG125" i="1" s="1"/>
  <c r="Z126" i="1"/>
  <c r="AG126" i="1" s="1"/>
  <c r="Z127" i="1"/>
  <c r="AG127" i="1" s="1"/>
  <c r="Z128" i="1"/>
  <c r="AG128" i="1" s="1"/>
  <c r="Z129" i="1"/>
  <c r="AG129" i="1" s="1"/>
  <c r="Z130" i="1"/>
  <c r="AG130" i="1" s="1"/>
  <c r="Z131" i="1"/>
  <c r="AG131" i="1" s="1"/>
  <c r="Z132" i="1"/>
  <c r="AG132" i="1" s="1"/>
  <c r="Z133" i="1"/>
  <c r="AG133" i="1" s="1"/>
  <c r="Z134" i="1"/>
  <c r="AG134" i="1" s="1"/>
  <c r="Y124" i="1"/>
  <c r="AF124" i="1" s="1"/>
  <c r="Y125" i="1"/>
  <c r="AF125" i="1" s="1"/>
  <c r="Y126" i="1"/>
  <c r="AF126" i="1" s="1"/>
  <c r="Y127" i="1"/>
  <c r="AF127" i="1" s="1"/>
  <c r="Y128" i="1"/>
  <c r="AF128" i="1" s="1"/>
  <c r="Y129" i="1"/>
  <c r="AF129" i="1" s="1"/>
  <c r="Y130" i="1"/>
  <c r="AF130" i="1" s="1"/>
  <c r="Y131" i="1"/>
  <c r="AF131" i="1" s="1"/>
  <c r="Y132" i="1"/>
  <c r="AF132" i="1" s="1"/>
  <c r="Y133" i="1"/>
  <c r="AF133" i="1" s="1"/>
  <c r="Y134" i="1"/>
  <c r="AF134" i="1" s="1"/>
  <c r="X124" i="1"/>
  <c r="X125" i="1"/>
  <c r="X126" i="1"/>
  <c r="X127" i="1"/>
  <c r="X128" i="1"/>
  <c r="X129" i="1"/>
  <c r="X130" i="1"/>
  <c r="X131" i="1"/>
  <c r="X132" i="1"/>
  <c r="X133" i="1"/>
  <c r="X134" i="1"/>
  <c r="W124" i="1"/>
  <c r="W125" i="1"/>
  <c r="W126" i="1"/>
  <c r="W127" i="1"/>
  <c r="W128" i="1"/>
  <c r="W129" i="1"/>
  <c r="W130" i="1"/>
  <c r="W131" i="1"/>
  <c r="W132" i="1"/>
  <c r="W133" i="1"/>
  <c r="W134" i="1"/>
  <c r="V124" i="1"/>
  <c r="V125" i="1"/>
  <c r="V126" i="1"/>
  <c r="V127" i="1"/>
  <c r="V128" i="1"/>
  <c r="V129" i="1"/>
  <c r="V130" i="1"/>
  <c r="V131" i="1"/>
  <c r="V132" i="1"/>
  <c r="V133" i="1"/>
  <c r="V134" i="1"/>
  <c r="V123" i="1"/>
  <c r="W123" i="1"/>
  <c r="X123" i="1"/>
  <c r="Y123" i="1"/>
  <c r="AF123" i="1" s="1"/>
  <c r="Z123" i="1"/>
  <c r="AG123" i="1" s="1"/>
  <c r="U124" i="1"/>
  <c r="U125" i="1"/>
  <c r="U126" i="1"/>
  <c r="U127" i="1"/>
  <c r="U128" i="1"/>
  <c r="U129" i="1"/>
  <c r="U130" i="1"/>
  <c r="U131" i="1"/>
  <c r="U132" i="1"/>
  <c r="U133" i="1"/>
  <c r="U134" i="1"/>
  <c r="U123" i="1"/>
  <c r="Z112" i="1"/>
  <c r="AG112" i="1" s="1"/>
  <c r="Z113" i="1"/>
  <c r="AG113" i="1" s="1"/>
  <c r="Z114" i="1"/>
  <c r="AG114" i="1" s="1"/>
  <c r="Z115" i="1"/>
  <c r="AG115" i="1" s="1"/>
  <c r="Z116" i="1"/>
  <c r="AG116" i="1" s="1"/>
  <c r="Z117" i="1"/>
  <c r="AG117" i="1" s="1"/>
  <c r="Z118" i="1"/>
  <c r="AG118" i="1" s="1"/>
  <c r="Z119" i="1"/>
  <c r="AG119" i="1" s="1"/>
  <c r="Z120" i="1"/>
  <c r="AG120" i="1" s="1"/>
  <c r="Z121" i="1"/>
  <c r="AG121" i="1" s="1"/>
  <c r="Z122" i="1"/>
  <c r="AG122" i="1" s="1"/>
  <c r="Y112" i="1"/>
  <c r="AF112" i="1" s="1"/>
  <c r="Y113" i="1"/>
  <c r="AF113" i="1" s="1"/>
  <c r="Y114" i="1"/>
  <c r="AF114" i="1" s="1"/>
  <c r="Y115" i="1"/>
  <c r="AF115" i="1" s="1"/>
  <c r="Y116" i="1"/>
  <c r="AF116" i="1" s="1"/>
  <c r="Y117" i="1"/>
  <c r="AF117" i="1" s="1"/>
  <c r="Y118" i="1"/>
  <c r="AF118" i="1" s="1"/>
  <c r="Y119" i="1"/>
  <c r="AF119" i="1" s="1"/>
  <c r="Y120" i="1"/>
  <c r="AF120" i="1" s="1"/>
  <c r="Y121" i="1"/>
  <c r="AF121" i="1" s="1"/>
  <c r="Y122" i="1"/>
  <c r="AF122" i="1" s="1"/>
  <c r="X112" i="1"/>
  <c r="X113" i="1"/>
  <c r="X114" i="1"/>
  <c r="X115" i="1"/>
  <c r="X116" i="1"/>
  <c r="X117" i="1"/>
  <c r="X118" i="1"/>
  <c r="X119" i="1"/>
  <c r="X120" i="1"/>
  <c r="X121" i="1"/>
  <c r="X122" i="1"/>
  <c r="W112" i="1"/>
  <c r="W113" i="1"/>
  <c r="W114" i="1"/>
  <c r="W115" i="1"/>
  <c r="W116" i="1"/>
  <c r="W117" i="1"/>
  <c r="W118" i="1"/>
  <c r="W119" i="1"/>
  <c r="W120" i="1"/>
  <c r="W121" i="1"/>
  <c r="W122" i="1"/>
  <c r="V112" i="1"/>
  <c r="V113" i="1"/>
  <c r="V114" i="1"/>
  <c r="V115" i="1"/>
  <c r="V116" i="1"/>
  <c r="V117" i="1"/>
  <c r="V118" i="1"/>
  <c r="V119" i="1"/>
  <c r="V120" i="1"/>
  <c r="V121" i="1"/>
  <c r="V122" i="1"/>
  <c r="V111" i="1"/>
  <c r="W111" i="1"/>
  <c r="X111" i="1"/>
  <c r="Y111" i="1"/>
  <c r="AF111" i="1" s="1"/>
  <c r="Z111" i="1"/>
  <c r="AG111" i="1" s="1"/>
  <c r="U112" i="1"/>
  <c r="U113" i="1"/>
  <c r="U114" i="1"/>
  <c r="U115" i="1"/>
  <c r="U116" i="1"/>
  <c r="U117" i="1"/>
  <c r="U118" i="1"/>
  <c r="U119" i="1"/>
  <c r="U120" i="1"/>
  <c r="U121" i="1"/>
  <c r="U122" i="1"/>
  <c r="U111" i="1"/>
  <c r="Z100" i="1"/>
  <c r="AG100" i="1" s="1"/>
  <c r="Z101" i="1"/>
  <c r="AG101" i="1" s="1"/>
  <c r="Z102" i="1"/>
  <c r="AG102" i="1" s="1"/>
  <c r="Z103" i="1"/>
  <c r="AG103" i="1" s="1"/>
  <c r="Z104" i="1"/>
  <c r="AG104" i="1" s="1"/>
  <c r="Z105" i="1"/>
  <c r="AG105" i="1" s="1"/>
  <c r="Z106" i="1"/>
  <c r="AG106" i="1" s="1"/>
  <c r="Z107" i="1"/>
  <c r="AG107" i="1" s="1"/>
  <c r="Z108" i="1"/>
  <c r="AG108" i="1" s="1"/>
  <c r="Z109" i="1"/>
  <c r="AG109" i="1" s="1"/>
  <c r="Z110" i="1"/>
  <c r="AG110" i="1" s="1"/>
  <c r="Y100" i="1"/>
  <c r="AF100" i="1" s="1"/>
  <c r="Y101" i="1"/>
  <c r="AF101" i="1" s="1"/>
  <c r="Y102" i="1"/>
  <c r="AF102" i="1" s="1"/>
  <c r="Y103" i="1"/>
  <c r="AF103" i="1" s="1"/>
  <c r="Y104" i="1"/>
  <c r="AF104" i="1" s="1"/>
  <c r="Y105" i="1"/>
  <c r="AF105" i="1" s="1"/>
  <c r="Y106" i="1"/>
  <c r="AF106" i="1" s="1"/>
  <c r="Y107" i="1"/>
  <c r="AF107" i="1" s="1"/>
  <c r="Y108" i="1"/>
  <c r="AF108" i="1" s="1"/>
  <c r="Y109" i="1"/>
  <c r="AF109" i="1" s="1"/>
  <c r="Y110" i="1"/>
  <c r="AF110" i="1" s="1"/>
  <c r="X100" i="1"/>
  <c r="X101" i="1"/>
  <c r="X102" i="1"/>
  <c r="X103" i="1"/>
  <c r="X104" i="1"/>
  <c r="X105" i="1"/>
  <c r="X106" i="1"/>
  <c r="X107" i="1"/>
  <c r="X108" i="1"/>
  <c r="X109" i="1"/>
  <c r="X110" i="1"/>
  <c r="W100" i="1"/>
  <c r="W101" i="1"/>
  <c r="W102" i="1"/>
  <c r="W103" i="1"/>
  <c r="W104" i="1"/>
  <c r="W105" i="1"/>
  <c r="W106" i="1"/>
  <c r="W107" i="1"/>
  <c r="W108" i="1"/>
  <c r="W109" i="1"/>
  <c r="W110" i="1"/>
  <c r="V100" i="1"/>
  <c r="V101" i="1"/>
  <c r="V102" i="1"/>
  <c r="V103" i="1"/>
  <c r="V104" i="1"/>
  <c r="V105" i="1"/>
  <c r="V106" i="1"/>
  <c r="V107" i="1"/>
  <c r="V108" i="1"/>
  <c r="V109" i="1"/>
  <c r="V110" i="1"/>
  <c r="V99" i="1"/>
  <c r="W99" i="1"/>
  <c r="X99" i="1"/>
  <c r="Y99" i="1"/>
  <c r="AF99" i="1" s="1"/>
  <c r="Z99" i="1"/>
  <c r="AG99" i="1" s="1"/>
  <c r="U100" i="1"/>
  <c r="U101" i="1"/>
  <c r="U102" i="1"/>
  <c r="U103" i="1"/>
  <c r="U104" i="1"/>
  <c r="U105" i="1"/>
  <c r="U106" i="1"/>
  <c r="U107" i="1"/>
  <c r="U108" i="1"/>
  <c r="U109" i="1"/>
  <c r="U110" i="1"/>
  <c r="U99" i="1"/>
  <c r="Z88" i="1"/>
  <c r="AG88" i="1" s="1"/>
  <c r="Z89" i="1"/>
  <c r="AG89" i="1" s="1"/>
  <c r="Z90" i="1"/>
  <c r="AG90" i="1" s="1"/>
  <c r="Z91" i="1"/>
  <c r="AG91" i="1" s="1"/>
  <c r="Z92" i="1"/>
  <c r="AG92" i="1" s="1"/>
  <c r="Z93" i="1"/>
  <c r="AG93" i="1" s="1"/>
  <c r="Z94" i="1"/>
  <c r="AG94" i="1" s="1"/>
  <c r="Z95" i="1"/>
  <c r="AG95" i="1" s="1"/>
  <c r="Z96" i="1"/>
  <c r="AG96" i="1" s="1"/>
  <c r="Z97" i="1"/>
  <c r="AG97" i="1" s="1"/>
  <c r="Z98" i="1"/>
  <c r="AG98" i="1" s="1"/>
  <c r="Y88" i="1"/>
  <c r="AF88" i="1" s="1"/>
  <c r="Y89" i="1"/>
  <c r="AF89" i="1" s="1"/>
  <c r="Y90" i="1"/>
  <c r="AF90" i="1" s="1"/>
  <c r="Y91" i="1"/>
  <c r="AF91" i="1" s="1"/>
  <c r="Y92" i="1"/>
  <c r="AF92" i="1" s="1"/>
  <c r="Y93" i="1"/>
  <c r="AF93" i="1" s="1"/>
  <c r="Y94" i="1"/>
  <c r="AF94" i="1" s="1"/>
  <c r="Y95" i="1"/>
  <c r="AF95" i="1" s="1"/>
  <c r="Y96" i="1"/>
  <c r="AF96" i="1" s="1"/>
  <c r="Y97" i="1"/>
  <c r="AF97" i="1" s="1"/>
  <c r="Y98" i="1"/>
  <c r="AF98" i="1" s="1"/>
  <c r="X88" i="1"/>
  <c r="X89" i="1"/>
  <c r="X90" i="1"/>
  <c r="X91" i="1"/>
  <c r="X92" i="1"/>
  <c r="X93" i="1"/>
  <c r="X94" i="1"/>
  <c r="X95" i="1"/>
  <c r="X96" i="1"/>
  <c r="X97" i="1"/>
  <c r="X98" i="1"/>
  <c r="W88" i="1"/>
  <c r="W89" i="1"/>
  <c r="W90" i="1"/>
  <c r="W91" i="1"/>
  <c r="W92" i="1"/>
  <c r="W93" i="1"/>
  <c r="W94" i="1"/>
  <c r="W95" i="1"/>
  <c r="W96" i="1"/>
  <c r="W97" i="1"/>
  <c r="W98" i="1"/>
  <c r="V88" i="1"/>
  <c r="V89" i="1"/>
  <c r="V90" i="1"/>
  <c r="V91" i="1"/>
  <c r="V92" i="1"/>
  <c r="V93" i="1"/>
  <c r="V94" i="1"/>
  <c r="V95" i="1"/>
  <c r="V96" i="1"/>
  <c r="V97" i="1"/>
  <c r="V98" i="1"/>
  <c r="V87" i="1"/>
  <c r="W87" i="1"/>
  <c r="X87" i="1"/>
  <c r="Y87" i="1"/>
  <c r="AF87" i="1" s="1"/>
  <c r="Z87" i="1"/>
  <c r="AG87" i="1" s="1"/>
  <c r="U88" i="1"/>
  <c r="U89" i="1"/>
  <c r="U90" i="1"/>
  <c r="U91" i="1"/>
  <c r="U92" i="1"/>
  <c r="U93" i="1"/>
  <c r="U94" i="1"/>
  <c r="U95" i="1"/>
  <c r="U96" i="1"/>
  <c r="U97" i="1"/>
  <c r="U98" i="1"/>
  <c r="U87" i="1"/>
  <c r="Z76" i="1"/>
  <c r="AG76" i="1" s="1"/>
  <c r="Z77" i="1"/>
  <c r="AG77" i="1" s="1"/>
  <c r="Z78" i="1"/>
  <c r="AG78" i="1" s="1"/>
  <c r="Z79" i="1"/>
  <c r="AG79" i="1" s="1"/>
  <c r="Z80" i="1"/>
  <c r="AG80" i="1" s="1"/>
  <c r="Z81" i="1"/>
  <c r="AG81" i="1" s="1"/>
  <c r="Z82" i="1"/>
  <c r="AG82" i="1" s="1"/>
  <c r="Z83" i="1"/>
  <c r="AG83" i="1" s="1"/>
  <c r="Z84" i="1"/>
  <c r="AG84" i="1" s="1"/>
  <c r="Z85" i="1"/>
  <c r="AG85" i="1" s="1"/>
  <c r="Z86" i="1"/>
  <c r="AG86" i="1" s="1"/>
  <c r="Y76" i="1"/>
  <c r="AF76" i="1" s="1"/>
  <c r="Y77" i="1"/>
  <c r="AF77" i="1" s="1"/>
  <c r="Y78" i="1"/>
  <c r="AF78" i="1" s="1"/>
  <c r="Y79" i="1"/>
  <c r="AF79" i="1" s="1"/>
  <c r="Y80" i="1"/>
  <c r="AF80" i="1" s="1"/>
  <c r="Y81" i="1"/>
  <c r="AF81" i="1" s="1"/>
  <c r="Y82" i="1"/>
  <c r="AF82" i="1" s="1"/>
  <c r="Y83" i="1"/>
  <c r="AF83" i="1" s="1"/>
  <c r="Y84" i="1"/>
  <c r="AF84" i="1" s="1"/>
  <c r="Y85" i="1"/>
  <c r="AF85" i="1" s="1"/>
  <c r="Y86" i="1"/>
  <c r="AF86" i="1" s="1"/>
  <c r="X76" i="1"/>
  <c r="X77" i="1"/>
  <c r="X78" i="1"/>
  <c r="X79" i="1"/>
  <c r="X80" i="1"/>
  <c r="X81" i="1"/>
  <c r="X82" i="1"/>
  <c r="X83" i="1"/>
  <c r="X84" i="1"/>
  <c r="X85" i="1"/>
  <c r="X86" i="1"/>
  <c r="W76" i="1"/>
  <c r="W77" i="1"/>
  <c r="W78" i="1"/>
  <c r="W79" i="1"/>
  <c r="W80" i="1"/>
  <c r="W81" i="1"/>
  <c r="W82" i="1"/>
  <c r="W83" i="1"/>
  <c r="W84" i="1"/>
  <c r="W85" i="1"/>
  <c r="W86" i="1"/>
  <c r="V76" i="1"/>
  <c r="V77" i="1"/>
  <c r="V78" i="1"/>
  <c r="V79" i="1"/>
  <c r="V80" i="1"/>
  <c r="V81" i="1"/>
  <c r="V82" i="1"/>
  <c r="V83" i="1"/>
  <c r="V84" i="1"/>
  <c r="V85" i="1"/>
  <c r="V86" i="1"/>
  <c r="V75" i="1"/>
  <c r="W75" i="1"/>
  <c r="X75" i="1"/>
  <c r="Y75" i="1"/>
  <c r="AF75" i="1" s="1"/>
  <c r="Z75" i="1"/>
  <c r="AG75" i="1" s="1"/>
  <c r="U76" i="1"/>
  <c r="U77" i="1"/>
  <c r="U78" i="1"/>
  <c r="U79" i="1"/>
  <c r="U80" i="1"/>
  <c r="U81" i="1"/>
  <c r="U82" i="1"/>
  <c r="U83" i="1"/>
  <c r="U84" i="1"/>
  <c r="U85" i="1"/>
  <c r="U86" i="1"/>
  <c r="U75" i="1"/>
  <c r="Z64" i="1"/>
  <c r="AG64" i="1" s="1"/>
  <c r="Z65" i="1"/>
  <c r="AG65" i="1" s="1"/>
  <c r="Z66" i="1"/>
  <c r="AG66" i="1" s="1"/>
  <c r="Z67" i="1"/>
  <c r="AG67" i="1" s="1"/>
  <c r="Z68" i="1"/>
  <c r="AG68" i="1" s="1"/>
  <c r="Z69" i="1"/>
  <c r="AG69" i="1" s="1"/>
  <c r="Z70" i="1"/>
  <c r="AG70" i="1" s="1"/>
  <c r="Z71" i="1"/>
  <c r="AG71" i="1" s="1"/>
  <c r="Z72" i="1"/>
  <c r="AG72" i="1" s="1"/>
  <c r="Z73" i="1"/>
  <c r="AG73" i="1" s="1"/>
  <c r="Z74" i="1"/>
  <c r="AG74" i="1" s="1"/>
  <c r="Y64" i="1"/>
  <c r="AF64" i="1" s="1"/>
  <c r="Y65" i="1"/>
  <c r="AF65" i="1" s="1"/>
  <c r="Y66" i="1"/>
  <c r="AF66" i="1" s="1"/>
  <c r="Y67" i="1"/>
  <c r="AF67" i="1" s="1"/>
  <c r="Y68" i="1"/>
  <c r="AF68" i="1" s="1"/>
  <c r="Y69" i="1"/>
  <c r="AF69" i="1" s="1"/>
  <c r="Y70" i="1"/>
  <c r="AF70" i="1" s="1"/>
  <c r="Y71" i="1"/>
  <c r="AF71" i="1" s="1"/>
  <c r="Y72" i="1"/>
  <c r="AF72" i="1" s="1"/>
  <c r="Y73" i="1"/>
  <c r="AF73" i="1" s="1"/>
  <c r="Y74" i="1"/>
  <c r="AF74" i="1" s="1"/>
  <c r="X64" i="1"/>
  <c r="X65" i="1"/>
  <c r="X66" i="1"/>
  <c r="X67" i="1"/>
  <c r="X68" i="1"/>
  <c r="X69" i="1"/>
  <c r="X70" i="1"/>
  <c r="X71" i="1"/>
  <c r="X72" i="1"/>
  <c r="X73" i="1"/>
  <c r="X74" i="1"/>
  <c r="W64" i="1"/>
  <c r="W65" i="1"/>
  <c r="W66" i="1"/>
  <c r="W67" i="1"/>
  <c r="W68" i="1"/>
  <c r="W69" i="1"/>
  <c r="W70" i="1"/>
  <c r="W71" i="1"/>
  <c r="W72" i="1"/>
  <c r="W73" i="1"/>
  <c r="W74" i="1"/>
  <c r="V64" i="1"/>
  <c r="V65" i="1"/>
  <c r="V66" i="1"/>
  <c r="V67" i="1"/>
  <c r="V68" i="1"/>
  <c r="V69" i="1"/>
  <c r="V70" i="1"/>
  <c r="V71" i="1"/>
  <c r="V72" i="1"/>
  <c r="V73" i="1"/>
  <c r="V74" i="1"/>
  <c r="V63" i="1"/>
  <c r="W63" i="1"/>
  <c r="X63" i="1"/>
  <c r="Y63" i="1"/>
  <c r="AF63" i="1" s="1"/>
  <c r="Z63" i="1"/>
  <c r="AG63" i="1" s="1"/>
  <c r="U64" i="1"/>
  <c r="U65" i="1"/>
  <c r="U66" i="1"/>
  <c r="U67" i="1"/>
  <c r="U68" i="1"/>
  <c r="U69" i="1"/>
  <c r="U70" i="1"/>
  <c r="U71" i="1"/>
  <c r="U72" i="1"/>
  <c r="U73" i="1"/>
  <c r="U74" i="1"/>
  <c r="U63" i="1"/>
  <c r="Z52" i="1"/>
  <c r="AG52" i="1" s="1"/>
  <c r="Z53" i="1"/>
  <c r="AG53" i="1" s="1"/>
  <c r="Z54" i="1"/>
  <c r="AG54" i="1" s="1"/>
  <c r="Z55" i="1"/>
  <c r="AG55" i="1" s="1"/>
  <c r="Z56" i="1"/>
  <c r="AG56" i="1" s="1"/>
  <c r="Z57" i="1"/>
  <c r="AG57" i="1" s="1"/>
  <c r="Z58" i="1"/>
  <c r="AG58" i="1" s="1"/>
  <c r="Z59" i="1"/>
  <c r="AG59" i="1" s="1"/>
  <c r="Z60" i="1"/>
  <c r="AG60" i="1" s="1"/>
  <c r="Z61" i="1"/>
  <c r="AG61" i="1" s="1"/>
  <c r="Z62" i="1"/>
  <c r="AG62" i="1" s="1"/>
  <c r="Y52" i="1"/>
  <c r="AF52" i="1" s="1"/>
  <c r="Y53" i="1"/>
  <c r="AF53" i="1" s="1"/>
  <c r="Y54" i="1"/>
  <c r="AF54" i="1" s="1"/>
  <c r="Y55" i="1"/>
  <c r="AF55" i="1" s="1"/>
  <c r="Y56" i="1"/>
  <c r="AF56" i="1" s="1"/>
  <c r="Y57" i="1"/>
  <c r="AF57" i="1" s="1"/>
  <c r="Y58" i="1"/>
  <c r="AF58" i="1" s="1"/>
  <c r="Y59" i="1"/>
  <c r="AF59" i="1" s="1"/>
  <c r="Y60" i="1"/>
  <c r="AF60" i="1" s="1"/>
  <c r="Y61" i="1"/>
  <c r="AF61" i="1" s="1"/>
  <c r="Y62" i="1"/>
  <c r="AF62" i="1" s="1"/>
  <c r="X52" i="1"/>
  <c r="X53" i="1"/>
  <c r="X54" i="1"/>
  <c r="X55" i="1"/>
  <c r="X56" i="1"/>
  <c r="X57" i="1"/>
  <c r="X58" i="1"/>
  <c r="X59" i="1"/>
  <c r="X60" i="1"/>
  <c r="X61" i="1"/>
  <c r="X62" i="1"/>
  <c r="W52" i="1"/>
  <c r="W53" i="1"/>
  <c r="W54" i="1"/>
  <c r="W55" i="1"/>
  <c r="W56" i="1"/>
  <c r="W57" i="1"/>
  <c r="W58" i="1"/>
  <c r="W59" i="1"/>
  <c r="W60" i="1"/>
  <c r="W61" i="1"/>
  <c r="W62" i="1"/>
  <c r="V52" i="1"/>
  <c r="V53" i="1"/>
  <c r="V54" i="1"/>
  <c r="V55" i="1"/>
  <c r="V56" i="1"/>
  <c r="V57" i="1"/>
  <c r="V58" i="1"/>
  <c r="V59" i="1"/>
  <c r="V60" i="1"/>
  <c r="V61" i="1"/>
  <c r="V62" i="1"/>
  <c r="V51" i="1"/>
  <c r="W51" i="1"/>
  <c r="X51" i="1"/>
  <c r="Y51" i="1"/>
  <c r="AF51" i="1" s="1"/>
  <c r="Z51" i="1"/>
  <c r="AG51" i="1" s="1"/>
  <c r="U52" i="1"/>
  <c r="U53" i="1"/>
  <c r="U54" i="1"/>
  <c r="U55" i="1"/>
  <c r="U56" i="1"/>
  <c r="U57" i="1"/>
  <c r="U58" i="1"/>
  <c r="U59" i="1"/>
  <c r="U60" i="1"/>
  <c r="U61" i="1"/>
  <c r="U62" i="1"/>
  <c r="U51" i="1"/>
  <c r="Z40" i="1"/>
  <c r="AG40" i="1" s="1"/>
  <c r="Z41" i="1"/>
  <c r="AG41" i="1" s="1"/>
  <c r="Z42" i="1"/>
  <c r="AG42" i="1" s="1"/>
  <c r="Z43" i="1"/>
  <c r="AG43" i="1" s="1"/>
  <c r="Z44" i="1"/>
  <c r="AG44" i="1" s="1"/>
  <c r="Z45" i="1"/>
  <c r="AG45" i="1" s="1"/>
  <c r="Z46" i="1"/>
  <c r="AG46" i="1" s="1"/>
  <c r="Z47" i="1"/>
  <c r="AG47" i="1" s="1"/>
  <c r="Z48" i="1"/>
  <c r="AG48" i="1" s="1"/>
  <c r="Z49" i="1"/>
  <c r="AG49" i="1" s="1"/>
  <c r="Z50" i="1"/>
  <c r="AG50" i="1" s="1"/>
  <c r="Y40" i="1"/>
  <c r="AF40" i="1" s="1"/>
  <c r="Y41" i="1"/>
  <c r="AF41" i="1" s="1"/>
  <c r="Y42" i="1"/>
  <c r="AF42" i="1" s="1"/>
  <c r="Y43" i="1"/>
  <c r="AF43" i="1" s="1"/>
  <c r="Y44" i="1"/>
  <c r="AF44" i="1" s="1"/>
  <c r="Y45" i="1"/>
  <c r="AF45" i="1" s="1"/>
  <c r="Y46" i="1"/>
  <c r="AF46" i="1" s="1"/>
  <c r="Y47" i="1"/>
  <c r="AF47" i="1" s="1"/>
  <c r="Y48" i="1"/>
  <c r="AF48" i="1" s="1"/>
  <c r="Y49" i="1"/>
  <c r="AF49" i="1" s="1"/>
  <c r="Y50" i="1"/>
  <c r="AF50" i="1" s="1"/>
  <c r="X40" i="1"/>
  <c r="X41" i="1"/>
  <c r="X42" i="1"/>
  <c r="X43" i="1"/>
  <c r="X44" i="1"/>
  <c r="X45" i="1"/>
  <c r="X46" i="1"/>
  <c r="X47" i="1"/>
  <c r="X48" i="1"/>
  <c r="X49" i="1"/>
  <c r="X50" i="1"/>
  <c r="W40" i="1"/>
  <c r="W41" i="1"/>
  <c r="W42" i="1"/>
  <c r="W43" i="1"/>
  <c r="W44" i="1"/>
  <c r="W45" i="1"/>
  <c r="W46" i="1"/>
  <c r="W47" i="1"/>
  <c r="W48" i="1"/>
  <c r="W49" i="1"/>
  <c r="W50" i="1"/>
  <c r="V40" i="1"/>
  <c r="V41" i="1"/>
  <c r="V42" i="1"/>
  <c r="V43" i="1"/>
  <c r="V44" i="1"/>
  <c r="V45" i="1"/>
  <c r="V46" i="1"/>
  <c r="V47" i="1"/>
  <c r="V48" i="1"/>
  <c r="V49" i="1"/>
  <c r="V50" i="1"/>
  <c r="V39" i="1"/>
  <c r="W39" i="1"/>
  <c r="X39" i="1"/>
  <c r="Y39" i="1"/>
  <c r="AF39" i="1" s="1"/>
  <c r="Z39" i="1"/>
  <c r="AG39" i="1" s="1"/>
  <c r="U40" i="1"/>
  <c r="U41" i="1"/>
  <c r="U42" i="1"/>
  <c r="U43" i="1"/>
  <c r="U44" i="1"/>
  <c r="U45" i="1"/>
  <c r="U46" i="1"/>
  <c r="U47" i="1"/>
  <c r="U48" i="1"/>
  <c r="U49" i="1"/>
  <c r="U50" i="1"/>
  <c r="U39" i="1"/>
  <c r="Z28" i="1"/>
  <c r="AG28" i="1" s="1"/>
  <c r="Z29" i="1"/>
  <c r="AG29" i="1" s="1"/>
  <c r="Z30" i="1"/>
  <c r="AG30" i="1" s="1"/>
  <c r="Z31" i="1"/>
  <c r="AG31" i="1" s="1"/>
  <c r="Z32" i="1"/>
  <c r="AG32" i="1" s="1"/>
  <c r="Z33" i="1"/>
  <c r="AG33" i="1" s="1"/>
  <c r="Z34" i="1"/>
  <c r="AG34" i="1" s="1"/>
  <c r="Z35" i="1"/>
  <c r="AG35" i="1" s="1"/>
  <c r="Z36" i="1"/>
  <c r="AG36" i="1" s="1"/>
  <c r="Z37" i="1"/>
  <c r="AG37" i="1" s="1"/>
  <c r="Z38" i="1"/>
  <c r="AG38" i="1" s="1"/>
  <c r="Y28" i="1"/>
  <c r="AF28" i="1" s="1"/>
  <c r="Y29" i="1"/>
  <c r="AF29" i="1" s="1"/>
  <c r="Y30" i="1"/>
  <c r="AF30" i="1" s="1"/>
  <c r="Y31" i="1"/>
  <c r="AF31" i="1" s="1"/>
  <c r="Y32" i="1"/>
  <c r="AF32" i="1" s="1"/>
  <c r="Y33" i="1"/>
  <c r="AF33" i="1" s="1"/>
  <c r="Y34" i="1"/>
  <c r="AF34" i="1" s="1"/>
  <c r="Y35" i="1"/>
  <c r="AF35" i="1" s="1"/>
  <c r="Y36" i="1"/>
  <c r="AF36" i="1" s="1"/>
  <c r="Y37" i="1"/>
  <c r="AF37" i="1" s="1"/>
  <c r="Y38" i="1"/>
  <c r="AF38" i="1" s="1"/>
  <c r="X28" i="1"/>
  <c r="X29" i="1"/>
  <c r="X30" i="1"/>
  <c r="X31" i="1"/>
  <c r="X32" i="1"/>
  <c r="X33" i="1"/>
  <c r="X34" i="1"/>
  <c r="X35" i="1"/>
  <c r="X36" i="1"/>
  <c r="X37" i="1"/>
  <c r="X38" i="1"/>
  <c r="W28" i="1"/>
  <c r="W29" i="1"/>
  <c r="W30" i="1"/>
  <c r="W31" i="1"/>
  <c r="W32" i="1"/>
  <c r="W33" i="1"/>
  <c r="W34" i="1"/>
  <c r="W35" i="1"/>
  <c r="W36" i="1"/>
  <c r="W37" i="1"/>
  <c r="W38" i="1"/>
  <c r="V28" i="1"/>
  <c r="V29" i="1"/>
  <c r="V30" i="1"/>
  <c r="V31" i="1"/>
  <c r="V32" i="1"/>
  <c r="V33" i="1"/>
  <c r="V34" i="1"/>
  <c r="V35" i="1"/>
  <c r="V36" i="1"/>
  <c r="V37" i="1"/>
  <c r="V38" i="1"/>
  <c r="V27" i="1"/>
  <c r="W27" i="1"/>
  <c r="X27" i="1"/>
  <c r="Y27" i="1"/>
  <c r="AF27" i="1" s="1"/>
  <c r="Z27" i="1"/>
  <c r="AG27" i="1" s="1"/>
  <c r="U28" i="1"/>
  <c r="U29" i="1"/>
  <c r="U30" i="1"/>
  <c r="U31" i="1"/>
  <c r="U32" i="1"/>
  <c r="U33" i="1"/>
  <c r="U34" i="1"/>
  <c r="U35" i="1"/>
  <c r="U36" i="1"/>
  <c r="U37" i="1"/>
  <c r="U38" i="1"/>
  <c r="U27" i="1"/>
  <c r="Z16" i="1"/>
  <c r="AG16" i="1" s="1"/>
  <c r="Z17" i="1"/>
  <c r="AG17" i="1" s="1"/>
  <c r="Z18" i="1"/>
  <c r="AG18" i="1" s="1"/>
  <c r="Z19" i="1"/>
  <c r="AG19" i="1" s="1"/>
  <c r="Z20" i="1"/>
  <c r="AG20" i="1" s="1"/>
  <c r="Z21" i="1"/>
  <c r="AG21" i="1" s="1"/>
  <c r="Z22" i="1"/>
  <c r="AG22" i="1" s="1"/>
  <c r="Z23" i="1"/>
  <c r="AG23" i="1" s="1"/>
  <c r="Z24" i="1"/>
  <c r="AG24" i="1" s="1"/>
  <c r="Z25" i="1"/>
  <c r="AG25" i="1" s="1"/>
  <c r="Z26" i="1"/>
  <c r="AG26" i="1" s="1"/>
  <c r="Y16" i="1"/>
  <c r="AF16" i="1" s="1"/>
  <c r="Y17" i="1"/>
  <c r="AF17" i="1" s="1"/>
  <c r="Y18" i="1"/>
  <c r="AF18" i="1" s="1"/>
  <c r="Y19" i="1"/>
  <c r="AF19" i="1" s="1"/>
  <c r="Y20" i="1"/>
  <c r="AF20" i="1" s="1"/>
  <c r="Y21" i="1"/>
  <c r="AF21" i="1" s="1"/>
  <c r="Y22" i="1"/>
  <c r="AF22" i="1" s="1"/>
  <c r="Y23" i="1"/>
  <c r="AF23" i="1" s="1"/>
  <c r="Y24" i="1"/>
  <c r="AF24" i="1" s="1"/>
  <c r="Y25" i="1"/>
  <c r="AF25" i="1" s="1"/>
  <c r="Y26" i="1"/>
  <c r="AF26" i="1" s="1"/>
  <c r="X16" i="1"/>
  <c r="X17" i="1"/>
  <c r="X18" i="1"/>
  <c r="X19" i="1"/>
  <c r="X20" i="1"/>
  <c r="X21" i="1"/>
  <c r="X22" i="1"/>
  <c r="X23" i="1"/>
  <c r="X24" i="1"/>
  <c r="X25" i="1"/>
  <c r="X26" i="1"/>
  <c r="W16" i="1"/>
  <c r="W17" i="1"/>
  <c r="W18" i="1"/>
  <c r="W19" i="1"/>
  <c r="W20" i="1"/>
  <c r="W21" i="1"/>
  <c r="W22" i="1"/>
  <c r="W23" i="1"/>
  <c r="W24" i="1"/>
  <c r="W25" i="1"/>
  <c r="W26" i="1"/>
  <c r="V16" i="1"/>
  <c r="V17" i="1"/>
  <c r="V18" i="1"/>
  <c r="V19" i="1"/>
  <c r="V20" i="1"/>
  <c r="V21" i="1"/>
  <c r="V22" i="1"/>
  <c r="V23" i="1"/>
  <c r="V24" i="1"/>
  <c r="V25" i="1"/>
  <c r="V26" i="1"/>
  <c r="V15" i="1"/>
  <c r="W15" i="1"/>
  <c r="X15" i="1"/>
  <c r="Y15" i="1"/>
  <c r="AF15" i="1" s="1"/>
  <c r="Z15" i="1"/>
  <c r="AG15" i="1" s="1"/>
  <c r="U17" i="1"/>
  <c r="U18" i="1"/>
  <c r="U19" i="1"/>
  <c r="U20" i="1"/>
  <c r="U21" i="1"/>
  <c r="U22" i="1"/>
  <c r="U23" i="1"/>
  <c r="U24" i="1"/>
  <c r="U25" i="1"/>
  <c r="U26" i="1"/>
  <c r="U16" i="1"/>
  <c r="U15" i="1"/>
  <c r="Z4" i="1"/>
  <c r="AG4" i="1" s="1"/>
  <c r="Z5" i="1"/>
  <c r="AG5" i="1" s="1"/>
  <c r="Z6" i="1"/>
  <c r="AG6" i="1" s="1"/>
  <c r="Z7" i="1"/>
  <c r="AG7" i="1" s="1"/>
  <c r="Z8" i="1"/>
  <c r="AG8" i="1" s="1"/>
  <c r="Z9" i="1"/>
  <c r="AG9" i="1" s="1"/>
  <c r="Z10" i="1"/>
  <c r="AG10" i="1" s="1"/>
  <c r="Z11" i="1"/>
  <c r="AG11" i="1" s="1"/>
  <c r="Z12" i="1"/>
  <c r="AG12" i="1" s="1"/>
  <c r="Z13" i="1"/>
  <c r="AG13" i="1" s="1"/>
  <c r="Z14" i="1"/>
  <c r="AG14" i="1" s="1"/>
  <c r="Y4" i="1"/>
  <c r="AF4" i="1" s="1"/>
  <c r="Y5" i="1"/>
  <c r="AF5" i="1" s="1"/>
  <c r="Y6" i="1"/>
  <c r="AF6" i="1" s="1"/>
  <c r="Y7" i="1"/>
  <c r="AF7" i="1" s="1"/>
  <c r="Y8" i="1"/>
  <c r="AF8" i="1" s="1"/>
  <c r="Y9" i="1"/>
  <c r="AF9" i="1" s="1"/>
  <c r="Y10" i="1"/>
  <c r="AF10" i="1" s="1"/>
  <c r="Y11" i="1"/>
  <c r="AF11" i="1" s="1"/>
  <c r="Y12" i="1"/>
  <c r="AF12" i="1" s="1"/>
  <c r="Y13" i="1"/>
  <c r="AF13" i="1" s="1"/>
  <c r="Y14" i="1"/>
  <c r="AF14" i="1" s="1"/>
  <c r="X4" i="1"/>
  <c r="X5" i="1"/>
  <c r="X6" i="1"/>
  <c r="X7" i="1"/>
  <c r="X8" i="1"/>
  <c r="X9" i="1"/>
  <c r="X10" i="1"/>
  <c r="X11" i="1"/>
  <c r="X12" i="1"/>
  <c r="X13" i="1"/>
  <c r="X14" i="1"/>
  <c r="W4" i="1"/>
  <c r="W5" i="1"/>
  <c r="W6" i="1"/>
  <c r="W7" i="1"/>
  <c r="W8" i="1"/>
  <c r="W9" i="1"/>
  <c r="W10" i="1"/>
  <c r="W11" i="1"/>
  <c r="W12" i="1"/>
  <c r="W13" i="1"/>
  <c r="W14" i="1"/>
  <c r="W3" i="1"/>
  <c r="X3" i="1"/>
  <c r="Y3" i="1"/>
  <c r="AF3" i="1" s="1"/>
  <c r="Z3" i="1"/>
  <c r="AG3" i="1" s="1"/>
  <c r="V4" i="1"/>
  <c r="V5" i="1"/>
  <c r="V6" i="1"/>
  <c r="V7" i="1"/>
  <c r="V8" i="1"/>
  <c r="V9" i="1"/>
  <c r="V10" i="1"/>
  <c r="V11" i="1"/>
  <c r="V12" i="1"/>
  <c r="V13" i="1"/>
  <c r="V14" i="1"/>
  <c r="V3" i="1"/>
  <c r="U5" i="1"/>
  <c r="U6" i="1"/>
  <c r="U7" i="1"/>
  <c r="U8" i="1"/>
  <c r="U9" i="1"/>
  <c r="U10" i="1"/>
  <c r="U11" i="1"/>
  <c r="U12" i="1"/>
  <c r="U13" i="1"/>
  <c r="U14" i="1"/>
  <c r="U4" i="1"/>
  <c r="U3" i="1"/>
  <c r="B17" i="13" l="1"/>
  <c r="AH1329" i="1"/>
  <c r="AH1341" i="1"/>
  <c r="AH1353" i="1"/>
  <c r="AH1365" i="1"/>
  <c r="AH1377" i="1"/>
  <c r="AH1389" i="1"/>
  <c r="AH1029" i="1"/>
  <c r="AH1041" i="1"/>
  <c r="AH1053" i="1"/>
  <c r="AH1065" i="1"/>
  <c r="AH1089" i="1"/>
  <c r="AH1101" i="1"/>
  <c r="AH1113" i="1"/>
  <c r="AH1125" i="1"/>
  <c r="AH1137" i="1"/>
  <c r="AH1149" i="1"/>
  <c r="AH1161" i="1"/>
  <c r="AH1173" i="1"/>
  <c r="AH1185" i="1"/>
  <c r="AH1197" i="1"/>
  <c r="AH1209" i="1"/>
  <c r="AH1221" i="1"/>
  <c r="AH1233" i="1"/>
  <c r="AH1245" i="1"/>
  <c r="AH1257" i="1"/>
  <c r="AH1269" i="1"/>
  <c r="AH1281" i="1"/>
  <c r="AH1293" i="1"/>
  <c r="AH1305" i="1"/>
  <c r="AH1317" i="1"/>
  <c r="AH9" i="1"/>
  <c r="AH21" i="1"/>
  <c r="AH33" i="1"/>
  <c r="AH45" i="1"/>
  <c r="AH57" i="1"/>
  <c r="AH69" i="1"/>
  <c r="AH81" i="1"/>
  <c r="AH93" i="1"/>
  <c r="AH105" i="1"/>
  <c r="AH117" i="1"/>
  <c r="AH129" i="1"/>
  <c r="AH141" i="1"/>
  <c r="AH153" i="1"/>
  <c r="AH165" i="1"/>
  <c r="AH177" i="1"/>
  <c r="AH189" i="1"/>
  <c r="AH201" i="1"/>
  <c r="AH225" i="1"/>
  <c r="AH237" i="1"/>
  <c r="AH249" i="1"/>
  <c r="AH261" i="1"/>
  <c r="AH273" i="1"/>
  <c r="AH285" i="1"/>
  <c r="AH297" i="1"/>
  <c r="AH309" i="1"/>
  <c r="AH333" i="1"/>
  <c r="AH345" i="1"/>
  <c r="AH357" i="1"/>
  <c r="AH369" i="1"/>
  <c r="AH381" i="1"/>
  <c r="AH393" i="1"/>
  <c r="AH405" i="1"/>
  <c r="AH429" i="1"/>
  <c r="AH441" i="1"/>
  <c r="AH453" i="1"/>
  <c r="AH465" i="1"/>
  <c r="AH477" i="1"/>
  <c r="AH489" i="1"/>
  <c r="AH501" i="1"/>
  <c r="AH513" i="1"/>
  <c r="AH525" i="1"/>
  <c r="AH537" i="1"/>
  <c r="AH549" i="1"/>
  <c r="AH561" i="1"/>
  <c r="AH573" i="1"/>
  <c r="AH585" i="1"/>
  <c r="AH597" i="1"/>
  <c r="AH609" i="1"/>
  <c r="AH621" i="1"/>
  <c r="AH633" i="1"/>
  <c r="AH645" i="1"/>
  <c r="AH657" i="1"/>
  <c r="AH669" i="1"/>
  <c r="AH681" i="1"/>
  <c r="AH693" i="1"/>
  <c r="AH705" i="1"/>
  <c r="AH717" i="1"/>
  <c r="AH729" i="1"/>
  <c r="AH741" i="1"/>
  <c r="AH753" i="1"/>
  <c r="AH765" i="1"/>
  <c r="AH777" i="1"/>
  <c r="AH789" i="1"/>
  <c r="AH801" i="1"/>
  <c r="AH813" i="1"/>
  <c r="AH825" i="1"/>
  <c r="AH837" i="1"/>
  <c r="AH849" i="1"/>
  <c r="AH873" i="1"/>
  <c r="AH885" i="1"/>
  <c r="AH897" i="1"/>
  <c r="AH909" i="1"/>
  <c r="AH921" i="1"/>
  <c r="AH933" i="1"/>
  <c r="AH969" i="1"/>
  <c r="AH981" i="1"/>
  <c r="AH993" i="1"/>
  <c r="AH1005" i="1"/>
  <c r="D11" i="13" s="1"/>
  <c r="R21" i="13" s="1"/>
  <c r="AH1017" i="1"/>
  <c r="AH957" i="1"/>
  <c r="AH11" i="1"/>
  <c r="AH23" i="1"/>
  <c r="AH35" i="1"/>
  <c r="AH47" i="1"/>
  <c r="AH59" i="1"/>
  <c r="AH71" i="1"/>
  <c r="AH83" i="1"/>
  <c r="AH95" i="1"/>
  <c r="AH107" i="1"/>
  <c r="AH119" i="1"/>
  <c r="AH131" i="1"/>
  <c r="AH143" i="1"/>
  <c r="AH155" i="1"/>
  <c r="AH167" i="1"/>
  <c r="AH179" i="1"/>
  <c r="AH191" i="1"/>
  <c r="AH203" i="1"/>
  <c r="AH227" i="1"/>
  <c r="AH239" i="1"/>
  <c r="AH251" i="1"/>
  <c r="AH263" i="1"/>
  <c r="AH275" i="1"/>
  <c r="AH287" i="1"/>
  <c r="AH299" i="1"/>
  <c r="AH311" i="1"/>
  <c r="AH323" i="1"/>
  <c r="AH335" i="1"/>
  <c r="AH347" i="1"/>
  <c r="AH359" i="1"/>
  <c r="AH10" i="1"/>
  <c r="AH22" i="1"/>
  <c r="AH34" i="1"/>
  <c r="AH46" i="1"/>
  <c r="AH58" i="1"/>
  <c r="AH70" i="1"/>
  <c r="AH82" i="1"/>
  <c r="AH94" i="1"/>
  <c r="AH106" i="1"/>
  <c r="AH118" i="1"/>
  <c r="AH130" i="1"/>
  <c r="AH142" i="1"/>
  <c r="AH154" i="1"/>
  <c r="AH166" i="1"/>
  <c r="AH178" i="1"/>
  <c r="AH190" i="1"/>
  <c r="AH202" i="1"/>
  <c r="AH226" i="1"/>
  <c r="AH238" i="1"/>
  <c r="AH250" i="1"/>
  <c r="AH262" i="1"/>
  <c r="AH274" i="1"/>
  <c r="AH286" i="1"/>
  <c r="AH298" i="1"/>
  <c r="AH310" i="1"/>
  <c r="AH322" i="1"/>
  <c r="AH334" i="1"/>
  <c r="AH346" i="1"/>
  <c r="AH358" i="1"/>
  <c r="AH371" i="1"/>
  <c r="AH383" i="1"/>
  <c r="AH395" i="1"/>
  <c r="AH407" i="1"/>
  <c r="AH419" i="1"/>
  <c r="AH431" i="1"/>
  <c r="AH443" i="1"/>
  <c r="AH455" i="1"/>
  <c r="AH467" i="1"/>
  <c r="AH479" i="1"/>
  <c r="AH491" i="1"/>
  <c r="AH503" i="1"/>
  <c r="AH515" i="1"/>
  <c r="AH527" i="1"/>
  <c r="AH539" i="1"/>
  <c r="AH551" i="1"/>
  <c r="AH563" i="1"/>
  <c r="AH575" i="1"/>
  <c r="AH587" i="1"/>
  <c r="AH599" i="1"/>
  <c r="AH611" i="1"/>
  <c r="AH623" i="1"/>
  <c r="AH635" i="1"/>
  <c r="AH647" i="1"/>
  <c r="AH659" i="1"/>
  <c r="AH671" i="1"/>
  <c r="AH683" i="1"/>
  <c r="AH695" i="1"/>
  <c r="AH707" i="1"/>
  <c r="AH719" i="1"/>
  <c r="AH731" i="1"/>
  <c r="AH743" i="1"/>
  <c r="AH755" i="1"/>
  <c r="AH767" i="1"/>
  <c r="AH779" i="1"/>
  <c r="AH791" i="1"/>
  <c r="AH803" i="1"/>
  <c r="AH815" i="1"/>
  <c r="AH827" i="1"/>
  <c r="AH839" i="1"/>
  <c r="AH851" i="1"/>
  <c r="AH875" i="1"/>
  <c r="AH887" i="1"/>
  <c r="AH899" i="1"/>
  <c r="AH911" i="1"/>
  <c r="AH923" i="1"/>
  <c r="AH935" i="1"/>
  <c r="AH959" i="1"/>
  <c r="AH971" i="1"/>
  <c r="AH983" i="1"/>
  <c r="AH995" i="1"/>
  <c r="AH1007" i="1"/>
  <c r="D13" i="13" s="1"/>
  <c r="T21" i="13" s="1"/>
  <c r="AH1019" i="1"/>
  <c r="AH1031" i="1"/>
  <c r="AH1043" i="1"/>
  <c r="AH1055" i="1"/>
  <c r="AH1067" i="1"/>
  <c r="AH1091" i="1"/>
  <c r="AH1103" i="1"/>
  <c r="AH1115" i="1"/>
  <c r="AH1127" i="1"/>
  <c r="AH1139" i="1"/>
  <c r="AH1151" i="1"/>
  <c r="AH1163" i="1"/>
  <c r="AH1175" i="1"/>
  <c r="AH1187" i="1"/>
  <c r="AH1199" i="1"/>
  <c r="AH1211" i="1"/>
  <c r="AH1223" i="1"/>
  <c r="AH1235" i="1"/>
  <c r="AH1247" i="1"/>
  <c r="AH1259" i="1"/>
  <c r="AH1271" i="1"/>
  <c r="AH1283" i="1"/>
  <c r="AH1295" i="1"/>
  <c r="AH1307" i="1"/>
  <c r="AH1319" i="1"/>
  <c r="AH1331" i="1"/>
  <c r="AH1343" i="1"/>
  <c r="AH1355" i="1"/>
  <c r="AH1367" i="1"/>
  <c r="AH1379" i="1"/>
  <c r="AH1391" i="1"/>
  <c r="AH1403" i="1"/>
  <c r="AH1415" i="1"/>
  <c r="AH370" i="1"/>
  <c r="AH382" i="1"/>
  <c r="AH394" i="1"/>
  <c r="AH406" i="1"/>
  <c r="AH430" i="1"/>
  <c r="AH442" i="1"/>
  <c r="AH454" i="1"/>
  <c r="AH466" i="1"/>
  <c r="AH478" i="1"/>
  <c r="AH490" i="1"/>
  <c r="AH502" i="1"/>
  <c r="AH514" i="1"/>
  <c r="AH526" i="1"/>
  <c r="AH538" i="1"/>
  <c r="AH550" i="1"/>
  <c r="AH562" i="1"/>
  <c r="AH574" i="1"/>
  <c r="AH586" i="1"/>
  <c r="AH598" i="1"/>
  <c r="AH610" i="1"/>
  <c r="AH622" i="1"/>
  <c r="AH634" i="1"/>
  <c r="AH646" i="1"/>
  <c r="AH658" i="1"/>
  <c r="AH670" i="1"/>
  <c r="AH682" i="1"/>
  <c r="AH694" i="1"/>
  <c r="AH706" i="1"/>
  <c r="AH718" i="1"/>
  <c r="AH730" i="1"/>
  <c r="AH742" i="1"/>
  <c r="AH754" i="1"/>
  <c r="AH766" i="1"/>
  <c r="AH778" i="1"/>
  <c r="AH790" i="1"/>
  <c r="AH802" i="1"/>
  <c r="AH814" i="1"/>
  <c r="AH826" i="1"/>
  <c r="AH838" i="1"/>
  <c r="AH850" i="1"/>
  <c r="AH874" i="1"/>
  <c r="AH886" i="1"/>
  <c r="AH898" i="1"/>
  <c r="AH910" i="1"/>
  <c r="AH922" i="1"/>
  <c r="AH934" i="1"/>
  <c r="AH958" i="1"/>
  <c r="AH970" i="1"/>
  <c r="AH982" i="1"/>
  <c r="AH994" i="1"/>
  <c r="AH1006" i="1"/>
  <c r="D12" i="13" s="1"/>
  <c r="S21" i="13" s="1"/>
  <c r="AH1018" i="1"/>
  <c r="AH1030" i="1"/>
  <c r="AH1042" i="1"/>
  <c r="AH1054" i="1"/>
  <c r="AH1066" i="1"/>
  <c r="AH1090" i="1"/>
  <c r="AH1102" i="1"/>
  <c r="AH1114" i="1"/>
  <c r="AH1126" i="1"/>
  <c r="AH1138" i="1"/>
  <c r="AH1150" i="1"/>
  <c r="AH1162" i="1"/>
  <c r="AH1174" i="1"/>
  <c r="AH1186" i="1"/>
  <c r="AH1198" i="1"/>
  <c r="AH1210" i="1"/>
  <c r="AH1222" i="1"/>
  <c r="AH1234" i="1"/>
  <c r="AH1246" i="1"/>
  <c r="AH1258" i="1"/>
  <c r="AH1270" i="1"/>
  <c r="AH1282" i="1"/>
  <c r="AH1294" i="1"/>
  <c r="AH1306" i="1"/>
  <c r="AH1318" i="1"/>
  <c r="AH1330" i="1"/>
  <c r="AH1342" i="1"/>
  <c r="AH1354" i="1"/>
  <c r="AH1366" i="1"/>
  <c r="AH1378" i="1"/>
  <c r="AH1390" i="1"/>
  <c r="AH1402" i="1"/>
  <c r="AH1414" i="1"/>
  <c r="AH12" i="1"/>
  <c r="AH4" i="1"/>
  <c r="AH24" i="1"/>
  <c r="AH16" i="1"/>
  <c r="AH36" i="1"/>
  <c r="AH28" i="1"/>
  <c r="AH48" i="1"/>
  <c r="AH40" i="1"/>
  <c r="AH60" i="1"/>
  <c r="AH52" i="1"/>
  <c r="AH72" i="1"/>
  <c r="AH64" i="1"/>
  <c r="AH84" i="1"/>
  <c r="AH76" i="1"/>
  <c r="AH96" i="1"/>
  <c r="AH88" i="1"/>
  <c r="AH108" i="1"/>
  <c r="AH100" i="1"/>
  <c r="AH120" i="1"/>
  <c r="AH112" i="1"/>
  <c r="AH132" i="1"/>
  <c r="AH124" i="1"/>
  <c r="AH144" i="1"/>
  <c r="AH136" i="1"/>
  <c r="AH156" i="1"/>
  <c r="AH148" i="1"/>
  <c r="AH168" i="1"/>
  <c r="AH160" i="1"/>
  <c r="AH180" i="1"/>
  <c r="AH172" i="1"/>
  <c r="AH192" i="1"/>
  <c r="AH184" i="1"/>
  <c r="AH204" i="1"/>
  <c r="AH196" i="1"/>
  <c r="AH228" i="1"/>
  <c r="AH220" i="1"/>
  <c r="AH240" i="1"/>
  <c r="AH232" i="1"/>
  <c r="AH252" i="1"/>
  <c r="AH244" i="1"/>
  <c r="AH264" i="1"/>
  <c r="AH256" i="1"/>
  <c r="AH276" i="1"/>
  <c r="AH268" i="1"/>
  <c r="AH288" i="1"/>
  <c r="AH280" i="1"/>
  <c r="AH300" i="1"/>
  <c r="AH292" i="1"/>
  <c r="AH312" i="1"/>
  <c r="AH304" i="1"/>
  <c r="AH324" i="1"/>
  <c r="AH316" i="1"/>
  <c r="AH336" i="1"/>
  <c r="AH328" i="1"/>
  <c r="AH348" i="1"/>
  <c r="AH340" i="1"/>
  <c r="AH360" i="1"/>
  <c r="AH352" i="1"/>
  <c r="AH372" i="1"/>
  <c r="AH364" i="1"/>
  <c r="AH384" i="1"/>
  <c r="AH376" i="1"/>
  <c r="AH396" i="1"/>
  <c r="AH388" i="1"/>
  <c r="AH408" i="1"/>
  <c r="AH400" i="1"/>
  <c r="AH432" i="1"/>
  <c r="AH424" i="1"/>
  <c r="AH444" i="1"/>
  <c r="AH436" i="1"/>
  <c r="AH456" i="1"/>
  <c r="AH448" i="1"/>
  <c r="AH468" i="1"/>
  <c r="AH460" i="1"/>
  <c r="AH480" i="1"/>
  <c r="AH472" i="1"/>
  <c r="AH492" i="1"/>
  <c r="AH484" i="1"/>
  <c r="AH504" i="1"/>
  <c r="AH496" i="1"/>
  <c r="AH516" i="1"/>
  <c r="AH508" i="1"/>
  <c r="AH528" i="1"/>
  <c r="AH520" i="1"/>
  <c r="AH540" i="1"/>
  <c r="AH532" i="1"/>
  <c r="AH552" i="1"/>
  <c r="AH544" i="1"/>
  <c r="AH564" i="1"/>
  <c r="AH556" i="1"/>
  <c r="AH576" i="1"/>
  <c r="AH568" i="1"/>
  <c r="AH588" i="1"/>
  <c r="AH580" i="1"/>
  <c r="AH600" i="1"/>
  <c r="AH592" i="1"/>
  <c r="AH612" i="1"/>
  <c r="AH604" i="1"/>
  <c r="AH624" i="1"/>
  <c r="AH616" i="1"/>
  <c r="AH636" i="1"/>
  <c r="AH628" i="1"/>
  <c r="AH648" i="1"/>
  <c r="AH640" i="1"/>
  <c r="AH660" i="1"/>
  <c r="AH652" i="1"/>
  <c r="AH672" i="1"/>
  <c r="AH664" i="1"/>
  <c r="AH684" i="1"/>
  <c r="AH676" i="1"/>
  <c r="AH696" i="1"/>
  <c r="AH688" i="1"/>
  <c r="AH708" i="1"/>
  <c r="AH700" i="1"/>
  <c r="AH720" i="1"/>
  <c r="AH712" i="1"/>
  <c r="AH732" i="1"/>
  <c r="AH724" i="1"/>
  <c r="AH744" i="1"/>
  <c r="AH736" i="1"/>
  <c r="AH756" i="1"/>
  <c r="AH748" i="1"/>
  <c r="AH768" i="1"/>
  <c r="AH760" i="1"/>
  <c r="AH780" i="1"/>
  <c r="AH772" i="1"/>
  <c r="AH792" i="1"/>
  <c r="AH784" i="1"/>
  <c r="AH804" i="1"/>
  <c r="AH796" i="1"/>
  <c r="AH816" i="1"/>
  <c r="AH808" i="1"/>
  <c r="AH828" i="1"/>
  <c r="AH820" i="1"/>
  <c r="AH840" i="1"/>
  <c r="AH832" i="1"/>
  <c r="AH852" i="1"/>
  <c r="AH844" i="1"/>
  <c r="AH876" i="1"/>
  <c r="AH868" i="1"/>
  <c r="AH888" i="1"/>
  <c r="AH880" i="1"/>
  <c r="AH900" i="1"/>
  <c r="AH892" i="1"/>
  <c r="AH912" i="1"/>
  <c r="AH904" i="1"/>
  <c r="AH924" i="1"/>
  <c r="AH916" i="1"/>
  <c r="AH936" i="1"/>
  <c r="AH928" i="1"/>
  <c r="AH960" i="1"/>
  <c r="AH952" i="1"/>
  <c r="AH972" i="1"/>
  <c r="AH964" i="1"/>
  <c r="AH984" i="1"/>
  <c r="AH976" i="1"/>
  <c r="AH996" i="1"/>
  <c r="AH988" i="1"/>
  <c r="AH1008" i="1"/>
  <c r="D14" i="13" s="1"/>
  <c r="U21" i="13" s="1"/>
  <c r="AH1000" i="1"/>
  <c r="D6" i="13" s="1"/>
  <c r="M21" i="13" s="1"/>
  <c r="AH1020" i="1"/>
  <c r="AH1012" i="1"/>
  <c r="AH1032" i="1"/>
  <c r="AH1024" i="1"/>
  <c r="AH1044" i="1"/>
  <c r="AH1036" i="1"/>
  <c r="AH1056" i="1"/>
  <c r="AH1048" i="1"/>
  <c r="AH1068" i="1"/>
  <c r="AH1060" i="1"/>
  <c r="AH1092" i="1"/>
  <c r="AH1084" i="1"/>
  <c r="AH1104" i="1"/>
  <c r="AH1096" i="1"/>
  <c r="AH1116" i="1"/>
  <c r="AH1108" i="1"/>
  <c r="AH1128" i="1"/>
  <c r="AH1120" i="1"/>
  <c r="AH1140" i="1"/>
  <c r="AH1132" i="1"/>
  <c r="AH1152" i="1"/>
  <c r="AH1144" i="1"/>
  <c r="AH1164" i="1"/>
  <c r="AH1156" i="1"/>
  <c r="AH1176" i="1"/>
  <c r="AH1168" i="1"/>
  <c r="AH1188" i="1"/>
  <c r="AH1180" i="1"/>
  <c r="AH1200" i="1"/>
  <c r="AH1192" i="1"/>
  <c r="AH1212" i="1"/>
  <c r="AH1204" i="1"/>
  <c r="AH1224" i="1"/>
  <c r="AH1216" i="1"/>
  <c r="AH1236" i="1"/>
  <c r="AH1228" i="1"/>
  <c r="AH1248" i="1"/>
  <c r="AH1240" i="1"/>
  <c r="AH1260" i="1"/>
  <c r="AH1252" i="1"/>
  <c r="AH1272" i="1"/>
  <c r="AH1264" i="1"/>
  <c r="AH1284" i="1"/>
  <c r="AH1276" i="1"/>
  <c r="AH1296" i="1"/>
  <c r="AH1288" i="1"/>
  <c r="AH1308" i="1"/>
  <c r="AH1300" i="1"/>
  <c r="AH1320" i="1"/>
  <c r="AH1312" i="1"/>
  <c r="AH1332" i="1"/>
  <c r="AH1324" i="1"/>
  <c r="AH1344" i="1"/>
  <c r="AH1336" i="1"/>
  <c r="AH1356" i="1"/>
  <c r="AH1348" i="1"/>
  <c r="AH1368" i="1"/>
  <c r="AH1360" i="1"/>
  <c r="AH1380" i="1"/>
  <c r="AH1372" i="1"/>
  <c r="AH1392" i="1"/>
  <c r="AH1384" i="1"/>
  <c r="AH1404" i="1"/>
  <c r="AH1396" i="1"/>
  <c r="AH1416" i="1"/>
  <c r="AH1408" i="1"/>
  <c r="AH1401" i="1"/>
  <c r="AH1413" i="1"/>
  <c r="AH420" i="1"/>
  <c r="AH412" i="1"/>
  <c r="AH418" i="1"/>
  <c r="AH321" i="1"/>
  <c r="AH417" i="1"/>
  <c r="AH13" i="1"/>
  <c r="AH5" i="1"/>
  <c r="AH25" i="1"/>
  <c r="AH17" i="1"/>
  <c r="AH37" i="1"/>
  <c r="AH29" i="1"/>
  <c r="AH49" i="1"/>
  <c r="AH41" i="1"/>
  <c r="AH61" i="1"/>
  <c r="AH53" i="1"/>
  <c r="AH73" i="1"/>
  <c r="AH65" i="1"/>
  <c r="AH85" i="1"/>
  <c r="AH77" i="1"/>
  <c r="AH97" i="1"/>
  <c r="AH89" i="1"/>
  <c r="AH109" i="1"/>
  <c r="AH101" i="1"/>
  <c r="AH121" i="1"/>
  <c r="AH113" i="1"/>
  <c r="AH133" i="1"/>
  <c r="AH125" i="1"/>
  <c r="AH145" i="1"/>
  <c r="AH137" i="1"/>
  <c r="AH157" i="1"/>
  <c r="AH149" i="1"/>
  <c r="AH169" i="1"/>
  <c r="AH161" i="1"/>
  <c r="AH181" i="1"/>
  <c r="AH173" i="1"/>
  <c r="AH193" i="1"/>
  <c r="AH185" i="1"/>
  <c r="AH205" i="1"/>
  <c r="AH197" i="1"/>
  <c r="AH229" i="1"/>
  <c r="AH221" i="1"/>
  <c r="AH241" i="1"/>
  <c r="AH233" i="1"/>
  <c r="AH253" i="1"/>
  <c r="AH245" i="1"/>
  <c r="AH265" i="1"/>
  <c r="AH257" i="1"/>
  <c r="AH277" i="1"/>
  <c r="AH269" i="1"/>
  <c r="AH289" i="1"/>
  <c r="AH281" i="1"/>
  <c r="AH301" i="1"/>
  <c r="AH293" i="1"/>
  <c r="AH313" i="1"/>
  <c r="AH305" i="1"/>
  <c r="AH325" i="1"/>
  <c r="AH317" i="1"/>
  <c r="AH337" i="1"/>
  <c r="AH329" i="1"/>
  <c r="AH349" i="1"/>
  <c r="AH341" i="1"/>
  <c r="AH361" i="1"/>
  <c r="AH353" i="1"/>
  <c r="AH373" i="1"/>
  <c r="AH365" i="1"/>
  <c r="AH385" i="1"/>
  <c r="AH377" i="1"/>
  <c r="AH397" i="1"/>
  <c r="AH389" i="1"/>
  <c r="AH409" i="1"/>
  <c r="AH401" i="1"/>
  <c r="AH421" i="1"/>
  <c r="AH413" i="1"/>
  <c r="AH433" i="1"/>
  <c r="AH425" i="1"/>
  <c r="AH445" i="1"/>
  <c r="AH437" i="1"/>
  <c r="AH457" i="1"/>
  <c r="AH449" i="1"/>
  <c r="AH469" i="1"/>
  <c r="AH461" i="1"/>
  <c r="AH481" i="1"/>
  <c r="AH473" i="1"/>
  <c r="AH493" i="1"/>
  <c r="AH485" i="1"/>
  <c r="AH505" i="1"/>
  <c r="AH497" i="1"/>
  <c r="AH517" i="1"/>
  <c r="AH509" i="1"/>
  <c r="AH529" i="1"/>
  <c r="AH521" i="1"/>
  <c r="AH541" i="1"/>
  <c r="AH533" i="1"/>
  <c r="AH553" i="1"/>
  <c r="AH545" i="1"/>
  <c r="AH565" i="1"/>
  <c r="AH557" i="1"/>
  <c r="AH577" i="1"/>
  <c r="AH569" i="1"/>
  <c r="AH589" i="1"/>
  <c r="AH581" i="1"/>
  <c r="AH601" i="1"/>
  <c r="AH593" i="1"/>
  <c r="AH613" i="1"/>
  <c r="AH605" i="1"/>
  <c r="AH625" i="1"/>
  <c r="AH617" i="1"/>
  <c r="AH637" i="1"/>
  <c r="AH629" i="1"/>
  <c r="AH649" i="1"/>
  <c r="AH641" i="1"/>
  <c r="AH661" i="1"/>
  <c r="AH653" i="1"/>
  <c r="AH673" i="1"/>
  <c r="AH665" i="1"/>
  <c r="AH685" i="1"/>
  <c r="AH677" i="1"/>
  <c r="AH697" i="1"/>
  <c r="AH689" i="1"/>
  <c r="AH709" i="1"/>
  <c r="AH701" i="1"/>
  <c r="AH721" i="1"/>
  <c r="AH713" i="1"/>
  <c r="AH733" i="1"/>
  <c r="AH725" i="1"/>
  <c r="AH745" i="1"/>
  <c r="AH737" i="1"/>
  <c r="AH757" i="1"/>
  <c r="AH749" i="1"/>
  <c r="AH769" i="1"/>
  <c r="AH761" i="1"/>
  <c r="AH781" i="1"/>
  <c r="AH773" i="1"/>
  <c r="AH793" i="1"/>
  <c r="AH785" i="1"/>
  <c r="AH805" i="1"/>
  <c r="AH797" i="1"/>
  <c r="AH817" i="1"/>
  <c r="AH809" i="1"/>
  <c r="AH829" i="1"/>
  <c r="AH821" i="1"/>
  <c r="AH841" i="1"/>
  <c r="AH833" i="1"/>
  <c r="AH853" i="1"/>
  <c r="AH845" i="1"/>
  <c r="AH877" i="1"/>
  <c r="AH869" i="1"/>
  <c r="AH889" i="1"/>
  <c r="AH881" i="1"/>
  <c r="AH901" i="1"/>
  <c r="AH893" i="1"/>
  <c r="AH913" i="1"/>
  <c r="AH905" i="1"/>
  <c r="AH925" i="1"/>
  <c r="AH917" i="1"/>
  <c r="AH937" i="1"/>
  <c r="AH929" i="1"/>
  <c r="AH961" i="1"/>
  <c r="AH953" i="1"/>
  <c r="AH973" i="1"/>
  <c r="AH965" i="1"/>
  <c r="AH985" i="1"/>
  <c r="AH977" i="1"/>
  <c r="AH997" i="1"/>
  <c r="AH989" i="1"/>
  <c r="AH1009" i="1"/>
  <c r="D15" i="13" s="1"/>
  <c r="V21" i="13" s="1"/>
  <c r="AH1001" i="1"/>
  <c r="D7" i="13" s="1"/>
  <c r="N21" i="13" s="1"/>
  <c r="AH1021" i="1"/>
  <c r="AH1013" i="1"/>
  <c r="AH1033" i="1"/>
  <c r="AH1025" i="1"/>
  <c r="AH1045" i="1"/>
  <c r="AH1037" i="1"/>
  <c r="AH1057" i="1"/>
  <c r="AH1049" i="1"/>
  <c r="AH1069" i="1"/>
  <c r="AH1061" i="1"/>
  <c r="AH1093" i="1"/>
  <c r="AH1085" i="1"/>
  <c r="AH1105" i="1"/>
  <c r="AH1097" i="1"/>
  <c r="AH1117" i="1"/>
  <c r="AH1109" i="1"/>
  <c r="AH1129" i="1"/>
  <c r="AH1121" i="1"/>
  <c r="AH1141" i="1"/>
  <c r="AH1133" i="1"/>
  <c r="AH1153" i="1"/>
  <c r="AH1145" i="1"/>
  <c r="AH1165" i="1"/>
  <c r="AH1157" i="1"/>
  <c r="AH1177" i="1"/>
  <c r="AH1169" i="1"/>
  <c r="AH1189" i="1"/>
  <c r="AH1181" i="1"/>
  <c r="AH1201" i="1"/>
  <c r="AH1193" i="1"/>
  <c r="AH1213" i="1"/>
  <c r="AH1205" i="1"/>
  <c r="AH1225" i="1"/>
  <c r="AH1217" i="1"/>
  <c r="AH1237" i="1"/>
  <c r="AH1229" i="1"/>
  <c r="AH1249" i="1"/>
  <c r="AH1241" i="1"/>
  <c r="AH1261" i="1"/>
  <c r="AH1253" i="1"/>
  <c r="AH1273" i="1"/>
  <c r="AH1265" i="1"/>
  <c r="AH1285" i="1"/>
  <c r="AH1277" i="1"/>
  <c r="AH1297" i="1"/>
  <c r="AH1289" i="1"/>
  <c r="AH1309" i="1"/>
  <c r="AH1301" i="1"/>
  <c r="AH1321" i="1"/>
  <c r="AH1313" i="1"/>
  <c r="AH1333" i="1"/>
  <c r="AH1325" i="1"/>
  <c r="AH1345" i="1"/>
  <c r="AH1337" i="1"/>
  <c r="AH1357" i="1"/>
  <c r="AH1349" i="1"/>
  <c r="AH1369" i="1"/>
  <c r="AH1361" i="1"/>
  <c r="AH1381" i="1"/>
  <c r="AH1373" i="1"/>
  <c r="AH1393" i="1"/>
  <c r="AH1385" i="1"/>
  <c r="AH1405" i="1"/>
  <c r="AH1397" i="1"/>
  <c r="AH1417" i="1"/>
  <c r="AH1409" i="1"/>
  <c r="AH75" i="1"/>
  <c r="AH291" i="1"/>
  <c r="AH327" i="1"/>
  <c r="AH351" i="1"/>
  <c r="AH495" i="1"/>
  <c r="AH507" i="1"/>
  <c r="AH615" i="1"/>
  <c r="AH639" i="1"/>
  <c r="AH759" i="1"/>
  <c r="AH771" i="1"/>
  <c r="AH783" i="1"/>
  <c r="AH795" i="1"/>
  <c r="AH807" i="1"/>
  <c r="AH819" i="1"/>
  <c r="AH831" i="1"/>
  <c r="AH843" i="1"/>
  <c r="AH867" i="1"/>
  <c r="AH879" i="1"/>
  <c r="AH891" i="1"/>
  <c r="AH903" i="1"/>
  <c r="AH915" i="1"/>
  <c r="AH927" i="1"/>
  <c r="AH951" i="1"/>
  <c r="AH963" i="1"/>
  <c r="AH975" i="1"/>
  <c r="AH987" i="1"/>
  <c r="AH999" i="1"/>
  <c r="D5" i="13" s="1"/>
  <c r="AH1011" i="1"/>
  <c r="AH1023" i="1"/>
  <c r="AH1035" i="1"/>
  <c r="AH1047" i="1"/>
  <c r="AH1059" i="1"/>
  <c r="AH1083" i="1"/>
  <c r="AH1095" i="1"/>
  <c r="AH1107" i="1"/>
  <c r="AH1119" i="1"/>
  <c r="AH1131" i="1"/>
  <c r="AH1143" i="1"/>
  <c r="AH1155" i="1"/>
  <c r="AH1167" i="1"/>
  <c r="AH1179" i="1"/>
  <c r="AH1191" i="1"/>
  <c r="AH1203" i="1"/>
  <c r="AH1215" i="1"/>
  <c r="AH1227" i="1"/>
  <c r="AH1239" i="1"/>
  <c r="AH1251" i="1"/>
  <c r="AH1263" i="1"/>
  <c r="AH1275" i="1"/>
  <c r="AH1287" i="1"/>
  <c r="AH1299" i="1"/>
  <c r="AH1311" i="1"/>
  <c r="AH1323" i="1"/>
  <c r="AH1335" i="1"/>
  <c r="AH1347" i="1"/>
  <c r="AH1359" i="1"/>
  <c r="AH1371" i="1"/>
  <c r="AH1383" i="1"/>
  <c r="AH1395" i="1"/>
  <c r="AH1407" i="1"/>
  <c r="AH87" i="1"/>
  <c r="AH111" i="1"/>
  <c r="AH123" i="1"/>
  <c r="AH135" i="1"/>
  <c r="AH195" i="1"/>
  <c r="AH255" i="1"/>
  <c r="AH267" i="1"/>
  <c r="AH303" i="1"/>
  <c r="AH375" i="1"/>
  <c r="AH387" i="1"/>
  <c r="AH423" i="1"/>
  <c r="AH483" i="1"/>
  <c r="AH579" i="1"/>
  <c r="AH627" i="1"/>
  <c r="AH651" i="1"/>
  <c r="AH687" i="1"/>
  <c r="AH699" i="1"/>
  <c r="AH723" i="1"/>
  <c r="AH8" i="1"/>
  <c r="AH20" i="1"/>
  <c r="AH32" i="1"/>
  <c r="AH44" i="1"/>
  <c r="AH56" i="1"/>
  <c r="AH68" i="1"/>
  <c r="AH80" i="1"/>
  <c r="AH92" i="1"/>
  <c r="AH104" i="1"/>
  <c r="AH116" i="1"/>
  <c r="AH128" i="1"/>
  <c r="AH140" i="1"/>
  <c r="AH152" i="1"/>
  <c r="AH164" i="1"/>
  <c r="AH176" i="1"/>
  <c r="AH188" i="1"/>
  <c r="AH200" i="1"/>
  <c r="AH224" i="1"/>
  <c r="AH236" i="1"/>
  <c r="AH248" i="1"/>
  <c r="AH260" i="1"/>
  <c r="AH272" i="1"/>
  <c r="AH284" i="1"/>
  <c r="AH296" i="1"/>
  <c r="AH308" i="1"/>
  <c r="AH320" i="1"/>
  <c r="AH332" i="1"/>
  <c r="AH344" i="1"/>
  <c r="AH356" i="1"/>
  <c r="AH368" i="1"/>
  <c r="AH380" i="1"/>
  <c r="AH392" i="1"/>
  <c r="AH404" i="1"/>
  <c r="AH428" i="1"/>
  <c r="AH440" i="1"/>
  <c r="AH452" i="1"/>
  <c r="AH464" i="1"/>
  <c r="AH476" i="1"/>
  <c r="AH488" i="1"/>
  <c r="AH500" i="1"/>
  <c r="AH512" i="1"/>
  <c r="AH524" i="1"/>
  <c r="AH536" i="1"/>
  <c r="AH548" i="1"/>
  <c r="AH560" i="1"/>
  <c r="AH572" i="1"/>
  <c r="AH584" i="1"/>
  <c r="AH596" i="1"/>
  <c r="AH608" i="1"/>
  <c r="AH620" i="1"/>
  <c r="AH632" i="1"/>
  <c r="AH644" i="1"/>
  <c r="AH656" i="1"/>
  <c r="AH668" i="1"/>
  <c r="AH680" i="1"/>
  <c r="AH692" i="1"/>
  <c r="AH704" i="1"/>
  <c r="AH716" i="1"/>
  <c r="AH728" i="1"/>
  <c r="AH740" i="1"/>
  <c r="AH752" i="1"/>
  <c r="AH764" i="1"/>
  <c r="AH776" i="1"/>
  <c r="AH788" i="1"/>
  <c r="AH800" i="1"/>
  <c r="AH812" i="1"/>
  <c r="AH824" i="1"/>
  <c r="AH836" i="1"/>
  <c r="AH848" i="1"/>
  <c r="AH872" i="1"/>
  <c r="AH884" i="1"/>
  <c r="AH896" i="1"/>
  <c r="AH908" i="1"/>
  <c r="AH920" i="1"/>
  <c r="AH932" i="1"/>
  <c r="AH956" i="1"/>
  <c r="AH968" i="1"/>
  <c r="AH980" i="1"/>
  <c r="AH992" i="1"/>
  <c r="AH1004" i="1"/>
  <c r="D10" i="13" s="1"/>
  <c r="Q21" i="13" s="1"/>
  <c r="AH1016" i="1"/>
  <c r="AH1028" i="1"/>
  <c r="AH1040" i="1"/>
  <c r="AH1052" i="1"/>
  <c r="AH1064" i="1"/>
  <c r="AH1088" i="1"/>
  <c r="AH1100" i="1"/>
  <c r="AH1112" i="1"/>
  <c r="AH1124" i="1"/>
  <c r="AH1136" i="1"/>
  <c r="AH1148" i="1"/>
  <c r="AH1160" i="1"/>
  <c r="AH1172" i="1"/>
  <c r="AH1184" i="1"/>
  <c r="AH1196" i="1"/>
  <c r="AH1208" i="1"/>
  <c r="AH1220" i="1"/>
  <c r="AH1232" i="1"/>
  <c r="AH1244" i="1"/>
  <c r="AH1256" i="1"/>
  <c r="AH1268" i="1"/>
  <c r="AH1280" i="1"/>
  <c r="AH1292" i="1"/>
  <c r="AH1304" i="1"/>
  <c r="AH1316" i="1"/>
  <c r="AH1328" i="1"/>
  <c r="AH1340" i="1"/>
  <c r="AH1352" i="1"/>
  <c r="AH1364" i="1"/>
  <c r="AH1376" i="1"/>
  <c r="AH1388" i="1"/>
  <c r="AH1400" i="1"/>
  <c r="AH1412" i="1"/>
  <c r="AH27" i="1"/>
  <c r="AH39" i="1"/>
  <c r="AH51" i="1"/>
  <c r="AH99" i="1"/>
  <c r="AH147" i="1"/>
  <c r="AH159" i="1"/>
  <c r="AH171" i="1"/>
  <c r="AH183" i="1"/>
  <c r="AH231" i="1"/>
  <c r="AH279" i="1"/>
  <c r="AH339" i="1"/>
  <c r="AH435" i="1"/>
  <c r="AH459" i="1"/>
  <c r="AH471" i="1"/>
  <c r="AH543" i="1"/>
  <c r="AH567" i="1"/>
  <c r="AH591" i="1"/>
  <c r="AH603" i="1"/>
  <c r="AH711" i="1"/>
  <c r="AH3" i="1"/>
  <c r="AH7" i="1"/>
  <c r="AH19" i="1"/>
  <c r="AH31" i="1"/>
  <c r="AH43" i="1"/>
  <c r="AH55" i="1"/>
  <c r="AH67" i="1"/>
  <c r="AH79" i="1"/>
  <c r="AH91" i="1"/>
  <c r="AH103" i="1"/>
  <c r="AH115" i="1"/>
  <c r="AH127" i="1"/>
  <c r="AH139" i="1"/>
  <c r="AH151" i="1"/>
  <c r="AH163" i="1"/>
  <c r="AH175" i="1"/>
  <c r="AH187" i="1"/>
  <c r="AH199" i="1"/>
  <c r="AH223" i="1"/>
  <c r="AH235" i="1"/>
  <c r="AH247" i="1"/>
  <c r="AH259" i="1"/>
  <c r="AH271" i="1"/>
  <c r="AH283" i="1"/>
  <c r="AH295" i="1"/>
  <c r="AH307" i="1"/>
  <c r="AH319" i="1"/>
  <c r="AH331" i="1"/>
  <c r="AH343" i="1"/>
  <c r="AH355" i="1"/>
  <c r="AH367" i="1"/>
  <c r="AH379" i="1"/>
  <c r="AH391" i="1"/>
  <c r="AH403" i="1"/>
  <c r="AH415" i="1"/>
  <c r="AH427" i="1"/>
  <c r="AH439" i="1"/>
  <c r="AH451" i="1"/>
  <c r="AH463" i="1"/>
  <c r="AH475" i="1"/>
  <c r="AH487" i="1"/>
  <c r="AH499" i="1"/>
  <c r="AH511" i="1"/>
  <c r="AH523" i="1"/>
  <c r="AH535" i="1"/>
  <c r="AH547" i="1"/>
  <c r="AH559" i="1"/>
  <c r="AH571" i="1"/>
  <c r="AH583" i="1"/>
  <c r="AH595" i="1"/>
  <c r="AH607" i="1"/>
  <c r="AH619" i="1"/>
  <c r="AH631" i="1"/>
  <c r="AH643" i="1"/>
  <c r="AH655" i="1"/>
  <c r="AH667" i="1"/>
  <c r="AH679" i="1"/>
  <c r="AH691" i="1"/>
  <c r="AH703" i="1"/>
  <c r="AH715" i="1"/>
  <c r="AH727" i="1"/>
  <c r="AH739" i="1"/>
  <c r="AH751" i="1"/>
  <c r="AH763" i="1"/>
  <c r="AH775" i="1"/>
  <c r="AH787" i="1"/>
  <c r="AH799" i="1"/>
  <c r="AH811" i="1"/>
  <c r="AH823" i="1"/>
  <c r="AH835" i="1"/>
  <c r="AH847" i="1"/>
  <c r="AH871" i="1"/>
  <c r="AH883" i="1"/>
  <c r="AH895" i="1"/>
  <c r="AH907" i="1"/>
  <c r="AH919" i="1"/>
  <c r="AH931" i="1"/>
  <c r="AH955" i="1"/>
  <c r="AH967" i="1"/>
  <c r="AH979" i="1"/>
  <c r="AH991" i="1"/>
  <c r="AH1003" i="1"/>
  <c r="D9" i="13" s="1"/>
  <c r="P21" i="13" s="1"/>
  <c r="AH1015" i="1"/>
  <c r="AH1027" i="1"/>
  <c r="AH1039" i="1"/>
  <c r="AH1051" i="1"/>
  <c r="AH1063" i="1"/>
  <c r="AH1087" i="1"/>
  <c r="AH1099" i="1"/>
  <c r="AH1111" i="1"/>
  <c r="AH1123" i="1"/>
  <c r="AH1135" i="1"/>
  <c r="AH1147" i="1"/>
  <c r="AH1159" i="1"/>
  <c r="AH1171" i="1"/>
  <c r="AH1183" i="1"/>
  <c r="AH1195" i="1"/>
  <c r="AH1207" i="1"/>
  <c r="AH1219" i="1"/>
  <c r="AH1231" i="1"/>
  <c r="AH1243" i="1"/>
  <c r="AH1255" i="1"/>
  <c r="AH1267" i="1"/>
  <c r="AH1279" i="1"/>
  <c r="AH1291" i="1"/>
  <c r="AH1303" i="1"/>
  <c r="AH1315" i="1"/>
  <c r="AH1327" i="1"/>
  <c r="AH1339" i="1"/>
  <c r="AH1351" i="1"/>
  <c r="AH1363" i="1"/>
  <c r="AH1375" i="1"/>
  <c r="AH1387" i="1"/>
  <c r="AH1399" i="1"/>
  <c r="AH1411" i="1"/>
  <c r="AH15" i="1"/>
  <c r="AH63" i="1"/>
  <c r="AH219" i="1"/>
  <c r="AH243" i="1"/>
  <c r="AH315" i="1"/>
  <c r="AH363" i="1"/>
  <c r="AH399" i="1"/>
  <c r="AH411" i="1"/>
  <c r="AH447" i="1"/>
  <c r="AH519" i="1"/>
  <c r="AH531" i="1"/>
  <c r="AH555" i="1"/>
  <c r="AH663" i="1"/>
  <c r="AH675" i="1"/>
  <c r="AH735" i="1"/>
  <c r="AH747" i="1"/>
  <c r="AH14" i="1"/>
  <c r="AH6" i="1"/>
  <c r="AH26" i="1"/>
  <c r="AH18" i="1"/>
  <c r="AH38" i="1"/>
  <c r="AH30" i="1"/>
  <c r="AH50" i="1"/>
  <c r="AH42" i="1"/>
  <c r="AH62" i="1"/>
  <c r="AH54" i="1"/>
  <c r="AH74" i="1"/>
  <c r="AH66" i="1"/>
  <c r="AH86" i="1"/>
  <c r="AH78" i="1"/>
  <c r="AH98" i="1"/>
  <c r="AH90" i="1"/>
  <c r="AH110" i="1"/>
  <c r="AH102" i="1"/>
  <c r="AH122" i="1"/>
  <c r="AH114" i="1"/>
  <c r="AH134" i="1"/>
  <c r="AH126" i="1"/>
  <c r="AH146" i="1"/>
  <c r="AH138" i="1"/>
  <c r="AH158" i="1"/>
  <c r="AH150" i="1"/>
  <c r="AH170" i="1"/>
  <c r="AH162" i="1"/>
  <c r="AH182" i="1"/>
  <c r="AH174" i="1"/>
  <c r="AH194" i="1"/>
  <c r="AH186" i="1"/>
  <c r="AH206" i="1"/>
  <c r="AH198" i="1"/>
  <c r="AH230" i="1"/>
  <c r="AH222" i="1"/>
  <c r="AH242" i="1"/>
  <c r="AH234" i="1"/>
  <c r="AH254" i="1"/>
  <c r="AH246" i="1"/>
  <c r="AH266" i="1"/>
  <c r="AH258" i="1"/>
  <c r="AH278" i="1"/>
  <c r="AH270" i="1"/>
  <c r="AH290" i="1"/>
  <c r="AH282" i="1"/>
  <c r="AH302" i="1"/>
  <c r="AH294" i="1"/>
  <c r="AH314" i="1"/>
  <c r="AH306" i="1"/>
  <c r="AH326" i="1"/>
  <c r="AH318" i="1"/>
  <c r="AH338" i="1"/>
  <c r="AH330" i="1"/>
  <c r="AH350" i="1"/>
  <c r="AH342" i="1"/>
  <c r="AH362" i="1"/>
  <c r="AH354" i="1"/>
  <c r="AH374" i="1"/>
  <c r="AH366" i="1"/>
  <c r="AH386" i="1"/>
  <c r="AH378" i="1"/>
  <c r="AH398" i="1"/>
  <c r="AH390" i="1"/>
  <c r="AH410" i="1"/>
  <c r="AH402" i="1"/>
  <c r="AH422" i="1"/>
  <c r="AH414" i="1"/>
  <c r="AH434" i="1"/>
  <c r="AH426" i="1"/>
  <c r="AH446" i="1"/>
  <c r="AH438" i="1"/>
  <c r="AH458" i="1"/>
  <c r="AH450" i="1"/>
  <c r="AH470" i="1"/>
  <c r="AH462" i="1"/>
  <c r="AH482" i="1"/>
  <c r="AH474" i="1"/>
  <c r="AH494" i="1"/>
  <c r="AH486" i="1"/>
  <c r="AH506" i="1"/>
  <c r="AH498" i="1"/>
  <c r="AH518" i="1"/>
  <c r="AH510" i="1"/>
  <c r="AH530" i="1"/>
  <c r="AH522" i="1"/>
  <c r="AH542" i="1"/>
  <c r="AH534" i="1"/>
  <c r="AH554" i="1"/>
  <c r="AH546" i="1"/>
  <c r="AH566" i="1"/>
  <c r="AH558" i="1"/>
  <c r="AH578" i="1"/>
  <c r="AH570" i="1"/>
  <c r="AH590" i="1"/>
  <c r="AH582" i="1"/>
  <c r="AH602" i="1"/>
  <c r="AH594" i="1"/>
  <c r="AH614" i="1"/>
  <c r="AH606" i="1"/>
  <c r="AH626" i="1"/>
  <c r="AH618" i="1"/>
  <c r="AH638" i="1"/>
  <c r="AH630" i="1"/>
  <c r="AH650" i="1"/>
  <c r="AH642" i="1"/>
  <c r="AH662" i="1"/>
  <c r="AH654" i="1"/>
  <c r="AH674" i="1"/>
  <c r="AH666" i="1"/>
  <c r="AH686" i="1"/>
  <c r="AH678" i="1"/>
  <c r="AH698" i="1"/>
  <c r="AH690" i="1"/>
  <c r="AH710" i="1"/>
  <c r="AH702" i="1"/>
  <c r="AH722" i="1"/>
  <c r="AH714" i="1"/>
  <c r="AH734" i="1"/>
  <c r="AH726" i="1"/>
  <c r="AH746" i="1"/>
  <c r="AH738" i="1"/>
  <c r="AH758" i="1"/>
  <c r="AH750" i="1"/>
  <c r="AH770" i="1"/>
  <c r="AH762" i="1"/>
  <c r="AH782" i="1"/>
  <c r="AH774" i="1"/>
  <c r="AH794" i="1"/>
  <c r="AH786" i="1"/>
  <c r="AH806" i="1"/>
  <c r="AH798" i="1"/>
  <c r="AH818" i="1"/>
  <c r="AH810" i="1"/>
  <c r="AH830" i="1"/>
  <c r="AH822" i="1"/>
  <c r="AH842" i="1"/>
  <c r="AH834" i="1"/>
  <c r="AH854" i="1"/>
  <c r="AH846" i="1"/>
  <c r="AH878" i="1"/>
  <c r="AH870" i="1"/>
  <c r="AH890" i="1"/>
  <c r="AH882" i="1"/>
  <c r="AH902" i="1"/>
  <c r="AH894" i="1"/>
  <c r="AH914" i="1"/>
  <c r="AH906" i="1"/>
  <c r="AH926" i="1"/>
  <c r="AH918" i="1"/>
  <c r="AH938" i="1"/>
  <c r="AH930" i="1"/>
  <c r="AH962" i="1"/>
  <c r="AH954" i="1"/>
  <c r="AH974" i="1"/>
  <c r="AH966" i="1"/>
  <c r="AH986" i="1"/>
  <c r="AH978" i="1"/>
  <c r="AH998" i="1"/>
  <c r="AH990" i="1"/>
  <c r="AH1010" i="1"/>
  <c r="D16" i="13" s="1"/>
  <c r="W21" i="13" s="1"/>
  <c r="AH1002" i="1"/>
  <c r="D8" i="13" s="1"/>
  <c r="O21" i="13" s="1"/>
  <c r="AH1022" i="1"/>
  <c r="AH1014" i="1"/>
  <c r="AH1034" i="1"/>
  <c r="AH1026" i="1"/>
  <c r="AH1046" i="1"/>
  <c r="AH1038" i="1"/>
  <c r="AH1058" i="1"/>
  <c r="AH1050" i="1"/>
  <c r="AH1070" i="1"/>
  <c r="AH1062" i="1"/>
  <c r="AH1094" i="1"/>
  <c r="AH1086" i="1"/>
  <c r="AH1106" i="1"/>
  <c r="AH1098" i="1"/>
  <c r="AH1118" i="1"/>
  <c r="AH1110" i="1"/>
  <c r="AH1130" i="1"/>
  <c r="AH1122" i="1"/>
  <c r="AH1142" i="1"/>
  <c r="AH1134" i="1"/>
  <c r="AH1154" i="1"/>
  <c r="AH1146" i="1"/>
  <c r="AH1166" i="1"/>
  <c r="AH1158" i="1"/>
  <c r="AH1178" i="1"/>
  <c r="AH1170" i="1"/>
  <c r="AH1190" i="1"/>
  <c r="AH1182" i="1"/>
  <c r="AH1202" i="1"/>
  <c r="AH1194" i="1"/>
  <c r="AH1214" i="1"/>
  <c r="AH1206" i="1"/>
  <c r="AH1226" i="1"/>
  <c r="AH1218" i="1"/>
  <c r="AH1238" i="1"/>
  <c r="AH1230" i="1"/>
  <c r="AH1250" i="1"/>
  <c r="AH1242" i="1"/>
  <c r="AH1262" i="1"/>
  <c r="AH1254" i="1"/>
  <c r="AH1274" i="1"/>
  <c r="AH1266" i="1"/>
  <c r="AH1286" i="1"/>
  <c r="AH1278" i="1"/>
  <c r="AH1298" i="1"/>
  <c r="AH1290" i="1"/>
  <c r="AH1310" i="1"/>
  <c r="AH1302" i="1"/>
  <c r="AH1322" i="1"/>
  <c r="AH1314" i="1"/>
  <c r="AH1334" i="1"/>
  <c r="AH1326" i="1"/>
  <c r="AH1346" i="1"/>
  <c r="AH1338" i="1"/>
  <c r="AH1358" i="1"/>
  <c r="AH1350" i="1"/>
  <c r="AH1370" i="1"/>
  <c r="AH1362" i="1"/>
  <c r="AH1382" i="1"/>
  <c r="AH1374" i="1"/>
  <c r="AH1394" i="1"/>
  <c r="AH1386" i="1"/>
  <c r="AH1406" i="1"/>
  <c r="AH1398" i="1"/>
  <c r="AH1418" i="1"/>
  <c r="AH1410" i="1"/>
  <c r="Q50" i="10" l="1"/>
  <c r="Q54" i="10" s="1"/>
  <c r="Q55" i="10" s="1"/>
  <c r="Q57" i="10" s="1"/>
  <c r="O50" i="10" s="1"/>
  <c r="Q50" i="16"/>
  <c r="Q54" i="16" s="1"/>
  <c r="Q55" i="16" s="1"/>
  <c r="Q57" i="16" s="1"/>
  <c r="O62" i="16" s="1"/>
  <c r="J79" i="16" s="1"/>
  <c r="Q9" i="16"/>
  <c r="Q13" i="16" s="1"/>
  <c r="Q14" i="16" s="1"/>
  <c r="Q16" i="16" s="1"/>
  <c r="Q9" i="6"/>
  <c r="Q13" i="6" s="1"/>
  <c r="Q14" i="6" s="1"/>
  <c r="Q16" i="6" s="1"/>
  <c r="N20" i="6" s="1"/>
  <c r="Q9" i="10"/>
  <c r="Q13" i="10" s="1"/>
  <c r="Q14" i="10" s="1"/>
  <c r="Q16" i="10" s="1"/>
  <c r="N18" i="10" s="1"/>
  <c r="N19" i="10" s="1"/>
  <c r="O8" i="10" s="1"/>
  <c r="Q50" i="6"/>
  <c r="Q54" i="6" s="1"/>
  <c r="Q55" i="6" s="1"/>
  <c r="Q57" i="6" s="1"/>
  <c r="O15" i="10"/>
  <c r="J33" i="10" s="1"/>
  <c r="O10" i="10"/>
  <c r="J29" i="10" s="1"/>
  <c r="I29" i="10" s="1"/>
  <c r="O11" i="10"/>
  <c r="J30" i="10" s="1"/>
  <c r="I30" i="10" s="1"/>
  <c r="O16" i="10"/>
  <c r="J34" i="10" s="1"/>
  <c r="I34" i="10" s="1"/>
  <c r="O9" i="10"/>
  <c r="J28" i="10" s="1"/>
  <c r="I28" i="10" s="1"/>
  <c r="O12" i="10"/>
  <c r="J31" i="10" s="1"/>
  <c r="I31" i="10" s="1"/>
  <c r="W25" i="13"/>
  <c r="W27" i="13"/>
  <c r="W23" i="13"/>
  <c r="W22" i="13"/>
  <c r="W30" i="13"/>
  <c r="W29" i="13"/>
  <c r="W28" i="13"/>
  <c r="W24" i="13"/>
  <c r="W26" i="13"/>
  <c r="Q24" i="13"/>
  <c r="Q27" i="13"/>
  <c r="Q23" i="13"/>
  <c r="Q29" i="13"/>
  <c r="Q26" i="13"/>
  <c r="Q25" i="13"/>
  <c r="Q22" i="13"/>
  <c r="Q30" i="13"/>
  <c r="Q28" i="13"/>
  <c r="U27" i="13"/>
  <c r="U25" i="13"/>
  <c r="U24" i="13"/>
  <c r="U28" i="13"/>
  <c r="U23" i="13"/>
  <c r="U22" i="13"/>
  <c r="U30" i="13"/>
  <c r="U29" i="13"/>
  <c r="U26" i="13"/>
  <c r="T27" i="13"/>
  <c r="T25" i="13"/>
  <c r="T24" i="13"/>
  <c r="T22" i="13"/>
  <c r="T30" i="13"/>
  <c r="T29" i="13"/>
  <c r="T23" i="13"/>
  <c r="T26" i="13"/>
  <c r="T28" i="13"/>
  <c r="R27" i="13"/>
  <c r="R25" i="13"/>
  <c r="R24" i="13"/>
  <c r="R23" i="13"/>
  <c r="R22" i="13"/>
  <c r="R30" i="13"/>
  <c r="R29" i="13"/>
  <c r="R26" i="13"/>
  <c r="R28" i="13"/>
  <c r="P27" i="13"/>
  <c r="P24" i="13"/>
  <c r="P25" i="13"/>
  <c r="P22" i="13"/>
  <c r="P26" i="13"/>
  <c r="P23" i="13"/>
  <c r="P30" i="13"/>
  <c r="P29" i="13"/>
  <c r="P28" i="13"/>
  <c r="N27" i="13"/>
  <c r="N29" i="13"/>
  <c r="N26" i="13"/>
  <c r="N25" i="13"/>
  <c r="N24" i="13"/>
  <c r="N23" i="13"/>
  <c r="N22" i="13"/>
  <c r="N30" i="13"/>
  <c r="N28" i="13"/>
  <c r="S24" i="13"/>
  <c r="S27" i="13"/>
  <c r="S25" i="13"/>
  <c r="S23" i="13"/>
  <c r="S22" i="13"/>
  <c r="S29" i="13"/>
  <c r="S28" i="13"/>
  <c r="S30" i="13"/>
  <c r="S26" i="13"/>
  <c r="O27" i="13"/>
  <c r="O30" i="13"/>
  <c r="O26" i="13"/>
  <c r="O28" i="13"/>
  <c r="O25" i="13"/>
  <c r="O24" i="13"/>
  <c r="O23" i="13"/>
  <c r="O22" i="13"/>
  <c r="O29" i="13"/>
  <c r="D17" i="13"/>
  <c r="L21" i="13"/>
  <c r="V27" i="13"/>
  <c r="V25" i="13"/>
  <c r="V24" i="13"/>
  <c r="V23" i="13"/>
  <c r="V28" i="13"/>
  <c r="V22" i="13"/>
  <c r="V30" i="13"/>
  <c r="V29" i="13"/>
  <c r="V26" i="13"/>
  <c r="M27" i="13"/>
  <c r="M22" i="13"/>
  <c r="M30" i="13"/>
  <c r="M26" i="13"/>
  <c r="M28" i="13"/>
  <c r="M25" i="13"/>
  <c r="M24" i="13"/>
  <c r="M23" i="13"/>
  <c r="M29" i="13"/>
  <c r="I79" i="16" l="1"/>
  <c r="O61" i="16"/>
  <c r="J78" i="16" s="1"/>
  <c r="I78" i="16" s="1"/>
  <c r="O50" i="16"/>
  <c r="O60" i="16"/>
  <c r="J77" i="16" s="1"/>
  <c r="I77" i="16" s="1"/>
  <c r="O49" i="10"/>
  <c r="O48" i="10"/>
  <c r="O48" i="6"/>
  <c r="N56" i="6"/>
  <c r="N57" i="6" s="1"/>
  <c r="O49" i="6" s="1"/>
  <c r="O49" i="16"/>
  <c r="O48" i="16"/>
  <c r="L22" i="13"/>
  <c r="X22" i="13" s="1"/>
  <c r="Y22" i="13" s="1"/>
  <c r="L24" i="13"/>
  <c r="X24" i="13" s="1"/>
  <c r="O7" i="10"/>
  <c r="J27" i="10" s="1"/>
  <c r="I27" i="10" s="1"/>
  <c r="O50" i="6"/>
  <c r="I33" i="10"/>
  <c r="I35" i="10" s="1"/>
  <c r="J35" i="10"/>
  <c r="L27" i="13"/>
  <c r="X27" i="13" s="1"/>
  <c r="L26" i="13"/>
  <c r="X26" i="13" s="1"/>
  <c r="L30" i="13"/>
  <c r="X30" i="13" s="1"/>
  <c r="L29" i="13"/>
  <c r="X29" i="13" s="1"/>
  <c r="L25" i="13"/>
  <c r="X25" i="13" s="1"/>
  <c r="L23" i="13"/>
  <c r="X23" i="13" s="1"/>
  <c r="L28" i="13"/>
  <c r="X28" i="13" s="1"/>
  <c r="J64" i="10" l="1"/>
  <c r="J68" i="10" s="1"/>
  <c r="I80" i="16"/>
  <c r="P45" i="15" s="1"/>
  <c r="J80" i="16"/>
  <c r="Q45" i="15" s="1"/>
  <c r="J68" i="16"/>
  <c r="J72" i="16" s="1"/>
  <c r="Y28" i="13"/>
  <c r="Z28" i="13" s="1"/>
  <c r="Y25" i="13"/>
  <c r="Z25" i="13" s="1"/>
  <c r="Y29" i="13"/>
  <c r="Z29" i="13" s="1"/>
  <c r="Y30" i="13"/>
  <c r="Z30" i="13" s="1"/>
  <c r="Y26" i="13"/>
  <c r="Z26" i="13" s="1"/>
  <c r="Y23" i="13"/>
  <c r="Z23" i="13" s="1"/>
  <c r="Y27" i="13"/>
  <c r="Z27" i="13" s="1"/>
  <c r="Y24" i="13"/>
  <c r="Z24" i="13" s="1"/>
  <c r="Z22" i="13"/>
  <c r="J64" i="6"/>
  <c r="I64" i="10" l="1"/>
  <c r="I68" i="10" s="1"/>
  <c r="J43" i="15" s="1"/>
  <c r="J69" i="10"/>
  <c r="J44" i="15"/>
  <c r="Q42" i="15"/>
  <c r="I64" i="6"/>
  <c r="I68" i="6" s="1"/>
  <c r="D43" i="15" s="1"/>
  <c r="J68" i="6"/>
  <c r="I68" i="16"/>
  <c r="I72" i="16" s="1"/>
  <c r="Z31" i="13"/>
  <c r="J69" i="6" l="1"/>
  <c r="D44" i="15"/>
  <c r="H69" i="10"/>
  <c r="I69" i="10"/>
  <c r="P42" i="15"/>
  <c r="I69" i="6"/>
  <c r="H69" i="6"/>
  <c r="Z34" i="13"/>
  <c r="G18" i="16"/>
  <c r="G55" i="16"/>
  <c r="I32" i="10"/>
  <c r="I36" i="10" s="1"/>
  <c r="J18" i="15" s="1"/>
  <c r="K55" i="16" l="1"/>
  <c r="K64" i="16" s="1"/>
  <c r="K18" i="16"/>
  <c r="I37" i="10"/>
  <c r="N21" i="6"/>
  <c r="J32" i="10"/>
  <c r="J36" i="10" s="1"/>
  <c r="J19" i="15" s="1"/>
  <c r="O15" i="6" l="1"/>
  <c r="J28" i="6" s="1"/>
  <c r="I28" i="6" s="1"/>
  <c r="O16" i="6"/>
  <c r="J29" i="6" s="1"/>
  <c r="I29" i="6" s="1"/>
  <c r="O11" i="6"/>
  <c r="J25" i="6" s="1"/>
  <c r="I25" i="6" s="1"/>
  <c r="O12" i="6"/>
  <c r="J26" i="6" s="1"/>
  <c r="I26" i="6" s="1"/>
  <c r="O9" i="6"/>
  <c r="J23" i="6" s="1"/>
  <c r="I23" i="6" s="1"/>
  <c r="O10" i="6"/>
  <c r="J24" i="6" s="1"/>
  <c r="I24" i="6" s="1"/>
  <c r="H31" i="16"/>
  <c r="O19" i="15" s="1"/>
  <c r="O20" i="15" s="1"/>
  <c r="K19" i="16"/>
  <c r="N20" i="16"/>
  <c r="N21" i="16" s="1"/>
  <c r="H76" i="16"/>
  <c r="H81" i="16" s="1"/>
  <c r="O55" i="16"/>
  <c r="J76" i="16" s="1"/>
  <c r="J81" i="16" s="1"/>
  <c r="J37" i="10"/>
  <c r="O7" i="6"/>
  <c r="O8" i="6"/>
  <c r="O44" i="15" l="1"/>
  <c r="O46" i="15" s="1"/>
  <c r="Q44" i="15"/>
  <c r="Q46" i="15" s="1"/>
  <c r="P35" i="15"/>
  <c r="O7" i="16"/>
  <c r="O8" i="16"/>
  <c r="O18" i="16"/>
  <c r="J31" i="16" s="1"/>
  <c r="I76" i="16"/>
  <c r="I81" i="16" s="1"/>
  <c r="N31" i="16"/>
  <c r="H32" i="16"/>
  <c r="H33" i="16" s="1"/>
  <c r="N76" i="16"/>
  <c r="J22" i="6"/>
  <c r="I22" i="6" s="1"/>
  <c r="I27" i="6" s="1"/>
  <c r="I31" i="16" l="1"/>
  <c r="P19" i="15" s="1"/>
  <c r="Q19" i="15"/>
  <c r="P34" i="15"/>
  <c r="P36" i="15" s="1"/>
  <c r="P44" i="15"/>
  <c r="P46" i="15" s="1"/>
  <c r="J82" i="16"/>
  <c r="J22" i="16"/>
  <c r="J27" i="6"/>
  <c r="J30" i="6"/>
  <c r="I30" i="6"/>
  <c r="I31" i="6" s="1"/>
  <c r="D18" i="15" s="1"/>
  <c r="I82" i="16" l="1"/>
  <c r="H82" i="16"/>
  <c r="J31" i="6"/>
  <c r="D19" i="15" s="1"/>
  <c r="J27" i="16"/>
  <c r="I22" i="16"/>
  <c r="I27" i="16" s="1"/>
  <c r="I32" i="16" l="1"/>
  <c r="P17" i="15"/>
  <c r="P20" i="15" s="1"/>
  <c r="J32" i="16"/>
  <c r="Q17" i="15"/>
  <c r="Q20" i="15" s="1"/>
  <c r="I32" i="6"/>
  <c r="J32" i="6"/>
  <c r="J33" i="16" l="1"/>
  <c r="P10" i="15"/>
  <c r="I33" i="16"/>
  <c r="P9" i="15"/>
  <c r="P11" i="15" l="1"/>
</calcChain>
</file>

<file path=xl/comments1.xml><?xml version="1.0" encoding="utf-8"?>
<comments xmlns="http://schemas.openxmlformats.org/spreadsheetml/2006/main">
  <authors>
    <author>DONATELLO Shane (JRC-SEVILLA)</author>
  </authors>
  <commentList>
    <comment ref="A3" authorId="0">
      <text>
        <r>
          <rPr>
            <sz val="9"/>
            <color indexed="81"/>
            <rFont val="Tahoma"/>
            <family val="2"/>
          </rPr>
          <t xml:space="preserve">Based on EEA data for summer quarter averaged over years 2002-2014.
</t>
        </r>
      </text>
    </comment>
    <comment ref="A4" authorId="0">
      <text>
        <r>
          <rPr>
            <sz val="9"/>
            <color indexed="81"/>
            <rFont val="Tahoma"/>
            <family val="2"/>
          </rPr>
          <t xml:space="preserve">Ranking from most water scarce (#1) to least water scarce (#105) of the data that was collected for 105 EU river basins.
</t>
        </r>
      </text>
    </comment>
    <comment ref="G5" authorId="0">
      <text>
        <r>
          <rPr>
            <sz val="9"/>
            <color indexed="81"/>
            <rFont val="Tahoma"/>
            <family val="2"/>
          </rPr>
          <t xml:space="preserve">In the absence of a specific building use factor - a default factor of 335 days/annum is suggested.
</t>
        </r>
      </text>
    </comment>
    <comment ref="Q6" authorId="0">
      <text>
        <r>
          <rPr>
            <sz val="9"/>
            <color indexed="81"/>
            <rFont val="Tahoma"/>
            <family val="2"/>
          </rPr>
          <t xml:space="preserve">The rainwater calculation is simplified due to the need to have a single value to plug into the calculations - so annual data is used instead of monthly. It is assumed that the size of the rainwater storage tank is sufficient so as not to overflow at any point.
</t>
        </r>
      </text>
    </comment>
    <comment ref="G7" authorId="0">
      <text>
        <r>
          <rPr>
            <sz val="9"/>
            <color indexed="81"/>
            <rFont val="Tahoma"/>
            <family val="2"/>
          </rPr>
          <t>In absence of specific data, a default value of 7.5 L/full flush is suggested.
Note that default values for building assessment schemes vary from 6 to 10 L/full flush.</t>
        </r>
      </text>
    </comment>
    <comment ref="I7" authorId="0">
      <text>
        <r>
          <rPr>
            <sz val="9"/>
            <color indexed="81"/>
            <rFont val="Tahoma"/>
            <family val="2"/>
          </rPr>
          <t xml:space="preserve">A default usage rate of 1 full flush/o/day is suggested.
</t>
        </r>
      </text>
    </comment>
    <comment ref="G8" authorId="0">
      <text>
        <r>
          <rPr>
            <sz val="9"/>
            <color indexed="81"/>
            <rFont val="Tahoma"/>
            <family val="2"/>
          </rPr>
          <t xml:space="preserve">If the toilet does not have a dual flush function, simply enter the same number that is used for the full flush.
If there is no specific data for the dual flush toilet, a default value of 4.5L is suggested.
</t>
        </r>
      </text>
    </comment>
    <comment ref="I8" authorId="0">
      <text>
        <r>
          <rPr>
            <sz val="9"/>
            <color indexed="81"/>
            <rFont val="Tahoma"/>
            <family val="2"/>
          </rPr>
          <t xml:space="preserve">A default usage rate of 4 half-flushes/o/day is suggested.
</t>
        </r>
      </text>
    </comment>
    <comment ref="G9" authorId="0">
      <text>
        <r>
          <rPr>
            <sz val="9"/>
            <color indexed="81"/>
            <rFont val="Tahoma"/>
            <family val="2"/>
          </rPr>
          <t xml:space="preserve">In the absence of specific data, a default value of 10L/min is suggested.
Note that default values for building assessment schemes vary from 9 to 12 L/min.
</t>
        </r>
      </text>
    </comment>
    <comment ref="I9" authorId="0">
      <text>
        <r>
          <rPr>
            <sz val="9"/>
            <color indexed="81"/>
            <rFont val="Tahoma"/>
            <family val="2"/>
          </rPr>
          <t xml:space="preserve">A default usage rate of 75 seconds/o/day is suggested.
</t>
        </r>
      </text>
    </comment>
    <comment ref="Q9" authorId="0">
      <text>
        <r>
          <rPr>
            <sz val="9"/>
            <color indexed="81"/>
            <rFont val="Tahoma"/>
            <family val="2"/>
          </rPr>
          <t xml:space="preserve">If you select the relevant Member State and river basin (cells B1  and B2 in the "Irrigation Calc" worksheet) then a value will automatically appear here. Alternatively you can enter you own value here if considered more accurate.
</t>
        </r>
      </text>
    </comment>
    <comment ref="G10" authorId="0">
      <text>
        <r>
          <rPr>
            <sz val="9"/>
            <color indexed="81"/>
            <rFont val="Tahoma"/>
            <family val="2"/>
          </rPr>
          <t>In the absence of specific data, a default value of 12L/min is suggested.
Note that default values for building assessment schemes vary from 9.5 to 15 L/min.</t>
        </r>
      </text>
    </comment>
    <comment ref="I10" authorId="0">
      <text>
        <r>
          <rPr>
            <sz val="9"/>
            <color indexed="81"/>
            <rFont val="Tahoma"/>
            <family val="2"/>
          </rPr>
          <t>A usage rate of 360 seconds/o/day (i.e. 6 minutes) is suggested.
Note that building assessment schemes have usage rates that vary from 300 to 369 seconds/o/day.</t>
        </r>
      </text>
    </comment>
    <comment ref="G11" authorId="0">
      <text>
        <r>
          <rPr>
            <sz val="9"/>
            <color indexed="81"/>
            <rFont val="Tahoma"/>
            <family val="2"/>
          </rPr>
          <t xml:space="preserve">In the absence of specific data, a full bath volume of 185L should be used
</t>
        </r>
      </text>
    </comment>
    <comment ref="I11" authorId="0">
      <text>
        <r>
          <rPr>
            <sz val="9"/>
            <color indexed="81"/>
            <rFont val="Tahoma"/>
            <family val="2"/>
          </rPr>
          <t>A usage rate of 0.11 baths/o/d is suggested (i.e. one bath every 9 days).</t>
        </r>
      </text>
    </comment>
    <comment ref="Q11" authorId="0">
      <text>
        <r>
          <rPr>
            <sz val="9"/>
            <color indexed="81"/>
            <rFont val="Tahoma"/>
            <family val="2"/>
          </rPr>
          <t xml:space="preserve">If rainwater is not collected, enter the value 0 here. Enter the total impermeable area over which rainfall is collected. This will most commonly only be the roof but may also include other paved areas.
</t>
        </r>
      </text>
    </comment>
    <comment ref="G12" authorId="0">
      <text>
        <r>
          <rPr>
            <sz val="9"/>
            <color indexed="81"/>
            <rFont val="Tahoma"/>
            <family val="2"/>
          </rPr>
          <t>In the absence of specific data, a default value of 12L/min is suggested.
Note that default values for building assessment schemes vary from 8.3 to 15 L/min.</t>
        </r>
      </text>
    </comment>
    <comment ref="I12" authorId="0">
      <text>
        <r>
          <rPr>
            <sz val="9"/>
            <color indexed="81"/>
            <rFont val="Tahoma"/>
            <family val="2"/>
          </rPr>
          <t xml:space="preserve">A default usage rate of 240 seconds/o/day is suggested.
</t>
        </r>
      </text>
    </comment>
    <comment ref="G15" authorId="0">
      <text>
        <r>
          <rPr>
            <sz val="9"/>
            <color indexed="81"/>
            <rFont val="Tahoma"/>
            <family val="2"/>
          </rPr>
          <t>In absence of specific data, a default value of 11.5 L/cycle is suggested.</t>
        </r>
      </text>
    </comment>
    <comment ref="I15" authorId="0">
      <text>
        <r>
          <rPr>
            <sz val="9"/>
            <color indexed="81"/>
            <rFont val="Tahoma"/>
            <family val="2"/>
          </rPr>
          <t xml:space="preserve">In absence of specific data, a default value of 0.4 cycles/o/day is suggested.
</t>
        </r>
      </text>
    </comment>
    <comment ref="G16" authorId="0">
      <text>
        <r>
          <rPr>
            <sz val="9"/>
            <color indexed="81"/>
            <rFont val="Tahoma"/>
            <family val="2"/>
          </rPr>
          <t>In absence of specific data, a default value of 43.5 L/cycle is suggested.</t>
        </r>
      </text>
    </comment>
    <comment ref="I16" authorId="0">
      <text>
        <r>
          <rPr>
            <sz val="9"/>
            <color indexed="81"/>
            <rFont val="Tahoma"/>
            <family val="2"/>
          </rPr>
          <t xml:space="preserve">In absence of specific data, a default value of 0.3 cycles/o/day is suggested.
</t>
        </r>
      </text>
    </comment>
    <comment ref="Q17" authorId="0">
      <text>
        <r>
          <rPr>
            <sz val="9"/>
            <color indexed="81"/>
            <rFont val="Tahoma"/>
            <family val="2"/>
          </rPr>
          <t xml:space="preserve">To account for factors such as first flush diversion and evaporation of small quantities of rainfall on the collection surface. A yield factor of 0.7 is suggested in line with the suggestion in the UK Government Water Efficiency Calculator. However, alternative yield factors can be specified here in Level 1 reporting.
</t>
        </r>
      </text>
    </comment>
    <comment ref="N21" authorId="0">
      <text>
        <r>
          <rPr>
            <sz val="9"/>
            <color indexed="81"/>
            <rFont val="Tahoma"/>
            <family val="2"/>
          </rPr>
          <t xml:space="preserve">If the total greywater collected exceeds that which is needed, then the factor is reduced to 1.0 - since 100% of greywater demand will be met. 
If total greywater collected is not enough to meet greywater demand, then the factor will be less than 1.0. </t>
        </r>
      </text>
    </comment>
    <comment ref="G45" authorId="0">
      <text>
        <r>
          <rPr>
            <sz val="9"/>
            <color indexed="81"/>
            <rFont val="Tahoma"/>
            <family val="2"/>
          </rPr>
          <t xml:space="preserve">Enter value as a decimal, i.e. 100% male occupants =1.0; 90% = 0.9; 50% = 0.5 etc. 
</t>
        </r>
      </text>
    </comment>
    <comment ref="I45" authorId="0">
      <text>
        <r>
          <rPr>
            <sz val="9"/>
            <color indexed="81"/>
            <rFont val="Tahoma"/>
            <family val="2"/>
          </rPr>
          <t xml:space="preserve">Enter value as a decimal, i.e. 100% female occupants =1.0; 90% = 0.9; 50% = 0.5 etc.
</t>
        </r>
      </text>
    </comment>
    <comment ref="L45" authorId="0">
      <text>
        <r>
          <rPr>
            <sz val="9"/>
            <color indexed="81"/>
            <rFont val="Tahoma"/>
            <family val="2"/>
          </rPr>
          <t xml:space="preserve">Must be 1.0
</t>
        </r>
      </text>
    </comment>
    <comment ref="G46" authorId="0">
      <text>
        <r>
          <rPr>
            <sz val="9"/>
            <color indexed="81"/>
            <rFont val="Tahoma"/>
            <family val="2"/>
          </rPr>
          <t xml:space="preserve">In the absence of a specific building use factor - a default factor of 250 days/annum is suggested.
</t>
        </r>
      </text>
    </comment>
    <comment ref="Q47" authorId="0">
      <text>
        <r>
          <rPr>
            <sz val="9"/>
            <color indexed="81"/>
            <rFont val="Tahoma"/>
            <family val="2"/>
          </rPr>
          <t xml:space="preserve">The rainwater calculation is simplified due to the need to have a single value to plug into the calculations - so annual data is used instead of monthly. It is assumed that the size of the rainwater storage tank is sufficient so as not to overflow at any point.
</t>
        </r>
      </text>
    </comment>
    <comment ref="G48" authorId="0">
      <text>
        <r>
          <rPr>
            <sz val="9"/>
            <color indexed="81"/>
            <rFont val="Tahoma"/>
            <family val="2"/>
          </rPr>
          <t xml:space="preserve">In absence of specific data, a default value of 7.5 L/full flush is suggested.
Note that default values for building assessment schemes vary from 6 to 10 L/full flush.
</t>
        </r>
      </text>
    </comment>
    <comment ref="I48" authorId="0">
      <text>
        <r>
          <rPr>
            <sz val="9"/>
            <color indexed="81"/>
            <rFont val="Tahoma"/>
            <family val="2"/>
          </rPr>
          <t xml:space="preserve">In the absence of specific information about usage rates, a rate of 1 full flush/o/d is suggested
</t>
        </r>
      </text>
    </comment>
    <comment ref="G49" authorId="0">
      <text>
        <r>
          <rPr>
            <sz val="9"/>
            <color indexed="81"/>
            <rFont val="Tahoma"/>
            <family val="2"/>
          </rPr>
          <t xml:space="preserve">If the toilet does not have a dual flush function, simply enter the same number that is used for the full flush.
If there is no specific data for the dual flush toilet, a default value of 4.5L is suggested.
</t>
        </r>
      </text>
    </comment>
    <comment ref="I49" authorId="0">
      <text>
        <r>
          <rPr>
            <sz val="9"/>
            <color indexed="81"/>
            <rFont val="Tahoma"/>
            <family val="2"/>
          </rPr>
          <t xml:space="preserve">In the absence of specific usage rate data, a value of 2 small flushes per female occupant is suggested.
</t>
        </r>
      </text>
    </comment>
    <comment ref="G50" authorId="0">
      <text>
        <r>
          <rPr>
            <sz val="9"/>
            <color indexed="81"/>
            <rFont val="Tahoma"/>
            <family val="2"/>
          </rPr>
          <t xml:space="preserve">In absence of specific data, a default value of 3.0 L/flush is suggested.
Note that default values for building assessment schemes vary from 3 to 3.8 L/flush and in one case reports water consumption rate as 7.5-10L/hour.
</t>
        </r>
      </text>
    </comment>
    <comment ref="I50" authorId="0">
      <text>
        <r>
          <rPr>
            <sz val="9"/>
            <color indexed="81"/>
            <rFont val="Tahoma"/>
            <family val="2"/>
          </rPr>
          <t>In the absence of specific usage rate data, a value of 2 urinal flushes per male occupant is suggested.</t>
        </r>
      </text>
    </comment>
    <comment ref="Q50" authorId="0">
      <text>
        <r>
          <rPr>
            <sz val="9"/>
            <color indexed="81"/>
            <rFont val="Tahoma"/>
            <family val="2"/>
          </rPr>
          <t xml:space="preserve">If you select the relevant Member State and river basin (cells B1  and B2 in the "Irrigation Calc" worksheet) then a value will automatically appear here. Alternatively you can enter you own value here if considered more accurate.
</t>
        </r>
      </text>
    </comment>
    <comment ref="G51" authorId="0">
      <text>
        <r>
          <rPr>
            <sz val="9"/>
            <color indexed="81"/>
            <rFont val="Tahoma"/>
            <family val="2"/>
          </rPr>
          <t xml:space="preserve">In the absence of specific data, a default value of 10L/min is suggested.
Note that default values for building assessment schemes vary from 9 to 12 L/min.
</t>
        </r>
      </text>
    </comment>
    <comment ref="I51" authorId="0">
      <text>
        <r>
          <rPr>
            <sz val="9"/>
            <color indexed="81"/>
            <rFont val="Tahoma"/>
            <family val="2"/>
          </rPr>
          <t xml:space="preserve">In the absence of specific usage rates, a default rate of 45 s/o/d is suggested.
</t>
        </r>
      </text>
    </comment>
    <comment ref="G52" authorId="0">
      <text>
        <r>
          <rPr>
            <sz val="9"/>
            <color indexed="81"/>
            <rFont val="Tahoma"/>
            <family val="2"/>
          </rPr>
          <t xml:space="preserve">In the absence of specific data, a default value of 12L/min is suggested.
Note that default values for building assessment schemes vary from 9.5 to 15 L/min.
</t>
        </r>
      </text>
    </comment>
    <comment ref="I52" authorId="0">
      <text>
        <r>
          <rPr>
            <sz val="9"/>
            <color indexed="81"/>
            <rFont val="Tahoma"/>
            <family val="2"/>
          </rPr>
          <t xml:space="preserve">In the absence of specifc usage rates, a default rate of 30 second/o/d based on the assumption of 10% of occupants using the shower and taking 5 minutes (300 seconds) each.
</t>
        </r>
      </text>
    </comment>
    <comment ref="Q52" authorId="0">
      <text>
        <r>
          <rPr>
            <sz val="9"/>
            <color indexed="81"/>
            <rFont val="Tahoma"/>
            <family val="2"/>
          </rPr>
          <t xml:space="preserve">If rainwater is not collected, enter the value 0 here. Enter the total impermeable area over which rainfall is collected. This will most commonly only be the roof but may also include other paved areas.
</t>
        </r>
      </text>
    </comment>
    <comment ref="G53" authorId="0">
      <text>
        <r>
          <rPr>
            <sz val="9"/>
            <color indexed="81"/>
            <rFont val="Tahoma"/>
            <family val="2"/>
          </rPr>
          <t xml:space="preserve">In the absence of specific data, a default value of 12L/min is suggested.
Note that default values for building assessment schemes vary from 8.3 to 15 L/min.
</t>
        </r>
      </text>
    </comment>
    <comment ref="I53" authorId="0">
      <text>
        <r>
          <rPr>
            <sz val="9"/>
            <color indexed="81"/>
            <rFont val="Tahoma"/>
            <family val="2"/>
          </rPr>
          <t xml:space="preserve">In the absence of specific usage rates, a default rate of 30 s/o/d is suggested.
</t>
        </r>
      </text>
    </comment>
    <comment ref="Q56" authorId="0">
      <text>
        <r>
          <rPr>
            <sz val="9"/>
            <color indexed="81"/>
            <rFont val="Tahoma"/>
            <family val="2"/>
          </rPr>
          <t xml:space="preserve">To account for factors such as first flush diversion and evaporation of small quantities of rainfall on the collection surface. A yield factor of 0.7 is suggested in line with the suggestion in the UK Government Water Efficiency Calculator 
</t>
        </r>
      </text>
    </comment>
    <comment ref="N57" authorId="0">
      <text>
        <r>
          <rPr>
            <sz val="9"/>
            <color indexed="81"/>
            <rFont val="Tahoma"/>
            <family val="2"/>
          </rPr>
          <t xml:space="preserve">If the total greywater collected exceeds that which is needed, then the factor is reduced to 1.0 - since 100% of greywater demand will be met. 
If total greywater collected is not enough to meet greywater demand, then the factor will be less than 1.0. 
</t>
        </r>
      </text>
    </comment>
  </commentList>
</comments>
</file>

<file path=xl/comments2.xml><?xml version="1.0" encoding="utf-8"?>
<comments xmlns="http://schemas.openxmlformats.org/spreadsheetml/2006/main">
  <authors>
    <author>DONATELLO Shane (JRC-SEVILLA)</author>
  </authors>
  <commentList>
    <comment ref="A3" authorId="0">
      <text>
        <r>
          <rPr>
            <sz val="9"/>
            <color indexed="81"/>
            <rFont val="Tahoma"/>
            <family val="2"/>
          </rPr>
          <t xml:space="preserve">Based on EEA data for summer quarter averaged over years 2002-2014.
</t>
        </r>
      </text>
    </comment>
    <comment ref="A4" authorId="0">
      <text>
        <r>
          <rPr>
            <sz val="9"/>
            <color indexed="81"/>
            <rFont val="Tahoma"/>
            <family val="2"/>
          </rPr>
          <t xml:space="preserve">Ranking from most water scarce (#1) to least water scarce (#105) of the data that was collected for 105 EU river basins.
</t>
        </r>
      </text>
    </comment>
    <comment ref="G5" authorId="0">
      <text>
        <r>
          <rPr>
            <sz val="9"/>
            <color indexed="81"/>
            <rFont val="Tahoma"/>
            <family val="2"/>
          </rPr>
          <t xml:space="preserve">This value is fixed to ensure comparability between different buildings
</t>
        </r>
      </text>
    </comment>
    <comment ref="Q6" authorId="0">
      <text>
        <r>
          <rPr>
            <sz val="9"/>
            <color indexed="81"/>
            <rFont val="Tahoma"/>
            <family val="2"/>
          </rPr>
          <t xml:space="preserve">The rainwater calculation is simplified due to the need to have a single value to plug into the calculations - so annual data is used instead of monthly. It is assumed that the size of the rainwater storage tank is sufficient so as not to overflow at any point.
</t>
        </r>
      </text>
    </comment>
    <comment ref="G7" authorId="0">
      <text>
        <r>
          <rPr>
            <sz val="9"/>
            <color indexed="81"/>
            <rFont val="Tahoma"/>
            <family val="2"/>
          </rPr>
          <t>In absence of specific data, a default value of 7.5 L/full flush is suggested.
Note that default values for building assessment schemes vary from 6 to 10 L/full flush.</t>
        </r>
      </text>
    </comment>
    <comment ref="I7" authorId="0">
      <text>
        <r>
          <rPr>
            <sz val="9"/>
            <color indexed="81"/>
            <rFont val="Tahoma"/>
            <family val="2"/>
          </rPr>
          <t xml:space="preserve">This value is fixed to ensure comparability between different buildings
</t>
        </r>
      </text>
    </comment>
    <comment ref="G8" authorId="0">
      <text>
        <r>
          <rPr>
            <sz val="9"/>
            <color indexed="81"/>
            <rFont val="Tahoma"/>
            <family val="2"/>
          </rPr>
          <t xml:space="preserve">If the toilet does not have a dual flush function, simply enter the same number that is used for the full flush.
If there is no specific data for the dual flush toilet, a default value of 4.5L is suggested.
</t>
        </r>
      </text>
    </comment>
    <comment ref="I8" authorId="0">
      <text>
        <r>
          <rPr>
            <sz val="9"/>
            <color indexed="81"/>
            <rFont val="Tahoma"/>
            <family val="2"/>
          </rPr>
          <t xml:space="preserve">This value is fixed to ensure comparability between different buildings
</t>
        </r>
      </text>
    </comment>
    <comment ref="G9" authorId="0">
      <text>
        <r>
          <rPr>
            <sz val="9"/>
            <color indexed="81"/>
            <rFont val="Tahoma"/>
            <family val="2"/>
          </rPr>
          <t xml:space="preserve">In the absence of specific data, a default value of 10L/min is suggested.
Note that default values for building assessment schemes vary from 9 to 12 L/min.
</t>
        </r>
      </text>
    </comment>
    <comment ref="I9" authorId="0">
      <text>
        <r>
          <rPr>
            <sz val="9"/>
            <color indexed="81"/>
            <rFont val="Tahoma"/>
            <family val="2"/>
          </rPr>
          <t xml:space="preserve">This value is fixed to ensure comparability between different buildings
</t>
        </r>
      </text>
    </comment>
    <comment ref="Q9" authorId="0">
      <text>
        <r>
          <rPr>
            <sz val="9"/>
            <color indexed="81"/>
            <rFont val="Tahoma"/>
            <family val="2"/>
          </rPr>
          <t xml:space="preserve">If you select the relevant Member State and river basin (cells B1  and B2 in the "Irrigation Calc" worksheet) then a value will automatically appear here. Alternatively you can enter you own value here if considered more accurate.
</t>
        </r>
      </text>
    </comment>
    <comment ref="G10" authorId="0">
      <text>
        <r>
          <rPr>
            <sz val="9"/>
            <color indexed="81"/>
            <rFont val="Tahoma"/>
            <family val="2"/>
          </rPr>
          <t>In the absence of specific data, a default value of 12L/min is suggested.
Note that default values for building assessment schemes vary from 9.5 to 15 L/min.</t>
        </r>
      </text>
    </comment>
    <comment ref="I10" authorId="0">
      <text>
        <r>
          <rPr>
            <sz val="9"/>
            <color indexed="81"/>
            <rFont val="Tahoma"/>
            <family val="2"/>
          </rPr>
          <t>This value is fixed to ensure comparability between different buildings</t>
        </r>
      </text>
    </comment>
    <comment ref="G11" authorId="0">
      <text>
        <r>
          <rPr>
            <sz val="9"/>
            <color indexed="81"/>
            <rFont val="Tahoma"/>
            <family val="2"/>
          </rPr>
          <t xml:space="preserve">In the absence of specific data, a full bath volume of 185L should be used
</t>
        </r>
      </text>
    </comment>
    <comment ref="I11" authorId="0">
      <text>
        <r>
          <rPr>
            <sz val="9"/>
            <color indexed="81"/>
            <rFont val="Tahoma"/>
            <family val="2"/>
          </rPr>
          <t>This value is fixed to ensure comparability between different buildings</t>
        </r>
      </text>
    </comment>
    <comment ref="Q11" authorId="0">
      <text>
        <r>
          <rPr>
            <sz val="9"/>
            <color indexed="81"/>
            <rFont val="Tahoma"/>
            <family val="2"/>
          </rPr>
          <t xml:space="preserve">If rainwater is not collected, enter the value 0 here. Enter the total impermeable area over which rainfall is collected. This will most commonly only be the roof but may also include other paved areas.
</t>
        </r>
      </text>
    </comment>
    <comment ref="G12" authorId="0">
      <text>
        <r>
          <rPr>
            <sz val="9"/>
            <color indexed="81"/>
            <rFont val="Tahoma"/>
            <family val="2"/>
          </rPr>
          <t>In the absence of specific data, a default value of 12L/min is suggested.
Note that default values for building assessment schemes vary from 8.3 to 15 L/min.</t>
        </r>
      </text>
    </comment>
    <comment ref="I12" authorId="0">
      <text>
        <r>
          <rPr>
            <sz val="9"/>
            <color indexed="81"/>
            <rFont val="Tahoma"/>
            <family val="2"/>
          </rPr>
          <t xml:space="preserve">This value is fixed to ensure comparability between different buildings.
</t>
        </r>
      </text>
    </comment>
    <comment ref="G15" authorId="0">
      <text>
        <r>
          <rPr>
            <sz val="9"/>
            <color indexed="81"/>
            <rFont val="Tahoma"/>
            <family val="2"/>
          </rPr>
          <t>In absence of specific data, a default value of 11.5 L/cycle is suggested.</t>
        </r>
      </text>
    </comment>
    <comment ref="I15" authorId="0">
      <text>
        <r>
          <rPr>
            <sz val="9"/>
            <color indexed="81"/>
            <rFont val="Tahoma"/>
            <family val="2"/>
          </rPr>
          <t xml:space="preserve">This value is fixed to ensure comparability between different buildings
</t>
        </r>
      </text>
    </comment>
    <comment ref="Q15" authorId="0">
      <text>
        <r>
          <rPr>
            <sz val="9"/>
            <color indexed="81"/>
            <rFont val="Tahoma"/>
            <family val="2"/>
          </rPr>
          <t xml:space="preserve">To account for factors such as first flush diversion and evaporation of small quantities of rainfall on the collection surface. A yield factor of 0.7 is suggested in line with the suggestion in the UK Government Water Efficiency Calculator 
</t>
        </r>
      </text>
    </comment>
    <comment ref="G16" authorId="0">
      <text>
        <r>
          <rPr>
            <sz val="9"/>
            <color indexed="81"/>
            <rFont val="Tahoma"/>
            <family val="2"/>
          </rPr>
          <t>In absence of specific data, a default value of 43.5 L/cycle is suggested.</t>
        </r>
      </text>
    </comment>
    <comment ref="I16" authorId="0">
      <text>
        <r>
          <rPr>
            <sz val="9"/>
            <color indexed="81"/>
            <rFont val="Tahoma"/>
            <family val="2"/>
          </rPr>
          <t xml:space="preserve">This value is fixed to ensure comparability between different buildings
</t>
        </r>
      </text>
    </comment>
    <comment ref="N19" authorId="0">
      <text>
        <r>
          <rPr>
            <sz val="9"/>
            <color indexed="81"/>
            <rFont val="Tahoma"/>
            <family val="2"/>
          </rPr>
          <t xml:space="preserve">If the total greywater collected exceeds that which is needed, then the factor is reduced to 1.0 - since 100% of greywater demand will be met. 
If total greywater collected is not enough to meet greywater demand, then the factor will be less than 1.0. </t>
        </r>
      </text>
    </comment>
    <comment ref="G45" authorId="0">
      <text>
        <r>
          <rPr>
            <sz val="9"/>
            <color indexed="81"/>
            <rFont val="Tahoma"/>
            <family val="2"/>
          </rPr>
          <t xml:space="preserve">Enter value as a decimal, i.e. 100% male occupants =1.0; 90% = 0.9; 50% = 0.5 etc. 
</t>
        </r>
      </text>
    </comment>
    <comment ref="I45" authorId="0">
      <text>
        <r>
          <rPr>
            <sz val="9"/>
            <color indexed="81"/>
            <rFont val="Tahoma"/>
            <family val="2"/>
          </rPr>
          <t xml:space="preserve">Enter value as a decimal, i.e. 100% female occupants =1.0; 90% = 0.9; 50% = 0.5 etc.
</t>
        </r>
      </text>
    </comment>
    <comment ref="L45" authorId="0">
      <text>
        <r>
          <rPr>
            <sz val="9"/>
            <color indexed="81"/>
            <rFont val="Tahoma"/>
            <family val="2"/>
          </rPr>
          <t xml:space="preserve">Must be 1.0
</t>
        </r>
      </text>
    </comment>
    <comment ref="G46" authorId="0">
      <text>
        <r>
          <rPr>
            <sz val="9"/>
            <color indexed="81"/>
            <rFont val="Tahoma"/>
            <family val="2"/>
          </rPr>
          <t xml:space="preserve">This value is fixed to ensure comparability between different buildings
</t>
        </r>
      </text>
    </comment>
    <comment ref="Q47" authorId="0">
      <text>
        <r>
          <rPr>
            <sz val="9"/>
            <color indexed="81"/>
            <rFont val="Tahoma"/>
            <family val="2"/>
          </rPr>
          <t xml:space="preserve">The rainwater calculation is simplified due to the need to have a single value to plug into the calculations - so annual data is used instead of monthly. It is assumed that the size of the rainwater storage tank is sufficient so as not to overflow at any point.
</t>
        </r>
      </text>
    </comment>
    <comment ref="G48" authorId="0">
      <text>
        <r>
          <rPr>
            <sz val="9"/>
            <color indexed="81"/>
            <rFont val="Tahoma"/>
            <family val="2"/>
          </rPr>
          <t xml:space="preserve">In absence of specific data, a default value of 7.5 L/full flush is suggested.
Note that default values for building assessment schemes vary from 6 to 10 L/full flush.
</t>
        </r>
      </text>
    </comment>
    <comment ref="I48" authorId="0">
      <text>
        <r>
          <rPr>
            <sz val="9"/>
            <color indexed="81"/>
            <rFont val="Tahoma"/>
            <family val="2"/>
          </rPr>
          <t xml:space="preserve">This value is fixed to ensure comparability between different buildings
</t>
        </r>
      </text>
    </comment>
    <comment ref="G49" authorId="0">
      <text>
        <r>
          <rPr>
            <sz val="9"/>
            <color indexed="81"/>
            <rFont val="Tahoma"/>
            <family val="2"/>
          </rPr>
          <t xml:space="preserve">If the toilet does not have a dual flush function, simply enter the same number that is used for the full flush.
If there is no specific data for the dual flush toilet, a default value of 4.5L is suggested.
</t>
        </r>
      </text>
    </comment>
    <comment ref="I49" authorId="0">
      <text>
        <r>
          <rPr>
            <sz val="9"/>
            <color indexed="81"/>
            <rFont val="Tahoma"/>
            <family val="2"/>
          </rPr>
          <t xml:space="preserve">This value is fixed to ensure comparability between different buildings
</t>
        </r>
      </text>
    </comment>
    <comment ref="G50" authorId="0">
      <text>
        <r>
          <rPr>
            <sz val="9"/>
            <color indexed="81"/>
            <rFont val="Tahoma"/>
            <family val="2"/>
          </rPr>
          <t xml:space="preserve">In absence of specific data, a default value of 3.0 L/flush is suggested.
Note that default values for building assessment schemes vary from 3 to 3.8 L/flush and in one case reports water consumption rate as 7.5-10L/hour.
</t>
        </r>
      </text>
    </comment>
    <comment ref="I50" authorId="0">
      <text>
        <r>
          <rPr>
            <sz val="9"/>
            <color indexed="81"/>
            <rFont val="Tahoma"/>
            <family val="2"/>
          </rPr>
          <t>This value is fixed to ensure comparability between different buildings</t>
        </r>
      </text>
    </comment>
    <comment ref="Q50" authorId="0">
      <text>
        <r>
          <rPr>
            <sz val="9"/>
            <color indexed="81"/>
            <rFont val="Tahoma"/>
            <family val="2"/>
          </rPr>
          <t xml:space="preserve">If you select the relevant Member State and river basin (cells B1 and B2 in the "Irrigation Calc" worksheet) then a value will automatically appear here. Alternatively you can enter you own value here if considered more accurate.
</t>
        </r>
      </text>
    </comment>
    <comment ref="G51" authorId="0">
      <text>
        <r>
          <rPr>
            <sz val="9"/>
            <color indexed="81"/>
            <rFont val="Tahoma"/>
            <family val="2"/>
          </rPr>
          <t xml:space="preserve">In the absence of specific data, a default value of 10L/min is suggested.
Note that default values for building assessment schemes vary from 9 to 12 L/min.
</t>
        </r>
      </text>
    </comment>
    <comment ref="I51" authorId="0">
      <text>
        <r>
          <rPr>
            <sz val="9"/>
            <color indexed="81"/>
            <rFont val="Tahoma"/>
            <family val="2"/>
          </rPr>
          <t xml:space="preserve">This value is fixed to ensure comparability between different buildings
</t>
        </r>
      </text>
    </comment>
    <comment ref="G52" authorId="0">
      <text>
        <r>
          <rPr>
            <sz val="9"/>
            <color indexed="81"/>
            <rFont val="Tahoma"/>
            <family val="2"/>
          </rPr>
          <t xml:space="preserve">In the absence of specific data, a default value of 12L/min is suggested.
Note that default values for building assessment schemes vary from 9.5 to 15 L/min.
</t>
        </r>
      </text>
    </comment>
    <comment ref="I52" authorId="0">
      <text>
        <r>
          <rPr>
            <sz val="9"/>
            <color indexed="81"/>
            <rFont val="Tahoma"/>
            <family val="2"/>
          </rPr>
          <t xml:space="preserve">This value is fixed to ensure comparability between different buildings. It is based on the assumption of 10% of occupants using the shower and taking 5 minutes (300 seconds) each.
</t>
        </r>
      </text>
    </comment>
    <comment ref="Q52" authorId="0">
      <text>
        <r>
          <rPr>
            <sz val="9"/>
            <color indexed="81"/>
            <rFont val="Tahoma"/>
            <family val="2"/>
          </rPr>
          <t xml:space="preserve">If rainwater is not collected, enter the value 0 here. Enter the total impermeable area over which rainfall is collected. This will most commonly only be the roof but may also include other paved areas.
</t>
        </r>
      </text>
    </comment>
    <comment ref="G53" authorId="0">
      <text>
        <r>
          <rPr>
            <sz val="9"/>
            <color indexed="81"/>
            <rFont val="Tahoma"/>
            <family val="2"/>
          </rPr>
          <t xml:space="preserve">In the absence of specific data, a default value of 12L/min is suggested.
Note that default values for building assessment schemes vary from 8.3 to 15 L/min.
</t>
        </r>
      </text>
    </comment>
    <comment ref="I53" authorId="0">
      <text>
        <r>
          <rPr>
            <sz val="9"/>
            <color indexed="81"/>
            <rFont val="Tahoma"/>
            <family val="2"/>
          </rPr>
          <t xml:space="preserve">This value is fixed to ensure comparability between different buildings.
</t>
        </r>
      </text>
    </comment>
    <comment ref="N56" authorId="0">
      <text>
        <r>
          <rPr>
            <sz val="9"/>
            <color indexed="81"/>
            <rFont val="Tahoma"/>
            <family val="2"/>
          </rPr>
          <t xml:space="preserve">If the total greywater collected exceeds that which is needed, then the factor is reduced to 1.0 - since 100% of greywater demand will be met. 
If total greywater collected is not enough to meet greywater demand, then the factor will be less than 1.0. 
</t>
        </r>
      </text>
    </comment>
    <comment ref="Q56" authorId="0">
      <text>
        <r>
          <rPr>
            <sz val="9"/>
            <color indexed="81"/>
            <rFont val="Tahoma"/>
            <family val="2"/>
          </rPr>
          <t xml:space="preserve">To account for factors such as first flush diversion and evaporation of small quantities of rainfall on the collection surface. A yield factor of 0.7 is suggested in line with the suggestion in the UK Government Water Efficiency Calculator 
</t>
        </r>
      </text>
    </comment>
  </commentList>
</comments>
</file>

<file path=xl/comments3.xml><?xml version="1.0" encoding="utf-8"?>
<comments xmlns="http://schemas.openxmlformats.org/spreadsheetml/2006/main">
  <authors>
    <author>DONATELLO Shane (JRC-SEVILLA)</author>
    <author>Shane Donatello</author>
  </authors>
  <commentList>
    <comment ref="A3" authorId="0">
      <text>
        <r>
          <rPr>
            <sz val="9"/>
            <color indexed="81"/>
            <rFont val="Tahoma"/>
            <family val="2"/>
          </rPr>
          <t xml:space="preserve">Based on EEA data for summer quarter averaged over years 2002-2014.
</t>
        </r>
      </text>
    </comment>
    <comment ref="A4" authorId="0">
      <text>
        <r>
          <rPr>
            <sz val="9"/>
            <color indexed="81"/>
            <rFont val="Tahoma"/>
            <family val="2"/>
          </rPr>
          <t xml:space="preserve">Ranking from most water scarce (#1) to least water scarce (#105) of the data that was collected for 105 EU river basins.
</t>
        </r>
      </text>
    </comment>
    <comment ref="G5" authorId="0">
      <text>
        <r>
          <rPr>
            <sz val="9"/>
            <color indexed="81"/>
            <rFont val="Tahoma"/>
            <family val="2"/>
          </rPr>
          <t xml:space="preserve">In the absence of a specific building use factor - a default factor of 335 days/annum is suggested.
</t>
        </r>
      </text>
    </comment>
    <comment ref="Q6" authorId="0">
      <text>
        <r>
          <rPr>
            <sz val="9"/>
            <color indexed="81"/>
            <rFont val="Tahoma"/>
            <family val="2"/>
          </rPr>
          <t xml:space="preserve">The rainwater calculation is simplified due to the need to have a single value to plug into the calculations - so annual data is used instead of monthly. It is assumed that the size of the rainwater storage tank is sufficient so as not to overflow at any point.
</t>
        </r>
      </text>
    </comment>
    <comment ref="G7" authorId="0">
      <text>
        <r>
          <rPr>
            <sz val="9"/>
            <color indexed="81"/>
            <rFont val="Tahoma"/>
            <family val="2"/>
          </rPr>
          <t>In absence of specific data, a default value of 7.5 L/full flush is suggested.
Note that default values for building assessment schemes vary from 6 to 10 L/full flush.</t>
        </r>
      </text>
    </comment>
    <comment ref="I7" authorId="0">
      <text>
        <r>
          <rPr>
            <sz val="9"/>
            <color indexed="81"/>
            <rFont val="Tahoma"/>
            <family val="2"/>
          </rPr>
          <t xml:space="preserve">A default usage rate of 1 full flush/o/day is suggested.
</t>
        </r>
      </text>
    </comment>
    <comment ref="G8" authorId="0">
      <text>
        <r>
          <rPr>
            <sz val="9"/>
            <color indexed="81"/>
            <rFont val="Tahoma"/>
            <family val="2"/>
          </rPr>
          <t xml:space="preserve">If the toilet does not have a dual flush function, simply enter the same number that is used for the full flush.
If there is no specific data for the dual flush toilet, a default value of 4.5L is suggested.
</t>
        </r>
      </text>
    </comment>
    <comment ref="I8" authorId="0">
      <text>
        <r>
          <rPr>
            <sz val="9"/>
            <color indexed="81"/>
            <rFont val="Tahoma"/>
            <family val="2"/>
          </rPr>
          <t xml:space="preserve">A default usage rate of 4 half-flushes/o/day is suggested.
</t>
        </r>
      </text>
    </comment>
    <comment ref="G9" authorId="0">
      <text>
        <r>
          <rPr>
            <sz val="9"/>
            <color indexed="81"/>
            <rFont val="Tahoma"/>
            <family val="2"/>
          </rPr>
          <t xml:space="preserve">In the absence of specific data, a default value of 10L/min is suggested.
Note that default values for building assessment schemes vary from 9 to 12 L/min.
</t>
        </r>
      </text>
    </comment>
    <comment ref="I9" authorId="0">
      <text>
        <r>
          <rPr>
            <sz val="9"/>
            <color indexed="81"/>
            <rFont val="Tahoma"/>
            <family val="2"/>
          </rPr>
          <t xml:space="preserve">A default usage rate of 75 seconds/o/day is suggested.
</t>
        </r>
      </text>
    </comment>
    <comment ref="Q9" authorId="0">
      <text>
        <r>
          <rPr>
            <sz val="9"/>
            <color indexed="81"/>
            <rFont val="Tahoma"/>
            <family val="2"/>
          </rPr>
          <t xml:space="preserve">If you select the relevant Member State and river basin (cells B1  and B2 in the "Irrigation Calc" worksheet) then a value will automatically appear here. Alternatively you can enter you own value here if considered more accurate.
</t>
        </r>
      </text>
    </comment>
    <comment ref="G10" authorId="0">
      <text>
        <r>
          <rPr>
            <sz val="9"/>
            <color indexed="81"/>
            <rFont val="Tahoma"/>
            <family val="2"/>
          </rPr>
          <t>In the absence of specific data, a default value of 12L/min is suggested.
Note that default values for building assessment schemes vary from 9.5 to 15 L/min.</t>
        </r>
      </text>
    </comment>
    <comment ref="I10" authorId="0">
      <text>
        <r>
          <rPr>
            <sz val="9"/>
            <color indexed="81"/>
            <rFont val="Tahoma"/>
            <family val="2"/>
          </rPr>
          <t>A usage rate of 360 seconds/o/day (i.e. 6 minutes) is suggested.
Note that building assessment schemes have usage rates that vary from 300 to 369 seconds/o/day.</t>
        </r>
      </text>
    </comment>
    <comment ref="G11" authorId="0">
      <text>
        <r>
          <rPr>
            <sz val="9"/>
            <color indexed="81"/>
            <rFont val="Tahoma"/>
            <family val="2"/>
          </rPr>
          <t xml:space="preserve">In the absence of specific data, a full bath volume of 185L should be used
</t>
        </r>
      </text>
    </comment>
    <comment ref="I11" authorId="0">
      <text>
        <r>
          <rPr>
            <sz val="9"/>
            <color indexed="81"/>
            <rFont val="Tahoma"/>
            <family val="2"/>
          </rPr>
          <t>A usage rate of 0.11 baths/o/d is suggested (i.e. one bath every 9 days).</t>
        </r>
      </text>
    </comment>
    <comment ref="Q11" authorId="0">
      <text>
        <r>
          <rPr>
            <sz val="9"/>
            <color indexed="81"/>
            <rFont val="Tahoma"/>
            <family val="2"/>
          </rPr>
          <t xml:space="preserve">If rainwater is not collected, enter the value 0 here. Enter the total impermeable area over which rainfall is collected. This will most commonly only be the roof but may also include other paved areas.
</t>
        </r>
      </text>
    </comment>
    <comment ref="G12" authorId="0">
      <text>
        <r>
          <rPr>
            <sz val="9"/>
            <color indexed="81"/>
            <rFont val="Tahoma"/>
            <family val="2"/>
          </rPr>
          <t>In the absence of specific data, a default value of 12L/min is suggested.
Note that default values for building assessment schemes vary from 8.3 to 15 L/min.</t>
        </r>
      </text>
    </comment>
    <comment ref="I12" authorId="0">
      <text>
        <r>
          <rPr>
            <sz val="9"/>
            <color indexed="81"/>
            <rFont val="Tahoma"/>
            <family val="2"/>
          </rPr>
          <t xml:space="preserve">A default usage rate of 240 seconds/o/day is suggested.
</t>
        </r>
      </text>
    </comment>
    <comment ref="G15" authorId="0">
      <text>
        <r>
          <rPr>
            <sz val="9"/>
            <color indexed="81"/>
            <rFont val="Tahoma"/>
            <family val="2"/>
          </rPr>
          <t>In absence of specific data, a default value of 11.5 L/cycle is suggested.</t>
        </r>
      </text>
    </comment>
    <comment ref="I15" authorId="0">
      <text>
        <r>
          <rPr>
            <sz val="9"/>
            <color indexed="81"/>
            <rFont val="Tahoma"/>
            <family val="2"/>
          </rPr>
          <t xml:space="preserve">In absence of specific data, a default value of 0.4 cycles/o/day is suggested.
</t>
        </r>
      </text>
    </comment>
    <comment ref="G16" authorId="0">
      <text>
        <r>
          <rPr>
            <sz val="9"/>
            <color indexed="81"/>
            <rFont val="Tahoma"/>
            <family val="2"/>
          </rPr>
          <t>In absence of specific data, a default value of 43.5 L/cycle is suggested.</t>
        </r>
      </text>
    </comment>
    <comment ref="I16" authorId="0">
      <text>
        <r>
          <rPr>
            <sz val="9"/>
            <color indexed="81"/>
            <rFont val="Tahoma"/>
            <family val="2"/>
          </rPr>
          <t xml:space="preserve">In absence of specific data, a default value of 0.3 cycles/o/day is suggested.
</t>
        </r>
      </text>
    </comment>
    <comment ref="Q17" authorId="0">
      <text>
        <r>
          <rPr>
            <sz val="9"/>
            <color indexed="81"/>
            <rFont val="Tahoma"/>
            <family val="2"/>
          </rPr>
          <t xml:space="preserve">To account for factors such as first flush diversion and evaporation of small quantities of rainfall on the collection surface. A yield factor of 0.7 is suggested in line with the suggestion in the UK Government Water Efficiency Calculator. However, alternative yield factors can be specified here in Level 1 reporting.
</t>
        </r>
      </text>
    </comment>
    <comment ref="F18" authorId="0">
      <text>
        <r>
          <rPr>
            <sz val="9"/>
            <color indexed="81"/>
            <rFont val="Tahoma"/>
            <family val="2"/>
          </rPr>
          <t>If water consumed by irrigation is deemed relevant and users wish to report on this - calculations should be made using the worksheet titled "irrigation" to generate the number required here.</t>
        </r>
      </text>
    </comment>
    <comment ref="G18" authorId="0">
      <text>
        <r>
          <rPr>
            <sz val="9"/>
            <color indexed="81"/>
            <rFont val="Tahoma"/>
            <family val="2"/>
          </rPr>
          <t>Note that this "daily" value is taken from the annual value, which in turn is calculated by data on a monthly time resolution (as detailed in the "irrigation" worksheet).</t>
        </r>
      </text>
    </comment>
    <comment ref="K18" authorId="0">
      <text>
        <r>
          <rPr>
            <sz val="9"/>
            <color indexed="81"/>
            <rFont val="Tahoma"/>
            <family val="2"/>
          </rPr>
          <t xml:space="preserve">To convert from L/d to L/o/d for irrigation needs, it is necessary to estimate the average number of users of the residential building. For apartment blocks and other multi-dwelling residences, this should include all occupants in the building(s) linked to the irrigated area(s).
</t>
        </r>
      </text>
    </comment>
    <comment ref="N21" authorId="0">
      <text>
        <r>
          <rPr>
            <sz val="9"/>
            <color indexed="81"/>
            <rFont val="Tahoma"/>
            <family val="2"/>
          </rPr>
          <t xml:space="preserve">If the total greywater collected exceeds that which is needed, then the factor is reduced to 1.0 - since 100% of greywater demand will be met. 
If total greywater collected is not enough to meet greywater demand, then the factor will be less than 1.0. </t>
        </r>
      </text>
    </comment>
    <comment ref="G45" authorId="0">
      <text>
        <r>
          <rPr>
            <sz val="9"/>
            <color indexed="81"/>
            <rFont val="Tahoma"/>
            <family val="2"/>
          </rPr>
          <t xml:space="preserve">Enter value as a decimal, i.e. 100% male occupants =1.0; 90% = 0.9; 50% = 0.5 etc. 
</t>
        </r>
      </text>
    </comment>
    <comment ref="I45" authorId="0">
      <text>
        <r>
          <rPr>
            <sz val="9"/>
            <color indexed="81"/>
            <rFont val="Tahoma"/>
            <family val="2"/>
          </rPr>
          <t xml:space="preserve">Enter value as a decimal, i.e. 100% female occupants =1.0; 90% = 0.9; 50% = 0.5 etc.
</t>
        </r>
      </text>
    </comment>
    <comment ref="L45" authorId="0">
      <text>
        <r>
          <rPr>
            <sz val="9"/>
            <color indexed="81"/>
            <rFont val="Tahoma"/>
            <family val="2"/>
          </rPr>
          <t xml:space="preserve">Must be 1.0
</t>
        </r>
      </text>
    </comment>
    <comment ref="G46" authorId="0">
      <text>
        <r>
          <rPr>
            <sz val="9"/>
            <color indexed="81"/>
            <rFont val="Tahoma"/>
            <family val="2"/>
          </rPr>
          <t xml:space="preserve">In the absence of a specific building use factor - a default factor of 250 days/annum is suggested.
</t>
        </r>
      </text>
    </comment>
    <comment ref="Q47" authorId="0">
      <text>
        <r>
          <rPr>
            <sz val="9"/>
            <color indexed="81"/>
            <rFont val="Tahoma"/>
            <family val="2"/>
          </rPr>
          <t xml:space="preserve">The rainwater calculation is simplified due to the need to have a single value to plug into the calculations - so annual data is used instead of monthly. It is assumed that the size of the rainwater storage tank is sufficient so as not to overflow at any point.
</t>
        </r>
      </text>
    </comment>
    <comment ref="G48" authorId="0">
      <text>
        <r>
          <rPr>
            <sz val="9"/>
            <color indexed="81"/>
            <rFont val="Tahoma"/>
            <family val="2"/>
          </rPr>
          <t xml:space="preserve">In absence of specific data, a default value of 7.5 L/full flush is suggested.
Note that default values for building assessment schemes vary from 6 to 10 L/full flush.
</t>
        </r>
      </text>
    </comment>
    <comment ref="I48" authorId="0">
      <text>
        <r>
          <rPr>
            <sz val="9"/>
            <color indexed="81"/>
            <rFont val="Tahoma"/>
            <family val="2"/>
          </rPr>
          <t xml:space="preserve">In the absence of specific information about usage rates, a rate of 1 full flush/o/d is suggested
</t>
        </r>
      </text>
    </comment>
    <comment ref="G49" authorId="0">
      <text>
        <r>
          <rPr>
            <sz val="9"/>
            <color indexed="81"/>
            <rFont val="Tahoma"/>
            <family val="2"/>
          </rPr>
          <t xml:space="preserve">If the toilet does not have a dual flush function, simply enter the same number that is used for the full flush.
If there is no specific data for the dual flush toilet, a default value of 4.5L is suggested.
</t>
        </r>
      </text>
    </comment>
    <comment ref="I49" authorId="0">
      <text>
        <r>
          <rPr>
            <sz val="9"/>
            <color indexed="81"/>
            <rFont val="Tahoma"/>
            <family val="2"/>
          </rPr>
          <t xml:space="preserve">In the absence of specific usage rate data, a value of 2 small flushes per female occupant is suggested.
</t>
        </r>
      </text>
    </comment>
    <comment ref="G50" authorId="0">
      <text>
        <r>
          <rPr>
            <sz val="9"/>
            <color indexed="81"/>
            <rFont val="Tahoma"/>
            <family val="2"/>
          </rPr>
          <t xml:space="preserve">In absence of specific data, a default value of 3.0 L/flush is suggested.
Note that default values for building assessment schemes vary from 3 to 3.8 L/flush and in one case reports water consumption rate as 7.5-10L/hour.
</t>
        </r>
      </text>
    </comment>
    <comment ref="I50" authorId="0">
      <text>
        <r>
          <rPr>
            <sz val="9"/>
            <color indexed="81"/>
            <rFont val="Tahoma"/>
            <family val="2"/>
          </rPr>
          <t>In the absence of specific usage rate data, a value of 2 urinal flushes per male occupant is suggested.</t>
        </r>
      </text>
    </comment>
    <comment ref="Q50" authorId="0">
      <text>
        <r>
          <rPr>
            <sz val="9"/>
            <color indexed="81"/>
            <rFont val="Tahoma"/>
            <family val="2"/>
          </rPr>
          <t xml:space="preserve">If you select the relevant Member State and river basin (cells B1  and B2 in the "Irrigation Calc" worksheet) then a value will automatically appear here. Alternatively you can enter you own value here if considered more accurate.
</t>
        </r>
      </text>
    </comment>
    <comment ref="G51" authorId="0">
      <text>
        <r>
          <rPr>
            <sz val="9"/>
            <color indexed="81"/>
            <rFont val="Tahoma"/>
            <family val="2"/>
          </rPr>
          <t xml:space="preserve">In the absence of specific data, a default value of 10L/min is suggested.
Note that default values for building assessment schemes vary from 9 to 12 L/min.
</t>
        </r>
      </text>
    </comment>
    <comment ref="I51" authorId="0">
      <text>
        <r>
          <rPr>
            <sz val="9"/>
            <color indexed="81"/>
            <rFont val="Tahoma"/>
            <family val="2"/>
          </rPr>
          <t xml:space="preserve">In the absence of specific usage rates, a default rate of 45 s/o/d is suggested.
</t>
        </r>
      </text>
    </comment>
    <comment ref="G52" authorId="0">
      <text>
        <r>
          <rPr>
            <sz val="9"/>
            <color indexed="81"/>
            <rFont val="Tahoma"/>
            <family val="2"/>
          </rPr>
          <t xml:space="preserve">In the absence of specific data, a default value of 12L/min is suggested.
Note that default values for building assessment schemes vary from 9.5 to 15 L/min.
</t>
        </r>
      </text>
    </comment>
    <comment ref="I52" authorId="0">
      <text>
        <r>
          <rPr>
            <sz val="9"/>
            <color indexed="81"/>
            <rFont val="Tahoma"/>
            <family val="2"/>
          </rPr>
          <t xml:space="preserve">In the absence of specifc usage rates, a default rate of 30 second/o/d based on the assumption of 10% of occupants using the shower and taking 5 minutes (300 seconds) each.
</t>
        </r>
      </text>
    </comment>
    <comment ref="Q52" authorId="0">
      <text>
        <r>
          <rPr>
            <sz val="9"/>
            <color indexed="81"/>
            <rFont val="Tahoma"/>
            <family val="2"/>
          </rPr>
          <t xml:space="preserve">If rainwater is not collected, enter the value 0 here. Enter the total impermeable area over which rainfall is collected. This will most commonly only be the roof but may also include other paved areas.
</t>
        </r>
      </text>
    </comment>
    <comment ref="G53" authorId="0">
      <text>
        <r>
          <rPr>
            <sz val="9"/>
            <color indexed="81"/>
            <rFont val="Tahoma"/>
            <family val="2"/>
          </rPr>
          <t xml:space="preserve">In the absence of specific data, a default value of 12L/min is suggested.
Note that default values for building assessment schemes vary from 8.3 to 15 L/min.
</t>
        </r>
      </text>
    </comment>
    <comment ref="I53" authorId="0">
      <text>
        <r>
          <rPr>
            <sz val="9"/>
            <color indexed="81"/>
            <rFont val="Tahoma"/>
            <family val="2"/>
          </rPr>
          <t xml:space="preserve">In the absence of specific usage rates, a default rate of 30 s/o/d is suggested.
</t>
        </r>
      </text>
    </comment>
    <comment ref="F55" authorId="0">
      <text>
        <r>
          <rPr>
            <sz val="9"/>
            <color indexed="81"/>
            <rFont val="Tahoma"/>
            <family val="2"/>
          </rPr>
          <t xml:space="preserve">If water consumed by irrigation is deemed relevant and users wish to report on this - calculations should be made using the worksheet titled "Irrigation Calc." to generate the number required here.
</t>
        </r>
      </text>
    </comment>
    <comment ref="G55" authorId="0">
      <text>
        <r>
          <rPr>
            <sz val="9"/>
            <color indexed="81"/>
            <rFont val="Tahoma"/>
            <family val="2"/>
          </rPr>
          <t xml:space="preserve">Note that this "daily" value is taken from the annual value, which in turn is calculated by data on a monthly time resolution (as detailed in the "Irrigation Calc." worksheet).
</t>
        </r>
      </text>
    </comment>
    <comment ref="K55" authorId="0">
      <text>
        <r>
          <rPr>
            <sz val="9"/>
            <color indexed="81"/>
            <rFont val="Tahoma"/>
            <family val="2"/>
          </rPr>
          <t xml:space="preserve">If water consumed by irrigation is deemed relevant and users wish to report on this - calculations should be made using the worksheet titled "Irrigation Calc." to generate the number required here.
</t>
        </r>
      </text>
    </comment>
    <comment ref="G56" authorId="0">
      <text>
        <r>
          <rPr>
            <sz val="9"/>
            <color indexed="81"/>
            <rFont val="Tahoma"/>
            <family val="2"/>
          </rPr>
          <t xml:space="preserve">Should equate to the number of full time equivalent users of the building that is cleaned.
</t>
        </r>
        <r>
          <rPr>
            <b/>
            <sz val="9"/>
            <color indexed="81"/>
            <rFont val="Tahoma"/>
            <family val="2"/>
          </rPr>
          <t xml:space="preserve">A default value </t>
        </r>
        <r>
          <rPr>
            <b/>
            <sz val="9"/>
            <color indexed="81"/>
            <rFont val="Calibri"/>
            <family val="2"/>
          </rPr>
          <t>≥</t>
        </r>
        <r>
          <rPr>
            <b/>
            <sz val="9"/>
            <color indexed="81"/>
            <rFont val="Tahoma"/>
            <family val="2"/>
          </rPr>
          <t xml:space="preserve">1 is necessary </t>
        </r>
        <r>
          <rPr>
            <sz val="9"/>
            <color indexed="81"/>
            <rFont val="Tahoma"/>
            <family val="2"/>
          </rPr>
          <t>even if cleaning water consumption is not to be calculated.</t>
        </r>
      </text>
    </comment>
    <comment ref="Q56" authorId="0">
      <text>
        <r>
          <rPr>
            <sz val="9"/>
            <color indexed="81"/>
            <rFont val="Tahoma"/>
            <family val="2"/>
          </rPr>
          <t xml:space="preserve">To account for factors such as first flush diversion and evaporation of small quantities of rainfall on the collection surface. A yield factor of 0.7 is suggested in line with the suggestion in the UK Government Water Efficiency Calculator 
</t>
        </r>
      </text>
    </comment>
    <comment ref="G57" authorId="0">
      <text>
        <r>
          <rPr>
            <sz val="9"/>
            <color indexed="81"/>
            <rFont val="Tahoma"/>
            <family val="2"/>
          </rPr>
          <t xml:space="preserve">Corresponds to floor area with hard coverings - i.e. not carpeted.
</t>
        </r>
      </text>
    </comment>
    <comment ref="I57" authorId="0">
      <text>
        <r>
          <rPr>
            <sz val="9"/>
            <color indexed="81"/>
            <rFont val="Tahoma"/>
            <family val="2"/>
          </rPr>
          <t xml:space="preserve">Based on a simplified version of DGNB approach – that all washable floors are washed once per week, consuming 6.25 L/m2/yr
</t>
        </r>
      </text>
    </comment>
    <comment ref="I58" authorId="0">
      <text>
        <r>
          <rPr>
            <sz val="9"/>
            <color indexed="81"/>
            <rFont val="Tahoma"/>
            <family val="2"/>
          </rPr>
          <t xml:space="preserve">Based on a simplified version of DGNB approach – that all windows are washed twice per year (on inside and on outside) consuming a total of 1.2 L/m2/yr
</t>
        </r>
      </text>
    </comment>
    <comment ref="K59" authorId="1">
      <text>
        <r>
          <rPr>
            <sz val="9"/>
            <color indexed="81"/>
            <rFont val="Tahoma"/>
            <family val="2"/>
          </rPr>
          <t>Make sure that a value of at least 1 has been entered in cell G56 to prevent the DIV/0! appearing</t>
        </r>
      </text>
    </comment>
    <comment ref="J60" authorId="0">
      <text>
        <r>
          <rPr>
            <sz val="9"/>
            <color indexed="81"/>
            <rFont val="Tahoma"/>
            <family val="2"/>
          </rPr>
          <t xml:space="preserve">A default value </t>
        </r>
        <r>
          <rPr>
            <sz val="9"/>
            <color indexed="81"/>
            <rFont val="Calibri"/>
            <family val="2"/>
          </rPr>
          <t>≥</t>
        </r>
        <r>
          <rPr>
            <sz val="9"/>
            <color indexed="81"/>
            <rFont val="Tahoma"/>
            <family val="2"/>
          </rPr>
          <t xml:space="preserve"> 1 is needed here, even if no other uses are defined.
</t>
        </r>
      </text>
    </comment>
    <comment ref="J61" authorId="0">
      <text>
        <r>
          <rPr>
            <sz val="9"/>
            <color indexed="81"/>
            <rFont val="Tahoma"/>
            <family val="2"/>
          </rPr>
          <t xml:space="preserve">A default value </t>
        </r>
        <r>
          <rPr>
            <sz val="9"/>
            <color indexed="81"/>
            <rFont val="Calibri"/>
            <family val="2"/>
          </rPr>
          <t>≥</t>
        </r>
        <r>
          <rPr>
            <sz val="9"/>
            <color indexed="81"/>
            <rFont val="Tahoma"/>
            <family val="2"/>
          </rPr>
          <t xml:space="preserve"> 1 is needed here, even if no other uses are defined.
</t>
        </r>
      </text>
    </comment>
    <comment ref="J62" authorId="0">
      <text>
        <r>
          <rPr>
            <sz val="9"/>
            <color indexed="81"/>
            <rFont val="Tahoma"/>
            <family val="2"/>
          </rPr>
          <t xml:space="preserve">A default value </t>
        </r>
        <r>
          <rPr>
            <sz val="9"/>
            <color indexed="81"/>
            <rFont val="Calibri"/>
            <family val="2"/>
          </rPr>
          <t>≥</t>
        </r>
        <r>
          <rPr>
            <sz val="9"/>
            <color indexed="81"/>
            <rFont val="Tahoma"/>
            <family val="2"/>
          </rPr>
          <t xml:space="preserve"> 1 is needed here, even if no other uses are defined.
</t>
        </r>
      </text>
    </comment>
    <comment ref="K63" authorId="1">
      <text>
        <r>
          <rPr>
            <sz val="9"/>
            <color indexed="81"/>
            <rFont val="Tahoma"/>
            <family val="2"/>
          </rPr>
          <t>Make sure that a value of at least 1 has been entered in cell G56 to prevent the DIV/0! appearing</t>
        </r>
      </text>
    </comment>
    <comment ref="K64" authorId="1">
      <text>
        <r>
          <rPr>
            <sz val="9"/>
            <color indexed="81"/>
            <rFont val="Tahoma"/>
            <family val="2"/>
          </rPr>
          <t>To prevent DIV/0! Appearing, make sure a value has been entered in cell G35</t>
        </r>
      </text>
    </comment>
    <comment ref="N65" authorId="0">
      <text>
        <r>
          <rPr>
            <sz val="9"/>
            <color indexed="81"/>
            <rFont val="Tahoma"/>
            <family val="2"/>
          </rPr>
          <t xml:space="preserve">If the total greywater collected exceeds that which is needed, then the factor is reduced to 1.0 - since 100% of greywater demand will be met. 
If total greywater collected is not enough to meet greywater demand, then the factor will be less than 1.0. 
</t>
        </r>
      </text>
    </comment>
  </commentList>
</comments>
</file>

<file path=xl/comments4.xml><?xml version="1.0" encoding="utf-8"?>
<comments xmlns="http://schemas.openxmlformats.org/spreadsheetml/2006/main">
  <authors>
    <author>DONATELLO Shane (JRC-SEVILLA)</author>
  </authors>
  <commentList>
    <comment ref="B19" authorId="0">
      <text>
        <r>
          <rPr>
            <sz val="9"/>
            <color indexed="81"/>
            <rFont val="Tahoma"/>
            <family val="2"/>
          </rPr>
          <t>For trees, enter the area as the expected area covered by the tree trunk and extended branches. 
If the area beneath the tree is also vegetated (e.g. with lawn grass) then this particular area should be counted twice).</t>
        </r>
      </text>
    </comment>
    <comment ref="G19" authorId="0">
      <text>
        <r>
          <rPr>
            <sz val="9"/>
            <color indexed="81"/>
            <rFont val="Tahoma"/>
            <family val="2"/>
          </rPr>
          <t>Can vary in different sub-areas of the same building depending on degrees of shading by buildings, degrees of shelter from winds and extent of hard paved ares.</t>
        </r>
      </text>
    </comment>
    <comment ref="I19" authorId="0">
      <text>
        <r>
          <rPr>
            <sz val="9"/>
            <color indexed="81"/>
            <rFont val="Tahoma"/>
            <family val="2"/>
          </rPr>
          <t xml:space="preserve">The extent to which vegetation is vertically and horizontally structured (i.e. high density is associated with trees/bushes surrounded by grass and with branches overlapping with neighboring trees/bushes; low density is associated with isolated trees/bushes surrounded by open soil or pavement).
</t>
        </r>
      </text>
    </comment>
    <comment ref="AB19" authorId="0">
      <text>
        <r>
          <rPr>
            <sz val="9"/>
            <color indexed="81"/>
            <rFont val="Tahoma"/>
            <family val="2"/>
          </rPr>
          <t>The factor for the irrigation efficiency is factored into the calculations for cells Y22 to Y30.</t>
        </r>
      </text>
    </comment>
  </commentList>
</comments>
</file>

<file path=xl/comments5.xml><?xml version="1.0" encoding="utf-8"?>
<comments xmlns="http://schemas.openxmlformats.org/spreadsheetml/2006/main">
  <authors>
    <author>DONATELLO Shane (JRC-SEVILLA)</author>
  </authors>
  <commentList>
    <comment ref="W81" authorId="0">
      <text>
        <r>
          <rPr>
            <b/>
            <sz val="9"/>
            <color indexed="81"/>
            <rFont val="Tahoma"/>
            <family val="2"/>
          </rPr>
          <t>Also suggested Oulujoki-lijoki at first from Nihat data</t>
        </r>
        <r>
          <rPr>
            <sz val="9"/>
            <color indexed="81"/>
            <rFont val="Tahoma"/>
            <family val="2"/>
          </rPr>
          <t xml:space="preserve">
</t>
        </r>
      </text>
    </comment>
    <comment ref="W83" authorId="0">
      <text>
        <r>
          <rPr>
            <b/>
            <sz val="9"/>
            <color indexed="81"/>
            <rFont val="Tahoma"/>
            <family val="2"/>
          </rPr>
          <t>Also suggested Daugava at first from Nihat data</t>
        </r>
        <r>
          <rPr>
            <sz val="9"/>
            <color indexed="81"/>
            <rFont val="Tahoma"/>
            <family val="2"/>
          </rPr>
          <t xml:space="preserve">
</t>
        </r>
      </text>
    </comment>
    <comment ref="W84" authorId="0">
      <text>
        <r>
          <rPr>
            <b/>
            <sz val="9"/>
            <color indexed="81"/>
            <rFont val="Tahoma"/>
            <family val="2"/>
          </rPr>
          <t>Also suggested Vuoksi at first from Nihat data</t>
        </r>
      </text>
    </comment>
    <comment ref="C109" authorId="0">
      <text>
        <r>
          <rPr>
            <b/>
            <sz val="9"/>
            <color indexed="81"/>
            <rFont val="Tahoma"/>
            <family val="2"/>
          </rPr>
          <t>Also suggested Vuoksi at first from Nihat data</t>
        </r>
      </text>
    </comment>
    <comment ref="C112" authorId="0">
      <text>
        <r>
          <rPr>
            <b/>
            <sz val="9"/>
            <color indexed="81"/>
            <rFont val="Tahoma"/>
            <family val="2"/>
          </rPr>
          <t>Also suggested Daugava at first from Nihat data</t>
        </r>
        <r>
          <rPr>
            <sz val="9"/>
            <color indexed="81"/>
            <rFont val="Tahoma"/>
            <family val="2"/>
          </rPr>
          <t xml:space="preserve">
</t>
        </r>
      </text>
    </comment>
    <comment ref="C121" authorId="0">
      <text>
        <r>
          <rPr>
            <b/>
            <sz val="9"/>
            <color indexed="81"/>
            <rFont val="Tahoma"/>
            <family val="2"/>
          </rPr>
          <t>Also suggested Oulujoki-lijoki at first from Nihat data</t>
        </r>
        <r>
          <rPr>
            <sz val="9"/>
            <color indexed="81"/>
            <rFont val="Tahoma"/>
            <family val="2"/>
          </rPr>
          <t xml:space="preserve">
</t>
        </r>
      </text>
    </comment>
  </commentList>
</comments>
</file>

<file path=xl/sharedStrings.xml><?xml version="1.0" encoding="utf-8"?>
<sst xmlns="http://schemas.openxmlformats.org/spreadsheetml/2006/main" count="31327" uniqueCount="915">
  <si>
    <t>Entity</t>
  </si>
  <si>
    <t>Year</t>
  </si>
  <si>
    <t>Month</t>
  </si>
  <si>
    <t>WFD0000001</t>
  </si>
  <si>
    <t>WFD0000002</t>
  </si>
  <si>
    <t>WFD0000003</t>
  </si>
  <si>
    <t>WFD0000004</t>
  </si>
  <si>
    <t>WFD0000005</t>
  </si>
  <si>
    <t>WFD0000006</t>
  </si>
  <si>
    <t>WFD0000007</t>
  </si>
  <si>
    <t>WFD0000008</t>
  </si>
  <si>
    <t>WFD0000009</t>
  </si>
  <si>
    <t>WFD0000010</t>
  </si>
  <si>
    <t>WFD0000011</t>
  </si>
  <si>
    <t>WFD0000012</t>
  </si>
  <si>
    <t>WFD0000013</t>
  </si>
  <si>
    <t>WFD0000014</t>
  </si>
  <si>
    <t>WFD0000015</t>
  </si>
  <si>
    <t>WFD0000016</t>
  </si>
  <si>
    <t>WFD0000017</t>
  </si>
  <si>
    <t>WFD0000019</t>
  </si>
  <si>
    <t>WFD0000020</t>
  </si>
  <si>
    <t>WFD0000021</t>
  </si>
  <si>
    <t>WFD0000022</t>
  </si>
  <si>
    <t>WFD0000023</t>
  </si>
  <si>
    <t>WFD0000024</t>
  </si>
  <si>
    <t>WFD0000025</t>
  </si>
  <si>
    <t>WFD0000026</t>
  </si>
  <si>
    <t>WFD0000027</t>
  </si>
  <si>
    <t>WFD0000028</t>
  </si>
  <si>
    <t>WFD0000029</t>
  </si>
  <si>
    <t>WFD0000030</t>
  </si>
  <si>
    <t>WFD0000031</t>
  </si>
  <si>
    <t>WFD0000032</t>
  </si>
  <si>
    <t>WFD0000033</t>
  </si>
  <si>
    <t>WFD0000034</t>
  </si>
  <si>
    <t>WFD0000035</t>
  </si>
  <si>
    <t>WFD0000036</t>
  </si>
  <si>
    <t>WFD0000037</t>
  </si>
  <si>
    <t>WFD0000038</t>
  </si>
  <si>
    <t>WFD0000039</t>
  </si>
  <si>
    <t>WFD0000040</t>
  </si>
  <si>
    <t>WFD0000041</t>
  </si>
  <si>
    <t>WFD0000042</t>
  </si>
  <si>
    <t>WFD0000043</t>
  </si>
  <si>
    <t>WFD0000044</t>
  </si>
  <si>
    <t>WFD0000045</t>
  </si>
  <si>
    <t>WFD0000046</t>
  </si>
  <si>
    <t>WFD0000047</t>
  </si>
  <si>
    <t>WFD0000048</t>
  </si>
  <si>
    <t>WFD0000049</t>
  </si>
  <si>
    <t>WFD0000050</t>
  </si>
  <si>
    <t>WFD0000051</t>
  </si>
  <si>
    <t>WFD0000052</t>
  </si>
  <si>
    <t>WFD0000053</t>
  </si>
  <si>
    <t>WFD0000054</t>
  </si>
  <si>
    <t>WFD0000055</t>
  </si>
  <si>
    <t>WFD0000056</t>
  </si>
  <si>
    <t>WFD0000057</t>
  </si>
  <si>
    <t>WFD0000058</t>
  </si>
  <si>
    <t>WFD0000059</t>
  </si>
  <si>
    <t>WFD0000060</t>
  </si>
  <si>
    <t>WFD0000061</t>
  </si>
  <si>
    <t>WFD0000062</t>
  </si>
  <si>
    <t>WFD0000063</t>
  </si>
  <si>
    <t>WFD0000064</t>
  </si>
  <si>
    <t>WFD0000065</t>
  </si>
  <si>
    <t>WFD0000066</t>
  </si>
  <si>
    <t>WFD0000067</t>
  </si>
  <si>
    <t>WFD0000068</t>
  </si>
  <si>
    <t>WFD0000069</t>
  </si>
  <si>
    <t>WFD0000070</t>
  </si>
  <si>
    <t>WFD0000071</t>
  </si>
  <si>
    <t>WFD0000073</t>
  </si>
  <si>
    <t>WFD0000074</t>
  </si>
  <si>
    <t>WFD0000075</t>
  </si>
  <si>
    <t>WFD0000076</t>
  </si>
  <si>
    <t>WFD0000077</t>
  </si>
  <si>
    <t>WFD0000078</t>
  </si>
  <si>
    <t>WFD0000080</t>
  </si>
  <si>
    <t>WFD0000081</t>
  </si>
  <si>
    <t>WFD0000082</t>
  </si>
  <si>
    <t>WFD0000083</t>
  </si>
  <si>
    <t>WFD0000084</t>
  </si>
  <si>
    <t>WFD0000085</t>
  </si>
  <si>
    <t>WFD0000086</t>
  </si>
  <si>
    <t>WFD0000087</t>
  </si>
  <si>
    <t>WFD0000088</t>
  </si>
  <si>
    <t>WFD0000089</t>
  </si>
  <si>
    <t>WFD0000091</t>
  </si>
  <si>
    <t>WFD0000092</t>
  </si>
  <si>
    <t>WFD0000093</t>
  </si>
  <si>
    <t>WFD0000094</t>
  </si>
  <si>
    <t>WFD0000095</t>
  </si>
  <si>
    <t>WFD0000096</t>
  </si>
  <si>
    <t>WFD0000097</t>
  </si>
  <si>
    <t>WFD0000098</t>
  </si>
  <si>
    <t>WFD0000099</t>
  </si>
  <si>
    <t>WFD0000100</t>
  </si>
  <si>
    <t>WFD0000101</t>
  </si>
  <si>
    <t>WFD0000102</t>
  </si>
  <si>
    <t>WFD0000103</t>
  </si>
  <si>
    <t>WFD0000104</t>
  </si>
  <si>
    <t>WFD0000105</t>
  </si>
  <si>
    <t>WFD0000106</t>
  </si>
  <si>
    <t>WFD0000107</t>
  </si>
  <si>
    <t>WFD0000108</t>
  </si>
  <si>
    <t>WFD0000109</t>
  </si>
  <si>
    <t>WFD0000110</t>
  </si>
  <si>
    <t>WFD0000111</t>
  </si>
  <si>
    <t>WFD0000112</t>
  </si>
  <si>
    <t>WFD0000113</t>
  </si>
  <si>
    <t>WFD0000114</t>
  </si>
  <si>
    <t>WFD0000115</t>
  </si>
  <si>
    <t>WFD0000116</t>
  </si>
  <si>
    <t>WFD0000117</t>
  </si>
  <si>
    <t>WFD0000118</t>
  </si>
  <si>
    <t>WFD0000119</t>
  </si>
  <si>
    <t>WFD0000120</t>
  </si>
  <si>
    <t>WIS0000001</t>
  </si>
  <si>
    <t>WTR0000001</t>
  </si>
  <si>
    <t>WTR0000002</t>
  </si>
  <si>
    <t>WTR0000003</t>
  </si>
  <si>
    <t>WTR0000004</t>
  </si>
  <si>
    <t>WTR0000005</t>
  </si>
  <si>
    <t>WTR0000006</t>
  </si>
  <si>
    <t>WTR0000007</t>
  </si>
  <si>
    <t>WTR0000008</t>
  </si>
  <si>
    <t>WTR0000009</t>
  </si>
  <si>
    <t>WTR0000010</t>
  </si>
  <si>
    <t>WWB0000001</t>
  </si>
  <si>
    <t>EpoT</t>
  </si>
  <si>
    <t>Soil-Water</t>
  </si>
  <si>
    <t>SurfaceRunoff</t>
  </si>
  <si>
    <t>DeepPercolation</t>
  </si>
  <si>
    <t>Rain</t>
  </si>
  <si>
    <t>EtA</t>
  </si>
  <si>
    <t>ETo</t>
  </si>
  <si>
    <t>Basin</t>
  </si>
  <si>
    <t>WFD1</t>
  </si>
  <si>
    <t>Jan</t>
  </si>
  <si>
    <t>Feb</t>
  </si>
  <si>
    <t>Mar</t>
  </si>
  <si>
    <t>Apr</t>
  </si>
  <si>
    <t>May</t>
  </si>
  <si>
    <t>Jun</t>
  </si>
  <si>
    <t>Jul</t>
  </si>
  <si>
    <t>Aug</t>
  </si>
  <si>
    <t>Sep</t>
  </si>
  <si>
    <t>Oct</t>
  </si>
  <si>
    <t>Nov</t>
  </si>
  <si>
    <t>Dec</t>
  </si>
  <si>
    <t>Soil Water</t>
  </si>
  <si>
    <t>Surface Runoff</t>
  </si>
  <si>
    <t>Deep Percolation</t>
  </si>
  <si>
    <t>ETa</t>
  </si>
  <si>
    <t>WFD2</t>
  </si>
  <si>
    <t>WFD3</t>
  </si>
  <si>
    <t>WFD4</t>
  </si>
  <si>
    <t>WFD5</t>
  </si>
  <si>
    <t>WFD6</t>
  </si>
  <si>
    <t>WFD7</t>
  </si>
  <si>
    <t>WFD8</t>
  </si>
  <si>
    <t>WFD9</t>
  </si>
  <si>
    <t>WFD10</t>
  </si>
  <si>
    <t>WFD11</t>
  </si>
  <si>
    <t>WFD12</t>
  </si>
  <si>
    <t>WFD13</t>
  </si>
  <si>
    <t>WFD14</t>
  </si>
  <si>
    <t>WFD15</t>
  </si>
  <si>
    <t>WFD16</t>
  </si>
  <si>
    <t>WFD17</t>
  </si>
  <si>
    <t>WFD18</t>
  </si>
  <si>
    <t>WFD19</t>
  </si>
  <si>
    <t>WFD20</t>
  </si>
  <si>
    <t>WFD21</t>
  </si>
  <si>
    <t>WFD22</t>
  </si>
  <si>
    <t>WFD23</t>
  </si>
  <si>
    <t>WFD24</t>
  </si>
  <si>
    <t>WFD25</t>
  </si>
  <si>
    <t>WFD26</t>
  </si>
  <si>
    <t>WFD27</t>
  </si>
  <si>
    <t>WFD28</t>
  </si>
  <si>
    <t>WFD29</t>
  </si>
  <si>
    <t>WFD30</t>
  </si>
  <si>
    <t>WFD32</t>
  </si>
  <si>
    <t>WFD31</t>
  </si>
  <si>
    <t>WFD33</t>
  </si>
  <si>
    <t>WFD34</t>
  </si>
  <si>
    <t>WFD35</t>
  </si>
  <si>
    <t>WFD36</t>
  </si>
  <si>
    <t>WFD37</t>
  </si>
  <si>
    <t>WFD38</t>
  </si>
  <si>
    <t>WFD39</t>
  </si>
  <si>
    <t>WFD40</t>
  </si>
  <si>
    <t>WFD41</t>
  </si>
  <si>
    <t>WFD42</t>
  </si>
  <si>
    <t>WFD43</t>
  </si>
  <si>
    <t>WFD44</t>
  </si>
  <si>
    <t>WFD45</t>
  </si>
  <si>
    <t>WFD46</t>
  </si>
  <si>
    <t>WFD47</t>
  </si>
  <si>
    <t>WFD48</t>
  </si>
  <si>
    <t>WFD49</t>
  </si>
  <si>
    <t>WFD50</t>
  </si>
  <si>
    <t>WFD51</t>
  </si>
  <si>
    <t>WFD52</t>
  </si>
  <si>
    <t>WFD53</t>
  </si>
  <si>
    <t>WFD54</t>
  </si>
  <si>
    <t>WFD55</t>
  </si>
  <si>
    <t>WFD66</t>
  </si>
  <si>
    <t>WFD56</t>
  </si>
  <si>
    <t>WFD57</t>
  </si>
  <si>
    <t>WFD58</t>
  </si>
  <si>
    <t>WFD59</t>
  </si>
  <si>
    <t>WFD60</t>
  </si>
  <si>
    <t>WFD61</t>
  </si>
  <si>
    <t>WFD62</t>
  </si>
  <si>
    <t>WFD63</t>
  </si>
  <si>
    <t>WFD64</t>
  </si>
  <si>
    <t>WFD65</t>
  </si>
  <si>
    <t>WFD67</t>
  </si>
  <si>
    <t>WFD68</t>
  </si>
  <si>
    <t>WFD69</t>
  </si>
  <si>
    <t>WFD70</t>
  </si>
  <si>
    <t>WFD71</t>
  </si>
  <si>
    <t>WFD72</t>
  </si>
  <si>
    <t>WFD73</t>
  </si>
  <si>
    <t>WFD74</t>
  </si>
  <si>
    <t>WFD75</t>
  </si>
  <si>
    <t>WFD76</t>
  </si>
  <si>
    <t>WFD77</t>
  </si>
  <si>
    <t>WFD78</t>
  </si>
  <si>
    <t>WFD79</t>
  </si>
  <si>
    <t>WFD80</t>
  </si>
  <si>
    <t>WFD81</t>
  </si>
  <si>
    <t>WFD82</t>
  </si>
  <si>
    <t>WFD83</t>
  </si>
  <si>
    <t>WFD84</t>
  </si>
  <si>
    <t>WFD85</t>
  </si>
  <si>
    <t>WFD86</t>
  </si>
  <si>
    <t>WFD87</t>
  </si>
  <si>
    <t>WFD88</t>
  </si>
  <si>
    <t>WFD89</t>
  </si>
  <si>
    <t>WFD90</t>
  </si>
  <si>
    <t>WFD91</t>
  </si>
  <si>
    <t>WFD92</t>
  </si>
  <si>
    <t>WFD93</t>
  </si>
  <si>
    <t>WFD94</t>
  </si>
  <si>
    <t>WFD95</t>
  </si>
  <si>
    <t>WFD96</t>
  </si>
  <si>
    <t>WFD97</t>
  </si>
  <si>
    <t>WFD98</t>
  </si>
  <si>
    <t>WFD99</t>
  </si>
  <si>
    <t>WFD100</t>
  </si>
  <si>
    <t>WFD101</t>
  </si>
  <si>
    <t>WFD102</t>
  </si>
  <si>
    <t>WFD103</t>
  </si>
  <si>
    <t>WFD104</t>
  </si>
  <si>
    <t>WFD105</t>
  </si>
  <si>
    <t>WFD106</t>
  </si>
  <si>
    <t>WFD107</t>
  </si>
  <si>
    <t>WFD108</t>
  </si>
  <si>
    <t>WFD109</t>
  </si>
  <si>
    <t>WFD110</t>
  </si>
  <si>
    <t>WFD111</t>
  </si>
  <si>
    <t>WFD112</t>
  </si>
  <si>
    <t>WFD113</t>
  </si>
  <si>
    <t>WFD114</t>
  </si>
  <si>
    <t>WFD115</t>
  </si>
  <si>
    <t>WFD116</t>
  </si>
  <si>
    <t>WFD117</t>
  </si>
  <si>
    <t>WFD118</t>
  </si>
  <si>
    <t>WFD119</t>
  </si>
  <si>
    <t>WFD120</t>
  </si>
  <si>
    <t>WIS1</t>
  </si>
  <si>
    <t>WTR1</t>
  </si>
  <si>
    <t>WTR2</t>
  </si>
  <si>
    <t>WTR3</t>
  </si>
  <si>
    <t>WTR4</t>
  </si>
  <si>
    <t>WTR5</t>
  </si>
  <si>
    <t>WTR6</t>
  </si>
  <si>
    <t>WTR7</t>
  </si>
  <si>
    <t>WTR8</t>
  </si>
  <si>
    <t>WTR9</t>
  </si>
  <si>
    <t>WTR10</t>
  </si>
  <si>
    <t>WWB1</t>
  </si>
  <si>
    <t>Basin name</t>
  </si>
  <si>
    <t>Loire, Brittany and Vendee coastal waters</t>
  </si>
  <si>
    <t>Douro</t>
  </si>
  <si>
    <t>Tagus and Western Basins</t>
  </si>
  <si>
    <t>Guadiana</t>
  </si>
  <si>
    <t>Neagh Bann</t>
  </si>
  <si>
    <t>North Western</t>
  </si>
  <si>
    <t>Shannon</t>
  </si>
  <si>
    <t>Adour, Garonne, Dordogne, Charente and coastal waters of aquitania</t>
  </si>
  <si>
    <t>Minho and Lima</t>
  </si>
  <si>
    <t>Vouga, Mondego and Lis</t>
  </si>
  <si>
    <t>Sado and Mira</t>
  </si>
  <si>
    <t>Algarve Basins</t>
  </si>
  <si>
    <t>Andalusia Atlantic Basins</t>
  </si>
  <si>
    <t>Western</t>
  </si>
  <si>
    <t>Galician Coast</t>
  </si>
  <si>
    <t>Cavado, Ave and Leca</t>
  </si>
  <si>
    <t>Troms</t>
  </si>
  <si>
    <t>Nordland</t>
  </si>
  <si>
    <t>Troendelag</t>
  </si>
  <si>
    <t>Moere and Romsdal</t>
  </si>
  <si>
    <t>Severn</t>
  </si>
  <si>
    <t>Seine</t>
  </si>
  <si>
    <t>IE South Eastern</t>
  </si>
  <si>
    <t>North West</t>
  </si>
  <si>
    <t>UK South West</t>
  </si>
  <si>
    <t>IE South Western</t>
  </si>
  <si>
    <t>Eastern</t>
  </si>
  <si>
    <t>Western Wales</t>
  </si>
  <si>
    <t>UK South East</t>
  </si>
  <si>
    <t>North Eastern</t>
  </si>
  <si>
    <t>Glomma</t>
  </si>
  <si>
    <t>Elbe</t>
  </si>
  <si>
    <t>Weser</t>
  </si>
  <si>
    <t>Rhine</t>
  </si>
  <si>
    <t>SE South West</t>
  </si>
  <si>
    <t>West Bay</t>
  </si>
  <si>
    <t>Jutland and Funen</t>
  </si>
  <si>
    <t>Vidaa-Krusaa</t>
  </si>
  <si>
    <t>Ems</t>
  </si>
  <si>
    <t>Meuse</t>
  </si>
  <si>
    <t>Scheldt (Brussels Area)</t>
  </si>
  <si>
    <t>Thames</t>
  </si>
  <si>
    <t>Humber</t>
  </si>
  <si>
    <t>West</t>
  </si>
  <si>
    <t>Anglian</t>
  </si>
  <si>
    <t>Northumbria</t>
  </si>
  <si>
    <t>Solway Tweed</t>
  </si>
  <si>
    <t>Scotland</t>
  </si>
  <si>
    <t>Vuoksi</t>
  </si>
  <si>
    <t>Nemunas</t>
  </si>
  <si>
    <t>Vistula</t>
  </si>
  <si>
    <t>Ucker</t>
  </si>
  <si>
    <t>Skagerrak and Kattegat</t>
  </si>
  <si>
    <t>Tornionjoki (Finnish part)</t>
  </si>
  <si>
    <t>Kemijoki</t>
  </si>
  <si>
    <t>Oulujoki-Iijoki</t>
  </si>
  <si>
    <t>Kymijoki-Gulf of Finland</t>
  </si>
  <si>
    <t>Daugava</t>
  </si>
  <si>
    <t>East Estonia</t>
  </si>
  <si>
    <t>Lielupe</t>
  </si>
  <si>
    <t>Pregolya</t>
  </si>
  <si>
    <t>Warnow/Peene</t>
  </si>
  <si>
    <t>Schlei/Trave</t>
  </si>
  <si>
    <t>Bothnian Sea</t>
  </si>
  <si>
    <t>KokemSenjoki-Archipelago Sea-Bothnian Sea</t>
  </si>
  <si>
    <t>West Estonia</t>
  </si>
  <si>
    <t>Gauja</t>
  </si>
  <si>
    <t>Venta</t>
  </si>
  <si>
    <t>South Baltic</t>
  </si>
  <si>
    <t>North Baltic</t>
  </si>
  <si>
    <t>Zealand</t>
  </si>
  <si>
    <t>Jucar</t>
  </si>
  <si>
    <t>Ebro</t>
  </si>
  <si>
    <t>Rhone and Coastal Mediterranean</t>
  </si>
  <si>
    <t>Middle Appenines</t>
  </si>
  <si>
    <t>Andalusia Mediterranean Basins</t>
  </si>
  <si>
    <t>Segura</t>
  </si>
  <si>
    <t>Internal Basins of Catalonia</t>
  </si>
  <si>
    <t>Northern Appenines</t>
  </si>
  <si>
    <t>Southern Appenines</t>
  </si>
  <si>
    <t>Balearic Islands</t>
  </si>
  <si>
    <t>Corsica</t>
  </si>
  <si>
    <t>Sardinia</t>
  </si>
  <si>
    <t>Po Basin</t>
  </si>
  <si>
    <t>East Aegean Region Basin District</t>
  </si>
  <si>
    <t>Sicily</t>
  </si>
  <si>
    <t>West Aegean Region Basin District</t>
  </si>
  <si>
    <t>Eastern Alps</t>
  </si>
  <si>
    <t>North Adriatic</t>
  </si>
  <si>
    <t>Thessalia</t>
  </si>
  <si>
    <t>Western Macedonia</t>
  </si>
  <si>
    <t>Central Macedonia</t>
  </si>
  <si>
    <t>Epirus</t>
  </si>
  <si>
    <t>Western Sterea Ellada</t>
  </si>
  <si>
    <t>Western Peloponnese</t>
  </si>
  <si>
    <t>Eastern Sterea Ellada</t>
  </si>
  <si>
    <t>Northern Peloponnese</t>
  </si>
  <si>
    <t>Eastern Peloponnese</t>
  </si>
  <si>
    <t>Attica</t>
  </si>
  <si>
    <t>Crete</t>
  </si>
  <si>
    <t>Aegean Islands</t>
  </si>
  <si>
    <t>Cyprus</t>
  </si>
  <si>
    <t>Danube Region Basin District</t>
  </si>
  <si>
    <t>Black Sea Basin District</t>
  </si>
  <si>
    <t>Teno-, NSStSm¸- and Paatsjoki (Finnish part)</t>
  </si>
  <si>
    <t>Finnmark</t>
  </si>
  <si>
    <t>MS</t>
  </si>
  <si>
    <t>Portugal, PT</t>
  </si>
  <si>
    <t>Spain, ES</t>
  </si>
  <si>
    <t>A tiny bit of France</t>
  </si>
  <si>
    <t>France, FR</t>
  </si>
  <si>
    <t>Switzerland</t>
  </si>
  <si>
    <t>Belgium, BE</t>
  </si>
  <si>
    <t>Netherlands, NL</t>
  </si>
  <si>
    <t>Germany, DE</t>
  </si>
  <si>
    <t>Italy, IT</t>
  </si>
  <si>
    <t>Greece</t>
  </si>
  <si>
    <t>Albania</t>
  </si>
  <si>
    <t>Macedonia</t>
  </si>
  <si>
    <t>Tiny bit of Kosovo</t>
  </si>
  <si>
    <t>Croatia</t>
  </si>
  <si>
    <t>Montenegro</t>
  </si>
  <si>
    <t>Bosnia and Herzegovina</t>
  </si>
  <si>
    <t>Bulgaria</t>
  </si>
  <si>
    <t>Moldova</t>
  </si>
  <si>
    <t>Ukraine</t>
  </si>
  <si>
    <t>Serbia</t>
  </si>
  <si>
    <t>Kosovo</t>
  </si>
  <si>
    <t>Slovenia, Austria, Germany</t>
  </si>
  <si>
    <t>Czech. Republic, Slovakia, Hungary</t>
  </si>
  <si>
    <t>Bulgaria, BG</t>
  </si>
  <si>
    <t>Poland, PO</t>
  </si>
  <si>
    <t>Belarus</t>
  </si>
  <si>
    <t>Hungary</t>
  </si>
  <si>
    <t>Lithuania</t>
  </si>
  <si>
    <t>Latvia</t>
  </si>
  <si>
    <t>Estonia</t>
  </si>
  <si>
    <t>Estonia, EE</t>
  </si>
  <si>
    <t>Russia</t>
  </si>
  <si>
    <t>Denmark (island)</t>
  </si>
  <si>
    <t>Bornholm</t>
  </si>
  <si>
    <t>Czech. Republic, CZ</t>
  </si>
  <si>
    <t>Luxembourg</t>
  </si>
  <si>
    <t>Austria, AT</t>
  </si>
  <si>
    <t>Denmark, DK</t>
  </si>
  <si>
    <t>Sweden, SE</t>
  </si>
  <si>
    <t>Norway, NO</t>
  </si>
  <si>
    <t>Finland, FI</t>
  </si>
  <si>
    <t>Tiny part of NO</t>
  </si>
  <si>
    <t>United Kingdom, UK</t>
  </si>
  <si>
    <t>Ireland, IE</t>
  </si>
  <si>
    <t>Dniestr</t>
  </si>
  <si>
    <t>Season</t>
  </si>
  <si>
    <t>Spring</t>
  </si>
  <si>
    <t>Summer</t>
  </si>
  <si>
    <t>Autumn</t>
  </si>
  <si>
    <t>Winter</t>
  </si>
  <si>
    <t>Luxembourg, FR, Switz, AT</t>
  </si>
  <si>
    <t>Bulgaria, Austria, Germany, Slovenia</t>
  </si>
  <si>
    <t>Serbia, Bosnia and Herzegovina, Kosovo, Montenegro, Croatia, Slovenia, Austria, Czech. Republic, Slovakia, Hungary</t>
  </si>
  <si>
    <t>Avg</t>
  </si>
  <si>
    <t>Madeira</t>
  </si>
  <si>
    <t>West Balkans Carstic Areas</t>
  </si>
  <si>
    <t>Basque County internal basins</t>
  </si>
  <si>
    <t>Dee</t>
  </si>
  <si>
    <t xml:space="preserve">UK, Wales </t>
  </si>
  <si>
    <t>If UK, no info</t>
  </si>
  <si>
    <t>Serchio</t>
  </si>
  <si>
    <t>Slovenia</t>
  </si>
  <si>
    <t>Average</t>
  </si>
  <si>
    <t>The data in Figure xx illustrate how the WEI+ index is a dynamic number for any particular river basin. Summer is always the most critical period in the year because it is when most water is needed for irrigation and, especialy in warmer areas, significant increases in water consumption are related to the influx of tourists.</t>
  </si>
  <si>
    <t>An average summer WEI+ value has been calculated based on 2002-2014 data for each river basin. For the river basin in Figure xx this would be 34.50%, indicating that the region suffers from seasonal water stress and that water efficiency and reuse measures are of especially high value for buildings located in this river basin.</t>
  </si>
  <si>
    <t>Coratia, Bosnia and Herzegovina, Montenegro, Albania</t>
  </si>
  <si>
    <t>Norway, Finland, FI</t>
  </si>
  <si>
    <t>Moldova, Ukraine</t>
  </si>
  <si>
    <t>Bulgaria, Austria, Germany, Slovenia, Moldova, Ukraine, Serbia, Bosnia and Herzegovina, Kosovo, Montenegro, Croatia, Slovenia, Austria, Czech. Republic, Slovakia, Hungary</t>
  </si>
  <si>
    <t>Greece, Albania</t>
  </si>
  <si>
    <t>Macedonia, Greece, Kosovo</t>
  </si>
  <si>
    <t>Italy, Slovenia</t>
  </si>
  <si>
    <t>Greece, Bulgaria, Macedonia</t>
  </si>
  <si>
    <t>Italy</t>
  </si>
  <si>
    <t>Greece, Bulgaria</t>
  </si>
  <si>
    <t>Italy, Switzerland</t>
  </si>
  <si>
    <t>France, Switzerland</t>
  </si>
  <si>
    <t>Spain, A tiny bit of France</t>
  </si>
  <si>
    <t>Lithuania, Latvia</t>
  </si>
  <si>
    <t>Latvia, Estonia</t>
  </si>
  <si>
    <t>Latvia, Lithuania</t>
  </si>
  <si>
    <t>Latvia, Lithuania, Belarua, Russia</t>
  </si>
  <si>
    <t>Estonia, Latvia, Russia</t>
  </si>
  <si>
    <t>Sweden, Finland, FI</t>
  </si>
  <si>
    <t>Sweden, Norway, NO</t>
  </si>
  <si>
    <t>Poland, Germany, DE</t>
  </si>
  <si>
    <t>Poland, Ukraine, Belarus, Hungary</t>
  </si>
  <si>
    <t>Lithuania, Belarus</t>
  </si>
  <si>
    <t>Finland, Russia</t>
  </si>
  <si>
    <t>UK</t>
  </si>
  <si>
    <t xml:space="preserve">Norway </t>
  </si>
  <si>
    <t>France, Belgium, BE</t>
  </si>
  <si>
    <t>France, Belgium, Netherlands, Germany</t>
  </si>
  <si>
    <t>Germany, Netherlands, NL</t>
  </si>
  <si>
    <t>Germany, Denmark, DK</t>
  </si>
  <si>
    <t>Norway</t>
  </si>
  <si>
    <t>Germany, Netherlands, NL, Belgium, Luxembourg, France, Switzerland, Austria</t>
  </si>
  <si>
    <t>Germany, Czech. Republic, CZ</t>
  </si>
  <si>
    <t>Germany</t>
  </si>
  <si>
    <t>Portugal, Spain, ES</t>
  </si>
  <si>
    <t>France</t>
  </si>
  <si>
    <t>UK, Ireland</t>
  </si>
  <si>
    <t>WEI+</t>
  </si>
  <si>
    <t>millions m3</t>
  </si>
  <si>
    <t>Jarft</t>
  </si>
  <si>
    <t>Aland islands</t>
  </si>
  <si>
    <t>Malta</t>
  </si>
  <si>
    <t>Gran Canaria</t>
  </si>
  <si>
    <t>Area m2</t>
  </si>
  <si>
    <t>Rain mm/month</t>
  </si>
  <si>
    <t>ETa mm/month</t>
  </si>
  <si>
    <t>Balance (mm/month)</t>
  </si>
  <si>
    <t>River basin</t>
  </si>
  <si>
    <t>AT</t>
  </si>
  <si>
    <t>BY</t>
  </si>
  <si>
    <t>BE</t>
  </si>
  <si>
    <t>BA</t>
  </si>
  <si>
    <t>BG</t>
  </si>
  <si>
    <t>HR</t>
  </si>
  <si>
    <t>CY</t>
  </si>
  <si>
    <t>CZ</t>
  </si>
  <si>
    <t>DK</t>
  </si>
  <si>
    <t>EE</t>
  </si>
  <si>
    <t>FI</t>
  </si>
  <si>
    <t>FR</t>
  </si>
  <si>
    <t>DE</t>
  </si>
  <si>
    <t>EL</t>
  </si>
  <si>
    <t>HU</t>
  </si>
  <si>
    <t>IE</t>
  </si>
  <si>
    <t>IT</t>
  </si>
  <si>
    <t>XK</t>
  </si>
  <si>
    <t>LV</t>
  </si>
  <si>
    <t>LT</t>
  </si>
  <si>
    <t>LU</t>
  </si>
  <si>
    <t>MT</t>
  </si>
  <si>
    <t>MD</t>
  </si>
  <si>
    <t>ME</t>
  </si>
  <si>
    <t>NL</t>
  </si>
  <si>
    <t>NO</t>
  </si>
  <si>
    <t>PL</t>
  </si>
  <si>
    <t>PT</t>
  </si>
  <si>
    <t>RO</t>
  </si>
  <si>
    <t>RS</t>
  </si>
  <si>
    <t>SK</t>
  </si>
  <si>
    <t>SI</t>
  </si>
  <si>
    <t>ES</t>
  </si>
  <si>
    <t>SE</t>
  </si>
  <si>
    <t>CH</t>
  </si>
  <si>
    <t>MK</t>
  </si>
  <si>
    <t>UA</t>
  </si>
  <si>
    <t>Croatia, HR</t>
  </si>
  <si>
    <t>River basin:</t>
  </si>
  <si>
    <t>Country:</t>
  </si>
  <si>
    <t>Macedonia_MK</t>
  </si>
  <si>
    <t>Ukraine_UA</t>
  </si>
  <si>
    <t>Switzerland_CH</t>
  </si>
  <si>
    <t>Sweden_SE</t>
  </si>
  <si>
    <t>Spain_ES</t>
  </si>
  <si>
    <t>Slovenia_SI</t>
  </si>
  <si>
    <t>Slovakia_SK</t>
  </si>
  <si>
    <t>Serbia_RS</t>
  </si>
  <si>
    <t>Romania_RO</t>
  </si>
  <si>
    <t>Portugal_PT</t>
  </si>
  <si>
    <t>Poland_PL</t>
  </si>
  <si>
    <t>Norway_NO</t>
  </si>
  <si>
    <t>Netherlands_NL</t>
  </si>
  <si>
    <t>Montenegro_ME</t>
  </si>
  <si>
    <t>Moldova_MD</t>
  </si>
  <si>
    <t>Malta_MT</t>
  </si>
  <si>
    <t>Luxembourg_LU</t>
  </si>
  <si>
    <t>Lithuania_LT</t>
  </si>
  <si>
    <t>Lativia_LV</t>
  </si>
  <si>
    <t>Kosovo_XK</t>
  </si>
  <si>
    <t>Italy_IT</t>
  </si>
  <si>
    <t>Ireland_IE</t>
  </si>
  <si>
    <t>Hungary_HU</t>
  </si>
  <si>
    <t>Greece_EL</t>
  </si>
  <si>
    <t>Germany_DE</t>
  </si>
  <si>
    <t>France_FR</t>
  </si>
  <si>
    <t>Finland_FI</t>
  </si>
  <si>
    <t>Estonia_EE</t>
  </si>
  <si>
    <t>Denmark_DK</t>
  </si>
  <si>
    <t>Cyprus_CY</t>
  </si>
  <si>
    <t>Croatia_HR</t>
  </si>
  <si>
    <t>Bulgaria_BG</t>
  </si>
  <si>
    <t>Belgium_BE</t>
  </si>
  <si>
    <t>Belarus_BY</t>
  </si>
  <si>
    <t>Austria_AT</t>
  </si>
  <si>
    <t>Bosnia_and_Herzegovina_BA</t>
  </si>
  <si>
    <t>United_Kingdom_UK</t>
  </si>
  <si>
    <t>Rain (mm/month)</t>
  </si>
  <si>
    <t>January</t>
  </si>
  <si>
    <t>February</t>
  </si>
  <si>
    <t>March</t>
  </si>
  <si>
    <t>April</t>
  </si>
  <si>
    <t>June</t>
  </si>
  <si>
    <t>July</t>
  </si>
  <si>
    <t>August</t>
  </si>
  <si>
    <t>September</t>
  </si>
  <si>
    <t>October</t>
  </si>
  <si>
    <t>November</t>
  </si>
  <si>
    <t>December</t>
  </si>
  <si>
    <t>Summer WEI+:</t>
  </si>
  <si>
    <t>WFD37_Rhine</t>
  </si>
  <si>
    <t>WFD98_Eastern_Alps</t>
  </si>
  <si>
    <t>WFD114_Danube_Region_Basin_District</t>
  </si>
  <si>
    <t>WFD53_Nemunas</t>
  </si>
  <si>
    <t>WFD54_Vistula</t>
  </si>
  <si>
    <t>WFD61_Daugava</t>
  </si>
  <si>
    <t>WFD43_Meuse</t>
  </si>
  <si>
    <t>WFD44_Scheldt_Brussels_Area</t>
  </si>
  <si>
    <t>WFD95_East_Aegean_Region_Basin_District</t>
  </si>
  <si>
    <t>WFD97_West_Aegean_Region_Basin_District</t>
  </si>
  <si>
    <t>WFD115_Black_Sea_Basin_District</t>
  </si>
  <si>
    <t>WFD99_North_Adriatic</t>
  </si>
  <si>
    <t>WFD113_Cyprus</t>
  </si>
  <si>
    <t>WFD35_Elbe</t>
  </si>
  <si>
    <t>WFD40_Jutland_and_Funen</t>
  </si>
  <si>
    <t>WFD41_Vidaa_Krusaa</t>
  </si>
  <si>
    <t>WFD76_Zealand</t>
  </si>
  <si>
    <t>WFD77_Bornholm</t>
  </si>
  <si>
    <t>WFD60_East_Estonia</t>
  </si>
  <si>
    <t>WFD69_West_Estonia</t>
  </si>
  <si>
    <t>WFD70_Gauja</t>
  </si>
  <si>
    <t>WFD52_Vuoksi</t>
  </si>
  <si>
    <t>WFD57_Tornionjoki_Finnish_part</t>
  </si>
  <si>
    <t>WFD58_Kemijoki</t>
  </si>
  <si>
    <t>WFD59_Kymijoki_Gulf_of_Finland</t>
  </si>
  <si>
    <t>WFD67_Oulujoki_Iijoki</t>
  </si>
  <si>
    <t>WFD68_KokemSenjoki_Archipelago_Sea_Bothnian_Sea</t>
  </si>
  <si>
    <t>WFD78_Aland_islands</t>
  </si>
  <si>
    <t>WFD117_Teno_NSStSm_and_Paatsjoki_Finnish_part</t>
  </si>
  <si>
    <t>WFD118_Finnmark</t>
  </si>
  <si>
    <t>WFD1_Loire_Brittany_and_Vendee_coastal_waters</t>
  </si>
  <si>
    <t>WFD8_Adour_Garonne_Dordogne_Charente_and_coastal_waters_of_aquitania</t>
  </si>
  <si>
    <t>WFD81_Ebro</t>
  </si>
  <si>
    <t>WFD82_Rhone_and_Coastal_Mediterranean</t>
  </si>
  <si>
    <t>WFD92_Corsica</t>
  </si>
  <si>
    <t>WFD94_Po Basin</t>
  </si>
  <si>
    <t>WFD36_Weser</t>
  </si>
  <si>
    <t>WFD41_Vidaa-Krusaa</t>
  </si>
  <si>
    <t>WFD42_Ems</t>
  </si>
  <si>
    <t>WFD55_Ucker</t>
  </si>
  <si>
    <t>WFD64_Warnow_Peene</t>
  </si>
  <si>
    <t>WFD65_Schlei_Trave</t>
  </si>
  <si>
    <t>WFD100_Thessalia</t>
  </si>
  <si>
    <t>WFD101_Western Macedonia</t>
  </si>
  <si>
    <t>WFD102_Central_Macedonia</t>
  </si>
  <si>
    <t>WFD107_Northern_Peloponnese</t>
  </si>
  <si>
    <t>WFD105_Western_Peloponnese</t>
  </si>
  <si>
    <t>WFD104_Western_Sterea_Ellada</t>
  </si>
  <si>
    <t>WFD106_Eastern_Sterea_Ellada</t>
  </si>
  <si>
    <t>WFD108_Eastern_Peloponnese</t>
  </si>
  <si>
    <t>WFD109_Attica</t>
  </si>
  <si>
    <t>WFD111_Crete</t>
  </si>
  <si>
    <t>WFD112_Aegean Islands</t>
  </si>
  <si>
    <t>WFD114_Danube Region Basin District</t>
  </si>
  <si>
    <t>WFD6_North_Western</t>
  </si>
  <si>
    <t>WFD5_Neagh_Bann</t>
  </si>
  <si>
    <t>WFD7_Shannon</t>
  </si>
  <si>
    <t>WFD14_Western</t>
  </si>
  <si>
    <t>WFD25_South Eastern</t>
  </si>
  <si>
    <t>WFD28_South_Western</t>
  </si>
  <si>
    <t>WFD29_Eastern</t>
  </si>
  <si>
    <t>WFD83_Middle_Appenines</t>
  </si>
  <si>
    <t>WFD87_Northern_Appenines</t>
  </si>
  <si>
    <t>WFD88_Southern_Appenines</t>
  </si>
  <si>
    <t>WFD89_Serchio</t>
  </si>
  <si>
    <t>WFD93_Sardinia</t>
  </si>
  <si>
    <t>WFD94_Po_Basin</t>
  </si>
  <si>
    <t>WFD96_Sicily</t>
  </si>
  <si>
    <t>WFD62_Lielupe</t>
  </si>
  <si>
    <t>WFD71_Venta</t>
  </si>
  <si>
    <t>WFD110_Malta</t>
  </si>
  <si>
    <t>WFD116_Dniestr</t>
  </si>
  <si>
    <t>WFD19_Troms</t>
  </si>
  <si>
    <t>WFD20_Nordland</t>
  </si>
  <si>
    <t>WFD21_Troendelag</t>
  </si>
  <si>
    <t>WFD34_Glomma</t>
  </si>
  <si>
    <t>WFD38_SE_South_West</t>
  </si>
  <si>
    <t>WFD22_Moere_and_Romsdal</t>
  </si>
  <si>
    <t>WFD39_West_Bay</t>
  </si>
  <si>
    <t>WFD47_West</t>
  </si>
  <si>
    <t>WFD56_Skagerrak_and_Kattegat</t>
  </si>
  <si>
    <t>WFD63_Pregolya</t>
  </si>
  <si>
    <t>WFD73_Jarft</t>
  </si>
  <si>
    <t>WFD2_Douro</t>
  </si>
  <si>
    <t>WFD3_Tagus_and_Western_Basins</t>
  </si>
  <si>
    <t>WFD4_Guadiana</t>
  </si>
  <si>
    <t>WFD9_Minho_and_Lima</t>
  </si>
  <si>
    <t>WFD10_Vouga_Mondego_and_Lis</t>
  </si>
  <si>
    <t>WFD11_Sado_and_Mira</t>
  </si>
  <si>
    <t>WFD12_Algarve_Basins</t>
  </si>
  <si>
    <t>WFD16_Cavado_Ave_and_Leca</t>
  </si>
  <si>
    <t>WFD119_Madeira</t>
  </si>
  <si>
    <t>WFD13_Andalusia_Atlantic_Basins</t>
  </si>
  <si>
    <t>WFD15_Galician_Coast</t>
  </si>
  <si>
    <t>WFD17_Basque_County_internal_basins</t>
  </si>
  <si>
    <t>WFD80_Jucar</t>
  </si>
  <si>
    <t>WFD84_Andalusia_Mediterranean_Basins</t>
  </si>
  <si>
    <t>WFD85_Segura</t>
  </si>
  <si>
    <t>WFD86_Internal_Basins_of_Catalonia</t>
  </si>
  <si>
    <t>WFD91_Balearic_Islands</t>
  </si>
  <si>
    <t>WFD120_Gran_Canaria</t>
  </si>
  <si>
    <t>WFD66_Bothnian_Sea</t>
  </si>
  <si>
    <t>WFD74_South_Baltic</t>
  </si>
  <si>
    <t>WFD75_North_Baltic</t>
  </si>
  <si>
    <t>WFD23_Severn</t>
  </si>
  <si>
    <t>WFD26_North_West</t>
  </si>
  <si>
    <t>WFD27_South_West</t>
  </si>
  <si>
    <t>WFD30_Dee</t>
  </si>
  <si>
    <t>WFD31_Western_Wales</t>
  </si>
  <si>
    <t>WFD32_South_East</t>
  </si>
  <si>
    <t>WFD33_North_Eastern</t>
  </si>
  <si>
    <t>WFD45_Thames</t>
  </si>
  <si>
    <t>WFD46_Humber</t>
  </si>
  <si>
    <t>WFD48_Anglian</t>
  </si>
  <si>
    <t>WFD49_Northumbria</t>
  </si>
  <si>
    <t>WFD50_Solway_Tweed</t>
  </si>
  <si>
    <t>WFD51_Scotland</t>
  </si>
  <si>
    <t>WFD24_Seine</t>
  </si>
  <si>
    <t>WFD103_Epirus</t>
  </si>
  <si>
    <t>month</t>
  </si>
  <si>
    <t>(out of 105)</t>
  </si>
  <si>
    <t>Summer WEI+ ranking:</t>
  </si>
  <si>
    <t>(WEI+ &gt;20 is a region of water stress, WEI+ &gt;40 is a region of severe water stress)</t>
  </si>
  <si>
    <t>Actual ET (mm/month)</t>
  </si>
  <si>
    <t>Lookup</t>
  </si>
  <si>
    <t>Selected basin WEI+</t>
  </si>
  <si>
    <t>WEI+ for all basins</t>
  </si>
  <si>
    <t>Residential buildings - water consumption</t>
  </si>
  <si>
    <t>Office buildings - water consumption</t>
  </si>
  <si>
    <t>Male occupants</t>
  </si>
  <si>
    <t>Female occupants</t>
  </si>
  <si>
    <t>Sum of occupants</t>
  </si>
  <si>
    <t>Building use factor</t>
  </si>
  <si>
    <t>days/annum</t>
  </si>
  <si>
    <t>Sanitary fittings</t>
  </si>
  <si>
    <t>Consumption rates</t>
  </si>
  <si>
    <t>Usage factor</t>
  </si>
  <si>
    <t>Daily consumption per occupant</t>
  </si>
  <si>
    <t>Toilet (full flush)</t>
  </si>
  <si>
    <t>L/full flush</t>
  </si>
  <si>
    <t>flushes/o/day</t>
  </si>
  <si>
    <t>L/o/d</t>
  </si>
  <si>
    <t>Toilet (small flush)</t>
  </si>
  <si>
    <t>L/small-flush</t>
  </si>
  <si>
    <t>Urinal</t>
  </si>
  <si>
    <t>L/flush</t>
  </si>
  <si>
    <t>Bathroom tap</t>
  </si>
  <si>
    <t>L/minute</t>
  </si>
  <si>
    <t>seconds/o/day</t>
  </si>
  <si>
    <t>Shower</t>
  </si>
  <si>
    <t>Bath-tub</t>
  </si>
  <si>
    <t>L/bath</t>
  </si>
  <si>
    <t>baths/o/day</t>
  </si>
  <si>
    <t>Kitchenette tap</t>
  </si>
  <si>
    <t>Kitchen tap</t>
  </si>
  <si>
    <t>Sub total</t>
  </si>
  <si>
    <t>Sub-total</t>
  </si>
  <si>
    <t>Water using appliances</t>
  </si>
  <si>
    <t>Dishwasher</t>
  </si>
  <si>
    <t>L/cycle</t>
  </si>
  <si>
    <t>cycles/o/day</t>
  </si>
  <si>
    <t>Washing machine</t>
  </si>
  <si>
    <t>Irrigation</t>
  </si>
  <si>
    <t>L/d</t>
  </si>
  <si>
    <t>Total</t>
  </si>
  <si>
    <t>Number of building users</t>
  </si>
  <si>
    <t>o</t>
  </si>
  <si>
    <t>Cleaning of floors</t>
  </si>
  <si>
    <t>m2 floor area</t>
  </si>
  <si>
    <t>L/m2/d</t>
  </si>
  <si>
    <t>Cleaning of windows</t>
  </si>
  <si>
    <t>m2 window area</t>
  </si>
  <si>
    <t>Vegetation type</t>
  </si>
  <si>
    <t>Sub area-1</t>
  </si>
  <si>
    <t>Sub area-2</t>
  </si>
  <si>
    <t>Sub area-3</t>
  </si>
  <si>
    <t>Sub-area-4</t>
  </si>
  <si>
    <t>Sub area-5</t>
  </si>
  <si>
    <t>Sub area-6</t>
  </si>
  <si>
    <t>Sub area-7</t>
  </si>
  <si>
    <t>Sub area-8</t>
  </si>
  <si>
    <t>Sub area-9</t>
  </si>
  <si>
    <t>Area</t>
  </si>
  <si>
    <t>m2</t>
  </si>
  <si>
    <t>Trees</t>
  </si>
  <si>
    <t>Bushes</t>
  </si>
  <si>
    <t>Mixed planting</t>
  </si>
  <si>
    <t>Lawn grass</t>
  </si>
  <si>
    <t>Creeping plants</t>
  </si>
  <si>
    <t>Medium water demand</t>
  </si>
  <si>
    <t>High water demand</t>
  </si>
  <si>
    <t>Low water demand</t>
  </si>
  <si>
    <t>Vegetation type and species coefficient</t>
  </si>
  <si>
    <t>Micro-climate</t>
  </si>
  <si>
    <t>Irrigation system efficiency</t>
  </si>
  <si>
    <t>Diffusers and micro-sprinklers</t>
  </si>
  <si>
    <t>Sprinklers</t>
  </si>
  <si>
    <t>Perforated pipes installed underground</t>
  </si>
  <si>
    <t>Perforated pipes installed on ground</t>
  </si>
  <si>
    <t>Manual or other</t>
  </si>
  <si>
    <t>Water demand</t>
  </si>
  <si>
    <r>
      <t>Vegetated area coeffieicnt K</t>
    </r>
    <r>
      <rPr>
        <b/>
        <vertAlign val="subscript"/>
        <sz val="11"/>
        <color theme="1"/>
        <rFont val="Calibri"/>
        <family val="2"/>
        <scheme val="minor"/>
      </rPr>
      <t>VA</t>
    </r>
  </si>
  <si>
    <r>
      <t>K</t>
    </r>
    <r>
      <rPr>
        <b/>
        <vertAlign val="subscript"/>
        <sz val="11"/>
        <color theme="1"/>
        <rFont val="Calibri"/>
        <family val="2"/>
        <scheme val="minor"/>
      </rPr>
      <t>M</t>
    </r>
  </si>
  <si>
    <r>
      <t>K</t>
    </r>
    <r>
      <rPr>
        <b/>
        <vertAlign val="subscript"/>
        <sz val="11"/>
        <color theme="1"/>
        <rFont val="Calibri"/>
        <family val="2"/>
        <scheme val="minor"/>
      </rPr>
      <t>Sp</t>
    </r>
  </si>
  <si>
    <t>Sept</t>
  </si>
  <si>
    <t>Net water balance without irrigation (mm/month)</t>
  </si>
  <si>
    <t>mm/yr</t>
  </si>
  <si>
    <r>
      <t>m</t>
    </r>
    <r>
      <rPr>
        <b/>
        <vertAlign val="superscript"/>
        <sz val="11"/>
        <color theme="1"/>
        <rFont val="Calibri"/>
        <family val="2"/>
        <scheme val="minor"/>
      </rPr>
      <t>3</t>
    </r>
    <r>
      <rPr>
        <b/>
        <sz val="11"/>
        <color theme="1"/>
        <rFont val="Calibri"/>
        <family val="2"/>
        <scheme val="minor"/>
      </rPr>
      <t>/m</t>
    </r>
    <r>
      <rPr>
        <b/>
        <vertAlign val="superscript"/>
        <sz val="11"/>
        <color theme="1"/>
        <rFont val="Calibri"/>
        <family val="2"/>
        <scheme val="minor"/>
      </rPr>
      <t>2</t>
    </r>
    <r>
      <rPr>
        <b/>
        <sz val="11"/>
        <color theme="1"/>
        <rFont val="Calibri"/>
        <family val="2"/>
        <scheme val="minor"/>
      </rPr>
      <t>/yr</t>
    </r>
  </si>
  <si>
    <r>
      <t>m</t>
    </r>
    <r>
      <rPr>
        <b/>
        <vertAlign val="superscript"/>
        <sz val="11"/>
        <color theme="1"/>
        <rFont val="Calibri"/>
        <family val="2"/>
        <scheme val="minor"/>
      </rPr>
      <t>3</t>
    </r>
    <r>
      <rPr>
        <b/>
        <sz val="11"/>
        <color theme="1"/>
        <rFont val="Calibri"/>
        <family val="2"/>
        <scheme val="minor"/>
      </rPr>
      <t>/yr</t>
    </r>
  </si>
  <si>
    <t>Total vegetated area</t>
  </si>
  <si>
    <t>m3/o/yr</t>
  </si>
  <si>
    <t>occupants</t>
  </si>
  <si>
    <t>N/A</t>
  </si>
  <si>
    <t>Yes</t>
  </si>
  <si>
    <t>No</t>
  </si>
  <si>
    <t>Greywater collected?</t>
  </si>
  <si>
    <t>Sanitary fittings and devices (e.g. toilets, urinals, taps, baths and showers).</t>
  </si>
  <si>
    <t>Water using appliances (e.g. dishwashers and washing machines).</t>
  </si>
  <si>
    <t>Toilets</t>
  </si>
  <si>
    <t>Bathroom taps</t>
  </si>
  <si>
    <t>Showers</t>
  </si>
  <si>
    <t>Kitchen taps</t>
  </si>
  <si>
    <t>Washing machines</t>
  </si>
  <si>
    <t>Dishwashers</t>
  </si>
  <si>
    <t>Sub-Total</t>
  </si>
  <si>
    <r>
      <t>Total Water Consumption (m</t>
    </r>
    <r>
      <rPr>
        <b/>
        <vertAlign val="superscript"/>
        <sz val="11"/>
        <rFont val="Calibri"/>
        <family val="2"/>
        <scheme val="minor"/>
      </rPr>
      <t>3</t>
    </r>
    <r>
      <rPr>
        <b/>
        <sz val="11"/>
        <rFont val="Calibri"/>
        <family val="2"/>
        <scheme val="minor"/>
      </rPr>
      <t>/o/a)</t>
    </r>
  </si>
  <si>
    <t>Of which potable (m3/o/a)</t>
  </si>
  <si>
    <t>Of which non-potable (m3/o/a)</t>
  </si>
  <si>
    <t>Summer WEI+ =</t>
  </si>
  <si>
    <r>
      <t>Total Water Consumption (m</t>
    </r>
    <r>
      <rPr>
        <b/>
        <vertAlign val="superscript"/>
        <sz val="11"/>
        <rFont val="Calibri"/>
        <family val="2"/>
        <scheme val="minor"/>
      </rPr>
      <t>3</t>
    </r>
    <r>
      <rPr>
        <b/>
        <sz val="11"/>
        <rFont val="Calibri"/>
        <family val="2"/>
        <scheme val="minor"/>
      </rPr>
      <t>/o/a), device/fitting/appliance, % of total</t>
    </r>
  </si>
  <si>
    <t>Toilets &amp; Urinals</t>
  </si>
  <si>
    <t>Sanitary fittings and devices (e.g. toilets, taps, baths and showers).</t>
  </si>
  <si>
    <t>Kitchenette taps</t>
  </si>
  <si>
    <t>Water use application, Total annual consumption, % of total</t>
  </si>
  <si>
    <t>Floor cleaning</t>
  </si>
  <si>
    <t>Window cleaning</t>
  </si>
  <si>
    <r>
      <t>Water use application, Water Consumption (m</t>
    </r>
    <r>
      <rPr>
        <b/>
        <vertAlign val="superscript"/>
        <sz val="11"/>
        <rFont val="Calibri"/>
        <family val="2"/>
        <scheme val="minor"/>
      </rPr>
      <t>3</t>
    </r>
    <r>
      <rPr>
        <b/>
        <sz val="11"/>
        <rFont val="Calibri"/>
        <family val="2"/>
        <scheme val="minor"/>
      </rPr>
      <t>/o/a), % of total</t>
    </r>
  </si>
  <si>
    <t>Water use application, Annual consumption, % of total</t>
  </si>
  <si>
    <t>Greywater/Rainwater accepted?</t>
  </si>
  <si>
    <t>Annual Rainfall</t>
  </si>
  <si>
    <t>mm/year</t>
  </si>
  <si>
    <t>Collection area</t>
  </si>
  <si>
    <t>Total collected</t>
  </si>
  <si>
    <t>m3/year</t>
  </si>
  <si>
    <t>L/d (average)</t>
  </si>
  <si>
    <t>Yield correction</t>
  </si>
  <si>
    <t>Rainwater (RW) collected?</t>
  </si>
  <si>
    <t>GW/RW availability factor =</t>
  </si>
  <si>
    <t>Corrected GW/RW factor =</t>
  </si>
  <si>
    <t>TOTAL (%)</t>
  </si>
  <si>
    <t>Greywater/Rainwater consumption</t>
  </si>
  <si>
    <t>Czech_Republic_CZ</t>
  </si>
  <si>
    <t>Yield factor</t>
  </si>
  <si>
    <t>Toilets &amp; urinals</t>
  </si>
  <si>
    <r>
      <t>TOTAL (m</t>
    </r>
    <r>
      <rPr>
        <b/>
        <vertAlign val="superscript"/>
        <sz val="11"/>
        <color theme="0"/>
        <rFont val="Calibri"/>
        <family val="2"/>
        <scheme val="minor"/>
      </rPr>
      <t>3</t>
    </r>
    <r>
      <rPr>
        <b/>
        <sz val="11"/>
        <color theme="0"/>
        <rFont val="Calibri"/>
        <family val="2"/>
        <scheme val="minor"/>
      </rPr>
      <t>/o/a)</t>
    </r>
  </si>
  <si>
    <t xml:space="preserve">Aspect 3 – Irrigation water geographical representativeness </t>
  </si>
  <si>
    <t xml:space="preserve">Aspect 2 – Technical representativeness of opportunities to substitute fresh, potable water consumption </t>
  </si>
  <si>
    <t>Notes on data sources and calculation method</t>
  </si>
  <si>
    <t>Addressed? (yes/no)</t>
  </si>
  <si>
    <t>Aspect</t>
  </si>
  <si>
    <t>Part 3 - Optimisation aspects addressed</t>
  </si>
  <si>
    <r>
      <t>m</t>
    </r>
    <r>
      <rPr>
        <b/>
        <vertAlign val="superscript"/>
        <sz val="11"/>
        <color theme="1"/>
        <rFont val="Calibri"/>
        <family val="2"/>
        <scheme val="minor"/>
      </rPr>
      <t>3</t>
    </r>
    <r>
      <rPr>
        <b/>
        <sz val="11"/>
        <color theme="1"/>
        <rFont val="Calibri"/>
        <family val="2"/>
        <scheme val="minor"/>
      </rPr>
      <t>/occupant/yr</t>
    </r>
  </si>
  <si>
    <t>Total non-potable water consumption</t>
  </si>
  <si>
    <t>Total potable water consumption</t>
  </si>
  <si>
    <t>Part 2 - Optional reporting 
(mandatory in areas of water stress (i.e. WEI+ &gt;20%)</t>
  </si>
  <si>
    <t xml:space="preserve">Water Exploitation Index (WEI+) </t>
  </si>
  <si>
    <t>Total water consumption</t>
  </si>
  <si>
    <t>Part 1 - Performance assessment report</t>
  </si>
  <si>
    <r>
      <rPr>
        <b/>
        <sz val="11"/>
        <color theme="1"/>
        <rFont val="Calibri"/>
        <family val="2"/>
        <scheme val="minor"/>
      </rPr>
      <t xml:space="preserve">The generic water calculation tool
</t>
    </r>
    <r>
      <rPr>
        <sz val="11"/>
        <color theme="1"/>
        <rFont val="Calibri"/>
        <family val="2"/>
        <scheme val="minor"/>
      </rPr>
      <t xml:space="preserve">The generic calculation method and accompanying excel tool to be used for performance assessments has been developed based on the current approaches to water consumption estimates in the EU. The calculation can be carried out using the dedicated excel spreadsheet tool, which can be found attached to this worksheet. </t>
    </r>
    <r>
      <rPr>
        <sz val="8"/>
        <color theme="1"/>
        <rFont val="Calibri"/>
        <family val="2"/>
        <scheme val="minor"/>
      </rPr>
      <t xml:space="preserve">
</t>
    </r>
    <r>
      <rPr>
        <sz val="11"/>
        <color theme="1"/>
        <rFont val="Calibri"/>
        <family val="2"/>
        <scheme val="minor"/>
      </rPr>
      <t>Results are generated on a per occupant basis at both a daily and an annual level. When converting daily data to annual data, it is necessary to state how many days the building will be used in the year.</t>
    </r>
    <r>
      <rPr>
        <sz val="8"/>
        <color theme="1"/>
        <rFont val="Calibri"/>
        <family val="2"/>
        <scheme val="minor"/>
      </rPr>
      <t xml:space="preserve"> 
</t>
    </r>
    <r>
      <rPr>
        <sz val="11"/>
        <color theme="1"/>
        <rFont val="Calibri"/>
        <family val="2"/>
        <scheme val="minor"/>
      </rPr>
      <t>For normalising cleaning or irrigation water consumption, it is necessary to know how many people (full-time equivalents) will be using the building.</t>
    </r>
    <r>
      <rPr>
        <sz val="8"/>
        <color theme="1"/>
        <rFont val="Calibri"/>
        <family val="2"/>
        <scheme val="minor"/>
      </rPr>
      <t xml:space="preserve">
</t>
    </r>
    <r>
      <rPr>
        <sz val="11"/>
        <color theme="1"/>
        <rFont val="Calibri"/>
        <family val="2"/>
        <scheme val="minor"/>
      </rPr>
      <t>Guidance note 3.1 in Part 3 of the Level(s) documentation provides an overview of how the generic calculation tool should be used at each assessment level.</t>
    </r>
  </si>
  <si>
    <t>Irrigation system</t>
  </si>
  <si>
    <t>VERDE</t>
  </si>
  <si>
    <t>Microclimate / Heat island effect</t>
  </si>
  <si>
    <t>Density of vegetation</t>
  </si>
  <si>
    <r>
      <t>Density (shading) factor (K</t>
    </r>
    <r>
      <rPr>
        <b/>
        <vertAlign val="subscript"/>
        <sz val="11"/>
        <color theme="1"/>
        <rFont val="Calibri"/>
        <family val="2"/>
        <scheme val="minor"/>
      </rPr>
      <t>d</t>
    </r>
    <r>
      <rPr>
        <b/>
        <sz val="11"/>
        <color theme="1"/>
        <rFont val="Calibri"/>
        <family val="2"/>
        <scheme val="minor"/>
      </rPr>
      <t>)</t>
    </r>
  </si>
  <si>
    <t>Vegetation type and density coefficient</t>
  </si>
  <si>
    <t>High density</t>
  </si>
  <si>
    <t>Medium density</t>
  </si>
  <si>
    <t>Low density</t>
  </si>
  <si>
    <t>High</t>
  </si>
  <si>
    <t>Medium</t>
  </si>
  <si>
    <t>Low</t>
  </si>
  <si>
    <t>LEVEL 1 - OFFICE</t>
  </si>
  <si>
    <t>LEVEL 2 - OFFICE</t>
  </si>
  <si>
    <t>LEVEL 3 - OFFICE</t>
  </si>
  <si>
    <t>Relevant number of occupants related to the building area (note that this may be higher than simply the occupants of the single residential building, office or office block in question in cases where vegetated spaces are common to multiple buildings).</t>
  </si>
  <si>
    <t>Net potable water consumption</t>
  </si>
  <si>
    <t>Non-potable water consumption</t>
  </si>
  <si>
    <t>Potable water substitution rate</t>
  </si>
  <si>
    <t>%</t>
  </si>
  <si>
    <t>Part 2 - Breakdown of performance by operational water uses and water grade</t>
  </si>
  <si>
    <r>
      <t>Total for each use (m</t>
    </r>
    <r>
      <rPr>
        <b/>
        <vertAlign val="superscript"/>
        <sz val="11"/>
        <color theme="1"/>
        <rFont val="Calibri"/>
        <family val="2"/>
        <scheme val="minor"/>
      </rPr>
      <t>3</t>
    </r>
    <r>
      <rPr>
        <b/>
        <sz val="11"/>
        <color theme="1"/>
        <rFont val="Calibri"/>
        <family val="2"/>
        <scheme val="minor"/>
      </rPr>
      <t>/occupant  per year)</t>
    </r>
  </si>
  <si>
    <t>Water use by grade</t>
  </si>
  <si>
    <r>
      <t>Potable water use (m</t>
    </r>
    <r>
      <rPr>
        <b/>
        <vertAlign val="superscript"/>
        <sz val="11"/>
        <color theme="1"/>
        <rFont val="Calibri"/>
        <family val="2"/>
        <scheme val="minor"/>
      </rPr>
      <t>3</t>
    </r>
    <r>
      <rPr>
        <b/>
        <sz val="11"/>
        <color theme="1"/>
        <rFont val="Calibri"/>
        <family val="2"/>
        <scheme val="minor"/>
      </rPr>
      <t>/occupant  per year)</t>
    </r>
  </si>
  <si>
    <r>
      <t>Non-potable water use (m</t>
    </r>
    <r>
      <rPr>
        <b/>
        <vertAlign val="superscript"/>
        <sz val="11"/>
        <color theme="1"/>
        <rFont val="Calibri"/>
        <family val="2"/>
        <scheme val="minor"/>
      </rPr>
      <t>3</t>
    </r>
    <r>
      <rPr>
        <b/>
        <sz val="11"/>
        <color theme="1"/>
        <rFont val="Calibri"/>
        <family val="2"/>
        <scheme val="minor"/>
      </rPr>
      <t>/occupant per year)</t>
    </r>
  </si>
  <si>
    <t>Water Exploitation Index for location (%)
(summer multi-annual)</t>
  </si>
  <si>
    <t>Dishwashers and washing machines.</t>
  </si>
  <si>
    <t>Other (e.g. swimming pools, fountains, HVAC etc.)</t>
  </si>
  <si>
    <t>Operational water uses</t>
  </si>
  <si>
    <t>Floor and window cleaning</t>
  </si>
  <si>
    <t>LEVEL 1 - RESIDENTIAL (OFFICE BUILDING REFERENCE CELLS ARE BELOW)</t>
  </si>
  <si>
    <t>LEVEL 2 - RESIDENTIAL (OFFICE BUILDING REFERENCE CELLS ARE BELOW)</t>
  </si>
  <si>
    <t>LEVEL 3 - RESIDENTIAL (OFFICE BUILDING REFERENCE CELLS ARE BELOW)</t>
  </si>
  <si>
    <r>
      <rPr>
        <b/>
        <sz val="10"/>
        <color theme="1"/>
        <rFont val="Calibri"/>
        <family val="2"/>
        <scheme val="minor"/>
      </rPr>
      <t>Common performance assessment</t>
    </r>
    <r>
      <rPr>
        <sz val="10"/>
        <color theme="1"/>
        <rFont val="Calibri"/>
        <family val="2"/>
        <scheme val="minor"/>
      </rPr>
      <t xml:space="preserve">
Water use calculations shall be made using the Level(s) calculation tool.  The results shall then be reported using this worksheet. Flexibility is provided to customise consumption rates and usage factors and other parameters in order to simulate water use in the building for: 
(i) sanitary fittings/devices and 
(ii) water using appliances.
Irrigation is not included in Level 1 calculations since it may appear to complex to calculate for entry level users (requires the measurement and definition of the vegetated area and the number of building occupants). For Level 1, there is no need to define the number of building occupants since all uses covered are ocucpant dependent. 
</t>
    </r>
  </si>
  <si>
    <r>
      <rPr>
        <b/>
        <sz val="10"/>
        <color theme="1"/>
        <rFont val="Calibri"/>
        <family val="2"/>
        <scheme val="minor"/>
      </rPr>
      <t>Comparative assessment</t>
    </r>
    <r>
      <rPr>
        <sz val="10"/>
        <color theme="1"/>
        <rFont val="Calibri"/>
        <family val="2"/>
        <scheme val="minor"/>
      </rPr>
      <t xml:space="preserve">
Water use calculations shall be made using the Level(s) calculation tool.  The results shall then be reported using this worksheet. Flexibility is provided to customise consumption rates but usage factors are set to fixed values in order to simulate water use in the building for:
(i) sanitary fittings/devices and 
(ii) water using appliances, in a more comparable way.
Fixed default </t>
    </r>
    <r>
      <rPr>
        <sz val="10"/>
        <rFont val="Calibri"/>
        <family val="2"/>
        <scheme val="minor"/>
      </rPr>
      <t xml:space="preserve">values are set for:
• building use factor </t>
    </r>
    <r>
      <rPr>
        <sz val="10"/>
        <color theme="1"/>
        <rFont val="Calibri"/>
        <family val="2"/>
        <scheme val="minor"/>
      </rPr>
      <t>(days/year) is fixed at 335 d/yr;</t>
    </r>
    <r>
      <rPr>
        <sz val="10"/>
        <rFont val="Calibri"/>
        <family val="2"/>
        <scheme val="minor"/>
      </rPr>
      <t xml:space="preserve">
• and usage factors (e.g. flushes/occupant/day) are fixed. 
Irrigation is not included in Level 2 calculations because it would affect comparability between buildings with and without vegetated landscapes. There is no need to define the number of building occupants since all uses covered are ocucpant dependent. 
</t>
    </r>
  </si>
  <si>
    <r>
      <rPr>
        <b/>
        <sz val="10"/>
        <color theme="1"/>
        <rFont val="Calibri"/>
        <family val="2"/>
        <scheme val="minor"/>
      </rPr>
      <t>Comparative assessment</t>
    </r>
    <r>
      <rPr>
        <sz val="10"/>
        <color theme="1"/>
        <rFont val="Calibri"/>
        <family val="2"/>
        <scheme val="minor"/>
      </rPr>
      <t xml:space="preserve">
Water use calculations shall be made using the Level(s) calculation tool.  The results shall then be reported using this worksheet. Flexibility is provided to customise consumption rates but usage factors are set to fixed values in order to simulate water use in the building for:
(i) sanitary fittings/devices and 
(ii) water using appliances, in a more comparable way.
Fixed default </t>
    </r>
    <r>
      <rPr>
        <sz val="10"/>
        <rFont val="Calibri"/>
        <family val="2"/>
        <scheme val="minor"/>
      </rPr>
      <t xml:space="preserve">values are set for:
• building use factor </t>
    </r>
    <r>
      <rPr>
        <sz val="10"/>
        <color theme="1"/>
        <rFont val="Calibri"/>
        <family val="2"/>
        <scheme val="minor"/>
      </rPr>
      <t xml:space="preserve">(days/year) is fixed at 250 d/yr;
</t>
    </r>
    <r>
      <rPr>
        <sz val="10"/>
        <rFont val="Calibri"/>
        <family val="2"/>
        <scheme val="minor"/>
      </rPr>
      <t xml:space="preserve">• the split between male and female occupants is fixed at 0.5:0.5; 
• and usage factors (e.g. flushes/occupant/day) are fixed. 
Irrigation is not included in Level 2 calculations because it would affect comparability between buildings with and without vegetated landscapes. There is no need to define the number of building occupants since all uses covered are ocucpant dependent. 
</t>
    </r>
  </si>
  <si>
    <t>Aspect 1 – Technical representativeness  of water fittings and other equipment: estimated  performance and use pattern</t>
  </si>
  <si>
    <t>Other uses (e.g. fountains, swimming pools, HVAC etc.)</t>
  </si>
  <si>
    <t>Cleaning</t>
  </si>
  <si>
    <t>Other-1 (please specify)</t>
  </si>
  <si>
    <t>Other-2 (please specify)</t>
  </si>
  <si>
    <t>Other-3 (please specify)</t>
  </si>
  <si>
    <t>Relevant Users (default value =1)</t>
  </si>
  <si>
    <r>
      <t xml:space="preserve">Design optimisation aspects addressed
</t>
    </r>
    <r>
      <rPr>
        <sz val="10"/>
        <color theme="1"/>
        <rFont val="Calibri"/>
        <family val="2"/>
        <scheme val="minor"/>
      </rPr>
      <t xml:space="preserve">Users who wish to demonstrate the effect of different design assumptions with the aim of improving the accuracy of estimated water consumption should use level 3. The calculation method is the same as level 1 but further flexibility is added for some aspects such as: 
• Aspect 1: Where multiple taps, showers and toilets of differing efficiencies are installed, the option to define if some will be used more frequently than others (based on their location and building use patterns) is provided. 
• Aspect 2: Reporting on non-potable water use in buildings in any river basin (including low WEI+ basins) and also including irrigation as a potential use of non-potable water. 
• Aspect 3: Using use more geographically representative environmental data (i.e. ET and rainfall at sub-basin or site level instead of the larger river basin level) to better estimate irrigation water requirements and rianfall collection potential. The option to calculate irrigation water consumption in line with intended irrigation protocols (i.e. days/year, minutes per day and L/min consumption rates) instead of simply estimating the minimum required irrigation water at a monthly time resolution is provided. 
For Level 3 if irrigation is reported on, it will be necessary to define the number of occupants 
in the building or buildings with common access to the irrigated area(s).
</t>
    </r>
  </si>
  <si>
    <t>Part 2 - Optional reporting 
(mandatory for all Levels in areas of water stress (i.e. WEI+ &gt;20%))</t>
  </si>
  <si>
    <t>Water using appliances (i.e. dishwashers and washing machines).</t>
  </si>
  <si>
    <t>Sanitary fittings and devices (i.e. toilets, urinals, taps, baths and showers).</t>
  </si>
  <si>
    <r>
      <t xml:space="preserve">Design optimisation aspects addressed
</t>
    </r>
    <r>
      <rPr>
        <sz val="10"/>
        <color theme="1"/>
        <rFont val="Calibri"/>
        <family val="2"/>
        <scheme val="minor"/>
      </rPr>
      <t xml:space="preserve">Users who wish to demonstrate the effect of different design assumptions with the aim of improving the accuracy of estimated water consumption should use level 3. The calculation method is the same as level 1 but further flexibility is added for some aspects such as: 
• Aspect 1: Where multiple taps, showers and toilets of differing efficiencies are installed, the option to define if some will be used more frequently than others (based on their location and building use patterns) is provided. The potential inclusion of other water consuming aspects may also be included in Level 3 (e.g. floor and window cleaning, fountains, swimming pools and HVAC systems) but this would also require the number of occupants to be defined too.
• Aspect 2: Reporting on non-potable water use in buildings in any river basin (including low WEI+ basins) and also including irrigation as a potential use of non-potable water. 
• Aspect 3: Using use more geographically representative environmental data (i.e. ET and rainfall at sub-basin or site level instead of the larger river basin level) to better estimate irrigation water requirements and rianfall collection potential. The option to calculate irrigation water consumption in line with intended irrigation protocols (i.e. days/year, minutes per day and L/min consumption rates) instead of simply estimating the minimum required irrigation water at a monthly time resolution is provided. 
For Level 3 if irrigation is reported on, it will be necessary to define the number of occupants 
in the building or buildings with common access to the irrigated area(s).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</si>
</sst>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0"/>
    <numFmt numFmtId="165" formatCode="0.0"/>
    <numFmt numFmtId="166" formatCode="0.000"/>
    <numFmt numFmtId="167" formatCode="0.0000"/>
    <numFmt numFmtId="168" formatCode="0.0%"/>
  </numFmts>
  <fonts count="32" x14ac:knownFonts="1">
    <font>
      <sz val="11"/>
      <color theme="1"/>
      <name val="Calibri"/>
      <family val="2"/>
      <scheme val="minor"/>
    </font>
    <font>
      <b/>
      <sz val="11"/>
      <color theme="1"/>
      <name val="Calibri"/>
      <family val="2"/>
      <scheme val="minor"/>
    </font>
    <font>
      <sz val="11"/>
      <color rgb="FFFF0000"/>
      <name val="Calibri"/>
      <family val="2"/>
      <scheme val="minor"/>
    </font>
    <font>
      <sz val="9"/>
      <color indexed="81"/>
      <name val="Tahoma"/>
      <family val="2"/>
    </font>
    <font>
      <b/>
      <sz val="9"/>
      <color indexed="81"/>
      <name val="Tahoma"/>
      <family val="2"/>
    </font>
    <font>
      <b/>
      <sz val="12"/>
      <color theme="1"/>
      <name val="Calibri"/>
      <family val="2"/>
      <scheme val="minor"/>
    </font>
    <font>
      <sz val="11"/>
      <name val="Calibri"/>
      <family val="2"/>
      <scheme val="minor"/>
    </font>
    <font>
      <b/>
      <sz val="11"/>
      <color theme="4"/>
      <name val="Calibri"/>
      <family val="2"/>
      <scheme val="minor"/>
    </font>
    <font>
      <sz val="11"/>
      <color theme="4"/>
      <name val="Calibri"/>
      <family val="2"/>
      <scheme val="minor"/>
    </font>
    <font>
      <b/>
      <sz val="10"/>
      <color theme="1"/>
      <name val="Calibri"/>
      <family val="2"/>
      <scheme val="minor"/>
    </font>
    <font>
      <b/>
      <sz val="11"/>
      <color theme="0"/>
      <name val="Calibri"/>
      <family val="2"/>
      <scheme val="minor"/>
    </font>
    <font>
      <b/>
      <sz val="12"/>
      <color theme="0"/>
      <name val="Calibri"/>
      <family val="2"/>
      <scheme val="minor"/>
    </font>
    <font>
      <b/>
      <sz val="11"/>
      <color rgb="FFFF0000"/>
      <name val="Calibri"/>
      <family val="2"/>
      <scheme val="minor"/>
    </font>
    <font>
      <b/>
      <vertAlign val="subscript"/>
      <sz val="11"/>
      <color theme="1"/>
      <name val="Calibri"/>
      <family val="2"/>
      <scheme val="minor"/>
    </font>
    <font>
      <b/>
      <vertAlign val="superscript"/>
      <sz val="11"/>
      <color theme="1"/>
      <name val="Calibri"/>
      <family val="2"/>
      <scheme val="minor"/>
    </font>
    <font>
      <b/>
      <sz val="14"/>
      <color theme="1"/>
      <name val="Calibri"/>
      <family val="2"/>
      <scheme val="minor"/>
    </font>
    <font>
      <b/>
      <i/>
      <sz val="11"/>
      <color theme="1"/>
      <name val="Calibri"/>
      <family val="2"/>
      <scheme val="minor"/>
    </font>
    <font>
      <b/>
      <sz val="14"/>
      <color theme="0"/>
      <name val="Calibri"/>
      <family val="2"/>
      <scheme val="minor"/>
    </font>
    <font>
      <b/>
      <sz val="11"/>
      <name val="Calibri"/>
      <family val="2"/>
      <scheme val="minor"/>
    </font>
    <font>
      <sz val="8"/>
      <color theme="1"/>
      <name val="Verdana"/>
      <family val="2"/>
    </font>
    <font>
      <b/>
      <vertAlign val="superscript"/>
      <sz val="11"/>
      <name val="Calibri"/>
      <family val="2"/>
      <scheme val="minor"/>
    </font>
    <font>
      <b/>
      <i/>
      <sz val="22"/>
      <color theme="1"/>
      <name val="Calibri"/>
      <family val="2"/>
      <scheme val="minor"/>
    </font>
    <font>
      <b/>
      <vertAlign val="superscript"/>
      <sz val="11"/>
      <color theme="0"/>
      <name val="Calibri"/>
      <family val="2"/>
      <scheme val="minor"/>
    </font>
    <font>
      <sz val="11"/>
      <color rgb="FF006100"/>
      <name val="Calibri"/>
      <family val="2"/>
      <scheme val="minor"/>
    </font>
    <font>
      <sz val="10"/>
      <color theme="1"/>
      <name val="Calibri"/>
      <family val="2"/>
      <scheme val="minor"/>
    </font>
    <font>
      <sz val="8"/>
      <color theme="1"/>
      <name val="Calibri"/>
      <family val="2"/>
      <scheme val="minor"/>
    </font>
    <font>
      <sz val="11"/>
      <color theme="0"/>
      <name val="Calibri"/>
      <family val="2"/>
      <scheme val="minor"/>
    </font>
    <font>
      <b/>
      <sz val="12"/>
      <color rgb="FFFFFF00"/>
      <name val="Calibri"/>
      <family val="2"/>
      <scheme val="minor"/>
    </font>
    <font>
      <sz val="10"/>
      <name val="Calibri"/>
      <family val="2"/>
      <scheme val="minor"/>
    </font>
    <font>
      <b/>
      <sz val="12"/>
      <name val="Calibri"/>
      <family val="2"/>
      <scheme val="minor"/>
    </font>
    <font>
      <sz val="9"/>
      <color indexed="81"/>
      <name val="Calibri"/>
      <family val="2"/>
    </font>
    <font>
      <b/>
      <sz val="9"/>
      <color indexed="81"/>
      <name val="Calibri"/>
      <family val="2"/>
    </font>
  </fonts>
  <fills count="2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darkUp">
        <bgColor theme="1"/>
      </patternFill>
    </fill>
    <fill>
      <patternFill patternType="solid">
        <fgColor theme="0" tint="-0.249977111117893"/>
        <bgColor theme="0" tint="-0.14996795556505021"/>
      </patternFill>
    </fill>
    <fill>
      <patternFill patternType="solid">
        <fgColor theme="0" tint="-0.24994659260841701"/>
        <bgColor theme="0" tint="-0.24994659260841701"/>
      </patternFill>
    </fill>
    <fill>
      <patternFill patternType="solid">
        <fgColor theme="0" tint="-0.24994659260841701"/>
        <bgColor indexed="64"/>
      </patternFill>
    </fill>
    <fill>
      <patternFill patternType="solid">
        <fgColor theme="0"/>
        <bgColor indexed="64"/>
      </patternFill>
    </fill>
    <fill>
      <patternFill patternType="solid">
        <fgColor indexed="65"/>
        <bgColor indexed="64"/>
      </patternFill>
    </fill>
    <fill>
      <patternFill patternType="solid">
        <fgColor theme="5" tint="0.79998168889431442"/>
        <bgColor indexed="64"/>
      </patternFill>
    </fill>
    <fill>
      <patternFill patternType="solid">
        <fgColor rgb="FFCCFFCC"/>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FFFFCC"/>
        <bgColor indexed="64"/>
      </patternFill>
    </fill>
    <fill>
      <patternFill patternType="solid">
        <fgColor theme="5" tint="0.59999389629810485"/>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3" fillId="0" borderId="18" applyProtection="0">
      <alignment horizontal="center" vertical="top" wrapText="1"/>
    </xf>
  </cellStyleXfs>
  <cellXfs count="670">
    <xf numFmtId="0" fontId="0" fillId="0" borderId="0" xfId="0"/>
    <xf numFmtId="0" fontId="0" fillId="0" borderId="2"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6" xfId="0" applyFill="1" applyBorder="1" applyAlignment="1">
      <alignment horizontal="center" vertical="center"/>
    </xf>
    <xf numFmtId="164" fontId="0" fillId="0" borderId="0" xfId="0" applyNumberFormat="1" applyBorder="1" applyAlignment="1">
      <alignment horizontal="center" vertical="center"/>
    </xf>
    <xf numFmtId="164" fontId="0" fillId="0" borderId="5" xfId="0" applyNumberForma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2" xfId="0" applyNumberFormat="1" applyFill="1" applyBorder="1" applyAlignment="1">
      <alignment horizontal="center" vertical="center"/>
    </xf>
    <xf numFmtId="164" fontId="0" fillId="0" borderId="3" xfId="0" applyNumberFormat="1" applyFill="1" applyBorder="1" applyAlignment="1">
      <alignment horizontal="center" vertical="center"/>
    </xf>
    <xf numFmtId="164" fontId="0" fillId="0" borderId="0" xfId="0" applyNumberFormat="1" applyFill="1" applyBorder="1" applyAlignment="1">
      <alignment horizontal="center" vertical="center"/>
    </xf>
    <xf numFmtId="164" fontId="0" fillId="0" borderId="5" xfId="0" applyNumberFormat="1" applyFill="1" applyBorder="1" applyAlignment="1">
      <alignment horizontal="center" vertical="center"/>
    </xf>
    <xf numFmtId="164" fontId="0" fillId="0" borderId="7" xfId="0" applyNumberFormat="1" applyFill="1" applyBorder="1" applyAlignment="1">
      <alignment horizontal="center" vertical="center"/>
    </xf>
    <xf numFmtId="164" fontId="0" fillId="0" borderId="8" xfId="0" applyNumberFormat="1" applyFill="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0" xfId="0" applyFill="1" applyBorder="1" applyAlignment="1">
      <alignment horizontal="center" vertical="center"/>
    </xf>
    <xf numFmtId="0" fontId="0" fillId="0" borderId="5"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0" xfId="0" applyAlignment="1">
      <alignment horizontal="center" vertical="center"/>
    </xf>
    <xf numFmtId="0" fontId="0" fillId="2" borderId="2" xfId="0" applyFill="1" applyBorder="1" applyAlignment="1">
      <alignment horizontal="center" vertical="center"/>
    </xf>
    <xf numFmtId="0" fontId="0" fillId="2" borderId="0" xfId="0" applyFill="1" applyBorder="1" applyAlignment="1">
      <alignment horizontal="center" vertical="center"/>
    </xf>
    <xf numFmtId="0" fontId="0" fillId="2" borderId="7" xfId="0" applyFill="1" applyBorder="1" applyAlignment="1">
      <alignment horizontal="center"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3" borderId="0" xfId="0" applyFill="1"/>
    <xf numFmtId="0" fontId="0" fillId="3" borderId="2" xfId="0" applyFill="1" applyBorder="1" applyAlignment="1">
      <alignment horizontal="center" vertical="center"/>
    </xf>
    <xf numFmtId="0" fontId="0" fillId="0" borderId="0" xfId="0" applyFill="1"/>
    <xf numFmtId="0" fontId="0" fillId="0" borderId="2" xfId="0" applyBorder="1"/>
    <xf numFmtId="0" fontId="0" fillId="0" borderId="3" xfId="0" applyBorder="1"/>
    <xf numFmtId="0" fontId="0" fillId="0" borderId="0" xfId="0" applyBorder="1"/>
    <xf numFmtId="0" fontId="0" fillId="0" borderId="5" xfId="0" applyBorder="1"/>
    <xf numFmtId="0" fontId="0" fillId="0" borderId="7" xfId="0" applyBorder="1"/>
    <xf numFmtId="0" fontId="0" fillId="0" borderId="8" xfId="0" applyBorder="1"/>
    <xf numFmtId="0" fontId="0" fillId="0" borderId="1" xfId="0" applyBorder="1" applyAlignment="1">
      <alignment horizontal="center" vertical="center"/>
    </xf>
    <xf numFmtId="0" fontId="0" fillId="0" borderId="0" xfId="0" applyFill="1" applyBorder="1"/>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2" xfId="0" applyFont="1" applyFill="1" applyBorder="1" applyAlignment="1">
      <alignment horizontal="center" vertical="center"/>
    </xf>
    <xf numFmtId="0" fontId="1" fillId="0" borderId="10" xfId="0" applyFont="1" applyBorder="1" applyAlignment="1">
      <alignment horizontal="right" vertical="center"/>
    </xf>
    <xf numFmtId="0" fontId="0" fillId="0" borderId="2" xfId="0" applyBorder="1" applyAlignment="1">
      <alignment horizontal="right"/>
    </xf>
    <xf numFmtId="0" fontId="0" fillId="0" borderId="0" xfId="0" applyBorder="1" applyAlignment="1">
      <alignment horizontal="right"/>
    </xf>
    <xf numFmtId="0" fontId="0" fillId="0" borderId="7" xfId="0" applyBorder="1" applyAlignment="1">
      <alignment horizontal="right"/>
    </xf>
    <xf numFmtId="0" fontId="0" fillId="0" borderId="0" xfId="0" applyAlignment="1">
      <alignment horizontal="right"/>
    </xf>
    <xf numFmtId="0" fontId="0" fillId="0" borderId="0" xfId="0" applyFill="1" applyBorder="1" applyAlignment="1">
      <alignment horizontal="right" vertical="center"/>
    </xf>
    <xf numFmtId="0" fontId="0" fillId="0" borderId="2" xfId="0" applyFill="1" applyBorder="1" applyAlignment="1">
      <alignment horizontal="right" vertical="center"/>
    </xf>
    <xf numFmtId="0" fontId="0" fillId="0" borderId="7" xfId="0" applyFill="1" applyBorder="1" applyAlignment="1">
      <alignment horizontal="right" vertical="center"/>
    </xf>
    <xf numFmtId="0" fontId="0" fillId="3" borderId="2" xfId="0" applyFill="1" applyBorder="1" applyAlignment="1">
      <alignment horizontal="right"/>
    </xf>
    <xf numFmtId="0" fontId="0" fillId="0" borderId="0" xfId="0" applyFill="1" applyBorder="1" applyAlignment="1">
      <alignment horizontal="right"/>
    </xf>
    <xf numFmtId="0" fontId="0" fillId="3" borderId="0" xfId="0" applyFill="1" applyAlignment="1">
      <alignment horizontal="right"/>
    </xf>
    <xf numFmtId="0" fontId="0" fillId="3" borderId="0" xfId="0" applyFill="1" applyBorder="1" applyAlignment="1">
      <alignment horizontal="right"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2" fillId="0" borderId="0" xfId="0" applyFont="1" applyFill="1" applyBorder="1" applyAlignment="1">
      <alignment horizontal="right" vertical="center"/>
    </xf>
    <xf numFmtId="0" fontId="2" fillId="0" borderId="3" xfId="0" applyFont="1" applyFill="1" applyBorder="1" applyAlignment="1">
      <alignment horizontal="right" vertical="center"/>
    </xf>
    <xf numFmtId="0" fontId="2" fillId="0" borderId="5" xfId="0" applyFont="1" applyFill="1" applyBorder="1" applyAlignment="1">
      <alignment horizontal="right" vertical="center"/>
    </xf>
    <xf numFmtId="0" fontId="2" fillId="0" borderId="8" xfId="0" applyFont="1" applyFill="1" applyBorder="1" applyAlignment="1">
      <alignment horizontal="right" vertical="center"/>
    </xf>
    <xf numFmtId="0" fontId="2" fillId="0" borderId="2" xfId="0" applyFont="1" applyFill="1" applyBorder="1" applyAlignment="1">
      <alignment horizontal="center" vertical="center"/>
    </xf>
    <xf numFmtId="0" fontId="2" fillId="0" borderId="2" xfId="0" applyFont="1" applyBorder="1" applyAlignment="1">
      <alignment horizontal="right"/>
    </xf>
    <xf numFmtId="0" fontId="2" fillId="0" borderId="0"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7" xfId="0" applyFont="1" applyFill="1" applyBorder="1" applyAlignment="1">
      <alignment horizontal="right" vertical="center"/>
    </xf>
    <xf numFmtId="0" fontId="2" fillId="2" borderId="2" xfId="0" applyFont="1" applyFill="1" applyBorder="1" applyAlignment="1">
      <alignment horizontal="center" vertical="center"/>
    </xf>
    <xf numFmtId="0" fontId="2" fillId="2" borderId="0" xfId="0" applyFont="1" applyFill="1" applyBorder="1"/>
    <xf numFmtId="0" fontId="0" fillId="0" borderId="3" xfId="0" applyBorder="1" applyAlignment="1">
      <alignment horizontal="right"/>
    </xf>
    <xf numFmtId="0" fontId="0" fillId="0" borderId="5" xfId="0" applyBorder="1" applyAlignment="1">
      <alignment horizontal="right"/>
    </xf>
    <xf numFmtId="0" fontId="0" fillId="0" borderId="8" xfId="0" applyBorder="1" applyAlignment="1">
      <alignment horizontal="right"/>
    </xf>
    <xf numFmtId="0" fontId="0" fillId="3" borderId="0" xfId="0" applyFill="1" applyBorder="1" applyAlignment="1">
      <alignment horizontal="right"/>
    </xf>
    <xf numFmtId="2" fontId="0" fillId="0" borderId="0" xfId="0" applyNumberFormat="1"/>
    <xf numFmtId="2" fontId="1" fillId="0" borderId="11" xfId="0" applyNumberFormat="1" applyFont="1" applyBorder="1" applyAlignment="1">
      <alignment horizontal="center" vertical="center"/>
    </xf>
    <xf numFmtId="2" fontId="0" fillId="2" borderId="0" xfId="0" applyNumberFormat="1" applyFill="1"/>
    <xf numFmtId="0" fontId="0" fillId="0" borderId="1" xfId="0" applyBorder="1"/>
    <xf numFmtId="0" fontId="0" fillId="0" borderId="4" xfId="0" applyBorder="1"/>
    <xf numFmtId="0" fontId="0" fillId="0" borderId="6" xfId="0" applyBorder="1"/>
    <xf numFmtId="0" fontId="0" fillId="0" borderId="7" xfId="0" applyFill="1" applyBorder="1"/>
    <xf numFmtId="0" fontId="0" fillId="0" borderId="0" xfId="0" applyAlignment="1"/>
    <xf numFmtId="0" fontId="1" fillId="0" borderId="0" xfId="0" applyFont="1" applyBorder="1" applyAlignment="1">
      <alignment horizontal="center" vertical="center"/>
    </xf>
    <xf numFmtId="0" fontId="1" fillId="2" borderId="14" xfId="0" applyFont="1" applyFill="1" applyBorder="1" applyAlignment="1">
      <alignment horizontal="center" vertical="center"/>
    </xf>
    <xf numFmtId="0" fontId="0" fillId="2" borderId="4" xfId="0" applyFill="1" applyBorder="1" applyAlignment="1">
      <alignment horizontal="center" vertical="center"/>
    </xf>
    <xf numFmtId="0" fontId="2" fillId="2" borderId="0" xfId="0" applyFont="1" applyFill="1" applyBorder="1" applyAlignment="1">
      <alignment horizontal="center" vertical="center"/>
    </xf>
    <xf numFmtId="0" fontId="1" fillId="0" borderId="1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2" borderId="0" xfId="0" applyFill="1" applyBorder="1" applyAlignment="1">
      <alignment horizontal="center" vertical="center" wrapText="1"/>
    </xf>
    <xf numFmtId="0" fontId="2" fillId="2"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10" xfId="0" applyBorder="1" applyAlignment="1">
      <alignment horizontal="center" vertical="center"/>
    </xf>
    <xf numFmtId="2" fontId="0" fillId="0" borderId="12" xfId="0" applyNumberFormat="1" applyBorder="1" applyAlignment="1">
      <alignment horizontal="center" vertical="center"/>
    </xf>
    <xf numFmtId="2" fontId="0" fillId="0" borderId="0" xfId="0" applyNumberFormat="1" applyAlignment="1">
      <alignment horizontal="center" vertical="center"/>
    </xf>
    <xf numFmtId="0" fontId="0" fillId="2" borderId="5" xfId="0" applyFill="1" applyBorder="1" applyAlignment="1">
      <alignment horizontal="center" vertical="center"/>
    </xf>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0" borderId="5" xfId="0" applyBorder="1" applyAlignment="1">
      <alignment horizontal="center" vertical="center" wrapText="1"/>
    </xf>
    <xf numFmtId="2" fontId="0" fillId="0" borderId="13" xfId="0" applyNumberFormat="1" applyBorder="1" applyAlignment="1">
      <alignment horizontal="center" vertical="center"/>
    </xf>
    <xf numFmtId="2" fontId="0" fillId="2" borderId="14" xfId="0" applyNumberFormat="1" applyFill="1" applyBorder="1" applyAlignment="1">
      <alignment horizontal="center" vertical="center"/>
    </xf>
    <xf numFmtId="2" fontId="0" fillId="0" borderId="14" xfId="0" applyNumberFormat="1" applyBorder="1" applyAlignment="1">
      <alignment horizontal="center" vertical="center"/>
    </xf>
    <xf numFmtId="2" fontId="0" fillId="0" borderId="15" xfId="0" applyNumberFormat="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wrapText="1"/>
    </xf>
    <xf numFmtId="0" fontId="1" fillId="0" borderId="12" xfId="0" applyFont="1" applyBorder="1" applyAlignment="1">
      <alignment horizontal="center" vertical="center"/>
    </xf>
    <xf numFmtId="0" fontId="0" fillId="0" borderId="11" xfId="0" applyBorder="1" applyAlignment="1">
      <alignment horizontal="center" vertical="center"/>
    </xf>
    <xf numFmtId="0" fontId="0" fillId="0" borderId="2" xfId="0" applyFill="1" applyBorder="1" applyAlignment="1">
      <alignment horizontal="center" vertical="center" wrapText="1"/>
    </xf>
    <xf numFmtId="0" fontId="0" fillId="0" borderId="7" xfId="0" applyFill="1"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2" fontId="1" fillId="0" borderId="12" xfId="0" applyNumberFormat="1" applyFont="1" applyBorder="1" applyAlignment="1">
      <alignment horizontal="center" vertical="center"/>
    </xf>
    <xf numFmtId="0" fontId="0" fillId="0" borderId="0" xfId="0" applyBorder="1" applyAlignment="1"/>
    <xf numFmtId="0" fontId="6" fillId="3" borderId="0" xfId="0" applyFont="1" applyFill="1"/>
    <xf numFmtId="0" fontId="7" fillId="0" borderId="0" xfId="0" applyFont="1" applyFill="1" applyBorder="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1" fontId="8" fillId="0" borderId="0" xfId="0" applyNumberFormat="1" applyFont="1" applyAlignment="1">
      <alignment horizontal="center" vertical="center"/>
    </xf>
    <xf numFmtId="0" fontId="0" fillId="0" borderId="0" xfId="0" applyFill="1" applyBorder="1" applyAlignment="1">
      <alignment horizontal="left" vertical="center"/>
    </xf>
    <xf numFmtId="0" fontId="1" fillId="0" borderId="0" xfId="0" applyFont="1"/>
    <xf numFmtId="0" fontId="9" fillId="0" borderId="0" xfId="0" applyFont="1"/>
    <xf numFmtId="0" fontId="9" fillId="0" borderId="0" xfId="0" applyFont="1" applyAlignment="1">
      <alignment wrapText="1"/>
    </xf>
    <xf numFmtId="0" fontId="9" fillId="0" borderId="0" xfId="0" applyFont="1" applyAlignment="1">
      <alignment horizontal="center" vertical="center" wrapText="1"/>
    </xf>
    <xf numFmtId="0" fontId="5" fillId="4" borderId="0" xfId="0" applyFont="1" applyFill="1" applyBorder="1" applyAlignment="1">
      <alignment horizontal="center" vertical="center"/>
    </xf>
    <xf numFmtId="0" fontId="2" fillId="0" borderId="11" xfId="0" applyFont="1" applyFill="1" applyBorder="1" applyAlignment="1">
      <alignment horizontal="center" vertical="center" wrapText="1"/>
    </xf>
    <xf numFmtId="0" fontId="0" fillId="0" borderId="7" xfId="0" applyBorder="1" applyAlignment="1">
      <alignment horizontal="center" vertical="center" wrapText="1"/>
    </xf>
    <xf numFmtId="2" fontId="0" fillId="2" borderId="13" xfId="0" applyNumberFormat="1" applyFill="1" applyBorder="1" applyAlignment="1">
      <alignment horizontal="center" vertical="center"/>
    </xf>
    <xf numFmtId="2" fontId="0" fillId="2" borderId="12" xfId="0" applyNumberFormat="1" applyFill="1" applyBorder="1" applyAlignment="1">
      <alignment horizontal="center" vertical="center"/>
    </xf>
    <xf numFmtId="0" fontId="1" fillId="0" borderId="0" xfId="0" applyFont="1" applyBorder="1" applyAlignment="1">
      <alignment horizontal="center" vertical="center" wrapText="1"/>
    </xf>
    <xf numFmtId="0" fontId="0" fillId="0" borderId="0" xfId="0" applyBorder="1" applyAlignment="1">
      <alignment wrapText="1"/>
    </xf>
    <xf numFmtId="0" fontId="0" fillId="0" borderId="0" xfId="0" applyAlignment="1">
      <alignment wrapText="1"/>
    </xf>
    <xf numFmtId="0" fontId="6" fillId="0" borderId="0" xfId="0" applyFont="1" applyAlignment="1">
      <alignment horizontal="left" vertical="center"/>
    </xf>
    <xf numFmtId="165" fontId="0" fillId="0" borderId="0" xfId="0" applyNumberFormat="1" applyAlignment="1">
      <alignment horizontal="center" vertical="center"/>
    </xf>
    <xf numFmtId="0" fontId="0" fillId="0" borderId="9" xfId="0" applyBorder="1"/>
    <xf numFmtId="0" fontId="0" fillId="0" borderId="10" xfId="0" applyBorder="1"/>
    <xf numFmtId="0" fontId="0" fillId="0" borderId="11" xfId="0" applyBorder="1"/>
    <xf numFmtId="0" fontId="0" fillId="0" borderId="8" xfId="0" applyFont="1" applyBorder="1"/>
    <xf numFmtId="0" fontId="0" fillId="6" borderId="12" xfId="0" applyFill="1" applyBorder="1" applyAlignment="1">
      <alignment horizontal="center" vertical="center"/>
    </xf>
    <xf numFmtId="0" fontId="0" fillId="6" borderId="15" xfId="0" applyFill="1" applyBorder="1" applyAlignment="1">
      <alignment horizontal="center" vertical="center"/>
    </xf>
    <xf numFmtId="0" fontId="0" fillId="0" borderId="13" xfId="0" applyBorder="1"/>
    <xf numFmtId="0" fontId="0" fillId="0" borderId="14" xfId="0" applyBorder="1"/>
    <xf numFmtId="0" fontId="0" fillId="0" borderId="14" xfId="0" applyFill="1" applyBorder="1"/>
    <xf numFmtId="0" fontId="0" fillId="0" borderId="15" xfId="0" applyBorder="1"/>
    <xf numFmtId="0" fontId="1" fillId="7" borderId="12" xfId="0" applyFont="1" applyFill="1" applyBorder="1"/>
    <xf numFmtId="0" fontId="1" fillId="7" borderId="10" xfId="0" applyFont="1" applyFill="1" applyBorder="1"/>
    <xf numFmtId="0" fontId="1" fillId="7" borderId="11" xfId="0" applyFont="1" applyFill="1" applyBorder="1"/>
    <xf numFmtId="0" fontId="10" fillId="0" borderId="0" xfId="0" applyFont="1" applyFill="1" applyBorder="1"/>
    <xf numFmtId="0" fontId="0" fillId="0" borderId="4" xfId="0" applyFill="1" applyBorder="1"/>
    <xf numFmtId="0" fontId="0" fillId="0" borderId="5" xfId="0" applyFill="1" applyBorder="1"/>
    <xf numFmtId="0" fontId="10" fillId="5" borderId="15" xfId="0" applyFont="1" applyFill="1" applyBorder="1"/>
    <xf numFmtId="0" fontId="10" fillId="8" borderId="7" xfId="0" applyFont="1" applyFill="1" applyBorder="1"/>
    <xf numFmtId="0" fontId="10" fillId="8" borderId="6" xfId="0" applyFont="1" applyFill="1" applyBorder="1"/>
    <xf numFmtId="0" fontId="10" fillId="8" borderId="8" xfId="0" applyFont="1" applyFill="1" applyBorder="1"/>
    <xf numFmtId="0" fontId="10" fillId="5" borderId="8" xfId="0" applyFont="1" applyFill="1" applyBorder="1"/>
    <xf numFmtId="0" fontId="1" fillId="0" borderId="0" xfId="0" applyFont="1" applyFill="1" applyBorder="1"/>
    <xf numFmtId="2" fontId="10" fillId="5" borderId="6" xfId="0" applyNumberFormat="1" applyFont="1" applyFill="1" applyBorder="1"/>
    <xf numFmtId="2" fontId="1" fillId="7" borderId="10" xfId="0" applyNumberFormat="1" applyFont="1" applyFill="1" applyBorder="1"/>
    <xf numFmtId="165" fontId="1" fillId="0" borderId="0" xfId="0" applyNumberFormat="1" applyFont="1" applyAlignment="1">
      <alignment horizontal="center" vertical="center"/>
    </xf>
    <xf numFmtId="165" fontId="0" fillId="0" borderId="0" xfId="0" applyNumberFormat="1"/>
    <xf numFmtId="0" fontId="1" fillId="0" borderId="0" xfId="0" applyFont="1" applyAlignment="1">
      <alignment horizontal="center" vertical="center"/>
    </xf>
    <xf numFmtId="0" fontId="10" fillId="5" borderId="1" xfId="0" applyFont="1" applyFill="1" applyBorder="1"/>
    <xf numFmtId="0" fontId="10" fillId="5" borderId="2" xfId="0" applyFont="1" applyFill="1" applyBorder="1"/>
    <xf numFmtId="0" fontId="0" fillId="0" borderId="0" xfId="0" applyFill="1" applyBorder="1" applyProtection="1">
      <protection locked="0"/>
    </xf>
    <xf numFmtId="0" fontId="1" fillId="0" borderId="1" xfId="0" applyFont="1" applyBorder="1"/>
    <xf numFmtId="0" fontId="1" fillId="0" borderId="1" xfId="0" applyFont="1" applyFill="1" applyBorder="1"/>
    <xf numFmtId="0" fontId="0" fillId="0" borderId="6" xfId="0" applyFill="1" applyBorder="1"/>
    <xf numFmtId="0" fontId="0" fillId="0" borderId="8" xfId="0" applyFill="1" applyBorder="1"/>
    <xf numFmtId="2" fontId="0" fillId="0" borderId="2"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1" fillId="6" borderId="9" xfId="0" applyNumberFormat="1" applyFont="1" applyFill="1" applyBorder="1" applyAlignment="1">
      <alignment horizontal="center" vertical="center"/>
    </xf>
    <xf numFmtId="165" fontId="1" fillId="6" borderId="10" xfId="0" applyNumberFormat="1" applyFont="1" applyFill="1" applyBorder="1" applyAlignment="1">
      <alignment horizontal="center" vertical="center"/>
    </xf>
    <xf numFmtId="2" fontId="1" fillId="6" borderId="0" xfId="0" applyNumberFormat="1" applyFont="1" applyFill="1" applyBorder="1" applyAlignment="1">
      <alignment horizontal="center" vertical="center"/>
    </xf>
    <xf numFmtId="2" fontId="1" fillId="6" borderId="4" xfId="0" applyNumberFormat="1" applyFont="1" applyFill="1" applyBorder="1" applyAlignment="1">
      <alignment horizontal="center" vertical="center"/>
    </xf>
    <xf numFmtId="165" fontId="0" fillId="6" borderId="4" xfId="0" applyNumberFormat="1" applyFont="1" applyFill="1" applyBorder="1" applyAlignment="1">
      <alignment horizontal="center" vertical="center"/>
    </xf>
    <xf numFmtId="165" fontId="0" fillId="6" borderId="6" xfId="0" applyNumberFormat="1" applyFont="1" applyFill="1" applyBorder="1" applyAlignment="1">
      <alignment horizontal="center" vertical="center"/>
    </xf>
    <xf numFmtId="166" fontId="0" fillId="6" borderId="14" xfId="0" applyNumberFormat="1" applyFont="1" applyFill="1" applyBorder="1" applyAlignment="1">
      <alignment horizontal="center" vertical="center"/>
    </xf>
    <xf numFmtId="166" fontId="0" fillId="6" borderId="15" xfId="0" applyNumberFormat="1" applyFont="1" applyFill="1" applyBorder="1" applyAlignment="1">
      <alignment horizontal="center" vertical="center"/>
    </xf>
    <xf numFmtId="165" fontId="1" fillId="6" borderId="5" xfId="0" applyNumberFormat="1" applyFont="1" applyFill="1" applyBorder="1" applyAlignment="1">
      <alignment horizontal="center" vertical="center"/>
    </xf>
    <xf numFmtId="0" fontId="1" fillId="6" borderId="9" xfId="0" applyFont="1" applyFill="1" applyBorder="1"/>
    <xf numFmtId="0" fontId="15" fillId="6" borderId="9" xfId="0" applyFont="1" applyFill="1" applyBorder="1" applyAlignment="1">
      <alignment horizontal="center" vertical="center"/>
    </xf>
    <xf numFmtId="165" fontId="15" fillId="6" borderId="12" xfId="0" applyNumberFormat="1" applyFont="1" applyFill="1" applyBorder="1" applyAlignment="1">
      <alignment horizontal="center" vertical="center"/>
    </xf>
    <xf numFmtId="165" fontId="0" fillId="0" borderId="1" xfId="0" applyNumberFormat="1" applyBorder="1" applyAlignment="1">
      <alignment horizontal="center" vertical="center"/>
    </xf>
    <xf numFmtId="165" fontId="0" fillId="0" borderId="2" xfId="0" applyNumberFormat="1" applyBorder="1" applyAlignment="1">
      <alignment horizontal="center" vertical="center"/>
    </xf>
    <xf numFmtId="165" fontId="0" fillId="0" borderId="3" xfId="0" applyNumberFormat="1" applyBorder="1" applyAlignment="1">
      <alignment horizontal="center" vertical="center"/>
    </xf>
    <xf numFmtId="165" fontId="0" fillId="0" borderId="4" xfId="0" applyNumberFormat="1" applyBorder="1" applyAlignment="1">
      <alignment horizontal="center" vertical="center"/>
    </xf>
    <xf numFmtId="165" fontId="0" fillId="0" borderId="0" xfId="0" applyNumberFormat="1" applyBorder="1" applyAlignment="1">
      <alignment horizontal="center" vertical="center"/>
    </xf>
    <xf numFmtId="165" fontId="0" fillId="0" borderId="5" xfId="0" applyNumberFormat="1" applyBorder="1" applyAlignment="1">
      <alignment horizontal="center" vertical="center"/>
    </xf>
    <xf numFmtId="0" fontId="1" fillId="0" borderId="6" xfId="0" applyFont="1" applyBorder="1"/>
    <xf numFmtId="0" fontId="1" fillId="6" borderId="10"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0" fillId="6" borderId="12" xfId="0" applyFill="1" applyBorder="1"/>
    <xf numFmtId="0" fontId="1" fillId="0" borderId="14" xfId="0" applyFont="1" applyBorder="1"/>
    <xf numFmtId="0" fontId="1" fillId="0" borderId="12" xfId="0" applyFont="1" applyBorder="1"/>
    <xf numFmtId="0" fontId="1" fillId="6" borderId="10" xfId="0" applyFont="1" applyFill="1" applyBorder="1" applyAlignment="1">
      <alignment horizontal="center" vertical="center"/>
    </xf>
    <xf numFmtId="0" fontId="1" fillId="6" borderId="12" xfId="0" applyFont="1" applyFill="1" applyBorder="1" applyAlignment="1">
      <alignment horizontal="center" vertical="center" wrapText="1"/>
    </xf>
    <xf numFmtId="0" fontId="0" fillId="0" borderId="14" xfId="0" applyBorder="1" applyAlignment="1">
      <alignment horizontal="center" vertical="center"/>
    </xf>
    <xf numFmtId="0" fontId="1" fillId="6" borderId="12" xfId="0" applyFont="1" applyFill="1" applyBorder="1" applyAlignment="1">
      <alignment horizontal="center" vertical="center"/>
    </xf>
    <xf numFmtId="2" fontId="0" fillId="0" borderId="14" xfId="0" applyNumberFormat="1" applyBorder="1" applyAlignment="1">
      <alignment horizontal="center"/>
    </xf>
    <xf numFmtId="0" fontId="0" fillId="0" borderId="14" xfId="0" applyBorder="1" applyAlignment="1">
      <alignment horizontal="center"/>
    </xf>
    <xf numFmtId="165" fontId="1" fillId="0" borderId="1" xfId="0" applyNumberFormat="1" applyFont="1" applyBorder="1" applyAlignment="1">
      <alignment horizontal="center" vertical="center"/>
    </xf>
    <xf numFmtId="0" fontId="1" fillId="0" borderId="2" xfId="0" applyFont="1" applyBorder="1"/>
    <xf numFmtId="0" fontId="1" fillId="0" borderId="3" xfId="0" applyFont="1" applyBorder="1"/>
    <xf numFmtId="0" fontId="1" fillId="0" borderId="13" xfId="0" applyFont="1" applyBorder="1"/>
    <xf numFmtId="0" fontId="1" fillId="0" borderId="11" xfId="0" applyFont="1" applyFill="1" applyBorder="1"/>
    <xf numFmtId="0" fontId="12" fillId="0" borderId="0" xfId="0" applyFont="1" applyFill="1" applyBorder="1"/>
    <xf numFmtId="0" fontId="1" fillId="9" borderId="10" xfId="0" applyFont="1" applyFill="1" applyBorder="1"/>
    <xf numFmtId="0" fontId="1" fillId="11" borderId="10" xfId="0" applyFont="1" applyFill="1" applyBorder="1"/>
    <xf numFmtId="0" fontId="10" fillId="5" borderId="0" xfId="0" applyFont="1" applyFill="1" applyBorder="1"/>
    <xf numFmtId="0" fontId="1" fillId="7" borderId="9" xfId="0" applyFont="1" applyFill="1" applyBorder="1"/>
    <xf numFmtId="0" fontId="10" fillId="5" borderId="6" xfId="0" applyFont="1" applyFill="1" applyBorder="1"/>
    <xf numFmtId="0" fontId="0" fillId="12" borderId="0" xfId="0" applyFill="1" applyBorder="1"/>
    <xf numFmtId="0" fontId="1" fillId="10" borderId="10" xfId="0" applyFont="1" applyFill="1" applyBorder="1"/>
    <xf numFmtId="0" fontId="0" fillId="12" borderId="5" xfId="0" applyFill="1" applyBorder="1"/>
    <xf numFmtId="0" fontId="0" fillId="12" borderId="4" xfId="0" applyFill="1" applyBorder="1"/>
    <xf numFmtId="0" fontId="0" fillId="0" borderId="10" xfId="0" applyFont="1" applyBorder="1"/>
    <xf numFmtId="0" fontId="0" fillId="12" borderId="10" xfId="0" applyFill="1" applyBorder="1"/>
    <xf numFmtId="0" fontId="0" fillId="12" borderId="11" xfId="0" applyFill="1" applyBorder="1"/>
    <xf numFmtId="0" fontId="0" fillId="12" borderId="2" xfId="0" applyFill="1" applyBorder="1"/>
    <xf numFmtId="0" fontId="0" fillId="13" borderId="9" xfId="0" applyFill="1" applyBorder="1"/>
    <xf numFmtId="0" fontId="0" fillId="13" borderId="10" xfId="0" applyFill="1" applyBorder="1"/>
    <xf numFmtId="0" fontId="0" fillId="13" borderId="11" xfId="0" applyFill="1" applyBorder="1"/>
    <xf numFmtId="0" fontId="0" fillId="14" borderId="0" xfId="0" applyFill="1" applyBorder="1"/>
    <xf numFmtId="0" fontId="0" fillId="14" borderId="2" xfId="0" applyFill="1" applyBorder="1"/>
    <xf numFmtId="0" fontId="0" fillId="14" borderId="7" xfId="0" applyFill="1" applyBorder="1"/>
    <xf numFmtId="0" fontId="0" fillId="14" borderId="4" xfId="0" applyFill="1" applyBorder="1"/>
    <xf numFmtId="0" fontId="0" fillId="14" borderId="1" xfId="0" applyFill="1" applyBorder="1"/>
    <xf numFmtId="2" fontId="0" fillId="14" borderId="4" xfId="0" applyNumberFormat="1" applyFill="1" applyBorder="1"/>
    <xf numFmtId="0" fontId="0" fillId="3" borderId="0" xfId="0" applyFill="1" applyBorder="1" applyProtection="1">
      <protection locked="0"/>
    </xf>
    <xf numFmtId="0" fontId="0" fillId="3" borderId="2" xfId="0" applyFill="1" applyBorder="1" applyProtection="1">
      <protection locked="0"/>
    </xf>
    <xf numFmtId="0" fontId="0" fillId="3" borderId="10" xfId="0" applyFill="1" applyBorder="1" applyProtection="1">
      <protection locked="0"/>
    </xf>
    <xf numFmtId="0" fontId="0" fillId="3" borderId="1" xfId="0" applyFill="1" applyBorder="1" applyProtection="1">
      <protection locked="0"/>
    </xf>
    <xf numFmtId="0" fontId="0" fillId="3" borderId="4" xfId="0" applyFill="1" applyBorder="1" applyProtection="1">
      <protection locked="0"/>
    </xf>
    <xf numFmtId="0" fontId="0" fillId="3" borderId="0" xfId="0" applyFill="1" applyProtection="1">
      <protection locked="0"/>
    </xf>
    <xf numFmtId="0" fontId="0" fillId="6" borderId="9" xfId="0" applyFill="1" applyBorder="1" applyAlignment="1">
      <alignment horizontal="left" vertical="center"/>
    </xf>
    <xf numFmtId="0" fontId="0" fillId="6" borderId="9" xfId="0" applyFont="1" applyFill="1" applyBorder="1" applyAlignment="1">
      <alignment horizontal="center" vertical="center"/>
    </xf>
    <xf numFmtId="0" fontId="0" fillId="6" borderId="10" xfId="0" applyFont="1" applyFill="1" applyBorder="1" applyAlignment="1">
      <alignment horizontal="center" vertical="center"/>
    </xf>
    <xf numFmtId="0" fontId="0" fillId="14" borderId="1" xfId="0" applyFill="1" applyBorder="1" applyAlignment="1">
      <alignment horizontal="center" vertical="center"/>
    </xf>
    <xf numFmtId="0" fontId="0" fillId="14" borderId="4" xfId="0" applyFill="1" applyBorder="1" applyAlignment="1">
      <alignment horizontal="center" vertical="center"/>
    </xf>
    <xf numFmtId="0" fontId="0" fillId="14" borderId="5" xfId="0" applyFill="1" applyBorder="1" applyAlignment="1">
      <alignment horizontal="center" vertical="center"/>
    </xf>
    <xf numFmtId="0" fontId="1" fillId="14" borderId="9" xfId="0" applyFont="1" applyFill="1" applyBorder="1" applyAlignment="1">
      <alignment horizontal="center" vertical="center"/>
    </xf>
    <xf numFmtId="0" fontId="1" fillId="14" borderId="11" xfId="0" applyFont="1" applyFill="1" applyBorder="1" applyAlignment="1">
      <alignment horizontal="center" vertical="center"/>
    </xf>
    <xf numFmtId="0" fontId="1" fillId="6" borderId="12" xfId="0" applyFont="1" applyFill="1" applyBorder="1"/>
    <xf numFmtId="0" fontId="1" fillId="6" borderId="10" xfId="0" applyFont="1" applyFill="1" applyBorder="1"/>
    <xf numFmtId="0" fontId="1" fillId="6" borderId="11" xfId="0" applyFont="1" applyFill="1" applyBorder="1"/>
    <xf numFmtId="0" fontId="1" fillId="4" borderId="10" xfId="0" applyFont="1" applyFill="1" applyBorder="1"/>
    <xf numFmtId="0" fontId="1" fillId="4" borderId="9" xfId="0" applyFont="1" applyFill="1" applyBorder="1"/>
    <xf numFmtId="0" fontId="1" fillId="4" borderId="11" xfId="0" applyFont="1" applyFill="1" applyBorder="1"/>
    <xf numFmtId="0" fontId="10" fillId="8" borderId="0" xfId="0" applyFont="1" applyFill="1" applyBorder="1"/>
    <xf numFmtId="0" fontId="18" fillId="0" borderId="0" xfId="0" applyFont="1" applyFill="1" applyBorder="1" applyProtection="1">
      <protection locked="0"/>
    </xf>
    <xf numFmtId="0" fontId="18" fillId="0" borderId="0" xfId="0" applyFont="1" applyFill="1" applyBorder="1"/>
    <xf numFmtId="0" fontId="18" fillId="0" borderId="0" xfId="0" applyFont="1" applyFill="1" applyBorder="1" applyAlignment="1">
      <alignment horizontal="center" vertical="center"/>
    </xf>
    <xf numFmtId="0" fontId="0" fillId="6" borderId="1" xfId="0" applyFill="1" applyBorder="1" applyAlignment="1">
      <alignment horizontal="center" vertical="center"/>
    </xf>
    <xf numFmtId="0" fontId="0" fillId="0" borderId="0" xfId="0" applyAlignment="1">
      <alignment wrapText="1"/>
    </xf>
    <xf numFmtId="2" fontId="18" fillId="14" borderId="11" xfId="0" applyNumberFormat="1" applyFont="1" applyFill="1" applyBorder="1" applyAlignment="1">
      <alignment horizontal="center" vertical="center"/>
    </xf>
    <xf numFmtId="2" fontId="18" fillId="7" borderId="10" xfId="0" applyNumberFormat="1" applyFont="1" applyFill="1" applyBorder="1" applyAlignment="1">
      <alignment horizontal="center" vertical="center"/>
    </xf>
    <xf numFmtId="2" fontId="18" fillId="7" borderId="11" xfId="0" applyNumberFormat="1" applyFont="1" applyFill="1" applyBorder="1" applyAlignment="1">
      <alignment horizontal="center" vertical="center"/>
    </xf>
    <xf numFmtId="0" fontId="18" fillId="7" borderId="10"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8" fillId="0" borderId="13" xfId="0" applyFont="1" applyBorder="1"/>
    <xf numFmtId="0" fontId="18" fillId="0" borderId="14" xfId="0" applyFont="1" applyBorder="1"/>
    <xf numFmtId="2" fontId="0" fillId="7" borderId="10" xfId="0" applyNumberFormat="1" applyFill="1" applyBorder="1" applyAlignment="1">
      <alignment horizontal="center" vertical="center"/>
    </xf>
    <xf numFmtId="2" fontId="0" fillId="7" borderId="11" xfId="0" applyNumberFormat="1" applyFill="1" applyBorder="1" applyAlignment="1">
      <alignment horizontal="center" vertical="center"/>
    </xf>
    <xf numFmtId="0" fontId="18" fillId="0" borderId="5" xfId="0" applyFont="1" applyBorder="1"/>
    <xf numFmtId="0" fontId="18" fillId="7" borderId="11" xfId="0" applyFont="1" applyFill="1" applyBorder="1"/>
    <xf numFmtId="2" fontId="18" fillId="7" borderId="12" xfId="0" applyNumberFormat="1" applyFont="1" applyFill="1" applyBorder="1" applyAlignment="1">
      <alignment horizontal="center" vertical="center" wrapText="1"/>
    </xf>
    <xf numFmtId="2" fontId="0" fillId="7" borderId="12" xfId="0" applyNumberFormat="1" applyFill="1" applyBorder="1" applyAlignment="1">
      <alignment horizontal="center" vertical="center"/>
    </xf>
    <xf numFmtId="2" fontId="18" fillId="7" borderId="12" xfId="0" applyNumberFormat="1" applyFont="1" applyFill="1" applyBorder="1" applyAlignment="1">
      <alignment horizontal="center" vertical="center"/>
    </xf>
    <xf numFmtId="0" fontId="0" fillId="6" borderId="1" xfId="0" applyFill="1" applyBorder="1"/>
    <xf numFmtId="2" fontId="0" fillId="14" borderId="3" xfId="0" applyNumberFormat="1" applyFill="1" applyBorder="1"/>
    <xf numFmtId="0" fontId="0" fillId="6" borderId="6" xfId="0" applyFill="1" applyBorder="1"/>
    <xf numFmtId="2" fontId="0" fillId="14" borderId="8" xfId="0" applyNumberFormat="1" applyFill="1" applyBorder="1"/>
    <xf numFmtId="0" fontId="18" fillId="0" borderId="15" xfId="0" applyFont="1" applyBorder="1"/>
    <xf numFmtId="2" fontId="0" fillId="0" borderId="3" xfId="0" applyNumberFormat="1" applyBorder="1" applyAlignment="1">
      <alignment horizontal="center" vertical="center"/>
    </xf>
    <xf numFmtId="2" fontId="0" fillId="0" borderId="5" xfId="0" applyNumberFormat="1" applyBorder="1" applyAlignment="1">
      <alignment horizontal="center" vertical="center"/>
    </xf>
    <xf numFmtId="2" fontId="0" fillId="0" borderId="8" xfId="0" applyNumberFormat="1" applyBorder="1" applyAlignment="1">
      <alignment horizontal="center" vertical="center"/>
    </xf>
    <xf numFmtId="2" fontId="6" fillId="14" borderId="13" xfId="0" applyNumberFormat="1" applyFont="1" applyFill="1" applyBorder="1" applyAlignment="1">
      <alignment horizontal="center" vertical="center"/>
    </xf>
    <xf numFmtId="2" fontId="6" fillId="14" borderId="14" xfId="0" applyNumberFormat="1" applyFont="1" applyFill="1" applyBorder="1" applyAlignment="1">
      <alignment horizontal="center" vertical="center"/>
    </xf>
    <xf numFmtId="2" fontId="6" fillId="14" borderId="2" xfId="0" applyNumberFormat="1" applyFont="1" applyFill="1" applyBorder="1" applyAlignment="1">
      <alignment horizontal="center" vertical="center"/>
    </xf>
    <xf numFmtId="2" fontId="6" fillId="14" borderId="3" xfId="0" applyNumberFormat="1" applyFont="1" applyFill="1" applyBorder="1" applyAlignment="1">
      <alignment horizontal="center" vertical="center"/>
    </xf>
    <xf numFmtId="2" fontId="6" fillId="14" borderId="0" xfId="0" applyNumberFormat="1" applyFont="1" applyFill="1" applyBorder="1" applyAlignment="1">
      <alignment horizontal="center" vertical="center"/>
    </xf>
    <xf numFmtId="2" fontId="6" fillId="14" borderId="5" xfId="0" applyNumberFormat="1" applyFont="1" applyFill="1" applyBorder="1" applyAlignment="1">
      <alignment horizontal="center" vertical="center"/>
    </xf>
    <xf numFmtId="2" fontId="18" fillId="7" borderId="11" xfId="0" applyNumberFormat="1" applyFont="1" applyFill="1" applyBorder="1" applyAlignment="1">
      <alignment horizontal="center" vertical="center" wrapText="1"/>
    </xf>
    <xf numFmtId="0" fontId="18" fillId="6" borderId="12" xfId="0" applyFont="1" applyFill="1" applyBorder="1" applyAlignment="1">
      <alignment horizontal="center" vertic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0" fillId="6" borderId="11" xfId="0" applyFill="1" applyBorder="1" applyAlignment="1">
      <alignment horizontal="center" vertical="center"/>
    </xf>
    <xf numFmtId="0" fontId="0" fillId="6" borderId="3" xfId="0" applyFill="1" applyBorder="1" applyAlignment="1">
      <alignment horizontal="center" vertical="center"/>
    </xf>
    <xf numFmtId="0" fontId="0" fillId="15" borderId="0" xfId="0" applyFill="1" applyBorder="1"/>
    <xf numFmtId="0" fontId="0" fillId="15" borderId="0" xfId="0" applyFill="1"/>
    <xf numFmtId="165" fontId="0" fillId="14" borderId="0" xfId="0" applyNumberFormat="1" applyFill="1" applyBorder="1" applyAlignment="1">
      <alignment horizontal="center" vertical="center"/>
    </xf>
    <xf numFmtId="165" fontId="1" fillId="14" borderId="11" xfId="0" applyNumberFormat="1" applyFont="1" applyFill="1" applyBorder="1" applyAlignment="1">
      <alignment horizontal="center" vertical="center"/>
    </xf>
    <xf numFmtId="0" fontId="0" fillId="14" borderId="5" xfId="0" applyFill="1" applyBorder="1"/>
    <xf numFmtId="0" fontId="0" fillId="14" borderId="5" xfId="0" applyFont="1" applyFill="1" applyBorder="1"/>
    <xf numFmtId="0" fontId="1" fillId="14" borderId="9" xfId="0" applyFont="1" applyFill="1" applyBorder="1"/>
    <xf numFmtId="0" fontId="0" fillId="14" borderId="0" xfId="0" applyFill="1" applyBorder="1" applyAlignment="1">
      <alignment horizontal="center" vertical="center"/>
    </xf>
    <xf numFmtId="0" fontId="0" fillId="14" borderId="7" xfId="0" applyFill="1" applyBorder="1" applyAlignment="1">
      <alignment horizontal="center" vertical="center"/>
    </xf>
    <xf numFmtId="0" fontId="0" fillId="14" borderId="14" xfId="0" applyFill="1" applyBorder="1" applyAlignment="1">
      <alignment horizontal="center"/>
    </xf>
    <xf numFmtId="0" fontId="0" fillId="14" borderId="15" xfId="0" applyFill="1" applyBorder="1" applyAlignment="1">
      <alignment horizontal="center"/>
    </xf>
    <xf numFmtId="0" fontId="0" fillId="14" borderId="14" xfId="0" applyFill="1" applyBorder="1" applyAlignment="1">
      <alignment horizontal="center" vertical="center"/>
    </xf>
    <xf numFmtId="0" fontId="0" fillId="14" borderId="15" xfId="0" applyFill="1" applyBorder="1" applyAlignment="1">
      <alignment horizontal="center" vertical="center"/>
    </xf>
    <xf numFmtId="165" fontId="0" fillId="15" borderId="5" xfId="0" applyNumberFormat="1" applyFill="1" applyBorder="1" applyAlignment="1">
      <alignment horizontal="center" vertical="center"/>
    </xf>
    <xf numFmtId="0" fontId="0" fillId="3" borderId="3"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2" fontId="0" fillId="14" borderId="3" xfId="0" applyNumberFormat="1" applyFill="1" applyBorder="1" applyAlignment="1">
      <alignment horizontal="center" vertical="center"/>
    </xf>
    <xf numFmtId="2" fontId="0" fillId="14" borderId="8" xfId="0" applyNumberFormat="1" applyFill="1" applyBorder="1" applyAlignment="1">
      <alignment horizontal="center" vertical="center"/>
    </xf>
    <xf numFmtId="2" fontId="0" fillId="14" borderId="13" xfId="0" applyNumberFormat="1" applyFill="1" applyBorder="1"/>
    <xf numFmtId="2" fontId="0" fillId="14" borderId="15" xfId="0" applyNumberFormat="1" applyFill="1" applyBorder="1"/>
    <xf numFmtId="2" fontId="18" fillId="7" borderId="13" xfId="0" applyNumberFormat="1" applyFont="1" applyFill="1" applyBorder="1" applyAlignment="1">
      <alignment horizontal="center" vertical="center" wrapText="1"/>
    </xf>
    <xf numFmtId="2" fontId="0" fillId="0" borderId="0"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0" fontId="19" fillId="0" borderId="0" xfId="0" applyFont="1" applyBorder="1" applyAlignment="1">
      <alignment horizontal="left" vertical="center" wrapText="1"/>
    </xf>
    <xf numFmtId="2" fontId="6" fillId="0" borderId="0" xfId="0" applyNumberFormat="1"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xf numFmtId="2" fontId="6" fillId="0" borderId="0" xfId="0" applyNumberFormat="1" applyFont="1" applyBorder="1"/>
    <xf numFmtId="2" fontId="1" fillId="14" borderId="11" xfId="0" applyNumberFormat="1" applyFont="1" applyFill="1" applyBorder="1" applyAlignment="1">
      <alignment horizontal="center" vertical="center"/>
    </xf>
    <xf numFmtId="0" fontId="18" fillId="0" borderId="15" xfId="0" applyFont="1" applyFill="1" applyBorder="1"/>
    <xf numFmtId="2" fontId="0" fillId="14" borderId="8" xfId="0" applyNumberFormat="1" applyFill="1" applyBorder="1" applyAlignment="1">
      <alignment horizontal="right" vertical="center"/>
    </xf>
    <xf numFmtId="0" fontId="18" fillId="0" borderId="9" xfId="0" applyFont="1" applyBorder="1" applyAlignment="1">
      <alignment horizontal="center" vertical="center"/>
    </xf>
    <xf numFmtId="0" fontId="18" fillId="0" borderId="12" xfId="0" applyFont="1" applyBorder="1" applyAlignment="1">
      <alignment horizontal="center" vertical="center"/>
    </xf>
    <xf numFmtId="0" fontId="9" fillId="0" borderId="1" xfId="0" applyFont="1" applyBorder="1" applyAlignment="1">
      <alignment horizontal="center" vertical="center" wrapText="1"/>
    </xf>
    <xf numFmtId="2" fontId="0" fillId="14" borderId="0" xfId="0" applyNumberFormat="1" applyFill="1" applyBorder="1" applyAlignment="1">
      <alignment horizontal="center"/>
    </xf>
    <xf numFmtId="0" fontId="10" fillId="0" borderId="7" xfId="0" applyFont="1" applyFill="1" applyBorder="1"/>
    <xf numFmtId="0" fontId="12" fillId="0" borderId="7" xfId="0" applyFont="1" applyFill="1" applyBorder="1"/>
    <xf numFmtId="2" fontId="0" fillId="14" borderId="1" xfId="0" applyNumberFormat="1" applyFill="1" applyBorder="1" applyAlignment="1">
      <alignment horizontal="center"/>
    </xf>
    <xf numFmtId="2" fontId="0" fillId="14" borderId="3" xfId="0" applyNumberFormat="1" applyFill="1" applyBorder="1" applyAlignment="1">
      <alignment horizontal="center"/>
    </xf>
    <xf numFmtId="0" fontId="1" fillId="6" borderId="1" xfId="0" applyFont="1" applyFill="1" applyBorder="1"/>
    <xf numFmtId="0" fontId="1" fillId="6" borderId="6" xfId="0" applyFont="1" applyFill="1" applyBorder="1" applyAlignment="1">
      <alignment horizontal="left" vertical="center"/>
    </xf>
    <xf numFmtId="0" fontId="0" fillId="6" borderId="1" xfId="0" applyFont="1" applyFill="1" applyBorder="1" applyAlignment="1">
      <alignment horizontal="center" vertical="center"/>
    </xf>
    <xf numFmtId="0" fontId="0" fillId="6" borderId="2" xfId="0" applyFont="1" applyFill="1" applyBorder="1" applyAlignment="1">
      <alignment horizontal="center" vertical="center"/>
    </xf>
    <xf numFmtId="0" fontId="1" fillId="14" borderId="4" xfId="0" applyFont="1" applyFill="1" applyBorder="1" applyAlignment="1">
      <alignment horizontal="center" vertical="center"/>
    </xf>
    <xf numFmtId="0" fontId="1" fillId="14" borderId="5" xfId="0" applyFont="1" applyFill="1" applyBorder="1" applyAlignment="1">
      <alignment horizontal="center" vertical="center"/>
    </xf>
    <xf numFmtId="0" fontId="0" fillId="6" borderId="4" xfId="0" applyFill="1" applyBorder="1"/>
    <xf numFmtId="0" fontId="0" fillId="6" borderId="5" xfId="0" applyFill="1" applyBorder="1"/>
    <xf numFmtId="0" fontId="0" fillId="3" borderId="6" xfId="0" applyFill="1" applyBorder="1" applyAlignment="1" applyProtection="1">
      <alignment horizontal="center" vertical="center"/>
      <protection locked="0"/>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8" fillId="0" borderId="4" xfId="0" applyFont="1" applyBorder="1" applyAlignment="1">
      <alignment horizontal="center" vertical="center"/>
    </xf>
    <xf numFmtId="0" fontId="10" fillId="0" borderId="2" xfId="0" applyFont="1" applyFill="1" applyBorder="1"/>
    <xf numFmtId="0" fontId="12" fillId="0" borderId="2" xfId="0" applyFont="1" applyFill="1" applyBorder="1"/>
    <xf numFmtId="165" fontId="0" fillId="0" borderId="4" xfId="0" applyNumberFormat="1" applyBorder="1"/>
    <xf numFmtId="165" fontId="0" fillId="0" borderId="3" xfId="0" applyNumberFormat="1" applyBorder="1" applyProtection="1">
      <protection locked="0"/>
    </xf>
    <xf numFmtId="0" fontId="0" fillId="6" borderId="8" xfId="0" applyFill="1" applyBorder="1"/>
    <xf numFmtId="0" fontId="0" fillId="3" borderId="0"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6" borderId="12" xfId="0" applyFont="1" applyFill="1" applyBorder="1" applyAlignment="1">
      <alignment horizontal="center" vertical="center"/>
    </xf>
    <xf numFmtId="0" fontId="0" fillId="3" borderId="13" xfId="0" applyFill="1" applyBorder="1" applyAlignment="1" applyProtection="1">
      <alignment horizontal="center" vertical="center"/>
      <protection locked="0"/>
    </xf>
    <xf numFmtId="1" fontId="0" fillId="3" borderId="14" xfId="0" applyNumberFormat="1" applyFill="1" applyBorder="1" applyAlignment="1">
      <alignment horizontal="right"/>
    </xf>
    <xf numFmtId="0" fontId="0" fillId="3" borderId="14" xfId="0" applyFill="1" applyBorder="1"/>
    <xf numFmtId="165" fontId="0" fillId="14" borderId="14" xfId="0" applyNumberFormat="1" applyFill="1" applyBorder="1"/>
    <xf numFmtId="165" fontId="1" fillId="14" borderId="15" xfId="0" applyNumberFormat="1" applyFont="1" applyFill="1" applyBorder="1"/>
    <xf numFmtId="0" fontId="0" fillId="3" borderId="2" xfId="0" applyFill="1" applyBorder="1" applyAlignment="1" applyProtection="1">
      <alignment horizontal="center" vertical="center"/>
      <protection locked="0"/>
    </xf>
    <xf numFmtId="2" fontId="0" fillId="14" borderId="14" xfId="0" applyNumberFormat="1" applyFill="1" applyBorder="1"/>
    <xf numFmtId="0" fontId="0" fillId="6" borderId="3" xfId="0" applyFont="1" applyFill="1" applyBorder="1" applyAlignment="1">
      <alignment horizontal="center" vertical="center"/>
    </xf>
    <xf numFmtId="2" fontId="0" fillId="0" borderId="0" xfId="0" applyNumberFormat="1" applyFill="1" applyBorder="1"/>
    <xf numFmtId="2" fontId="0" fillId="14" borderId="12" xfId="0" applyNumberFormat="1" applyFill="1" applyBorder="1"/>
    <xf numFmtId="0" fontId="0" fillId="6" borderId="0" xfId="0" applyFill="1" applyBorder="1"/>
    <xf numFmtId="2" fontId="0" fillId="6" borderId="0" xfId="0" applyNumberFormat="1" applyFill="1" applyBorder="1"/>
    <xf numFmtId="0" fontId="0" fillId="14" borderId="9" xfId="0" applyFill="1" applyBorder="1" applyAlignment="1">
      <alignment horizontal="center" vertical="center"/>
    </xf>
    <xf numFmtId="0" fontId="0" fillId="3" borderId="1" xfId="0" applyFill="1" applyBorder="1" applyAlignment="1" applyProtection="1">
      <alignment horizontal="center" vertical="center"/>
      <protection locked="0"/>
    </xf>
    <xf numFmtId="0" fontId="1" fillId="6" borderId="9" xfId="0" applyFont="1" applyFill="1" applyBorder="1" applyAlignment="1">
      <alignment horizontal="center" vertical="center"/>
    </xf>
    <xf numFmtId="165" fontId="0" fillId="14" borderId="0" xfId="0" applyNumberFormat="1" applyFill="1" applyBorder="1" applyProtection="1">
      <protection locked="0"/>
    </xf>
    <xf numFmtId="0" fontId="0" fillId="3" borderId="12" xfId="0" applyFill="1" applyBorder="1"/>
    <xf numFmtId="166" fontId="0" fillId="0" borderId="0" xfId="0" applyNumberFormat="1" applyBorder="1"/>
    <xf numFmtId="2" fontId="1" fillId="14" borderId="0" xfId="0" applyNumberFormat="1" applyFont="1" applyFill="1" applyAlignment="1">
      <alignment horizontal="center" vertical="center"/>
    </xf>
    <xf numFmtId="0" fontId="0" fillId="14" borderId="0" xfId="0" applyFill="1" applyAlignment="1">
      <alignment horizontal="center" vertical="center"/>
    </xf>
    <xf numFmtId="2" fontId="1" fillId="14" borderId="0" xfId="0" applyNumberFormat="1" applyFont="1" applyFill="1" applyAlignment="1">
      <alignment horizontal="left" vertical="center"/>
    </xf>
    <xf numFmtId="0" fontId="0" fillId="14" borderId="0" xfId="0" applyFill="1" applyAlignment="1">
      <alignment horizontal="left" vertical="center"/>
    </xf>
    <xf numFmtId="0" fontId="1" fillId="3" borderId="0" xfId="0" applyFont="1" applyFill="1"/>
    <xf numFmtId="0" fontId="0" fillId="0" borderId="0" xfId="0" applyAlignment="1">
      <alignment wrapText="1"/>
    </xf>
    <xf numFmtId="0" fontId="1" fillId="0" borderId="0" xfId="0" applyFont="1" applyFill="1" applyBorder="1" applyAlignment="1">
      <alignment horizontal="center" vertical="center"/>
    </xf>
    <xf numFmtId="165" fontId="15" fillId="0" borderId="0" xfId="0" applyNumberFormat="1" applyFont="1" applyFill="1" applyBorder="1" applyAlignment="1">
      <alignment horizontal="center" vertical="center"/>
    </xf>
    <xf numFmtId="167" fontId="15" fillId="0" borderId="0" xfId="0" applyNumberFormat="1" applyFont="1" applyFill="1" applyBorder="1" applyAlignment="1">
      <alignment horizontal="center" vertical="center"/>
    </xf>
    <xf numFmtId="166" fontId="0" fillId="6" borderId="13" xfId="0" applyNumberFormat="1" applyFont="1" applyFill="1" applyBorder="1" applyAlignment="1">
      <alignment horizontal="center" vertical="center"/>
    </xf>
    <xf numFmtId="165" fontId="1" fillId="6" borderId="3" xfId="0" applyNumberFormat="1" applyFont="1" applyFill="1" applyBorder="1" applyAlignment="1">
      <alignment horizontal="center" vertical="center"/>
    </xf>
    <xf numFmtId="166" fontId="0" fillId="14" borderId="0" xfId="0" applyNumberFormat="1" applyFill="1" applyBorder="1" applyProtection="1">
      <protection locked="0"/>
    </xf>
    <xf numFmtId="0" fontId="11" fillId="0" borderId="0" xfId="0" applyFont="1" applyFill="1" applyBorder="1"/>
    <xf numFmtId="2" fontId="17" fillId="0" borderId="0" xfId="0" applyNumberFormat="1" applyFont="1" applyFill="1" applyBorder="1"/>
    <xf numFmtId="0" fontId="0" fillId="0" borderId="9" xfId="0" applyFont="1" applyBorder="1"/>
    <xf numFmtId="0" fontId="0" fillId="3" borderId="10" xfId="0" applyFont="1" applyFill="1" applyBorder="1" applyProtection="1">
      <protection locked="0"/>
    </xf>
    <xf numFmtId="0" fontId="0" fillId="0" borderId="11" xfId="0" applyFont="1" applyBorder="1"/>
    <xf numFmtId="0" fontId="0" fillId="0" borderId="12" xfId="0" applyBorder="1"/>
    <xf numFmtId="0" fontId="0" fillId="0" borderId="12" xfId="0" applyFont="1" applyBorder="1"/>
    <xf numFmtId="2" fontId="10" fillId="5" borderId="9" xfId="0" applyNumberFormat="1" applyFont="1" applyFill="1" applyBorder="1" applyAlignment="1">
      <alignment horizontal="center" vertical="center"/>
    </xf>
    <xf numFmtId="2" fontId="10" fillId="5" borderId="11" xfId="0" applyNumberFormat="1" applyFont="1" applyFill="1" applyBorder="1" applyAlignment="1">
      <alignment horizontal="center" vertical="center"/>
    </xf>
    <xf numFmtId="0" fontId="10" fillId="5" borderId="12" xfId="0" applyFont="1" applyFill="1" applyBorder="1"/>
    <xf numFmtId="0" fontId="10" fillId="5" borderId="12" xfId="0" applyFont="1" applyFill="1" applyBorder="1" applyAlignment="1">
      <alignment horizontal="center" vertical="center"/>
    </xf>
    <xf numFmtId="165" fontId="10" fillId="5" borderId="10" xfId="0" applyNumberFormat="1" applyFont="1" applyFill="1" applyBorder="1" applyAlignment="1">
      <alignment horizontal="center" vertical="center"/>
    </xf>
    <xf numFmtId="165" fontId="10" fillId="5" borderId="11" xfId="0" applyNumberFormat="1" applyFont="1" applyFill="1" applyBorder="1" applyAlignment="1">
      <alignment horizontal="center" vertical="center"/>
    </xf>
    <xf numFmtId="0" fontId="21" fillId="0" borderId="2" xfId="0" applyFont="1" applyBorder="1"/>
    <xf numFmtId="0" fontId="0" fillId="14" borderId="10" xfId="0" applyFont="1" applyFill="1" applyBorder="1"/>
    <xf numFmtId="2" fontId="11" fillId="0" borderId="0" xfId="0" applyNumberFormat="1" applyFont="1" applyFill="1" applyBorder="1"/>
    <xf numFmtId="2" fontId="10" fillId="5" borderId="15" xfId="0" applyNumberFormat="1" applyFont="1" applyFill="1" applyBorder="1" applyAlignment="1">
      <alignment horizontal="center" vertical="center"/>
    </xf>
    <xf numFmtId="2" fontId="10" fillId="5" borderId="7" xfId="0" applyNumberFormat="1" applyFont="1" applyFill="1" applyBorder="1" applyAlignment="1">
      <alignment horizontal="center" vertical="center"/>
    </xf>
    <xf numFmtId="2" fontId="10" fillId="5" borderId="8" xfId="0" applyNumberFormat="1" applyFont="1" applyFill="1" applyBorder="1" applyAlignment="1">
      <alignment horizontal="center" vertical="center"/>
    </xf>
    <xf numFmtId="0" fontId="0" fillId="0" borderId="0" xfId="0" applyAlignment="1">
      <alignment wrapText="1"/>
    </xf>
    <xf numFmtId="0" fontId="0" fillId="16" borderId="18" xfId="0" applyFont="1" applyFill="1" applyBorder="1" applyAlignment="1">
      <alignment vertical="center" wrapText="1"/>
    </xf>
    <xf numFmtId="0" fontId="1" fillId="0" borderId="24"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Border="1" applyAlignment="1"/>
    <xf numFmtId="0" fontId="0" fillId="0" borderId="0" xfId="0" applyBorder="1" applyAlignment="1">
      <alignment vertical="center" wrapText="1"/>
    </xf>
    <xf numFmtId="0" fontId="0" fillId="14" borderId="10" xfId="0" applyFill="1" applyBorder="1" applyProtection="1">
      <protection locked="0"/>
    </xf>
    <xf numFmtId="165" fontId="0" fillId="14" borderId="11" xfId="0" applyNumberFormat="1" applyFill="1" applyBorder="1" applyProtection="1">
      <protection locked="0"/>
    </xf>
    <xf numFmtId="0" fontId="15" fillId="14" borderId="12" xfId="0" applyFont="1" applyFill="1" applyBorder="1" applyAlignment="1">
      <alignment horizontal="center" vertical="center"/>
    </xf>
    <xf numFmtId="0" fontId="15" fillId="15" borderId="9" xfId="0" applyFont="1" applyFill="1" applyBorder="1" applyAlignment="1">
      <alignment horizontal="center" vertical="center"/>
    </xf>
    <xf numFmtId="0" fontId="1" fillId="6" borderId="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6" xfId="0" applyFont="1" applyFill="1" applyBorder="1" applyAlignment="1">
      <alignment horizontal="center" vertical="center"/>
    </xf>
    <xf numFmtId="2" fontId="1" fillId="0" borderId="10" xfId="0" applyNumberFormat="1" applyFont="1" applyFill="1" applyBorder="1" applyAlignment="1">
      <alignment horizontal="center" vertical="center"/>
    </xf>
    <xf numFmtId="165" fontId="1" fillId="15" borderId="1" xfId="0" applyNumberFormat="1" applyFont="1" applyFill="1" applyBorder="1" applyAlignment="1">
      <alignment horizontal="left" vertical="center"/>
    </xf>
    <xf numFmtId="165" fontId="1" fillId="15" borderId="4" xfId="0" applyNumberFormat="1" applyFont="1" applyFill="1" applyBorder="1" applyAlignment="1">
      <alignment horizontal="left" vertical="center"/>
    </xf>
    <xf numFmtId="165" fontId="1" fillId="15" borderId="6" xfId="0" applyNumberFormat="1" applyFont="1" applyFill="1" applyBorder="1" applyAlignment="1">
      <alignment horizontal="left" vertical="center"/>
    </xf>
    <xf numFmtId="2" fontId="0" fillId="14" borderId="5" xfId="0" applyNumberFormat="1" applyFill="1" applyBorder="1" applyAlignment="1">
      <alignment horizontal="center" vertical="center"/>
    </xf>
    <xf numFmtId="0" fontId="1" fillId="0" borderId="9" xfId="0" applyFont="1" applyBorder="1"/>
    <xf numFmtId="0" fontId="0" fillId="15" borderId="14" xfId="0" applyFill="1" applyBorder="1" applyAlignment="1">
      <alignment horizontal="center"/>
    </xf>
    <xf numFmtId="0" fontId="0" fillId="15" borderId="15" xfId="0" applyFill="1" applyBorder="1" applyAlignment="1">
      <alignment horizontal="center"/>
    </xf>
    <xf numFmtId="2" fontId="0" fillId="0" borderId="13" xfId="0" applyNumberFormat="1" applyBorder="1" applyAlignment="1">
      <alignment horizontal="center"/>
    </xf>
    <xf numFmtId="2" fontId="0" fillId="14" borderId="14" xfId="0" applyNumberFormat="1" applyFill="1" applyBorder="1" applyAlignment="1">
      <alignment horizontal="center" vertical="center"/>
    </xf>
    <xf numFmtId="2" fontId="0" fillId="14" borderId="15"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8" xfId="0" applyFill="1" applyBorder="1" applyAlignment="1">
      <alignment horizontal="center" vertical="center"/>
    </xf>
    <xf numFmtId="0" fontId="0" fillId="15" borderId="0" xfId="0" applyFill="1" applyBorder="1" applyAlignment="1">
      <alignment horizontal="center" vertical="center"/>
    </xf>
    <xf numFmtId="0" fontId="0" fillId="15" borderId="7" xfId="0" applyFill="1" applyBorder="1" applyAlignment="1">
      <alignment horizontal="center" vertical="center"/>
    </xf>
    <xf numFmtId="0" fontId="0" fillId="15" borderId="4" xfId="0" applyFill="1" applyBorder="1" applyAlignment="1">
      <alignment horizontal="center" vertical="center"/>
    </xf>
    <xf numFmtId="0" fontId="0" fillId="15" borderId="6" xfId="0" applyFill="1" applyBorder="1" applyAlignment="1">
      <alignment horizontal="center" vertical="center"/>
    </xf>
    <xf numFmtId="0" fontId="1" fillId="14" borderId="10" xfId="0" applyFont="1" applyFill="1" applyBorder="1" applyAlignment="1">
      <alignment horizontal="center" vertical="center"/>
    </xf>
    <xf numFmtId="165" fontId="1" fillId="14" borderId="10" xfId="0" applyNumberFormat="1" applyFont="1" applyFill="1" applyBorder="1" applyAlignment="1">
      <alignment horizontal="center" vertic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9" fillId="0" borderId="0" xfId="0" applyFont="1" applyAlignment="1">
      <alignment wrapText="1"/>
    </xf>
    <xf numFmtId="0" fontId="0" fillId="0" borderId="0" xfId="0" applyAlignment="1">
      <alignment wrapText="1"/>
    </xf>
    <xf numFmtId="0" fontId="0" fillId="6" borderId="3" xfId="0" applyFill="1" applyBorder="1" applyAlignment="1">
      <alignment horizontal="center" vertical="center"/>
    </xf>
    <xf numFmtId="0" fontId="1" fillId="0" borderId="23" xfId="0" applyFont="1" applyFill="1" applyBorder="1" applyAlignment="1">
      <alignment horizontal="center" vertical="center" wrapText="1"/>
    </xf>
    <xf numFmtId="0" fontId="0" fillId="0" borderId="0" xfId="0" applyAlignment="1">
      <alignment wrapText="1"/>
    </xf>
    <xf numFmtId="0" fontId="1" fillId="6" borderId="13" xfId="0" applyFont="1" applyFill="1" applyBorder="1" applyAlignment="1">
      <alignment horizontal="center" vertical="center" wrapText="1"/>
    </xf>
    <xf numFmtId="2" fontId="1" fillId="0" borderId="0" xfId="0" applyNumberFormat="1" applyFont="1" applyFill="1" applyBorder="1"/>
    <xf numFmtId="165" fontId="0" fillId="0" borderId="0" xfId="0" applyNumberFormat="1" applyFill="1" applyBorder="1" applyProtection="1">
      <protection locked="0"/>
    </xf>
    <xf numFmtId="166" fontId="0" fillId="0" borderId="0" xfId="0" applyNumberFormat="1" applyFill="1" applyBorder="1" applyProtection="1">
      <protection locked="0"/>
    </xf>
    <xf numFmtId="165" fontId="0" fillId="0" borderId="13" xfId="0" applyNumberFormat="1" applyBorder="1"/>
    <xf numFmtId="165" fontId="0" fillId="0" borderId="14" xfId="0" applyNumberFormat="1" applyBorder="1"/>
    <xf numFmtId="165" fontId="0" fillId="0" borderId="15" xfId="0" applyNumberFormat="1" applyBorder="1"/>
    <xf numFmtId="0" fontId="18" fillId="0" borderId="0" xfId="0" applyFont="1" applyBorder="1" applyAlignment="1">
      <alignment horizontal="center" vertical="center"/>
    </xf>
    <xf numFmtId="166" fontId="0" fillId="0" borderId="0" xfId="0" applyNumberFormat="1" applyFill="1" applyBorder="1"/>
    <xf numFmtId="2" fontId="0" fillId="0" borderId="0" xfId="0" applyNumberFormat="1" applyFill="1" applyBorder="1" applyProtection="1">
      <protection locked="0"/>
    </xf>
    <xf numFmtId="2" fontId="0" fillId="0" borderId="0"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0" fillId="0" borderId="15" xfId="0" applyNumberFormat="1" applyBorder="1" applyAlignment="1">
      <alignment horizontal="center" vertical="center"/>
    </xf>
    <xf numFmtId="0" fontId="0" fillId="0" borderId="0" xfId="0" applyFill="1" applyBorder="1" applyAlignment="1" applyProtection="1">
      <alignment horizontal="center" vertical="center"/>
      <protection locked="0"/>
    </xf>
    <xf numFmtId="0" fontId="0" fillId="6" borderId="9" xfId="0" applyFill="1" applyBorder="1"/>
    <xf numFmtId="0" fontId="0" fillId="6" borderId="11" xfId="0" applyFill="1" applyBorder="1"/>
    <xf numFmtId="0" fontId="10" fillId="5" borderId="11" xfId="0" applyFont="1" applyFill="1" applyBorder="1"/>
    <xf numFmtId="0" fontId="18" fillId="0" borderId="0" xfId="0" applyFont="1" applyBorder="1" applyAlignment="1">
      <alignment vertical="center" wrapText="1"/>
    </xf>
    <xf numFmtId="0" fontId="10" fillId="5" borderId="3" xfId="0" applyFont="1" applyFill="1" applyBorder="1"/>
    <xf numFmtId="2" fontId="6" fillId="0" borderId="0" xfId="0" applyNumberFormat="1" applyFont="1" applyFill="1" applyBorder="1" applyAlignment="1">
      <alignment horizontal="center" vertical="center"/>
    </xf>
    <xf numFmtId="2" fontId="18" fillId="0" borderId="0" xfId="0" applyNumberFormat="1" applyFont="1" applyFill="1" applyBorder="1" applyAlignment="1">
      <alignment horizontal="center" vertical="center"/>
    </xf>
    <xf numFmtId="0" fontId="18" fillId="0" borderId="0" xfId="0" applyFont="1" applyFill="1" applyBorder="1" applyAlignment="1">
      <alignment horizontal="left" vertical="center"/>
    </xf>
    <xf numFmtId="2" fontId="0" fillId="0" borderId="0" xfId="0" applyNumberFormat="1" applyFill="1" applyBorder="1" applyAlignment="1">
      <alignment horizontal="center"/>
    </xf>
    <xf numFmtId="2" fontId="26" fillId="5" borderId="12" xfId="0" applyNumberFormat="1" applyFont="1" applyFill="1" applyBorder="1" applyAlignment="1">
      <alignment horizontal="center" vertical="center"/>
    </xf>
    <xf numFmtId="2" fontId="26" fillId="5" borderId="10" xfId="0" applyNumberFormat="1" applyFont="1" applyFill="1" applyBorder="1" applyAlignment="1">
      <alignment horizontal="center" vertical="center"/>
    </xf>
    <xf numFmtId="2" fontId="26" fillId="5" borderId="11" xfId="0" applyNumberFormat="1" applyFont="1" applyFill="1" applyBorder="1" applyAlignment="1">
      <alignment horizontal="center" vertical="center"/>
    </xf>
    <xf numFmtId="165" fontId="26" fillId="5" borderId="14" xfId="0" applyNumberFormat="1" applyFont="1" applyFill="1" applyBorder="1" applyAlignment="1">
      <alignment horizontal="center" vertical="center"/>
    </xf>
    <xf numFmtId="165" fontId="26" fillId="5" borderId="0" xfId="0" applyNumberFormat="1" applyFont="1" applyFill="1" applyBorder="1" applyAlignment="1">
      <alignment horizontal="center" vertical="center"/>
    </xf>
    <xf numFmtId="165" fontId="26" fillId="5" borderId="5"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165" fontId="10" fillId="0" borderId="0" xfId="0" applyNumberFormat="1" applyFont="1" applyFill="1" applyBorder="1" applyAlignment="1">
      <alignment horizontal="center" vertical="center"/>
    </xf>
    <xf numFmtId="0" fontId="10" fillId="5" borderId="7" xfId="0" applyFont="1" applyFill="1" applyBorder="1"/>
    <xf numFmtId="2" fontId="0" fillId="14" borderId="5" xfId="0" applyNumberFormat="1" applyFill="1" applyBorder="1"/>
    <xf numFmtId="0" fontId="1" fillId="14" borderId="6" xfId="0" applyFont="1" applyFill="1" applyBorder="1" applyAlignment="1">
      <alignment horizontal="center" vertical="center"/>
    </xf>
    <xf numFmtId="0" fontId="1" fillId="14" borderId="8" xfId="0" applyFont="1" applyFill="1" applyBorder="1" applyAlignment="1">
      <alignment horizontal="center" vertical="center"/>
    </xf>
    <xf numFmtId="165" fontId="10" fillId="5" borderId="12" xfId="0" applyNumberFormat="1" applyFont="1" applyFill="1" applyBorder="1" applyAlignment="1">
      <alignment horizontal="center" vertical="center"/>
    </xf>
    <xf numFmtId="0" fontId="10" fillId="5" borderId="9" xfId="0" applyFont="1" applyFill="1" applyBorder="1"/>
    <xf numFmtId="0" fontId="10" fillId="5" borderId="10" xfId="0" applyFont="1" applyFill="1" applyBorder="1"/>
    <xf numFmtId="165" fontId="26" fillId="5" borderId="15" xfId="0" applyNumberFormat="1" applyFont="1" applyFill="1" applyBorder="1" applyAlignment="1">
      <alignment horizontal="center" vertical="center"/>
    </xf>
    <xf numFmtId="165" fontId="26" fillId="5" borderId="7" xfId="0" applyNumberFormat="1" applyFont="1" applyFill="1" applyBorder="1" applyAlignment="1">
      <alignment horizontal="center" vertical="center"/>
    </xf>
    <xf numFmtId="165" fontId="26" fillId="5" borderId="8" xfId="0" applyNumberFormat="1" applyFont="1" applyFill="1" applyBorder="1" applyAlignment="1">
      <alignment horizontal="center" vertical="center"/>
    </xf>
    <xf numFmtId="2" fontId="10" fillId="0" borderId="0" xfId="0" applyNumberFormat="1" applyFont="1" applyFill="1" applyBorder="1"/>
    <xf numFmtId="165" fontId="1" fillId="14" borderId="5" xfId="0" applyNumberFormat="1" applyFont="1" applyFill="1" applyBorder="1" applyAlignment="1">
      <alignment horizontal="center" vertical="center"/>
    </xf>
    <xf numFmtId="0" fontId="1"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1" fillId="0" borderId="0" xfId="0" applyFont="1" applyFill="1" applyBorder="1" applyAlignment="1">
      <alignment vertical="center"/>
    </xf>
    <xf numFmtId="0" fontId="0" fillId="17" borderId="16" xfId="0" applyFont="1" applyFill="1" applyBorder="1" applyAlignment="1">
      <alignment vertical="center" wrapText="1"/>
    </xf>
    <xf numFmtId="0" fontId="0" fillId="0" borderId="12" xfId="0" applyFont="1" applyBorder="1" applyAlignment="1">
      <alignment vertical="center" wrapText="1"/>
    </xf>
    <xf numFmtId="0" fontId="1" fillId="0" borderId="12" xfId="0" applyFont="1" applyBorder="1" applyAlignment="1">
      <alignment vertical="center" wrapText="1"/>
    </xf>
    <xf numFmtId="0" fontId="1" fillId="0" borderId="0" xfId="0" applyFont="1" applyFill="1" applyBorder="1" applyAlignment="1">
      <alignment wrapText="1"/>
    </xf>
    <xf numFmtId="2" fontId="0" fillId="16" borderId="25" xfId="0" applyNumberFormat="1" applyFont="1" applyFill="1" applyBorder="1" applyAlignment="1">
      <alignment vertical="center" wrapText="1"/>
    </xf>
    <xf numFmtId="2" fontId="0" fillId="16" borderId="18" xfId="0" applyNumberFormat="1" applyFont="1" applyFill="1" applyBorder="1" applyAlignment="1">
      <alignment vertical="center" wrapText="1"/>
    </xf>
    <xf numFmtId="165" fontId="1" fillId="17" borderId="27" xfId="0" applyNumberFormat="1" applyFont="1" applyFill="1" applyBorder="1"/>
    <xf numFmtId="2" fontId="0" fillId="16" borderId="16" xfId="0" applyNumberFormat="1" applyFont="1" applyFill="1" applyBorder="1" applyAlignment="1">
      <alignment vertical="center" wrapText="1"/>
    </xf>
    <xf numFmtId="2" fontId="0" fillId="16" borderId="30" xfId="0" applyNumberFormat="1" applyFont="1" applyFill="1" applyBorder="1" applyAlignment="1">
      <alignment vertical="center" wrapText="1"/>
    </xf>
    <xf numFmtId="2" fontId="0" fillId="16" borderId="21" xfId="0" applyNumberFormat="1" applyFont="1" applyFill="1" applyBorder="1" applyAlignment="1">
      <alignment vertical="center" wrapText="1"/>
    </xf>
    <xf numFmtId="2" fontId="0" fillId="16" borderId="20" xfId="0" applyNumberFormat="1" applyFont="1" applyFill="1" applyBorder="1" applyAlignment="1">
      <alignment horizontal="right" vertical="center" wrapText="1"/>
    </xf>
    <xf numFmtId="0" fontId="21" fillId="0" borderId="0" xfId="0" applyFont="1" applyBorder="1"/>
    <xf numFmtId="0" fontId="1" fillId="6" borderId="13" xfId="0" applyFont="1" applyFill="1" applyBorder="1" applyAlignment="1">
      <alignment horizontal="center" vertical="center" wrapText="1"/>
    </xf>
    <xf numFmtId="2" fontId="0" fillId="16" borderId="32" xfId="0" applyNumberFormat="1" applyFont="1" applyFill="1" applyBorder="1" applyAlignment="1">
      <alignment vertical="center" wrapText="1"/>
    </xf>
    <xf numFmtId="0" fontId="1" fillId="0" borderId="33" xfId="0" applyFont="1" applyFill="1" applyBorder="1" applyAlignment="1">
      <alignment horizontal="center" vertical="center" wrapText="1"/>
    </xf>
    <xf numFmtId="2" fontId="0" fillId="17" borderId="16" xfId="0" applyNumberFormat="1" applyFont="1" applyFill="1" applyBorder="1" applyAlignment="1">
      <alignment vertical="center" wrapText="1"/>
    </xf>
    <xf numFmtId="0" fontId="1" fillId="0" borderId="34" xfId="0" applyFont="1" applyFill="1" applyBorder="1" applyAlignment="1">
      <alignment horizontal="center" vertical="center" wrapText="1"/>
    </xf>
    <xf numFmtId="0" fontId="0" fillId="16" borderId="16" xfId="0" applyFont="1" applyFill="1" applyBorder="1" applyAlignment="1">
      <alignment vertical="center" wrapText="1"/>
    </xf>
    <xf numFmtId="0" fontId="1" fillId="0" borderId="35" xfId="0" applyFont="1" applyFill="1" applyBorder="1" applyAlignment="1">
      <alignment horizontal="center" vertical="center" wrapText="1"/>
    </xf>
    <xf numFmtId="0" fontId="0" fillId="16" borderId="25" xfId="0" applyFont="1" applyFill="1" applyBorder="1" applyAlignment="1">
      <alignment vertical="center" wrapText="1"/>
    </xf>
    <xf numFmtId="0" fontId="1" fillId="0" borderId="20" xfId="0" applyFont="1" applyFill="1" applyBorder="1" applyAlignment="1">
      <alignment horizontal="center" vertical="center" wrapText="1"/>
    </xf>
    <xf numFmtId="0" fontId="1" fillId="0" borderId="21" xfId="0" applyFont="1" applyFill="1" applyBorder="1" applyAlignment="1">
      <alignment vertical="center" wrapText="1"/>
    </xf>
    <xf numFmtId="0" fontId="0" fillId="16" borderId="32" xfId="0" applyFont="1" applyFill="1" applyBorder="1" applyAlignment="1">
      <alignment vertical="center" wrapText="1"/>
    </xf>
    <xf numFmtId="2" fontId="0" fillId="19" borderId="30" xfId="0" applyNumberFormat="1" applyFont="1" applyFill="1" applyBorder="1" applyAlignment="1">
      <alignment vertical="center" wrapText="1"/>
    </xf>
    <xf numFmtId="2" fontId="0" fillId="17" borderId="30" xfId="0" applyNumberFormat="1" applyFont="1" applyFill="1" applyBorder="1" applyAlignment="1">
      <alignment vertical="center" wrapText="1"/>
    </xf>
    <xf numFmtId="0" fontId="0" fillId="3" borderId="3" xfId="0" applyFill="1" applyBorder="1"/>
    <xf numFmtId="0" fontId="0" fillId="3" borderId="5" xfId="0" applyFill="1" applyBorder="1"/>
    <xf numFmtId="0" fontId="0" fillId="3" borderId="13" xfId="0" applyFill="1" applyBorder="1"/>
    <xf numFmtId="0" fontId="0" fillId="3" borderId="15" xfId="0" applyFill="1" applyBorder="1"/>
    <xf numFmtId="0" fontId="0" fillId="3" borderId="0" xfId="0" applyFill="1" applyBorder="1"/>
    <xf numFmtId="0" fontId="0" fillId="6" borderId="2" xfId="0" applyFill="1" applyBorder="1"/>
    <xf numFmtId="0" fontId="0" fillId="6" borderId="7" xfId="0" applyFill="1" applyBorder="1"/>
    <xf numFmtId="0" fontId="1" fillId="0" borderId="14" xfId="0" applyFont="1" applyFill="1" applyBorder="1"/>
    <xf numFmtId="0" fontId="0" fillId="3" borderId="0" xfId="0" applyFont="1" applyFill="1" applyBorder="1"/>
    <xf numFmtId="0" fontId="0" fillId="0" borderId="0" xfId="0" applyFont="1" applyFill="1" applyBorder="1"/>
    <xf numFmtId="0" fontId="0" fillId="0" borderId="12" xfId="0" applyFill="1" applyBorder="1"/>
    <xf numFmtId="165" fontId="0" fillId="14" borderId="10" xfId="0" applyNumberFormat="1" applyFill="1" applyBorder="1" applyProtection="1">
      <protection locked="0"/>
    </xf>
    <xf numFmtId="0" fontId="0" fillId="12" borderId="9" xfId="0" applyFill="1" applyBorder="1"/>
    <xf numFmtId="0" fontId="0" fillId="3" borderId="14" xfId="0" applyFont="1" applyFill="1" applyBorder="1"/>
    <xf numFmtId="166" fontId="1" fillId="7" borderId="9" xfId="0" applyNumberFormat="1" applyFont="1" applyFill="1" applyBorder="1"/>
    <xf numFmtId="0" fontId="0" fillId="14" borderId="13" xfId="0" applyFill="1" applyBorder="1"/>
    <xf numFmtId="0" fontId="0" fillId="14" borderId="14" xfId="0" applyFill="1" applyBorder="1"/>
    <xf numFmtId="0" fontId="0" fillId="14" borderId="15" xfId="0" applyFill="1" applyBorder="1"/>
    <xf numFmtId="0" fontId="0" fillId="6" borderId="3" xfId="0" applyFill="1" applyBorder="1"/>
    <xf numFmtId="0" fontId="0" fillId="3" borderId="10" xfId="0" applyFill="1" applyBorder="1" applyAlignment="1" applyProtection="1">
      <alignment horizontal="center" vertical="center"/>
      <protection locked="0"/>
    </xf>
    <xf numFmtId="2" fontId="0" fillId="6" borderId="13" xfId="0" applyNumberFormat="1" applyFill="1" applyBorder="1"/>
    <xf numFmtId="2" fontId="0" fillId="6" borderId="15" xfId="0" applyNumberFormat="1" applyFill="1" applyBorder="1"/>
    <xf numFmtId="0" fontId="1" fillId="0" borderId="13" xfId="0" applyFont="1" applyFill="1" applyBorder="1"/>
    <xf numFmtId="0" fontId="1" fillId="0" borderId="15" xfId="0" applyFont="1" applyFill="1" applyBorder="1"/>
    <xf numFmtId="2" fontId="0" fillId="14" borderId="13" xfId="0" applyNumberFormat="1" applyFill="1" applyBorder="1" applyAlignment="1">
      <alignment horizontal="center" vertical="center"/>
    </xf>
    <xf numFmtId="2" fontId="0" fillId="14" borderId="2" xfId="0" applyNumberFormat="1" applyFill="1" applyBorder="1" applyAlignment="1">
      <alignment horizontal="center" vertical="center"/>
    </xf>
    <xf numFmtId="2" fontId="0" fillId="14" borderId="0" xfId="0" applyNumberFormat="1" applyFill="1" applyBorder="1" applyAlignment="1">
      <alignment horizontal="center" vertical="center"/>
    </xf>
    <xf numFmtId="2" fontId="0" fillId="14" borderId="7" xfId="0" applyNumberFormat="1" applyFill="1" applyBorder="1" applyAlignment="1">
      <alignment horizontal="center" vertical="center"/>
    </xf>
    <xf numFmtId="2" fontId="0" fillId="7" borderId="0" xfId="0" applyNumberFormat="1" applyFill="1" applyBorder="1" applyAlignment="1">
      <alignment horizontal="center" vertical="center"/>
    </xf>
    <xf numFmtId="0" fontId="18" fillId="7" borderId="12" xfId="0" applyFont="1" applyFill="1" applyBorder="1" applyAlignment="1">
      <alignment horizontal="left" vertical="center"/>
    </xf>
    <xf numFmtId="2" fontId="0" fillId="7" borderId="0" xfId="0" applyNumberFormat="1" applyFill="1" applyBorder="1" applyAlignment="1">
      <alignment horizontal="center"/>
    </xf>
    <xf numFmtId="2" fontId="0" fillId="7" borderId="1" xfId="0" applyNumberFormat="1" applyFill="1" applyBorder="1" applyAlignment="1">
      <alignment horizontal="center"/>
    </xf>
    <xf numFmtId="2" fontId="0" fillId="7" borderId="3" xfId="0" applyNumberFormat="1" applyFill="1" applyBorder="1" applyAlignment="1">
      <alignment horizontal="center"/>
    </xf>
    <xf numFmtId="2" fontId="0" fillId="7" borderId="9" xfId="0" applyNumberFormat="1" applyFill="1" applyBorder="1" applyAlignment="1">
      <alignment horizontal="center" vertical="center"/>
    </xf>
    <xf numFmtId="2" fontId="0" fillId="0" borderId="15" xfId="0" applyNumberFormat="1" applyFont="1" applyBorder="1" applyAlignment="1">
      <alignment horizontal="center" vertical="center"/>
    </xf>
    <xf numFmtId="2" fontId="0" fillId="0" borderId="5" xfId="0" applyNumberFormat="1" applyFont="1" applyBorder="1" applyAlignment="1">
      <alignment horizontal="center" vertical="center"/>
    </xf>
    <xf numFmtId="2" fontId="0" fillId="0" borderId="8" xfId="0" applyNumberFormat="1" applyFont="1" applyBorder="1" applyAlignment="1">
      <alignment horizontal="center" vertical="center"/>
    </xf>
    <xf numFmtId="0" fontId="0" fillId="14" borderId="0" xfId="0" applyFont="1" applyFill="1" applyBorder="1"/>
    <xf numFmtId="2" fontId="0" fillId="14" borderId="4" xfId="0" applyNumberFormat="1" applyFill="1" applyBorder="1" applyProtection="1">
      <protection locked="0"/>
    </xf>
    <xf numFmtId="0" fontId="1" fillId="19" borderId="12" xfId="0" applyFont="1" applyFill="1" applyBorder="1" applyAlignment="1">
      <alignment vertical="center" wrapText="1"/>
    </xf>
    <xf numFmtId="168" fontId="0" fillId="17" borderId="16" xfId="0" applyNumberFormat="1" applyFont="1" applyFill="1" applyBorder="1" applyAlignment="1">
      <alignment vertical="center" wrapText="1"/>
    </xf>
    <xf numFmtId="0" fontId="27" fillId="0" borderId="0" xfId="0" applyFont="1" applyFill="1" applyBorder="1"/>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0" fillId="0" borderId="29" xfId="0" applyBorder="1" applyAlignment="1">
      <alignment horizontal="left" vertical="center" wrapText="1"/>
    </xf>
    <xf numFmtId="0" fontId="0" fillId="0" borderId="28" xfId="0" applyBorder="1" applyAlignment="1">
      <alignment horizontal="left"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3" borderId="22" xfId="0" applyFont="1" applyFill="1" applyBorder="1" applyAlignment="1">
      <alignment horizontal="center"/>
    </xf>
    <xf numFmtId="0" fontId="1" fillId="3" borderId="21" xfId="0" applyFont="1" applyFill="1" applyBorder="1" applyAlignment="1">
      <alignment horizontal="center"/>
    </xf>
    <xf numFmtId="0" fontId="1" fillId="3" borderId="20" xfId="0" applyFont="1" applyFill="1" applyBorder="1" applyAlignment="1">
      <alignment horizontal="center"/>
    </xf>
    <xf numFmtId="0" fontId="1" fillId="0" borderId="13"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0" fillId="0" borderId="19" xfId="0" applyFont="1" applyBorder="1" applyAlignment="1">
      <alignment horizontal="left" vertical="center" wrapText="1"/>
    </xf>
    <xf numFmtId="0" fontId="0" fillId="0" borderId="18" xfId="0" applyFont="1" applyBorder="1" applyAlignment="1">
      <alignment horizontal="left" vertical="center" wrapText="1"/>
    </xf>
    <xf numFmtId="0" fontId="1" fillId="0" borderId="22" xfId="0" applyFont="1" applyBorder="1" applyAlignment="1">
      <alignment horizontal="left" vertical="center" wrapText="1"/>
    </xf>
    <xf numFmtId="0" fontId="1" fillId="0" borderId="21" xfId="0" applyFont="1" applyBorder="1" applyAlignment="1">
      <alignment horizontal="left" vertical="center" wrapText="1"/>
    </xf>
    <xf numFmtId="0" fontId="0" fillId="0" borderId="26" xfId="0" applyFont="1" applyBorder="1" applyAlignment="1">
      <alignment horizontal="left" vertical="center" wrapText="1"/>
    </xf>
    <xf numFmtId="0" fontId="0" fillId="0" borderId="25" xfId="0" applyFont="1" applyBorder="1" applyAlignment="1">
      <alignment horizontal="left" vertical="center" wrapText="1"/>
    </xf>
    <xf numFmtId="0" fontId="1" fillId="0" borderId="0" xfId="0" applyFont="1" applyFill="1" applyBorder="1" applyAlignment="1">
      <alignment horizontal="center" vertical="center" wrapText="1"/>
    </xf>
    <xf numFmtId="0" fontId="18" fillId="18" borderId="9" xfId="0" applyFont="1" applyFill="1" applyBorder="1" applyAlignment="1">
      <alignment horizontal="center" vertical="center"/>
    </xf>
    <xf numFmtId="0" fontId="18" fillId="18" borderId="10" xfId="0" applyFont="1" applyFill="1" applyBorder="1" applyAlignment="1">
      <alignment horizontal="center" vertical="center"/>
    </xf>
    <xf numFmtId="0" fontId="18" fillId="18" borderId="11" xfId="0" applyFont="1" applyFill="1" applyBorder="1" applyAlignment="1">
      <alignment horizontal="center" vertical="center"/>
    </xf>
    <xf numFmtId="0" fontId="1" fillId="18" borderId="9" xfId="0" applyFont="1" applyFill="1" applyBorder="1" applyAlignment="1">
      <alignment horizontal="center" vertical="center"/>
    </xf>
    <xf numFmtId="0" fontId="1" fillId="18" borderId="10" xfId="0" applyFont="1" applyFill="1" applyBorder="1" applyAlignment="1">
      <alignment horizontal="center" vertical="center"/>
    </xf>
    <xf numFmtId="0" fontId="1" fillId="18" borderId="11" xfId="0" applyFont="1" applyFill="1" applyBorder="1" applyAlignment="1">
      <alignment horizontal="center" vertical="center"/>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0" xfId="0" applyFont="1" applyBorder="1" applyAlignment="1">
      <alignment horizontal="lef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1" fillId="0" borderId="22" xfId="0" applyFont="1" applyBorder="1" applyAlignment="1">
      <alignment horizontal="center"/>
    </xf>
    <xf numFmtId="0" fontId="1" fillId="0" borderId="21" xfId="0" applyFont="1" applyBorder="1" applyAlignment="1">
      <alignment horizontal="center"/>
    </xf>
    <xf numFmtId="0" fontId="1" fillId="0" borderId="20" xfId="0" applyFont="1" applyBorder="1" applyAlignment="1">
      <alignment horizontal="center"/>
    </xf>
    <xf numFmtId="0" fontId="0" fillId="0" borderId="31" xfId="0" applyFont="1" applyBorder="1" applyAlignment="1">
      <alignment horizontal="left" vertical="center" wrapText="1"/>
    </xf>
    <xf numFmtId="0" fontId="0" fillId="0" borderId="32" xfId="0" applyFont="1" applyBorder="1" applyAlignment="1">
      <alignment horizontal="left" vertical="center" wrapText="1"/>
    </xf>
    <xf numFmtId="0" fontId="0" fillId="0" borderId="17" xfId="0" applyFont="1" applyBorder="1" applyAlignment="1">
      <alignment horizontal="left" vertical="center" wrapText="1"/>
    </xf>
    <xf numFmtId="0" fontId="0" fillId="0" borderId="16" xfId="0" applyFont="1" applyBorder="1" applyAlignment="1">
      <alignment horizontal="left" vertical="center" wrapText="1"/>
    </xf>
    <xf numFmtId="0" fontId="25"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24" fillId="0" borderId="0" xfId="0" applyFont="1" applyBorder="1" applyAlignment="1">
      <alignment horizontal="left" vertical="top" wrapText="1"/>
    </xf>
    <xf numFmtId="0" fontId="24" fillId="0" borderId="5" xfId="0" applyFont="1" applyBorder="1" applyAlignment="1">
      <alignment horizontal="left" vertical="top"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9" fillId="0" borderId="0" xfId="0" applyFont="1" applyAlignment="1">
      <alignment horizontal="left" vertical="center" wrapText="1"/>
    </xf>
    <xf numFmtId="0" fontId="0" fillId="0" borderId="0" xfId="0" applyAlignment="1">
      <alignment horizontal="left" vertical="center" wrapText="1"/>
    </xf>
    <xf numFmtId="0" fontId="18" fillId="0" borderId="14" xfId="0" applyFont="1" applyBorder="1" applyAlignment="1">
      <alignment horizontal="center" vertical="center" wrapText="1"/>
    </xf>
    <xf numFmtId="0" fontId="0" fillId="0" borderId="15" xfId="0" applyBorder="1" applyAlignment="1"/>
    <xf numFmtId="0" fontId="18" fillId="0" borderId="13" xfId="0" applyFont="1" applyBorder="1" applyAlignment="1">
      <alignment horizontal="center" vertical="center" wrapText="1"/>
    </xf>
    <xf numFmtId="0" fontId="0" fillId="0" borderId="14" xfId="0" applyBorder="1" applyAlignment="1"/>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9" xfId="0" applyFill="1" applyBorder="1" applyAlignment="1">
      <alignment horizontal="center" vertical="center"/>
    </xf>
    <xf numFmtId="0" fontId="0" fillId="0" borderId="6" xfId="0" applyBorder="1" applyAlignment="1"/>
    <xf numFmtId="0" fontId="0" fillId="0" borderId="0" xfId="0" applyFill="1" applyBorder="1" applyAlignment="1">
      <alignment horizontal="center" vertical="center"/>
    </xf>
    <xf numFmtId="0" fontId="9" fillId="0" borderId="0" xfId="0" applyFont="1" applyAlignment="1">
      <alignment wrapText="1"/>
    </xf>
    <xf numFmtId="0" fontId="0" fillId="0" borderId="0" xfId="0" applyAlignment="1">
      <alignment wrapText="1"/>
    </xf>
    <xf numFmtId="0" fontId="18" fillId="0" borderId="15" xfId="0" applyFont="1" applyBorder="1" applyAlignment="1">
      <alignment horizontal="center" vertical="center" wrapText="1"/>
    </xf>
    <xf numFmtId="0" fontId="29" fillId="0" borderId="13"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0" fontId="0" fillId="6" borderId="7" xfId="0" applyFill="1" applyBorder="1" applyAlignment="1">
      <alignment horizontal="center" vertical="center"/>
    </xf>
    <xf numFmtId="0" fontId="16" fillId="6" borderId="1" xfId="0" applyFont="1" applyFill="1"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7" xfId="0" applyFill="1" applyBorder="1" applyAlignment="1"/>
    <xf numFmtId="0" fontId="1" fillId="6" borderId="13" xfId="0" applyFont="1" applyFill="1" applyBorder="1" applyAlignment="1">
      <alignment horizontal="center" vertical="center" wrapText="1"/>
    </xf>
    <xf numFmtId="0" fontId="1" fillId="6" borderId="15" xfId="0" applyFont="1" applyFill="1" applyBorder="1" applyAlignment="1">
      <alignment horizontal="center" vertical="center"/>
    </xf>
    <xf numFmtId="0" fontId="1" fillId="6" borderId="3" xfId="0" applyFont="1" applyFill="1" applyBorder="1" applyAlignment="1">
      <alignment horizontal="center" vertical="center" wrapText="1"/>
    </xf>
    <xf numFmtId="0" fontId="1" fillId="6" borderId="8" xfId="0" applyFont="1" applyFill="1" applyBorder="1" applyAlignment="1">
      <alignment horizontal="center" vertical="center"/>
    </xf>
    <xf numFmtId="0" fontId="1" fillId="6" borderId="1" xfId="0" applyFont="1" applyFill="1" applyBorder="1" applyAlignment="1">
      <alignment horizontal="center" vertical="center"/>
    </xf>
    <xf numFmtId="0" fontId="0" fillId="6" borderId="3" xfId="0" applyFill="1" applyBorder="1" applyAlignment="1">
      <alignment horizontal="center" vertical="center"/>
    </xf>
    <xf numFmtId="2" fontId="1" fillId="6" borderId="9" xfId="0"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1" fillId="6" borderId="6" xfId="0" applyFont="1" applyFill="1" applyBorder="1" applyAlignment="1"/>
    <xf numFmtId="2" fontId="1" fillId="6" borderId="9" xfId="0" applyNumberFormat="1" applyFont="1" applyFill="1" applyBorder="1" applyAlignment="1">
      <alignment horizontal="center" vertical="center"/>
    </xf>
    <xf numFmtId="0" fontId="0" fillId="0" borderId="10" xfId="0" applyBorder="1" applyAlignment="1"/>
    <xf numFmtId="0" fontId="0" fillId="0" borderId="11" xfId="0" applyBorder="1" applyAlignment="1"/>
    <xf numFmtId="0" fontId="0" fillId="0" borderId="0" xfId="0" applyAlignment="1"/>
    <xf numFmtId="0" fontId="5" fillId="4" borderId="7" xfId="0" applyFont="1" applyFill="1" applyBorder="1" applyAlignment="1">
      <alignment horizontal="center" vertical="center"/>
    </xf>
  </cellXfs>
  <cellStyles count="2">
    <cellStyle name="Good not to be filled" xfId="1"/>
    <cellStyle name="Normal" xfId="0" builtinId="0"/>
  </cellStyles>
  <dxfs count="73">
    <dxf>
      <font>
        <color rgb="FFFF0000"/>
      </font>
    </dxf>
    <dxf>
      <font>
        <color rgb="FF9C0006"/>
      </font>
      <fill>
        <patternFill patternType="none">
          <bgColor auto="1"/>
        </patternFill>
      </fill>
    </dxf>
    <dxf>
      <font>
        <color rgb="FF006100"/>
      </font>
      <fill>
        <patternFill patternType="none">
          <bgColor auto="1"/>
        </patternFill>
      </fill>
    </dxf>
    <dxf>
      <font>
        <color rgb="FFFF0000"/>
      </font>
    </dxf>
    <dxf>
      <font>
        <color theme="4"/>
      </font>
    </dxf>
    <dxf>
      <font>
        <color rgb="FFFF0000"/>
      </font>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CCFFCC"/>
        </patternFill>
      </fill>
    </dxf>
    <dxf>
      <font>
        <color rgb="FFFF0000"/>
      </font>
    </dxf>
    <dxf>
      <fill>
        <patternFill>
          <bgColor rgb="FF92D050"/>
        </patternFill>
      </fill>
    </dxf>
    <dxf>
      <fill>
        <patternFill>
          <bgColor theme="5" tint="0.39994506668294322"/>
        </patternFill>
      </fill>
    </dxf>
    <dxf>
      <fill>
        <patternFill>
          <bgColor theme="5" tint="0.39994506668294322"/>
        </patternFill>
      </fill>
    </dxf>
    <dxf>
      <fill>
        <patternFill>
          <bgColor rgb="FF92D050"/>
        </patternFill>
      </fill>
    </dxf>
    <dxf>
      <font>
        <color theme="4"/>
      </font>
    </dxf>
    <dxf>
      <font>
        <color rgb="FFFF0000"/>
      </font>
    </dxf>
    <dxf>
      <font>
        <color rgb="FF0070C0"/>
      </font>
    </dxf>
    <dxf>
      <font>
        <color rgb="FF00B0F0"/>
      </font>
    </dxf>
    <dxf>
      <font>
        <color rgb="FFFFC000"/>
      </font>
    </dxf>
    <dxf>
      <font>
        <color theme="9" tint="-0.24994659260841701"/>
      </font>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ill>
        <patternFill>
          <bgColor rgb="FF00B050"/>
        </patternFill>
      </fill>
    </dxf>
    <dxf>
      <fill>
        <patternFill>
          <bgColor rgb="FFCCFFCC"/>
        </patternFill>
      </fill>
    </dxf>
    <dxf>
      <fill>
        <patternFill>
          <bgColor rgb="FF00B050"/>
        </patternFill>
      </fill>
    </dxf>
    <dxf>
      <fill>
        <patternFill>
          <bgColor rgb="FFCCFFCC"/>
        </patternFill>
      </fill>
    </dxf>
    <dxf>
      <fill>
        <patternFill>
          <bgColor rgb="FF00B050"/>
        </patternFill>
      </fill>
    </dxf>
    <dxf>
      <fill>
        <patternFill>
          <bgColor rgb="FF00B050"/>
        </patternFill>
      </fill>
    </dxf>
    <dxf>
      <fill>
        <patternFill>
          <bgColor theme="5" tint="0.39994506668294322"/>
        </patternFill>
      </fill>
    </dxf>
    <dxf>
      <fill>
        <patternFill>
          <bgColor rgb="FF92D050"/>
        </patternFill>
      </fill>
    </dxf>
    <dxf>
      <font>
        <color theme="4"/>
      </font>
    </dxf>
    <dxf>
      <font>
        <color rgb="FFFF0000"/>
      </font>
    </dxf>
    <dxf>
      <font>
        <color rgb="FF0070C0"/>
      </font>
    </dxf>
    <dxf>
      <font>
        <color rgb="FF00B0F0"/>
      </font>
    </dxf>
    <dxf>
      <font>
        <color rgb="FFFFC000"/>
      </font>
    </dxf>
    <dxf>
      <font>
        <color theme="9" tint="-0.24994659260841701"/>
      </font>
    </dxf>
    <dxf>
      <font>
        <color rgb="FFFF0000"/>
      </font>
    </dxf>
    <dxf>
      <font>
        <color theme="0"/>
      </font>
      <fill>
        <patternFill patternType="none">
          <bgColor auto="1"/>
        </patternFill>
      </fill>
      <border>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vertical/>
        <horizontal/>
      </border>
    </dxf>
    <dxf>
      <fill>
        <patternFill>
          <bgColor rgb="FF00B050"/>
        </patternFill>
      </fill>
    </dxf>
    <dxf>
      <fill>
        <patternFill>
          <bgColor rgb="FFCCFFCC"/>
        </patternFill>
      </fill>
    </dxf>
    <dxf>
      <font>
        <color rgb="FFFF0000"/>
      </font>
    </dxf>
    <dxf>
      <fill>
        <patternFill>
          <bgColor theme="5" tint="0.39994506668294322"/>
        </patternFill>
      </fill>
    </dxf>
    <dxf>
      <fill>
        <patternFill>
          <bgColor rgb="FF92D050"/>
        </patternFill>
      </fill>
    </dxf>
    <dxf>
      <font>
        <color theme="4"/>
      </font>
    </dxf>
    <dxf>
      <font>
        <color rgb="FFFF0000"/>
      </font>
    </dxf>
    <dxf>
      <font>
        <color rgb="FF0070C0"/>
      </font>
    </dxf>
    <dxf>
      <font>
        <color rgb="FF00B0F0"/>
      </font>
    </dxf>
    <dxf>
      <font>
        <color rgb="FFFFC000"/>
      </font>
    </dxf>
    <dxf>
      <font>
        <color theme="9"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Ranking of European river basins by average summer WEI+ value (2002-2014)</a:t>
            </a:r>
          </a:p>
        </c:rich>
      </c:tx>
      <c:layout/>
      <c:overlay val="0"/>
      <c:spPr>
        <a:noFill/>
        <a:ln>
          <a:noFill/>
        </a:ln>
        <a:effectLst/>
      </c:spPr>
    </c:title>
    <c:autoTitleDeleted val="0"/>
    <c:plotArea>
      <c:layout>
        <c:manualLayout>
          <c:layoutTarget val="inner"/>
          <c:xMode val="edge"/>
          <c:yMode val="edge"/>
          <c:x val="9.0498882023620789E-2"/>
          <c:y val="0.1015701057203349"/>
          <c:w val="0.89031667364702505"/>
          <c:h val="0.70680967970848829"/>
        </c:manualLayout>
      </c:layout>
      <c:lineChart>
        <c:grouping val="standard"/>
        <c:varyColors val="0"/>
        <c:ser>
          <c:idx val="1"/>
          <c:order val="1"/>
          <c:tx>
            <c:strRef>
              <c:f>'Level 1 Common'!$AB$1</c:f>
              <c:strCache>
                <c:ptCount val="1"/>
                <c:pt idx="0">
                  <c:v>Selected basin WEI+</c:v>
                </c:pt>
              </c:strCache>
            </c:strRef>
          </c:tx>
          <c:spPr>
            <a:ln w="28575" cap="rnd">
              <a:solidFill>
                <a:schemeClr val="accent2"/>
              </a:solidFill>
              <a:prstDash val="dash"/>
              <a:round/>
            </a:ln>
            <a:effectLst/>
          </c:spPr>
          <c:marker>
            <c:symbol val="none"/>
          </c:marker>
          <c:cat>
            <c:numRef>
              <c:f>'Level 1 Common'!$Z$2:$Z$106</c:f>
              <c:numCache>
                <c:formatCode>General</c:formatCode>
                <c:ptCount val="1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numCache>
            </c:numRef>
          </c:cat>
          <c:val>
            <c:numRef>
              <c:f>'Level 1 Common'!$AB$2:$AB$106</c:f>
              <c:numCache>
                <c:formatCode>0.00</c:formatCode>
                <c:ptCount val="105"/>
                <c:pt idx="0">
                  <c:v>30.444615384615378</c:v>
                </c:pt>
                <c:pt idx="1">
                  <c:v>30.444615384615378</c:v>
                </c:pt>
                <c:pt idx="2">
                  <c:v>30.444615384615378</c:v>
                </c:pt>
                <c:pt idx="3">
                  <c:v>30.444615384615378</c:v>
                </c:pt>
                <c:pt idx="4">
                  <c:v>30.444615384615378</c:v>
                </c:pt>
                <c:pt idx="5">
                  <c:v>30.444615384615378</c:v>
                </c:pt>
                <c:pt idx="6">
                  <c:v>30.444615384615378</c:v>
                </c:pt>
                <c:pt idx="7">
                  <c:v>30.444615384615378</c:v>
                </c:pt>
                <c:pt idx="8">
                  <c:v>30.444615384615378</c:v>
                </c:pt>
                <c:pt idx="9">
                  <c:v>30.444615384615378</c:v>
                </c:pt>
                <c:pt idx="10">
                  <c:v>30.444615384615378</c:v>
                </c:pt>
                <c:pt idx="11">
                  <c:v>30.444615384615378</c:v>
                </c:pt>
                <c:pt idx="12">
                  <c:v>30.444615384615378</c:v>
                </c:pt>
                <c:pt idx="13">
                  <c:v>30.444615384615378</c:v>
                </c:pt>
                <c:pt idx="14">
                  <c:v>30.444615384615378</c:v>
                </c:pt>
                <c:pt idx="15">
                  <c:v>30.444615384615378</c:v>
                </c:pt>
                <c:pt idx="16">
                  <c:v>30.444615384615378</c:v>
                </c:pt>
                <c:pt idx="17">
                  <c:v>30.444615384615378</c:v>
                </c:pt>
                <c:pt idx="18">
                  <c:v>30.444615384615378</c:v>
                </c:pt>
                <c:pt idx="19">
                  <c:v>30.444615384615378</c:v>
                </c:pt>
                <c:pt idx="20">
                  <c:v>30.444615384615378</c:v>
                </c:pt>
                <c:pt idx="21">
                  <c:v>30.444615384615378</c:v>
                </c:pt>
                <c:pt idx="22">
                  <c:v>30.444615384615378</c:v>
                </c:pt>
                <c:pt idx="23">
                  <c:v>30.444615384615378</c:v>
                </c:pt>
                <c:pt idx="24">
                  <c:v>30.444615384615378</c:v>
                </c:pt>
                <c:pt idx="25">
                  <c:v>30.444615384615378</c:v>
                </c:pt>
                <c:pt idx="26">
                  <c:v>30.444615384615378</c:v>
                </c:pt>
                <c:pt idx="27">
                  <c:v>30.444615384615378</c:v>
                </c:pt>
                <c:pt idx="28">
                  <c:v>30.444615384615378</c:v>
                </c:pt>
                <c:pt idx="29">
                  <c:v>30.444615384615378</c:v>
                </c:pt>
                <c:pt idx="30">
                  <c:v>30.444615384615378</c:v>
                </c:pt>
                <c:pt idx="31">
                  <c:v>30.444615384615378</c:v>
                </c:pt>
                <c:pt idx="32">
                  <c:v>30.444615384615378</c:v>
                </c:pt>
                <c:pt idx="33">
                  <c:v>30.444615384615378</c:v>
                </c:pt>
                <c:pt idx="34">
                  <c:v>30.444615384615378</c:v>
                </c:pt>
                <c:pt idx="35">
                  <c:v>30.444615384615378</c:v>
                </c:pt>
                <c:pt idx="36">
                  <c:v>30.444615384615378</c:v>
                </c:pt>
                <c:pt idx="37">
                  <c:v>30.444615384615378</c:v>
                </c:pt>
                <c:pt idx="38">
                  <c:v>30.444615384615378</c:v>
                </c:pt>
                <c:pt idx="39">
                  <c:v>30.444615384615378</c:v>
                </c:pt>
                <c:pt idx="40">
                  <c:v>30.444615384615378</c:v>
                </c:pt>
                <c:pt idx="41">
                  <c:v>30.444615384615378</c:v>
                </c:pt>
                <c:pt idx="42">
                  <c:v>30.444615384615378</c:v>
                </c:pt>
                <c:pt idx="43">
                  <c:v>30.444615384615378</c:v>
                </c:pt>
                <c:pt idx="44">
                  <c:v>30.444615384615378</c:v>
                </c:pt>
                <c:pt idx="45">
                  <c:v>30.444615384615378</c:v>
                </c:pt>
                <c:pt idx="46">
                  <c:v>30.444615384615378</c:v>
                </c:pt>
                <c:pt idx="47">
                  <c:v>30.444615384615378</c:v>
                </c:pt>
                <c:pt idx="48">
                  <c:v>30.444615384615378</c:v>
                </c:pt>
                <c:pt idx="49">
                  <c:v>30.444615384615378</c:v>
                </c:pt>
                <c:pt idx="50">
                  <c:v>30.444615384615378</c:v>
                </c:pt>
                <c:pt idx="51">
                  <c:v>30.444615384615378</c:v>
                </c:pt>
                <c:pt idx="52">
                  <c:v>30.444615384615378</c:v>
                </c:pt>
                <c:pt idx="53">
                  <c:v>30.444615384615378</c:v>
                </c:pt>
                <c:pt idx="54">
                  <c:v>30.444615384615378</c:v>
                </c:pt>
                <c:pt idx="55">
                  <c:v>30.444615384615378</c:v>
                </c:pt>
                <c:pt idx="56">
                  <c:v>30.444615384615378</c:v>
                </c:pt>
                <c:pt idx="57">
                  <c:v>30.444615384615378</c:v>
                </c:pt>
                <c:pt idx="58">
                  <c:v>30.444615384615378</c:v>
                </c:pt>
                <c:pt idx="59">
                  <c:v>30.444615384615378</c:v>
                </c:pt>
                <c:pt idx="60">
                  <c:v>30.444615384615378</c:v>
                </c:pt>
                <c:pt idx="61">
                  <c:v>30.444615384615378</c:v>
                </c:pt>
                <c:pt idx="62">
                  <c:v>30.444615384615378</c:v>
                </c:pt>
                <c:pt idx="63">
                  <c:v>30.444615384615378</c:v>
                </c:pt>
                <c:pt idx="64">
                  <c:v>30.444615384615378</c:v>
                </c:pt>
                <c:pt idx="65">
                  <c:v>30.444615384615378</c:v>
                </c:pt>
                <c:pt idx="66">
                  <c:v>30.444615384615378</c:v>
                </c:pt>
                <c:pt idx="67">
                  <c:v>30.444615384615378</c:v>
                </c:pt>
                <c:pt idx="68">
                  <c:v>30.444615384615378</c:v>
                </c:pt>
                <c:pt idx="69">
                  <c:v>30.444615384615378</c:v>
                </c:pt>
                <c:pt idx="70">
                  <c:v>30.444615384615378</c:v>
                </c:pt>
                <c:pt idx="71">
                  <c:v>30.444615384615378</c:v>
                </c:pt>
                <c:pt idx="72">
                  <c:v>30.444615384615378</c:v>
                </c:pt>
                <c:pt idx="73">
                  <c:v>30.444615384615378</c:v>
                </c:pt>
                <c:pt idx="74">
                  <c:v>30.444615384615378</c:v>
                </c:pt>
                <c:pt idx="75">
                  <c:v>30.444615384615378</c:v>
                </c:pt>
                <c:pt idx="76">
                  <c:v>30.444615384615378</c:v>
                </c:pt>
                <c:pt idx="77">
                  <c:v>30.444615384615378</c:v>
                </c:pt>
                <c:pt idx="78">
                  <c:v>30.444615384615378</c:v>
                </c:pt>
                <c:pt idx="79">
                  <c:v>30.444615384615378</c:v>
                </c:pt>
                <c:pt idx="80">
                  <c:v>30.444615384615378</c:v>
                </c:pt>
                <c:pt idx="81">
                  <c:v>30.444615384615378</c:v>
                </c:pt>
                <c:pt idx="82">
                  <c:v>30.444615384615378</c:v>
                </c:pt>
                <c:pt idx="83">
                  <c:v>30.444615384615378</c:v>
                </c:pt>
                <c:pt idx="84">
                  <c:v>30.444615384615378</c:v>
                </c:pt>
                <c:pt idx="85">
                  <c:v>30.444615384615378</c:v>
                </c:pt>
                <c:pt idx="86">
                  <c:v>30.444615384615378</c:v>
                </c:pt>
                <c:pt idx="87">
                  <c:v>30.444615384615378</c:v>
                </c:pt>
                <c:pt idx="88">
                  <c:v>30.444615384615378</c:v>
                </c:pt>
                <c:pt idx="89">
                  <c:v>30.444615384615378</c:v>
                </c:pt>
                <c:pt idx="90">
                  <c:v>30.444615384615378</c:v>
                </c:pt>
                <c:pt idx="91">
                  <c:v>30.444615384615378</c:v>
                </c:pt>
                <c:pt idx="92">
                  <c:v>30.444615384615378</c:v>
                </c:pt>
                <c:pt idx="93">
                  <c:v>30.444615384615378</c:v>
                </c:pt>
                <c:pt idx="94">
                  <c:v>30.444615384615378</c:v>
                </c:pt>
                <c:pt idx="95">
                  <c:v>30.444615384615378</c:v>
                </c:pt>
                <c:pt idx="96">
                  <c:v>30.444615384615378</c:v>
                </c:pt>
                <c:pt idx="97">
                  <c:v>30.444615384615378</c:v>
                </c:pt>
                <c:pt idx="98">
                  <c:v>30.444615384615378</c:v>
                </c:pt>
                <c:pt idx="99">
                  <c:v>30.444615384615378</c:v>
                </c:pt>
                <c:pt idx="100">
                  <c:v>30.444615384615378</c:v>
                </c:pt>
                <c:pt idx="101">
                  <c:v>30.444615384615378</c:v>
                </c:pt>
                <c:pt idx="102">
                  <c:v>30.444615384615378</c:v>
                </c:pt>
                <c:pt idx="103">
                  <c:v>30.444615384615378</c:v>
                </c:pt>
                <c:pt idx="104">
                  <c:v>30.444615384615378</c:v>
                </c:pt>
              </c:numCache>
            </c:numRef>
          </c:val>
          <c:smooth val="0"/>
        </c:ser>
        <c:dLbls>
          <c:showLegendKey val="0"/>
          <c:showVal val="0"/>
          <c:showCatName val="0"/>
          <c:showSerName val="0"/>
          <c:showPercent val="0"/>
          <c:showBubbleSize val="0"/>
        </c:dLbls>
        <c:marker val="1"/>
        <c:smooth val="0"/>
        <c:axId val="103854080"/>
        <c:axId val="103856384"/>
      </c:lineChart>
      <c:scatterChart>
        <c:scatterStyle val="lineMarker"/>
        <c:varyColors val="0"/>
        <c:ser>
          <c:idx val="0"/>
          <c:order val="0"/>
          <c:tx>
            <c:strRef>
              <c:f>'Level 1 Common'!$AA$1</c:f>
              <c:strCache>
                <c:ptCount val="1"/>
                <c:pt idx="0">
                  <c:v>WEI+ for all basins</c:v>
                </c:pt>
              </c:strCache>
            </c:strRef>
          </c:tx>
          <c:spPr>
            <a:ln w="25400" cap="rnd">
              <a:noFill/>
              <a:round/>
            </a:ln>
            <a:effectLst/>
          </c:spPr>
          <c:marker>
            <c:symbol val="circle"/>
            <c:size val="5"/>
            <c:spPr>
              <a:solidFill>
                <a:schemeClr val="accent1"/>
              </a:solidFill>
              <a:ln w="9525">
                <a:solidFill>
                  <a:schemeClr val="accent1"/>
                </a:solidFill>
              </a:ln>
              <a:effectLst/>
            </c:spPr>
          </c:marker>
          <c:xVal>
            <c:numRef>
              <c:f>'Level 1 Common'!$Z$2:$Z$106</c:f>
              <c:numCache>
                <c:formatCode>General</c:formatCode>
                <c:ptCount val="1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numCache>
            </c:numRef>
          </c:xVal>
          <c:yVal>
            <c:numRef>
              <c:f>'Level 1 Common'!$AA$2:$AA$106</c:f>
              <c:numCache>
                <c:formatCode>0.00</c:formatCode>
                <c:ptCount val="105"/>
                <c:pt idx="0">
                  <c:v>68.070000000000007</c:v>
                </c:pt>
                <c:pt idx="1">
                  <c:v>55.50076923076923</c:v>
                </c:pt>
                <c:pt idx="2">
                  <c:v>48.682307692307681</c:v>
                </c:pt>
                <c:pt idx="3">
                  <c:v>41.192307692307693</c:v>
                </c:pt>
                <c:pt idx="4">
                  <c:v>40.165384615384603</c:v>
                </c:pt>
                <c:pt idx="5">
                  <c:v>37.83</c:v>
                </c:pt>
                <c:pt idx="6">
                  <c:v>35.023846153846151</c:v>
                </c:pt>
                <c:pt idx="7">
                  <c:v>34.504615384615377</c:v>
                </c:pt>
                <c:pt idx="8">
                  <c:v>31.510769230769231</c:v>
                </c:pt>
                <c:pt idx="9">
                  <c:v>30.444615384615378</c:v>
                </c:pt>
                <c:pt idx="10">
                  <c:v>28.37153846153846</c:v>
                </c:pt>
                <c:pt idx="11">
                  <c:v>27.328461538461536</c:v>
                </c:pt>
                <c:pt idx="12">
                  <c:v>25.683076923076921</c:v>
                </c:pt>
                <c:pt idx="13">
                  <c:v>24.317692307692308</c:v>
                </c:pt>
                <c:pt idx="14">
                  <c:v>24.23</c:v>
                </c:pt>
                <c:pt idx="15">
                  <c:v>23.805384615384618</c:v>
                </c:pt>
                <c:pt idx="16">
                  <c:v>23.306153846153844</c:v>
                </c:pt>
                <c:pt idx="17">
                  <c:v>22.066153846153846</c:v>
                </c:pt>
                <c:pt idx="18">
                  <c:v>18.27</c:v>
                </c:pt>
                <c:pt idx="19">
                  <c:v>17.534615384615385</c:v>
                </c:pt>
                <c:pt idx="20">
                  <c:v>17.067692307692305</c:v>
                </c:pt>
                <c:pt idx="21">
                  <c:v>16.353846153846153</c:v>
                </c:pt>
                <c:pt idx="22">
                  <c:v>14.376153846153844</c:v>
                </c:pt>
                <c:pt idx="23">
                  <c:v>14.343846153846156</c:v>
                </c:pt>
                <c:pt idx="24">
                  <c:v>13.840769230769233</c:v>
                </c:pt>
                <c:pt idx="25">
                  <c:v>13.41076923076923</c:v>
                </c:pt>
                <c:pt idx="26">
                  <c:v>12.289230769230768</c:v>
                </c:pt>
                <c:pt idx="27">
                  <c:v>12.139999999999997</c:v>
                </c:pt>
                <c:pt idx="28">
                  <c:v>12.043846153846156</c:v>
                </c:pt>
                <c:pt idx="29">
                  <c:v>12.01230769230769</c:v>
                </c:pt>
                <c:pt idx="30">
                  <c:v>11.277692307692307</c:v>
                </c:pt>
                <c:pt idx="31">
                  <c:v>10.920769230769231</c:v>
                </c:pt>
                <c:pt idx="32">
                  <c:v>10.257692307692306</c:v>
                </c:pt>
                <c:pt idx="33">
                  <c:v>10.24</c:v>
                </c:pt>
                <c:pt idx="34">
                  <c:v>9.8476923076923093</c:v>
                </c:pt>
                <c:pt idx="35">
                  <c:v>9.2484615384615374</c:v>
                </c:pt>
                <c:pt idx="36">
                  <c:v>9.1292307692307713</c:v>
                </c:pt>
                <c:pt idx="37">
                  <c:v>9.0069230769230764</c:v>
                </c:pt>
                <c:pt idx="38">
                  <c:v>8.6630769230769236</c:v>
                </c:pt>
                <c:pt idx="39">
                  <c:v>8.3776923076923069</c:v>
                </c:pt>
                <c:pt idx="40">
                  <c:v>8.2953846153846165</c:v>
                </c:pt>
                <c:pt idx="41">
                  <c:v>8.2276923076923083</c:v>
                </c:pt>
                <c:pt idx="42">
                  <c:v>7.8469230769230762</c:v>
                </c:pt>
                <c:pt idx="43">
                  <c:v>7.775384615384616</c:v>
                </c:pt>
                <c:pt idx="44">
                  <c:v>7.4192307692307704</c:v>
                </c:pt>
                <c:pt idx="45">
                  <c:v>6.5284615384615385</c:v>
                </c:pt>
                <c:pt idx="46">
                  <c:v>6.3261538461538471</c:v>
                </c:pt>
                <c:pt idx="47">
                  <c:v>6.1530769230769229</c:v>
                </c:pt>
                <c:pt idx="48">
                  <c:v>5.6161538461538454</c:v>
                </c:pt>
                <c:pt idx="49">
                  <c:v>5.5276923076923072</c:v>
                </c:pt>
                <c:pt idx="50">
                  <c:v>5.3999999999999995</c:v>
                </c:pt>
                <c:pt idx="51">
                  <c:v>5.0138461538461536</c:v>
                </c:pt>
                <c:pt idx="52">
                  <c:v>4.9592307692307696</c:v>
                </c:pt>
                <c:pt idx="53">
                  <c:v>4.296153846153846</c:v>
                </c:pt>
                <c:pt idx="54">
                  <c:v>4.09</c:v>
                </c:pt>
                <c:pt idx="55">
                  <c:v>4.0592307692307692</c:v>
                </c:pt>
                <c:pt idx="56">
                  <c:v>3.8015384615384615</c:v>
                </c:pt>
                <c:pt idx="57">
                  <c:v>3.4246153846153851</c:v>
                </c:pt>
                <c:pt idx="58">
                  <c:v>3.4223076923076925</c:v>
                </c:pt>
                <c:pt idx="59">
                  <c:v>2.4469230769230768</c:v>
                </c:pt>
                <c:pt idx="60">
                  <c:v>2.2561538461538455</c:v>
                </c:pt>
                <c:pt idx="61">
                  <c:v>2.134615384615385</c:v>
                </c:pt>
                <c:pt idx="62">
                  <c:v>2.0961538461538458</c:v>
                </c:pt>
                <c:pt idx="63">
                  <c:v>2.0753846153846154</c:v>
                </c:pt>
                <c:pt idx="64">
                  <c:v>2.006153846153846</c:v>
                </c:pt>
                <c:pt idx="65">
                  <c:v>1.9923076923076926</c:v>
                </c:pt>
                <c:pt idx="66">
                  <c:v>1.5676923076923079</c:v>
                </c:pt>
                <c:pt idx="67">
                  <c:v>1.526923076923077</c:v>
                </c:pt>
                <c:pt idx="68">
                  <c:v>1.5092307692307694</c:v>
                </c:pt>
                <c:pt idx="69">
                  <c:v>1.4630769230769229</c:v>
                </c:pt>
                <c:pt idx="70">
                  <c:v>1.4</c:v>
                </c:pt>
                <c:pt idx="71">
                  <c:v>1.3930769230769233</c:v>
                </c:pt>
                <c:pt idx="72">
                  <c:v>1.2823076923076924</c:v>
                </c:pt>
                <c:pt idx="73">
                  <c:v>1.1615384615384616</c:v>
                </c:pt>
                <c:pt idx="74">
                  <c:v>1.1038461538461539</c:v>
                </c:pt>
                <c:pt idx="75">
                  <c:v>1.1000000000000001</c:v>
                </c:pt>
                <c:pt idx="76">
                  <c:v>1.0669230769230769</c:v>
                </c:pt>
                <c:pt idx="77">
                  <c:v>1.0423076923076924</c:v>
                </c:pt>
                <c:pt idx="78">
                  <c:v>1.0215384615384615</c:v>
                </c:pt>
                <c:pt idx="79">
                  <c:v>0.97384615384615403</c:v>
                </c:pt>
                <c:pt idx="80">
                  <c:v>0.86076923076923073</c:v>
                </c:pt>
                <c:pt idx="81">
                  <c:v>0.84076923076923071</c:v>
                </c:pt>
                <c:pt idx="82">
                  <c:v>0.72076923076923061</c:v>
                </c:pt>
                <c:pt idx="83">
                  <c:v>0.6576923076923078</c:v>
                </c:pt>
                <c:pt idx="84">
                  <c:v>0.64538461538461533</c:v>
                </c:pt>
                <c:pt idx="85">
                  <c:v>0.60000000000000009</c:v>
                </c:pt>
                <c:pt idx="86">
                  <c:v>0.57846153846153847</c:v>
                </c:pt>
                <c:pt idx="87">
                  <c:v>0.56538461538461549</c:v>
                </c:pt>
                <c:pt idx="88">
                  <c:v>0.43153846153846148</c:v>
                </c:pt>
                <c:pt idx="89">
                  <c:v>0.41307692307692306</c:v>
                </c:pt>
                <c:pt idx="90">
                  <c:v>0.39692307692307699</c:v>
                </c:pt>
                <c:pt idx="91">
                  <c:v>0.36538461538461536</c:v>
                </c:pt>
                <c:pt idx="92">
                  <c:v>0.23692307692307693</c:v>
                </c:pt>
                <c:pt idx="93">
                  <c:v>0.23384615384615384</c:v>
                </c:pt>
                <c:pt idx="94">
                  <c:v>0.21538461538461537</c:v>
                </c:pt>
                <c:pt idx="95">
                  <c:v>0.19153846153846155</c:v>
                </c:pt>
                <c:pt idx="96">
                  <c:v>0.16153846153846155</c:v>
                </c:pt>
                <c:pt idx="97">
                  <c:v>0.14461538461538462</c:v>
                </c:pt>
                <c:pt idx="98">
                  <c:v>9.4615384615384629E-2</c:v>
                </c:pt>
                <c:pt idx="99">
                  <c:v>7.5384615384615397E-2</c:v>
                </c:pt>
                <c:pt idx="100">
                  <c:v>5.0769230769230782E-2</c:v>
                </c:pt>
                <c:pt idx="101">
                  <c:v>4.7692307692307694E-2</c:v>
                </c:pt>
                <c:pt idx="102">
                  <c:v>1.5384615384615384E-2</c:v>
                </c:pt>
                <c:pt idx="103">
                  <c:v>0.01</c:v>
                </c:pt>
                <c:pt idx="104">
                  <c:v>9.9999999999999985E-3</c:v>
                </c:pt>
              </c:numCache>
            </c:numRef>
          </c:yVal>
          <c:smooth val="0"/>
        </c:ser>
        <c:dLbls>
          <c:showLegendKey val="0"/>
          <c:showVal val="0"/>
          <c:showCatName val="0"/>
          <c:showSerName val="0"/>
          <c:showPercent val="0"/>
          <c:showBubbleSize val="0"/>
        </c:dLbls>
        <c:axId val="103854080"/>
        <c:axId val="103856384"/>
      </c:scatterChart>
      <c:catAx>
        <c:axId val="103854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Ranking</a:t>
                </a:r>
                <a:r>
                  <a:rPr lang="en-GB" baseline="0"/>
                  <a:t> (highest water stress first)</a:t>
                </a:r>
                <a:endParaRPr lang="en-GB"/>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56384"/>
        <c:crosses val="autoZero"/>
        <c:auto val="1"/>
        <c:lblAlgn val="ctr"/>
        <c:lblOffset val="100"/>
        <c:tickMarkSkip val="5"/>
        <c:noMultiLvlLbl val="0"/>
      </c:catAx>
      <c:valAx>
        <c:axId val="103856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Summer WEI+</a:t>
                </a:r>
              </a:p>
            </c:rich>
          </c:tx>
          <c:layout/>
          <c:overlay val="0"/>
          <c:spPr>
            <a:noFill/>
            <a:ln>
              <a:noFill/>
            </a:ln>
            <a:effectLst/>
          </c:spPr>
        </c:title>
        <c:numFmt formatCode="0" sourceLinked="0"/>
        <c:majorTickMark val="out"/>
        <c:minorTickMark val="out"/>
        <c:tickLblPos val="nextTo"/>
        <c:spPr>
          <a:noFill/>
          <a:ln>
            <a:solidFill>
              <a:srgbClr val="FF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54080"/>
        <c:crosses val="autoZero"/>
        <c:crossBetween val="between"/>
        <c:minorUnit val="5"/>
      </c:valAx>
      <c:spPr>
        <a:noFill/>
        <a:ln>
          <a:noFill/>
        </a:ln>
        <a:effectLst/>
      </c:spPr>
    </c:plotArea>
    <c:legend>
      <c:legendPos val="b"/>
      <c:layout>
        <c:manualLayout>
          <c:xMode val="edge"/>
          <c:yMode val="edge"/>
          <c:x val="0.5987320225528181"/>
          <c:y val="0.18651005954041094"/>
          <c:w val="0.36635305186562556"/>
          <c:h val="9.2270095838836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03020524073835E-2"/>
          <c:y val="3.2463567644826899E-2"/>
          <c:w val="0.89837485478249646"/>
          <c:h val="0.8942858484797136"/>
        </c:manualLayout>
      </c:layout>
      <c:barChart>
        <c:barDir val="col"/>
        <c:grouping val="clustered"/>
        <c:varyColors val="0"/>
        <c:ser>
          <c:idx val="0"/>
          <c:order val="0"/>
          <c:tx>
            <c:strRef>
              <c:f>'WEI+'!$T$2</c:f>
              <c:strCache>
                <c:ptCount val="1"/>
                <c:pt idx="0">
                  <c:v>Spring</c:v>
                </c:pt>
              </c:strCache>
            </c:strRef>
          </c:tx>
          <c:invertIfNegative val="0"/>
          <c:cat>
            <c:numRef>
              <c:f>'WEI+'!$U$1:$AG$1</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'WEI+'!$U$2:$AG$2</c:f>
              <c:numCache>
                <c:formatCode>General</c:formatCode>
                <c:ptCount val="13"/>
                <c:pt idx="0">
                  <c:v>38.17</c:v>
                </c:pt>
                <c:pt idx="1">
                  <c:v>27.63</c:v>
                </c:pt>
                <c:pt idx="2">
                  <c:v>26.66</c:v>
                </c:pt>
                <c:pt idx="3">
                  <c:v>42.08</c:v>
                </c:pt>
                <c:pt idx="4">
                  <c:v>30.78</c:v>
                </c:pt>
                <c:pt idx="5">
                  <c:v>33.049999999999997</c:v>
                </c:pt>
                <c:pt idx="6">
                  <c:v>29.63</c:v>
                </c:pt>
                <c:pt idx="7">
                  <c:v>31.26</c:v>
                </c:pt>
                <c:pt idx="8">
                  <c:v>18.05</c:v>
                </c:pt>
                <c:pt idx="9">
                  <c:v>21.22</c:v>
                </c:pt>
                <c:pt idx="10">
                  <c:v>34.130000000000003</c:v>
                </c:pt>
                <c:pt idx="11">
                  <c:v>20.5</c:v>
                </c:pt>
                <c:pt idx="12">
                  <c:v>24.77</c:v>
                </c:pt>
              </c:numCache>
            </c:numRef>
          </c:val>
        </c:ser>
        <c:ser>
          <c:idx val="1"/>
          <c:order val="1"/>
          <c:tx>
            <c:strRef>
              <c:f>'WEI+'!$T$3</c:f>
              <c:strCache>
                <c:ptCount val="1"/>
                <c:pt idx="0">
                  <c:v>Summer</c:v>
                </c:pt>
              </c:strCache>
            </c:strRef>
          </c:tx>
          <c:invertIfNegative val="0"/>
          <c:cat>
            <c:numRef>
              <c:f>'WEI+'!$U$1:$AG$1</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'WEI+'!$U$3:$AG$3</c:f>
              <c:numCache>
                <c:formatCode>General</c:formatCode>
                <c:ptCount val="13"/>
                <c:pt idx="0">
                  <c:v>41.23</c:v>
                </c:pt>
                <c:pt idx="1">
                  <c:v>32.99</c:v>
                </c:pt>
                <c:pt idx="2">
                  <c:v>35.56</c:v>
                </c:pt>
                <c:pt idx="3">
                  <c:v>45.84</c:v>
                </c:pt>
                <c:pt idx="4">
                  <c:v>33.42</c:v>
                </c:pt>
                <c:pt idx="5">
                  <c:v>39.1</c:v>
                </c:pt>
                <c:pt idx="6">
                  <c:v>36.29</c:v>
                </c:pt>
                <c:pt idx="7">
                  <c:v>33.840000000000003</c:v>
                </c:pt>
                <c:pt idx="8">
                  <c:v>22.5</c:v>
                </c:pt>
                <c:pt idx="9">
                  <c:v>29.78</c:v>
                </c:pt>
                <c:pt idx="10">
                  <c:v>39.06</c:v>
                </c:pt>
                <c:pt idx="11">
                  <c:v>29.93</c:v>
                </c:pt>
                <c:pt idx="12">
                  <c:v>29.02</c:v>
                </c:pt>
              </c:numCache>
            </c:numRef>
          </c:val>
        </c:ser>
        <c:ser>
          <c:idx val="2"/>
          <c:order val="2"/>
          <c:tx>
            <c:strRef>
              <c:f>'WEI+'!$T$4</c:f>
              <c:strCache>
                <c:ptCount val="1"/>
                <c:pt idx="0">
                  <c:v>Autumn</c:v>
                </c:pt>
              </c:strCache>
            </c:strRef>
          </c:tx>
          <c:invertIfNegative val="0"/>
          <c:cat>
            <c:numRef>
              <c:f>'WEI+'!$U$1:$AG$1</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'WEI+'!$U$4:$AG$4</c:f>
              <c:numCache>
                <c:formatCode>General</c:formatCode>
                <c:ptCount val="13"/>
                <c:pt idx="0">
                  <c:v>12.49</c:v>
                </c:pt>
                <c:pt idx="1">
                  <c:v>16.690000000000001</c:v>
                </c:pt>
                <c:pt idx="2">
                  <c:v>16.600000000000001</c:v>
                </c:pt>
                <c:pt idx="3">
                  <c:v>19.5</c:v>
                </c:pt>
                <c:pt idx="4">
                  <c:v>12.37</c:v>
                </c:pt>
                <c:pt idx="5">
                  <c:v>20.12</c:v>
                </c:pt>
                <c:pt idx="6">
                  <c:v>19.63</c:v>
                </c:pt>
                <c:pt idx="7">
                  <c:v>12.04</c:v>
                </c:pt>
                <c:pt idx="8">
                  <c:v>7.12</c:v>
                </c:pt>
                <c:pt idx="9">
                  <c:v>8.66</c:v>
                </c:pt>
                <c:pt idx="10">
                  <c:v>8.32</c:v>
                </c:pt>
                <c:pt idx="11">
                  <c:v>7.73</c:v>
                </c:pt>
                <c:pt idx="12">
                  <c:v>5.88</c:v>
                </c:pt>
              </c:numCache>
            </c:numRef>
          </c:val>
        </c:ser>
        <c:ser>
          <c:idx val="3"/>
          <c:order val="3"/>
          <c:tx>
            <c:strRef>
              <c:f>'WEI+'!$T$5</c:f>
              <c:strCache>
                <c:ptCount val="1"/>
                <c:pt idx="0">
                  <c:v>Winter</c:v>
                </c:pt>
              </c:strCache>
            </c:strRef>
          </c:tx>
          <c:invertIfNegative val="0"/>
          <c:cat>
            <c:numRef>
              <c:f>'WEI+'!$U$1:$AG$1</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'WEI+'!$U$5:$AG$5</c:f>
              <c:numCache>
                <c:formatCode>General</c:formatCode>
                <c:ptCount val="13"/>
                <c:pt idx="0">
                  <c:v>9.91</c:v>
                </c:pt>
                <c:pt idx="1">
                  <c:v>10.16</c:v>
                </c:pt>
                <c:pt idx="2">
                  <c:v>21.63</c:v>
                </c:pt>
                <c:pt idx="3">
                  <c:v>15.8</c:v>
                </c:pt>
                <c:pt idx="4">
                  <c:v>12.86</c:v>
                </c:pt>
                <c:pt idx="5">
                  <c:v>16.27</c:v>
                </c:pt>
                <c:pt idx="6">
                  <c:v>15.65</c:v>
                </c:pt>
                <c:pt idx="7">
                  <c:v>8.75</c:v>
                </c:pt>
                <c:pt idx="8">
                  <c:v>6.97</c:v>
                </c:pt>
                <c:pt idx="9">
                  <c:v>21.38</c:v>
                </c:pt>
                <c:pt idx="10">
                  <c:v>5.87</c:v>
                </c:pt>
                <c:pt idx="11">
                  <c:v>6.4</c:v>
                </c:pt>
              </c:numCache>
            </c:numRef>
          </c:val>
        </c:ser>
        <c:dLbls>
          <c:showLegendKey val="0"/>
          <c:showVal val="0"/>
          <c:showCatName val="0"/>
          <c:showSerName val="0"/>
          <c:showPercent val="0"/>
          <c:showBubbleSize val="0"/>
        </c:dLbls>
        <c:gapWidth val="150"/>
        <c:axId val="114636288"/>
        <c:axId val="114637824"/>
      </c:barChart>
      <c:catAx>
        <c:axId val="114636288"/>
        <c:scaling>
          <c:orientation val="minMax"/>
        </c:scaling>
        <c:delete val="0"/>
        <c:axPos val="b"/>
        <c:numFmt formatCode="General" sourceLinked="1"/>
        <c:majorTickMark val="out"/>
        <c:minorTickMark val="none"/>
        <c:tickLblPos val="nextTo"/>
        <c:txPr>
          <a:bodyPr/>
          <a:lstStyle/>
          <a:p>
            <a:pPr>
              <a:defRPr sz="1200"/>
            </a:pPr>
            <a:endParaRPr lang="en-US"/>
          </a:p>
        </c:txPr>
        <c:crossAx val="114637824"/>
        <c:crosses val="autoZero"/>
        <c:auto val="1"/>
        <c:lblAlgn val="ctr"/>
        <c:lblOffset val="100"/>
        <c:noMultiLvlLbl val="0"/>
      </c:catAx>
      <c:valAx>
        <c:axId val="114637824"/>
        <c:scaling>
          <c:orientation val="minMax"/>
        </c:scaling>
        <c:delete val="0"/>
        <c:axPos val="l"/>
        <c:majorGridlines/>
        <c:title>
          <c:tx>
            <c:rich>
              <a:bodyPr rot="-5400000" vert="horz"/>
              <a:lstStyle/>
              <a:p>
                <a:pPr>
                  <a:defRPr/>
                </a:pPr>
                <a:r>
                  <a:rPr lang="en-US" sz="1800"/>
                  <a:t>WEI+</a:t>
                </a:r>
              </a:p>
            </c:rich>
          </c:tx>
          <c:overlay val="0"/>
        </c:title>
        <c:numFmt formatCode="General" sourceLinked="1"/>
        <c:majorTickMark val="out"/>
        <c:minorTickMark val="none"/>
        <c:tickLblPos val="nextTo"/>
        <c:txPr>
          <a:bodyPr/>
          <a:lstStyle/>
          <a:p>
            <a:pPr>
              <a:defRPr sz="1200"/>
            </a:pPr>
            <a:endParaRPr lang="en-US"/>
          </a:p>
        </c:txPr>
        <c:crossAx val="114636288"/>
        <c:crosses val="autoZero"/>
        <c:crossBetween val="between"/>
      </c:valAx>
    </c:plotArea>
    <c:legend>
      <c:legendPos val="r"/>
      <c:layout>
        <c:manualLayout>
          <c:xMode val="edge"/>
          <c:yMode val="edge"/>
          <c:x val="9.3480408838612014E-2"/>
          <c:y val="4.6297916467129836E-2"/>
          <c:w val="0.15838248236854149"/>
          <c:h val="0.10038513677789156"/>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 use application, </a:t>
            </a:r>
          </a:p>
          <a:p>
            <a:pPr>
              <a:defRPr sz="1400" b="0" i="0" u="none" strike="noStrike" kern="1200" spc="0" baseline="0">
                <a:solidFill>
                  <a:schemeClr val="tx1">
                    <a:lumMod val="65000"/>
                    <a:lumOff val="35000"/>
                  </a:schemeClr>
                </a:solidFill>
                <a:latin typeface="+mn-lt"/>
                <a:ea typeface="+mn-ea"/>
                <a:cs typeface="+mn-cs"/>
              </a:defRPr>
            </a:pPr>
            <a:r>
              <a:rPr lang="en-US"/>
              <a:t>Annual Consumption (m3/o/a), % of Total</a:t>
            </a:r>
          </a:p>
        </c:rich>
      </c:tx>
      <c:layout/>
      <c:overlay val="0"/>
      <c:spPr>
        <a:noFill/>
        <a:ln>
          <a:noFill/>
        </a:ln>
        <a:effectLst/>
      </c:spPr>
    </c:title>
    <c:autoTitleDeleted val="0"/>
    <c:plotArea>
      <c:layout/>
      <c:pieChart>
        <c:varyColors val="1"/>
        <c:ser>
          <c:idx val="0"/>
          <c:order val="0"/>
          <c:tx>
            <c:strRef>
              <c:f>'Level 1 Common'!$N$23</c:f>
              <c:strCache>
                <c:ptCount val="1"/>
                <c:pt idx="0">
                  <c:v>Water use application, Total annual consumption, % of 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strRef>
              <c:f>'Level 1 Common'!$M$24:$M$30</c:f>
              <c:strCache>
                <c:ptCount val="7"/>
                <c:pt idx="0">
                  <c:v>Toilets</c:v>
                </c:pt>
                <c:pt idx="1">
                  <c:v>Bathroom taps</c:v>
                </c:pt>
                <c:pt idx="2">
                  <c:v>Showers</c:v>
                </c:pt>
                <c:pt idx="3">
                  <c:v>Bath-tub</c:v>
                </c:pt>
                <c:pt idx="4">
                  <c:v>Kitchen taps</c:v>
                </c:pt>
                <c:pt idx="5">
                  <c:v>Dishwashers</c:v>
                </c:pt>
                <c:pt idx="6">
                  <c:v>Washing machines</c:v>
                </c:pt>
              </c:strCache>
            </c:strRef>
          </c:cat>
          <c:val>
            <c:numRef>
              <c:f>'Level 1 Common'!$N$24:$N$30</c:f>
              <c:numCache>
                <c:formatCode>0.0</c:formatCode>
                <c:ptCount val="7"/>
                <c:pt idx="0">
                  <c:v>8.5424999999999986</c:v>
                </c:pt>
                <c:pt idx="1">
                  <c:v>4.1875</c:v>
                </c:pt>
                <c:pt idx="2">
                  <c:v>24.119999999999997</c:v>
                </c:pt>
                <c:pt idx="3">
                  <c:v>6.8172499999999996</c:v>
                </c:pt>
                <c:pt idx="4">
                  <c:v>16.080000000000002</c:v>
                </c:pt>
                <c:pt idx="5">
                  <c:v>1.5410000000000004</c:v>
                </c:pt>
                <c:pt idx="6">
                  <c:v>4.3717499999999996</c:v>
                </c:pt>
              </c:numCache>
            </c:numRef>
          </c:val>
          <c:extLst>
            <c:ext xmlns:c15="http://schemas.microsoft.com/office/drawing/2012/chart" uri="{02D57815-91ED-43cb-92C2-25804820EDAC}">
              <c15:datalabelsRange>
                <c15:f>'Level 2 Comparative'!$N$27:$N$33</c15:f>
                <c15:dlblRangeCache>
                  <c:ptCount val="7"/>
                  <c:pt idx="0">
                    <c:v>8.54</c:v>
                  </c:pt>
                  <c:pt idx="1">
                    <c:v>4.19</c:v>
                  </c:pt>
                  <c:pt idx="2">
                    <c:v>24.12</c:v>
                  </c:pt>
                  <c:pt idx="3">
                    <c:v>6.82</c:v>
                  </c:pt>
                  <c:pt idx="4">
                    <c:v>16.08</c:v>
                  </c:pt>
                  <c:pt idx="5">
                    <c:v>1.54</c:v>
                  </c:pt>
                  <c:pt idx="6">
                    <c:v>4.37</c:v>
                  </c:pt>
                </c15:dlblRangeCache>
              </c15:datalabelsRang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 use application, </a:t>
            </a:r>
          </a:p>
          <a:p>
            <a:pPr>
              <a:defRPr sz="1400" b="0" i="0" u="none" strike="noStrike" kern="1200" spc="0" baseline="0">
                <a:solidFill>
                  <a:schemeClr val="tx1">
                    <a:lumMod val="65000"/>
                    <a:lumOff val="35000"/>
                  </a:schemeClr>
                </a:solidFill>
                <a:latin typeface="+mn-lt"/>
                <a:ea typeface="+mn-ea"/>
                <a:cs typeface="+mn-cs"/>
              </a:defRPr>
            </a:pPr>
            <a:r>
              <a:rPr lang="en-US"/>
              <a:t>Annual Consumption (m3/o/a), % of Total</a:t>
            </a:r>
          </a:p>
        </c:rich>
      </c:tx>
      <c:layout/>
      <c:overlay val="0"/>
      <c:spPr>
        <a:noFill/>
        <a:ln>
          <a:noFill/>
        </a:ln>
        <a:effectLst/>
      </c:spPr>
    </c:title>
    <c:autoTitleDeleted val="0"/>
    <c:plotArea>
      <c:layout/>
      <c:pieChart>
        <c:varyColors val="1"/>
        <c:ser>
          <c:idx val="0"/>
          <c:order val="0"/>
          <c:tx>
            <c:strRef>
              <c:f>'Level 1 Common'!$N$63</c:f>
              <c:strCache>
                <c:ptCount val="1"/>
                <c:pt idx="0">
                  <c:v>Water use application, Annual consumption, % of 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dLbl>
              <c:idx val="5"/>
              <c:layout>
                <c:manualLayout>
                  <c:x val="-0.20568243783229198"/>
                  <c:y val="-2.620868702108899E-3"/>
                </c:manualLayout>
              </c:layout>
              <c:showLegendKey val="0"/>
              <c:showVal val="1"/>
              <c:showCatName val="1"/>
              <c:showSerName val="0"/>
              <c:showPercent val="1"/>
              <c:showBubbleSize val="0"/>
            </c:dLbl>
            <c:dLbl>
              <c:idx val="6"/>
              <c:layout>
                <c:manualLayout>
                  <c:x val="0.15227643363526117"/>
                  <c:y val="-2.524332529940661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showLegendKey val="0"/>
              <c:showVal val="1"/>
              <c:showCatName val="1"/>
              <c:showSerName val="0"/>
              <c:showPercent val="1"/>
              <c:showBubbleSize val="0"/>
            </c:dLbl>
            <c:dLbl>
              <c:idx val="7"/>
              <c:layout>
                <c:manualLayout>
                  <c:x val="0.26803420865697308"/>
                  <c:y val="-5.6718157300936949E-3"/>
                </c:manualLayout>
              </c:layout>
              <c:showLegendKey val="0"/>
              <c:showVal val="1"/>
              <c:showCatName val="1"/>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strRef>
              <c:f>'Level 1 Common'!$M$64:$M$67</c:f>
              <c:strCache>
                <c:ptCount val="4"/>
                <c:pt idx="0">
                  <c:v>Toilets &amp; urinals</c:v>
                </c:pt>
                <c:pt idx="1">
                  <c:v>Bathroom taps</c:v>
                </c:pt>
                <c:pt idx="2">
                  <c:v>Showers</c:v>
                </c:pt>
                <c:pt idx="3">
                  <c:v>Kitchenette taps</c:v>
                </c:pt>
              </c:strCache>
            </c:strRef>
          </c:cat>
          <c:val>
            <c:numRef>
              <c:f>'Level 1 Common'!$N$64:$N$67</c:f>
              <c:numCache>
                <c:formatCode>0.0</c:formatCode>
                <c:ptCount val="4"/>
                <c:pt idx="0">
                  <c:v>3.75</c:v>
                </c:pt>
                <c:pt idx="1">
                  <c:v>1.875</c:v>
                </c:pt>
                <c:pt idx="2">
                  <c:v>1.5</c:v>
                </c:pt>
                <c:pt idx="3">
                  <c:v>1.5</c:v>
                </c:pt>
              </c:numCache>
            </c:numRef>
          </c:val>
          <c:extLst>
            <c:ext xmlns:c15="http://schemas.microsoft.com/office/drawing/2012/chart" uri="{02D57815-91ED-43cb-92C2-25804820EDAC}">
              <c15:datalabelsRange>
                <c15:f>'Level 2 Comparative'!$N$27:$N$33</c15:f>
                <c15:dlblRangeCache>
                  <c:ptCount val="7"/>
                  <c:pt idx="0">
                    <c:v>8.54</c:v>
                  </c:pt>
                  <c:pt idx="1">
                    <c:v>4.19</c:v>
                  </c:pt>
                  <c:pt idx="2">
                    <c:v>24.12</c:v>
                  </c:pt>
                  <c:pt idx="3">
                    <c:v>6.82</c:v>
                  </c:pt>
                  <c:pt idx="4">
                    <c:v>16.08</c:v>
                  </c:pt>
                  <c:pt idx="5">
                    <c:v>1.54</c:v>
                  </c:pt>
                  <c:pt idx="6">
                    <c:v>4.37</c:v>
                  </c:pt>
                </c15:dlblRangeCache>
              </c15:datalabelsRang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Ranking of European river basins by average summer WEI+ value (2002-2014)</a:t>
            </a:r>
          </a:p>
        </c:rich>
      </c:tx>
      <c:layout>
        <c:manualLayout>
          <c:xMode val="edge"/>
          <c:yMode val="edge"/>
          <c:x val="0.10769535704588651"/>
          <c:y val="2.8936164672490789E-2"/>
        </c:manualLayout>
      </c:layout>
      <c:overlay val="0"/>
      <c:spPr>
        <a:noFill/>
        <a:ln>
          <a:noFill/>
        </a:ln>
        <a:effectLst/>
      </c:spPr>
    </c:title>
    <c:autoTitleDeleted val="0"/>
    <c:plotArea>
      <c:layout/>
      <c:lineChart>
        <c:grouping val="standard"/>
        <c:varyColors val="0"/>
        <c:ser>
          <c:idx val="1"/>
          <c:order val="1"/>
          <c:tx>
            <c:strRef>
              <c:f>'Level 2 Comparative'!$AA$1</c:f>
              <c:strCache>
                <c:ptCount val="1"/>
                <c:pt idx="0">
                  <c:v>Selected basin WEI+</c:v>
                </c:pt>
              </c:strCache>
            </c:strRef>
          </c:tx>
          <c:spPr>
            <a:ln w="28575" cap="rnd">
              <a:solidFill>
                <a:schemeClr val="accent2"/>
              </a:solidFill>
              <a:prstDash val="dash"/>
              <a:round/>
            </a:ln>
            <a:effectLst/>
          </c:spPr>
          <c:marker>
            <c:symbol val="none"/>
          </c:marker>
          <c:cat>
            <c:numRef>
              <c:f>'Level 2 Comparative'!$Y$2:$Y$106</c:f>
              <c:numCache>
                <c:formatCode>General</c:formatCode>
                <c:ptCount val="1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numCache>
            </c:numRef>
          </c:cat>
          <c:val>
            <c:numRef>
              <c:f>'Level 2 Comparative'!$AA$2:$AA$106</c:f>
              <c:numCache>
                <c:formatCode>0.00</c:formatCode>
                <c:ptCount val="105"/>
                <c:pt idx="0">
                  <c:v>55.50076923076923</c:v>
                </c:pt>
                <c:pt idx="1">
                  <c:v>55.50076923076923</c:v>
                </c:pt>
                <c:pt idx="2">
                  <c:v>55.50076923076923</c:v>
                </c:pt>
                <c:pt idx="3">
                  <c:v>55.50076923076923</c:v>
                </c:pt>
                <c:pt idx="4">
                  <c:v>55.50076923076923</c:v>
                </c:pt>
                <c:pt idx="5">
                  <c:v>55.50076923076923</c:v>
                </c:pt>
                <c:pt idx="6">
                  <c:v>55.50076923076923</c:v>
                </c:pt>
                <c:pt idx="7">
                  <c:v>55.50076923076923</c:v>
                </c:pt>
                <c:pt idx="8">
                  <c:v>55.50076923076923</c:v>
                </c:pt>
                <c:pt idx="9">
                  <c:v>55.50076923076923</c:v>
                </c:pt>
                <c:pt idx="10">
                  <c:v>55.50076923076923</c:v>
                </c:pt>
                <c:pt idx="11">
                  <c:v>55.50076923076923</c:v>
                </c:pt>
                <c:pt idx="12">
                  <c:v>55.50076923076923</c:v>
                </c:pt>
                <c:pt idx="13">
                  <c:v>55.50076923076923</c:v>
                </c:pt>
                <c:pt idx="14">
                  <c:v>55.50076923076923</c:v>
                </c:pt>
                <c:pt idx="15">
                  <c:v>55.50076923076923</c:v>
                </c:pt>
                <c:pt idx="16">
                  <c:v>55.50076923076923</c:v>
                </c:pt>
                <c:pt idx="17">
                  <c:v>55.50076923076923</c:v>
                </c:pt>
                <c:pt idx="18">
                  <c:v>55.50076923076923</c:v>
                </c:pt>
                <c:pt idx="19">
                  <c:v>55.50076923076923</c:v>
                </c:pt>
                <c:pt idx="20">
                  <c:v>55.50076923076923</c:v>
                </c:pt>
                <c:pt idx="21">
                  <c:v>55.50076923076923</c:v>
                </c:pt>
                <c:pt idx="22">
                  <c:v>55.50076923076923</c:v>
                </c:pt>
                <c:pt idx="23">
                  <c:v>55.50076923076923</c:v>
                </c:pt>
                <c:pt idx="24">
                  <c:v>55.50076923076923</c:v>
                </c:pt>
                <c:pt idx="25">
                  <c:v>55.50076923076923</c:v>
                </c:pt>
                <c:pt idx="26">
                  <c:v>55.50076923076923</c:v>
                </c:pt>
                <c:pt idx="27">
                  <c:v>55.50076923076923</c:v>
                </c:pt>
                <c:pt idx="28">
                  <c:v>55.50076923076923</c:v>
                </c:pt>
                <c:pt idx="29">
                  <c:v>55.50076923076923</c:v>
                </c:pt>
                <c:pt idx="30">
                  <c:v>55.50076923076923</c:v>
                </c:pt>
                <c:pt idx="31">
                  <c:v>55.50076923076923</c:v>
                </c:pt>
                <c:pt idx="32">
                  <c:v>55.50076923076923</c:v>
                </c:pt>
                <c:pt idx="33">
                  <c:v>55.50076923076923</c:v>
                </c:pt>
                <c:pt idx="34">
                  <c:v>55.50076923076923</c:v>
                </c:pt>
                <c:pt idx="35">
                  <c:v>55.50076923076923</c:v>
                </c:pt>
                <c:pt idx="36">
                  <c:v>55.50076923076923</c:v>
                </c:pt>
                <c:pt idx="37">
                  <c:v>55.50076923076923</c:v>
                </c:pt>
                <c:pt idx="38">
                  <c:v>55.50076923076923</c:v>
                </c:pt>
                <c:pt idx="39">
                  <c:v>55.50076923076923</c:v>
                </c:pt>
                <c:pt idx="40">
                  <c:v>55.50076923076923</c:v>
                </c:pt>
                <c:pt idx="41">
                  <c:v>55.50076923076923</c:v>
                </c:pt>
                <c:pt idx="42">
                  <c:v>55.50076923076923</c:v>
                </c:pt>
                <c:pt idx="43">
                  <c:v>55.50076923076923</c:v>
                </c:pt>
                <c:pt idx="44">
                  <c:v>55.50076923076923</c:v>
                </c:pt>
                <c:pt idx="45">
                  <c:v>55.50076923076923</c:v>
                </c:pt>
                <c:pt idx="46">
                  <c:v>55.50076923076923</c:v>
                </c:pt>
                <c:pt idx="47">
                  <c:v>55.50076923076923</c:v>
                </c:pt>
                <c:pt idx="48">
                  <c:v>55.50076923076923</c:v>
                </c:pt>
                <c:pt idx="49">
                  <c:v>55.50076923076923</c:v>
                </c:pt>
                <c:pt idx="50">
                  <c:v>55.50076923076923</c:v>
                </c:pt>
                <c:pt idx="51">
                  <c:v>55.50076923076923</c:v>
                </c:pt>
                <c:pt idx="52">
                  <c:v>55.50076923076923</c:v>
                </c:pt>
                <c:pt idx="53">
                  <c:v>55.50076923076923</c:v>
                </c:pt>
                <c:pt idx="54">
                  <c:v>55.50076923076923</c:v>
                </c:pt>
                <c:pt idx="55">
                  <c:v>55.50076923076923</c:v>
                </c:pt>
                <c:pt idx="56">
                  <c:v>55.50076923076923</c:v>
                </c:pt>
                <c:pt idx="57">
                  <c:v>55.50076923076923</c:v>
                </c:pt>
                <c:pt idx="58">
                  <c:v>55.50076923076923</c:v>
                </c:pt>
                <c:pt idx="59">
                  <c:v>55.50076923076923</c:v>
                </c:pt>
                <c:pt idx="60">
                  <c:v>55.50076923076923</c:v>
                </c:pt>
                <c:pt idx="61">
                  <c:v>55.50076923076923</c:v>
                </c:pt>
                <c:pt idx="62">
                  <c:v>55.50076923076923</c:v>
                </c:pt>
                <c:pt idx="63">
                  <c:v>55.50076923076923</c:v>
                </c:pt>
                <c:pt idx="64">
                  <c:v>55.50076923076923</c:v>
                </c:pt>
                <c:pt idx="65">
                  <c:v>55.50076923076923</c:v>
                </c:pt>
                <c:pt idx="66">
                  <c:v>55.50076923076923</c:v>
                </c:pt>
                <c:pt idx="67">
                  <c:v>55.50076923076923</c:v>
                </c:pt>
                <c:pt idx="68">
                  <c:v>55.50076923076923</c:v>
                </c:pt>
                <c:pt idx="69">
                  <c:v>55.50076923076923</c:v>
                </c:pt>
                <c:pt idx="70">
                  <c:v>55.50076923076923</c:v>
                </c:pt>
                <c:pt idx="71">
                  <c:v>55.50076923076923</c:v>
                </c:pt>
                <c:pt idx="72">
                  <c:v>55.50076923076923</c:v>
                </c:pt>
                <c:pt idx="73">
                  <c:v>55.50076923076923</c:v>
                </c:pt>
                <c:pt idx="74">
                  <c:v>55.50076923076923</c:v>
                </c:pt>
                <c:pt idx="75">
                  <c:v>55.50076923076923</c:v>
                </c:pt>
                <c:pt idx="76">
                  <c:v>55.50076923076923</c:v>
                </c:pt>
                <c:pt idx="77">
                  <c:v>55.50076923076923</c:v>
                </c:pt>
                <c:pt idx="78">
                  <c:v>55.50076923076923</c:v>
                </c:pt>
                <c:pt idx="79">
                  <c:v>55.50076923076923</c:v>
                </c:pt>
                <c:pt idx="80">
                  <c:v>55.50076923076923</c:v>
                </c:pt>
                <c:pt idx="81">
                  <c:v>55.50076923076923</c:v>
                </c:pt>
                <c:pt idx="82">
                  <c:v>55.50076923076923</c:v>
                </c:pt>
                <c:pt idx="83">
                  <c:v>55.50076923076923</c:v>
                </c:pt>
                <c:pt idx="84">
                  <c:v>55.50076923076923</c:v>
                </c:pt>
                <c:pt idx="85">
                  <c:v>55.50076923076923</c:v>
                </c:pt>
                <c:pt idx="86">
                  <c:v>55.50076923076923</c:v>
                </c:pt>
                <c:pt idx="87">
                  <c:v>55.50076923076923</c:v>
                </c:pt>
                <c:pt idx="88">
                  <c:v>55.50076923076923</c:v>
                </c:pt>
                <c:pt idx="89">
                  <c:v>55.50076923076923</c:v>
                </c:pt>
                <c:pt idx="90">
                  <c:v>55.50076923076923</c:v>
                </c:pt>
                <c:pt idx="91">
                  <c:v>55.50076923076923</c:v>
                </c:pt>
                <c:pt idx="92">
                  <c:v>55.50076923076923</c:v>
                </c:pt>
                <c:pt idx="93">
                  <c:v>55.50076923076923</c:v>
                </c:pt>
                <c:pt idx="94">
                  <c:v>55.50076923076923</c:v>
                </c:pt>
                <c:pt idx="95">
                  <c:v>55.50076923076923</c:v>
                </c:pt>
                <c:pt idx="96">
                  <c:v>55.50076923076923</c:v>
                </c:pt>
                <c:pt idx="97">
                  <c:v>55.50076923076923</c:v>
                </c:pt>
                <c:pt idx="98">
                  <c:v>55.50076923076923</c:v>
                </c:pt>
                <c:pt idx="99">
                  <c:v>55.50076923076923</c:v>
                </c:pt>
                <c:pt idx="100">
                  <c:v>55.50076923076923</c:v>
                </c:pt>
                <c:pt idx="101">
                  <c:v>55.50076923076923</c:v>
                </c:pt>
                <c:pt idx="102">
                  <c:v>55.50076923076923</c:v>
                </c:pt>
                <c:pt idx="103">
                  <c:v>55.50076923076923</c:v>
                </c:pt>
                <c:pt idx="104">
                  <c:v>55.50076923076923</c:v>
                </c:pt>
              </c:numCache>
            </c:numRef>
          </c:val>
          <c:smooth val="0"/>
        </c:ser>
        <c:dLbls>
          <c:showLegendKey val="0"/>
          <c:showVal val="0"/>
          <c:showCatName val="0"/>
          <c:showSerName val="0"/>
          <c:showPercent val="0"/>
          <c:showBubbleSize val="0"/>
        </c:dLbls>
        <c:marker val="1"/>
        <c:smooth val="0"/>
        <c:axId val="113391872"/>
        <c:axId val="113398528"/>
      </c:lineChart>
      <c:scatterChart>
        <c:scatterStyle val="lineMarker"/>
        <c:varyColors val="0"/>
        <c:ser>
          <c:idx val="0"/>
          <c:order val="0"/>
          <c:tx>
            <c:strRef>
              <c:f>'Level 2 Comparative'!$Z$1</c:f>
              <c:strCache>
                <c:ptCount val="1"/>
                <c:pt idx="0">
                  <c:v>WEI+ for all basins</c:v>
                </c:pt>
              </c:strCache>
            </c:strRef>
          </c:tx>
          <c:spPr>
            <a:ln w="25400" cap="rnd">
              <a:noFill/>
              <a:round/>
            </a:ln>
            <a:effectLst/>
          </c:spPr>
          <c:marker>
            <c:symbol val="circle"/>
            <c:size val="5"/>
            <c:spPr>
              <a:solidFill>
                <a:schemeClr val="accent1"/>
              </a:solidFill>
              <a:ln w="9525">
                <a:solidFill>
                  <a:schemeClr val="accent1"/>
                </a:solidFill>
              </a:ln>
              <a:effectLst/>
            </c:spPr>
          </c:marker>
          <c:xVal>
            <c:numRef>
              <c:f>'Level 2 Comparative'!$Y$2:$Y$106</c:f>
              <c:numCache>
                <c:formatCode>General</c:formatCode>
                <c:ptCount val="1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numCache>
            </c:numRef>
          </c:xVal>
          <c:yVal>
            <c:numRef>
              <c:f>'Level 2 Comparative'!$Z$2:$Z$106</c:f>
              <c:numCache>
                <c:formatCode>0.00</c:formatCode>
                <c:ptCount val="105"/>
                <c:pt idx="0">
                  <c:v>68.070000000000007</c:v>
                </c:pt>
                <c:pt idx="1">
                  <c:v>55.50076923076923</c:v>
                </c:pt>
                <c:pt idx="2">
                  <c:v>48.682307692307681</c:v>
                </c:pt>
                <c:pt idx="3">
                  <c:v>41.192307692307693</c:v>
                </c:pt>
                <c:pt idx="4">
                  <c:v>40.165384615384603</c:v>
                </c:pt>
                <c:pt idx="5">
                  <c:v>37.83</c:v>
                </c:pt>
                <c:pt idx="6">
                  <c:v>35.023846153846151</c:v>
                </c:pt>
                <c:pt idx="7">
                  <c:v>34.504615384615377</c:v>
                </c:pt>
                <c:pt idx="8">
                  <c:v>31.510769230769231</c:v>
                </c:pt>
                <c:pt idx="9">
                  <c:v>30.444615384615378</c:v>
                </c:pt>
                <c:pt idx="10">
                  <c:v>28.37153846153846</c:v>
                </c:pt>
                <c:pt idx="11">
                  <c:v>27.328461538461536</c:v>
                </c:pt>
                <c:pt idx="12">
                  <c:v>25.683076923076921</c:v>
                </c:pt>
                <c:pt idx="13">
                  <c:v>24.317692307692308</c:v>
                </c:pt>
                <c:pt idx="14">
                  <c:v>24.23</c:v>
                </c:pt>
                <c:pt idx="15">
                  <c:v>23.805384615384618</c:v>
                </c:pt>
                <c:pt idx="16">
                  <c:v>23.306153846153844</c:v>
                </c:pt>
                <c:pt idx="17">
                  <c:v>22.066153846153846</c:v>
                </c:pt>
                <c:pt idx="18">
                  <c:v>18.27</c:v>
                </c:pt>
                <c:pt idx="19">
                  <c:v>17.534615384615385</c:v>
                </c:pt>
                <c:pt idx="20">
                  <c:v>17.067692307692305</c:v>
                </c:pt>
                <c:pt idx="21">
                  <c:v>16.353846153846153</c:v>
                </c:pt>
                <c:pt idx="22">
                  <c:v>14.376153846153844</c:v>
                </c:pt>
                <c:pt idx="23">
                  <c:v>14.343846153846156</c:v>
                </c:pt>
                <c:pt idx="24">
                  <c:v>13.840769230769233</c:v>
                </c:pt>
                <c:pt idx="25">
                  <c:v>13.41076923076923</c:v>
                </c:pt>
                <c:pt idx="26">
                  <c:v>12.289230769230768</c:v>
                </c:pt>
                <c:pt idx="27">
                  <c:v>12.139999999999997</c:v>
                </c:pt>
                <c:pt idx="28">
                  <c:v>12.043846153846156</c:v>
                </c:pt>
                <c:pt idx="29">
                  <c:v>12.01230769230769</c:v>
                </c:pt>
                <c:pt idx="30">
                  <c:v>11.277692307692307</c:v>
                </c:pt>
                <c:pt idx="31">
                  <c:v>10.920769230769231</c:v>
                </c:pt>
                <c:pt idx="32">
                  <c:v>10.257692307692306</c:v>
                </c:pt>
                <c:pt idx="33">
                  <c:v>10.24</c:v>
                </c:pt>
                <c:pt idx="34">
                  <c:v>9.8476923076923093</c:v>
                </c:pt>
                <c:pt idx="35">
                  <c:v>9.2484615384615374</c:v>
                </c:pt>
                <c:pt idx="36">
                  <c:v>9.1292307692307713</c:v>
                </c:pt>
                <c:pt idx="37">
                  <c:v>9.0069230769230764</c:v>
                </c:pt>
                <c:pt idx="38">
                  <c:v>8.6630769230769236</c:v>
                </c:pt>
                <c:pt idx="39">
                  <c:v>8.3776923076923069</c:v>
                </c:pt>
                <c:pt idx="40">
                  <c:v>8.2953846153846165</c:v>
                </c:pt>
                <c:pt idx="41">
                  <c:v>8.2276923076923083</c:v>
                </c:pt>
                <c:pt idx="42">
                  <c:v>7.8469230769230762</c:v>
                </c:pt>
                <c:pt idx="43">
                  <c:v>7.775384615384616</c:v>
                </c:pt>
                <c:pt idx="44">
                  <c:v>7.4192307692307704</c:v>
                </c:pt>
                <c:pt idx="45">
                  <c:v>6.5284615384615385</c:v>
                </c:pt>
                <c:pt idx="46">
                  <c:v>6.3261538461538471</c:v>
                </c:pt>
                <c:pt idx="47">
                  <c:v>6.1530769230769229</c:v>
                </c:pt>
                <c:pt idx="48">
                  <c:v>5.6161538461538454</c:v>
                </c:pt>
                <c:pt idx="49">
                  <c:v>5.5276923076923072</c:v>
                </c:pt>
                <c:pt idx="50">
                  <c:v>5.3999999999999995</c:v>
                </c:pt>
                <c:pt idx="51">
                  <c:v>5.0138461538461536</c:v>
                </c:pt>
                <c:pt idx="52">
                  <c:v>4.9592307692307696</c:v>
                </c:pt>
                <c:pt idx="53">
                  <c:v>4.296153846153846</c:v>
                </c:pt>
                <c:pt idx="54">
                  <c:v>4.09</c:v>
                </c:pt>
                <c:pt idx="55">
                  <c:v>4.0592307692307692</c:v>
                </c:pt>
                <c:pt idx="56">
                  <c:v>3.8015384615384615</c:v>
                </c:pt>
                <c:pt idx="57">
                  <c:v>3.4246153846153851</c:v>
                </c:pt>
                <c:pt idx="58">
                  <c:v>3.4223076923076925</c:v>
                </c:pt>
                <c:pt idx="59">
                  <c:v>2.4469230769230768</c:v>
                </c:pt>
                <c:pt idx="60">
                  <c:v>2.2561538461538455</c:v>
                </c:pt>
                <c:pt idx="61">
                  <c:v>2.134615384615385</c:v>
                </c:pt>
                <c:pt idx="62">
                  <c:v>2.0961538461538458</c:v>
                </c:pt>
                <c:pt idx="63">
                  <c:v>2.0753846153846154</c:v>
                </c:pt>
                <c:pt idx="64">
                  <c:v>2.006153846153846</c:v>
                </c:pt>
                <c:pt idx="65">
                  <c:v>1.9923076923076926</c:v>
                </c:pt>
                <c:pt idx="66">
                  <c:v>1.5676923076923079</c:v>
                </c:pt>
                <c:pt idx="67">
                  <c:v>1.526923076923077</c:v>
                </c:pt>
                <c:pt idx="68">
                  <c:v>1.5092307692307694</c:v>
                </c:pt>
                <c:pt idx="69">
                  <c:v>1.4630769230769229</c:v>
                </c:pt>
                <c:pt idx="70">
                  <c:v>1.4</c:v>
                </c:pt>
                <c:pt idx="71">
                  <c:v>1.3930769230769233</c:v>
                </c:pt>
                <c:pt idx="72">
                  <c:v>1.2823076923076924</c:v>
                </c:pt>
                <c:pt idx="73">
                  <c:v>1.1615384615384616</c:v>
                </c:pt>
                <c:pt idx="74">
                  <c:v>1.1038461538461539</c:v>
                </c:pt>
                <c:pt idx="75">
                  <c:v>1.1000000000000001</c:v>
                </c:pt>
                <c:pt idx="76">
                  <c:v>1.0669230769230769</c:v>
                </c:pt>
                <c:pt idx="77">
                  <c:v>1.0423076923076924</c:v>
                </c:pt>
                <c:pt idx="78">
                  <c:v>1.0215384615384615</c:v>
                </c:pt>
                <c:pt idx="79">
                  <c:v>0.97384615384615403</c:v>
                </c:pt>
                <c:pt idx="80">
                  <c:v>0.86076923076923073</c:v>
                </c:pt>
                <c:pt idx="81">
                  <c:v>0.84076923076923071</c:v>
                </c:pt>
                <c:pt idx="82">
                  <c:v>0.72076923076923061</c:v>
                </c:pt>
                <c:pt idx="83">
                  <c:v>0.6576923076923078</c:v>
                </c:pt>
                <c:pt idx="84">
                  <c:v>0.64538461538461533</c:v>
                </c:pt>
                <c:pt idx="85">
                  <c:v>0.60000000000000009</c:v>
                </c:pt>
                <c:pt idx="86">
                  <c:v>0.57846153846153847</c:v>
                </c:pt>
                <c:pt idx="87">
                  <c:v>0.56538461538461549</c:v>
                </c:pt>
                <c:pt idx="88">
                  <c:v>0.43153846153846148</c:v>
                </c:pt>
                <c:pt idx="89">
                  <c:v>0.41307692307692306</c:v>
                </c:pt>
                <c:pt idx="90">
                  <c:v>0.39692307692307699</c:v>
                </c:pt>
                <c:pt idx="91">
                  <c:v>0.36538461538461536</c:v>
                </c:pt>
                <c:pt idx="92">
                  <c:v>0.23692307692307693</c:v>
                </c:pt>
                <c:pt idx="93">
                  <c:v>0.23384615384615384</c:v>
                </c:pt>
                <c:pt idx="94">
                  <c:v>0.21538461538461537</c:v>
                </c:pt>
                <c:pt idx="95">
                  <c:v>0.19153846153846155</c:v>
                </c:pt>
                <c:pt idx="96">
                  <c:v>0.16153846153846155</c:v>
                </c:pt>
                <c:pt idx="97">
                  <c:v>0.14461538461538462</c:v>
                </c:pt>
                <c:pt idx="98">
                  <c:v>9.4615384615384629E-2</c:v>
                </c:pt>
                <c:pt idx="99">
                  <c:v>7.5384615384615397E-2</c:v>
                </c:pt>
                <c:pt idx="100">
                  <c:v>5.0769230769230782E-2</c:v>
                </c:pt>
                <c:pt idx="101">
                  <c:v>4.7692307692307694E-2</c:v>
                </c:pt>
                <c:pt idx="102">
                  <c:v>1.5384615384615384E-2</c:v>
                </c:pt>
                <c:pt idx="103">
                  <c:v>0.01</c:v>
                </c:pt>
                <c:pt idx="104">
                  <c:v>9.9999999999999985E-3</c:v>
                </c:pt>
              </c:numCache>
            </c:numRef>
          </c:yVal>
          <c:smooth val="0"/>
        </c:ser>
        <c:dLbls>
          <c:showLegendKey val="0"/>
          <c:showVal val="0"/>
          <c:showCatName val="0"/>
          <c:showSerName val="0"/>
          <c:showPercent val="0"/>
          <c:showBubbleSize val="0"/>
        </c:dLbls>
        <c:axId val="113391872"/>
        <c:axId val="113398528"/>
      </c:scatterChart>
      <c:catAx>
        <c:axId val="113391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Ranking</a:t>
                </a:r>
                <a:r>
                  <a:rPr lang="en-GB" baseline="0"/>
                  <a:t> (highest water stress first)</a:t>
                </a:r>
                <a:endParaRPr lang="en-GB"/>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98528"/>
        <c:crosses val="autoZero"/>
        <c:auto val="1"/>
        <c:lblAlgn val="ctr"/>
        <c:lblOffset val="100"/>
        <c:tickMarkSkip val="5"/>
        <c:noMultiLvlLbl val="0"/>
      </c:catAx>
      <c:valAx>
        <c:axId val="113398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Summer</a:t>
                </a:r>
                <a:r>
                  <a:rPr lang="en-GB" baseline="0"/>
                  <a:t> </a:t>
                </a:r>
                <a:r>
                  <a:rPr lang="en-GB"/>
                  <a:t>WEI+</a:t>
                </a:r>
              </a:p>
            </c:rich>
          </c:tx>
          <c:layout/>
          <c:overlay val="0"/>
          <c:spPr>
            <a:noFill/>
            <a:ln>
              <a:noFill/>
            </a:ln>
            <a:effectLst/>
          </c:spPr>
        </c:title>
        <c:numFmt formatCode="0" sourceLinked="0"/>
        <c:majorTickMark val="out"/>
        <c:minorTickMark val="out"/>
        <c:tickLblPos val="nextTo"/>
        <c:spPr>
          <a:noFill/>
          <a:ln>
            <a:solidFill>
              <a:srgbClr val="FF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91872"/>
        <c:crosses val="autoZero"/>
        <c:crossBetween val="between"/>
        <c:minorUnit val="5"/>
      </c:valAx>
      <c:spPr>
        <a:noFill/>
        <a:ln>
          <a:noFill/>
        </a:ln>
        <a:effectLst/>
      </c:spPr>
    </c:plotArea>
    <c:legend>
      <c:legendPos val="b"/>
      <c:layout>
        <c:manualLayout>
          <c:xMode val="edge"/>
          <c:yMode val="edge"/>
          <c:x val="0.64054357860439859"/>
          <c:y val="0.23255172054630438"/>
          <c:w val="0.32267481220019911"/>
          <c:h val="0.13081131928079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 use application, </a:t>
            </a:r>
          </a:p>
          <a:p>
            <a:pPr>
              <a:defRPr sz="1400" b="0" i="0" u="none" strike="noStrike" kern="1200" spc="0" baseline="0">
                <a:solidFill>
                  <a:schemeClr val="tx1">
                    <a:lumMod val="65000"/>
                    <a:lumOff val="35000"/>
                  </a:schemeClr>
                </a:solidFill>
                <a:latin typeface="+mn-lt"/>
                <a:ea typeface="+mn-ea"/>
                <a:cs typeface="+mn-cs"/>
              </a:defRPr>
            </a:pPr>
            <a:r>
              <a:rPr lang="en-US"/>
              <a:t>Annual Consumption (m3/o/a), % of Total</a:t>
            </a:r>
          </a:p>
        </c:rich>
      </c:tx>
      <c:layout/>
      <c:overlay val="0"/>
      <c:spPr>
        <a:noFill/>
        <a:ln>
          <a:noFill/>
        </a:ln>
        <a:effectLst/>
      </c:spPr>
    </c:title>
    <c:autoTitleDeleted val="0"/>
    <c:plotArea>
      <c:layout/>
      <c:pieChart>
        <c:varyColors val="1"/>
        <c:ser>
          <c:idx val="0"/>
          <c:order val="0"/>
          <c:tx>
            <c:strRef>
              <c:f>'Level 2 Comparative'!$N$26</c:f>
              <c:strCache>
                <c:ptCount val="1"/>
                <c:pt idx="0">
                  <c:v>Total Water Consumption (m3/o/a), device/fitting/appliance, % of 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showLegendKey val="0"/>
              <c:showVal val="1"/>
              <c:showCatName val="1"/>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strRef>
              <c:f>'Level 2 Comparative'!$M$27:$M$33</c:f>
              <c:strCache>
                <c:ptCount val="7"/>
                <c:pt idx="0">
                  <c:v>Toilets</c:v>
                </c:pt>
                <c:pt idx="1">
                  <c:v>Bathroom taps</c:v>
                </c:pt>
                <c:pt idx="2">
                  <c:v>Showers</c:v>
                </c:pt>
                <c:pt idx="3">
                  <c:v>Bath-tub</c:v>
                </c:pt>
                <c:pt idx="4">
                  <c:v>Kitchen taps</c:v>
                </c:pt>
                <c:pt idx="5">
                  <c:v>Dishwashers</c:v>
                </c:pt>
                <c:pt idx="6">
                  <c:v>Washing machines</c:v>
                </c:pt>
              </c:strCache>
            </c:strRef>
          </c:cat>
          <c:val>
            <c:numRef>
              <c:f>'Level 2 Comparative'!$N$27:$N$33</c:f>
              <c:numCache>
                <c:formatCode>0.00</c:formatCode>
                <c:ptCount val="7"/>
                <c:pt idx="0">
                  <c:v>8.5424999999999986</c:v>
                </c:pt>
                <c:pt idx="1">
                  <c:v>4.1875</c:v>
                </c:pt>
                <c:pt idx="2">
                  <c:v>15.074999999999999</c:v>
                </c:pt>
                <c:pt idx="3">
                  <c:v>6.8172499999999996</c:v>
                </c:pt>
                <c:pt idx="4">
                  <c:v>16.080000000000002</c:v>
                </c:pt>
                <c:pt idx="5">
                  <c:v>1.5410000000000004</c:v>
                </c:pt>
                <c:pt idx="6">
                  <c:v>4.3717499999999996</c:v>
                </c:pt>
              </c:numCache>
            </c:numRef>
          </c:val>
          <c:extLst>
            <c:ext xmlns:c15="http://schemas.microsoft.com/office/drawing/2012/chart" uri="{02D57815-91ED-43cb-92C2-25804820EDAC}">
              <c15:datalabelsRange>
                <c15:f>'Level 2 Comparative'!$N$27:$N$33</c15:f>
                <c15:dlblRangeCache>
                  <c:ptCount val="7"/>
                  <c:pt idx="0">
                    <c:v>8.54</c:v>
                  </c:pt>
                  <c:pt idx="1">
                    <c:v>4.19</c:v>
                  </c:pt>
                  <c:pt idx="2">
                    <c:v>24.12</c:v>
                  </c:pt>
                  <c:pt idx="3">
                    <c:v>6.82</c:v>
                  </c:pt>
                  <c:pt idx="4">
                    <c:v>16.08</c:v>
                  </c:pt>
                  <c:pt idx="5">
                    <c:v>1.54</c:v>
                  </c:pt>
                  <c:pt idx="6">
                    <c:v>4.37</c:v>
                  </c:pt>
                </c15:dlblRangeCache>
              </c15:datalabelsRang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Use application, </a:t>
            </a:r>
          </a:p>
          <a:p>
            <a:pPr>
              <a:defRPr sz="1400" b="0" i="0" u="none" strike="noStrike" kern="1200" spc="0" baseline="0">
                <a:solidFill>
                  <a:schemeClr val="tx1">
                    <a:lumMod val="65000"/>
                    <a:lumOff val="35000"/>
                  </a:schemeClr>
                </a:solidFill>
                <a:latin typeface="+mn-lt"/>
                <a:ea typeface="+mn-ea"/>
                <a:cs typeface="+mn-cs"/>
              </a:defRPr>
            </a:pPr>
            <a:r>
              <a:rPr lang="en-US"/>
              <a:t>Water Consumption (m3/o/a), % of Total</a:t>
            </a:r>
          </a:p>
        </c:rich>
      </c:tx>
      <c:layout/>
      <c:overlay val="0"/>
      <c:spPr>
        <a:noFill/>
        <a:ln>
          <a:noFill/>
        </a:ln>
        <a:effectLst/>
      </c:spPr>
    </c:title>
    <c:autoTitleDeleted val="0"/>
    <c:plotArea>
      <c:layout/>
      <c:pieChart>
        <c:varyColors val="1"/>
        <c:ser>
          <c:idx val="0"/>
          <c:order val="0"/>
          <c:tx>
            <c:strRef>
              <c:f>'Level 2 Comparative'!$N$63</c:f>
              <c:strCache>
                <c:ptCount val="1"/>
                <c:pt idx="0">
                  <c:v>Water use application, Water Consumption (m3/o/a), % of 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dLbl>
              <c:idx val="4"/>
              <c:layout>
                <c:manualLayout>
                  <c:x val="-0.32500934685322608"/>
                  <c:y val="-4.4260710004510985E-3"/>
                </c:manualLayout>
              </c:layout>
              <c:showLegendKey val="0"/>
              <c:showVal val="1"/>
              <c:showCatName val="1"/>
              <c:showSerName val="0"/>
              <c:showPercent val="1"/>
              <c:showBubbleSize val="0"/>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showLegendKey val="0"/>
              <c:showVal val="1"/>
              <c:showCatName val="1"/>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strRef>
              <c:f>'Level 2 Comparative'!$M$64:$M$67</c:f>
              <c:strCache>
                <c:ptCount val="4"/>
                <c:pt idx="0">
                  <c:v>Toilets &amp; Urinals</c:v>
                </c:pt>
                <c:pt idx="1">
                  <c:v>Bathroom tap</c:v>
                </c:pt>
                <c:pt idx="2">
                  <c:v>Shower</c:v>
                </c:pt>
                <c:pt idx="3">
                  <c:v>Kitchenette tap</c:v>
                </c:pt>
              </c:strCache>
            </c:strRef>
          </c:cat>
          <c:val>
            <c:numRef>
              <c:f>'Level 2 Comparative'!$N$64:$N$67</c:f>
              <c:numCache>
                <c:formatCode>0.00</c:formatCode>
                <c:ptCount val="4"/>
                <c:pt idx="0">
                  <c:v>3.75</c:v>
                </c:pt>
                <c:pt idx="1">
                  <c:v>1.875</c:v>
                </c:pt>
                <c:pt idx="2">
                  <c:v>1.5</c:v>
                </c:pt>
                <c:pt idx="3">
                  <c:v>1.5</c:v>
                </c:pt>
              </c:numCache>
            </c:numRef>
          </c:val>
          <c:extLst>
            <c:ext xmlns:c15="http://schemas.microsoft.com/office/drawing/2012/chart" uri="{02D57815-91ED-43cb-92C2-25804820EDAC}">
              <c15:datalabelsRange>
                <c15:f>'Level 2 Comparative'!$N$27:$N$33</c15:f>
                <c15:dlblRangeCache>
                  <c:ptCount val="7"/>
                  <c:pt idx="0">
                    <c:v>8.54</c:v>
                  </c:pt>
                  <c:pt idx="1">
                    <c:v>4.19</c:v>
                  </c:pt>
                  <c:pt idx="2">
                    <c:v>24.12</c:v>
                  </c:pt>
                  <c:pt idx="3">
                    <c:v>6.82</c:v>
                  </c:pt>
                  <c:pt idx="4">
                    <c:v>16.08</c:v>
                  </c:pt>
                  <c:pt idx="5">
                    <c:v>1.54</c:v>
                  </c:pt>
                  <c:pt idx="6">
                    <c:v>4.37</c:v>
                  </c:pt>
                </c15:dlblRangeCache>
              </c15:datalabelsRang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Ranking of European river basins by average summer WEI+ value (2002-2014)</a:t>
            </a:r>
          </a:p>
        </c:rich>
      </c:tx>
      <c:layout/>
      <c:overlay val="0"/>
      <c:spPr>
        <a:noFill/>
        <a:ln>
          <a:noFill/>
        </a:ln>
        <a:effectLst/>
      </c:spPr>
    </c:title>
    <c:autoTitleDeleted val="0"/>
    <c:plotArea>
      <c:layout>
        <c:manualLayout>
          <c:layoutTarget val="inner"/>
          <c:xMode val="edge"/>
          <c:yMode val="edge"/>
          <c:x val="9.0498882023620789E-2"/>
          <c:y val="0.1015701057203349"/>
          <c:w val="0.89031667364702505"/>
          <c:h val="0.70680967970848829"/>
        </c:manualLayout>
      </c:layout>
      <c:lineChart>
        <c:grouping val="standard"/>
        <c:varyColors val="0"/>
        <c:ser>
          <c:idx val="1"/>
          <c:order val="1"/>
          <c:tx>
            <c:strRef>
              <c:f>'Level 3 Optimised'!$AB$1</c:f>
              <c:strCache>
                <c:ptCount val="1"/>
                <c:pt idx="0">
                  <c:v>Selected basin WEI+</c:v>
                </c:pt>
              </c:strCache>
            </c:strRef>
          </c:tx>
          <c:spPr>
            <a:ln w="28575" cap="rnd">
              <a:solidFill>
                <a:schemeClr val="accent2"/>
              </a:solidFill>
              <a:prstDash val="dash"/>
              <a:round/>
            </a:ln>
            <a:effectLst/>
          </c:spPr>
          <c:marker>
            <c:symbol val="none"/>
          </c:marker>
          <c:cat>
            <c:numRef>
              <c:f>'Level 3 Optimised'!$Z$2:$Z$106</c:f>
              <c:numCache>
                <c:formatCode>General</c:formatCode>
                <c:ptCount val="1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numCache>
            </c:numRef>
          </c:cat>
          <c:val>
            <c:numRef>
              <c:f>'Level 3 Optimised'!$AB$2:$AB$106</c:f>
              <c:numCache>
                <c:formatCode>0.00</c:formatCode>
                <c:ptCount val="105"/>
                <c:pt idx="0">
                  <c:v>2.0753846153846154</c:v>
                </c:pt>
                <c:pt idx="1">
                  <c:v>2.0753846153846154</c:v>
                </c:pt>
                <c:pt idx="2">
                  <c:v>2.0753846153846154</c:v>
                </c:pt>
                <c:pt idx="3">
                  <c:v>2.0753846153846154</c:v>
                </c:pt>
                <c:pt idx="4">
                  <c:v>2.0753846153846154</c:v>
                </c:pt>
                <c:pt idx="5">
                  <c:v>2.0753846153846154</c:v>
                </c:pt>
                <c:pt idx="6">
                  <c:v>2.0753846153846154</c:v>
                </c:pt>
                <c:pt idx="7">
                  <c:v>2.0753846153846154</c:v>
                </c:pt>
                <c:pt idx="8">
                  <c:v>2.0753846153846154</c:v>
                </c:pt>
                <c:pt idx="9">
                  <c:v>2.0753846153846154</c:v>
                </c:pt>
                <c:pt idx="10">
                  <c:v>2.0753846153846154</c:v>
                </c:pt>
                <c:pt idx="11">
                  <c:v>2.0753846153846154</c:v>
                </c:pt>
                <c:pt idx="12">
                  <c:v>2.0753846153846154</c:v>
                </c:pt>
                <c:pt idx="13">
                  <c:v>2.0753846153846154</c:v>
                </c:pt>
                <c:pt idx="14">
                  <c:v>2.0753846153846154</c:v>
                </c:pt>
                <c:pt idx="15">
                  <c:v>2.0753846153846154</c:v>
                </c:pt>
                <c:pt idx="16">
                  <c:v>2.0753846153846154</c:v>
                </c:pt>
                <c:pt idx="17">
                  <c:v>2.0753846153846154</c:v>
                </c:pt>
                <c:pt idx="18">
                  <c:v>2.0753846153846154</c:v>
                </c:pt>
                <c:pt idx="19">
                  <c:v>2.0753846153846154</c:v>
                </c:pt>
                <c:pt idx="20">
                  <c:v>2.0753846153846154</c:v>
                </c:pt>
                <c:pt idx="21">
                  <c:v>2.0753846153846154</c:v>
                </c:pt>
                <c:pt idx="22">
                  <c:v>2.0753846153846154</c:v>
                </c:pt>
                <c:pt idx="23">
                  <c:v>2.0753846153846154</c:v>
                </c:pt>
                <c:pt idx="24">
                  <c:v>2.0753846153846154</c:v>
                </c:pt>
                <c:pt idx="25">
                  <c:v>2.0753846153846154</c:v>
                </c:pt>
                <c:pt idx="26">
                  <c:v>2.0753846153846154</c:v>
                </c:pt>
                <c:pt idx="27">
                  <c:v>2.0753846153846154</c:v>
                </c:pt>
                <c:pt idx="28">
                  <c:v>2.0753846153846154</c:v>
                </c:pt>
                <c:pt idx="29">
                  <c:v>2.0753846153846154</c:v>
                </c:pt>
                <c:pt idx="30">
                  <c:v>2.0753846153846154</c:v>
                </c:pt>
                <c:pt idx="31">
                  <c:v>2.0753846153846154</c:v>
                </c:pt>
                <c:pt idx="32">
                  <c:v>2.0753846153846154</c:v>
                </c:pt>
                <c:pt idx="33">
                  <c:v>2.0753846153846154</c:v>
                </c:pt>
                <c:pt idx="34">
                  <c:v>2.0753846153846154</c:v>
                </c:pt>
                <c:pt idx="35">
                  <c:v>2.0753846153846154</c:v>
                </c:pt>
                <c:pt idx="36">
                  <c:v>2.0753846153846154</c:v>
                </c:pt>
                <c:pt idx="37">
                  <c:v>2.0753846153846154</c:v>
                </c:pt>
                <c:pt idx="38">
                  <c:v>2.0753846153846154</c:v>
                </c:pt>
                <c:pt idx="39">
                  <c:v>2.0753846153846154</c:v>
                </c:pt>
                <c:pt idx="40">
                  <c:v>2.0753846153846154</c:v>
                </c:pt>
                <c:pt idx="41">
                  <c:v>2.0753846153846154</c:v>
                </c:pt>
                <c:pt idx="42">
                  <c:v>2.0753846153846154</c:v>
                </c:pt>
                <c:pt idx="43">
                  <c:v>2.0753846153846154</c:v>
                </c:pt>
                <c:pt idx="44">
                  <c:v>2.0753846153846154</c:v>
                </c:pt>
                <c:pt idx="45">
                  <c:v>2.0753846153846154</c:v>
                </c:pt>
                <c:pt idx="46">
                  <c:v>2.0753846153846154</c:v>
                </c:pt>
                <c:pt idx="47">
                  <c:v>2.0753846153846154</c:v>
                </c:pt>
                <c:pt idx="48">
                  <c:v>2.0753846153846154</c:v>
                </c:pt>
                <c:pt idx="49">
                  <c:v>2.0753846153846154</c:v>
                </c:pt>
                <c:pt idx="50">
                  <c:v>2.0753846153846154</c:v>
                </c:pt>
                <c:pt idx="51">
                  <c:v>2.0753846153846154</c:v>
                </c:pt>
                <c:pt idx="52">
                  <c:v>2.0753846153846154</c:v>
                </c:pt>
                <c:pt idx="53">
                  <c:v>2.0753846153846154</c:v>
                </c:pt>
                <c:pt idx="54">
                  <c:v>2.0753846153846154</c:v>
                </c:pt>
                <c:pt idx="55">
                  <c:v>2.0753846153846154</c:v>
                </c:pt>
                <c:pt idx="56">
                  <c:v>2.0753846153846154</c:v>
                </c:pt>
                <c:pt idx="57">
                  <c:v>2.0753846153846154</c:v>
                </c:pt>
                <c:pt idx="58">
                  <c:v>2.0753846153846154</c:v>
                </c:pt>
                <c:pt idx="59">
                  <c:v>2.0753846153846154</c:v>
                </c:pt>
                <c:pt idx="60">
                  <c:v>2.0753846153846154</c:v>
                </c:pt>
                <c:pt idx="61">
                  <c:v>2.0753846153846154</c:v>
                </c:pt>
                <c:pt idx="62">
                  <c:v>2.0753846153846154</c:v>
                </c:pt>
                <c:pt idx="63">
                  <c:v>2.0753846153846154</c:v>
                </c:pt>
                <c:pt idx="64">
                  <c:v>2.0753846153846154</c:v>
                </c:pt>
                <c:pt idx="65">
                  <c:v>2.0753846153846154</c:v>
                </c:pt>
                <c:pt idx="66">
                  <c:v>2.0753846153846154</c:v>
                </c:pt>
                <c:pt idx="67">
                  <c:v>2.0753846153846154</c:v>
                </c:pt>
                <c:pt idx="68">
                  <c:v>2.0753846153846154</c:v>
                </c:pt>
                <c:pt idx="69">
                  <c:v>2.0753846153846154</c:v>
                </c:pt>
                <c:pt idx="70">
                  <c:v>2.0753846153846154</c:v>
                </c:pt>
                <c:pt idx="71">
                  <c:v>2.0753846153846154</c:v>
                </c:pt>
                <c:pt idx="72">
                  <c:v>2.0753846153846154</c:v>
                </c:pt>
                <c:pt idx="73">
                  <c:v>2.0753846153846154</c:v>
                </c:pt>
                <c:pt idx="74">
                  <c:v>2.0753846153846154</c:v>
                </c:pt>
                <c:pt idx="75">
                  <c:v>2.0753846153846154</c:v>
                </c:pt>
                <c:pt idx="76">
                  <c:v>2.0753846153846154</c:v>
                </c:pt>
                <c:pt idx="77">
                  <c:v>2.0753846153846154</c:v>
                </c:pt>
                <c:pt idx="78">
                  <c:v>2.0753846153846154</c:v>
                </c:pt>
                <c:pt idx="79">
                  <c:v>2.0753846153846154</c:v>
                </c:pt>
                <c:pt idx="80">
                  <c:v>2.0753846153846154</c:v>
                </c:pt>
                <c:pt idx="81">
                  <c:v>2.0753846153846154</c:v>
                </c:pt>
                <c:pt idx="82">
                  <c:v>2.0753846153846154</c:v>
                </c:pt>
                <c:pt idx="83">
                  <c:v>2.0753846153846154</c:v>
                </c:pt>
                <c:pt idx="84">
                  <c:v>2.0753846153846154</c:v>
                </c:pt>
                <c:pt idx="85">
                  <c:v>2.0753846153846154</c:v>
                </c:pt>
                <c:pt idx="86">
                  <c:v>2.0753846153846154</c:v>
                </c:pt>
                <c:pt idx="87">
                  <c:v>2.0753846153846154</c:v>
                </c:pt>
                <c:pt idx="88">
                  <c:v>2.0753846153846154</c:v>
                </c:pt>
                <c:pt idx="89">
                  <c:v>2.0753846153846154</c:v>
                </c:pt>
                <c:pt idx="90">
                  <c:v>2.0753846153846154</c:v>
                </c:pt>
                <c:pt idx="91">
                  <c:v>2.0753846153846154</c:v>
                </c:pt>
                <c:pt idx="92">
                  <c:v>2.0753846153846154</c:v>
                </c:pt>
                <c:pt idx="93">
                  <c:v>2.0753846153846154</c:v>
                </c:pt>
                <c:pt idx="94">
                  <c:v>2.0753846153846154</c:v>
                </c:pt>
                <c:pt idx="95">
                  <c:v>2.0753846153846154</c:v>
                </c:pt>
                <c:pt idx="96">
                  <c:v>2.0753846153846154</c:v>
                </c:pt>
                <c:pt idx="97">
                  <c:v>2.0753846153846154</c:v>
                </c:pt>
                <c:pt idx="98">
                  <c:v>2.0753846153846154</c:v>
                </c:pt>
                <c:pt idx="99">
                  <c:v>2.0753846153846154</c:v>
                </c:pt>
                <c:pt idx="100">
                  <c:v>2.0753846153846154</c:v>
                </c:pt>
                <c:pt idx="101">
                  <c:v>2.0753846153846154</c:v>
                </c:pt>
                <c:pt idx="102">
                  <c:v>2.0753846153846154</c:v>
                </c:pt>
                <c:pt idx="103">
                  <c:v>2.0753846153846154</c:v>
                </c:pt>
                <c:pt idx="104">
                  <c:v>2.0753846153846154</c:v>
                </c:pt>
              </c:numCache>
            </c:numRef>
          </c:val>
          <c:smooth val="0"/>
        </c:ser>
        <c:dLbls>
          <c:showLegendKey val="0"/>
          <c:showVal val="0"/>
          <c:showCatName val="0"/>
          <c:showSerName val="0"/>
          <c:showPercent val="0"/>
          <c:showBubbleSize val="0"/>
        </c:dLbls>
        <c:marker val="1"/>
        <c:smooth val="0"/>
        <c:axId val="114254208"/>
        <c:axId val="114256512"/>
      </c:lineChart>
      <c:scatterChart>
        <c:scatterStyle val="lineMarker"/>
        <c:varyColors val="0"/>
        <c:ser>
          <c:idx val="0"/>
          <c:order val="0"/>
          <c:tx>
            <c:strRef>
              <c:f>'Level 3 Optimised'!$AA$1</c:f>
              <c:strCache>
                <c:ptCount val="1"/>
                <c:pt idx="0">
                  <c:v>WEI+ for all basins</c:v>
                </c:pt>
              </c:strCache>
            </c:strRef>
          </c:tx>
          <c:spPr>
            <a:ln w="25400" cap="rnd">
              <a:noFill/>
              <a:round/>
            </a:ln>
            <a:effectLst/>
          </c:spPr>
          <c:marker>
            <c:symbol val="circle"/>
            <c:size val="5"/>
            <c:spPr>
              <a:solidFill>
                <a:schemeClr val="accent1"/>
              </a:solidFill>
              <a:ln w="9525">
                <a:solidFill>
                  <a:schemeClr val="accent1"/>
                </a:solidFill>
              </a:ln>
              <a:effectLst/>
            </c:spPr>
          </c:marker>
          <c:xVal>
            <c:numRef>
              <c:f>'Level 3 Optimised'!$Z$2:$Z$106</c:f>
              <c:numCache>
                <c:formatCode>General</c:formatCode>
                <c:ptCount val="10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numCache>
            </c:numRef>
          </c:xVal>
          <c:yVal>
            <c:numRef>
              <c:f>'Level 3 Optimised'!$AA$2:$AA$106</c:f>
              <c:numCache>
                <c:formatCode>0.00</c:formatCode>
                <c:ptCount val="105"/>
                <c:pt idx="0">
                  <c:v>68.070000000000007</c:v>
                </c:pt>
                <c:pt idx="1">
                  <c:v>55.50076923076923</c:v>
                </c:pt>
                <c:pt idx="2">
                  <c:v>48.682307692307681</c:v>
                </c:pt>
                <c:pt idx="3">
                  <c:v>41.192307692307693</c:v>
                </c:pt>
                <c:pt idx="4">
                  <c:v>40.165384615384603</c:v>
                </c:pt>
                <c:pt idx="5">
                  <c:v>37.83</c:v>
                </c:pt>
                <c:pt idx="6">
                  <c:v>35.023846153846151</c:v>
                </c:pt>
                <c:pt idx="7">
                  <c:v>34.504615384615377</c:v>
                </c:pt>
                <c:pt idx="8">
                  <c:v>31.510769230769231</c:v>
                </c:pt>
                <c:pt idx="9">
                  <c:v>30.444615384615378</c:v>
                </c:pt>
                <c:pt idx="10">
                  <c:v>28.37153846153846</c:v>
                </c:pt>
                <c:pt idx="11">
                  <c:v>27.328461538461536</c:v>
                </c:pt>
                <c:pt idx="12">
                  <c:v>25.683076923076921</c:v>
                </c:pt>
                <c:pt idx="13">
                  <c:v>24.317692307692308</c:v>
                </c:pt>
                <c:pt idx="14">
                  <c:v>24.23</c:v>
                </c:pt>
                <c:pt idx="15">
                  <c:v>23.805384615384618</c:v>
                </c:pt>
                <c:pt idx="16">
                  <c:v>23.306153846153844</c:v>
                </c:pt>
                <c:pt idx="17">
                  <c:v>22.066153846153846</c:v>
                </c:pt>
                <c:pt idx="18">
                  <c:v>18.27</c:v>
                </c:pt>
                <c:pt idx="19">
                  <c:v>17.534615384615385</c:v>
                </c:pt>
                <c:pt idx="20">
                  <c:v>17.067692307692305</c:v>
                </c:pt>
                <c:pt idx="21">
                  <c:v>16.353846153846153</c:v>
                </c:pt>
                <c:pt idx="22">
                  <c:v>14.376153846153844</c:v>
                </c:pt>
                <c:pt idx="23">
                  <c:v>14.343846153846156</c:v>
                </c:pt>
                <c:pt idx="24">
                  <c:v>13.840769230769233</c:v>
                </c:pt>
                <c:pt idx="25">
                  <c:v>13.41076923076923</c:v>
                </c:pt>
                <c:pt idx="26">
                  <c:v>12.289230769230768</c:v>
                </c:pt>
                <c:pt idx="27">
                  <c:v>12.139999999999997</c:v>
                </c:pt>
                <c:pt idx="28">
                  <c:v>12.043846153846156</c:v>
                </c:pt>
                <c:pt idx="29">
                  <c:v>12.01230769230769</c:v>
                </c:pt>
                <c:pt idx="30">
                  <c:v>11.277692307692307</c:v>
                </c:pt>
                <c:pt idx="31">
                  <c:v>10.920769230769231</c:v>
                </c:pt>
                <c:pt idx="32">
                  <c:v>10.257692307692306</c:v>
                </c:pt>
                <c:pt idx="33">
                  <c:v>10.24</c:v>
                </c:pt>
                <c:pt idx="34">
                  <c:v>9.8476923076923093</c:v>
                </c:pt>
                <c:pt idx="35">
                  <c:v>9.2484615384615374</c:v>
                </c:pt>
                <c:pt idx="36">
                  <c:v>9.1292307692307713</c:v>
                </c:pt>
                <c:pt idx="37">
                  <c:v>9.0069230769230764</c:v>
                </c:pt>
                <c:pt idx="38">
                  <c:v>8.6630769230769236</c:v>
                </c:pt>
                <c:pt idx="39">
                  <c:v>8.3776923076923069</c:v>
                </c:pt>
                <c:pt idx="40">
                  <c:v>8.2953846153846165</c:v>
                </c:pt>
                <c:pt idx="41">
                  <c:v>8.2276923076923083</c:v>
                </c:pt>
                <c:pt idx="42">
                  <c:v>7.8469230769230762</c:v>
                </c:pt>
                <c:pt idx="43">
                  <c:v>7.775384615384616</c:v>
                </c:pt>
                <c:pt idx="44">
                  <c:v>7.4192307692307704</c:v>
                </c:pt>
                <c:pt idx="45">
                  <c:v>6.5284615384615385</c:v>
                </c:pt>
                <c:pt idx="46">
                  <c:v>6.3261538461538471</c:v>
                </c:pt>
                <c:pt idx="47">
                  <c:v>6.1530769230769229</c:v>
                </c:pt>
                <c:pt idx="48">
                  <c:v>5.6161538461538454</c:v>
                </c:pt>
                <c:pt idx="49">
                  <c:v>5.5276923076923072</c:v>
                </c:pt>
                <c:pt idx="50">
                  <c:v>5.3999999999999995</c:v>
                </c:pt>
                <c:pt idx="51">
                  <c:v>5.0138461538461536</c:v>
                </c:pt>
                <c:pt idx="52">
                  <c:v>4.9592307692307696</c:v>
                </c:pt>
                <c:pt idx="53">
                  <c:v>4.296153846153846</c:v>
                </c:pt>
                <c:pt idx="54">
                  <c:v>4.09</c:v>
                </c:pt>
                <c:pt idx="55">
                  <c:v>4.0592307692307692</c:v>
                </c:pt>
                <c:pt idx="56">
                  <c:v>3.8015384615384615</c:v>
                </c:pt>
                <c:pt idx="57">
                  <c:v>3.4246153846153851</c:v>
                </c:pt>
                <c:pt idx="58">
                  <c:v>3.4223076923076925</c:v>
                </c:pt>
                <c:pt idx="59">
                  <c:v>2.4469230769230768</c:v>
                </c:pt>
                <c:pt idx="60">
                  <c:v>2.2561538461538455</c:v>
                </c:pt>
                <c:pt idx="61">
                  <c:v>2.134615384615385</c:v>
                </c:pt>
                <c:pt idx="62">
                  <c:v>2.0961538461538458</c:v>
                </c:pt>
                <c:pt idx="63">
                  <c:v>2.0753846153846154</c:v>
                </c:pt>
                <c:pt idx="64">
                  <c:v>2.006153846153846</c:v>
                </c:pt>
                <c:pt idx="65">
                  <c:v>1.9923076923076926</c:v>
                </c:pt>
                <c:pt idx="66">
                  <c:v>1.5676923076923079</c:v>
                </c:pt>
                <c:pt idx="67">
                  <c:v>1.526923076923077</c:v>
                </c:pt>
                <c:pt idx="68">
                  <c:v>1.5092307692307694</c:v>
                </c:pt>
                <c:pt idx="69">
                  <c:v>1.4630769230769229</c:v>
                </c:pt>
                <c:pt idx="70">
                  <c:v>1.4</c:v>
                </c:pt>
                <c:pt idx="71">
                  <c:v>1.3930769230769233</c:v>
                </c:pt>
                <c:pt idx="72">
                  <c:v>1.2823076923076924</c:v>
                </c:pt>
                <c:pt idx="73">
                  <c:v>1.1615384615384616</c:v>
                </c:pt>
                <c:pt idx="74">
                  <c:v>1.1038461538461539</c:v>
                </c:pt>
                <c:pt idx="75">
                  <c:v>1.1000000000000001</c:v>
                </c:pt>
                <c:pt idx="76">
                  <c:v>1.0669230769230769</c:v>
                </c:pt>
                <c:pt idx="77">
                  <c:v>1.0423076923076924</c:v>
                </c:pt>
                <c:pt idx="78">
                  <c:v>1.0215384615384615</c:v>
                </c:pt>
                <c:pt idx="79">
                  <c:v>0.97384615384615403</c:v>
                </c:pt>
                <c:pt idx="80">
                  <c:v>0.86076923076923073</c:v>
                </c:pt>
                <c:pt idx="81">
                  <c:v>0.84076923076923071</c:v>
                </c:pt>
                <c:pt idx="82">
                  <c:v>0.72076923076923061</c:v>
                </c:pt>
                <c:pt idx="83">
                  <c:v>0.6576923076923078</c:v>
                </c:pt>
                <c:pt idx="84">
                  <c:v>0.64538461538461533</c:v>
                </c:pt>
                <c:pt idx="85">
                  <c:v>0.60000000000000009</c:v>
                </c:pt>
                <c:pt idx="86">
                  <c:v>0.57846153846153847</c:v>
                </c:pt>
                <c:pt idx="87">
                  <c:v>0.56538461538461549</c:v>
                </c:pt>
                <c:pt idx="88">
                  <c:v>0.43153846153846148</c:v>
                </c:pt>
                <c:pt idx="89">
                  <c:v>0.41307692307692306</c:v>
                </c:pt>
                <c:pt idx="90">
                  <c:v>0.39692307692307699</c:v>
                </c:pt>
                <c:pt idx="91">
                  <c:v>0.36538461538461536</c:v>
                </c:pt>
                <c:pt idx="92">
                  <c:v>0.23692307692307693</c:v>
                </c:pt>
                <c:pt idx="93">
                  <c:v>0.23384615384615384</c:v>
                </c:pt>
                <c:pt idx="94">
                  <c:v>0.21538461538461537</c:v>
                </c:pt>
                <c:pt idx="95">
                  <c:v>0.19153846153846155</c:v>
                </c:pt>
                <c:pt idx="96">
                  <c:v>0.16153846153846155</c:v>
                </c:pt>
                <c:pt idx="97">
                  <c:v>0.14461538461538462</c:v>
                </c:pt>
                <c:pt idx="98">
                  <c:v>9.4615384615384629E-2</c:v>
                </c:pt>
                <c:pt idx="99">
                  <c:v>7.5384615384615397E-2</c:v>
                </c:pt>
                <c:pt idx="100">
                  <c:v>5.0769230769230782E-2</c:v>
                </c:pt>
                <c:pt idx="101">
                  <c:v>4.7692307692307694E-2</c:v>
                </c:pt>
                <c:pt idx="102">
                  <c:v>1.5384615384615384E-2</c:v>
                </c:pt>
                <c:pt idx="103">
                  <c:v>0.01</c:v>
                </c:pt>
                <c:pt idx="104">
                  <c:v>9.9999999999999985E-3</c:v>
                </c:pt>
              </c:numCache>
            </c:numRef>
          </c:yVal>
          <c:smooth val="0"/>
        </c:ser>
        <c:dLbls>
          <c:showLegendKey val="0"/>
          <c:showVal val="0"/>
          <c:showCatName val="0"/>
          <c:showSerName val="0"/>
          <c:showPercent val="0"/>
          <c:showBubbleSize val="0"/>
        </c:dLbls>
        <c:axId val="114254208"/>
        <c:axId val="114256512"/>
      </c:scatterChart>
      <c:catAx>
        <c:axId val="1142542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Ranking</a:t>
                </a:r>
                <a:r>
                  <a:rPr lang="en-GB" baseline="0"/>
                  <a:t> (highest water stress first)</a:t>
                </a:r>
                <a:endParaRPr lang="en-GB"/>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56512"/>
        <c:crosses val="autoZero"/>
        <c:auto val="1"/>
        <c:lblAlgn val="ctr"/>
        <c:lblOffset val="100"/>
        <c:tickMarkSkip val="5"/>
        <c:noMultiLvlLbl val="0"/>
      </c:catAx>
      <c:valAx>
        <c:axId val="114256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Summer WEI+</a:t>
                </a:r>
              </a:p>
            </c:rich>
          </c:tx>
          <c:layout/>
          <c:overlay val="0"/>
          <c:spPr>
            <a:noFill/>
            <a:ln>
              <a:noFill/>
            </a:ln>
            <a:effectLst/>
          </c:spPr>
        </c:title>
        <c:numFmt formatCode="0" sourceLinked="0"/>
        <c:majorTickMark val="out"/>
        <c:minorTickMark val="out"/>
        <c:tickLblPos val="nextTo"/>
        <c:spPr>
          <a:noFill/>
          <a:ln>
            <a:solidFill>
              <a:srgbClr val="FF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54208"/>
        <c:crosses val="autoZero"/>
        <c:crossBetween val="between"/>
        <c:minorUnit val="5"/>
      </c:valAx>
      <c:spPr>
        <a:noFill/>
        <a:ln>
          <a:noFill/>
        </a:ln>
        <a:effectLst/>
      </c:spPr>
    </c:plotArea>
    <c:legend>
      <c:legendPos val="b"/>
      <c:layout>
        <c:manualLayout>
          <c:xMode val="edge"/>
          <c:yMode val="edge"/>
          <c:x val="0.5987320225528181"/>
          <c:y val="0.18651005954041094"/>
          <c:w val="0.36635305186562556"/>
          <c:h val="9.2270095838836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 use application, </a:t>
            </a:r>
          </a:p>
          <a:p>
            <a:pPr>
              <a:defRPr sz="1400" b="0" i="0" u="none" strike="noStrike" kern="1200" spc="0" baseline="0">
                <a:solidFill>
                  <a:schemeClr val="tx1">
                    <a:lumMod val="65000"/>
                    <a:lumOff val="35000"/>
                  </a:schemeClr>
                </a:solidFill>
                <a:latin typeface="+mn-lt"/>
                <a:ea typeface="+mn-ea"/>
                <a:cs typeface="+mn-cs"/>
              </a:defRPr>
            </a:pPr>
            <a:r>
              <a:rPr lang="en-US"/>
              <a:t>Annual Consumption (m3/o/a), % of Total</a:t>
            </a:r>
          </a:p>
        </c:rich>
      </c:tx>
      <c:layout/>
      <c:overlay val="0"/>
      <c:spPr>
        <a:noFill/>
        <a:ln>
          <a:noFill/>
        </a:ln>
        <a:effectLst/>
      </c:spPr>
    </c:title>
    <c:autoTitleDeleted val="0"/>
    <c:plotArea>
      <c:layout/>
      <c:pieChart>
        <c:varyColors val="1"/>
        <c:ser>
          <c:idx val="0"/>
          <c:order val="0"/>
          <c:tx>
            <c:strRef>
              <c:f>'Level 3 Optimised'!$N$23</c:f>
              <c:strCache>
                <c:ptCount val="1"/>
                <c:pt idx="0">
                  <c:v>Water use application, Total annual consumption, % of 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1"/>
              <c:showBubbleSize val="0"/>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strRef>
              <c:f>'Level 3 Optimised'!$M$24:$M$31</c:f>
              <c:strCache>
                <c:ptCount val="8"/>
                <c:pt idx="0">
                  <c:v>Toilets</c:v>
                </c:pt>
                <c:pt idx="1">
                  <c:v>Bathroom taps</c:v>
                </c:pt>
                <c:pt idx="2">
                  <c:v>Showers</c:v>
                </c:pt>
                <c:pt idx="3">
                  <c:v>Bath-tub</c:v>
                </c:pt>
                <c:pt idx="4">
                  <c:v>Kitchen taps</c:v>
                </c:pt>
                <c:pt idx="5">
                  <c:v>Dishwashers</c:v>
                </c:pt>
                <c:pt idx="6">
                  <c:v>Washing machines</c:v>
                </c:pt>
                <c:pt idx="7">
                  <c:v>Irrigation</c:v>
                </c:pt>
              </c:strCache>
            </c:strRef>
          </c:cat>
          <c:val>
            <c:numRef>
              <c:f>'Level 3 Optimised'!$N$24:$N$31</c:f>
              <c:numCache>
                <c:formatCode>0.00</c:formatCode>
                <c:ptCount val="8"/>
                <c:pt idx="0">
                  <c:v>8.5424999999999986</c:v>
                </c:pt>
                <c:pt idx="1">
                  <c:v>4.1875</c:v>
                </c:pt>
                <c:pt idx="2">
                  <c:v>24.119999999999997</c:v>
                </c:pt>
                <c:pt idx="3">
                  <c:v>6.8172499999999996</c:v>
                </c:pt>
                <c:pt idx="4">
                  <c:v>16.080000000000002</c:v>
                </c:pt>
                <c:pt idx="5">
                  <c:v>1.5410000000000004</c:v>
                </c:pt>
                <c:pt idx="6">
                  <c:v>4.3717499999999996</c:v>
                </c:pt>
                <c:pt idx="7">
                  <c:v>0</c:v>
                </c:pt>
              </c:numCache>
            </c:numRef>
          </c:val>
          <c:extLst>
            <c:ext xmlns:c15="http://schemas.microsoft.com/office/drawing/2012/chart" uri="{02D57815-91ED-43cb-92C2-25804820EDAC}">
              <c15:datalabelsRange>
                <c15:f>'Level 2 Comparative'!$N$27:$N$33</c15:f>
                <c15:dlblRangeCache>
                  <c:ptCount val="7"/>
                  <c:pt idx="0">
                    <c:v>8.54</c:v>
                  </c:pt>
                  <c:pt idx="1">
                    <c:v>4.19</c:v>
                  </c:pt>
                  <c:pt idx="2">
                    <c:v>24.12</c:v>
                  </c:pt>
                  <c:pt idx="3">
                    <c:v>6.82</c:v>
                  </c:pt>
                  <c:pt idx="4">
                    <c:v>16.08</c:v>
                  </c:pt>
                  <c:pt idx="5">
                    <c:v>1.54</c:v>
                  </c:pt>
                  <c:pt idx="6">
                    <c:v>4.37</c:v>
                  </c:pt>
                </c15:dlblRangeCache>
              </c15:datalabelsRang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 use application, </a:t>
            </a:r>
            <a:r>
              <a:rPr lang="en-US"/>
              <a:t>Annual Consumption (m3/o/a), % of Total</a:t>
            </a:r>
          </a:p>
        </c:rich>
      </c:tx>
      <c:layout>
        <c:manualLayout>
          <c:xMode val="edge"/>
          <c:yMode val="edge"/>
          <c:x val="0.20102544876606787"/>
          <c:y val="0.91791037070745507"/>
        </c:manualLayout>
      </c:layout>
      <c:overlay val="0"/>
      <c:spPr>
        <a:noFill/>
        <a:ln>
          <a:noFill/>
        </a:ln>
        <a:effectLst/>
      </c:spPr>
    </c:title>
    <c:autoTitleDeleted val="0"/>
    <c:plotArea>
      <c:layout>
        <c:manualLayout>
          <c:layoutTarget val="inner"/>
          <c:xMode val="edge"/>
          <c:yMode val="edge"/>
          <c:x val="0.269099127842439"/>
          <c:y val="0.10241869093072116"/>
          <c:w val="0.45642794819693827"/>
          <c:h val="0.81492807490152652"/>
        </c:manualLayout>
      </c:layout>
      <c:pieChart>
        <c:varyColors val="1"/>
        <c:ser>
          <c:idx val="0"/>
          <c:order val="0"/>
          <c:tx>
            <c:strRef>
              <c:f>'Level 3 Optimised'!$N$69</c:f>
              <c:strCache>
                <c:ptCount val="1"/>
                <c:pt idx="0">
                  <c:v>Water use application, Annual consumption, % of 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dLbl>
              <c:idx val="4"/>
              <c:layout>
                <c:manualLayout>
                  <c:x val="-0.18888458221658405"/>
                  <c:y val="7.1162040934637197E-2"/>
                </c:manualLayout>
              </c:layout>
              <c:dLblPos val="bestFit"/>
              <c:showLegendKey val="0"/>
              <c:showVal val="1"/>
              <c:showCatName val="1"/>
              <c:showSerName val="0"/>
              <c:showPercent val="1"/>
              <c:showBubbleSize val="0"/>
            </c:dLbl>
            <c:dLbl>
              <c:idx val="5"/>
              <c:layout>
                <c:manualLayout>
                  <c:x val="-0.20568243783229198"/>
                  <c:y val="-2.620868702108899E-3"/>
                </c:manualLayout>
              </c:layout>
              <c:showLegendKey val="0"/>
              <c:showVal val="1"/>
              <c:showCatName val="1"/>
              <c:showSerName val="0"/>
              <c:showPercent val="1"/>
              <c:showBubbleSize val="0"/>
            </c:dLbl>
            <c:dLbl>
              <c:idx val="6"/>
              <c:layout>
                <c:manualLayout>
                  <c:x val="0.15227650415937094"/>
                  <c:y val="-4.293195263222843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1"/>
              <c:showBubbleSize val="0"/>
            </c:dLbl>
            <c:dLbl>
              <c:idx val="7"/>
              <c:delete val="1"/>
            </c:dLbl>
            <c:dLbl>
              <c:idx val="8"/>
              <c:delete val="1"/>
            </c:dLbl>
            <c:dLbl>
              <c:idx val="9"/>
              <c:delete val="1"/>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15:showDataLabelsRange val="1"/>
              </c:ext>
            </c:extLst>
          </c:dLbls>
          <c:cat>
            <c:strRef>
              <c:f>'Level 3 Optimised'!$M$70:$M$79</c:f>
              <c:strCache>
                <c:ptCount val="10"/>
                <c:pt idx="0">
                  <c:v>Toilets &amp; urinals</c:v>
                </c:pt>
                <c:pt idx="1">
                  <c:v>Bathroom taps</c:v>
                </c:pt>
                <c:pt idx="2">
                  <c:v>Showers</c:v>
                </c:pt>
                <c:pt idx="3">
                  <c:v>Kitchenette taps</c:v>
                </c:pt>
                <c:pt idx="4">
                  <c:v>Floor cleaning</c:v>
                </c:pt>
                <c:pt idx="5">
                  <c:v>Window cleaning</c:v>
                </c:pt>
                <c:pt idx="6">
                  <c:v>Irrigation</c:v>
                </c:pt>
                <c:pt idx="7">
                  <c:v>Other-1 (please specify)</c:v>
                </c:pt>
                <c:pt idx="8">
                  <c:v>Other-2 (please specify)</c:v>
                </c:pt>
                <c:pt idx="9">
                  <c:v>Other-3 (please specify)</c:v>
                </c:pt>
              </c:strCache>
            </c:strRef>
          </c:cat>
          <c:val>
            <c:numRef>
              <c:f>'Level 3 Optimised'!$N$70:$N$79</c:f>
              <c:numCache>
                <c:formatCode>0.00</c:formatCode>
                <c:ptCount val="10"/>
                <c:pt idx="0">
                  <c:v>3.75</c:v>
                </c:pt>
                <c:pt idx="1">
                  <c:v>1.875</c:v>
                </c:pt>
                <c:pt idx="2">
                  <c:v>1.5</c:v>
                </c:pt>
                <c:pt idx="3">
                  <c:v>1.5</c:v>
                </c:pt>
                <c:pt idx="4">
                  <c:v>0</c:v>
                </c:pt>
                <c:pt idx="5">
                  <c:v>0</c:v>
                </c:pt>
                <c:pt idx="6">
                  <c:v>0</c:v>
                </c:pt>
                <c:pt idx="7">
                  <c:v>0</c:v>
                </c:pt>
                <c:pt idx="8">
                  <c:v>0</c:v>
                </c:pt>
                <c:pt idx="9">
                  <c:v>0</c:v>
                </c:pt>
              </c:numCache>
            </c:numRef>
          </c:val>
          <c:extLst>
            <c:ext xmlns:c15="http://schemas.microsoft.com/office/drawing/2012/chart" uri="{02D57815-91ED-43cb-92C2-25804820EDAC}">
              <c15:datalabelsRange>
                <c15:f>'Level 2 Comparative'!$N$27:$N$33</c15:f>
                <c15:dlblRangeCache>
                  <c:ptCount val="7"/>
                  <c:pt idx="0">
                    <c:v>8.54</c:v>
                  </c:pt>
                  <c:pt idx="1">
                    <c:v>4.19</c:v>
                  </c:pt>
                  <c:pt idx="2">
                    <c:v>24.12</c:v>
                  </c:pt>
                  <c:pt idx="3">
                    <c:v>6.82</c:v>
                  </c:pt>
                  <c:pt idx="4">
                    <c:v>16.08</c:v>
                  </c:pt>
                  <c:pt idx="5">
                    <c:v>1.54</c:v>
                  </c:pt>
                  <c:pt idx="6">
                    <c:v>4.37</c:v>
                  </c:pt>
                </c15:dlblRangeCache>
              </c15:datalabelsRang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8715640301087175"/>
          <c:y val="0.11502273936649099"/>
          <c:w val="0.21284359698912828"/>
          <c:h val="0.65576359016809171"/>
        </c:manualLayout>
      </c:layout>
      <c:overlay val="0"/>
      <c:txPr>
        <a:bodyPr/>
        <a:lstStyle/>
        <a:p>
          <a:pPr>
            <a:defRPr sz="12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139700</xdr:colOff>
      <xdr:row>12</xdr:row>
      <xdr:rowOff>135467</xdr:rowOff>
    </xdr:from>
    <xdr:to>
      <xdr:col>3</xdr:col>
      <xdr:colOff>1608666</xdr:colOff>
      <xdr:row>27</xdr:row>
      <xdr:rowOff>179918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795865</xdr:colOff>
      <xdr:row>21</xdr:row>
      <xdr:rowOff>99483</xdr:rowOff>
    </xdr:from>
    <xdr:to>
      <xdr:col>16</xdr:col>
      <xdr:colOff>40217</xdr:colOff>
      <xdr:row>39</xdr:row>
      <xdr:rowOff>110067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342900</xdr:colOff>
      <xdr:row>58</xdr:row>
      <xdr:rowOff>42332</xdr:rowOff>
    </xdr:from>
    <xdr:to>
      <xdr:col>15</xdr:col>
      <xdr:colOff>447674</xdr:colOff>
      <xdr:row>74</xdr:row>
      <xdr:rowOff>12699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31750</xdr:colOff>
      <xdr:row>4</xdr:row>
      <xdr:rowOff>105832</xdr:rowOff>
    </xdr:from>
    <xdr:ext cx="5575299" cy="311496"/>
    <xdr:sp macro="" textlink="">
      <xdr:nvSpPr>
        <xdr:cNvPr id="11" name="TextBox 10"/>
        <xdr:cNvSpPr txBox="1"/>
      </xdr:nvSpPr>
      <xdr:spPr>
        <a:xfrm>
          <a:off x="31750" y="1111249"/>
          <a:ext cx="5575299"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1: Select the relevant country (cell B1) and</a:t>
          </a:r>
          <a:r>
            <a:rPr lang="en-GB" sz="1400" b="1" baseline="0">
              <a:solidFill>
                <a:srgbClr val="FF0000"/>
              </a:solidFill>
            </a:rPr>
            <a:t> then river basin (cell B2).</a:t>
          </a:r>
          <a:endParaRPr lang="en-GB" sz="1400" b="1">
            <a:solidFill>
              <a:srgbClr val="FF0000"/>
            </a:solidFill>
          </a:endParaRPr>
        </a:p>
      </xdr:txBody>
    </xdr:sp>
    <xdr:clientData/>
  </xdr:oneCellAnchor>
  <xdr:oneCellAnchor>
    <xdr:from>
      <xdr:col>0</xdr:col>
      <xdr:colOff>35485</xdr:colOff>
      <xdr:row>6</xdr:row>
      <xdr:rowOff>113055</xdr:rowOff>
    </xdr:from>
    <xdr:ext cx="5571565" cy="530658"/>
    <xdr:sp macro="" textlink="">
      <xdr:nvSpPr>
        <xdr:cNvPr id="12" name="TextBox 11"/>
        <xdr:cNvSpPr txBox="1"/>
      </xdr:nvSpPr>
      <xdr:spPr>
        <a:xfrm>
          <a:off x="35485" y="1520638"/>
          <a:ext cx="5571565"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2: Fill in</a:t>
          </a:r>
          <a:r>
            <a:rPr lang="en-GB" sz="1400" b="1" baseline="0">
              <a:solidFill>
                <a:srgbClr val="FF0000"/>
              </a:solidFill>
            </a:rPr>
            <a:t> the data in the green cells in columns G, I, M and N (and also cells G45 and I45 for office buildings).</a:t>
          </a:r>
          <a:endParaRPr lang="en-GB" sz="1400" b="1">
            <a:solidFill>
              <a:srgbClr val="FF0000"/>
            </a:solidFill>
          </a:endParaRPr>
        </a:p>
      </xdr:txBody>
    </xdr:sp>
    <xdr:clientData/>
  </xdr:oneCellAnchor>
  <xdr:oneCellAnchor>
    <xdr:from>
      <xdr:col>0</xdr:col>
      <xdr:colOff>31750</xdr:colOff>
      <xdr:row>9</xdr:row>
      <xdr:rowOff>124260</xdr:rowOff>
    </xdr:from>
    <xdr:ext cx="5562600" cy="530658"/>
    <xdr:sp macro="" textlink="">
      <xdr:nvSpPr>
        <xdr:cNvPr id="13" name="TextBox 12"/>
        <xdr:cNvSpPr txBox="1"/>
      </xdr:nvSpPr>
      <xdr:spPr>
        <a:xfrm>
          <a:off x="31750" y="2103343"/>
          <a:ext cx="55626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3: See</a:t>
          </a:r>
          <a:r>
            <a:rPr lang="en-GB" sz="1400" b="1" baseline="0">
              <a:solidFill>
                <a:srgbClr val="FF0000"/>
              </a:solidFill>
            </a:rPr>
            <a:t> the results in output table (starting at cell F21 and K23 for residential buildings) and (starting at F63 and K62 for office buildings).</a:t>
          </a:r>
          <a:endParaRPr lang="en-GB" sz="1400" b="1">
            <a:solidFill>
              <a:srgbClr val="FF0000"/>
            </a:solidFill>
          </a:endParaRPr>
        </a:p>
      </xdr:txBody>
    </xdr:sp>
    <xdr:clientData/>
  </xdr:oneCellAnchor>
  <xdr:oneCellAnchor>
    <xdr:from>
      <xdr:col>16</xdr:col>
      <xdr:colOff>1282701</xdr:colOff>
      <xdr:row>19</xdr:row>
      <xdr:rowOff>63500</xdr:rowOff>
    </xdr:from>
    <xdr:ext cx="3530600" cy="3160609"/>
    <xdr:sp macro="" textlink="">
      <xdr:nvSpPr>
        <xdr:cNvPr id="9" name="TextBox 8"/>
        <xdr:cNvSpPr txBox="1"/>
      </xdr:nvSpPr>
      <xdr:spPr>
        <a:xfrm>
          <a:off x="21856701" y="4127500"/>
          <a:ext cx="3530600" cy="3160609"/>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*This</a:t>
          </a:r>
          <a:r>
            <a:rPr lang="en-GB" sz="1400" b="1" baseline="0">
              <a:solidFill>
                <a:srgbClr val="FF0000"/>
              </a:solidFill>
            </a:rPr>
            <a:t> numbers in cells N20 and N21 are key to optimising the greywater and rainwater collection systems. If N20 is much greater than 1, it is likely that there will be a considerable excess of greywater/rainwater collected. </a:t>
          </a:r>
          <a:r>
            <a:rPr kumimoji="0" lang="en-GB" sz="1400" b="1" i="0" u="none" strike="noStrike" kern="0" cap="none" spc="0" normalizeH="0" baseline="0" noProof="0">
              <a:ln>
                <a:noFill/>
              </a:ln>
              <a:solidFill>
                <a:srgbClr val="FF0000"/>
              </a:solidFill>
              <a:effectLst/>
              <a:uLnTx/>
              <a:uFillTx/>
              <a:latin typeface="+mn-lt"/>
              <a:ea typeface="+mn-ea"/>
              <a:cs typeface="+mn-cs"/>
            </a:rPr>
            <a:t>If it is much less than 1, not enough greywater/rainwater is being collected. </a:t>
          </a:r>
          <a:r>
            <a:rPr lang="en-GB" sz="1400" b="1" baseline="0">
              <a:solidFill>
                <a:srgbClr val="FF0000"/>
              </a:solidFill>
            </a:rPr>
            <a:t>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M19</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Q16</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N19</a:t>
          </a:r>
        </a:p>
        <a:p>
          <a:endParaRPr lang="en-GB" sz="1400" b="1">
            <a:solidFill>
              <a:srgbClr val="FF0000"/>
            </a:solidFill>
          </a:endParaRPr>
        </a:p>
      </xdr:txBody>
    </xdr:sp>
    <xdr:clientData/>
  </xdr:oneCellAnchor>
  <xdr:twoCellAnchor>
    <xdr:from>
      <xdr:col>13</xdr:col>
      <xdr:colOff>2108200</xdr:colOff>
      <xdr:row>19</xdr:row>
      <xdr:rowOff>139700</xdr:rowOff>
    </xdr:from>
    <xdr:to>
      <xdr:col>16</xdr:col>
      <xdr:colOff>1257300</xdr:colOff>
      <xdr:row>20</xdr:row>
      <xdr:rowOff>48561</xdr:rowOff>
    </xdr:to>
    <xdr:cxnSp macro="">
      <xdr:nvCxnSpPr>
        <xdr:cNvPr id="14" name="Straight Arrow Connector 13"/>
        <xdr:cNvCxnSpPr/>
      </xdr:nvCxnSpPr>
      <xdr:spPr>
        <a:xfrm flipH="1" flipV="1">
          <a:off x="17449800" y="4203700"/>
          <a:ext cx="4025900" cy="11206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1244601</xdr:colOff>
      <xdr:row>59</xdr:row>
      <xdr:rowOff>76200</xdr:rowOff>
    </xdr:from>
    <xdr:ext cx="3530600" cy="3160609"/>
    <xdr:sp macro="" textlink="">
      <xdr:nvSpPr>
        <xdr:cNvPr id="15" name="TextBox 14"/>
        <xdr:cNvSpPr txBox="1"/>
      </xdr:nvSpPr>
      <xdr:spPr>
        <a:xfrm>
          <a:off x="21818601" y="12725400"/>
          <a:ext cx="3530600" cy="3160609"/>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*This</a:t>
          </a:r>
          <a:r>
            <a:rPr lang="en-GB" sz="1400" b="1" baseline="0">
              <a:solidFill>
                <a:srgbClr val="FF0000"/>
              </a:solidFill>
            </a:rPr>
            <a:t> numbers in cells N56 and N57 are key to optimising the greywater and rainwater collection systems. If N56 is much greater than 1, it is likely that there will be a considerable excess of greywater/rainwater collected. If it is much less than 1, not enough greywater/rainwater is being collected. 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M55</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Q57</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N55</a:t>
          </a:r>
        </a:p>
        <a:p>
          <a:endParaRPr lang="en-GB" sz="1400" b="1">
            <a:solidFill>
              <a:srgbClr val="FF0000"/>
            </a:solidFill>
          </a:endParaRPr>
        </a:p>
      </xdr:txBody>
    </xdr:sp>
    <xdr:clientData/>
  </xdr:oneCellAnchor>
  <xdr:twoCellAnchor>
    <xdr:from>
      <xdr:col>14</xdr:col>
      <xdr:colOff>0</xdr:colOff>
      <xdr:row>55</xdr:row>
      <xdr:rowOff>190500</xdr:rowOff>
    </xdr:from>
    <xdr:to>
      <xdr:col>16</xdr:col>
      <xdr:colOff>1244600</xdr:colOff>
      <xdr:row>60</xdr:row>
      <xdr:rowOff>12700</xdr:rowOff>
    </xdr:to>
    <xdr:cxnSp macro="">
      <xdr:nvCxnSpPr>
        <xdr:cNvPr id="16" name="Straight Arrow Connector 15"/>
        <xdr:cNvCxnSpPr/>
      </xdr:nvCxnSpPr>
      <xdr:spPr>
        <a:xfrm flipH="1" flipV="1">
          <a:off x="17843500" y="12052300"/>
          <a:ext cx="3975100" cy="8001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546100</xdr:colOff>
      <xdr:row>71</xdr:row>
      <xdr:rowOff>22224</xdr:rowOff>
    </xdr:from>
    <xdr:ext cx="3543300" cy="530658"/>
    <xdr:sp macro="" textlink="">
      <xdr:nvSpPr>
        <xdr:cNvPr id="21" name="TextBox 20"/>
        <xdr:cNvSpPr txBox="1"/>
      </xdr:nvSpPr>
      <xdr:spPr>
        <a:xfrm>
          <a:off x="9588500" y="15440024"/>
          <a:ext cx="3543300" cy="530658"/>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How much potable water did you manage to substitute for non-potable water?</a:t>
          </a:r>
        </a:p>
      </xdr:txBody>
    </xdr:sp>
    <xdr:clientData/>
  </xdr:oneCellAnchor>
  <xdr:twoCellAnchor>
    <xdr:from>
      <xdr:col>9</xdr:col>
      <xdr:colOff>520700</xdr:colOff>
      <xdr:row>68</xdr:row>
      <xdr:rowOff>177800</xdr:rowOff>
    </xdr:from>
    <xdr:to>
      <xdr:col>9</xdr:col>
      <xdr:colOff>520700</xdr:colOff>
      <xdr:row>71</xdr:row>
      <xdr:rowOff>9524</xdr:rowOff>
    </xdr:to>
    <xdr:cxnSp macro="">
      <xdr:nvCxnSpPr>
        <xdr:cNvPr id="22" name="Straight Arrow Connector 21"/>
        <xdr:cNvCxnSpPr/>
      </xdr:nvCxnSpPr>
      <xdr:spPr>
        <a:xfrm flipV="1">
          <a:off x="11379200" y="15024100"/>
          <a:ext cx="0" cy="403224"/>
        </a:xfrm>
        <a:prstGeom prst="straightConnector1">
          <a:avLst/>
        </a:prstGeom>
        <a:noFill/>
        <a:ln w="25400" cap="flat" cmpd="sng" algn="ctr">
          <a:solidFill>
            <a:srgbClr val="FF0000"/>
          </a:solidFill>
          <a:prstDash val="solid"/>
          <a:tailEnd type="arrow"/>
        </a:ln>
        <a:effectLst/>
      </xdr:spPr>
    </xdr:cxnSp>
    <xdr:clientData/>
  </xdr:twoCellAnchor>
  <xdr:oneCellAnchor>
    <xdr:from>
      <xdr:col>8</xdr:col>
      <xdr:colOff>406400</xdr:colOff>
      <xdr:row>33</xdr:row>
      <xdr:rowOff>187324</xdr:rowOff>
    </xdr:from>
    <xdr:ext cx="2540000" cy="749821"/>
    <xdr:sp macro="" textlink="">
      <xdr:nvSpPr>
        <xdr:cNvPr id="23" name="TextBox 22"/>
        <xdr:cNvSpPr txBox="1"/>
      </xdr:nvSpPr>
      <xdr:spPr>
        <a:xfrm>
          <a:off x="10515600" y="7451724"/>
          <a:ext cx="25400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a:t>
          </a:r>
          <a:r>
            <a:rPr lang="en-GB" sz="1400" b="1" baseline="0">
              <a:solidFill>
                <a:srgbClr val="FF0000"/>
              </a:solidFill>
            </a:rPr>
            <a:t> much potable water did you manage to substitute for non-potable water?</a:t>
          </a:r>
          <a:endParaRPr lang="en-GB" sz="1400" b="1">
            <a:solidFill>
              <a:srgbClr val="FF0000"/>
            </a:solidFill>
          </a:endParaRPr>
        </a:p>
      </xdr:txBody>
    </xdr:sp>
    <xdr:clientData/>
  </xdr:oneCellAnchor>
  <xdr:twoCellAnchor>
    <xdr:from>
      <xdr:col>9</xdr:col>
      <xdr:colOff>508000</xdr:colOff>
      <xdr:row>31</xdr:row>
      <xdr:rowOff>190500</xdr:rowOff>
    </xdr:from>
    <xdr:to>
      <xdr:col>9</xdr:col>
      <xdr:colOff>508000</xdr:colOff>
      <xdr:row>34</xdr:row>
      <xdr:rowOff>9524</xdr:rowOff>
    </xdr:to>
    <xdr:cxnSp macro="">
      <xdr:nvCxnSpPr>
        <xdr:cNvPr id="24" name="Straight Arrow Connector 23"/>
        <xdr:cNvCxnSpPr/>
      </xdr:nvCxnSpPr>
      <xdr:spPr>
        <a:xfrm flipV="1">
          <a:off x="11366500" y="7061200"/>
          <a:ext cx="0" cy="40322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673100</xdr:colOff>
      <xdr:row>34</xdr:row>
      <xdr:rowOff>0</xdr:rowOff>
    </xdr:from>
    <xdr:ext cx="1536700" cy="749821"/>
    <xdr:sp macro="" textlink="">
      <xdr:nvSpPr>
        <xdr:cNvPr id="17" name="TextBox 16"/>
        <xdr:cNvSpPr txBox="1"/>
      </xdr:nvSpPr>
      <xdr:spPr>
        <a:xfrm>
          <a:off x="6540500" y="7467600"/>
          <a:ext cx="15367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520700</xdr:colOff>
      <xdr:row>31</xdr:row>
      <xdr:rowOff>190500</xdr:rowOff>
    </xdr:from>
    <xdr:to>
      <xdr:col>7</xdr:col>
      <xdr:colOff>317500</xdr:colOff>
      <xdr:row>34</xdr:row>
      <xdr:rowOff>12700</xdr:rowOff>
    </xdr:to>
    <xdr:cxnSp macro="">
      <xdr:nvCxnSpPr>
        <xdr:cNvPr id="18" name="Straight Arrow Connector 17"/>
        <xdr:cNvCxnSpPr/>
      </xdr:nvCxnSpPr>
      <xdr:spPr>
        <a:xfrm flipV="1">
          <a:off x="8051800" y="7035800"/>
          <a:ext cx="952500" cy="4445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1104900</xdr:colOff>
      <xdr:row>69</xdr:row>
      <xdr:rowOff>165100</xdr:rowOff>
    </xdr:from>
    <xdr:ext cx="1536700" cy="749821"/>
    <xdr:sp macro="" textlink="">
      <xdr:nvSpPr>
        <xdr:cNvPr id="20" name="TextBox 19"/>
        <xdr:cNvSpPr txBox="1"/>
      </xdr:nvSpPr>
      <xdr:spPr>
        <a:xfrm>
          <a:off x="7327900" y="15201900"/>
          <a:ext cx="15367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647700</xdr:colOff>
      <xdr:row>67</xdr:row>
      <xdr:rowOff>152400</xdr:rowOff>
    </xdr:from>
    <xdr:to>
      <xdr:col>7</xdr:col>
      <xdr:colOff>342900</xdr:colOff>
      <xdr:row>69</xdr:row>
      <xdr:rowOff>165100</xdr:rowOff>
    </xdr:to>
    <xdr:cxnSp macro="">
      <xdr:nvCxnSpPr>
        <xdr:cNvPr id="25" name="Straight Arrow Connector 24"/>
        <xdr:cNvCxnSpPr/>
      </xdr:nvCxnSpPr>
      <xdr:spPr>
        <a:xfrm flipV="1">
          <a:off x="8534400" y="14770100"/>
          <a:ext cx="850900" cy="4318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xdr:colOff>
      <xdr:row>45</xdr:row>
      <xdr:rowOff>38100</xdr:rowOff>
    </xdr:from>
    <xdr:to>
      <xdr:col>17</xdr:col>
      <xdr:colOff>838200</xdr:colOff>
      <xdr:row>49</xdr:row>
      <xdr:rowOff>25401</xdr:rowOff>
    </xdr:to>
    <xdr:cxnSp macro="">
      <xdr:nvCxnSpPr>
        <xdr:cNvPr id="26" name="Straight Arrow Connector 25"/>
        <xdr:cNvCxnSpPr/>
      </xdr:nvCxnSpPr>
      <xdr:spPr>
        <a:xfrm flipH="1">
          <a:off x="22326600" y="9867900"/>
          <a:ext cx="787400" cy="800101"/>
        </a:xfrm>
        <a:prstGeom prst="straightConnector1">
          <a:avLst/>
        </a:prstGeom>
        <a:noFill/>
        <a:ln w="25400" cap="flat" cmpd="sng" algn="ctr">
          <a:solidFill>
            <a:srgbClr val="FF0000"/>
          </a:solidFill>
          <a:prstDash val="solid"/>
          <a:tailEnd type="arrow"/>
        </a:ln>
        <a:effectLst/>
      </xdr:spPr>
    </xdr:cxnSp>
    <xdr:clientData/>
  </xdr:twoCellAnchor>
  <xdr:oneCellAnchor>
    <xdr:from>
      <xdr:col>17</xdr:col>
      <xdr:colOff>838201</xdr:colOff>
      <xdr:row>42</xdr:row>
      <xdr:rowOff>203200</xdr:rowOff>
    </xdr:from>
    <xdr:ext cx="2171699" cy="2064796"/>
    <xdr:sp macro="" textlink="">
      <xdr:nvSpPr>
        <xdr:cNvPr id="27" name="TextBox 26"/>
        <xdr:cNvSpPr txBox="1"/>
      </xdr:nvSpPr>
      <xdr:spPr>
        <a:xfrm>
          <a:off x="23114001" y="9207500"/>
          <a:ext cx="2171699" cy="2064796"/>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Number automatically generated based on river basin defined in cells B1 and B2 of the Irrigation Calc. 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Make sure it is the same river basin as defined in B1 and B2 of this worksheet  </a:t>
          </a:r>
        </a:p>
      </xdr:txBody>
    </xdr:sp>
    <xdr:clientData/>
  </xdr:oneCellAnchor>
  <xdr:twoCellAnchor>
    <xdr:from>
      <xdr:col>17</xdr:col>
      <xdr:colOff>50800</xdr:colOff>
      <xdr:row>4</xdr:row>
      <xdr:rowOff>50800</xdr:rowOff>
    </xdr:from>
    <xdr:to>
      <xdr:col>17</xdr:col>
      <xdr:colOff>838200</xdr:colOff>
      <xdr:row>8</xdr:row>
      <xdr:rowOff>38101</xdr:rowOff>
    </xdr:to>
    <xdr:cxnSp macro="">
      <xdr:nvCxnSpPr>
        <xdr:cNvPr id="32" name="Straight Arrow Connector 31"/>
        <xdr:cNvCxnSpPr/>
      </xdr:nvCxnSpPr>
      <xdr:spPr>
        <a:xfrm flipH="1">
          <a:off x="22326600" y="1066800"/>
          <a:ext cx="787400" cy="800101"/>
        </a:xfrm>
        <a:prstGeom prst="straightConnector1">
          <a:avLst/>
        </a:prstGeom>
        <a:noFill/>
        <a:ln w="25400" cap="flat" cmpd="sng" algn="ctr">
          <a:solidFill>
            <a:srgbClr val="FF0000"/>
          </a:solidFill>
          <a:prstDash val="solid"/>
          <a:tailEnd type="arrow"/>
        </a:ln>
        <a:effectLst/>
      </xdr:spPr>
    </xdr:cxnSp>
    <xdr:clientData/>
  </xdr:twoCellAnchor>
  <xdr:oneCellAnchor>
    <xdr:from>
      <xdr:col>17</xdr:col>
      <xdr:colOff>838201</xdr:colOff>
      <xdr:row>2</xdr:row>
      <xdr:rowOff>12700</xdr:rowOff>
    </xdr:from>
    <xdr:ext cx="2171699" cy="2064796"/>
    <xdr:sp macro="" textlink="">
      <xdr:nvSpPr>
        <xdr:cNvPr id="33" name="TextBox 32"/>
        <xdr:cNvSpPr txBox="1"/>
      </xdr:nvSpPr>
      <xdr:spPr>
        <a:xfrm>
          <a:off x="23114001" y="406400"/>
          <a:ext cx="2171699" cy="2064796"/>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Number automatically generated based on river basin defined in cells B1 and B2 of the Irrigation Calc. 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Make sure it is the same river basin as defined in B1 and B2 of this worksheet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26520</xdr:rowOff>
    </xdr:from>
    <xdr:to>
      <xdr:col>3</xdr:col>
      <xdr:colOff>1752600</xdr:colOff>
      <xdr:row>27</xdr:row>
      <xdr:rowOff>101600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12700</xdr:colOff>
      <xdr:row>4</xdr:row>
      <xdr:rowOff>78441</xdr:rowOff>
    </xdr:from>
    <xdr:ext cx="5575299" cy="311496"/>
    <xdr:sp macro="" textlink="">
      <xdr:nvSpPr>
        <xdr:cNvPr id="3" name="TextBox 2"/>
        <xdr:cNvSpPr txBox="1"/>
      </xdr:nvSpPr>
      <xdr:spPr>
        <a:xfrm>
          <a:off x="12700" y="1069041"/>
          <a:ext cx="5575299"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1: Select the relevant country (cell B1) and</a:t>
          </a:r>
          <a:r>
            <a:rPr lang="en-GB" sz="1400" b="1" baseline="0">
              <a:solidFill>
                <a:srgbClr val="FF0000"/>
              </a:solidFill>
            </a:rPr>
            <a:t> then river basin (cell B2).</a:t>
          </a:r>
          <a:endParaRPr lang="en-GB" sz="1400" b="1">
            <a:solidFill>
              <a:srgbClr val="FF0000"/>
            </a:solidFill>
          </a:endParaRPr>
        </a:p>
      </xdr:txBody>
    </xdr:sp>
    <xdr:clientData/>
  </xdr:oneCellAnchor>
  <xdr:oneCellAnchor>
    <xdr:from>
      <xdr:col>0</xdr:col>
      <xdr:colOff>16435</xdr:colOff>
      <xdr:row>6</xdr:row>
      <xdr:rowOff>81430</xdr:rowOff>
    </xdr:from>
    <xdr:ext cx="5571565" cy="530658"/>
    <xdr:sp macro="" textlink="">
      <xdr:nvSpPr>
        <xdr:cNvPr id="4" name="TextBox 3"/>
        <xdr:cNvSpPr txBox="1"/>
      </xdr:nvSpPr>
      <xdr:spPr>
        <a:xfrm>
          <a:off x="16435" y="1719730"/>
          <a:ext cx="5571565"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2: Fill in</a:t>
          </a:r>
          <a:r>
            <a:rPr lang="en-GB" sz="1400" b="1" baseline="0">
              <a:solidFill>
                <a:srgbClr val="FF0000"/>
              </a:solidFill>
            </a:rPr>
            <a:t> the data in the green cells in columns G, M and N (and also cells G45 and I45 for office buildings).</a:t>
          </a:r>
          <a:endParaRPr lang="en-GB" sz="1400" b="1">
            <a:solidFill>
              <a:srgbClr val="FF0000"/>
            </a:solidFill>
          </a:endParaRPr>
        </a:p>
      </xdr:txBody>
    </xdr:sp>
    <xdr:clientData/>
  </xdr:oneCellAnchor>
  <xdr:oneCellAnchor>
    <xdr:from>
      <xdr:col>0</xdr:col>
      <xdr:colOff>12700</xdr:colOff>
      <xdr:row>9</xdr:row>
      <xdr:rowOff>92635</xdr:rowOff>
    </xdr:from>
    <xdr:ext cx="5562600" cy="530658"/>
    <xdr:sp macro="" textlink="">
      <xdr:nvSpPr>
        <xdr:cNvPr id="5" name="TextBox 4"/>
        <xdr:cNvSpPr txBox="1"/>
      </xdr:nvSpPr>
      <xdr:spPr>
        <a:xfrm>
          <a:off x="12700" y="2137335"/>
          <a:ext cx="55626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3: See</a:t>
          </a:r>
          <a:r>
            <a:rPr lang="en-GB" sz="1400" b="1" baseline="0">
              <a:solidFill>
                <a:srgbClr val="FF0000"/>
              </a:solidFill>
            </a:rPr>
            <a:t> the results in output table (starting at cell F26 and K21 for residential buildings) and (starting at F63 and K62 for office buildings).</a:t>
          </a:r>
          <a:endParaRPr lang="en-GB" sz="1400" b="1">
            <a:solidFill>
              <a:srgbClr val="FF0000"/>
            </a:solidFill>
          </a:endParaRPr>
        </a:p>
      </xdr:txBody>
    </xdr:sp>
    <xdr:clientData/>
  </xdr:oneCellAnchor>
  <xdr:twoCellAnchor>
    <xdr:from>
      <xdr:col>10</xdr:col>
      <xdr:colOff>914400</xdr:colOff>
      <xdr:row>21</xdr:row>
      <xdr:rowOff>57148</xdr:rowOff>
    </xdr:from>
    <xdr:to>
      <xdr:col>14</xdr:col>
      <xdr:colOff>2108200</xdr:colOff>
      <xdr:row>41</xdr:row>
      <xdr:rowOff>63500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63500</xdr:colOff>
      <xdr:row>56</xdr:row>
      <xdr:rowOff>139700</xdr:rowOff>
    </xdr:from>
    <xdr:to>
      <xdr:col>15</xdr:col>
      <xdr:colOff>114300</xdr:colOff>
      <xdr:row>76</xdr:row>
      <xdr:rowOff>69852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16</xdr:col>
      <xdr:colOff>469901</xdr:colOff>
      <xdr:row>17</xdr:row>
      <xdr:rowOff>40340</xdr:rowOff>
    </xdr:from>
    <xdr:ext cx="3530600" cy="3160609"/>
    <xdr:sp macro="" textlink="">
      <xdr:nvSpPr>
        <xdr:cNvPr id="9" name="TextBox 8"/>
        <xdr:cNvSpPr txBox="1"/>
      </xdr:nvSpPr>
      <xdr:spPr>
        <a:xfrm>
          <a:off x="21780501" y="3736040"/>
          <a:ext cx="3530600" cy="3160609"/>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*This</a:t>
          </a:r>
          <a:r>
            <a:rPr lang="en-GB" sz="1400" b="1" baseline="0">
              <a:solidFill>
                <a:srgbClr val="FF0000"/>
              </a:solidFill>
            </a:rPr>
            <a:t> numbers in cells N18 and N19 are key to optimising the greywater and rainwater collection systems. If N18 is much greater than 1, it is likely that there will be a considerable excess of greywater/rainwater collected. </a:t>
          </a:r>
          <a:r>
            <a:rPr kumimoji="0" lang="en-GB" sz="1400" b="1" i="0" u="none" strike="noStrike" kern="0" cap="none" spc="0" normalizeH="0" baseline="0" noProof="0">
              <a:ln>
                <a:noFill/>
              </a:ln>
              <a:solidFill>
                <a:srgbClr val="FF0000"/>
              </a:solidFill>
              <a:effectLst/>
              <a:uLnTx/>
              <a:uFillTx/>
              <a:latin typeface="+mn-lt"/>
              <a:ea typeface="+mn-ea"/>
              <a:cs typeface="+mn-cs"/>
            </a:rPr>
            <a:t>If it is much less than 1, not enough greywater/rainwater is being collected. </a:t>
          </a:r>
          <a:r>
            <a:rPr lang="en-GB" sz="1400" b="1" baseline="0">
              <a:solidFill>
                <a:srgbClr val="FF0000"/>
              </a:solidFill>
            </a:rPr>
            <a:t>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M17</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Q16</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N17</a:t>
          </a:r>
        </a:p>
        <a:p>
          <a:endParaRPr lang="en-GB" sz="1400" b="1">
            <a:solidFill>
              <a:srgbClr val="FF0000"/>
            </a:solidFill>
          </a:endParaRPr>
        </a:p>
      </xdr:txBody>
    </xdr:sp>
    <xdr:clientData/>
  </xdr:oneCellAnchor>
  <xdr:twoCellAnchor>
    <xdr:from>
      <xdr:col>14</xdr:col>
      <xdr:colOff>38100</xdr:colOff>
      <xdr:row>18</xdr:row>
      <xdr:rowOff>3175</xdr:rowOff>
    </xdr:from>
    <xdr:to>
      <xdr:col>16</xdr:col>
      <xdr:colOff>444500</xdr:colOff>
      <xdr:row>18</xdr:row>
      <xdr:rowOff>38100</xdr:rowOff>
    </xdr:to>
    <xdr:cxnSp macro="">
      <xdr:nvCxnSpPr>
        <xdr:cNvPr id="10" name="Straight Arrow Connector 9"/>
        <xdr:cNvCxnSpPr/>
      </xdr:nvCxnSpPr>
      <xdr:spPr>
        <a:xfrm flipH="1" flipV="1">
          <a:off x="18275300" y="3902075"/>
          <a:ext cx="3251200" cy="349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88900</xdr:colOff>
      <xdr:row>38</xdr:row>
      <xdr:rowOff>101600</xdr:rowOff>
    </xdr:from>
    <xdr:ext cx="3568700" cy="530658"/>
    <xdr:sp macro="" textlink="">
      <xdr:nvSpPr>
        <xdr:cNvPr id="11" name="TextBox 10"/>
        <xdr:cNvSpPr txBox="1"/>
      </xdr:nvSpPr>
      <xdr:spPr>
        <a:xfrm>
          <a:off x="9728200" y="8483600"/>
          <a:ext cx="35687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a:t>
          </a:r>
          <a:r>
            <a:rPr lang="en-GB" sz="1400" b="1" baseline="0">
              <a:solidFill>
                <a:srgbClr val="FF0000"/>
              </a:solidFill>
            </a:rPr>
            <a:t> much potable water did you manage to substitute for non-potable water?</a:t>
          </a:r>
          <a:endParaRPr lang="en-GB" sz="1400" b="1">
            <a:solidFill>
              <a:srgbClr val="FF0000"/>
            </a:solidFill>
          </a:endParaRPr>
        </a:p>
      </xdr:txBody>
    </xdr:sp>
    <xdr:clientData/>
  </xdr:oneCellAnchor>
  <xdr:twoCellAnchor>
    <xdr:from>
      <xdr:col>9</xdr:col>
      <xdr:colOff>444500</xdr:colOff>
      <xdr:row>37</xdr:row>
      <xdr:rowOff>28576</xdr:rowOff>
    </xdr:from>
    <xdr:to>
      <xdr:col>9</xdr:col>
      <xdr:colOff>457200</xdr:colOff>
      <xdr:row>38</xdr:row>
      <xdr:rowOff>101600</xdr:rowOff>
    </xdr:to>
    <xdr:cxnSp macro="">
      <xdr:nvCxnSpPr>
        <xdr:cNvPr id="12" name="Straight Arrow Connector 11"/>
        <xdr:cNvCxnSpPr/>
      </xdr:nvCxnSpPr>
      <xdr:spPr>
        <a:xfrm flipV="1">
          <a:off x="12052300" y="8220076"/>
          <a:ext cx="12700" cy="26352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1041400</xdr:colOff>
      <xdr:row>71</xdr:row>
      <xdr:rowOff>12700</xdr:rowOff>
    </xdr:from>
    <xdr:ext cx="2844800" cy="749821"/>
    <xdr:sp macro="" textlink="">
      <xdr:nvSpPr>
        <xdr:cNvPr id="14" name="TextBox 13"/>
        <xdr:cNvSpPr txBox="1"/>
      </xdr:nvSpPr>
      <xdr:spPr>
        <a:xfrm>
          <a:off x="10680700" y="15773400"/>
          <a:ext cx="28448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a:t>
          </a:r>
          <a:r>
            <a:rPr lang="en-GB" sz="1400" b="1" baseline="0">
              <a:solidFill>
                <a:srgbClr val="FF0000"/>
              </a:solidFill>
            </a:rPr>
            <a:t> much potable water did you manage to substitute for non-potable water?</a:t>
          </a:r>
          <a:endParaRPr lang="en-GB" sz="1400" b="1">
            <a:solidFill>
              <a:srgbClr val="FF0000"/>
            </a:solidFill>
          </a:endParaRPr>
        </a:p>
      </xdr:txBody>
    </xdr:sp>
    <xdr:clientData/>
  </xdr:oneCellAnchor>
  <xdr:twoCellAnchor>
    <xdr:from>
      <xdr:col>9</xdr:col>
      <xdr:colOff>431800</xdr:colOff>
      <xdr:row>69</xdr:row>
      <xdr:rowOff>0</xdr:rowOff>
    </xdr:from>
    <xdr:to>
      <xdr:col>9</xdr:col>
      <xdr:colOff>431800</xdr:colOff>
      <xdr:row>71</xdr:row>
      <xdr:rowOff>22224</xdr:rowOff>
    </xdr:to>
    <xdr:cxnSp macro="">
      <xdr:nvCxnSpPr>
        <xdr:cNvPr id="15" name="Straight Arrow Connector 14"/>
        <xdr:cNvCxnSpPr/>
      </xdr:nvCxnSpPr>
      <xdr:spPr>
        <a:xfrm flipV="1">
          <a:off x="12039600" y="15379700"/>
          <a:ext cx="0" cy="40322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0</xdr:colOff>
      <xdr:row>59</xdr:row>
      <xdr:rowOff>12700</xdr:rowOff>
    </xdr:from>
    <xdr:ext cx="3530600" cy="2941446"/>
    <xdr:sp macro="" textlink="">
      <xdr:nvSpPr>
        <xdr:cNvPr id="16" name="TextBox 15"/>
        <xdr:cNvSpPr txBox="1"/>
      </xdr:nvSpPr>
      <xdr:spPr>
        <a:xfrm>
          <a:off x="21310600" y="12801600"/>
          <a:ext cx="3530600" cy="294144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*This</a:t>
          </a:r>
          <a:r>
            <a:rPr lang="en-GB" sz="1400" b="1" baseline="0">
              <a:solidFill>
                <a:srgbClr val="FF0000"/>
              </a:solidFill>
            </a:rPr>
            <a:t> numbers in cells N55 and N56 are key to optimising the greywater and rainwater collection systems. If N55 is much greater than 1, it is likely that there will be a considerable excess of greywater/rainwater collected. </a:t>
          </a:r>
          <a:r>
            <a:rPr kumimoji="0" lang="en-GB" sz="1400" b="1" i="0" u="none" strike="noStrike" kern="0" cap="none" spc="0" normalizeH="0" baseline="0" noProof="0">
              <a:ln>
                <a:noFill/>
              </a:ln>
              <a:solidFill>
                <a:srgbClr val="FF0000"/>
              </a:solidFill>
              <a:effectLst/>
              <a:uLnTx/>
              <a:uFillTx/>
              <a:latin typeface="+mn-lt"/>
              <a:ea typeface="+mn-ea"/>
              <a:cs typeface="+mn-cs"/>
            </a:rPr>
            <a:t>If it is much less than 1, not enough greywater/rainwater is being collected. </a:t>
          </a:r>
          <a:r>
            <a:rPr lang="en-GB" sz="1400" b="1" baseline="0">
              <a:solidFill>
                <a:srgbClr val="FF0000"/>
              </a:solidFill>
            </a:rPr>
            <a:t>Play around with the inputs in the green cells in columns M, N and Q in order to optimise the system. </a:t>
          </a:r>
        </a:p>
        <a:p>
          <a:r>
            <a:rPr lang="en-GB" sz="1400" b="1" baseline="0">
              <a:solidFill>
                <a:srgbClr val="FF0000"/>
              </a:solidFill>
            </a:rPr>
            <a:t>Total GW going in is = cell M54</a:t>
          </a:r>
        </a:p>
        <a:p>
          <a:r>
            <a:rPr lang="en-GB" sz="1400" b="1" baseline="0">
              <a:solidFill>
                <a:srgbClr val="FF0000"/>
              </a:solidFill>
            </a:rPr>
            <a:t>Total RW going in is = cell Q57</a:t>
          </a:r>
        </a:p>
        <a:p>
          <a:r>
            <a:rPr lang="en-GB" sz="1400" b="1" baseline="0">
              <a:solidFill>
                <a:srgbClr val="FF0000"/>
              </a:solidFill>
            </a:rPr>
            <a:t>Total GW/RW needed = cell N54 </a:t>
          </a:r>
          <a:endParaRPr lang="en-GB" sz="1400" b="1">
            <a:solidFill>
              <a:srgbClr val="FF0000"/>
            </a:solidFill>
          </a:endParaRPr>
        </a:p>
      </xdr:txBody>
    </xdr:sp>
    <xdr:clientData/>
  </xdr:oneCellAnchor>
  <xdr:twoCellAnchor>
    <xdr:from>
      <xdr:col>14</xdr:col>
      <xdr:colOff>25400</xdr:colOff>
      <xdr:row>55</xdr:row>
      <xdr:rowOff>25400</xdr:rowOff>
    </xdr:from>
    <xdr:to>
      <xdr:col>15</xdr:col>
      <xdr:colOff>419100</xdr:colOff>
      <xdr:row>59</xdr:row>
      <xdr:rowOff>177801</xdr:rowOff>
    </xdr:to>
    <xdr:cxnSp macro="">
      <xdr:nvCxnSpPr>
        <xdr:cNvPr id="17" name="Straight Arrow Connector 16"/>
        <xdr:cNvCxnSpPr/>
      </xdr:nvCxnSpPr>
      <xdr:spPr>
        <a:xfrm flipH="1" flipV="1">
          <a:off x="18491200" y="12001500"/>
          <a:ext cx="2781300" cy="93980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1358900</xdr:colOff>
      <xdr:row>69</xdr:row>
      <xdr:rowOff>152400</xdr:rowOff>
    </xdr:from>
    <xdr:ext cx="1536700" cy="749821"/>
    <xdr:sp macro="" textlink="">
      <xdr:nvSpPr>
        <xdr:cNvPr id="18" name="TextBox 17"/>
        <xdr:cNvSpPr txBox="1"/>
      </xdr:nvSpPr>
      <xdr:spPr>
        <a:xfrm>
          <a:off x="7886700" y="15532100"/>
          <a:ext cx="15367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723900</xdr:colOff>
      <xdr:row>67</xdr:row>
      <xdr:rowOff>180975</xdr:rowOff>
    </xdr:from>
    <xdr:to>
      <xdr:col>7</xdr:col>
      <xdr:colOff>419100</xdr:colOff>
      <xdr:row>69</xdr:row>
      <xdr:rowOff>152400</xdr:rowOff>
    </xdr:to>
    <xdr:cxnSp macro="">
      <xdr:nvCxnSpPr>
        <xdr:cNvPr id="19" name="Straight Arrow Connector 18"/>
        <xdr:cNvCxnSpPr/>
      </xdr:nvCxnSpPr>
      <xdr:spPr>
        <a:xfrm flipV="1">
          <a:off x="9105900" y="15128875"/>
          <a:ext cx="952500" cy="4032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546100</xdr:colOff>
      <xdr:row>37</xdr:row>
      <xdr:rowOff>177800</xdr:rowOff>
    </xdr:from>
    <xdr:ext cx="1854200" cy="530658"/>
    <xdr:sp macro="" textlink="">
      <xdr:nvSpPr>
        <xdr:cNvPr id="20" name="TextBox 19"/>
        <xdr:cNvSpPr txBox="1"/>
      </xdr:nvSpPr>
      <xdr:spPr>
        <a:xfrm>
          <a:off x="7073900" y="8369300"/>
          <a:ext cx="18542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520700</xdr:colOff>
      <xdr:row>35</xdr:row>
      <xdr:rowOff>177800</xdr:rowOff>
    </xdr:from>
    <xdr:to>
      <xdr:col>7</xdr:col>
      <xdr:colOff>215900</xdr:colOff>
      <xdr:row>38</xdr:row>
      <xdr:rowOff>0</xdr:rowOff>
    </xdr:to>
    <xdr:cxnSp macro="">
      <xdr:nvCxnSpPr>
        <xdr:cNvPr id="21" name="Straight Arrow Connector 20"/>
        <xdr:cNvCxnSpPr/>
      </xdr:nvCxnSpPr>
      <xdr:spPr>
        <a:xfrm flipV="1">
          <a:off x="8902700" y="7937500"/>
          <a:ext cx="952500" cy="4445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4</xdr:row>
      <xdr:rowOff>63500</xdr:rowOff>
    </xdr:from>
    <xdr:to>
      <xdr:col>17</xdr:col>
      <xdr:colOff>800100</xdr:colOff>
      <xdr:row>8</xdr:row>
      <xdr:rowOff>50801</xdr:rowOff>
    </xdr:to>
    <xdr:cxnSp macro="">
      <xdr:nvCxnSpPr>
        <xdr:cNvPr id="22" name="Straight Arrow Connector 21"/>
        <xdr:cNvCxnSpPr/>
      </xdr:nvCxnSpPr>
      <xdr:spPr>
        <a:xfrm flipH="1">
          <a:off x="22961600" y="1117600"/>
          <a:ext cx="787400" cy="800101"/>
        </a:xfrm>
        <a:prstGeom prst="straightConnector1">
          <a:avLst/>
        </a:prstGeom>
        <a:noFill/>
        <a:ln w="25400" cap="flat" cmpd="sng" algn="ctr">
          <a:solidFill>
            <a:srgbClr val="FF0000"/>
          </a:solidFill>
          <a:prstDash val="solid"/>
          <a:tailEnd type="arrow"/>
        </a:ln>
        <a:effectLst/>
      </xdr:spPr>
    </xdr:cxnSp>
    <xdr:clientData/>
  </xdr:twoCellAnchor>
  <xdr:oneCellAnchor>
    <xdr:from>
      <xdr:col>17</xdr:col>
      <xdr:colOff>800101</xdr:colOff>
      <xdr:row>2</xdr:row>
      <xdr:rowOff>63500</xdr:rowOff>
    </xdr:from>
    <xdr:ext cx="2171699" cy="2064796"/>
    <xdr:sp macro="" textlink="">
      <xdr:nvSpPr>
        <xdr:cNvPr id="23" name="TextBox 22"/>
        <xdr:cNvSpPr txBox="1"/>
      </xdr:nvSpPr>
      <xdr:spPr>
        <a:xfrm>
          <a:off x="23749001" y="457200"/>
          <a:ext cx="2171699" cy="2064796"/>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Number automatically generated based on river basin defined in cells B1 and B2 of the Irrigation Calc. 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Make sure it is the same river basin as defined in B1 and B2 of this worksheet  </a:t>
          </a:r>
        </a:p>
      </xdr:txBody>
    </xdr:sp>
    <xdr:clientData/>
  </xdr:oneCellAnchor>
  <xdr:twoCellAnchor>
    <xdr:from>
      <xdr:col>17</xdr:col>
      <xdr:colOff>25400</xdr:colOff>
      <xdr:row>45</xdr:row>
      <xdr:rowOff>63500</xdr:rowOff>
    </xdr:from>
    <xdr:to>
      <xdr:col>17</xdr:col>
      <xdr:colOff>812800</xdr:colOff>
      <xdr:row>49</xdr:row>
      <xdr:rowOff>50801</xdr:rowOff>
    </xdr:to>
    <xdr:cxnSp macro="">
      <xdr:nvCxnSpPr>
        <xdr:cNvPr id="24" name="Straight Arrow Connector 23"/>
        <xdr:cNvCxnSpPr/>
      </xdr:nvCxnSpPr>
      <xdr:spPr>
        <a:xfrm flipH="1">
          <a:off x="22974300" y="10007600"/>
          <a:ext cx="787400" cy="800101"/>
        </a:xfrm>
        <a:prstGeom prst="straightConnector1">
          <a:avLst/>
        </a:prstGeom>
        <a:noFill/>
        <a:ln w="25400" cap="flat" cmpd="sng" algn="ctr">
          <a:solidFill>
            <a:srgbClr val="FF0000"/>
          </a:solidFill>
          <a:prstDash val="solid"/>
          <a:tailEnd type="arrow"/>
        </a:ln>
        <a:effectLst/>
      </xdr:spPr>
    </xdr:cxnSp>
    <xdr:clientData/>
  </xdr:twoCellAnchor>
  <xdr:oneCellAnchor>
    <xdr:from>
      <xdr:col>17</xdr:col>
      <xdr:colOff>812801</xdr:colOff>
      <xdr:row>42</xdr:row>
      <xdr:rowOff>190500</xdr:rowOff>
    </xdr:from>
    <xdr:ext cx="2171699" cy="2064796"/>
    <xdr:sp macro="" textlink="">
      <xdr:nvSpPr>
        <xdr:cNvPr id="25" name="TextBox 24"/>
        <xdr:cNvSpPr txBox="1"/>
      </xdr:nvSpPr>
      <xdr:spPr>
        <a:xfrm>
          <a:off x="23761701" y="9347200"/>
          <a:ext cx="2171699" cy="2064796"/>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Number automatically generated based on river basin defined in cells B1 and B2 of the Irrigation Calc. 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Make sure it is the same river basin as defined in B1 and B2 of this worksheet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139700</xdr:colOff>
      <xdr:row>12</xdr:row>
      <xdr:rowOff>135467</xdr:rowOff>
    </xdr:from>
    <xdr:to>
      <xdr:col>3</xdr:col>
      <xdr:colOff>1608666</xdr:colOff>
      <xdr:row>27</xdr:row>
      <xdr:rowOff>179918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808565</xdr:colOff>
      <xdr:row>21</xdr:row>
      <xdr:rowOff>35983</xdr:rowOff>
    </xdr:from>
    <xdr:to>
      <xdr:col>16</xdr:col>
      <xdr:colOff>52917</xdr:colOff>
      <xdr:row>39</xdr:row>
      <xdr:rowOff>46567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25400</xdr:colOff>
      <xdr:row>66</xdr:row>
      <xdr:rowOff>258232</xdr:rowOff>
    </xdr:from>
    <xdr:to>
      <xdr:col>15</xdr:col>
      <xdr:colOff>130174</xdr:colOff>
      <xdr:row>84</xdr:row>
      <xdr:rowOff>88899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31750</xdr:colOff>
      <xdr:row>4</xdr:row>
      <xdr:rowOff>105832</xdr:rowOff>
    </xdr:from>
    <xdr:ext cx="5575299" cy="311496"/>
    <xdr:sp macro="" textlink="">
      <xdr:nvSpPr>
        <xdr:cNvPr id="5" name="TextBox 4"/>
        <xdr:cNvSpPr txBox="1"/>
      </xdr:nvSpPr>
      <xdr:spPr>
        <a:xfrm>
          <a:off x="31750" y="1105957"/>
          <a:ext cx="5575299"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1: Select the relevant country (cell B1) and</a:t>
          </a:r>
          <a:r>
            <a:rPr lang="en-GB" sz="1400" b="1" baseline="0">
              <a:solidFill>
                <a:srgbClr val="FF0000"/>
              </a:solidFill>
            </a:rPr>
            <a:t> then river basin (cell B2).</a:t>
          </a:r>
          <a:endParaRPr lang="en-GB" sz="1400" b="1">
            <a:solidFill>
              <a:srgbClr val="FF0000"/>
            </a:solidFill>
          </a:endParaRPr>
        </a:p>
      </xdr:txBody>
    </xdr:sp>
    <xdr:clientData/>
  </xdr:oneCellAnchor>
  <xdr:oneCellAnchor>
    <xdr:from>
      <xdr:col>0</xdr:col>
      <xdr:colOff>35485</xdr:colOff>
      <xdr:row>6</xdr:row>
      <xdr:rowOff>113055</xdr:rowOff>
    </xdr:from>
    <xdr:ext cx="5571565" cy="530658"/>
    <xdr:sp macro="" textlink="">
      <xdr:nvSpPr>
        <xdr:cNvPr id="6" name="TextBox 5"/>
        <xdr:cNvSpPr txBox="1"/>
      </xdr:nvSpPr>
      <xdr:spPr>
        <a:xfrm>
          <a:off x="35485" y="1513230"/>
          <a:ext cx="5571565"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2: Fill in</a:t>
          </a:r>
          <a:r>
            <a:rPr lang="en-GB" sz="1400" b="1" baseline="0">
              <a:solidFill>
                <a:srgbClr val="FF0000"/>
              </a:solidFill>
            </a:rPr>
            <a:t> the data in the green cells in columns G, I, M and N (and also cells G45 and I45 for office buildings).</a:t>
          </a:r>
          <a:endParaRPr lang="en-GB" sz="1400" b="1">
            <a:solidFill>
              <a:srgbClr val="FF0000"/>
            </a:solidFill>
          </a:endParaRPr>
        </a:p>
      </xdr:txBody>
    </xdr:sp>
    <xdr:clientData/>
  </xdr:oneCellAnchor>
  <xdr:oneCellAnchor>
    <xdr:from>
      <xdr:col>0</xdr:col>
      <xdr:colOff>31750</xdr:colOff>
      <xdr:row>9</xdr:row>
      <xdr:rowOff>124260</xdr:rowOff>
    </xdr:from>
    <xdr:ext cx="5562600" cy="530658"/>
    <xdr:sp macro="" textlink="">
      <xdr:nvSpPr>
        <xdr:cNvPr id="7" name="TextBox 6"/>
        <xdr:cNvSpPr txBox="1"/>
      </xdr:nvSpPr>
      <xdr:spPr>
        <a:xfrm>
          <a:off x="31750" y="2124510"/>
          <a:ext cx="55626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3: See</a:t>
          </a:r>
          <a:r>
            <a:rPr lang="en-GB" sz="1400" b="1" baseline="0">
              <a:solidFill>
                <a:srgbClr val="FF0000"/>
              </a:solidFill>
            </a:rPr>
            <a:t> the results in output table (starting at cell F21 and K23 for residential buildings) and (starting at F63 and K62 for office buildings).</a:t>
          </a:r>
          <a:endParaRPr lang="en-GB" sz="1400" b="1">
            <a:solidFill>
              <a:srgbClr val="FF0000"/>
            </a:solidFill>
          </a:endParaRPr>
        </a:p>
      </xdr:txBody>
    </xdr:sp>
    <xdr:clientData/>
  </xdr:oneCellAnchor>
  <xdr:oneCellAnchor>
    <xdr:from>
      <xdr:col>16</xdr:col>
      <xdr:colOff>495301</xdr:colOff>
      <xdr:row>19</xdr:row>
      <xdr:rowOff>88900</xdr:rowOff>
    </xdr:from>
    <xdr:ext cx="3530600" cy="2722284"/>
    <xdr:sp macro="" textlink="">
      <xdr:nvSpPr>
        <xdr:cNvPr id="8" name="TextBox 7"/>
        <xdr:cNvSpPr txBox="1"/>
      </xdr:nvSpPr>
      <xdr:spPr>
        <a:xfrm>
          <a:off x="20713701" y="4152900"/>
          <a:ext cx="3530600" cy="2722284"/>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*The</a:t>
          </a:r>
          <a:r>
            <a:rPr lang="en-GB" sz="1400" b="1" baseline="0">
              <a:solidFill>
                <a:srgbClr val="FF0000"/>
              </a:solidFill>
            </a:rPr>
            <a:t> numbers in cells N20 and N21 are key to optimising the greywater and rainwater collection systems. If N20 is much greater than 1, it is likely that there will be a considerable excess of greywater/rainwater collected. 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M19</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Q16</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N19</a:t>
          </a:r>
        </a:p>
        <a:p>
          <a:endParaRPr lang="en-GB" sz="1400" b="1">
            <a:solidFill>
              <a:srgbClr val="FF0000"/>
            </a:solidFill>
          </a:endParaRPr>
        </a:p>
      </xdr:txBody>
    </xdr:sp>
    <xdr:clientData/>
  </xdr:oneCellAnchor>
  <xdr:twoCellAnchor>
    <xdr:from>
      <xdr:col>14</xdr:col>
      <xdr:colOff>12700</xdr:colOff>
      <xdr:row>20</xdr:row>
      <xdr:rowOff>13636</xdr:rowOff>
    </xdr:from>
    <xdr:to>
      <xdr:col>16</xdr:col>
      <xdr:colOff>482600</xdr:colOff>
      <xdr:row>20</xdr:row>
      <xdr:rowOff>38100</xdr:rowOff>
    </xdr:to>
    <xdr:cxnSp macro="">
      <xdr:nvCxnSpPr>
        <xdr:cNvPr id="9" name="Straight Arrow Connector 8"/>
        <xdr:cNvCxnSpPr/>
      </xdr:nvCxnSpPr>
      <xdr:spPr>
        <a:xfrm flipH="1" flipV="1">
          <a:off x="17500600" y="4280836"/>
          <a:ext cx="3200400" cy="2446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431801</xdr:colOff>
      <xdr:row>61</xdr:row>
      <xdr:rowOff>114300</xdr:rowOff>
    </xdr:from>
    <xdr:ext cx="3530600" cy="2722284"/>
    <xdr:sp macro="" textlink="">
      <xdr:nvSpPr>
        <xdr:cNvPr id="10" name="TextBox 9"/>
        <xdr:cNvSpPr txBox="1"/>
      </xdr:nvSpPr>
      <xdr:spPr>
        <a:xfrm>
          <a:off x="20193001" y="13208000"/>
          <a:ext cx="3530600" cy="2722284"/>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*The</a:t>
          </a:r>
          <a:r>
            <a:rPr lang="en-GB" sz="1400" b="1" baseline="0">
              <a:solidFill>
                <a:srgbClr val="FF0000"/>
              </a:solidFill>
            </a:rPr>
            <a:t> numbers in cells N64 and N65 are key to optimising the greywater and rainwater collection systems. If N64 is much greater than 1, it is likely that there will be a considerable excess of greywater/rainwater collected. Play around with the inputs in the green cells in columns M, N and Q in order to optimise the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 going in is = cell M63</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RW going in is = cell Q57</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mn-lt"/>
              <a:ea typeface="+mn-ea"/>
              <a:cs typeface="+mn-cs"/>
            </a:rPr>
            <a:t>Total GW/RW needed = cell N63</a:t>
          </a:r>
        </a:p>
        <a:p>
          <a:endParaRPr lang="en-GB" sz="1400" b="1">
            <a:solidFill>
              <a:srgbClr val="FF0000"/>
            </a:solidFill>
          </a:endParaRPr>
        </a:p>
      </xdr:txBody>
    </xdr:sp>
    <xdr:clientData/>
  </xdr:oneCellAnchor>
  <xdr:twoCellAnchor>
    <xdr:from>
      <xdr:col>13</xdr:col>
      <xdr:colOff>2120900</xdr:colOff>
      <xdr:row>63</xdr:row>
      <xdr:rowOff>178736</xdr:rowOff>
    </xdr:from>
    <xdr:to>
      <xdr:col>15</xdr:col>
      <xdr:colOff>431800</xdr:colOff>
      <xdr:row>65</xdr:row>
      <xdr:rowOff>25400</xdr:rowOff>
    </xdr:to>
    <xdr:cxnSp macro="">
      <xdr:nvCxnSpPr>
        <xdr:cNvPr id="11" name="Straight Arrow Connector 10"/>
        <xdr:cNvCxnSpPr/>
      </xdr:nvCxnSpPr>
      <xdr:spPr>
        <a:xfrm flipH="1" flipV="1">
          <a:off x="17462500" y="13691536"/>
          <a:ext cx="2730500" cy="24036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495300</xdr:colOff>
      <xdr:row>83</xdr:row>
      <xdr:rowOff>9524</xdr:rowOff>
    </xdr:from>
    <xdr:ext cx="3543300" cy="530658"/>
    <xdr:sp macro="" textlink="">
      <xdr:nvSpPr>
        <xdr:cNvPr id="12" name="TextBox 11"/>
        <xdr:cNvSpPr txBox="1"/>
      </xdr:nvSpPr>
      <xdr:spPr>
        <a:xfrm>
          <a:off x="9182100" y="18068924"/>
          <a:ext cx="3543300" cy="530658"/>
        </a:xfrm>
        <a:prstGeom prst="rect">
          <a:avLst/>
        </a:prstGeom>
        <a:solidFill>
          <a:srgbClr val="FFFF99"/>
        </a:solidFill>
        <a:ln>
          <a:solidFill>
            <a:sysClr val="windowText" lastClr="000000"/>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FF0000"/>
              </a:solidFill>
              <a:effectLst/>
              <a:uLnTx/>
              <a:uFillTx/>
              <a:latin typeface="Calibri"/>
              <a:ea typeface="+mn-ea"/>
              <a:cs typeface="+mn-cs"/>
            </a:rPr>
            <a:t>How much potable water did you manage to substitute for non-potable water?</a:t>
          </a:r>
        </a:p>
      </xdr:txBody>
    </xdr:sp>
    <xdr:clientData/>
  </xdr:oneCellAnchor>
  <xdr:twoCellAnchor>
    <xdr:from>
      <xdr:col>9</xdr:col>
      <xdr:colOff>546100</xdr:colOff>
      <xdr:row>81</xdr:row>
      <xdr:rowOff>190500</xdr:rowOff>
    </xdr:from>
    <xdr:to>
      <xdr:col>9</xdr:col>
      <xdr:colOff>596900</xdr:colOff>
      <xdr:row>83</xdr:row>
      <xdr:rowOff>38100</xdr:rowOff>
    </xdr:to>
    <xdr:cxnSp macro="">
      <xdr:nvCxnSpPr>
        <xdr:cNvPr id="13" name="Straight Arrow Connector 12"/>
        <xdr:cNvCxnSpPr/>
      </xdr:nvCxnSpPr>
      <xdr:spPr>
        <a:xfrm flipH="1" flipV="1">
          <a:off x="11049000" y="17856200"/>
          <a:ext cx="50800" cy="241300"/>
        </a:xfrm>
        <a:prstGeom prst="straightConnector1">
          <a:avLst/>
        </a:prstGeom>
        <a:noFill/>
        <a:ln w="25400" cap="flat" cmpd="sng" algn="ctr">
          <a:solidFill>
            <a:srgbClr val="FF0000"/>
          </a:solidFill>
          <a:prstDash val="solid"/>
          <a:tailEnd type="arrow"/>
        </a:ln>
        <a:effectLst/>
      </xdr:spPr>
    </xdr:cxnSp>
    <xdr:clientData/>
  </xdr:twoCellAnchor>
  <xdr:oneCellAnchor>
    <xdr:from>
      <xdr:col>8</xdr:col>
      <xdr:colOff>495300</xdr:colOff>
      <xdr:row>35</xdr:row>
      <xdr:rowOff>34924</xdr:rowOff>
    </xdr:from>
    <xdr:ext cx="2540000" cy="749821"/>
    <xdr:sp macro="" textlink="">
      <xdr:nvSpPr>
        <xdr:cNvPr id="14" name="TextBox 13"/>
        <xdr:cNvSpPr txBox="1"/>
      </xdr:nvSpPr>
      <xdr:spPr>
        <a:xfrm>
          <a:off x="10248900" y="7607299"/>
          <a:ext cx="25400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a:t>
          </a:r>
          <a:r>
            <a:rPr lang="en-GB" sz="1400" b="1" baseline="0">
              <a:solidFill>
                <a:srgbClr val="FF0000"/>
              </a:solidFill>
            </a:rPr>
            <a:t> much potable water did you manage to substitute for non-potable water?</a:t>
          </a:r>
          <a:endParaRPr lang="en-GB" sz="1400" b="1">
            <a:solidFill>
              <a:srgbClr val="FF0000"/>
            </a:solidFill>
          </a:endParaRPr>
        </a:p>
      </xdr:txBody>
    </xdr:sp>
    <xdr:clientData/>
  </xdr:oneCellAnchor>
  <xdr:twoCellAnchor>
    <xdr:from>
      <xdr:col>9</xdr:col>
      <xdr:colOff>558800</xdr:colOff>
      <xdr:row>33</xdr:row>
      <xdr:rowOff>12700</xdr:rowOff>
    </xdr:from>
    <xdr:to>
      <xdr:col>9</xdr:col>
      <xdr:colOff>558800</xdr:colOff>
      <xdr:row>35</xdr:row>
      <xdr:rowOff>34924</xdr:rowOff>
    </xdr:to>
    <xdr:cxnSp macro="">
      <xdr:nvCxnSpPr>
        <xdr:cNvPr id="15" name="Straight Arrow Connector 14"/>
        <xdr:cNvCxnSpPr/>
      </xdr:nvCxnSpPr>
      <xdr:spPr>
        <a:xfrm flipV="1">
          <a:off x="11055350" y="7204075"/>
          <a:ext cx="0" cy="40322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673100</xdr:colOff>
      <xdr:row>34</xdr:row>
      <xdr:rowOff>0</xdr:rowOff>
    </xdr:from>
    <xdr:ext cx="1536700" cy="749821"/>
    <xdr:sp macro="" textlink="">
      <xdr:nvSpPr>
        <xdr:cNvPr id="16" name="TextBox 15"/>
        <xdr:cNvSpPr txBox="1"/>
      </xdr:nvSpPr>
      <xdr:spPr>
        <a:xfrm>
          <a:off x="6550025" y="7381875"/>
          <a:ext cx="1536700" cy="74982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520700</xdr:colOff>
      <xdr:row>31</xdr:row>
      <xdr:rowOff>190500</xdr:rowOff>
    </xdr:from>
    <xdr:to>
      <xdr:col>7</xdr:col>
      <xdr:colOff>317500</xdr:colOff>
      <xdr:row>34</xdr:row>
      <xdr:rowOff>12700</xdr:rowOff>
    </xdr:to>
    <xdr:cxnSp macro="">
      <xdr:nvCxnSpPr>
        <xdr:cNvPr id="17" name="Straight Arrow Connector 16"/>
        <xdr:cNvCxnSpPr/>
      </xdr:nvCxnSpPr>
      <xdr:spPr>
        <a:xfrm flipV="1">
          <a:off x="8054975" y="6953250"/>
          <a:ext cx="949325" cy="4413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241300</xdr:colOff>
      <xdr:row>82</xdr:row>
      <xdr:rowOff>127000</xdr:rowOff>
    </xdr:from>
    <xdr:ext cx="1993900" cy="530658"/>
    <xdr:sp macro="" textlink="">
      <xdr:nvSpPr>
        <xdr:cNvPr id="18" name="TextBox 17"/>
        <xdr:cNvSpPr txBox="1"/>
      </xdr:nvSpPr>
      <xdr:spPr>
        <a:xfrm>
          <a:off x="6108700" y="17995900"/>
          <a:ext cx="1993900" cy="530658"/>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How much water does</a:t>
          </a:r>
          <a:r>
            <a:rPr lang="en-GB" sz="1400" b="1" baseline="0">
              <a:solidFill>
                <a:srgbClr val="FF0000"/>
              </a:solidFill>
            </a:rPr>
            <a:t> each person consume?</a:t>
          </a:r>
          <a:endParaRPr lang="en-GB" sz="1400" b="1">
            <a:solidFill>
              <a:srgbClr val="FF0000"/>
            </a:solidFill>
          </a:endParaRPr>
        </a:p>
      </xdr:txBody>
    </xdr:sp>
    <xdr:clientData/>
  </xdr:oneCellAnchor>
  <xdr:twoCellAnchor>
    <xdr:from>
      <xdr:col>6</xdr:col>
      <xdr:colOff>584200</xdr:colOff>
      <xdr:row>80</xdr:row>
      <xdr:rowOff>165100</xdr:rowOff>
    </xdr:from>
    <xdr:to>
      <xdr:col>7</xdr:col>
      <xdr:colOff>279400</xdr:colOff>
      <xdr:row>83</xdr:row>
      <xdr:rowOff>38100</xdr:rowOff>
    </xdr:to>
    <xdr:cxnSp macro="">
      <xdr:nvCxnSpPr>
        <xdr:cNvPr id="19" name="Straight Arrow Connector 18"/>
        <xdr:cNvCxnSpPr/>
      </xdr:nvCxnSpPr>
      <xdr:spPr>
        <a:xfrm flipV="1">
          <a:off x="8115300" y="17602200"/>
          <a:ext cx="850900" cy="4953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88900</xdr:colOff>
      <xdr:row>4</xdr:row>
      <xdr:rowOff>12700</xdr:rowOff>
    </xdr:from>
    <xdr:to>
      <xdr:col>17</xdr:col>
      <xdr:colOff>876300</xdr:colOff>
      <xdr:row>8</xdr:row>
      <xdr:rowOff>1</xdr:rowOff>
    </xdr:to>
    <xdr:cxnSp macro="">
      <xdr:nvCxnSpPr>
        <xdr:cNvPr id="20" name="Straight Arrow Connector 19"/>
        <xdr:cNvCxnSpPr/>
      </xdr:nvCxnSpPr>
      <xdr:spPr>
        <a:xfrm flipH="1">
          <a:off x="22009100" y="1028700"/>
          <a:ext cx="787400" cy="80010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876301</xdr:colOff>
      <xdr:row>1</xdr:row>
      <xdr:rowOff>165100</xdr:rowOff>
    </xdr:from>
    <xdr:ext cx="2171699" cy="2064796"/>
    <xdr:sp macro="" textlink="">
      <xdr:nvSpPr>
        <xdr:cNvPr id="22" name="TextBox 21"/>
        <xdr:cNvSpPr txBox="1"/>
      </xdr:nvSpPr>
      <xdr:spPr>
        <a:xfrm>
          <a:off x="22796501" y="368300"/>
          <a:ext cx="2171699" cy="20647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Number</a:t>
          </a:r>
          <a:r>
            <a:rPr lang="en-GB" sz="1400" b="1" baseline="0">
              <a:solidFill>
                <a:srgbClr val="FF0000"/>
              </a:solidFill>
            </a:rPr>
            <a:t> automatically generated based on river basin defined in cells B1 and B2 of the Irrigation Calc. sheet.</a:t>
          </a:r>
        </a:p>
        <a:p>
          <a:r>
            <a:rPr lang="en-GB" sz="1400" b="1" baseline="0">
              <a:solidFill>
                <a:srgbClr val="FF0000"/>
              </a:solidFill>
            </a:rPr>
            <a:t>Make sure it is the same river basin as defined in B1 and B2 of this worksheet  </a:t>
          </a:r>
          <a:endParaRPr lang="en-GB" sz="1400" b="1">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444500</xdr:colOff>
      <xdr:row>0</xdr:row>
      <xdr:rowOff>31756</xdr:rowOff>
    </xdr:from>
    <xdr:ext cx="6144567" cy="483722"/>
    <xdr:sp macro="" textlink="">
      <xdr:nvSpPr>
        <xdr:cNvPr id="3" name="TextBox 2"/>
        <xdr:cNvSpPr txBox="1"/>
      </xdr:nvSpPr>
      <xdr:spPr>
        <a:xfrm>
          <a:off x="7747000" y="31756"/>
          <a:ext cx="6144567" cy="483722"/>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b="1">
              <a:solidFill>
                <a:srgbClr val="FF0000"/>
              </a:solidFill>
            </a:rPr>
            <a:t>Step 1: Select the relevant country (cell B2) and</a:t>
          </a:r>
          <a:r>
            <a:rPr lang="en-GB" sz="1400" b="1" baseline="0">
              <a:solidFill>
                <a:srgbClr val="FF0000"/>
              </a:solidFill>
            </a:rPr>
            <a:t> then river basin (cell B3). </a:t>
          </a:r>
        </a:p>
        <a:p>
          <a:r>
            <a:rPr lang="en-GB" sz="1100" b="1" u="sng" baseline="0">
              <a:solidFill>
                <a:srgbClr val="FF0000"/>
              </a:solidFill>
            </a:rPr>
            <a:t>WARNING: MAKE SURE THIS IS THE SAME AS YOU HAVE CHOSEN IN THE LEVEL 1,2 OR 3 WORKSHEET! </a:t>
          </a:r>
          <a:endParaRPr lang="en-GB" sz="1100" b="1" u="sng">
            <a:solidFill>
              <a:srgbClr val="FF0000"/>
            </a:solidFill>
          </a:endParaRPr>
        </a:p>
      </xdr:txBody>
    </xdr:sp>
    <xdr:clientData/>
  </xdr:oneCellAnchor>
  <xdr:twoCellAnchor>
    <xdr:from>
      <xdr:col>2</xdr:col>
      <xdr:colOff>84666</xdr:colOff>
      <xdr:row>0</xdr:row>
      <xdr:rowOff>179917</xdr:rowOff>
    </xdr:from>
    <xdr:to>
      <xdr:col>6</xdr:col>
      <xdr:colOff>444500</xdr:colOff>
      <xdr:row>1</xdr:row>
      <xdr:rowOff>83117</xdr:rowOff>
    </xdr:to>
    <xdr:cxnSp macro="">
      <xdr:nvCxnSpPr>
        <xdr:cNvPr id="5" name="Straight Arrow Connector 4"/>
        <xdr:cNvCxnSpPr>
          <a:stCxn id="3" idx="1"/>
        </xdr:cNvCxnSpPr>
      </xdr:nvCxnSpPr>
      <xdr:spPr>
        <a:xfrm flipH="1" flipV="1">
          <a:off x="2709333" y="179917"/>
          <a:ext cx="5037667" cy="937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444500</xdr:colOff>
      <xdr:row>2</xdr:row>
      <xdr:rowOff>158749</xdr:rowOff>
    </xdr:from>
    <xdr:ext cx="11525249" cy="349251"/>
    <xdr:sp macro="" textlink="">
      <xdr:nvSpPr>
        <xdr:cNvPr id="6" name="TextBox 5"/>
        <xdr:cNvSpPr txBox="1"/>
      </xdr:nvSpPr>
      <xdr:spPr>
        <a:xfrm>
          <a:off x="7747000" y="539749"/>
          <a:ext cx="11525249" cy="349251"/>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a:solidFill>
                <a:srgbClr val="FF0000"/>
              </a:solidFill>
            </a:rPr>
            <a:t>Step 2: Rainfall</a:t>
          </a:r>
          <a:r>
            <a:rPr lang="en-GB" sz="1400" b="1" baseline="0">
              <a:solidFill>
                <a:srgbClr val="FF0000"/>
              </a:solidFill>
            </a:rPr>
            <a:t> and Evapotranspiration data will automatically populate the cells from B5 to D17. If you have better data, you can overwrite these values.</a:t>
          </a:r>
          <a:endParaRPr lang="en-GB" sz="1400" b="1">
            <a:solidFill>
              <a:srgbClr val="FF0000"/>
            </a:solidFill>
          </a:endParaRPr>
        </a:p>
      </xdr:txBody>
    </xdr:sp>
    <xdr:clientData/>
  </xdr:oneCellAnchor>
  <xdr:twoCellAnchor>
    <xdr:from>
      <xdr:col>4</xdr:col>
      <xdr:colOff>10585</xdr:colOff>
      <xdr:row>3</xdr:row>
      <xdr:rowOff>132292</xdr:rowOff>
    </xdr:from>
    <xdr:to>
      <xdr:col>6</xdr:col>
      <xdr:colOff>444500</xdr:colOff>
      <xdr:row>3</xdr:row>
      <xdr:rowOff>338667</xdr:rowOff>
    </xdr:to>
    <xdr:cxnSp macro="">
      <xdr:nvCxnSpPr>
        <xdr:cNvPr id="8" name="Straight Arrow Connector 7"/>
        <xdr:cNvCxnSpPr>
          <a:stCxn id="6" idx="1"/>
        </xdr:cNvCxnSpPr>
      </xdr:nvCxnSpPr>
      <xdr:spPr>
        <a:xfrm flipH="1">
          <a:off x="4794252" y="714375"/>
          <a:ext cx="2952748" cy="20637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444499</xdr:colOff>
      <xdr:row>3</xdr:row>
      <xdr:rowOff>328084</xdr:rowOff>
    </xdr:from>
    <xdr:ext cx="11535834" cy="1626599"/>
    <xdr:sp macro="" textlink="">
      <xdr:nvSpPr>
        <xdr:cNvPr id="11" name="TextBox 10"/>
        <xdr:cNvSpPr txBox="1"/>
      </xdr:nvSpPr>
      <xdr:spPr>
        <a:xfrm>
          <a:off x="7746999" y="910167"/>
          <a:ext cx="11535834" cy="1626599"/>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3: Define the vegetated area by filling in the green cells. Up to 9 different sub-areas can be defined. Follow these steps:</a:t>
          </a:r>
        </a:p>
        <a:p>
          <a:r>
            <a:rPr lang="en-GB" sz="1200" b="1">
              <a:solidFill>
                <a:srgbClr val="FF0000"/>
              </a:solidFill>
            </a:rPr>
            <a:t>(a)</a:t>
          </a:r>
          <a:r>
            <a:rPr lang="en-GB" sz="1200" b="1" baseline="0">
              <a:solidFill>
                <a:srgbClr val="FF0000"/>
              </a:solidFill>
            </a:rPr>
            <a:t> define the area of the sub area that will be vegetated (cells B22 to B30). </a:t>
          </a:r>
        </a:p>
        <a:p>
          <a:r>
            <a:rPr lang="en-GB" sz="1200" b="1" baseline="0">
              <a:solidFill>
                <a:srgbClr val="FF0000"/>
              </a:solidFill>
            </a:rPr>
            <a:t>(b) select the most appropriate type of vegetation from the dropdown menus in cells D22 to D30.</a:t>
          </a:r>
        </a:p>
        <a:p>
          <a:r>
            <a:rPr lang="en-GB" sz="1200" b="1" baseline="0">
              <a:solidFill>
                <a:srgbClr val="FF0000"/>
              </a:solidFill>
            </a:rPr>
            <a:t>(c) select the water demand category for the species to be planted (high, medium or low) from the drop down menus in cells E22 to E30.</a:t>
          </a:r>
        </a:p>
        <a:p>
          <a:r>
            <a:rPr lang="en-GB" sz="1200" b="1" baseline="0">
              <a:solidFill>
                <a:srgbClr val="FF0000"/>
              </a:solidFill>
            </a:rPr>
            <a:t>(d) select the most relevant microclimate factor from the dropdown menus in cells G22 to G30. </a:t>
          </a:r>
        </a:p>
        <a:p>
          <a:r>
            <a:rPr lang="en-GB" sz="1200" b="1" baseline="0">
              <a:solidFill>
                <a:srgbClr val="FF0000"/>
              </a:solidFill>
            </a:rPr>
            <a:t>(e) select the most relevant vegetation density for each sub-area in cells I22 to I30. </a:t>
          </a:r>
        </a:p>
        <a:p>
          <a:r>
            <a:rPr lang="en-GB" sz="1200" b="1" baseline="0">
              <a:solidFill>
                <a:srgbClr val="FF0000"/>
              </a:solidFill>
            </a:rPr>
            <a:t>(f) select the most relevant irrigation system for each sub-area in cells AA22 to AA30.</a:t>
          </a:r>
        </a:p>
        <a:p>
          <a:r>
            <a:rPr lang="en-GB" sz="1200" b="1" u="sng" baseline="0">
              <a:solidFill>
                <a:srgbClr val="FF0000"/>
              </a:solidFill>
            </a:rPr>
            <a:t>DO NOT WORRY ABOUT N/A MESSAGES FOR SUB-AREAS WHICH YOU DO NOT WANT TO DEFINE</a:t>
          </a:r>
          <a:r>
            <a:rPr lang="en-GB" sz="1200" b="1" baseline="0">
              <a:solidFill>
                <a:srgbClr val="FF0000"/>
              </a:solidFill>
            </a:rPr>
            <a:t>. As long as there is a numerical value in cell Z31, it is okay.</a:t>
          </a:r>
          <a:endParaRPr lang="en-GB" sz="1200" b="1">
            <a:solidFill>
              <a:srgbClr val="FF0000"/>
            </a:solidFill>
          </a:endParaRPr>
        </a:p>
      </xdr:txBody>
    </xdr:sp>
    <xdr:clientData/>
  </xdr:oneCellAnchor>
  <xdr:twoCellAnchor>
    <xdr:from>
      <xdr:col>2</xdr:col>
      <xdr:colOff>899583</xdr:colOff>
      <xdr:row>17</xdr:row>
      <xdr:rowOff>63500</xdr:rowOff>
    </xdr:from>
    <xdr:to>
      <xdr:col>4</xdr:col>
      <xdr:colOff>148166</xdr:colOff>
      <xdr:row>18</xdr:row>
      <xdr:rowOff>201083</xdr:rowOff>
    </xdr:to>
    <xdr:cxnSp macro="">
      <xdr:nvCxnSpPr>
        <xdr:cNvPr id="12" name="Straight Arrow Connector 11"/>
        <xdr:cNvCxnSpPr/>
      </xdr:nvCxnSpPr>
      <xdr:spPr>
        <a:xfrm flipH="1">
          <a:off x="3524250" y="3534833"/>
          <a:ext cx="1407583" cy="33866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1090083</xdr:colOff>
      <xdr:row>6</xdr:row>
      <xdr:rowOff>84666</xdr:rowOff>
    </xdr:from>
    <xdr:to>
      <xdr:col>6</xdr:col>
      <xdr:colOff>465667</xdr:colOff>
      <xdr:row>18</xdr:row>
      <xdr:rowOff>190500</xdr:rowOff>
    </xdr:to>
    <xdr:cxnSp macro="">
      <xdr:nvCxnSpPr>
        <xdr:cNvPr id="13" name="Straight Arrow Connector 12"/>
        <xdr:cNvCxnSpPr/>
      </xdr:nvCxnSpPr>
      <xdr:spPr>
        <a:xfrm flipH="1">
          <a:off x="4773083" y="1439333"/>
          <a:ext cx="2995084" cy="242358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994833</xdr:colOff>
      <xdr:row>7</xdr:row>
      <xdr:rowOff>95250</xdr:rowOff>
    </xdr:from>
    <xdr:to>
      <xdr:col>6</xdr:col>
      <xdr:colOff>465669</xdr:colOff>
      <xdr:row>18</xdr:row>
      <xdr:rowOff>95250</xdr:rowOff>
    </xdr:to>
    <xdr:cxnSp macro="">
      <xdr:nvCxnSpPr>
        <xdr:cNvPr id="14" name="Straight Arrow Connector 13"/>
        <xdr:cNvCxnSpPr/>
      </xdr:nvCxnSpPr>
      <xdr:spPr>
        <a:xfrm flipH="1">
          <a:off x="5778500" y="1640417"/>
          <a:ext cx="1989669" cy="21272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931334</xdr:colOff>
      <xdr:row>12</xdr:row>
      <xdr:rowOff>158749</xdr:rowOff>
    </xdr:from>
    <xdr:to>
      <xdr:col>6</xdr:col>
      <xdr:colOff>568325</xdr:colOff>
      <xdr:row>17</xdr:row>
      <xdr:rowOff>179916</xdr:rowOff>
    </xdr:to>
    <xdr:cxnSp macro="">
      <xdr:nvCxnSpPr>
        <xdr:cNvPr id="15" name="Straight Arrow Connector 14"/>
        <xdr:cNvCxnSpPr/>
      </xdr:nvCxnSpPr>
      <xdr:spPr>
        <a:xfrm>
          <a:off x="7122584" y="2656416"/>
          <a:ext cx="748241" cy="99483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179917</xdr:colOff>
      <xdr:row>12</xdr:row>
      <xdr:rowOff>95250</xdr:rowOff>
    </xdr:from>
    <xdr:to>
      <xdr:col>8</xdr:col>
      <xdr:colOff>508000</xdr:colOff>
      <xdr:row>18</xdr:row>
      <xdr:rowOff>42333</xdr:rowOff>
    </xdr:to>
    <xdr:cxnSp macro="">
      <xdr:nvCxnSpPr>
        <xdr:cNvPr id="16" name="Straight Arrow Connector 15"/>
        <xdr:cNvCxnSpPr/>
      </xdr:nvCxnSpPr>
      <xdr:spPr>
        <a:xfrm>
          <a:off x="7482417" y="2592917"/>
          <a:ext cx="2042583" cy="112183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137584</xdr:colOff>
      <xdr:row>5</xdr:row>
      <xdr:rowOff>105833</xdr:rowOff>
    </xdr:from>
    <xdr:to>
      <xdr:col>6</xdr:col>
      <xdr:colOff>476250</xdr:colOff>
      <xdr:row>17</xdr:row>
      <xdr:rowOff>52917</xdr:rowOff>
    </xdr:to>
    <xdr:cxnSp macro="">
      <xdr:nvCxnSpPr>
        <xdr:cNvPr id="26" name="Straight Arrow Connector 25"/>
        <xdr:cNvCxnSpPr/>
      </xdr:nvCxnSpPr>
      <xdr:spPr>
        <a:xfrm flipH="1">
          <a:off x="4921251" y="1270000"/>
          <a:ext cx="2857499" cy="2254250"/>
        </a:xfrm>
        <a:prstGeom prst="straightConnector1">
          <a:avLst/>
        </a:prstGeom>
        <a:ln w="25400">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941917</xdr:colOff>
      <xdr:row>8</xdr:row>
      <xdr:rowOff>105833</xdr:rowOff>
    </xdr:from>
    <xdr:to>
      <xdr:col>6</xdr:col>
      <xdr:colOff>486834</xdr:colOff>
      <xdr:row>12</xdr:row>
      <xdr:rowOff>169333</xdr:rowOff>
    </xdr:to>
    <xdr:cxnSp macro="">
      <xdr:nvCxnSpPr>
        <xdr:cNvPr id="36" name="Straight Arrow Connector 35"/>
        <xdr:cNvCxnSpPr/>
      </xdr:nvCxnSpPr>
      <xdr:spPr>
        <a:xfrm flipH="1">
          <a:off x="7133167" y="1841500"/>
          <a:ext cx="656167" cy="825500"/>
        </a:xfrm>
        <a:prstGeom prst="straightConnector1">
          <a:avLst/>
        </a:prstGeom>
        <a:ln w="25400">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137583</xdr:colOff>
      <xdr:row>12</xdr:row>
      <xdr:rowOff>84666</xdr:rowOff>
    </xdr:from>
    <xdr:ext cx="8329083" cy="311496"/>
    <xdr:sp macro="" textlink="">
      <xdr:nvSpPr>
        <xdr:cNvPr id="41" name="TextBox 40"/>
        <xdr:cNvSpPr txBox="1"/>
      </xdr:nvSpPr>
      <xdr:spPr>
        <a:xfrm>
          <a:off x="10170583" y="2582333"/>
          <a:ext cx="8329083"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4: Check results that appear in columns F, H, J</a:t>
          </a:r>
          <a:r>
            <a:rPr lang="en-GB" sz="1400" b="1" baseline="0">
              <a:solidFill>
                <a:srgbClr val="FF0000"/>
              </a:solidFill>
            </a:rPr>
            <a:t> and K-Z. The most important is column Z.</a:t>
          </a:r>
          <a:endParaRPr lang="en-GB" sz="1400" b="1">
            <a:solidFill>
              <a:srgbClr val="FF0000"/>
            </a:solidFill>
          </a:endParaRPr>
        </a:p>
      </xdr:txBody>
    </xdr:sp>
    <xdr:clientData/>
  </xdr:oneCellAnchor>
  <xdr:oneCellAnchor>
    <xdr:from>
      <xdr:col>9</xdr:col>
      <xdr:colOff>126999</xdr:colOff>
      <xdr:row>14</xdr:row>
      <xdr:rowOff>42334</xdr:rowOff>
    </xdr:from>
    <xdr:ext cx="8339666" cy="311496"/>
    <xdr:sp macro="" textlink="">
      <xdr:nvSpPr>
        <xdr:cNvPr id="42" name="TextBox 41"/>
        <xdr:cNvSpPr txBox="1"/>
      </xdr:nvSpPr>
      <xdr:spPr>
        <a:xfrm>
          <a:off x="10159999" y="2921001"/>
          <a:ext cx="8339666"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5: Insert the relevant number of "occupants"</a:t>
          </a:r>
          <a:r>
            <a:rPr lang="en-GB" sz="1400" b="1" baseline="0">
              <a:solidFill>
                <a:srgbClr val="FF0000"/>
              </a:solidFill>
            </a:rPr>
            <a:t> that are linked to the vegetated area (cell Y34).</a:t>
          </a:r>
          <a:endParaRPr lang="en-GB" sz="1400" b="1">
            <a:solidFill>
              <a:srgbClr val="FF0000"/>
            </a:solidFill>
          </a:endParaRPr>
        </a:p>
      </xdr:txBody>
    </xdr:sp>
    <xdr:clientData/>
  </xdr:oneCellAnchor>
  <xdr:oneCellAnchor>
    <xdr:from>
      <xdr:col>9</xdr:col>
      <xdr:colOff>550333</xdr:colOff>
      <xdr:row>15</xdr:row>
      <xdr:rowOff>190499</xdr:rowOff>
    </xdr:from>
    <xdr:ext cx="7916334" cy="311496"/>
    <xdr:sp macro="" textlink="">
      <xdr:nvSpPr>
        <xdr:cNvPr id="17" name="TextBox 16"/>
        <xdr:cNvSpPr txBox="1"/>
      </xdr:nvSpPr>
      <xdr:spPr>
        <a:xfrm>
          <a:off x="10583333" y="3259666"/>
          <a:ext cx="7916334"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Step 6: The data from cells Z31 and Z33 are automatically linked</a:t>
          </a:r>
          <a:r>
            <a:rPr lang="en-GB" sz="1400" b="1" baseline="0">
              <a:solidFill>
                <a:srgbClr val="FF0000"/>
              </a:solidFill>
            </a:rPr>
            <a:t> to the Level 1 (and Level 3) calculators.</a:t>
          </a:r>
          <a:endParaRPr lang="en-GB" sz="1400" b="1">
            <a:solidFill>
              <a:srgbClr val="FF0000"/>
            </a:solidFill>
          </a:endParaRPr>
        </a:p>
      </xdr:txBody>
    </xdr:sp>
    <xdr:clientData/>
  </xdr:oneCellAnchor>
  <xdr:twoCellAnchor>
    <xdr:from>
      <xdr:col>24</xdr:col>
      <xdr:colOff>349250</xdr:colOff>
      <xdr:row>34</xdr:row>
      <xdr:rowOff>10583</xdr:rowOff>
    </xdr:from>
    <xdr:to>
      <xdr:col>24</xdr:col>
      <xdr:colOff>349259</xdr:colOff>
      <xdr:row>35</xdr:row>
      <xdr:rowOff>126994</xdr:rowOff>
    </xdr:to>
    <xdr:cxnSp macro="">
      <xdr:nvCxnSpPr>
        <xdr:cNvPr id="18" name="Straight Arrow Connector 17"/>
        <xdr:cNvCxnSpPr/>
      </xdr:nvCxnSpPr>
      <xdr:spPr>
        <a:xfrm flipH="1" flipV="1">
          <a:off x="18266833" y="7408333"/>
          <a:ext cx="9" cy="306911"/>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349250</xdr:colOff>
      <xdr:row>35</xdr:row>
      <xdr:rowOff>116411</xdr:rowOff>
    </xdr:from>
    <xdr:ext cx="5196417" cy="311496"/>
    <xdr:sp macro="" textlink="">
      <xdr:nvSpPr>
        <xdr:cNvPr id="23" name="TextBox 22"/>
        <xdr:cNvSpPr txBox="1"/>
      </xdr:nvSpPr>
      <xdr:spPr>
        <a:xfrm>
          <a:off x="13980583" y="7704661"/>
          <a:ext cx="5196417" cy="311496"/>
        </a:xfrm>
        <a:prstGeom prst="rect">
          <a:avLst/>
        </a:prstGeom>
        <a:solidFill>
          <a:srgbClr val="FFFF99"/>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b="1">
              <a:solidFill>
                <a:srgbClr val="FF0000"/>
              </a:solidFill>
            </a:rPr>
            <a:t>Check! Final</a:t>
          </a:r>
          <a:r>
            <a:rPr lang="en-GB" sz="1400" b="1" baseline="0">
              <a:solidFill>
                <a:srgbClr val="FF0000"/>
              </a:solidFill>
            </a:rPr>
            <a:t> result is very sensitive to number of occupants chosen.</a:t>
          </a:r>
          <a:endParaRPr lang="en-GB" sz="1400" b="1">
            <a:solidFill>
              <a:srgbClr val="FF0000"/>
            </a:solidFill>
          </a:endParaRPr>
        </a:p>
      </xdr:txBody>
    </xdr:sp>
    <xdr:clientData/>
  </xdr:oneCellAnchor>
  <xdr:twoCellAnchor>
    <xdr:from>
      <xdr:col>26</xdr:col>
      <xdr:colOff>243417</xdr:colOff>
      <xdr:row>10</xdr:row>
      <xdr:rowOff>137583</xdr:rowOff>
    </xdr:from>
    <xdr:to>
      <xdr:col>26</xdr:col>
      <xdr:colOff>677333</xdr:colOff>
      <xdr:row>20</xdr:row>
      <xdr:rowOff>179917</xdr:rowOff>
    </xdr:to>
    <xdr:cxnSp macro="">
      <xdr:nvCxnSpPr>
        <xdr:cNvPr id="20" name="Straight Arrow Connector 19"/>
        <xdr:cNvCxnSpPr/>
      </xdr:nvCxnSpPr>
      <xdr:spPr>
        <a:xfrm>
          <a:off x="18785417" y="2254250"/>
          <a:ext cx="433916" cy="2423584"/>
        </a:xfrm>
        <a:prstGeom prst="straightConnector1">
          <a:avLst/>
        </a:prstGeom>
        <a:noFill/>
        <a:ln w="25400" cap="flat" cmpd="sng" algn="ctr">
          <a:solidFill>
            <a:srgbClr val="FF0000"/>
          </a:solidFill>
          <a:prstDash val="solid"/>
          <a:tailEnd type="arrow"/>
        </a:ln>
        <a:effectLst/>
      </xdr:spPr>
    </xdr:cxnSp>
    <xdr:clientData/>
  </xdr:twoCellAnchor>
  <xdr:twoCellAnchor>
    <xdr:from>
      <xdr:col>13</xdr:col>
      <xdr:colOff>328084</xdr:colOff>
      <xdr:row>10</xdr:row>
      <xdr:rowOff>95250</xdr:rowOff>
    </xdr:from>
    <xdr:to>
      <xdr:col>26</xdr:col>
      <xdr:colOff>232833</xdr:colOff>
      <xdr:row>10</xdr:row>
      <xdr:rowOff>148166</xdr:rowOff>
    </xdr:to>
    <xdr:cxnSp macro="">
      <xdr:nvCxnSpPr>
        <xdr:cNvPr id="27" name="Straight Arrow Connector 26"/>
        <xdr:cNvCxnSpPr/>
      </xdr:nvCxnSpPr>
      <xdr:spPr>
        <a:xfrm>
          <a:off x="13260917" y="2211917"/>
          <a:ext cx="5513916" cy="52916"/>
        </a:xfrm>
        <a:prstGeom prst="straightConnector1">
          <a:avLst/>
        </a:prstGeom>
        <a:noFill/>
        <a:ln w="25400" cap="flat" cmpd="sng" algn="ctr">
          <a:solidFill>
            <a:srgbClr val="FF0000"/>
          </a:solidFill>
          <a:prstDash val="solid"/>
          <a:tailEnd type="none"/>
        </a:ln>
        <a:effectLst/>
      </xdr:spPr>
    </xdr:cxnSp>
    <xdr:clientData/>
  </xdr:twoCellAnchor>
  <xdr:twoCellAnchor>
    <xdr:from>
      <xdr:col>6</xdr:col>
      <xdr:colOff>190500</xdr:colOff>
      <xdr:row>9</xdr:row>
      <xdr:rowOff>105833</xdr:rowOff>
    </xdr:from>
    <xdr:to>
      <xdr:col>6</xdr:col>
      <xdr:colOff>497418</xdr:colOff>
      <xdr:row>12</xdr:row>
      <xdr:rowOff>105833</xdr:rowOff>
    </xdr:to>
    <xdr:cxnSp macro="">
      <xdr:nvCxnSpPr>
        <xdr:cNvPr id="34" name="Straight Arrow Connector 33"/>
        <xdr:cNvCxnSpPr/>
      </xdr:nvCxnSpPr>
      <xdr:spPr>
        <a:xfrm flipH="1">
          <a:off x="7493000" y="2032000"/>
          <a:ext cx="306918" cy="571500"/>
        </a:xfrm>
        <a:prstGeom prst="straightConnector1">
          <a:avLst/>
        </a:prstGeom>
        <a:ln w="25400">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5</xdr:row>
      <xdr:rowOff>101608</xdr:rowOff>
    </xdr:from>
    <xdr:to>
      <xdr:col>32</xdr:col>
      <xdr:colOff>596900</xdr:colOff>
      <xdr:row>27</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2</xdr:col>
      <xdr:colOff>1641085</xdr:colOff>
      <xdr:row>10</xdr:row>
      <xdr:rowOff>5976</xdr:rowOff>
    </xdr:from>
    <xdr:ext cx="2919710" cy="468077"/>
    <xdr:sp macro="" textlink="">
      <xdr:nvSpPr>
        <xdr:cNvPr id="6" name="TextBox 5"/>
        <xdr:cNvSpPr txBox="1"/>
      </xdr:nvSpPr>
      <xdr:spPr>
        <a:xfrm>
          <a:off x="5574350" y="1922182"/>
          <a:ext cx="2919710" cy="4680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a:solidFill>
                <a:schemeClr val="accent1"/>
              </a:solidFill>
            </a:rPr>
            <a:t>Summer WEI+  &lt;20 (no water stress):</a:t>
          </a:r>
        </a:p>
        <a:p>
          <a:r>
            <a:rPr lang="en-GB" sz="1200">
              <a:solidFill>
                <a:schemeClr val="accent1"/>
              </a:solidFill>
            </a:rPr>
            <a:t>88 of</a:t>
          </a:r>
          <a:r>
            <a:rPr lang="en-GB" sz="1200" baseline="0">
              <a:solidFill>
                <a:schemeClr val="accent1"/>
              </a:solidFill>
            </a:rPr>
            <a:t> 106 river basins</a:t>
          </a:r>
          <a:r>
            <a:rPr lang="en-GB" sz="1200">
              <a:solidFill>
                <a:schemeClr val="accent1"/>
              </a:solidFill>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onatsh\AppData\Local\Temp\1\Levels_Assessment_reporting_tool_Beta_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Asses Check"/>
      <sheetName val="Description"/>
      <sheetName val="Input"/>
      <sheetName val="1.1.Design"/>
      <sheetName val="1.1.Imp"/>
      <sheetName val="1.1.Comp"/>
      <sheetName val="1.1.Oper"/>
      <sheetName val="1.2.Design"/>
      <sheetName val="1.2.Imp"/>
      <sheetName val="1.2.Comp"/>
      <sheetName val="1.2.Oper"/>
      <sheetName val="2.1.Design"/>
      <sheetName val="2.1.Imp"/>
      <sheetName val="2.1.Comp"/>
      <sheetName val="2.1.Oper"/>
      <sheetName val="2.2.S1.Design"/>
      <sheetName val="2.2.S1.Imp"/>
      <sheetName val="2.2.S1.Comp"/>
      <sheetName val="2.2.S1.Oper"/>
      <sheetName val="2.2.S2.Design"/>
      <sheetName val="2.2.S2.Imp"/>
      <sheetName val="2.2.S2.Comp"/>
      <sheetName val="2.2.S2.Oper"/>
      <sheetName val="2.2.S3.Design"/>
      <sheetName val="2.2.S3.Imp"/>
      <sheetName val="2.2.S3.Comp"/>
      <sheetName val="2.2.S3.Oper"/>
      <sheetName val="2.3.Design"/>
      <sheetName val="2.3.Imp"/>
      <sheetName val="2.3.Comp"/>
      <sheetName val="2.3.Oper"/>
      <sheetName val="3.1.Imp"/>
      <sheetName val="3.1.Comp"/>
      <sheetName val="3.1.Oper"/>
      <sheetName val="4.1.Design"/>
      <sheetName val="4.1.Imp"/>
      <sheetName val="4.1.Comp"/>
      <sheetName val="4.1.Oper"/>
      <sheetName val="4.2.Design"/>
      <sheetName val="4.2.Imp"/>
      <sheetName val="4.2.Comp"/>
      <sheetName val="4.2.Oper"/>
      <sheetName val="5.1.Design"/>
      <sheetName val="5.1.Imp"/>
      <sheetName val="5.1.Comp"/>
      <sheetName val="5.1.Oper"/>
      <sheetName val="6.1.Design"/>
      <sheetName val="6.1.Imp"/>
      <sheetName val="6.1.Comp"/>
      <sheetName val="6.1.Oper"/>
      <sheetName val="6.2.Design"/>
      <sheetName val="6.2.Imp"/>
      <sheetName val="6.2.Comp"/>
      <sheetName val="6.2.Oper"/>
      <sheetName val="LCA.Design"/>
      <sheetName val="LCA.Imp"/>
      <sheetName val="LCA.Comp"/>
      <sheetName val="LCA.Oper"/>
      <sheetName val="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
          <cell r="E5" t="str">
            <v>centralized ventilation only</v>
          </cell>
          <cell r="M5" t="str">
            <v>Office</v>
          </cell>
          <cell r="AE5" t="str">
            <v>Shell</v>
          </cell>
          <cell r="AL5" t="str">
            <v>EN 16798, Annex I performance category I</v>
          </cell>
          <cell r="AN5" t="str">
            <v>EN 13779, Outdoor Air Quality category ODA_1</v>
          </cell>
        </row>
        <row r="6">
          <cell r="E6" t="str">
            <v>centralized heating only</v>
          </cell>
          <cell r="K6" t="str">
            <v>YES</v>
          </cell>
          <cell r="M6" t="str">
            <v>Residential</v>
          </cell>
          <cell r="AE6" t="str">
            <v>Core</v>
          </cell>
          <cell r="AL6" t="str">
            <v>EN 16798, Annex I performance category II</v>
          </cell>
          <cell r="AN6" t="str">
            <v>EN 13779, Outdoor Air Quality category ODA_2</v>
          </cell>
        </row>
        <row r="7">
          <cell r="E7" t="str">
            <v>centralized ventilation and heating</v>
          </cell>
          <cell r="K7" t="str">
            <v>NO</v>
          </cell>
          <cell r="M7" t="str">
            <v>Mix</v>
          </cell>
          <cell r="AL7" t="str">
            <v>EN 16798, Annex I performance category III</v>
          </cell>
          <cell r="AN7" t="str">
            <v>EN 13779, Outdoor Air Quality category ODA_3</v>
          </cell>
        </row>
        <row r="8">
          <cell r="E8" t="str">
            <v>air conditioning only</v>
          </cell>
          <cell r="AL8" t="str">
            <v>EN 16798, Annex I performance category IV</v>
          </cell>
        </row>
        <row r="9">
          <cell r="E9" t="str">
            <v>air conditioning with centralized ventilation and heating</v>
          </cell>
        </row>
        <row r="10">
          <cell r="E10" t="str">
            <v>no centralised systems</v>
          </cell>
        </row>
        <row r="15">
          <cell r="AG15" t="str">
            <v>Category I</v>
          </cell>
          <cell r="AI15" t="str">
            <v>Category I</v>
          </cell>
        </row>
        <row r="16">
          <cell r="J16" t="str">
            <v>Shell</v>
          </cell>
          <cell r="AG16" t="str">
            <v>Category II</v>
          </cell>
          <cell r="AI16" t="str">
            <v>Category II</v>
          </cell>
        </row>
        <row r="17">
          <cell r="J17" t="str">
            <v>Core</v>
          </cell>
          <cell r="AG17" t="str">
            <v>Category III</v>
          </cell>
          <cell r="AI17" t="str">
            <v>Category III</v>
          </cell>
        </row>
        <row r="18">
          <cell r="J18" t="str">
            <v>External</v>
          </cell>
          <cell r="AG18" t="str">
            <v>Category IV</v>
          </cell>
        </row>
        <row r="34">
          <cell r="I34" t="str">
            <v>Fuels</v>
          </cell>
        </row>
        <row r="35">
          <cell r="I35" t="str">
            <v>District_Energy</v>
          </cell>
        </row>
        <row r="36">
          <cell r="E36" t="str">
            <v>Connections are mechanical and reversible.</v>
          </cell>
          <cell r="F36" t="str">
            <v>Prefabricated elements and parts use standardised dimensions.</v>
          </cell>
          <cell r="G36" t="str">
            <v>Parts made of compatible or homogenous materials.</v>
          </cell>
          <cell r="I36" t="str">
            <v>Heating</v>
          </cell>
        </row>
        <row r="37">
          <cell r="E37" t="str">
            <v>Elements and their parts are independent and easily separable.</v>
          </cell>
          <cell r="F37" t="str">
            <v>Design supports future adaptation to changes in functional needs.</v>
          </cell>
          <cell r="G37" t="str">
            <v>There are established recycling options for constituent parts or materials.</v>
          </cell>
          <cell r="I37" t="str">
            <v>Electricity</v>
          </cell>
        </row>
        <row r="38">
          <cell r="E38" t="str">
            <v>Connections are easily accessible and reversible.</v>
          </cell>
          <cell r="F38" t="str">
            <v>Use of modular building services.</v>
          </cell>
          <cell r="G38" t="str">
            <v>Constituent materials can be easily separated.</v>
          </cell>
        </row>
        <row r="39">
          <cell r="E39" t="str">
            <v>The number and complexity of the disassembly steps are low.</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Q55"/>
  <sheetViews>
    <sheetView tabSelected="1" workbookViewId="0">
      <selection activeCell="Q45" sqref="Q45"/>
    </sheetView>
  </sheetViews>
  <sheetFormatPr defaultRowHeight="15" x14ac:dyDescent="0.25"/>
  <cols>
    <col min="1" max="1" width="7.28515625" style="40" customWidth="1"/>
    <col min="2" max="2" width="17.85546875" style="40" customWidth="1"/>
    <col min="3" max="3" width="20.140625" style="40" customWidth="1"/>
    <col min="4" max="4" width="15.7109375" style="40" customWidth="1"/>
    <col min="5" max="5" width="17.28515625" style="40" customWidth="1"/>
    <col min="6" max="7" width="9.140625" style="40"/>
    <col min="8" max="8" width="21.28515625" style="40" customWidth="1"/>
    <col min="9" max="9" width="18.42578125" style="40" customWidth="1"/>
    <col min="10" max="10" width="15" style="40" customWidth="1"/>
    <col min="11" max="11" width="17.85546875" style="40" customWidth="1"/>
    <col min="12" max="13" width="9.140625" style="40"/>
    <col min="14" max="14" width="21.7109375" style="40" customWidth="1"/>
    <col min="15" max="15" width="17.85546875" style="40" customWidth="1"/>
    <col min="16" max="16" width="18.140625" style="40" customWidth="1"/>
    <col min="17" max="17" width="18" style="40" customWidth="1"/>
    <col min="18" max="18" width="13.5703125" style="40" customWidth="1"/>
    <col min="19" max="16384" width="9.140625" style="40"/>
  </cols>
  <sheetData>
    <row r="1" spans="2:17" ht="122.25" customHeight="1" thickBot="1" x14ac:dyDescent="0.3">
      <c r="B1" s="612" t="s">
        <v>866</v>
      </c>
      <c r="C1" s="613"/>
      <c r="D1" s="613"/>
      <c r="E1" s="613"/>
      <c r="F1" s="613"/>
      <c r="G1" s="613"/>
      <c r="H1" s="613"/>
      <c r="I1" s="613"/>
      <c r="J1" s="613"/>
      <c r="K1" s="613"/>
      <c r="L1" s="613"/>
      <c r="M1" s="613"/>
      <c r="N1" s="614"/>
      <c r="O1" s="419"/>
    </row>
    <row r="2" spans="2:17" ht="15.75" thickBot="1" x14ac:dyDescent="0.3"/>
    <row r="3" spans="2:17" ht="24" customHeight="1" thickBot="1" x14ac:dyDescent="0.3">
      <c r="B3" s="590" t="s">
        <v>897</v>
      </c>
      <c r="C3" s="591"/>
      <c r="D3" s="591"/>
      <c r="E3" s="592"/>
      <c r="F3" s="266"/>
      <c r="G3" s="266"/>
      <c r="H3" s="590" t="s">
        <v>898</v>
      </c>
      <c r="I3" s="591"/>
      <c r="J3" s="591"/>
      <c r="K3" s="592"/>
      <c r="N3" s="590" t="s">
        <v>899</v>
      </c>
      <c r="O3" s="591"/>
      <c r="P3" s="591"/>
      <c r="Q3" s="592"/>
    </row>
    <row r="4" spans="2:17" ht="78.75" customHeight="1" x14ac:dyDescent="0.25">
      <c r="B4" s="615" t="s">
        <v>900</v>
      </c>
      <c r="C4" s="616"/>
      <c r="D4" s="616"/>
      <c r="E4" s="617"/>
      <c r="H4" s="615" t="s">
        <v>901</v>
      </c>
      <c r="I4" s="616"/>
      <c r="J4" s="616"/>
      <c r="K4" s="617"/>
      <c r="N4" s="596" t="s">
        <v>910</v>
      </c>
      <c r="O4" s="597"/>
      <c r="P4" s="597"/>
      <c r="Q4" s="598"/>
    </row>
    <row r="5" spans="2:17" ht="84" customHeight="1" x14ac:dyDescent="0.25">
      <c r="B5" s="618"/>
      <c r="C5" s="619"/>
      <c r="D5" s="619"/>
      <c r="E5" s="620"/>
      <c r="H5" s="618"/>
      <c r="I5" s="619"/>
      <c r="J5" s="619"/>
      <c r="K5" s="620"/>
      <c r="N5" s="599"/>
      <c r="O5" s="600"/>
      <c r="P5" s="600"/>
      <c r="Q5" s="601"/>
    </row>
    <row r="6" spans="2:17" ht="93" customHeight="1" thickBot="1" x14ac:dyDescent="0.3">
      <c r="B6" s="621"/>
      <c r="C6" s="622"/>
      <c r="D6" s="622"/>
      <c r="E6" s="623"/>
      <c r="H6" s="621"/>
      <c r="I6" s="622"/>
      <c r="J6" s="622"/>
      <c r="K6" s="623"/>
      <c r="N6" s="602"/>
      <c r="O6" s="603"/>
      <c r="P6" s="603"/>
      <c r="Q6" s="604"/>
    </row>
    <row r="7" spans="2:17" ht="15.75" thickBot="1" x14ac:dyDescent="0.3"/>
    <row r="8" spans="2:17" ht="15.75" thickBot="1" x14ac:dyDescent="0.3">
      <c r="B8" s="605" t="s">
        <v>865</v>
      </c>
      <c r="C8" s="606"/>
      <c r="D8" s="606"/>
      <c r="E8" s="607"/>
      <c r="F8" s="418"/>
      <c r="G8" s="418"/>
      <c r="H8" s="605" t="s">
        <v>865</v>
      </c>
      <c r="I8" s="606"/>
      <c r="J8" s="606"/>
      <c r="K8" s="607"/>
      <c r="N8" s="605" t="s">
        <v>865</v>
      </c>
      <c r="O8" s="606"/>
      <c r="P8" s="606"/>
      <c r="Q8" s="607"/>
    </row>
    <row r="9" spans="2:17" s="388" customFormat="1" ht="44.25" customHeight="1" x14ac:dyDescent="0.25">
      <c r="B9" s="608" t="s">
        <v>913</v>
      </c>
      <c r="C9" s="609"/>
      <c r="D9" s="514">
        <f>'Level 1 Common'!H27</f>
        <v>59.747249999999994</v>
      </c>
      <c r="E9" s="515" t="s">
        <v>859</v>
      </c>
      <c r="F9" s="417"/>
      <c r="G9" s="417"/>
      <c r="H9" s="608" t="s">
        <v>913</v>
      </c>
      <c r="I9" s="609"/>
      <c r="J9" s="514">
        <f>'Level 2 Comparative'!H32</f>
        <v>50.702250000000006</v>
      </c>
      <c r="K9" s="515" t="s">
        <v>859</v>
      </c>
      <c r="L9" s="452"/>
      <c r="M9" s="452"/>
      <c r="N9" s="608" t="s">
        <v>883</v>
      </c>
      <c r="O9" s="609"/>
      <c r="P9" s="514">
        <f>'Level 3 Optimised'!I32</f>
        <v>65.66</v>
      </c>
      <c r="Q9" s="515" t="s">
        <v>859</v>
      </c>
    </row>
    <row r="10" spans="2:17" s="414" customFormat="1" ht="33.75" customHeight="1" x14ac:dyDescent="0.25">
      <c r="B10" s="583" t="s">
        <v>912</v>
      </c>
      <c r="C10" s="584"/>
      <c r="D10" s="506">
        <f>'Level 1 Common'!H30</f>
        <v>5.91275</v>
      </c>
      <c r="E10" s="451" t="s">
        <v>859</v>
      </c>
      <c r="F10" s="417"/>
      <c r="G10" s="417"/>
      <c r="H10" s="583" t="s">
        <v>912</v>
      </c>
      <c r="I10" s="584"/>
      <c r="J10" s="506">
        <f>'Level 2 Comparative'!H35</f>
        <v>5.91275</v>
      </c>
      <c r="K10" s="451" t="s">
        <v>859</v>
      </c>
      <c r="L10" s="452"/>
      <c r="M10" s="452"/>
      <c r="N10" s="583" t="s">
        <v>884</v>
      </c>
      <c r="O10" s="584"/>
      <c r="P10" s="506">
        <f>'Level 3 Optimised'!J32</f>
        <v>0</v>
      </c>
      <c r="Q10" s="451" t="s">
        <v>859</v>
      </c>
    </row>
    <row r="11" spans="2:17" s="388" customFormat="1" ht="37.5" customHeight="1" thickBot="1" x14ac:dyDescent="0.3">
      <c r="B11" s="610" t="s">
        <v>864</v>
      </c>
      <c r="C11" s="611"/>
      <c r="D11" s="501">
        <f>D10+D9</f>
        <v>65.66</v>
      </c>
      <c r="E11" s="416" t="s">
        <v>859</v>
      </c>
      <c r="F11" s="417"/>
      <c r="G11" s="417"/>
      <c r="H11" s="610" t="s">
        <v>864</v>
      </c>
      <c r="I11" s="611"/>
      <c r="J11" s="501">
        <f>J10+J9</f>
        <v>56.615000000000009</v>
      </c>
      <c r="K11" s="416" t="s">
        <v>859</v>
      </c>
      <c r="L11" s="452"/>
      <c r="M11" s="452"/>
      <c r="N11" s="610" t="s">
        <v>885</v>
      </c>
      <c r="O11" s="611"/>
      <c r="P11" s="566">
        <f>P10/(P9+P10)</f>
        <v>0</v>
      </c>
      <c r="Q11" s="416" t="s">
        <v>886</v>
      </c>
    </row>
    <row r="12" spans="2:17" s="388" customFormat="1" ht="22.5" customHeight="1" thickBot="1" x14ac:dyDescent="0.3">
      <c r="B12" s="40"/>
      <c r="C12" s="40"/>
      <c r="D12" s="40"/>
      <c r="E12" s="40"/>
      <c r="F12" s="40"/>
      <c r="G12" s="40"/>
      <c r="H12" s="40"/>
      <c r="I12" s="40"/>
      <c r="J12" s="40"/>
      <c r="K12" s="40"/>
      <c r="L12" s="40"/>
      <c r="M12" s="40"/>
      <c r="N12" s="40"/>
      <c r="O12" s="40"/>
      <c r="P12" s="40"/>
      <c r="Q12" s="40"/>
    </row>
    <row r="13" spans="2:17" s="388" customFormat="1" ht="45" customHeight="1" thickBot="1" x14ac:dyDescent="0.3">
      <c r="B13" s="605" t="s">
        <v>863</v>
      </c>
      <c r="C13" s="606"/>
      <c r="D13" s="606"/>
      <c r="E13" s="607"/>
      <c r="F13" s="40"/>
      <c r="G13" s="40"/>
      <c r="H13" s="605" t="s">
        <v>863</v>
      </c>
      <c r="I13" s="606"/>
      <c r="J13" s="606"/>
      <c r="K13" s="607"/>
      <c r="L13" s="40"/>
      <c r="M13" s="40"/>
      <c r="N13" s="568" t="s">
        <v>887</v>
      </c>
      <c r="O13" s="569"/>
      <c r="P13" s="569"/>
      <c r="Q13" s="570"/>
    </row>
    <row r="14" spans="2:17" ht="15.75" thickBot="1" x14ac:dyDescent="0.3">
      <c r="B14" s="571" t="s">
        <v>892</v>
      </c>
      <c r="C14" s="572"/>
      <c r="D14" s="572"/>
      <c r="E14" s="507">
        <f>'Level 1 Common'!B3</f>
        <v>30.444615384615378</v>
      </c>
      <c r="H14" s="571" t="s">
        <v>892</v>
      </c>
      <c r="I14" s="572"/>
      <c r="J14" s="572"/>
      <c r="K14" s="507">
        <f>'Level 2 Comparative'!B3</f>
        <v>55.50076923076923</v>
      </c>
      <c r="N14" s="573" t="s">
        <v>895</v>
      </c>
      <c r="O14" s="573" t="s">
        <v>888</v>
      </c>
      <c r="P14" s="576" t="s">
        <v>889</v>
      </c>
      <c r="Q14" s="577"/>
    </row>
    <row r="15" spans="2:17" ht="15.75" thickBot="1" x14ac:dyDescent="0.3">
      <c r="B15" s="578" t="str">
        <f>IF(E14&lt;20%, "no water stress", "water stress")</f>
        <v>water stress</v>
      </c>
      <c r="C15" s="579"/>
      <c r="D15" s="579"/>
      <c r="E15" s="580"/>
      <c r="H15" s="578" t="str">
        <f>IF(K14&lt;20%, "no water stress", "water stress")</f>
        <v>water stress</v>
      </c>
      <c r="I15" s="579"/>
      <c r="J15" s="579"/>
      <c r="K15" s="580"/>
      <c r="N15" s="574"/>
      <c r="O15" s="574"/>
      <c r="P15" s="581" t="s">
        <v>890</v>
      </c>
      <c r="Q15" s="581" t="s">
        <v>891</v>
      </c>
    </row>
    <row r="16" spans="2:17" ht="15.75" customHeight="1" thickBot="1" x14ac:dyDescent="0.3">
      <c r="N16" s="575"/>
      <c r="O16" s="575"/>
      <c r="P16" s="582"/>
      <c r="Q16" s="582"/>
    </row>
    <row r="17" spans="2:17" ht="61.5" customHeight="1" thickBot="1" x14ac:dyDescent="0.3">
      <c r="B17" s="568" t="s">
        <v>911</v>
      </c>
      <c r="C17" s="569"/>
      <c r="D17" s="569"/>
      <c r="E17" s="570"/>
      <c r="F17" s="418"/>
      <c r="G17" s="418"/>
      <c r="H17" s="568" t="s">
        <v>911</v>
      </c>
      <c r="I17" s="569"/>
      <c r="J17" s="569"/>
      <c r="K17" s="570"/>
      <c r="N17" s="502" t="s">
        <v>814</v>
      </c>
      <c r="O17" s="509">
        <f>'Level 3 Optimised'!H27</f>
        <v>59.747249999999994</v>
      </c>
      <c r="P17" s="510">
        <f>'Level 3 Optimised'!I27</f>
        <v>59.747249999999994</v>
      </c>
      <c r="Q17" s="511">
        <f>'Level 3 Optimised'!J27</f>
        <v>0</v>
      </c>
    </row>
    <row r="18" spans="2:17" ht="37.5" customHeight="1" thickBot="1" x14ac:dyDescent="0.3">
      <c r="B18" s="583" t="s">
        <v>861</v>
      </c>
      <c r="C18" s="584"/>
      <c r="D18" s="506">
        <f>'Level 1 Common'!I31</f>
        <v>65.66</v>
      </c>
      <c r="E18" s="451" t="s">
        <v>859</v>
      </c>
      <c r="F18" s="417"/>
      <c r="G18" s="417"/>
      <c r="H18" s="583" t="s">
        <v>861</v>
      </c>
      <c r="I18" s="584"/>
      <c r="J18" s="506">
        <f>'Level 2 Comparative'!I36</f>
        <v>56.615000000000009</v>
      </c>
      <c r="K18" s="451" t="s">
        <v>859</v>
      </c>
      <c r="N18" s="502" t="s">
        <v>893</v>
      </c>
      <c r="O18" s="509">
        <f>'Level 3 Optimised'!H30</f>
        <v>5.91275</v>
      </c>
      <c r="P18" s="510">
        <f>'Level 3 Optimised'!I30</f>
        <v>5.91275</v>
      </c>
      <c r="Q18" s="511">
        <f>'Level 3 Optimised'!J30</f>
        <v>0</v>
      </c>
    </row>
    <row r="19" spans="2:17" ht="20.25" customHeight="1" thickBot="1" x14ac:dyDescent="0.3">
      <c r="B19" s="610" t="s">
        <v>860</v>
      </c>
      <c r="C19" s="611"/>
      <c r="D19" s="508">
        <f>'Level 1 Common'!J31</f>
        <v>0</v>
      </c>
      <c r="E19" s="451" t="s">
        <v>859</v>
      </c>
      <c r="F19" s="417"/>
      <c r="G19" s="417"/>
      <c r="H19" s="610" t="s">
        <v>860</v>
      </c>
      <c r="I19" s="611"/>
      <c r="J19" s="508">
        <f>'Level 2 Comparative'!J36</f>
        <v>0</v>
      </c>
      <c r="K19" s="451" t="s">
        <v>859</v>
      </c>
      <c r="N19" s="502" t="s">
        <v>760</v>
      </c>
      <c r="O19" s="509">
        <f>'Level 3 Optimised'!H31</f>
        <v>0</v>
      </c>
      <c r="P19" s="510">
        <f>'Level 3 Optimised'!I31</f>
        <v>0</v>
      </c>
      <c r="Q19" s="511">
        <f>'Level 3 Optimised'!J31</f>
        <v>0</v>
      </c>
    </row>
    <row r="20" spans="2:17" ht="18" customHeight="1" thickBot="1" x14ac:dyDescent="0.3">
      <c r="L20" s="452"/>
      <c r="M20" s="452"/>
      <c r="N20" s="503" t="s">
        <v>762</v>
      </c>
      <c r="O20" s="525">
        <f>SUM(O17:O19)</f>
        <v>65.66</v>
      </c>
      <c r="P20" s="525">
        <f>SUM(P17:P19)</f>
        <v>65.66</v>
      </c>
      <c r="Q20" s="525">
        <f>SUM(Q17:Q19)</f>
        <v>0</v>
      </c>
    </row>
    <row r="21" spans="2:17" ht="18" customHeight="1" thickBot="1" x14ac:dyDescent="0.3">
      <c r="L21" s="452"/>
      <c r="M21" s="452"/>
      <c r="N21" s="452"/>
      <c r="O21" s="452"/>
      <c r="P21" s="452"/>
      <c r="Q21" s="452"/>
    </row>
    <row r="22" spans="2:17" ht="15.75" thickBot="1" x14ac:dyDescent="0.3">
      <c r="L22" s="452"/>
      <c r="M22" s="452"/>
      <c r="N22" s="568" t="s">
        <v>858</v>
      </c>
      <c r="O22" s="569"/>
      <c r="P22" s="569"/>
      <c r="Q22" s="570"/>
    </row>
    <row r="23" spans="2:17" ht="45.75" customHeight="1" thickBot="1" x14ac:dyDescent="0.3">
      <c r="N23" s="585" t="s">
        <v>857</v>
      </c>
      <c r="O23" s="586"/>
      <c r="P23" s="522" t="s">
        <v>856</v>
      </c>
      <c r="Q23" s="521" t="s">
        <v>855</v>
      </c>
    </row>
    <row r="24" spans="2:17" ht="45.75" customHeight="1" x14ac:dyDescent="0.25">
      <c r="B24" s="500"/>
      <c r="C24" s="500"/>
      <c r="D24" s="500"/>
      <c r="E24" s="500"/>
      <c r="F24" s="51"/>
      <c r="G24" s="51"/>
      <c r="H24" s="500"/>
      <c r="I24" s="500"/>
      <c r="J24" s="500"/>
      <c r="K24" s="500"/>
      <c r="N24" s="587" t="s">
        <v>903</v>
      </c>
      <c r="O24" s="588"/>
      <c r="P24" s="523"/>
      <c r="Q24" s="515"/>
    </row>
    <row r="25" spans="2:17" ht="48" customHeight="1" x14ac:dyDescent="0.25">
      <c r="B25" s="51"/>
      <c r="C25" s="51"/>
      <c r="D25" s="51"/>
      <c r="E25" s="51"/>
      <c r="F25" s="51"/>
      <c r="G25" s="51"/>
      <c r="H25" s="51"/>
      <c r="I25" s="51"/>
      <c r="J25" s="51"/>
      <c r="K25" s="51"/>
      <c r="N25" s="583" t="s">
        <v>854</v>
      </c>
      <c r="O25" s="584"/>
      <c r="P25" s="415"/>
      <c r="Q25" s="517"/>
    </row>
    <row r="26" spans="2:17" ht="45" customHeight="1" thickBot="1" x14ac:dyDescent="0.3">
      <c r="B26" s="589"/>
      <c r="C26" s="589"/>
      <c r="D26" s="589"/>
      <c r="E26" s="589"/>
      <c r="F26" s="51"/>
      <c r="G26" s="51"/>
      <c r="H26" s="168"/>
      <c r="I26" s="504"/>
      <c r="J26" s="51"/>
      <c r="K26" s="51"/>
      <c r="N26" s="610" t="s">
        <v>853</v>
      </c>
      <c r="O26" s="611"/>
      <c r="P26" s="518"/>
      <c r="Q26" s="519"/>
    </row>
    <row r="27" spans="2:17" ht="48.75" customHeight="1" thickBot="1" x14ac:dyDescent="0.3">
      <c r="B27" s="51"/>
      <c r="C27" s="51"/>
      <c r="D27" s="51"/>
      <c r="E27" s="51"/>
      <c r="F27" s="51"/>
      <c r="G27" s="51"/>
      <c r="H27" s="51"/>
      <c r="I27" s="51"/>
      <c r="J27" s="51"/>
      <c r="K27" s="51"/>
      <c r="L27" s="51"/>
      <c r="M27" s="51"/>
      <c r="N27" s="499"/>
      <c r="O27" s="499"/>
      <c r="P27" s="499"/>
      <c r="Q27" s="498"/>
    </row>
    <row r="28" spans="2:17" ht="34.5" customHeight="1" thickBot="1" x14ac:dyDescent="0.3">
      <c r="B28" s="590" t="s">
        <v>879</v>
      </c>
      <c r="C28" s="591"/>
      <c r="D28" s="591"/>
      <c r="E28" s="592"/>
      <c r="F28" s="266"/>
      <c r="G28" s="266"/>
      <c r="H28" s="590" t="s">
        <v>880</v>
      </c>
      <c r="I28" s="591"/>
      <c r="J28" s="591"/>
      <c r="K28" s="592"/>
      <c r="N28" s="593" t="s">
        <v>881</v>
      </c>
      <c r="O28" s="594"/>
      <c r="P28" s="594"/>
      <c r="Q28" s="595"/>
    </row>
    <row r="29" spans="2:17" ht="16.5" customHeight="1" x14ac:dyDescent="0.25">
      <c r="B29" s="615" t="s">
        <v>900</v>
      </c>
      <c r="C29" s="616"/>
      <c r="D29" s="616"/>
      <c r="E29" s="617"/>
      <c r="H29" s="615" t="s">
        <v>902</v>
      </c>
      <c r="I29" s="616"/>
      <c r="J29" s="616"/>
      <c r="K29" s="617"/>
      <c r="N29" s="596" t="s">
        <v>914</v>
      </c>
      <c r="O29" s="597"/>
      <c r="P29" s="597"/>
      <c r="Q29" s="598"/>
    </row>
    <row r="30" spans="2:17" s="388" customFormat="1" ht="22.5" customHeight="1" x14ac:dyDescent="0.25">
      <c r="B30" s="618"/>
      <c r="C30" s="619"/>
      <c r="D30" s="619"/>
      <c r="E30" s="620"/>
      <c r="F30" s="40"/>
      <c r="G30" s="40"/>
      <c r="H30" s="618"/>
      <c r="I30" s="619"/>
      <c r="J30" s="619"/>
      <c r="K30" s="620"/>
      <c r="L30" s="40"/>
      <c r="M30" s="40"/>
      <c r="N30" s="599"/>
      <c r="O30" s="600"/>
      <c r="P30" s="600"/>
      <c r="Q30" s="601"/>
    </row>
    <row r="31" spans="2:17" s="388" customFormat="1" ht="222.75" customHeight="1" thickBot="1" x14ac:dyDescent="0.3">
      <c r="B31" s="621"/>
      <c r="C31" s="622"/>
      <c r="D31" s="622"/>
      <c r="E31" s="623"/>
      <c r="F31" s="40"/>
      <c r="G31" s="40"/>
      <c r="H31" s="621"/>
      <c r="I31" s="622"/>
      <c r="J31" s="622"/>
      <c r="K31" s="623"/>
      <c r="L31" s="40"/>
      <c r="M31" s="40"/>
      <c r="N31" s="602"/>
      <c r="O31" s="603"/>
      <c r="P31" s="603"/>
      <c r="Q31" s="604"/>
    </row>
    <row r="32" spans="2:17" s="388" customFormat="1" ht="45" customHeight="1" thickBot="1" x14ac:dyDescent="0.3">
      <c r="B32" s="40"/>
      <c r="C32" s="40"/>
      <c r="D32" s="40"/>
      <c r="E32" s="40"/>
      <c r="F32" s="40"/>
      <c r="G32" s="40"/>
      <c r="H32" s="40"/>
      <c r="I32" s="40"/>
      <c r="J32" s="40"/>
      <c r="K32" s="40"/>
      <c r="L32" s="40"/>
      <c r="M32" s="40"/>
      <c r="N32" s="40"/>
      <c r="O32" s="40"/>
      <c r="P32" s="40"/>
      <c r="Q32" s="40"/>
    </row>
    <row r="33" spans="2:17" ht="18" customHeight="1" thickBot="1" x14ac:dyDescent="0.3">
      <c r="B33" s="605" t="s">
        <v>865</v>
      </c>
      <c r="C33" s="606"/>
      <c r="D33" s="606"/>
      <c r="E33" s="607"/>
      <c r="F33" s="418"/>
      <c r="G33" s="418"/>
      <c r="H33" s="605" t="s">
        <v>865</v>
      </c>
      <c r="I33" s="606"/>
      <c r="J33" s="606"/>
      <c r="K33" s="607"/>
      <c r="N33" s="605" t="s">
        <v>865</v>
      </c>
      <c r="O33" s="606"/>
      <c r="P33" s="606"/>
      <c r="Q33" s="607"/>
    </row>
    <row r="34" spans="2:17" ht="36" customHeight="1" x14ac:dyDescent="0.25">
      <c r="B34" s="587" t="s">
        <v>814</v>
      </c>
      <c r="C34" s="588"/>
      <c r="D34" s="505">
        <f>'Level 1 Common'!H68</f>
        <v>8.625</v>
      </c>
      <c r="E34" s="451" t="s">
        <v>859</v>
      </c>
      <c r="F34" s="417"/>
      <c r="G34" s="417"/>
      <c r="H34" s="608" t="s">
        <v>814</v>
      </c>
      <c r="I34" s="609"/>
      <c r="J34" s="514">
        <f>'Level 2 Comparative'!H68</f>
        <v>8.625</v>
      </c>
      <c r="K34" s="515" t="s">
        <v>859</v>
      </c>
      <c r="L34" s="452"/>
      <c r="M34" s="452"/>
      <c r="N34" s="608" t="s">
        <v>883</v>
      </c>
      <c r="O34" s="609"/>
      <c r="P34" s="514">
        <f>'Level 3 Optimised'!I81</f>
        <v>8.625</v>
      </c>
      <c r="Q34" s="515" t="s">
        <v>859</v>
      </c>
    </row>
    <row r="35" spans="2:17" ht="26.25" customHeight="1" thickBot="1" x14ac:dyDescent="0.3">
      <c r="B35" s="610" t="s">
        <v>864</v>
      </c>
      <c r="C35" s="611"/>
      <c r="D35" s="516">
        <f>'Level 1 Common'!H68</f>
        <v>8.625</v>
      </c>
      <c r="E35" s="451" t="s">
        <v>859</v>
      </c>
      <c r="F35" s="417"/>
      <c r="G35" s="417"/>
      <c r="H35" s="610" t="s">
        <v>864</v>
      </c>
      <c r="I35" s="611"/>
      <c r="J35" s="516">
        <f>'Level 2 Comparative'!H68</f>
        <v>8.625</v>
      </c>
      <c r="K35" s="416" t="s">
        <v>859</v>
      </c>
      <c r="L35" s="452"/>
      <c r="M35" s="452"/>
      <c r="N35" s="583" t="s">
        <v>884</v>
      </c>
      <c r="O35" s="584"/>
      <c r="P35" s="506">
        <f>'Level 3 Optimised'!J81</f>
        <v>0</v>
      </c>
      <c r="Q35" s="451" t="s">
        <v>859</v>
      </c>
    </row>
    <row r="36" spans="2:17" ht="42" customHeight="1" thickBot="1" x14ac:dyDescent="0.3">
      <c r="L36" s="452"/>
      <c r="M36" s="452"/>
      <c r="N36" s="610" t="s">
        <v>885</v>
      </c>
      <c r="O36" s="611"/>
      <c r="P36" s="566">
        <f>P35/(P34+P35)</f>
        <v>0</v>
      </c>
      <c r="Q36" s="416" t="s">
        <v>886</v>
      </c>
    </row>
    <row r="37" spans="2:17" ht="42" customHeight="1" thickBot="1" x14ac:dyDescent="0.3"/>
    <row r="38" spans="2:17" ht="23.25" customHeight="1" thickBot="1" x14ac:dyDescent="0.3">
      <c r="B38" s="605" t="s">
        <v>863</v>
      </c>
      <c r="C38" s="606"/>
      <c r="D38" s="606"/>
      <c r="E38" s="607"/>
      <c r="H38" s="605" t="s">
        <v>863</v>
      </c>
      <c r="I38" s="606"/>
      <c r="J38" s="606"/>
      <c r="K38" s="607"/>
      <c r="N38" s="568" t="s">
        <v>887</v>
      </c>
      <c r="O38" s="569"/>
      <c r="P38" s="569"/>
      <c r="Q38" s="570"/>
    </row>
    <row r="39" spans="2:17" ht="32.25" customHeight="1" thickBot="1" x14ac:dyDescent="0.3">
      <c r="B39" s="571" t="s">
        <v>892</v>
      </c>
      <c r="C39" s="572"/>
      <c r="D39" s="572"/>
      <c r="E39" s="507">
        <f>'Level 1 Common'!B3</f>
        <v>30.444615384615378</v>
      </c>
      <c r="H39" s="571" t="s">
        <v>892</v>
      </c>
      <c r="I39" s="572"/>
      <c r="J39" s="572"/>
      <c r="K39" s="507">
        <f>'Level 2 Comparative'!B3</f>
        <v>55.50076923076923</v>
      </c>
      <c r="N39" s="573" t="s">
        <v>895</v>
      </c>
      <c r="O39" s="573" t="s">
        <v>888</v>
      </c>
      <c r="P39" s="576" t="s">
        <v>889</v>
      </c>
      <c r="Q39" s="577"/>
    </row>
    <row r="40" spans="2:17" ht="30.75" customHeight="1" thickBot="1" x14ac:dyDescent="0.3">
      <c r="B40" s="578" t="str">
        <f>IF(E39&lt;20%, "no water stress", "water stress")</f>
        <v>water stress</v>
      </c>
      <c r="C40" s="579"/>
      <c r="D40" s="579"/>
      <c r="E40" s="580"/>
      <c r="H40" s="578" t="str">
        <f>IF(K39&lt;20%, "no water stress", "water stress")</f>
        <v>water stress</v>
      </c>
      <c r="I40" s="579"/>
      <c r="J40" s="579"/>
      <c r="K40" s="580"/>
      <c r="N40" s="574"/>
      <c r="O40" s="574"/>
      <c r="P40" s="581" t="s">
        <v>890</v>
      </c>
      <c r="Q40" s="581" t="s">
        <v>891</v>
      </c>
    </row>
    <row r="41" spans="2:17" ht="15.75" thickBot="1" x14ac:dyDescent="0.3">
      <c r="N41" s="575"/>
      <c r="O41" s="575"/>
      <c r="P41" s="582"/>
      <c r="Q41" s="582"/>
    </row>
    <row r="42" spans="2:17" ht="60.75" thickBot="1" x14ac:dyDescent="0.3">
      <c r="B42" s="568" t="s">
        <v>862</v>
      </c>
      <c r="C42" s="569"/>
      <c r="D42" s="569"/>
      <c r="E42" s="570"/>
      <c r="F42" s="418"/>
      <c r="G42" s="418"/>
      <c r="H42" s="568" t="s">
        <v>862</v>
      </c>
      <c r="I42" s="569"/>
      <c r="J42" s="569"/>
      <c r="K42" s="570"/>
      <c r="N42" s="502" t="s">
        <v>814</v>
      </c>
      <c r="O42" s="509">
        <f>'Level 3 Optimised'!H72</f>
        <v>8.625</v>
      </c>
      <c r="P42" s="510">
        <f>'Level 3 Optimised'!I72</f>
        <v>8.625</v>
      </c>
      <c r="Q42" s="511">
        <f>'Level 3 Optimised'!J72</f>
        <v>0</v>
      </c>
    </row>
    <row r="43" spans="2:17" ht="33.75" customHeight="1" thickBot="1" x14ac:dyDescent="0.3">
      <c r="B43" s="583" t="s">
        <v>861</v>
      </c>
      <c r="C43" s="584"/>
      <c r="D43" s="506">
        <f>'Level 1 Common'!I68</f>
        <v>8.625</v>
      </c>
      <c r="E43" s="451" t="s">
        <v>859</v>
      </c>
      <c r="F43" s="417"/>
      <c r="G43" s="417"/>
      <c r="H43" s="583" t="s">
        <v>861</v>
      </c>
      <c r="I43" s="584"/>
      <c r="J43" s="506">
        <f>'Level 2 Comparative'!I68</f>
        <v>8.625</v>
      </c>
      <c r="K43" s="451" t="s">
        <v>859</v>
      </c>
      <c r="N43" s="502" t="s">
        <v>896</v>
      </c>
      <c r="O43" s="509">
        <f>'Level 3 Optimised'!H75</f>
        <v>0</v>
      </c>
      <c r="P43" s="510">
        <f>'Level 3 Optimised'!I75</f>
        <v>0</v>
      </c>
      <c r="Q43" s="511">
        <f>'Level 3 Optimised'!J75</f>
        <v>0</v>
      </c>
    </row>
    <row r="44" spans="2:17" ht="18" customHeight="1" thickBot="1" x14ac:dyDescent="0.3">
      <c r="B44" s="610" t="s">
        <v>860</v>
      </c>
      <c r="C44" s="611"/>
      <c r="D44" s="508">
        <f>'Level 1 Common'!J68</f>
        <v>0</v>
      </c>
      <c r="E44" s="451" t="s">
        <v>859</v>
      </c>
      <c r="F44" s="417"/>
      <c r="G44" s="417"/>
      <c r="H44" s="610" t="s">
        <v>860</v>
      </c>
      <c r="I44" s="611"/>
      <c r="J44" s="508">
        <f>'Level 2 Comparative'!J68</f>
        <v>0</v>
      </c>
      <c r="K44" s="451" t="s">
        <v>859</v>
      </c>
      <c r="N44" s="502" t="s">
        <v>760</v>
      </c>
      <c r="O44" s="509">
        <f>'Level 3 Optimised'!H76</f>
        <v>0</v>
      </c>
      <c r="P44" s="510">
        <f>'Level 3 Optimised'!I76</f>
        <v>0</v>
      </c>
      <c r="Q44" s="511">
        <f>'Level 3 Optimised'!J76</f>
        <v>0</v>
      </c>
    </row>
    <row r="45" spans="2:17" ht="45.75" customHeight="1" thickBot="1" x14ac:dyDescent="0.3">
      <c r="N45" s="502" t="s">
        <v>894</v>
      </c>
      <c r="O45" s="509">
        <f>'Level 3 Optimised'!H80</f>
        <v>0</v>
      </c>
      <c r="P45" s="510">
        <f>'Level 3 Optimised'!I80</f>
        <v>0</v>
      </c>
      <c r="Q45" s="511">
        <f>'Level 3 Optimised'!J80</f>
        <v>0</v>
      </c>
    </row>
    <row r="46" spans="2:17" ht="15.75" customHeight="1" thickBot="1" x14ac:dyDescent="0.3">
      <c r="L46" s="452"/>
      <c r="M46" s="452"/>
      <c r="N46" s="565" t="s">
        <v>762</v>
      </c>
      <c r="O46" s="524">
        <f>SUM(O42:O45)</f>
        <v>8.625</v>
      </c>
      <c r="P46" s="524">
        <f>SUM(P42:P45)</f>
        <v>8.625</v>
      </c>
      <c r="Q46" s="524">
        <f>SUM(Q42:Q45)</f>
        <v>0</v>
      </c>
    </row>
    <row r="47" spans="2:17" ht="15.75" customHeight="1" thickBot="1" x14ac:dyDescent="0.3">
      <c r="L47" s="452"/>
      <c r="M47" s="452"/>
      <c r="N47" s="452"/>
      <c r="O47" s="452"/>
      <c r="P47" s="452"/>
      <c r="Q47" s="452"/>
    </row>
    <row r="48" spans="2:17" ht="30.75" customHeight="1" thickBot="1" x14ac:dyDescent="0.3">
      <c r="L48" s="452"/>
      <c r="M48" s="452"/>
      <c r="N48" s="568" t="s">
        <v>858</v>
      </c>
      <c r="O48" s="569"/>
      <c r="P48" s="569"/>
      <c r="Q48" s="570"/>
    </row>
    <row r="49" spans="2:17" ht="42.75" customHeight="1" thickBot="1" x14ac:dyDescent="0.3">
      <c r="N49" s="585" t="s">
        <v>857</v>
      </c>
      <c r="O49" s="586"/>
      <c r="P49" s="522" t="s">
        <v>856</v>
      </c>
      <c r="Q49" s="521" t="s">
        <v>855</v>
      </c>
    </row>
    <row r="50" spans="2:17" ht="46.5" customHeight="1" x14ac:dyDescent="0.25">
      <c r="B50" s="500"/>
      <c r="C50" s="500"/>
      <c r="D50" s="500"/>
      <c r="E50" s="500"/>
      <c r="F50" s="51"/>
      <c r="G50" s="51"/>
      <c r="H50" s="500"/>
      <c r="I50" s="500"/>
      <c r="J50" s="500"/>
      <c r="K50" s="500"/>
      <c r="N50" s="587" t="s">
        <v>903</v>
      </c>
      <c r="O50" s="588"/>
      <c r="P50" s="520"/>
      <c r="Q50" s="451"/>
    </row>
    <row r="51" spans="2:17" ht="45.75" customHeight="1" x14ac:dyDescent="0.25">
      <c r="B51" s="51"/>
      <c r="C51" s="51"/>
      <c r="D51" s="51"/>
      <c r="E51" s="51"/>
      <c r="F51" s="51"/>
      <c r="G51" s="51"/>
      <c r="H51" s="51"/>
      <c r="I51" s="51"/>
      <c r="J51" s="51"/>
      <c r="K51" s="51"/>
      <c r="N51" s="583" t="s">
        <v>854</v>
      </c>
      <c r="O51" s="584"/>
      <c r="P51" s="415"/>
      <c r="Q51" s="517"/>
    </row>
    <row r="52" spans="2:17" ht="39" customHeight="1" thickBot="1" x14ac:dyDescent="0.3">
      <c r="B52" s="589"/>
      <c r="C52" s="589"/>
      <c r="D52" s="589"/>
      <c r="E52" s="589"/>
      <c r="F52" s="51"/>
      <c r="G52" s="51"/>
      <c r="H52" s="168"/>
      <c r="I52" s="504"/>
      <c r="J52" s="51"/>
      <c r="K52" s="51"/>
      <c r="N52" s="610" t="s">
        <v>853</v>
      </c>
      <c r="O52" s="611"/>
      <c r="P52" s="518"/>
      <c r="Q52" s="519"/>
    </row>
    <row r="53" spans="2:17" ht="47.25" customHeight="1" x14ac:dyDescent="0.25">
      <c r="B53" s="51"/>
      <c r="C53" s="51"/>
      <c r="D53" s="51"/>
      <c r="E53" s="51"/>
      <c r="F53" s="51"/>
      <c r="G53" s="51"/>
      <c r="H53" s="51"/>
      <c r="I53" s="51"/>
      <c r="J53" s="51"/>
      <c r="K53" s="51"/>
      <c r="L53" s="51"/>
      <c r="M53" s="51"/>
      <c r="N53" s="499"/>
      <c r="O53" s="499"/>
      <c r="P53" s="499"/>
      <c r="Q53" s="498"/>
    </row>
    <row r="54" spans="2:17" ht="48.75" customHeight="1" x14ac:dyDescent="0.25">
      <c r="B54" s="51"/>
      <c r="C54" s="51"/>
      <c r="D54" s="51"/>
      <c r="E54" s="51"/>
      <c r="F54" s="51"/>
      <c r="G54" s="51"/>
      <c r="H54" s="51"/>
      <c r="I54" s="51"/>
      <c r="J54" s="51"/>
      <c r="K54" s="51"/>
      <c r="L54" s="51"/>
      <c r="M54" s="51"/>
      <c r="N54" s="499"/>
      <c r="O54" s="499"/>
      <c r="P54" s="499"/>
      <c r="Q54" s="498"/>
    </row>
    <row r="55" spans="2:17" ht="45" customHeight="1" x14ac:dyDescent="0.25">
      <c r="B55" s="51"/>
      <c r="C55" s="51"/>
      <c r="D55" s="51"/>
      <c r="E55" s="51"/>
      <c r="F55" s="51"/>
      <c r="G55" s="51"/>
      <c r="H55" s="51"/>
      <c r="I55" s="51"/>
      <c r="J55" s="51"/>
      <c r="K55" s="51"/>
      <c r="L55" s="51"/>
      <c r="M55" s="51"/>
      <c r="N55" s="499"/>
      <c r="O55" s="499"/>
      <c r="P55" s="499"/>
      <c r="Q55" s="498"/>
    </row>
  </sheetData>
  <mergeCells count="83">
    <mergeCell ref="B52:E52"/>
    <mergeCell ref="N36:O36"/>
    <mergeCell ref="N25:O25"/>
    <mergeCell ref="N26:O26"/>
    <mergeCell ref="N52:O52"/>
    <mergeCell ref="N48:Q48"/>
    <mergeCell ref="N49:O49"/>
    <mergeCell ref="N50:O50"/>
    <mergeCell ref="N51:O51"/>
    <mergeCell ref="B43:C43"/>
    <mergeCell ref="H43:I43"/>
    <mergeCell ref="B44:C44"/>
    <mergeCell ref="H44:I44"/>
    <mergeCell ref="B29:E31"/>
    <mergeCell ref="H29:K31"/>
    <mergeCell ref="B42:E42"/>
    <mergeCell ref="B14:D14"/>
    <mergeCell ref="H14:J14"/>
    <mergeCell ref="N14:N16"/>
    <mergeCell ref="O14:O16"/>
    <mergeCell ref="P14:Q14"/>
    <mergeCell ref="B15:E15"/>
    <mergeCell ref="H15:K15"/>
    <mergeCell ref="P15:P16"/>
    <mergeCell ref="Q15:Q16"/>
    <mergeCell ref="N11:O11"/>
    <mergeCell ref="N4:Q6"/>
    <mergeCell ref="B3:E3"/>
    <mergeCell ref="H3:K3"/>
    <mergeCell ref="B13:E13"/>
    <mergeCell ref="H13:K13"/>
    <mergeCell ref="N13:Q13"/>
    <mergeCell ref="B11:C11"/>
    <mergeCell ref="H11:I11"/>
    <mergeCell ref="B1:N1"/>
    <mergeCell ref="N3:Q3"/>
    <mergeCell ref="N8:Q8"/>
    <mergeCell ref="N9:O9"/>
    <mergeCell ref="N10:O10"/>
    <mergeCell ref="B4:E6"/>
    <mergeCell ref="H4:K6"/>
    <mergeCell ref="H8:K8"/>
    <mergeCell ref="B8:E8"/>
    <mergeCell ref="B9:C9"/>
    <mergeCell ref="H9:I9"/>
    <mergeCell ref="B10:C10"/>
    <mergeCell ref="H10:I10"/>
    <mergeCell ref="B17:E17"/>
    <mergeCell ref="H17:K17"/>
    <mergeCell ref="B18:C18"/>
    <mergeCell ref="H18:I18"/>
    <mergeCell ref="B19:C19"/>
    <mergeCell ref="H19:I19"/>
    <mergeCell ref="H42:K42"/>
    <mergeCell ref="H35:I35"/>
    <mergeCell ref="B35:C35"/>
    <mergeCell ref="B38:E38"/>
    <mergeCell ref="H38:K38"/>
    <mergeCell ref="N35:O35"/>
    <mergeCell ref="N22:Q22"/>
    <mergeCell ref="N23:O23"/>
    <mergeCell ref="N24:O24"/>
    <mergeCell ref="B26:E26"/>
    <mergeCell ref="B28:E28"/>
    <mergeCell ref="H28:K28"/>
    <mergeCell ref="N28:Q28"/>
    <mergeCell ref="N29:Q31"/>
    <mergeCell ref="B33:E33"/>
    <mergeCell ref="H33:K33"/>
    <mergeCell ref="N33:Q33"/>
    <mergeCell ref="B34:C34"/>
    <mergeCell ref="H34:I34"/>
    <mergeCell ref="N34:O34"/>
    <mergeCell ref="N38:Q38"/>
    <mergeCell ref="B39:D39"/>
    <mergeCell ref="H39:J39"/>
    <mergeCell ref="N39:N41"/>
    <mergeCell ref="O39:O41"/>
    <mergeCell ref="P39:Q39"/>
    <mergeCell ref="B40:E40"/>
    <mergeCell ref="H40:K40"/>
    <mergeCell ref="P40:P41"/>
    <mergeCell ref="Q40:Q41"/>
  </mergeCells>
  <conditionalFormatting sqref="B15:E15">
    <cfRule type="expression" dxfId="72" priority="4">
      <formula>$E14&gt;20%</formula>
    </cfRule>
  </conditionalFormatting>
  <conditionalFormatting sqref="H15:K15">
    <cfRule type="expression" dxfId="71" priority="3">
      <formula>$K14&gt;20%</formula>
    </cfRule>
  </conditionalFormatting>
  <conditionalFormatting sqref="B40:E40">
    <cfRule type="expression" dxfId="70" priority="2">
      <formula>$E39&gt;20%</formula>
    </cfRule>
  </conditionalFormatting>
  <conditionalFormatting sqref="H40:K40">
    <cfRule type="expression" dxfId="69" priority="1">
      <formula>$K39&gt;20%</formula>
    </cfRule>
  </conditionalFormatting>
  <dataValidations count="1">
    <dataValidation type="list" allowBlank="1" showInputMessage="1" showErrorMessage="1" sqref="P50:P55 P24:P27">
      <formula1>Yes_No</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B146"/>
  <sheetViews>
    <sheetView zoomScale="75" zoomScaleNormal="75" workbookViewId="0">
      <selection activeCell="K29" sqref="K29"/>
    </sheetView>
  </sheetViews>
  <sheetFormatPr defaultRowHeight="15" x14ac:dyDescent="0.25"/>
  <cols>
    <col min="1" max="1" width="13.140625" customWidth="1"/>
    <col min="2" max="2" width="17.140625" customWidth="1"/>
    <col min="3" max="3" width="21.5703125" customWidth="1"/>
    <col min="4" max="4" width="33.7109375" customWidth="1"/>
    <col min="5" max="5" width="7.85546875" customWidth="1"/>
    <col min="6" max="6" width="24.85546875" customWidth="1"/>
    <col min="7" max="7" width="17.28515625" customWidth="1"/>
    <col min="8" max="8" width="16" customWidth="1"/>
    <col min="9" max="9" width="11.140625" customWidth="1"/>
    <col min="10" max="10" width="15.42578125" customWidth="1"/>
    <col min="11" max="11" width="18.5703125" customWidth="1"/>
    <col min="12" max="12" width="12.42578125" customWidth="1"/>
    <col min="13" max="13" width="26" customWidth="1"/>
    <col min="14" max="14" width="32.140625" customWidth="1"/>
    <col min="15" max="15" width="34" customWidth="1"/>
    <col min="16" max="16" width="6.85546875" customWidth="1"/>
    <col min="17" max="17" width="25.5703125" customWidth="1"/>
    <col min="18" max="18" width="13.7109375" customWidth="1"/>
    <col min="19" max="19" width="21.5703125" customWidth="1"/>
    <col min="20" max="20" width="22.42578125" bestFit="1" customWidth="1"/>
    <col min="21" max="21" width="21.5703125" customWidth="1"/>
    <col min="22" max="22" width="22.42578125" customWidth="1"/>
    <col min="23" max="23" width="21.5703125" customWidth="1"/>
    <col min="24" max="24" width="22.42578125" customWidth="1"/>
    <col min="25" max="25" width="75.7109375" customWidth="1"/>
    <col min="26" max="26" width="10.5703125" style="40" customWidth="1"/>
    <col min="27" max="27" width="22.42578125" bestFit="1" customWidth="1"/>
    <col min="28" max="28" width="21.5703125" customWidth="1"/>
    <col min="29" max="29" width="22.42578125" customWidth="1"/>
    <col min="30" max="30" width="21.5703125" customWidth="1"/>
    <col min="31" max="31" width="22.42578125" customWidth="1"/>
    <col min="32" max="32" width="21.5703125" customWidth="1"/>
    <col min="33" max="33" width="22.42578125" bestFit="1" customWidth="1"/>
    <col min="34" max="34" width="21.5703125" customWidth="1"/>
    <col min="35" max="35" width="22.42578125" customWidth="1"/>
    <col min="36" max="36" width="21.5703125" customWidth="1"/>
    <col min="37" max="37" width="22.42578125" customWidth="1"/>
    <col min="38" max="38" width="21.5703125" customWidth="1"/>
    <col min="39" max="39" width="22.42578125" customWidth="1"/>
    <col min="40" max="40" width="21.5703125" customWidth="1"/>
    <col min="41" max="41" width="22.42578125" customWidth="1"/>
    <col min="42" max="42" width="21.5703125" customWidth="1"/>
    <col min="43" max="43" width="22.42578125" customWidth="1"/>
    <col min="44" max="44" width="21.5703125" customWidth="1"/>
    <col min="45" max="45" width="22.42578125" bestFit="1" customWidth="1"/>
    <col min="46" max="46" width="21.5703125" customWidth="1"/>
    <col min="47" max="47" width="22.42578125" customWidth="1"/>
    <col min="48" max="48" width="21.5703125" customWidth="1"/>
    <col min="49" max="49" width="22.42578125" customWidth="1"/>
    <col min="50" max="50" width="21.5703125" customWidth="1"/>
    <col min="51" max="51" width="22.42578125" bestFit="1" customWidth="1"/>
    <col min="52" max="52" width="21.5703125" customWidth="1"/>
    <col min="53" max="53" width="22.42578125" customWidth="1"/>
    <col min="54" max="54" width="21.5703125" customWidth="1"/>
    <col min="55" max="55" width="22.42578125" customWidth="1"/>
    <col min="56" max="56" width="21.5703125" customWidth="1"/>
    <col min="57" max="57" width="22.42578125" bestFit="1" customWidth="1"/>
    <col min="58" max="58" width="21.5703125" customWidth="1"/>
    <col min="59" max="59" width="22.42578125" customWidth="1"/>
    <col min="60" max="60" width="21.5703125" customWidth="1"/>
    <col min="61" max="61" width="22.42578125" customWidth="1"/>
    <col min="62" max="62" width="21.5703125" customWidth="1"/>
    <col min="63" max="63" width="22.42578125" bestFit="1" customWidth="1"/>
    <col min="64" max="64" width="21.5703125" customWidth="1"/>
    <col min="65" max="65" width="22.42578125" customWidth="1"/>
    <col min="66" max="66" width="21.5703125" customWidth="1"/>
    <col min="67" max="67" width="22.42578125" customWidth="1"/>
    <col min="68" max="68" width="21.5703125" customWidth="1"/>
    <col min="69" max="69" width="22.42578125" bestFit="1" customWidth="1"/>
    <col min="70" max="70" width="21.5703125" customWidth="1"/>
    <col min="71" max="71" width="22.42578125" customWidth="1"/>
    <col min="72" max="72" width="21.5703125" customWidth="1"/>
    <col min="73" max="73" width="22.42578125" customWidth="1"/>
    <col min="74" max="74" width="21.5703125" customWidth="1"/>
    <col min="75" max="75" width="22.42578125" bestFit="1" customWidth="1"/>
    <col min="76" max="76" width="21.5703125" customWidth="1"/>
    <col min="77" max="77" width="22.42578125" customWidth="1"/>
    <col min="78" max="78" width="21.5703125" customWidth="1"/>
    <col min="79" max="79" width="22.42578125" customWidth="1"/>
    <col min="80" max="80" width="21.5703125" customWidth="1"/>
    <col min="81" max="81" width="22.42578125" bestFit="1" customWidth="1"/>
    <col min="82" max="82" width="21.5703125" customWidth="1"/>
    <col min="83" max="83" width="22.42578125" customWidth="1"/>
    <col min="84" max="84" width="21.5703125" customWidth="1"/>
    <col min="85" max="85" width="22.42578125" customWidth="1"/>
    <col min="86" max="86" width="21.5703125" customWidth="1"/>
    <col min="87" max="87" width="22.42578125" bestFit="1" customWidth="1"/>
    <col min="88" max="88" width="21.5703125" customWidth="1"/>
    <col min="89" max="89" width="22.42578125" customWidth="1"/>
    <col min="90" max="90" width="21.5703125" customWidth="1"/>
    <col min="91" max="91" width="22.42578125" customWidth="1"/>
    <col min="92" max="92" width="21.5703125" customWidth="1"/>
    <col min="93" max="93" width="22.42578125" bestFit="1" customWidth="1"/>
    <col min="94" max="94" width="21.5703125" customWidth="1"/>
    <col min="95" max="95" width="22.42578125" customWidth="1"/>
    <col min="96" max="96" width="21.5703125" customWidth="1"/>
    <col min="97" max="97" width="22.42578125" customWidth="1"/>
    <col min="98" max="98" width="21.5703125" customWidth="1"/>
    <col min="99" max="99" width="22.42578125" customWidth="1"/>
    <col min="100" max="100" width="21.5703125" customWidth="1"/>
    <col min="101" max="101" width="22.42578125" customWidth="1"/>
    <col min="102" max="102" width="21.5703125" customWidth="1"/>
    <col min="103" max="103" width="22.42578125" customWidth="1"/>
    <col min="104" max="104" width="21.5703125" customWidth="1"/>
    <col min="105" max="105" width="22.42578125" bestFit="1" customWidth="1"/>
    <col min="106" max="106" width="21.5703125" customWidth="1"/>
    <col min="107" max="107" width="22.42578125" customWidth="1"/>
    <col min="108" max="108" width="21.5703125" customWidth="1"/>
    <col min="109" max="109" width="22.42578125" customWidth="1"/>
    <col min="110" max="110" width="21.5703125" customWidth="1"/>
    <col min="111" max="111" width="22.42578125" bestFit="1" customWidth="1"/>
    <col min="112" max="112" width="21.5703125" customWidth="1"/>
    <col min="113" max="113" width="22.42578125" customWidth="1"/>
    <col min="114" max="114" width="21.5703125" customWidth="1"/>
    <col min="115" max="115" width="22.42578125" customWidth="1"/>
    <col min="116" max="116" width="21.5703125" customWidth="1"/>
    <col min="117" max="117" width="22.42578125" bestFit="1" customWidth="1"/>
    <col min="118" max="118" width="21.5703125" customWidth="1"/>
    <col min="119" max="119" width="22.42578125" customWidth="1"/>
    <col min="120" max="120" width="21.5703125" customWidth="1"/>
    <col min="121" max="121" width="22.42578125" customWidth="1"/>
    <col min="122" max="122" width="21.5703125" customWidth="1"/>
    <col min="123" max="123" width="22.42578125" bestFit="1" customWidth="1"/>
    <col min="124" max="124" width="21.5703125" customWidth="1"/>
    <col min="125" max="125" width="22.42578125" customWidth="1"/>
    <col min="126" max="126" width="21.5703125" customWidth="1"/>
    <col min="127" max="127" width="22.42578125" customWidth="1"/>
    <col min="128" max="128" width="21.5703125" customWidth="1"/>
    <col min="129" max="129" width="22.42578125" bestFit="1" customWidth="1"/>
    <col min="130" max="130" width="21.5703125" customWidth="1"/>
    <col min="131" max="131" width="22.42578125" customWidth="1"/>
    <col min="132" max="132" width="21.5703125" customWidth="1"/>
    <col min="133" max="133" width="22.42578125" customWidth="1"/>
    <col min="134" max="134" width="21.5703125" customWidth="1"/>
    <col min="135" max="135" width="22.42578125" bestFit="1" customWidth="1"/>
    <col min="136" max="136" width="21.5703125" customWidth="1"/>
    <col min="137" max="137" width="22.42578125" customWidth="1"/>
    <col min="138" max="138" width="21.5703125" customWidth="1"/>
    <col min="139" max="139" width="22.42578125" customWidth="1"/>
    <col min="140" max="140" width="21.5703125" customWidth="1"/>
    <col min="141" max="141" width="22.42578125" bestFit="1" customWidth="1"/>
    <col min="142" max="142" width="21.5703125" customWidth="1"/>
    <col min="143" max="143" width="22.42578125" customWidth="1"/>
    <col min="144" max="144" width="21.5703125" customWidth="1"/>
    <col min="145" max="145" width="22.42578125" customWidth="1"/>
    <col min="146" max="146" width="21.5703125" customWidth="1"/>
    <col min="147" max="147" width="22.42578125" customWidth="1"/>
    <col min="148" max="148" width="21.5703125" customWidth="1"/>
    <col min="149" max="149" width="22.42578125" customWidth="1"/>
    <col min="150" max="150" width="21.5703125" customWidth="1"/>
    <col min="151" max="151" width="22.42578125" customWidth="1"/>
    <col min="152" max="152" width="21.5703125" customWidth="1"/>
    <col min="153" max="153" width="22.42578125" bestFit="1" customWidth="1"/>
    <col min="154" max="154" width="21.5703125" customWidth="1"/>
    <col min="155" max="155" width="22.42578125" customWidth="1"/>
    <col min="156" max="156" width="21.5703125" customWidth="1"/>
    <col min="157" max="157" width="22.42578125" customWidth="1"/>
    <col min="158" max="158" width="21.5703125" customWidth="1"/>
    <col min="159" max="159" width="22.42578125" customWidth="1"/>
    <col min="160" max="160" width="21.5703125" customWidth="1"/>
    <col min="161" max="161" width="22.42578125" customWidth="1"/>
    <col min="162" max="162" width="21.5703125" customWidth="1"/>
    <col min="163" max="163" width="22.42578125" customWidth="1"/>
    <col min="164" max="164" width="21.5703125" customWidth="1"/>
    <col min="165" max="165" width="22.42578125" bestFit="1" customWidth="1"/>
    <col min="166" max="166" width="21.5703125" customWidth="1"/>
    <col min="167" max="167" width="22.42578125" customWidth="1"/>
    <col min="168" max="168" width="21.5703125" customWidth="1"/>
    <col min="169" max="169" width="22.42578125" customWidth="1"/>
    <col min="170" max="170" width="21.5703125" customWidth="1"/>
    <col min="171" max="171" width="22.42578125" bestFit="1" customWidth="1"/>
    <col min="172" max="172" width="21.5703125" customWidth="1"/>
    <col min="173" max="173" width="22.42578125" customWidth="1"/>
    <col min="174" max="174" width="21.5703125" customWidth="1"/>
    <col min="175" max="175" width="22.42578125" customWidth="1"/>
    <col min="176" max="176" width="21.5703125" customWidth="1"/>
    <col min="177" max="177" width="22.42578125" bestFit="1" customWidth="1"/>
    <col min="178" max="178" width="21.5703125" customWidth="1"/>
    <col min="179" max="179" width="22.42578125" customWidth="1"/>
    <col min="180" max="180" width="21.5703125" customWidth="1"/>
    <col min="181" max="181" width="22.42578125" customWidth="1"/>
    <col min="182" max="182" width="21.5703125" customWidth="1"/>
    <col min="183" max="183" width="22.42578125" bestFit="1" customWidth="1"/>
    <col min="184" max="184" width="21.5703125" customWidth="1"/>
    <col min="185" max="185" width="22.42578125" customWidth="1"/>
    <col min="186" max="186" width="21.5703125" customWidth="1"/>
    <col min="187" max="187" width="22.42578125" customWidth="1"/>
    <col min="188" max="188" width="21.5703125" customWidth="1"/>
    <col min="189" max="189" width="22.42578125" bestFit="1" customWidth="1"/>
    <col min="190" max="190" width="21.5703125" customWidth="1"/>
    <col min="191" max="191" width="22.42578125" customWidth="1"/>
    <col min="192" max="192" width="21.5703125" customWidth="1"/>
    <col min="193" max="193" width="22.42578125" customWidth="1"/>
    <col min="194" max="194" width="21.5703125" customWidth="1"/>
    <col min="195" max="195" width="22.42578125" bestFit="1" customWidth="1"/>
    <col min="196" max="196" width="21.5703125" customWidth="1"/>
    <col min="197" max="197" width="22.42578125" customWidth="1"/>
    <col min="198" max="198" width="21.5703125" customWidth="1"/>
    <col min="199" max="199" width="22.42578125" customWidth="1"/>
    <col min="200" max="200" width="21.5703125" customWidth="1"/>
    <col min="201" max="201" width="22.42578125" bestFit="1" customWidth="1"/>
    <col min="202" max="202" width="21.5703125" customWidth="1"/>
    <col min="203" max="203" width="22.42578125" customWidth="1"/>
    <col min="204" max="204" width="21.5703125" customWidth="1"/>
    <col min="205" max="205" width="22.42578125" customWidth="1"/>
    <col min="206" max="206" width="21.5703125" customWidth="1"/>
    <col min="207" max="207" width="22.42578125" bestFit="1" customWidth="1"/>
    <col min="208" max="208" width="21.5703125" customWidth="1"/>
    <col min="209" max="209" width="22.42578125" customWidth="1"/>
    <col min="210" max="210" width="21.5703125" customWidth="1"/>
    <col min="211" max="211" width="22.42578125" customWidth="1"/>
    <col min="212" max="212" width="21.5703125" customWidth="1"/>
    <col min="213" max="213" width="22.42578125" customWidth="1"/>
    <col min="214" max="214" width="21.5703125" customWidth="1"/>
    <col min="215" max="215" width="22.42578125" customWidth="1"/>
    <col min="216" max="216" width="21.5703125" customWidth="1"/>
    <col min="217" max="217" width="22.42578125" customWidth="1"/>
    <col min="218" max="218" width="21.5703125" customWidth="1"/>
    <col min="219" max="219" width="22.42578125" customWidth="1"/>
    <col min="220" max="220" width="21.5703125" customWidth="1"/>
    <col min="221" max="221" width="22.42578125" customWidth="1"/>
    <col min="222" max="222" width="21.5703125" customWidth="1"/>
    <col min="223" max="223" width="22.42578125" customWidth="1"/>
    <col min="224" max="224" width="21.5703125" customWidth="1"/>
    <col min="225" max="225" width="22.42578125" bestFit="1" customWidth="1"/>
    <col min="226" max="226" width="21.5703125" customWidth="1"/>
    <col min="227" max="227" width="22.42578125" customWidth="1"/>
    <col min="228" max="228" width="21.5703125" customWidth="1"/>
    <col min="229" max="229" width="22.42578125" customWidth="1"/>
    <col min="230" max="230" width="21.5703125" customWidth="1"/>
    <col min="231" max="231" width="22.42578125" bestFit="1" customWidth="1"/>
    <col min="232" max="232" width="21.5703125" customWidth="1"/>
    <col min="233" max="233" width="22.42578125" customWidth="1"/>
    <col min="234" max="234" width="21.5703125" customWidth="1"/>
    <col min="235" max="235" width="22.42578125" customWidth="1"/>
    <col min="236" max="236" width="21.5703125" customWidth="1"/>
    <col min="237" max="237" width="22.42578125" bestFit="1" customWidth="1"/>
    <col min="238" max="238" width="21.5703125" customWidth="1"/>
    <col min="239" max="239" width="22.42578125" customWidth="1"/>
    <col min="240" max="240" width="21.5703125" customWidth="1"/>
    <col min="241" max="241" width="22.42578125" customWidth="1"/>
    <col min="242" max="242" width="21.5703125" customWidth="1"/>
    <col min="243" max="243" width="22.42578125" customWidth="1"/>
    <col min="244" max="244" width="21.5703125" customWidth="1"/>
    <col min="245" max="245" width="22.42578125" customWidth="1"/>
    <col min="246" max="246" width="21.5703125" customWidth="1"/>
    <col min="247" max="247" width="22.42578125" customWidth="1"/>
    <col min="248" max="248" width="21.5703125" customWidth="1"/>
    <col min="249" max="249" width="22.42578125" bestFit="1" customWidth="1"/>
    <col min="250" max="250" width="21.5703125" customWidth="1"/>
    <col min="251" max="251" width="22.42578125" customWidth="1"/>
    <col min="252" max="252" width="21.5703125" customWidth="1"/>
    <col min="253" max="253" width="22.42578125" customWidth="1"/>
    <col min="254" max="254" width="21.5703125" customWidth="1"/>
    <col min="255" max="255" width="22.42578125" bestFit="1" customWidth="1"/>
    <col min="256" max="256" width="21.5703125" customWidth="1"/>
    <col min="257" max="257" width="22.42578125" customWidth="1"/>
    <col min="258" max="258" width="21.5703125" customWidth="1"/>
    <col min="259" max="259" width="22.42578125" customWidth="1"/>
    <col min="260" max="260" width="21.5703125" customWidth="1"/>
    <col min="261" max="261" width="22.42578125" bestFit="1" customWidth="1"/>
    <col min="262" max="262" width="21.5703125" customWidth="1"/>
    <col min="263" max="263" width="22.42578125" customWidth="1"/>
    <col min="264" max="264" width="21.5703125" customWidth="1"/>
    <col min="265" max="265" width="22.42578125" customWidth="1"/>
    <col min="266" max="266" width="21.5703125" customWidth="1"/>
    <col min="267" max="267" width="22.42578125" bestFit="1" customWidth="1"/>
    <col min="268" max="268" width="21.5703125" customWidth="1"/>
    <col min="269" max="269" width="22.42578125" customWidth="1"/>
    <col min="270" max="270" width="21.5703125" customWidth="1"/>
    <col min="271" max="271" width="22.42578125" customWidth="1"/>
    <col min="272" max="272" width="21.5703125" customWidth="1"/>
    <col min="273" max="273" width="22.42578125" bestFit="1" customWidth="1"/>
    <col min="274" max="274" width="21.5703125" customWidth="1"/>
    <col min="275" max="275" width="22.42578125" customWidth="1"/>
    <col min="276" max="276" width="21.5703125" customWidth="1"/>
    <col min="277" max="277" width="22.42578125" customWidth="1"/>
    <col min="278" max="278" width="21.5703125" customWidth="1"/>
    <col min="279" max="279" width="22.42578125" bestFit="1" customWidth="1"/>
    <col min="280" max="280" width="21.5703125" customWidth="1"/>
    <col min="281" max="281" width="22.42578125" customWidth="1"/>
    <col min="282" max="282" width="21.5703125" customWidth="1"/>
    <col min="283" max="283" width="22.42578125" customWidth="1"/>
    <col min="284" max="284" width="21.5703125" customWidth="1"/>
    <col min="285" max="285" width="22.42578125" bestFit="1" customWidth="1"/>
    <col min="286" max="286" width="21.5703125" customWidth="1"/>
    <col min="287" max="287" width="22.42578125" customWidth="1"/>
    <col min="288" max="288" width="21.5703125" customWidth="1"/>
    <col min="289" max="289" width="22.42578125" customWidth="1"/>
    <col min="290" max="290" width="21.5703125" customWidth="1"/>
    <col min="291" max="291" width="22.42578125" bestFit="1" customWidth="1"/>
    <col min="292" max="292" width="21.5703125" customWidth="1"/>
    <col min="293" max="293" width="22.42578125" customWidth="1"/>
    <col min="294" max="294" width="21.5703125" customWidth="1"/>
    <col min="295" max="295" width="22.42578125" customWidth="1"/>
    <col min="296" max="296" width="21.5703125" customWidth="1"/>
    <col min="297" max="297" width="22.42578125" bestFit="1" customWidth="1"/>
    <col min="298" max="298" width="21.5703125" customWidth="1"/>
    <col min="299" max="299" width="22.42578125" customWidth="1"/>
    <col min="300" max="300" width="21.5703125" customWidth="1"/>
    <col min="301" max="301" width="22.42578125" customWidth="1"/>
    <col min="302" max="302" width="21.5703125" customWidth="1"/>
    <col min="303" max="303" width="22.42578125" bestFit="1" customWidth="1"/>
    <col min="304" max="304" width="21.5703125" customWidth="1"/>
    <col min="305" max="305" width="22.42578125" customWidth="1"/>
    <col min="306" max="306" width="21.5703125" customWidth="1"/>
    <col min="307" max="307" width="22.42578125" customWidth="1"/>
    <col min="308" max="308" width="21.5703125" customWidth="1"/>
    <col min="309" max="309" width="22.42578125" bestFit="1" customWidth="1"/>
    <col min="310" max="310" width="21.5703125" customWidth="1"/>
    <col min="311" max="311" width="22.42578125" customWidth="1"/>
    <col min="312" max="312" width="21.5703125" customWidth="1"/>
    <col min="313" max="313" width="22.42578125" customWidth="1"/>
    <col min="314" max="314" width="21.5703125" customWidth="1"/>
    <col min="315" max="315" width="22.42578125" bestFit="1" customWidth="1"/>
    <col min="316" max="316" width="21.5703125" customWidth="1"/>
    <col min="317" max="317" width="22.42578125" customWidth="1"/>
    <col min="318" max="318" width="21.5703125" customWidth="1"/>
    <col min="319" max="319" width="22.42578125" customWidth="1"/>
    <col min="320" max="320" width="21.5703125" customWidth="1"/>
    <col min="321" max="321" width="22.42578125" bestFit="1" customWidth="1"/>
    <col min="322" max="322" width="21.5703125" customWidth="1"/>
    <col min="323" max="323" width="22.42578125" customWidth="1"/>
    <col min="324" max="324" width="21.5703125" customWidth="1"/>
    <col min="325" max="325" width="22.42578125" customWidth="1"/>
    <col min="326" max="326" width="21.5703125" customWidth="1"/>
    <col min="327" max="327" width="22.42578125" bestFit="1" customWidth="1"/>
    <col min="328" max="328" width="21.5703125" customWidth="1"/>
    <col min="329" max="329" width="22.42578125" customWidth="1"/>
    <col min="330" max="330" width="21.5703125" customWidth="1"/>
    <col min="331" max="331" width="22.42578125" customWidth="1"/>
    <col min="332" max="332" width="21.5703125" customWidth="1"/>
    <col min="333" max="333" width="22.42578125" bestFit="1" customWidth="1"/>
    <col min="334" max="334" width="21.5703125" customWidth="1"/>
    <col min="335" max="335" width="22.42578125" customWidth="1"/>
    <col min="336" max="336" width="21.5703125" customWidth="1"/>
    <col min="337" max="337" width="22.42578125" customWidth="1"/>
    <col min="338" max="338" width="21.5703125" customWidth="1"/>
    <col min="339" max="339" width="22.42578125" bestFit="1" customWidth="1"/>
    <col min="340" max="340" width="21.5703125" customWidth="1"/>
    <col min="341" max="341" width="22.42578125" customWidth="1"/>
    <col min="342" max="342" width="21.5703125" customWidth="1"/>
    <col min="343" max="343" width="22.42578125" customWidth="1"/>
    <col min="344" max="344" width="21.5703125" customWidth="1"/>
    <col min="345" max="345" width="22.42578125" bestFit="1" customWidth="1"/>
    <col min="346" max="346" width="21.5703125" customWidth="1"/>
    <col min="347" max="347" width="22.42578125" customWidth="1"/>
    <col min="348" max="348" width="21.5703125" customWidth="1"/>
    <col min="349" max="349" width="22.42578125" customWidth="1"/>
    <col min="350" max="350" width="21.5703125" customWidth="1"/>
    <col min="351" max="351" width="22.42578125" bestFit="1" customWidth="1"/>
    <col min="352" max="352" width="21.5703125" customWidth="1"/>
    <col min="353" max="353" width="22.42578125" customWidth="1"/>
    <col min="354" max="354" width="21.5703125" customWidth="1"/>
    <col min="355" max="355" width="22.42578125" customWidth="1"/>
    <col min="356" max="356" width="21.5703125" customWidth="1"/>
    <col min="357" max="357" width="22.42578125" bestFit="1" customWidth="1"/>
    <col min="358" max="358" width="21.5703125" customWidth="1"/>
    <col min="359" max="359" width="22.42578125" customWidth="1"/>
    <col min="360" max="360" width="21.5703125" customWidth="1"/>
    <col min="361" max="361" width="22.42578125" customWidth="1"/>
    <col min="362" max="362" width="21.5703125" customWidth="1"/>
    <col min="363" max="363" width="22.42578125" customWidth="1"/>
    <col min="364" max="364" width="21.5703125" customWidth="1"/>
    <col min="365" max="365" width="22.42578125" customWidth="1"/>
    <col min="366" max="366" width="21.5703125" customWidth="1"/>
    <col min="367" max="367" width="22.42578125" customWidth="1"/>
    <col min="368" max="368" width="21.5703125" customWidth="1"/>
    <col min="369" max="369" width="22.42578125" bestFit="1" customWidth="1"/>
    <col min="370" max="370" width="21.5703125" customWidth="1"/>
    <col min="371" max="371" width="22.42578125" customWidth="1"/>
    <col min="372" max="372" width="21.5703125" customWidth="1"/>
    <col min="373" max="373" width="22.42578125" customWidth="1"/>
    <col min="374" max="374" width="21.5703125" customWidth="1"/>
    <col min="375" max="375" width="22.42578125" bestFit="1" customWidth="1"/>
    <col min="376" max="376" width="21.5703125" customWidth="1"/>
    <col min="377" max="377" width="22.42578125" customWidth="1"/>
    <col min="378" max="378" width="21.5703125" customWidth="1"/>
    <col min="379" max="379" width="22.42578125" customWidth="1"/>
    <col min="380" max="380" width="21.5703125" customWidth="1"/>
    <col min="381" max="381" width="22.42578125" bestFit="1" customWidth="1"/>
    <col min="382" max="382" width="21.5703125" customWidth="1"/>
    <col min="383" max="383" width="22.42578125" customWidth="1"/>
    <col min="384" max="384" width="21.5703125" customWidth="1"/>
    <col min="385" max="385" width="22.42578125" customWidth="1"/>
    <col min="386" max="386" width="21.5703125" customWidth="1"/>
    <col min="387" max="387" width="22.42578125" bestFit="1" customWidth="1"/>
    <col min="388" max="388" width="21.5703125" customWidth="1"/>
    <col min="389" max="389" width="22.42578125" customWidth="1"/>
    <col min="390" max="390" width="21.5703125" customWidth="1"/>
    <col min="391" max="391" width="22.42578125" customWidth="1"/>
    <col min="392" max="392" width="21.5703125" customWidth="1"/>
    <col min="393" max="393" width="22.42578125" customWidth="1"/>
    <col min="394" max="394" width="21.5703125" customWidth="1"/>
    <col min="395" max="395" width="22.42578125" customWidth="1"/>
    <col min="396" max="396" width="21.5703125" customWidth="1"/>
    <col min="397" max="397" width="22.42578125" customWidth="1"/>
    <col min="398" max="398" width="21.5703125" customWidth="1"/>
    <col min="399" max="399" width="22.42578125" bestFit="1" customWidth="1"/>
    <col min="400" max="400" width="21.5703125" customWidth="1"/>
    <col min="401" max="401" width="22.42578125" customWidth="1"/>
    <col min="402" max="402" width="21.5703125" customWidth="1"/>
    <col min="403" max="403" width="22.42578125" customWidth="1"/>
    <col min="404" max="404" width="21.5703125" customWidth="1"/>
    <col min="405" max="405" width="22.42578125" bestFit="1" customWidth="1"/>
    <col min="406" max="406" width="21.5703125" customWidth="1"/>
    <col min="407" max="407" width="22.42578125" customWidth="1"/>
    <col min="408" max="408" width="21.5703125" customWidth="1"/>
    <col min="409" max="409" width="22.42578125" customWidth="1"/>
    <col min="410" max="410" width="21.5703125" customWidth="1"/>
    <col min="411" max="411" width="27.42578125" customWidth="1"/>
    <col min="412" max="412" width="26.5703125" bestFit="1" customWidth="1"/>
    <col min="413" max="413" width="21.85546875" bestFit="1" customWidth="1"/>
    <col min="414" max="414" width="13.85546875" bestFit="1" customWidth="1"/>
    <col min="415" max="416" width="21.85546875" bestFit="1" customWidth="1"/>
    <col min="417" max="417" width="13.85546875" bestFit="1" customWidth="1"/>
    <col min="418" max="419" width="21.85546875" bestFit="1" customWidth="1"/>
    <col min="420" max="420" width="13.85546875" bestFit="1" customWidth="1"/>
    <col min="421" max="422" width="21.85546875" bestFit="1" customWidth="1"/>
    <col min="423" max="423" width="13.85546875" bestFit="1" customWidth="1"/>
    <col min="424" max="425" width="21.85546875" bestFit="1" customWidth="1"/>
    <col min="426" max="426" width="13.85546875" bestFit="1" customWidth="1"/>
    <col min="427" max="428" width="21.85546875" bestFit="1" customWidth="1"/>
    <col min="429" max="429" width="13.85546875" bestFit="1" customWidth="1"/>
    <col min="430" max="431" width="21.85546875" bestFit="1" customWidth="1"/>
    <col min="432" max="432" width="13.85546875" bestFit="1" customWidth="1"/>
    <col min="433" max="434" width="21.85546875" bestFit="1" customWidth="1"/>
    <col min="435" max="435" width="13.85546875" bestFit="1" customWidth="1"/>
    <col min="436" max="437" width="21.85546875" bestFit="1" customWidth="1"/>
    <col min="438" max="438" width="13.85546875" bestFit="1" customWidth="1"/>
    <col min="439" max="440" width="21.85546875" bestFit="1" customWidth="1"/>
    <col min="441" max="441" width="13.85546875" bestFit="1" customWidth="1"/>
    <col min="442" max="443" width="21.85546875" bestFit="1" customWidth="1"/>
    <col min="444" max="444" width="13.85546875" bestFit="1" customWidth="1"/>
    <col min="445" max="446" width="21.85546875" bestFit="1" customWidth="1"/>
    <col min="447" max="447" width="13.85546875" bestFit="1" customWidth="1"/>
    <col min="448" max="448" width="21.85546875" bestFit="1" customWidth="1"/>
    <col min="449" max="449" width="19.7109375" bestFit="1" customWidth="1"/>
    <col min="450" max="450" width="13.85546875" bestFit="1" customWidth="1"/>
    <col min="451" max="452" width="21.85546875" bestFit="1" customWidth="1"/>
    <col min="453" max="453" width="13.85546875" bestFit="1" customWidth="1"/>
    <col min="454" max="454" width="21.85546875" bestFit="1" customWidth="1"/>
    <col min="455" max="455" width="20.7109375" bestFit="1" customWidth="1"/>
    <col min="456" max="456" width="13.85546875" bestFit="1" customWidth="1"/>
    <col min="457" max="458" width="21.85546875" bestFit="1" customWidth="1"/>
    <col min="459" max="459" width="13.85546875" bestFit="1" customWidth="1"/>
    <col min="460" max="461" width="21.85546875" bestFit="1" customWidth="1"/>
    <col min="462" max="462" width="13.85546875" bestFit="1" customWidth="1"/>
    <col min="463" max="464" width="20.7109375" bestFit="1" customWidth="1"/>
    <col min="465" max="465" width="13.85546875" bestFit="1" customWidth="1"/>
    <col min="466" max="467" width="21.85546875" bestFit="1" customWidth="1"/>
    <col min="468" max="468" width="13.85546875" bestFit="1" customWidth="1"/>
    <col min="469" max="470" width="21.85546875" bestFit="1" customWidth="1"/>
    <col min="471" max="471" width="13.85546875" bestFit="1" customWidth="1"/>
    <col min="472" max="473" width="21.85546875" bestFit="1" customWidth="1"/>
    <col min="474" max="474" width="13.85546875" bestFit="1" customWidth="1"/>
    <col min="475" max="476" width="21.85546875" bestFit="1" customWidth="1"/>
    <col min="477" max="477" width="13.85546875" bestFit="1" customWidth="1"/>
    <col min="478" max="479" width="21.85546875" bestFit="1" customWidth="1"/>
    <col min="480" max="480" width="13.85546875" bestFit="1" customWidth="1"/>
    <col min="481" max="482" width="21.85546875" bestFit="1" customWidth="1"/>
    <col min="483" max="483" width="13.85546875" bestFit="1" customWidth="1"/>
    <col min="484" max="484" width="20.7109375" bestFit="1" customWidth="1"/>
    <col min="485" max="485" width="21.85546875" bestFit="1" customWidth="1"/>
    <col min="486" max="486" width="13.85546875" bestFit="1" customWidth="1"/>
    <col min="487" max="488" width="21.85546875" bestFit="1" customWidth="1"/>
    <col min="489" max="489" width="13.85546875" bestFit="1" customWidth="1"/>
    <col min="490" max="491" width="21.85546875" bestFit="1" customWidth="1"/>
    <col min="492" max="492" width="13.85546875" bestFit="1" customWidth="1"/>
    <col min="493" max="494" width="21.85546875" bestFit="1" customWidth="1"/>
    <col min="495" max="495" width="13.85546875" bestFit="1" customWidth="1"/>
    <col min="496" max="496" width="21.85546875" bestFit="1" customWidth="1"/>
    <col min="497" max="497" width="20.7109375" bestFit="1" customWidth="1"/>
    <col min="498" max="498" width="13.85546875" bestFit="1" customWidth="1"/>
    <col min="499" max="500" width="21.85546875" bestFit="1" customWidth="1"/>
    <col min="501" max="501" width="13.85546875" bestFit="1" customWidth="1"/>
    <col min="502" max="503" width="21.85546875" bestFit="1" customWidth="1"/>
    <col min="504" max="504" width="13.85546875" bestFit="1" customWidth="1"/>
    <col min="505" max="506" width="21.85546875" bestFit="1" customWidth="1"/>
    <col min="507" max="507" width="13.85546875" bestFit="1" customWidth="1"/>
    <col min="508" max="509" width="21.85546875" bestFit="1" customWidth="1"/>
    <col min="510" max="510" width="13.85546875" bestFit="1" customWidth="1"/>
    <col min="511" max="512" width="21.85546875" bestFit="1" customWidth="1"/>
    <col min="513" max="513" width="13.85546875" bestFit="1" customWidth="1"/>
    <col min="514" max="514" width="20.7109375" bestFit="1" customWidth="1"/>
    <col min="515" max="515" width="21.85546875" bestFit="1" customWidth="1"/>
    <col min="516" max="516" width="13.85546875" bestFit="1" customWidth="1"/>
    <col min="517" max="517" width="21.85546875" bestFit="1" customWidth="1"/>
    <col min="518" max="518" width="20.7109375" bestFit="1" customWidth="1"/>
    <col min="519" max="519" width="13.85546875" bestFit="1" customWidth="1"/>
    <col min="520" max="521" width="21.85546875" bestFit="1" customWidth="1"/>
    <col min="522" max="522" width="13.85546875" bestFit="1" customWidth="1"/>
    <col min="523" max="523" width="20.7109375" bestFit="1" customWidth="1"/>
    <col min="524" max="524" width="21.85546875" bestFit="1" customWidth="1"/>
    <col min="525" max="525" width="13.85546875" bestFit="1" customWidth="1"/>
    <col min="526" max="527" width="21.85546875" bestFit="1" customWidth="1"/>
    <col min="528" max="528" width="13.85546875" bestFit="1" customWidth="1"/>
    <col min="529" max="529" width="20.7109375" bestFit="1" customWidth="1"/>
    <col min="530" max="530" width="21.85546875" bestFit="1" customWidth="1"/>
    <col min="531" max="531" width="13.85546875" bestFit="1" customWidth="1"/>
    <col min="532" max="533" width="21.85546875" bestFit="1" customWidth="1"/>
    <col min="534" max="534" width="13.85546875" bestFit="1" customWidth="1"/>
    <col min="535" max="536" width="21.85546875" bestFit="1" customWidth="1"/>
    <col min="537" max="537" width="13.85546875" bestFit="1" customWidth="1"/>
    <col min="538" max="539" width="21.85546875" bestFit="1" customWidth="1"/>
    <col min="540" max="540" width="13.85546875" bestFit="1" customWidth="1"/>
    <col min="541" max="542" width="21.85546875" bestFit="1" customWidth="1"/>
    <col min="543" max="543" width="13.85546875" bestFit="1" customWidth="1"/>
    <col min="544" max="545" width="21.85546875" bestFit="1" customWidth="1"/>
    <col min="546" max="546" width="13.85546875" bestFit="1" customWidth="1"/>
    <col min="547" max="548" width="21.85546875" bestFit="1" customWidth="1"/>
    <col min="549" max="549" width="13.85546875" bestFit="1" customWidth="1"/>
    <col min="550" max="551" width="21.85546875" bestFit="1" customWidth="1"/>
    <col min="552" max="552" width="13.85546875" bestFit="1" customWidth="1"/>
    <col min="553" max="554" width="21.85546875" bestFit="1" customWidth="1"/>
    <col min="555" max="555" width="13.85546875" bestFit="1" customWidth="1"/>
    <col min="556" max="557" width="21.85546875" bestFit="1" customWidth="1"/>
    <col min="558" max="558" width="13.85546875" bestFit="1" customWidth="1"/>
    <col min="559" max="560" width="21.85546875" bestFit="1" customWidth="1"/>
    <col min="561" max="561" width="13.85546875" bestFit="1" customWidth="1"/>
    <col min="562" max="563" width="21.85546875" bestFit="1" customWidth="1"/>
    <col min="564" max="564" width="13.85546875" bestFit="1" customWidth="1"/>
    <col min="565" max="566" width="20.7109375" bestFit="1" customWidth="1"/>
    <col min="567" max="567" width="13.85546875" bestFit="1" customWidth="1"/>
    <col min="568" max="569" width="21.85546875" bestFit="1" customWidth="1"/>
    <col min="570" max="570" width="13.85546875" bestFit="1" customWidth="1"/>
    <col min="571" max="572" width="21.85546875" bestFit="1" customWidth="1"/>
    <col min="573" max="573" width="13.85546875" bestFit="1" customWidth="1"/>
    <col min="574" max="575" width="21.85546875" bestFit="1" customWidth="1"/>
    <col min="576" max="576" width="13.85546875" bestFit="1" customWidth="1"/>
    <col min="577" max="578" width="21.85546875" bestFit="1" customWidth="1"/>
    <col min="579" max="579" width="13.85546875" bestFit="1" customWidth="1"/>
    <col min="580" max="581" width="21.85546875" bestFit="1" customWidth="1"/>
    <col min="582" max="582" width="13.85546875" bestFit="1" customWidth="1"/>
    <col min="583" max="584" width="21.85546875" bestFit="1" customWidth="1"/>
    <col min="585" max="585" width="13.85546875" bestFit="1" customWidth="1"/>
    <col min="586" max="587" width="21.85546875" bestFit="1" customWidth="1"/>
    <col min="588" max="588" width="13.85546875" bestFit="1" customWidth="1"/>
    <col min="589" max="590" width="21.85546875" bestFit="1" customWidth="1"/>
    <col min="591" max="591" width="13.85546875" bestFit="1" customWidth="1"/>
    <col min="592" max="593" width="21.85546875" bestFit="1" customWidth="1"/>
    <col min="594" max="594" width="13.85546875" bestFit="1" customWidth="1"/>
    <col min="595" max="596" width="21.85546875" bestFit="1" customWidth="1"/>
    <col min="597" max="597" width="13.85546875" bestFit="1" customWidth="1"/>
    <col min="598" max="599" width="21.85546875" bestFit="1" customWidth="1"/>
    <col min="600" max="600" width="13.85546875" bestFit="1" customWidth="1"/>
    <col min="601" max="601" width="20.7109375" bestFit="1" customWidth="1"/>
    <col min="602" max="602" width="21.85546875" bestFit="1" customWidth="1"/>
    <col min="603" max="603" width="13.85546875" bestFit="1" customWidth="1"/>
    <col min="604" max="605" width="21.85546875" bestFit="1" customWidth="1"/>
    <col min="606" max="606" width="13.85546875" bestFit="1" customWidth="1"/>
    <col min="607" max="608" width="21.85546875" bestFit="1" customWidth="1"/>
    <col min="609" max="609" width="13.85546875" bestFit="1" customWidth="1"/>
    <col min="610" max="610" width="21.85546875" bestFit="1" customWidth="1"/>
    <col min="611" max="611" width="20.7109375" bestFit="1" customWidth="1"/>
    <col min="612" max="612" width="13.85546875" bestFit="1" customWidth="1"/>
    <col min="613" max="614" width="21.85546875" bestFit="1" customWidth="1"/>
    <col min="615" max="615" width="11.28515625" bestFit="1" customWidth="1"/>
  </cols>
  <sheetData>
    <row r="1" spans="1:28" ht="15.75" thickBot="1" x14ac:dyDescent="0.3">
      <c r="A1" s="133" t="s">
        <v>547</v>
      </c>
      <c r="B1" s="387" t="s">
        <v>552</v>
      </c>
      <c r="C1" s="133"/>
      <c r="D1" s="133"/>
      <c r="E1" s="133"/>
      <c r="G1" s="40"/>
      <c r="H1" s="40"/>
      <c r="I1" s="40"/>
      <c r="J1" s="40"/>
      <c r="K1" s="40"/>
      <c r="L1" s="40"/>
      <c r="M1" s="40"/>
      <c r="Y1" s="144" t="s">
        <v>507</v>
      </c>
      <c r="Z1" s="144"/>
      <c r="AA1" s="40" t="s">
        <v>724</v>
      </c>
      <c r="AB1" t="s">
        <v>723</v>
      </c>
    </row>
    <row r="2" spans="1:28" x14ac:dyDescent="0.25">
      <c r="A2" s="133" t="s">
        <v>546</v>
      </c>
      <c r="B2" s="387" t="s">
        <v>630</v>
      </c>
      <c r="C2" s="135"/>
      <c r="D2" s="136"/>
      <c r="E2" s="339"/>
      <c r="F2" s="44"/>
      <c r="G2" s="44"/>
      <c r="H2" s="44"/>
      <c r="I2" s="44"/>
      <c r="J2" s="44"/>
      <c r="K2" s="44"/>
      <c r="L2" s="44"/>
      <c r="M2" s="44"/>
      <c r="N2" s="44"/>
      <c r="O2" s="44"/>
      <c r="P2" s="44"/>
      <c r="Q2" s="44"/>
      <c r="R2" s="45"/>
      <c r="Y2" s="144" t="s">
        <v>695</v>
      </c>
      <c r="Z2" s="144">
        <v>1</v>
      </c>
      <c r="AA2" s="113">
        <v>68.070000000000007</v>
      </c>
      <c r="AB2" s="85">
        <f t="shared" ref="AB2:AB33" si="0">$B$3</f>
        <v>30.444615384615378</v>
      </c>
    </row>
    <row r="3" spans="1:28" ht="28.5" x14ac:dyDescent="0.45">
      <c r="A3" s="133" t="s">
        <v>597</v>
      </c>
      <c r="B3" s="385">
        <f>VLOOKUP($B$2,'Summer WEI+'!X28:Y132,2,FALSE)</f>
        <v>30.444615384615378</v>
      </c>
      <c r="C3" s="624" t="s">
        <v>720</v>
      </c>
      <c r="D3" s="625"/>
      <c r="E3" s="2"/>
      <c r="F3" s="512" t="s">
        <v>725</v>
      </c>
      <c r="G3" s="46"/>
      <c r="H3" s="46"/>
      <c r="I3" s="46"/>
      <c r="J3" s="46"/>
      <c r="K3" s="46"/>
      <c r="L3" s="46"/>
      <c r="M3" s="46"/>
      <c r="N3" s="46"/>
      <c r="O3" s="46"/>
      <c r="P3" s="46"/>
      <c r="Q3" s="46"/>
      <c r="R3" s="47"/>
      <c r="Y3" s="144" t="s">
        <v>693</v>
      </c>
      <c r="Z3" s="144">
        <v>2</v>
      </c>
      <c r="AA3" s="113">
        <v>55.50076923076923</v>
      </c>
      <c r="AB3" s="85">
        <f t="shared" si="0"/>
        <v>30.444615384615378</v>
      </c>
    </row>
    <row r="4" spans="1:28" ht="19.5" thickBot="1" x14ac:dyDescent="0.35">
      <c r="A4" s="133" t="s">
        <v>719</v>
      </c>
      <c r="B4" s="386">
        <f>VLOOKUP($B$2,'Summer WEI+'!AJ28:AK132,2,FALSE)</f>
        <v>10</v>
      </c>
      <c r="C4" s="134" t="s">
        <v>718</v>
      </c>
      <c r="D4" s="31"/>
      <c r="E4" s="2"/>
      <c r="F4" s="395"/>
      <c r="G4" s="396"/>
      <c r="H4" s="395"/>
      <c r="I4" s="46"/>
      <c r="J4" s="46"/>
      <c r="K4" s="46"/>
      <c r="L4" s="46"/>
      <c r="M4" s="46"/>
      <c r="N4" s="46"/>
      <c r="O4" s="46"/>
      <c r="P4" s="46"/>
      <c r="Q4" s="46"/>
      <c r="R4" s="47"/>
      <c r="Y4" s="144" t="s">
        <v>686</v>
      </c>
      <c r="Z4" s="144">
        <v>3</v>
      </c>
      <c r="AA4" s="113">
        <v>48.682307692307681</v>
      </c>
      <c r="AB4" s="85">
        <f t="shared" si="0"/>
        <v>30.444615384615378</v>
      </c>
    </row>
    <row r="5" spans="1:28" ht="15.75" thickBot="1" x14ac:dyDescent="0.3">
      <c r="E5" s="89"/>
      <c r="F5" s="401" t="s">
        <v>730</v>
      </c>
      <c r="G5" s="398">
        <v>335</v>
      </c>
      <c r="H5" s="399" t="s">
        <v>731</v>
      </c>
      <c r="I5" s="46"/>
      <c r="J5" s="46"/>
      <c r="K5" s="46"/>
      <c r="L5" s="46"/>
      <c r="M5" s="46"/>
      <c r="N5" s="46"/>
      <c r="O5" s="46"/>
      <c r="P5" s="46"/>
      <c r="Q5" s="46"/>
      <c r="R5" s="47"/>
      <c r="Y5" s="144" t="s">
        <v>683</v>
      </c>
      <c r="Z5" s="144">
        <v>4</v>
      </c>
      <c r="AA5" s="113">
        <v>41.192307692307693</v>
      </c>
      <c r="AB5" s="85">
        <f t="shared" si="0"/>
        <v>30.444615384615378</v>
      </c>
    </row>
    <row r="6" spans="1:28" s="40" customFormat="1" ht="15.75" thickBot="1" x14ac:dyDescent="0.3">
      <c r="E6" s="89"/>
      <c r="F6" s="151" t="s">
        <v>732</v>
      </c>
      <c r="G6" s="634" t="s">
        <v>733</v>
      </c>
      <c r="H6" s="635"/>
      <c r="I6" s="636" t="s">
        <v>734</v>
      </c>
      <c r="J6" s="635"/>
      <c r="K6" s="636" t="s">
        <v>735</v>
      </c>
      <c r="L6" s="635"/>
      <c r="M6" s="250" t="s">
        <v>813</v>
      </c>
      <c r="N6" s="251" t="s">
        <v>836</v>
      </c>
      <c r="O6" s="364" t="s">
        <v>848</v>
      </c>
      <c r="P6" s="46"/>
      <c r="Q6" s="364" t="s">
        <v>844</v>
      </c>
      <c r="R6" s="47"/>
      <c r="S6" s="89"/>
      <c r="Y6" s="144" t="s">
        <v>687</v>
      </c>
      <c r="Z6" s="144">
        <v>5</v>
      </c>
      <c r="AA6" s="113">
        <v>40.165384615384603</v>
      </c>
      <c r="AB6" s="85">
        <f t="shared" si="0"/>
        <v>30.444615384615378</v>
      </c>
    </row>
    <row r="7" spans="1:28" s="40" customFormat="1" ht="15.75" thickBot="1" x14ac:dyDescent="0.3">
      <c r="E7" s="89"/>
      <c r="F7" s="154" t="s">
        <v>736</v>
      </c>
      <c r="G7" s="243">
        <v>7.5</v>
      </c>
      <c r="H7" s="46" t="s">
        <v>737</v>
      </c>
      <c r="I7" s="247">
        <v>1</v>
      </c>
      <c r="J7" s="47" t="s">
        <v>738</v>
      </c>
      <c r="K7" s="237">
        <f>G7*I7</f>
        <v>7.5</v>
      </c>
      <c r="L7" s="47" t="s">
        <v>739</v>
      </c>
      <c r="M7" s="252" t="s">
        <v>810</v>
      </c>
      <c r="N7" s="370" t="s">
        <v>812</v>
      </c>
      <c r="O7" s="371">
        <f>IF(N7="Yes",K7*$N$21,0)</f>
        <v>0</v>
      </c>
      <c r="P7" s="46" t="s">
        <v>739</v>
      </c>
      <c r="Q7" s="365" t="s">
        <v>812</v>
      </c>
      <c r="R7" s="47"/>
      <c r="S7" s="89"/>
      <c r="Y7" s="144" t="s">
        <v>696</v>
      </c>
      <c r="Z7" s="144">
        <v>6</v>
      </c>
      <c r="AA7" s="113">
        <v>37.83</v>
      </c>
      <c r="AB7" s="85">
        <f t="shared" si="0"/>
        <v>30.444615384615378</v>
      </c>
    </row>
    <row r="8" spans="1:28" s="40" customFormat="1" ht="15.75" thickBot="1" x14ac:dyDescent="0.3">
      <c r="E8" s="89"/>
      <c r="F8" s="154" t="s">
        <v>740</v>
      </c>
      <c r="G8" s="243">
        <v>4.5</v>
      </c>
      <c r="H8" s="46" t="s">
        <v>741</v>
      </c>
      <c r="I8" s="247">
        <v>4</v>
      </c>
      <c r="J8" s="47" t="s">
        <v>738</v>
      </c>
      <c r="K8" s="237">
        <f>G8*I8</f>
        <v>18</v>
      </c>
      <c r="L8" s="47" t="s">
        <v>739</v>
      </c>
      <c r="M8" s="253" t="s">
        <v>810</v>
      </c>
      <c r="N8" s="362" t="s">
        <v>812</v>
      </c>
      <c r="O8" s="371">
        <f>IF(N8="Yes",K8*$N$21,0)</f>
        <v>0</v>
      </c>
      <c r="P8" s="46" t="s">
        <v>739</v>
      </c>
      <c r="Q8" s="151" t="s">
        <v>837</v>
      </c>
      <c r="R8" s="47"/>
      <c r="S8" s="89"/>
      <c r="Y8" s="144" t="s">
        <v>690</v>
      </c>
      <c r="Z8" s="144">
        <v>7</v>
      </c>
      <c r="AA8" s="113">
        <v>35.023846153846151</v>
      </c>
      <c r="AB8" s="85">
        <f t="shared" si="0"/>
        <v>30.444615384615378</v>
      </c>
    </row>
    <row r="9" spans="1:28" s="40" customFormat="1" ht="15.75" thickBot="1" x14ac:dyDescent="0.3">
      <c r="E9" s="89"/>
      <c r="F9" s="154" t="s">
        <v>744</v>
      </c>
      <c r="G9" s="243">
        <v>10</v>
      </c>
      <c r="H9" s="46" t="s">
        <v>745</v>
      </c>
      <c r="I9" s="247">
        <v>75</v>
      </c>
      <c r="J9" s="47" t="s">
        <v>746</v>
      </c>
      <c r="K9" s="237">
        <f>G9*(I9/60)</f>
        <v>12.5</v>
      </c>
      <c r="L9" s="47" t="s">
        <v>739</v>
      </c>
      <c r="M9" s="319" t="s">
        <v>812</v>
      </c>
      <c r="N9" s="362" t="s">
        <v>812</v>
      </c>
      <c r="O9" s="371">
        <f t="shared" ref="O9:O16" si="1">IF(N9="Yes",K9*$N$21,0)</f>
        <v>0</v>
      </c>
      <c r="P9" s="46" t="s">
        <v>739</v>
      </c>
      <c r="Q9" s="366">
        <f>'Irrigation Calc.'!B17</f>
        <v>312.53296240163257</v>
      </c>
      <c r="R9" s="47" t="s">
        <v>838</v>
      </c>
      <c r="S9" s="89"/>
      <c r="Y9" s="144" t="s">
        <v>682</v>
      </c>
      <c r="Z9" s="144">
        <v>8</v>
      </c>
      <c r="AA9" s="113">
        <v>34.504615384615377</v>
      </c>
      <c r="AB9" s="85">
        <f t="shared" si="0"/>
        <v>30.444615384615378</v>
      </c>
    </row>
    <row r="10" spans="1:28" s="40" customFormat="1" ht="15.75" thickBot="1" x14ac:dyDescent="0.3">
      <c r="E10" s="89"/>
      <c r="F10" s="154" t="s">
        <v>747</v>
      </c>
      <c r="G10" s="243">
        <v>12</v>
      </c>
      <c r="H10" s="46" t="s">
        <v>745</v>
      </c>
      <c r="I10" s="247">
        <v>360</v>
      </c>
      <c r="J10" s="47" t="s">
        <v>746</v>
      </c>
      <c r="K10" s="237">
        <f>G10*(I10/60)</f>
        <v>72</v>
      </c>
      <c r="L10" s="47" t="s">
        <v>739</v>
      </c>
      <c r="M10" s="319" t="s">
        <v>812</v>
      </c>
      <c r="N10" s="362" t="s">
        <v>812</v>
      </c>
      <c r="O10" s="371">
        <f t="shared" si="1"/>
        <v>0</v>
      </c>
      <c r="P10" s="46" t="s">
        <v>739</v>
      </c>
      <c r="Q10" s="151" t="s">
        <v>839</v>
      </c>
      <c r="R10" s="47"/>
      <c r="S10" s="89"/>
      <c r="Y10" s="144" t="s">
        <v>640</v>
      </c>
      <c r="Z10" s="144">
        <v>9</v>
      </c>
      <c r="AA10" s="113">
        <v>31.510769230769231</v>
      </c>
      <c r="AB10" s="85">
        <f t="shared" si="0"/>
        <v>30.444615384615378</v>
      </c>
    </row>
    <row r="11" spans="1:28" s="40" customFormat="1" ht="15.75" thickBot="1" x14ac:dyDescent="0.3">
      <c r="E11" s="89"/>
      <c r="F11" s="154" t="s">
        <v>748</v>
      </c>
      <c r="G11" s="243">
        <v>185</v>
      </c>
      <c r="H11" s="46" t="s">
        <v>749</v>
      </c>
      <c r="I11" s="247">
        <v>0.11</v>
      </c>
      <c r="J11" s="47" t="s">
        <v>750</v>
      </c>
      <c r="K11" s="237">
        <f>G11*I11</f>
        <v>20.350000000000001</v>
      </c>
      <c r="L11" s="47" t="s">
        <v>739</v>
      </c>
      <c r="M11" s="319" t="s">
        <v>812</v>
      </c>
      <c r="N11" s="362" t="s">
        <v>812</v>
      </c>
      <c r="O11" s="371">
        <f t="shared" si="1"/>
        <v>0</v>
      </c>
      <c r="P11" s="46" t="s">
        <v>739</v>
      </c>
      <c r="Q11" s="367">
        <v>0</v>
      </c>
      <c r="R11" s="47" t="s">
        <v>781</v>
      </c>
      <c r="S11" s="89"/>
      <c r="Y11" s="144" t="s">
        <v>630</v>
      </c>
      <c r="Z11" s="144">
        <v>10</v>
      </c>
      <c r="AA11" s="113">
        <v>30.444615384615378</v>
      </c>
      <c r="AB11" s="85">
        <f t="shared" si="0"/>
        <v>30.444615384615378</v>
      </c>
    </row>
    <row r="12" spans="1:28" s="40" customFormat="1" ht="15.75" thickBot="1" x14ac:dyDescent="0.3">
      <c r="E12" s="89"/>
      <c r="F12" s="154" t="s">
        <v>752</v>
      </c>
      <c r="G12" s="243">
        <v>12</v>
      </c>
      <c r="H12" s="46" t="s">
        <v>745</v>
      </c>
      <c r="I12" s="247">
        <v>240</v>
      </c>
      <c r="J12" s="47" t="s">
        <v>746</v>
      </c>
      <c r="K12" s="237">
        <f>G12*(I12/60)</f>
        <v>48</v>
      </c>
      <c r="L12" s="47" t="s">
        <v>739</v>
      </c>
      <c r="M12" s="319" t="s">
        <v>812</v>
      </c>
      <c r="N12" s="362" t="s">
        <v>812</v>
      </c>
      <c r="O12" s="323">
        <f t="shared" si="1"/>
        <v>0</v>
      </c>
      <c r="P12" s="46" t="s">
        <v>739</v>
      </c>
      <c r="Q12" s="151" t="s">
        <v>840</v>
      </c>
      <c r="R12" s="47"/>
      <c r="S12" s="89"/>
      <c r="Y12" s="144" t="s">
        <v>643</v>
      </c>
      <c r="Z12" s="144">
        <v>11</v>
      </c>
      <c r="AA12" s="113">
        <v>28.37153846153846</v>
      </c>
      <c r="AB12" s="85">
        <f t="shared" si="0"/>
        <v>30.444615384615378</v>
      </c>
    </row>
    <row r="13" spans="1:28" s="40" customFormat="1" ht="15.75" thickBot="1" x14ac:dyDescent="0.3">
      <c r="E13" s="89"/>
      <c r="F13" s="224" t="s">
        <v>754</v>
      </c>
      <c r="G13" s="222"/>
      <c r="H13" s="222"/>
      <c r="I13" s="222"/>
      <c r="J13" s="222"/>
      <c r="K13" s="158">
        <f>SUM(K7:K12)</f>
        <v>178.35</v>
      </c>
      <c r="L13" s="159" t="s">
        <v>739</v>
      </c>
      <c r="M13" s="267"/>
      <c r="N13" s="302"/>
      <c r="O13" s="373"/>
      <c r="P13" s="46"/>
      <c r="Q13" s="368">
        <f>(Q9/1000)*Q11</f>
        <v>0</v>
      </c>
      <c r="R13" s="47" t="s">
        <v>841</v>
      </c>
      <c r="S13" s="89"/>
      <c r="Y13" s="144" t="s">
        <v>694</v>
      </c>
      <c r="Z13" s="144">
        <v>12</v>
      </c>
      <c r="AA13" s="113">
        <v>27.328461538461536</v>
      </c>
      <c r="AB13" s="85">
        <f t="shared" si="0"/>
        <v>30.444615384615378</v>
      </c>
    </row>
    <row r="14" spans="1:28" s="40" customFormat="1" ht="15.75" thickBot="1" x14ac:dyDescent="0.3">
      <c r="E14" s="89"/>
      <c r="F14" s="151" t="s">
        <v>755</v>
      </c>
      <c r="G14" s="634" t="s">
        <v>733</v>
      </c>
      <c r="H14" s="634"/>
      <c r="I14" s="636" t="s">
        <v>734</v>
      </c>
      <c r="J14" s="635"/>
      <c r="K14" s="636" t="s">
        <v>735</v>
      </c>
      <c r="L14" s="635"/>
      <c r="M14" s="299"/>
      <c r="N14" s="300"/>
      <c r="O14" s="373"/>
      <c r="P14" s="46"/>
      <c r="Q14" s="368">
        <f>(Q13*1000)/365</f>
        <v>0</v>
      </c>
      <c r="R14" s="162" t="s">
        <v>842</v>
      </c>
      <c r="S14" s="89"/>
      <c r="Y14" s="144" t="s">
        <v>644</v>
      </c>
      <c r="Z14" s="144">
        <v>13</v>
      </c>
      <c r="AA14" s="113">
        <v>25.683076923076921</v>
      </c>
      <c r="AB14" s="85">
        <f t="shared" si="0"/>
        <v>30.444615384615378</v>
      </c>
    </row>
    <row r="15" spans="1:28" s="40" customFormat="1" ht="15.75" thickBot="1" x14ac:dyDescent="0.3">
      <c r="E15" s="89"/>
      <c r="F15" s="154" t="s">
        <v>756</v>
      </c>
      <c r="G15" s="243">
        <v>11.5</v>
      </c>
      <c r="H15" s="46" t="s">
        <v>757</v>
      </c>
      <c r="I15" s="247">
        <v>0.4</v>
      </c>
      <c r="J15" s="47" t="s">
        <v>758</v>
      </c>
      <c r="K15" s="240">
        <f>G15*I15</f>
        <v>4.6000000000000005</v>
      </c>
      <c r="L15" s="47" t="s">
        <v>739</v>
      </c>
      <c r="M15" s="319" t="s">
        <v>812</v>
      </c>
      <c r="N15" s="318" t="s">
        <v>812</v>
      </c>
      <c r="O15" s="322">
        <f t="shared" si="1"/>
        <v>0</v>
      </c>
      <c r="P15" s="46" t="s">
        <v>739</v>
      </c>
      <c r="Q15" s="151" t="s">
        <v>843</v>
      </c>
      <c r="R15" s="47"/>
      <c r="S15" s="89"/>
      <c r="Y15" s="144" t="s">
        <v>641</v>
      </c>
      <c r="Z15" s="144">
        <v>14</v>
      </c>
      <c r="AA15" s="113">
        <v>24.317692307692308</v>
      </c>
      <c r="AB15" s="85">
        <f t="shared" si="0"/>
        <v>30.444615384615378</v>
      </c>
    </row>
    <row r="16" spans="1:28" s="40" customFormat="1" ht="15.75" thickBot="1" x14ac:dyDescent="0.3">
      <c r="E16" s="89"/>
      <c r="F16" s="154" t="s">
        <v>759</v>
      </c>
      <c r="G16" s="243">
        <v>43.5</v>
      </c>
      <c r="H16" s="46" t="s">
        <v>757</v>
      </c>
      <c r="I16" s="247">
        <v>0.3</v>
      </c>
      <c r="J16" s="47" t="s">
        <v>758</v>
      </c>
      <c r="K16" s="240">
        <f>G16*I16</f>
        <v>13.049999999999999</v>
      </c>
      <c r="L16" s="47" t="s">
        <v>739</v>
      </c>
      <c r="M16" s="353" t="s">
        <v>812</v>
      </c>
      <c r="N16" s="363" t="s">
        <v>812</v>
      </c>
      <c r="O16" s="323">
        <f t="shared" si="1"/>
        <v>0</v>
      </c>
      <c r="P16" s="46" t="s">
        <v>739</v>
      </c>
      <c r="Q16" s="369">
        <f>Q14*0.7</f>
        <v>0</v>
      </c>
      <c r="R16" s="162" t="s">
        <v>842</v>
      </c>
      <c r="S16" s="89"/>
      <c r="Y16" s="144" t="s">
        <v>646</v>
      </c>
      <c r="Z16" s="144">
        <v>15</v>
      </c>
      <c r="AA16" s="113">
        <v>24.23</v>
      </c>
      <c r="AB16" s="85">
        <f t="shared" si="0"/>
        <v>30.444615384615378</v>
      </c>
    </row>
    <row r="17" spans="5:28" s="40" customFormat="1" ht="15.75" thickBot="1" x14ac:dyDescent="0.3">
      <c r="E17" s="89"/>
      <c r="F17" s="224" t="s">
        <v>754</v>
      </c>
      <c r="G17" s="222"/>
      <c r="H17" s="222"/>
      <c r="I17" s="222"/>
      <c r="J17" s="222"/>
      <c r="K17" s="158">
        <f>SUM(K15:K16)</f>
        <v>17.649999999999999</v>
      </c>
      <c r="L17" s="159" t="s">
        <v>739</v>
      </c>
      <c r="M17" s="468"/>
      <c r="N17" s="469"/>
      <c r="O17" s="46"/>
      <c r="P17" s="46"/>
      <c r="Q17" s="364" t="s">
        <v>850</v>
      </c>
      <c r="R17" s="47"/>
      <c r="S17" s="89"/>
      <c r="Y17" s="144" t="s">
        <v>648</v>
      </c>
      <c r="Z17" s="144">
        <v>16</v>
      </c>
      <c r="AA17" s="113">
        <v>23.805384615384618</v>
      </c>
      <c r="AB17" s="85">
        <f t="shared" si="0"/>
        <v>30.444615384615378</v>
      </c>
    </row>
    <row r="18" spans="5:28" s="40" customFormat="1" ht="15.75" thickBot="1" x14ac:dyDescent="0.3">
      <c r="E18" s="89"/>
      <c r="F18" s="51"/>
      <c r="G18" s="455"/>
      <c r="H18" s="51"/>
      <c r="I18" s="51"/>
      <c r="J18" s="51"/>
      <c r="K18" s="456"/>
      <c r="L18" s="51"/>
      <c r="M18" s="27"/>
      <c r="N18" s="467"/>
      <c r="O18" s="373"/>
      <c r="P18" s="46"/>
      <c r="Q18" s="381">
        <v>0.7</v>
      </c>
      <c r="R18" s="47"/>
      <c r="S18" s="89"/>
      <c r="Y18" s="144" t="s">
        <v>681</v>
      </c>
      <c r="Z18" s="144">
        <v>17</v>
      </c>
      <c r="AA18" s="113">
        <v>23.306153846153844</v>
      </c>
      <c r="AB18" s="85">
        <f t="shared" si="0"/>
        <v>30.444615384615378</v>
      </c>
    </row>
    <row r="19" spans="5:28" s="40" customFormat="1" ht="15.75" thickBot="1" x14ac:dyDescent="0.3">
      <c r="E19" s="89"/>
      <c r="F19" s="163" t="s">
        <v>762</v>
      </c>
      <c r="G19" s="223"/>
      <c r="H19" s="223"/>
      <c r="I19" s="225"/>
      <c r="J19" s="167"/>
      <c r="K19" s="169">
        <f>K13+K17+K18</f>
        <v>196</v>
      </c>
      <c r="L19" s="167" t="s">
        <v>739</v>
      </c>
      <c r="M19" s="255">
        <f>SUMIF(M9:M16,"Yes",K9:K16)</f>
        <v>0</v>
      </c>
      <c r="N19" s="334">
        <f>SUMIF(N7:N18,"Yes",K7:K18)</f>
        <v>0</v>
      </c>
      <c r="O19" s="46"/>
      <c r="P19" s="46"/>
      <c r="Q19" s="46"/>
      <c r="R19" s="47"/>
      <c r="S19" s="89"/>
      <c r="Y19" s="144" t="s">
        <v>638</v>
      </c>
      <c r="Z19" s="144">
        <v>18</v>
      </c>
      <c r="AA19" s="113">
        <v>22.066153846153846</v>
      </c>
      <c r="AB19" s="85">
        <f t="shared" si="0"/>
        <v>30.444615384615378</v>
      </c>
    </row>
    <row r="20" spans="5:28" ht="15.75" thickBot="1" x14ac:dyDescent="0.3">
      <c r="E20" s="89"/>
      <c r="F20" s="160"/>
      <c r="G20" s="160"/>
      <c r="H20" s="160"/>
      <c r="I20" s="160"/>
      <c r="J20" s="160"/>
      <c r="K20" s="160"/>
      <c r="L20" s="160"/>
      <c r="M20" s="345" t="s">
        <v>845</v>
      </c>
      <c r="N20" s="284" t="e">
        <f>(M19+Q16)/N19</f>
        <v>#DIV/0!</v>
      </c>
      <c r="O20" s="46"/>
      <c r="P20" s="46"/>
      <c r="Q20" s="46"/>
      <c r="R20" s="47"/>
      <c r="S20" s="89"/>
      <c r="Y20" s="144" t="s">
        <v>647</v>
      </c>
      <c r="Z20" s="144">
        <v>19</v>
      </c>
      <c r="AA20" s="114">
        <v>18.27</v>
      </c>
      <c r="AB20" s="85">
        <f t="shared" si="0"/>
        <v>30.444615384615378</v>
      </c>
    </row>
    <row r="21" spans="5:28" s="40" customFormat="1" ht="47.25" customHeight="1" thickBot="1" x14ac:dyDescent="0.3">
      <c r="E21" s="89"/>
      <c r="F21" s="298" t="s">
        <v>826</v>
      </c>
      <c r="G21" s="269">
        <f>$B$3</f>
        <v>30.444615384615378</v>
      </c>
      <c r="H21" s="297" t="s">
        <v>823</v>
      </c>
      <c r="I21" s="272" t="s">
        <v>824</v>
      </c>
      <c r="J21" s="273" t="s">
        <v>825</v>
      </c>
      <c r="K21" s="160"/>
      <c r="L21" s="160"/>
      <c r="M21" s="346" t="s">
        <v>846</v>
      </c>
      <c r="N21" s="336" t="e">
        <f>IF(N20&gt;1,1,N20)</f>
        <v>#DIV/0!</v>
      </c>
      <c r="O21" s="46"/>
      <c r="P21" s="46"/>
      <c r="Q21" s="46"/>
      <c r="R21" s="47"/>
      <c r="S21" s="89"/>
      <c r="Y21" s="144" t="s">
        <v>707</v>
      </c>
      <c r="Z21" s="144">
        <v>20</v>
      </c>
      <c r="AA21" s="114">
        <v>17.534615384615385</v>
      </c>
      <c r="AB21" s="85">
        <f t="shared" si="0"/>
        <v>30.444615384615378</v>
      </c>
    </row>
    <row r="22" spans="5:28" s="40" customFormat="1" ht="15" customHeight="1" x14ac:dyDescent="0.25">
      <c r="E22" s="89"/>
      <c r="F22" s="626" t="s">
        <v>829</v>
      </c>
      <c r="G22" s="278" t="s">
        <v>816</v>
      </c>
      <c r="H22" s="291">
        <f>((K7+K8)/1000)*$G$5</f>
        <v>8.5424999999999986</v>
      </c>
      <c r="I22" s="293">
        <f>H22-J22</f>
        <v>8.5424999999999986</v>
      </c>
      <c r="J22" s="294">
        <f>((O7+O8)/1000)*$G$5</f>
        <v>0</v>
      </c>
      <c r="K22" s="160"/>
      <c r="L22" s="160"/>
      <c r="M22" s="46"/>
      <c r="N22" s="46"/>
      <c r="O22" s="46"/>
      <c r="P22" s="46"/>
      <c r="Q22" s="46"/>
      <c r="R22" s="47"/>
      <c r="S22" s="89"/>
      <c r="Y22" s="144" t="s">
        <v>661</v>
      </c>
      <c r="Z22" s="144">
        <v>21</v>
      </c>
      <c r="AA22" s="114">
        <v>17.067692307692305</v>
      </c>
      <c r="AB22" s="85">
        <f t="shared" si="0"/>
        <v>30.444615384615378</v>
      </c>
    </row>
    <row r="23" spans="5:28" s="40" customFormat="1" ht="15.75" thickBot="1" x14ac:dyDescent="0.3">
      <c r="E23" s="89"/>
      <c r="F23" s="574"/>
      <c r="G23" s="278" t="s">
        <v>817</v>
      </c>
      <c r="H23" s="292">
        <f>(K9/1000)*$G$5</f>
        <v>4.1875</v>
      </c>
      <c r="I23" s="295">
        <f>H23-J23</f>
        <v>4.1875</v>
      </c>
      <c r="J23" s="296">
        <f>(O9/1000)*$G$5</f>
        <v>0</v>
      </c>
      <c r="K23" s="160"/>
      <c r="L23" s="160"/>
      <c r="M23" s="46"/>
      <c r="N23" s="93" t="s">
        <v>831</v>
      </c>
      <c r="O23" s="46"/>
      <c r="P23" s="46"/>
      <c r="Q23" s="46"/>
      <c r="R23" s="47"/>
      <c r="S23" s="89"/>
      <c r="Y23" s="144" t="s">
        <v>649</v>
      </c>
      <c r="Z23" s="144">
        <v>22</v>
      </c>
      <c r="AA23" s="114">
        <v>16.353846153846153</v>
      </c>
      <c r="AB23" s="85">
        <f t="shared" si="0"/>
        <v>30.444615384615378</v>
      </c>
    </row>
    <row r="24" spans="5:28" s="40" customFormat="1" x14ac:dyDescent="0.25">
      <c r="E24" s="89"/>
      <c r="F24" s="574"/>
      <c r="G24" s="278" t="s">
        <v>818</v>
      </c>
      <c r="H24" s="292">
        <f>(K10/1000)*$G$5</f>
        <v>24.119999999999997</v>
      </c>
      <c r="I24" s="295">
        <f>H24-J24</f>
        <v>24.119999999999997</v>
      </c>
      <c r="J24" s="296">
        <f>(O10/1000)*$G$5</f>
        <v>0</v>
      </c>
      <c r="K24" s="160"/>
      <c r="L24" s="160"/>
      <c r="M24" s="274" t="s">
        <v>816</v>
      </c>
      <c r="N24" s="457">
        <f>H22</f>
        <v>8.5424999999999986</v>
      </c>
      <c r="O24" s="46"/>
      <c r="P24" s="46"/>
      <c r="Q24" s="46"/>
      <c r="R24" s="47"/>
      <c r="S24" s="89"/>
      <c r="Y24" s="144" t="s">
        <v>688</v>
      </c>
      <c r="Z24" s="144">
        <v>23</v>
      </c>
      <c r="AA24" s="114">
        <v>14.376153846153844</v>
      </c>
      <c r="AB24" s="85">
        <f t="shared" si="0"/>
        <v>30.444615384615378</v>
      </c>
    </row>
    <row r="25" spans="5:28" s="40" customFormat="1" x14ac:dyDescent="0.25">
      <c r="E25" s="89"/>
      <c r="F25" s="574"/>
      <c r="G25" s="278" t="s">
        <v>748</v>
      </c>
      <c r="H25" s="292">
        <f>(K11/1000)*$G$5</f>
        <v>6.8172499999999996</v>
      </c>
      <c r="I25" s="295">
        <f>H25-J25</f>
        <v>6.8172499999999996</v>
      </c>
      <c r="J25" s="296">
        <f>(O11/1000)*$G$5</f>
        <v>0</v>
      </c>
      <c r="K25" s="160"/>
      <c r="L25" s="160"/>
      <c r="M25" s="275" t="s">
        <v>817</v>
      </c>
      <c r="N25" s="458">
        <f>H23</f>
        <v>4.1875</v>
      </c>
      <c r="O25" s="46"/>
      <c r="P25" s="46"/>
      <c r="Q25" s="46"/>
      <c r="R25" s="47"/>
      <c r="S25" s="89"/>
      <c r="Y25" s="144" t="s">
        <v>614</v>
      </c>
      <c r="Z25" s="144">
        <v>24</v>
      </c>
      <c r="AA25" s="114">
        <v>14.343846153846156</v>
      </c>
      <c r="AB25" s="85">
        <f t="shared" si="0"/>
        <v>30.444615384615378</v>
      </c>
    </row>
    <row r="26" spans="5:28" s="40" customFormat="1" ht="15.75" thickBot="1" x14ac:dyDescent="0.3">
      <c r="E26" s="89"/>
      <c r="F26" s="574"/>
      <c r="G26" s="278" t="s">
        <v>819</v>
      </c>
      <c r="H26" s="292">
        <f>(K12/1000)*$G$5</f>
        <v>16.080000000000002</v>
      </c>
      <c r="I26" s="295">
        <f>H26-J26</f>
        <v>16.080000000000002</v>
      </c>
      <c r="J26" s="296">
        <f>(O12/1000)*$G$5</f>
        <v>0</v>
      </c>
      <c r="K26" s="160"/>
      <c r="L26" s="160"/>
      <c r="M26" s="275" t="s">
        <v>818</v>
      </c>
      <c r="N26" s="458">
        <f>H24</f>
        <v>24.119999999999997</v>
      </c>
      <c r="O26" s="46"/>
      <c r="P26" s="46"/>
      <c r="Q26" s="46"/>
      <c r="R26" s="47"/>
      <c r="S26" s="89"/>
      <c r="Y26" s="144" t="s">
        <v>709</v>
      </c>
      <c r="Z26" s="144">
        <v>25</v>
      </c>
      <c r="AA26" s="114">
        <v>13.840769230769233</v>
      </c>
      <c r="AB26" s="85">
        <f t="shared" si="0"/>
        <v>30.444615384615378</v>
      </c>
    </row>
    <row r="27" spans="5:28" s="40" customFormat="1" ht="15.75" thickBot="1" x14ac:dyDescent="0.3">
      <c r="E27" s="89"/>
      <c r="F27" s="627"/>
      <c r="G27" s="279" t="s">
        <v>822</v>
      </c>
      <c r="H27" s="281">
        <f>SUM(H22:H26)</f>
        <v>59.747249999999994</v>
      </c>
      <c r="I27" s="276">
        <f>SUM(I22:I26)</f>
        <v>59.747249999999994</v>
      </c>
      <c r="J27" s="277">
        <f t="shared" ref="J27" si="2">SUM(J22:J26)</f>
        <v>0</v>
      </c>
      <c r="K27" s="160"/>
      <c r="L27" s="160"/>
      <c r="M27" s="275" t="s">
        <v>748</v>
      </c>
      <c r="N27" s="458">
        <f>H25</f>
        <v>6.8172499999999996</v>
      </c>
      <c r="O27" s="46"/>
      <c r="P27" s="46"/>
      <c r="Q27" s="46"/>
      <c r="R27" s="47"/>
      <c r="S27" s="89"/>
      <c r="Y27" s="144" t="s">
        <v>604</v>
      </c>
      <c r="Z27" s="144">
        <v>26</v>
      </c>
      <c r="AA27" s="114">
        <v>13.41076923076923</v>
      </c>
      <c r="AB27" s="85">
        <f t="shared" si="0"/>
        <v>30.444615384615378</v>
      </c>
    </row>
    <row r="28" spans="5:28" s="40" customFormat="1" ht="15" customHeight="1" thickBot="1" x14ac:dyDescent="0.3">
      <c r="E28" s="89"/>
      <c r="F28" s="628" t="s">
        <v>815</v>
      </c>
      <c r="G28" s="278" t="s">
        <v>821</v>
      </c>
      <c r="H28" s="292">
        <f>(K15/1000)*$G$5</f>
        <v>1.5410000000000004</v>
      </c>
      <c r="I28" s="295">
        <f>H28-J28</f>
        <v>1.5410000000000004</v>
      </c>
      <c r="J28" s="296">
        <f>(O15/1000)*$G$5</f>
        <v>0</v>
      </c>
      <c r="K28" s="160"/>
      <c r="L28" s="160"/>
      <c r="M28" s="287" t="s">
        <v>819</v>
      </c>
      <c r="N28" s="459">
        <f>H26</f>
        <v>16.080000000000002</v>
      </c>
      <c r="O28" s="46"/>
      <c r="P28" s="46"/>
      <c r="Q28" s="46"/>
      <c r="R28" s="47"/>
      <c r="S28" s="89"/>
      <c r="Y28" s="144" t="s">
        <v>663</v>
      </c>
      <c r="Z28" s="144">
        <v>27</v>
      </c>
      <c r="AA28" s="114">
        <v>12.289230769230768</v>
      </c>
      <c r="AB28" s="85">
        <f t="shared" si="0"/>
        <v>30.444615384615378</v>
      </c>
    </row>
    <row r="29" spans="5:28" s="40" customFormat="1" ht="15.75" thickBot="1" x14ac:dyDescent="0.3">
      <c r="E29" s="89"/>
      <c r="F29" s="629"/>
      <c r="G29" s="278" t="s">
        <v>820</v>
      </c>
      <c r="H29" s="292">
        <f>(K16/1000)*$G$5</f>
        <v>4.3717499999999996</v>
      </c>
      <c r="I29" s="295">
        <f>H29-J29</f>
        <v>4.3717499999999996</v>
      </c>
      <c r="J29" s="296">
        <f>(O16/1000)*$G$5</f>
        <v>0</v>
      </c>
      <c r="K29" s="160"/>
      <c r="L29" s="160"/>
      <c r="M29" s="275" t="s">
        <v>821</v>
      </c>
      <c r="N29" s="458">
        <f>H28</f>
        <v>1.5410000000000004</v>
      </c>
      <c r="O29" s="46"/>
      <c r="P29" s="46"/>
      <c r="Q29" s="46"/>
      <c r="R29" s="47"/>
      <c r="S29" s="89"/>
      <c r="Y29" s="144" t="s">
        <v>664</v>
      </c>
      <c r="Z29" s="144">
        <v>28</v>
      </c>
      <c r="AA29" s="114">
        <v>12.139999999999997</v>
      </c>
      <c r="AB29" s="85">
        <f t="shared" si="0"/>
        <v>30.444615384615378</v>
      </c>
    </row>
    <row r="30" spans="5:28" s="40" customFormat="1" ht="15.75" thickBot="1" x14ac:dyDescent="0.3">
      <c r="E30" s="89"/>
      <c r="F30" s="627"/>
      <c r="G30" s="279" t="s">
        <v>822</v>
      </c>
      <c r="H30" s="282">
        <f>SUM(H28:H29)</f>
        <v>5.91275</v>
      </c>
      <c r="I30" s="270">
        <f t="shared" ref="I30:J30" si="3">SUM(I28:I29)</f>
        <v>5.91275</v>
      </c>
      <c r="J30" s="271">
        <f t="shared" si="3"/>
        <v>0</v>
      </c>
      <c r="K30" s="160"/>
      <c r="L30" s="160"/>
      <c r="M30" s="287" t="s">
        <v>820</v>
      </c>
      <c r="N30" s="459">
        <f>H29</f>
        <v>4.3717499999999996</v>
      </c>
      <c r="O30" s="46"/>
      <c r="P30" s="46"/>
      <c r="Q30" s="46"/>
      <c r="R30" s="47"/>
      <c r="Y30" s="144" t="s">
        <v>659</v>
      </c>
      <c r="Z30" s="144">
        <v>29</v>
      </c>
      <c r="AA30" s="114">
        <v>12.043846153846156</v>
      </c>
      <c r="AB30" s="85">
        <f t="shared" si="0"/>
        <v>30.444615384615378</v>
      </c>
    </row>
    <row r="31" spans="5:28" s="40" customFormat="1" ht="18" thickBot="1" x14ac:dyDescent="0.3">
      <c r="E31" s="89"/>
      <c r="F31" s="460"/>
      <c r="G31" s="163" t="s">
        <v>852</v>
      </c>
      <c r="H31" s="402">
        <f>H27+H30</f>
        <v>65.66</v>
      </c>
      <c r="I31" s="402">
        <f>I27+I30</f>
        <v>65.66</v>
      </c>
      <c r="J31" s="403">
        <f>J27+J30</f>
        <v>0</v>
      </c>
      <c r="K31" s="160"/>
      <c r="L31" s="160"/>
      <c r="M31" s="265" t="s">
        <v>762</v>
      </c>
      <c r="N31" s="325">
        <f>SUM(N24:N30)</f>
        <v>65.66</v>
      </c>
      <c r="O31" s="46"/>
      <c r="P31" s="46"/>
      <c r="Q31" s="46"/>
      <c r="R31" s="47"/>
      <c r="Y31" s="144" t="s">
        <v>697</v>
      </c>
      <c r="Z31" s="144">
        <v>30</v>
      </c>
      <c r="AA31" s="114">
        <v>12.01230769230769</v>
      </c>
      <c r="AB31" s="85">
        <f t="shared" si="0"/>
        <v>30.444615384615378</v>
      </c>
    </row>
    <row r="32" spans="5:28" s="40" customFormat="1" ht="15.75" thickBot="1" x14ac:dyDescent="0.3">
      <c r="E32" s="89"/>
      <c r="F32" s="160"/>
      <c r="G32" s="404" t="s">
        <v>847</v>
      </c>
      <c r="H32" s="405">
        <f>(H31/H31)*100</f>
        <v>100</v>
      </c>
      <c r="I32" s="406">
        <f>(I31/H31)*100</f>
        <v>100</v>
      </c>
      <c r="J32" s="407">
        <f>(J31/H31)*100</f>
        <v>0</v>
      </c>
      <c r="K32" s="160"/>
      <c r="L32" s="160"/>
      <c r="M32" s="46"/>
      <c r="N32" s="46"/>
      <c r="O32" s="46"/>
      <c r="P32" s="46"/>
      <c r="Q32" s="46"/>
      <c r="R32" s="47"/>
      <c r="Y32" s="144" t="s">
        <v>607</v>
      </c>
      <c r="Z32" s="144">
        <v>31</v>
      </c>
      <c r="AA32" s="114">
        <v>11.277692307692307</v>
      </c>
      <c r="AB32" s="85">
        <f t="shared" si="0"/>
        <v>30.444615384615378</v>
      </c>
    </row>
    <row r="33" spans="5:28" x14ac:dyDescent="0.25">
      <c r="E33" s="89"/>
      <c r="F33" s="160"/>
      <c r="K33" s="220"/>
      <c r="L33" s="220"/>
      <c r="M33" s="46"/>
      <c r="N33" s="46"/>
      <c r="O33" s="46"/>
      <c r="P33" s="46"/>
      <c r="Q33" s="46"/>
      <c r="R33" s="47"/>
      <c r="Y33" s="144" t="s">
        <v>642</v>
      </c>
      <c r="Z33" s="144">
        <v>32</v>
      </c>
      <c r="AA33" s="114">
        <v>10.920769230769231</v>
      </c>
      <c r="AB33" s="85">
        <f t="shared" si="0"/>
        <v>30.444615384615378</v>
      </c>
    </row>
    <row r="34" spans="5:28" s="40" customFormat="1" x14ac:dyDescent="0.25">
      <c r="E34" s="89"/>
      <c r="F34" s="160"/>
      <c r="G34" s="220"/>
      <c r="H34" s="220"/>
      <c r="I34" s="220"/>
      <c r="J34" s="220"/>
      <c r="K34" s="220"/>
      <c r="L34" s="220"/>
      <c r="M34" s="46"/>
      <c r="N34" s="46"/>
      <c r="O34" s="46"/>
      <c r="P34" s="46"/>
      <c r="Q34" s="46"/>
      <c r="R34" s="47"/>
      <c r="Y34" s="144" t="s">
        <v>701</v>
      </c>
      <c r="Z34" s="144">
        <v>33</v>
      </c>
      <c r="AA34" s="114">
        <v>10.257692307692306</v>
      </c>
      <c r="AB34" s="85">
        <f t="shared" ref="AB34:AB65" si="4">$B$3</f>
        <v>30.444615384615378</v>
      </c>
    </row>
    <row r="35" spans="5:28" s="40" customFormat="1" x14ac:dyDescent="0.25">
      <c r="E35" s="89"/>
      <c r="F35" s="160"/>
      <c r="G35" s="220"/>
      <c r="H35" s="220"/>
      <c r="I35" s="220"/>
      <c r="J35" s="220"/>
      <c r="K35" s="220"/>
      <c r="L35" s="220"/>
      <c r="M35" s="46"/>
      <c r="N35" s="46"/>
      <c r="O35" s="46"/>
      <c r="P35" s="46"/>
      <c r="Q35" s="46"/>
      <c r="R35" s="47"/>
      <c r="Y35" s="144" t="s">
        <v>660</v>
      </c>
      <c r="Z35" s="144">
        <v>34</v>
      </c>
      <c r="AA35" s="114">
        <v>10.24</v>
      </c>
      <c r="AB35" s="85">
        <f t="shared" si="4"/>
        <v>30.444615384615378</v>
      </c>
    </row>
    <row r="36" spans="5:28" s="40" customFormat="1" x14ac:dyDescent="0.25">
      <c r="E36" s="89"/>
      <c r="F36" s="160"/>
      <c r="G36" s="220"/>
      <c r="H36" s="220"/>
      <c r="I36" s="220"/>
      <c r="J36" s="220"/>
      <c r="K36" s="220"/>
      <c r="L36" s="220"/>
      <c r="M36" s="46"/>
      <c r="N36" s="46"/>
      <c r="O36" s="46"/>
      <c r="P36" s="46"/>
      <c r="Q36" s="46"/>
      <c r="R36" s="47"/>
      <c r="Y36" s="144" t="s">
        <v>608</v>
      </c>
      <c r="Z36" s="144">
        <v>35</v>
      </c>
      <c r="AA36" s="114">
        <v>9.8476923076923093</v>
      </c>
      <c r="AB36" s="85">
        <f t="shared" si="4"/>
        <v>30.444615384615378</v>
      </c>
    </row>
    <row r="37" spans="5:28" s="40" customFormat="1" x14ac:dyDescent="0.25">
      <c r="E37" s="89"/>
      <c r="F37" s="160"/>
      <c r="G37" s="220"/>
      <c r="H37" s="220"/>
      <c r="I37" s="220"/>
      <c r="J37" s="220"/>
      <c r="K37" s="220"/>
      <c r="L37" s="220"/>
      <c r="M37" s="46"/>
      <c r="N37" s="46"/>
      <c r="O37" s="46"/>
      <c r="P37" s="46"/>
      <c r="Q37" s="46"/>
      <c r="R37" s="47"/>
      <c r="Y37" s="144" t="s">
        <v>645</v>
      </c>
      <c r="Z37" s="144">
        <v>36</v>
      </c>
      <c r="AA37" s="114">
        <v>9.2484615384615374</v>
      </c>
      <c r="AB37" s="85">
        <f t="shared" si="4"/>
        <v>30.444615384615378</v>
      </c>
    </row>
    <row r="38" spans="5:28" s="40" customFormat="1" x14ac:dyDescent="0.25">
      <c r="E38" s="89"/>
      <c r="F38" s="160"/>
      <c r="G38" s="220"/>
      <c r="H38" s="220"/>
      <c r="I38" s="220"/>
      <c r="J38" s="220"/>
      <c r="K38" s="220"/>
      <c r="L38" s="220"/>
      <c r="M38" s="46"/>
      <c r="N38" s="46"/>
      <c r="O38" s="46"/>
      <c r="P38" s="46"/>
      <c r="Q38" s="46"/>
      <c r="R38" s="47"/>
      <c r="Y38" s="144" t="s">
        <v>716</v>
      </c>
      <c r="Z38" s="144">
        <v>37</v>
      </c>
      <c r="AA38" s="114">
        <v>9.1292307692307713</v>
      </c>
      <c r="AB38" s="85">
        <f t="shared" si="4"/>
        <v>30.444615384615378</v>
      </c>
    </row>
    <row r="39" spans="5:28" s="40" customFormat="1" x14ac:dyDescent="0.25">
      <c r="E39" s="89"/>
      <c r="F39" s="160"/>
      <c r="G39" s="220"/>
      <c r="H39" s="220"/>
      <c r="I39" s="220"/>
      <c r="J39" s="220"/>
      <c r="K39" s="220"/>
      <c r="L39" s="220"/>
      <c r="M39" s="46"/>
      <c r="N39" s="46"/>
      <c r="O39" s="46"/>
      <c r="P39" s="46"/>
      <c r="Q39" s="46"/>
      <c r="R39" s="47"/>
      <c r="Y39" s="144" t="s">
        <v>628</v>
      </c>
      <c r="Z39" s="144">
        <v>38</v>
      </c>
      <c r="AA39" s="114">
        <v>9.0069230769230764</v>
      </c>
      <c r="AB39" s="85">
        <f t="shared" si="4"/>
        <v>30.444615384615378</v>
      </c>
    </row>
    <row r="40" spans="5:28" s="40" customFormat="1" ht="15.75" thickBot="1" x14ac:dyDescent="0.3">
      <c r="E40" s="90"/>
      <c r="F40" s="341"/>
      <c r="G40" s="342"/>
      <c r="H40" s="342"/>
      <c r="I40" s="342"/>
      <c r="J40" s="342"/>
      <c r="K40" s="342"/>
      <c r="L40" s="342"/>
      <c r="M40" s="48"/>
      <c r="N40" s="48"/>
      <c r="O40" s="48"/>
      <c r="P40" s="48"/>
      <c r="Q40" s="48"/>
      <c r="R40" s="49"/>
      <c r="Y40" s="144" t="s">
        <v>599</v>
      </c>
      <c r="Z40" s="144">
        <v>39</v>
      </c>
      <c r="AA40" s="114">
        <v>8.6630769230769236</v>
      </c>
      <c r="AB40" s="85">
        <f t="shared" si="4"/>
        <v>30.444615384615378</v>
      </c>
    </row>
    <row r="41" spans="5:28" s="40" customFormat="1" ht="15.75" thickBot="1" x14ac:dyDescent="0.3">
      <c r="F41" s="160"/>
      <c r="G41" s="220"/>
      <c r="H41" s="220"/>
      <c r="I41" s="220"/>
      <c r="J41" s="220"/>
      <c r="K41" s="220"/>
      <c r="L41" s="220"/>
      <c r="Y41" s="144" t="s">
        <v>685</v>
      </c>
      <c r="Z41" s="144">
        <v>40</v>
      </c>
      <c r="AA41" s="114">
        <v>8.3776923076923069</v>
      </c>
      <c r="AB41" s="85">
        <f t="shared" si="4"/>
        <v>30.444615384615378</v>
      </c>
    </row>
    <row r="42" spans="5:28" s="40" customFormat="1" x14ac:dyDescent="0.25">
      <c r="E42" s="88"/>
      <c r="F42" s="357"/>
      <c r="G42" s="358"/>
      <c r="H42" s="358"/>
      <c r="I42" s="358"/>
      <c r="J42" s="358"/>
      <c r="K42" s="358"/>
      <c r="L42" s="358"/>
      <c r="M42" s="44"/>
      <c r="N42" s="44"/>
      <c r="O42" s="44"/>
      <c r="P42" s="44"/>
      <c r="Q42" s="44"/>
      <c r="R42" s="45"/>
      <c r="Y42" s="144" t="s">
        <v>710</v>
      </c>
      <c r="Z42" s="144">
        <v>41</v>
      </c>
      <c r="AA42" s="114">
        <v>8.2953846153846165</v>
      </c>
      <c r="AB42" s="85">
        <f t="shared" si="4"/>
        <v>30.444615384615378</v>
      </c>
    </row>
    <row r="43" spans="5:28" ht="28.5" x14ac:dyDescent="0.45">
      <c r="E43" s="89"/>
      <c r="F43" s="512" t="s">
        <v>726</v>
      </c>
      <c r="G43" s="46"/>
      <c r="H43" s="46"/>
      <c r="I43" s="46"/>
      <c r="J43" s="46"/>
      <c r="K43" s="46"/>
      <c r="L43" s="46"/>
      <c r="M43" s="46"/>
      <c r="N43" s="46"/>
      <c r="O43" s="46"/>
      <c r="P43" s="46"/>
      <c r="Q43" s="46"/>
      <c r="R43" s="47"/>
      <c r="Y43" s="144" t="s">
        <v>711</v>
      </c>
      <c r="Z43" s="144">
        <v>42</v>
      </c>
      <c r="AA43" s="114">
        <v>8.2276923076923083</v>
      </c>
      <c r="AB43" s="85">
        <f t="shared" si="4"/>
        <v>30.444615384615378</v>
      </c>
    </row>
    <row r="44" spans="5:28" ht="19.5" thickBot="1" x14ac:dyDescent="0.35">
      <c r="E44" s="89"/>
      <c r="F44" s="395"/>
      <c r="G44" s="396"/>
      <c r="H44" s="395"/>
      <c r="I44" s="46"/>
      <c r="J44" s="46"/>
      <c r="K44" s="46"/>
      <c r="L44" s="46"/>
      <c r="M44" s="46"/>
      <c r="N44" s="46"/>
      <c r="O44" s="46"/>
      <c r="P44" s="46"/>
      <c r="Q44" s="46"/>
      <c r="R44" s="47"/>
      <c r="Y44" s="144" t="s">
        <v>712</v>
      </c>
      <c r="Z44" s="144">
        <v>43</v>
      </c>
      <c r="AA44" s="114">
        <v>7.8469230769230762</v>
      </c>
      <c r="AB44" s="85">
        <f t="shared" si="4"/>
        <v>30.444615384615378</v>
      </c>
    </row>
    <row r="45" spans="5:28" ht="15.75" thickBot="1" x14ac:dyDescent="0.3">
      <c r="E45" s="89"/>
      <c r="F45" s="400" t="s">
        <v>727</v>
      </c>
      <c r="G45" s="245">
        <v>0.5</v>
      </c>
      <c r="H45" s="149" t="s">
        <v>728</v>
      </c>
      <c r="I45" s="244">
        <v>0.5</v>
      </c>
      <c r="J45" s="233"/>
      <c r="K45" s="44" t="s">
        <v>729</v>
      </c>
      <c r="L45" s="360">
        <f>G45+I45</f>
        <v>1</v>
      </c>
      <c r="M45" s="46"/>
      <c r="N45" s="46"/>
      <c r="O45" s="46"/>
      <c r="P45" s="46"/>
      <c r="Q45" s="46"/>
      <c r="R45" s="47"/>
      <c r="Y45" s="144" t="s">
        <v>650</v>
      </c>
      <c r="Z45" s="144">
        <v>44</v>
      </c>
      <c r="AA45" s="114">
        <v>7.775384615384616</v>
      </c>
      <c r="AB45" s="85">
        <f t="shared" si="4"/>
        <v>30.444615384615378</v>
      </c>
    </row>
    <row r="46" spans="5:28" ht="15.75" thickBot="1" x14ac:dyDescent="0.3">
      <c r="E46" s="89"/>
      <c r="F46" s="400" t="s">
        <v>730</v>
      </c>
      <c r="G46" s="245">
        <v>250</v>
      </c>
      <c r="H46" s="230" t="s">
        <v>731</v>
      </c>
      <c r="I46" s="231"/>
      <c r="J46" s="231"/>
      <c r="K46" s="231"/>
      <c r="L46" s="232"/>
      <c r="M46" s="46"/>
      <c r="N46" s="46"/>
      <c r="O46" s="46"/>
      <c r="P46" s="46"/>
      <c r="Q46" s="46"/>
      <c r="R46" s="47"/>
      <c r="Y46" s="144" t="s">
        <v>637</v>
      </c>
      <c r="Z46" s="144">
        <v>45</v>
      </c>
      <c r="AA46" s="114">
        <v>7.4192307692307704</v>
      </c>
      <c r="AB46" s="85">
        <f t="shared" si="4"/>
        <v>30.444615384615378</v>
      </c>
    </row>
    <row r="47" spans="5:28" ht="15.75" thickBot="1" x14ac:dyDescent="0.3">
      <c r="E47" s="89"/>
      <c r="F47" s="152" t="s">
        <v>732</v>
      </c>
      <c r="G47" s="632" t="s">
        <v>733</v>
      </c>
      <c r="H47" s="633"/>
      <c r="I47" s="632" t="s">
        <v>734</v>
      </c>
      <c r="J47" s="633"/>
      <c r="K47" s="632" t="s">
        <v>735</v>
      </c>
      <c r="L47" s="633"/>
      <c r="M47" s="347" t="s">
        <v>813</v>
      </c>
      <c r="N47" s="348" t="s">
        <v>836</v>
      </c>
      <c r="O47" s="372" t="s">
        <v>848</v>
      </c>
      <c r="P47" s="46"/>
      <c r="Q47" s="364" t="s">
        <v>844</v>
      </c>
      <c r="R47" s="47"/>
      <c r="Y47" s="144" t="s">
        <v>715</v>
      </c>
      <c r="Z47" s="144">
        <v>46</v>
      </c>
      <c r="AA47" s="114">
        <v>6.5284615384615385</v>
      </c>
      <c r="AB47" s="85">
        <f t="shared" si="4"/>
        <v>30.444615384615378</v>
      </c>
    </row>
    <row r="48" spans="5:28" ht="15.75" thickBot="1" x14ac:dyDescent="0.3">
      <c r="E48" s="89"/>
      <c r="F48" s="153" t="s">
        <v>736</v>
      </c>
      <c r="G48" s="246">
        <v>7.5</v>
      </c>
      <c r="H48" s="44" t="s">
        <v>737</v>
      </c>
      <c r="I48" s="246">
        <v>1</v>
      </c>
      <c r="J48" s="45" t="s">
        <v>738</v>
      </c>
      <c r="K48" s="238">
        <f>G48*I48</f>
        <v>7.5</v>
      </c>
      <c r="L48" s="44" t="s">
        <v>739</v>
      </c>
      <c r="M48" s="252" t="s">
        <v>810</v>
      </c>
      <c r="N48" s="317" t="s">
        <v>812</v>
      </c>
      <c r="O48" s="284">
        <f t="shared" ref="O48:O53" si="5">IF(N48="Yes",K48*$N$57,0)</f>
        <v>0</v>
      </c>
      <c r="P48" s="46" t="s">
        <v>739</v>
      </c>
      <c r="Q48" s="365" t="s">
        <v>812</v>
      </c>
      <c r="R48" s="47"/>
      <c r="Y48" s="144" t="s">
        <v>629</v>
      </c>
      <c r="Z48" s="144">
        <v>47</v>
      </c>
      <c r="AA48" s="114">
        <v>6.3261538461538471</v>
      </c>
      <c r="AB48" s="85">
        <f t="shared" si="4"/>
        <v>30.444615384615378</v>
      </c>
    </row>
    <row r="49" spans="1:28" ht="15.75" thickBot="1" x14ac:dyDescent="0.3">
      <c r="E49" s="89"/>
      <c r="F49" s="154" t="s">
        <v>740</v>
      </c>
      <c r="G49" s="247">
        <v>4.5</v>
      </c>
      <c r="H49" s="46" t="s">
        <v>741</v>
      </c>
      <c r="I49" s="247">
        <v>2</v>
      </c>
      <c r="J49" s="47" t="s">
        <v>738</v>
      </c>
      <c r="K49" s="237">
        <f>G49*I49*I45</f>
        <v>4.5</v>
      </c>
      <c r="L49" s="46" t="s">
        <v>739</v>
      </c>
      <c r="M49" s="253" t="s">
        <v>810</v>
      </c>
      <c r="N49" s="318" t="s">
        <v>812</v>
      </c>
      <c r="O49" s="487">
        <f t="shared" si="5"/>
        <v>0</v>
      </c>
      <c r="P49" s="46" t="s">
        <v>739</v>
      </c>
      <c r="Q49" s="151" t="s">
        <v>837</v>
      </c>
      <c r="R49" s="47"/>
      <c r="Y49" s="144" t="s">
        <v>658</v>
      </c>
      <c r="Z49" s="144">
        <v>48</v>
      </c>
      <c r="AA49" s="114">
        <v>6.1530769230769229</v>
      </c>
      <c r="AB49" s="85">
        <f t="shared" si="4"/>
        <v>30.444615384615378</v>
      </c>
    </row>
    <row r="50" spans="1:28" ht="15.75" thickBot="1" x14ac:dyDescent="0.3">
      <c r="E50" s="89"/>
      <c r="F50" s="155" t="s">
        <v>742</v>
      </c>
      <c r="G50" s="247">
        <v>3</v>
      </c>
      <c r="H50" s="51" t="s">
        <v>743</v>
      </c>
      <c r="I50" s="247">
        <v>2</v>
      </c>
      <c r="J50" s="47" t="s">
        <v>738</v>
      </c>
      <c r="K50" s="237">
        <f>G50*I50*G45</f>
        <v>3</v>
      </c>
      <c r="L50" s="46" t="s">
        <v>739</v>
      </c>
      <c r="M50" s="319" t="s">
        <v>812</v>
      </c>
      <c r="N50" s="318" t="s">
        <v>812</v>
      </c>
      <c r="O50" s="487">
        <f t="shared" si="5"/>
        <v>0</v>
      </c>
      <c r="P50" s="46" t="s">
        <v>739</v>
      </c>
      <c r="Q50" s="366">
        <f>'Irrigation Calc.'!B17</f>
        <v>312.53296240163257</v>
      </c>
      <c r="R50" s="47" t="s">
        <v>838</v>
      </c>
      <c r="Y50" s="144" t="s">
        <v>602</v>
      </c>
      <c r="Z50" s="144">
        <v>49</v>
      </c>
      <c r="AA50" s="114">
        <v>5.6161538461538454</v>
      </c>
      <c r="AB50" s="85">
        <f t="shared" si="4"/>
        <v>30.444615384615378</v>
      </c>
    </row>
    <row r="51" spans="1:28" ht="15.75" thickBot="1" x14ac:dyDescent="0.3">
      <c r="E51" s="89"/>
      <c r="F51" s="154" t="s">
        <v>744</v>
      </c>
      <c r="G51" s="247">
        <v>10</v>
      </c>
      <c r="H51" s="46" t="s">
        <v>745</v>
      </c>
      <c r="I51" s="247">
        <v>45</v>
      </c>
      <c r="J51" s="47" t="s">
        <v>746</v>
      </c>
      <c r="K51" s="237">
        <f>G51*(I51/60)</f>
        <v>7.5</v>
      </c>
      <c r="L51" s="46" t="s">
        <v>739</v>
      </c>
      <c r="M51" s="319" t="s">
        <v>812</v>
      </c>
      <c r="N51" s="318" t="s">
        <v>812</v>
      </c>
      <c r="O51" s="487">
        <f t="shared" si="5"/>
        <v>0</v>
      </c>
      <c r="P51" s="46" t="s">
        <v>739</v>
      </c>
      <c r="Q51" s="151" t="s">
        <v>839</v>
      </c>
      <c r="R51" s="47"/>
      <c r="Y51" s="144" t="s">
        <v>702</v>
      </c>
      <c r="Z51" s="144">
        <v>50</v>
      </c>
      <c r="AA51" s="114">
        <v>5.5276923076923072</v>
      </c>
      <c r="AB51" s="85">
        <f t="shared" si="4"/>
        <v>30.444615384615378</v>
      </c>
    </row>
    <row r="52" spans="1:28" ht="15.75" thickBot="1" x14ac:dyDescent="0.3">
      <c r="E52" s="89"/>
      <c r="F52" s="154" t="s">
        <v>747</v>
      </c>
      <c r="G52" s="247">
        <v>12</v>
      </c>
      <c r="H52" s="46" t="s">
        <v>745</v>
      </c>
      <c r="I52" s="247">
        <v>30</v>
      </c>
      <c r="J52" s="47" t="s">
        <v>746</v>
      </c>
      <c r="K52" s="237">
        <f>G52*(I52/60)</f>
        <v>6</v>
      </c>
      <c r="L52" s="46" t="s">
        <v>739</v>
      </c>
      <c r="M52" s="319" t="s">
        <v>812</v>
      </c>
      <c r="N52" s="318" t="s">
        <v>812</v>
      </c>
      <c r="O52" s="487">
        <f t="shared" si="5"/>
        <v>0</v>
      </c>
      <c r="P52" s="46" t="s">
        <v>739</v>
      </c>
      <c r="Q52" s="367">
        <v>0</v>
      </c>
      <c r="R52" s="47" t="s">
        <v>781</v>
      </c>
      <c r="Y52" s="144" t="s">
        <v>691</v>
      </c>
      <c r="Z52" s="144">
        <v>51</v>
      </c>
      <c r="AA52" s="114">
        <v>5.3999999999999995</v>
      </c>
      <c r="AB52" s="85">
        <f t="shared" si="4"/>
        <v>30.444615384615378</v>
      </c>
    </row>
    <row r="53" spans="1:28" ht="15.75" thickBot="1" x14ac:dyDescent="0.3">
      <c r="E53" s="89"/>
      <c r="F53" s="154" t="s">
        <v>751</v>
      </c>
      <c r="G53" s="247">
        <v>12</v>
      </c>
      <c r="H53" s="46" t="s">
        <v>745</v>
      </c>
      <c r="I53" s="247">
        <v>30</v>
      </c>
      <c r="J53" s="47" t="s">
        <v>746</v>
      </c>
      <c r="K53" s="237">
        <f>G53*(I53/60)</f>
        <v>6</v>
      </c>
      <c r="L53" s="46" t="s">
        <v>739</v>
      </c>
      <c r="M53" s="353" t="s">
        <v>812</v>
      </c>
      <c r="N53" s="363" t="s">
        <v>812</v>
      </c>
      <c r="O53" s="286">
        <f t="shared" si="5"/>
        <v>0</v>
      </c>
      <c r="P53" s="46" t="s">
        <v>739</v>
      </c>
      <c r="Q53" s="151" t="s">
        <v>840</v>
      </c>
      <c r="R53" s="47"/>
      <c r="Y53" s="144" t="s">
        <v>605</v>
      </c>
      <c r="Z53" s="144">
        <v>52</v>
      </c>
      <c r="AA53" s="114">
        <v>5.0138461538461536</v>
      </c>
      <c r="AB53" s="85">
        <f t="shared" si="4"/>
        <v>30.444615384615378</v>
      </c>
    </row>
    <row r="54" spans="1:28" ht="15.75" thickBot="1" x14ac:dyDescent="0.3">
      <c r="A54" s="133"/>
      <c r="B54" s="146"/>
      <c r="C54" s="146"/>
      <c r="D54" s="146"/>
      <c r="E54" s="89"/>
      <c r="F54" s="163" t="s">
        <v>762</v>
      </c>
      <c r="G54" s="164"/>
      <c r="H54" s="164"/>
      <c r="I54" s="165"/>
      <c r="J54" s="166"/>
      <c r="K54" s="169">
        <f>SUM(K48:K53)</f>
        <v>34.5</v>
      </c>
      <c r="L54" s="486" t="s">
        <v>739</v>
      </c>
      <c r="M54" s="351"/>
      <c r="N54" s="352"/>
      <c r="O54" s="376"/>
      <c r="P54" s="46"/>
      <c r="Q54" s="368">
        <f>(Q50/1000)*Q52</f>
        <v>0</v>
      </c>
      <c r="R54" s="47" t="s">
        <v>841</v>
      </c>
      <c r="Y54" s="144" t="s">
        <v>612</v>
      </c>
      <c r="Z54" s="144">
        <v>53</v>
      </c>
      <c r="AA54" s="114">
        <v>4.9592307692307696</v>
      </c>
      <c r="AB54" s="85">
        <f t="shared" si="4"/>
        <v>30.444615384615378</v>
      </c>
    </row>
    <row r="55" spans="1:28" ht="15.75" thickBot="1" x14ac:dyDescent="0.3">
      <c r="A55" s="133"/>
      <c r="B55" s="146"/>
      <c r="C55" s="146"/>
      <c r="D55" s="146"/>
      <c r="E55" s="89"/>
      <c r="F55" s="51"/>
      <c r="G55" s="455"/>
      <c r="H55" s="51"/>
      <c r="I55" s="51"/>
      <c r="J55" s="51"/>
      <c r="K55" s="461"/>
      <c r="L55" s="51"/>
      <c r="M55" s="488">
        <f>SUMIF($M$50:$M$53,"Yes",$K$50:$K$53)</f>
        <v>0</v>
      </c>
      <c r="N55" s="489">
        <f>SUMIF($N$48:$N$53,"Yes",$K$48:$K$53)</f>
        <v>0</v>
      </c>
      <c r="O55" s="373"/>
      <c r="P55" s="46"/>
      <c r="Q55" s="368">
        <f>(Q54*1000)/365</f>
        <v>0</v>
      </c>
      <c r="R55" s="162" t="s">
        <v>842</v>
      </c>
      <c r="Y55" s="144" t="s">
        <v>705</v>
      </c>
      <c r="Z55" s="144">
        <v>54</v>
      </c>
      <c r="AA55" s="114">
        <v>4.296153846153846</v>
      </c>
      <c r="AB55" s="85">
        <f t="shared" si="4"/>
        <v>30.444615384615378</v>
      </c>
    </row>
    <row r="56" spans="1:28" ht="15.75" thickBot="1" x14ac:dyDescent="0.3">
      <c r="A56" s="133"/>
      <c r="B56" s="146"/>
      <c r="C56" s="146"/>
      <c r="D56" s="146"/>
      <c r="E56" s="89"/>
      <c r="F56" s="51"/>
      <c r="G56" s="176"/>
      <c r="H56" s="51"/>
      <c r="I56" s="51"/>
      <c r="J56" s="51"/>
      <c r="K56" s="51"/>
      <c r="L56" s="51"/>
      <c r="M56" s="283" t="s">
        <v>845</v>
      </c>
      <c r="N56" s="320" t="e">
        <f>(M55+Q57)/N55</f>
        <v>#DIV/0!</v>
      </c>
      <c r="O56" s="373"/>
      <c r="P56" s="46"/>
      <c r="Q56" s="151" t="s">
        <v>843</v>
      </c>
      <c r="R56" s="47"/>
      <c r="Y56" s="144" t="s">
        <v>692</v>
      </c>
      <c r="Z56" s="144">
        <v>55</v>
      </c>
      <c r="AA56" s="114">
        <v>4.09</v>
      </c>
      <c r="AB56" s="85">
        <f t="shared" si="4"/>
        <v>30.444615384615378</v>
      </c>
    </row>
    <row r="57" spans="1:28" ht="15.75" thickBot="1" x14ac:dyDescent="0.3">
      <c r="A57" s="133"/>
      <c r="B57" s="146"/>
      <c r="C57" s="146"/>
      <c r="D57" s="146"/>
      <c r="E57" s="89"/>
      <c r="F57" s="51"/>
      <c r="G57" s="176"/>
      <c r="H57" s="51"/>
      <c r="I57" s="462"/>
      <c r="J57" s="51"/>
      <c r="K57" s="373"/>
      <c r="L57" s="51"/>
      <c r="M57" s="285" t="s">
        <v>846</v>
      </c>
      <c r="N57" s="321" t="e">
        <f>IF(N56&gt;1,1,N56)</f>
        <v>#DIV/0!</v>
      </c>
      <c r="O57" s="373"/>
      <c r="P57" s="46"/>
      <c r="Q57" s="369">
        <f>Q55*0.7</f>
        <v>0</v>
      </c>
      <c r="R57" s="162" t="s">
        <v>842</v>
      </c>
      <c r="Y57" s="144" t="s">
        <v>606</v>
      </c>
      <c r="Z57" s="144">
        <v>56</v>
      </c>
      <c r="AA57" s="114">
        <v>4.0592307692307692</v>
      </c>
      <c r="AB57" s="85">
        <f t="shared" si="4"/>
        <v>30.444615384615378</v>
      </c>
    </row>
    <row r="58" spans="1:28" x14ac:dyDescent="0.25">
      <c r="A58" s="133"/>
      <c r="B58" s="146"/>
      <c r="C58" s="146"/>
      <c r="D58" s="146"/>
      <c r="E58" s="89"/>
      <c r="F58" s="51"/>
      <c r="G58" s="176"/>
      <c r="H58" s="51"/>
      <c r="I58" s="462"/>
      <c r="J58" s="51"/>
      <c r="K58" s="373"/>
      <c r="L58" s="51"/>
      <c r="M58" s="467"/>
      <c r="N58" s="467"/>
      <c r="O58" s="373"/>
      <c r="P58" s="46"/>
      <c r="Q58" s="46"/>
      <c r="R58" s="47"/>
      <c r="Y58" s="144" t="s">
        <v>704</v>
      </c>
      <c r="Z58" s="144">
        <v>57</v>
      </c>
      <c r="AA58" s="114">
        <v>3.8015384615384615</v>
      </c>
      <c r="AB58" s="85">
        <f t="shared" si="4"/>
        <v>30.444615384615378</v>
      </c>
    </row>
    <row r="59" spans="1:28" x14ac:dyDescent="0.25">
      <c r="A59" s="133"/>
      <c r="B59" s="146"/>
      <c r="C59" s="146"/>
      <c r="D59" s="146"/>
      <c r="E59" s="89"/>
      <c r="F59" s="168"/>
      <c r="G59" s="168"/>
      <c r="H59" s="168"/>
      <c r="I59" s="168"/>
      <c r="J59" s="168"/>
      <c r="K59" s="454"/>
      <c r="L59" s="168"/>
      <c r="M59" s="46"/>
      <c r="N59" s="46"/>
      <c r="O59" s="46"/>
      <c r="P59" s="46"/>
      <c r="Q59" s="46"/>
      <c r="R59" s="47"/>
      <c r="Y59" s="144" t="s">
        <v>631</v>
      </c>
      <c r="Z59" s="144">
        <v>58</v>
      </c>
      <c r="AA59" s="114">
        <v>3.4246153846153851</v>
      </c>
      <c r="AB59" s="85">
        <f t="shared" si="4"/>
        <v>30.444615384615378</v>
      </c>
    </row>
    <row r="60" spans="1:28" x14ac:dyDescent="0.25">
      <c r="A60" s="133"/>
      <c r="B60" s="146"/>
      <c r="C60" s="146"/>
      <c r="D60" s="146"/>
      <c r="E60" s="89"/>
      <c r="F60" s="46"/>
      <c r="G60" s="46"/>
      <c r="H60" s="46"/>
      <c r="I60" s="46"/>
      <c r="J60" s="46"/>
      <c r="K60" s="46"/>
      <c r="L60" s="46"/>
      <c r="M60" s="46"/>
      <c r="N60" s="46"/>
      <c r="O60" s="46"/>
      <c r="P60" s="46"/>
      <c r="Q60" s="46"/>
      <c r="R60" s="47"/>
      <c r="Y60" s="144" t="s">
        <v>639</v>
      </c>
      <c r="Z60" s="144">
        <v>59</v>
      </c>
      <c r="AA60" s="114">
        <v>3.4223076923076925</v>
      </c>
      <c r="AB60" s="85">
        <f t="shared" si="4"/>
        <v>30.444615384615378</v>
      </c>
    </row>
    <row r="61" spans="1:28" x14ac:dyDescent="0.25">
      <c r="A61" s="133"/>
      <c r="B61" s="146"/>
      <c r="C61" s="146"/>
      <c r="D61" s="146"/>
      <c r="E61" s="359"/>
      <c r="F61" s="168"/>
      <c r="G61" s="168"/>
      <c r="H61" s="168"/>
      <c r="I61" s="168"/>
      <c r="J61" s="168"/>
      <c r="K61" s="168"/>
      <c r="L61" s="168"/>
      <c r="M61" s="46"/>
      <c r="N61" s="46"/>
      <c r="O61" s="46"/>
      <c r="P61" s="46"/>
      <c r="Q61" s="46"/>
      <c r="R61" s="47"/>
      <c r="Y61" s="144" t="s">
        <v>700</v>
      </c>
      <c r="Z61" s="144">
        <v>60</v>
      </c>
      <c r="AA61" s="114">
        <v>2.4469230769230768</v>
      </c>
      <c r="AB61" s="85">
        <f t="shared" si="4"/>
        <v>30.444615384615378</v>
      </c>
    </row>
    <row r="62" spans="1:28" ht="15.75" thickBot="1" x14ac:dyDescent="0.3">
      <c r="A62" s="133"/>
      <c r="B62" s="146"/>
      <c r="C62" s="146"/>
      <c r="D62" s="146"/>
      <c r="E62" s="89"/>
      <c r="F62" s="51"/>
      <c r="G62" s="51"/>
      <c r="H62" s="51"/>
      <c r="I62" s="51"/>
      <c r="J62" s="51"/>
      <c r="K62" s="51"/>
      <c r="L62" s="51"/>
      <c r="M62" s="46"/>
      <c r="N62" s="46"/>
      <c r="O62" s="46"/>
      <c r="P62" s="46"/>
      <c r="Q62" s="46"/>
      <c r="R62" s="47"/>
      <c r="Y62" s="144" t="s">
        <v>600</v>
      </c>
      <c r="Z62" s="144">
        <v>61</v>
      </c>
      <c r="AA62" s="114">
        <v>2.2561538461538455</v>
      </c>
      <c r="AB62" s="85">
        <f t="shared" si="4"/>
        <v>30.444615384615378</v>
      </c>
    </row>
    <row r="63" spans="1:28" ht="48" thickBot="1" x14ac:dyDescent="0.3">
      <c r="A63" s="133"/>
      <c r="B63" s="146"/>
      <c r="C63" s="146"/>
      <c r="D63" s="146"/>
      <c r="E63" s="89"/>
      <c r="F63" s="298" t="s">
        <v>826</v>
      </c>
      <c r="G63" s="269">
        <f>$B$3</f>
        <v>30.444615384615378</v>
      </c>
      <c r="H63" s="297" t="s">
        <v>823</v>
      </c>
      <c r="I63" s="272" t="s">
        <v>824</v>
      </c>
      <c r="J63" s="273" t="s">
        <v>825</v>
      </c>
      <c r="K63" s="51"/>
      <c r="L63" s="51"/>
      <c r="M63" s="46"/>
      <c r="N63" s="453" t="s">
        <v>835</v>
      </c>
      <c r="O63" s="46"/>
      <c r="P63" s="46"/>
      <c r="Q63" s="46"/>
      <c r="R63" s="47"/>
      <c r="Y63" s="144" t="s">
        <v>634</v>
      </c>
      <c r="Z63" s="144">
        <v>62</v>
      </c>
      <c r="AA63" s="114">
        <v>2.134615384615385</v>
      </c>
      <c r="AB63" s="85">
        <f t="shared" si="4"/>
        <v>30.444615384615378</v>
      </c>
    </row>
    <row r="64" spans="1:28" x14ac:dyDescent="0.25">
      <c r="A64" s="133"/>
      <c r="B64" s="146"/>
      <c r="C64" s="146"/>
      <c r="D64" s="146"/>
      <c r="E64" s="89"/>
      <c r="F64" s="628" t="s">
        <v>829</v>
      </c>
      <c r="G64" s="278" t="s">
        <v>851</v>
      </c>
      <c r="H64" s="291">
        <f>((K48+K49+K50)/1000)*$G$46</f>
        <v>3.75</v>
      </c>
      <c r="I64" s="293">
        <f>H64-J64</f>
        <v>3.75</v>
      </c>
      <c r="J64" s="294">
        <f>((O48+O49+O50)/1000)*$G$46</f>
        <v>0</v>
      </c>
      <c r="K64" s="382"/>
      <c r="L64" s="51"/>
      <c r="M64" s="355" t="s">
        <v>851</v>
      </c>
      <c r="N64" s="464">
        <f>H64</f>
        <v>3.75</v>
      </c>
      <c r="O64" s="46"/>
      <c r="P64" s="46"/>
      <c r="Q64" s="46"/>
      <c r="R64" s="47"/>
      <c r="Y64" s="144" t="s">
        <v>662</v>
      </c>
      <c r="Z64" s="144">
        <v>63</v>
      </c>
      <c r="AA64" s="114">
        <v>2.0961538461538458</v>
      </c>
      <c r="AB64" s="85">
        <f t="shared" si="4"/>
        <v>30.444615384615378</v>
      </c>
    </row>
    <row r="65" spans="1:28" x14ac:dyDescent="0.25">
      <c r="A65" s="133"/>
      <c r="B65" s="146"/>
      <c r="C65" s="146"/>
      <c r="D65" s="146"/>
      <c r="E65" s="89"/>
      <c r="F65" s="630"/>
      <c r="G65" s="278" t="s">
        <v>817</v>
      </c>
      <c r="H65" s="292">
        <f>(K51/1000)*$G$46</f>
        <v>1.875</v>
      </c>
      <c r="I65" s="295">
        <f>H65-J65</f>
        <v>1.875</v>
      </c>
      <c r="J65" s="296">
        <f>(O51/1000)*$G$46</f>
        <v>0</v>
      </c>
      <c r="K65" s="382"/>
      <c r="L65" s="51"/>
      <c r="M65" s="356" t="s">
        <v>817</v>
      </c>
      <c r="N65" s="465">
        <f>H65</f>
        <v>1.875</v>
      </c>
      <c r="O65" s="46"/>
      <c r="P65" s="46"/>
      <c r="Q65" s="46"/>
      <c r="R65" s="47"/>
      <c r="Y65" s="144" t="s">
        <v>684</v>
      </c>
      <c r="Z65" s="144">
        <v>64</v>
      </c>
      <c r="AA65" s="114">
        <v>2.0753846153846154</v>
      </c>
      <c r="AB65" s="85">
        <f t="shared" si="4"/>
        <v>30.444615384615378</v>
      </c>
    </row>
    <row r="66" spans="1:28" x14ac:dyDescent="0.25">
      <c r="A66" s="133"/>
      <c r="B66" s="133"/>
      <c r="C66" s="133"/>
      <c r="D66" s="171"/>
      <c r="E66" s="89"/>
      <c r="F66" s="630"/>
      <c r="G66" s="278" t="s">
        <v>818</v>
      </c>
      <c r="H66" s="292">
        <f>(K52/1000)*$G$46</f>
        <v>1.5</v>
      </c>
      <c r="I66" s="295">
        <f>H66-J66</f>
        <v>1.5</v>
      </c>
      <c r="J66" s="296">
        <f>(O52/1000)*$G$46</f>
        <v>0</v>
      </c>
      <c r="K66" s="382"/>
      <c r="L66" s="168"/>
      <c r="M66" s="356" t="s">
        <v>818</v>
      </c>
      <c r="N66" s="465">
        <f>H66</f>
        <v>1.5</v>
      </c>
      <c r="O66" s="46"/>
      <c r="P66" s="46"/>
      <c r="Q66" s="46"/>
      <c r="R66" s="47"/>
      <c r="Y66" s="144" t="s">
        <v>609</v>
      </c>
      <c r="Z66" s="144">
        <v>65</v>
      </c>
      <c r="AA66" s="114">
        <v>2.006153846153846</v>
      </c>
      <c r="AB66" s="85">
        <f t="shared" ref="AB66:AB97" si="6">$B$3</f>
        <v>30.444615384615378</v>
      </c>
    </row>
    <row r="67" spans="1:28" ht="15.75" thickBot="1" x14ac:dyDescent="0.3">
      <c r="E67" s="89"/>
      <c r="F67" s="630"/>
      <c r="G67" s="278" t="s">
        <v>830</v>
      </c>
      <c r="H67" s="292">
        <f>(K53/1000)*$G$46</f>
        <v>1.5</v>
      </c>
      <c r="I67" s="295">
        <f>H67-J67</f>
        <v>1.5</v>
      </c>
      <c r="J67" s="296">
        <f>(O53/1000)*$G$46</f>
        <v>0</v>
      </c>
      <c r="K67" s="382"/>
      <c r="L67" s="160"/>
      <c r="M67" s="354" t="s">
        <v>830</v>
      </c>
      <c r="N67" s="466">
        <f>H67</f>
        <v>1.5</v>
      </c>
      <c r="O67" s="46"/>
      <c r="P67" s="46"/>
      <c r="Q67" s="46"/>
      <c r="R67" s="47"/>
      <c r="Y67" s="144" t="s">
        <v>611</v>
      </c>
      <c r="Z67" s="144">
        <v>66</v>
      </c>
      <c r="AA67" s="114">
        <v>1.9923076923076926</v>
      </c>
      <c r="AB67" s="85">
        <f t="shared" si="6"/>
        <v>30.444615384615378</v>
      </c>
    </row>
    <row r="68" spans="1:28" ht="18" thickBot="1" x14ac:dyDescent="0.3">
      <c r="E68" s="89"/>
      <c r="F68" s="631"/>
      <c r="G68" s="163" t="s">
        <v>852</v>
      </c>
      <c r="H68" s="477">
        <f>SUM(H64:H67)</f>
        <v>8.625</v>
      </c>
      <c r="I68" s="478">
        <f>SUM(I64:I67)</f>
        <v>8.625</v>
      </c>
      <c r="J68" s="479">
        <f>SUM(J64:J67)</f>
        <v>0</v>
      </c>
      <c r="K68" s="382"/>
      <c r="L68" s="46"/>
      <c r="M68" s="460"/>
      <c r="N68" s="463"/>
      <c r="O68" s="46"/>
      <c r="P68" s="46"/>
      <c r="Q68" s="46"/>
      <c r="R68" s="47"/>
      <c r="Y68" s="144" t="s">
        <v>706</v>
      </c>
      <c r="Z68" s="144">
        <v>67</v>
      </c>
      <c r="AA68" s="114">
        <v>1.5676923076923079</v>
      </c>
      <c r="AB68" s="85">
        <f t="shared" si="6"/>
        <v>30.444615384615378</v>
      </c>
    </row>
    <row r="69" spans="1:28" x14ac:dyDescent="0.25">
      <c r="E69" s="89"/>
      <c r="F69" s="471"/>
      <c r="G69" s="472" t="s">
        <v>847</v>
      </c>
      <c r="H69" s="480">
        <f>((I68+J68)/H68)*100</f>
        <v>100</v>
      </c>
      <c r="I69" s="481">
        <f>(I68/H68)*100</f>
        <v>100</v>
      </c>
      <c r="J69" s="482">
        <f>(J68/H68)*100</f>
        <v>0</v>
      </c>
      <c r="K69" s="382"/>
      <c r="L69" s="46"/>
      <c r="M69" s="460"/>
      <c r="N69" s="463"/>
      <c r="O69" s="46"/>
      <c r="P69" s="46"/>
      <c r="Q69" s="46"/>
      <c r="R69" s="47"/>
      <c r="Y69" s="144" t="s">
        <v>598</v>
      </c>
      <c r="Z69" s="144">
        <v>68</v>
      </c>
      <c r="AA69" s="114">
        <v>1.526923076923077</v>
      </c>
      <c r="AB69" s="85">
        <f t="shared" si="6"/>
        <v>30.444615384615378</v>
      </c>
    </row>
    <row r="70" spans="1:28" x14ac:dyDescent="0.25">
      <c r="E70" s="89"/>
      <c r="F70" s="126"/>
      <c r="G70" s="265"/>
      <c r="H70" s="473"/>
      <c r="I70" s="473"/>
      <c r="J70" s="473"/>
      <c r="K70" s="382"/>
      <c r="L70" s="46"/>
      <c r="M70" s="460"/>
      <c r="N70" s="463"/>
      <c r="O70" s="46"/>
      <c r="P70" s="46"/>
      <c r="Q70" s="46"/>
      <c r="R70" s="47"/>
      <c r="Y70" s="144" t="s">
        <v>632</v>
      </c>
      <c r="Z70" s="144">
        <v>69</v>
      </c>
      <c r="AA70" s="114">
        <v>1.5092307692307694</v>
      </c>
      <c r="AB70" s="85">
        <f t="shared" si="6"/>
        <v>30.444615384615378</v>
      </c>
    </row>
    <row r="71" spans="1:28" x14ac:dyDescent="0.25">
      <c r="E71" s="89"/>
      <c r="F71" s="126"/>
      <c r="G71" s="265"/>
      <c r="H71" s="474"/>
      <c r="I71" s="474"/>
      <c r="J71" s="474"/>
      <c r="K71" s="382"/>
      <c r="L71" s="46"/>
      <c r="M71" s="46"/>
      <c r="N71" s="46"/>
      <c r="O71" s="46"/>
      <c r="P71" s="46"/>
      <c r="Q71" s="46"/>
      <c r="R71" s="47"/>
      <c r="Y71" s="144" t="s">
        <v>656</v>
      </c>
      <c r="Z71" s="144">
        <v>70</v>
      </c>
      <c r="AA71" s="114">
        <v>1.4630769230769229</v>
      </c>
      <c r="AB71" s="85">
        <f t="shared" si="6"/>
        <v>30.444615384615378</v>
      </c>
    </row>
    <row r="72" spans="1:28" x14ac:dyDescent="0.25">
      <c r="E72" s="89"/>
      <c r="F72" s="460"/>
      <c r="G72" s="475"/>
      <c r="H72" s="476"/>
      <c r="I72" s="476"/>
      <c r="J72" s="476"/>
      <c r="K72" s="382"/>
      <c r="L72" s="46"/>
      <c r="M72" s="46"/>
      <c r="N72" s="46"/>
      <c r="O72" s="46"/>
      <c r="P72" s="46"/>
      <c r="Q72" s="46"/>
      <c r="R72" s="47"/>
      <c r="Y72" s="144" t="s">
        <v>657</v>
      </c>
      <c r="Z72" s="144">
        <v>71</v>
      </c>
      <c r="AA72" s="114">
        <v>1.4</v>
      </c>
      <c r="AB72" s="85">
        <f t="shared" si="6"/>
        <v>30.444615384615378</v>
      </c>
    </row>
    <row r="73" spans="1:28" x14ac:dyDescent="0.25">
      <c r="E73" s="89"/>
      <c r="F73" s="46"/>
      <c r="G73" s="160"/>
      <c r="H73" s="483"/>
      <c r="I73" s="483"/>
      <c r="J73" s="483"/>
      <c r="K73" s="382"/>
      <c r="L73" s="46"/>
      <c r="M73" s="46"/>
      <c r="N73" s="46"/>
      <c r="O73" s="46"/>
      <c r="P73" s="46"/>
      <c r="Q73" s="46"/>
      <c r="R73" s="47"/>
      <c r="Y73" s="144" t="s">
        <v>636</v>
      </c>
      <c r="Z73" s="144">
        <v>72</v>
      </c>
      <c r="AA73" s="114">
        <v>1.3930769230769233</v>
      </c>
      <c r="AB73" s="85">
        <f t="shared" si="6"/>
        <v>30.444615384615378</v>
      </c>
    </row>
    <row r="74" spans="1:28" x14ac:dyDescent="0.25">
      <c r="E74" s="89"/>
      <c r="F74" s="160"/>
      <c r="G74" s="160"/>
      <c r="H74" s="484"/>
      <c r="I74" s="485"/>
      <c r="J74" s="485"/>
      <c r="K74" s="382"/>
      <c r="L74" s="46"/>
      <c r="M74" s="46"/>
      <c r="N74" s="46"/>
      <c r="O74" s="46"/>
      <c r="P74" s="46"/>
      <c r="Q74" s="46"/>
      <c r="R74" s="47"/>
      <c r="Y74" s="144" t="s">
        <v>699</v>
      </c>
      <c r="Z74" s="144">
        <v>73</v>
      </c>
      <c r="AA74" s="114">
        <v>1.2823076923076924</v>
      </c>
      <c r="AB74" s="85">
        <f t="shared" si="6"/>
        <v>30.444615384615378</v>
      </c>
    </row>
    <row r="75" spans="1:28" ht="15.75" thickBot="1" x14ac:dyDescent="0.3">
      <c r="E75" s="90"/>
      <c r="F75" s="48"/>
      <c r="G75" s="48"/>
      <c r="H75" s="48"/>
      <c r="I75" s="48"/>
      <c r="J75" s="48"/>
      <c r="K75" s="48"/>
      <c r="L75" s="48"/>
      <c r="M75" s="48"/>
      <c r="N75" s="48"/>
      <c r="O75" s="48"/>
      <c r="P75" s="48"/>
      <c r="Q75" s="48"/>
      <c r="R75" s="49"/>
      <c r="Y75" s="144" t="s">
        <v>678</v>
      </c>
      <c r="Z75" s="144">
        <v>74</v>
      </c>
      <c r="AA75" s="114">
        <v>1.1615384615384616</v>
      </c>
      <c r="AB75" s="85">
        <f t="shared" si="6"/>
        <v>30.444615384615378</v>
      </c>
    </row>
    <row r="76" spans="1:28" x14ac:dyDescent="0.25">
      <c r="E76" s="46"/>
      <c r="F76" s="46"/>
      <c r="G76" s="46"/>
      <c r="H76" s="46"/>
      <c r="I76" s="46"/>
      <c r="J76" s="46"/>
      <c r="K76" s="46"/>
      <c r="L76" s="46"/>
      <c r="M76" s="46"/>
      <c r="N76" s="46"/>
      <c r="O76" s="46"/>
      <c r="P76" s="46"/>
      <c r="Q76" s="46"/>
      <c r="R76" s="46"/>
      <c r="Y76" s="144" t="s">
        <v>676</v>
      </c>
      <c r="Z76" s="144">
        <v>75</v>
      </c>
      <c r="AA76" s="114">
        <v>1.1038461538461539</v>
      </c>
      <c r="AB76" s="85">
        <f t="shared" si="6"/>
        <v>30.444615384615378</v>
      </c>
    </row>
    <row r="77" spans="1:28" x14ac:dyDescent="0.25">
      <c r="E77" s="46"/>
      <c r="F77" s="46"/>
      <c r="G77" s="46"/>
      <c r="H77" s="46"/>
      <c r="I77" s="46"/>
      <c r="J77" s="46"/>
      <c r="K77" s="46"/>
      <c r="L77" s="46"/>
      <c r="M77" s="46"/>
      <c r="N77" s="46"/>
      <c r="O77" s="46"/>
      <c r="P77" s="46"/>
      <c r="Q77" s="46"/>
      <c r="R77" s="46"/>
      <c r="Y77" s="144" t="s">
        <v>655</v>
      </c>
      <c r="Z77" s="144">
        <v>76</v>
      </c>
      <c r="AA77" s="114">
        <v>1.1000000000000001</v>
      </c>
      <c r="AB77" s="85">
        <f t="shared" si="6"/>
        <v>30.444615384615378</v>
      </c>
    </row>
    <row r="78" spans="1:28" x14ac:dyDescent="0.25">
      <c r="E78" s="46"/>
      <c r="F78" s="46"/>
      <c r="G78" s="46"/>
      <c r="H78" s="46"/>
      <c r="I78" s="46"/>
      <c r="J78" s="46"/>
      <c r="K78" s="46"/>
      <c r="L78" s="46"/>
      <c r="M78" s="46"/>
      <c r="N78" s="46"/>
      <c r="O78" s="46"/>
      <c r="P78" s="46"/>
      <c r="Q78" s="46"/>
      <c r="R78" s="46"/>
      <c r="Y78" s="144" t="s">
        <v>618</v>
      </c>
      <c r="Z78" s="144">
        <v>77</v>
      </c>
      <c r="AA78" s="114">
        <v>1.0669230769230769</v>
      </c>
      <c r="AB78" s="85">
        <f t="shared" si="6"/>
        <v>30.444615384615378</v>
      </c>
    </row>
    <row r="79" spans="1:28" x14ac:dyDescent="0.25">
      <c r="E79" s="46"/>
      <c r="F79" s="46"/>
      <c r="G79" s="46"/>
      <c r="H79" s="46"/>
      <c r="I79" s="46"/>
      <c r="J79" s="46"/>
      <c r="K79" s="46"/>
      <c r="L79" s="46"/>
      <c r="M79" s="46"/>
      <c r="N79" s="46"/>
      <c r="O79" s="46"/>
      <c r="P79" s="46"/>
      <c r="Q79" s="46"/>
      <c r="R79" s="46"/>
      <c r="Y79" s="144" t="s">
        <v>673</v>
      </c>
      <c r="Z79" s="144">
        <v>78</v>
      </c>
      <c r="AA79" s="114">
        <v>1.0423076923076924</v>
      </c>
      <c r="AB79" s="85">
        <f t="shared" si="6"/>
        <v>30.444615384615378</v>
      </c>
    </row>
    <row r="80" spans="1:28" x14ac:dyDescent="0.25">
      <c r="Y80" s="144" t="s">
        <v>653</v>
      </c>
      <c r="Z80" s="144">
        <v>79</v>
      </c>
      <c r="AA80" s="114">
        <v>1.0215384615384615</v>
      </c>
      <c r="AB80" s="85">
        <f t="shared" si="6"/>
        <v>30.444615384615378</v>
      </c>
    </row>
    <row r="81" spans="25:28" x14ac:dyDescent="0.25">
      <c r="Y81" s="144" t="s">
        <v>714</v>
      </c>
      <c r="Z81" s="144">
        <v>80</v>
      </c>
      <c r="AA81" s="114">
        <v>0.97384615384615403</v>
      </c>
      <c r="AB81" s="85">
        <f t="shared" si="6"/>
        <v>30.444615384615378</v>
      </c>
    </row>
    <row r="82" spans="25:28" x14ac:dyDescent="0.25">
      <c r="Y82" s="144" t="s">
        <v>603</v>
      </c>
      <c r="Z82" s="144">
        <v>81</v>
      </c>
      <c r="AA82" s="114">
        <v>0.86076923076923073</v>
      </c>
      <c r="AB82" s="85">
        <f t="shared" si="6"/>
        <v>30.444615384615378</v>
      </c>
    </row>
    <row r="83" spans="25:28" x14ac:dyDescent="0.25">
      <c r="Y83" s="144" t="s">
        <v>654</v>
      </c>
      <c r="Z83" s="144">
        <v>82</v>
      </c>
      <c r="AA83" s="114">
        <v>0.84076923076923071</v>
      </c>
      <c r="AB83" s="85">
        <f t="shared" si="6"/>
        <v>30.444615384615378</v>
      </c>
    </row>
    <row r="84" spans="25:28" x14ac:dyDescent="0.25">
      <c r="Y84" s="144" t="s">
        <v>667</v>
      </c>
      <c r="Z84" s="144">
        <v>83</v>
      </c>
      <c r="AA84" s="114">
        <v>0.72076923076923061</v>
      </c>
      <c r="AB84" s="85">
        <f t="shared" si="6"/>
        <v>30.444615384615378</v>
      </c>
    </row>
    <row r="85" spans="25:28" x14ac:dyDescent="0.25">
      <c r="Y85" s="144" t="s">
        <v>616</v>
      </c>
      <c r="Z85" s="144">
        <v>84</v>
      </c>
      <c r="AA85" s="114">
        <v>0.6576923076923078</v>
      </c>
      <c r="AB85" s="85">
        <f t="shared" si="6"/>
        <v>30.444615384615378</v>
      </c>
    </row>
    <row r="86" spans="25:28" x14ac:dyDescent="0.25">
      <c r="Y86" s="144" t="s">
        <v>679</v>
      </c>
      <c r="Z86" s="144">
        <v>85</v>
      </c>
      <c r="AA86" s="114">
        <v>0.64538461538461533</v>
      </c>
      <c r="AB86" s="85">
        <f t="shared" si="6"/>
        <v>30.444615384615378</v>
      </c>
    </row>
    <row r="87" spans="25:28" x14ac:dyDescent="0.25">
      <c r="Y87" s="144" t="s">
        <v>652</v>
      </c>
      <c r="Z87" s="144">
        <v>86</v>
      </c>
      <c r="AA87" s="114">
        <v>0.60000000000000009</v>
      </c>
      <c r="AB87" s="85">
        <f t="shared" si="6"/>
        <v>30.444615384615378</v>
      </c>
    </row>
    <row r="88" spans="25:28" x14ac:dyDescent="0.25">
      <c r="Y88" s="144" t="s">
        <v>674</v>
      </c>
      <c r="Z88" s="144">
        <v>87</v>
      </c>
      <c r="AA88" s="114">
        <v>0.57846153846153847</v>
      </c>
      <c r="AB88" s="85">
        <f t="shared" si="6"/>
        <v>30.444615384615378</v>
      </c>
    </row>
    <row r="89" spans="25:28" x14ac:dyDescent="0.25">
      <c r="Y89" s="144" t="s">
        <v>624</v>
      </c>
      <c r="Z89" s="144">
        <v>88</v>
      </c>
      <c r="AA89" s="114">
        <v>0.56538461538461549</v>
      </c>
      <c r="AB89" s="85">
        <f t="shared" si="6"/>
        <v>30.444615384615378</v>
      </c>
    </row>
    <row r="90" spans="25:28" x14ac:dyDescent="0.25">
      <c r="Y90" s="144" t="s">
        <v>666</v>
      </c>
      <c r="Z90" s="144">
        <v>89</v>
      </c>
      <c r="AA90" s="114">
        <v>0.43153846153846148</v>
      </c>
      <c r="AB90" s="85">
        <f t="shared" si="6"/>
        <v>30.444615384615378</v>
      </c>
    </row>
    <row r="91" spans="25:28" x14ac:dyDescent="0.25">
      <c r="Y91" s="144" t="s">
        <v>622</v>
      </c>
      <c r="Z91" s="144">
        <v>90</v>
      </c>
      <c r="AA91" s="114">
        <v>0.41307692307692306</v>
      </c>
      <c r="AB91" s="85">
        <f t="shared" si="6"/>
        <v>30.444615384615378</v>
      </c>
    </row>
    <row r="92" spans="25:28" x14ac:dyDescent="0.25">
      <c r="Y92" s="144" t="s">
        <v>675</v>
      </c>
      <c r="Z92" s="144">
        <v>91</v>
      </c>
      <c r="AA92" s="114">
        <v>0.39692307692307699</v>
      </c>
      <c r="AB92" s="85">
        <f t="shared" si="6"/>
        <v>30.444615384615378</v>
      </c>
    </row>
    <row r="93" spans="25:28" x14ac:dyDescent="0.25">
      <c r="Y93" s="144" t="s">
        <v>677</v>
      </c>
      <c r="Z93" s="144">
        <v>92</v>
      </c>
      <c r="AA93" s="114">
        <v>0.36538461538461536</v>
      </c>
      <c r="AB93" s="85">
        <f t="shared" si="6"/>
        <v>30.444615384615378</v>
      </c>
    </row>
    <row r="94" spans="25:28" x14ac:dyDescent="0.25">
      <c r="Y94" s="144" t="s">
        <v>621</v>
      </c>
      <c r="Z94" s="144">
        <v>93</v>
      </c>
      <c r="AA94" s="114">
        <v>0.23692307692307693</v>
      </c>
      <c r="AB94" s="85">
        <f t="shared" si="6"/>
        <v>30.444615384615378</v>
      </c>
    </row>
    <row r="95" spans="25:28" ht="15.75" thickBot="1" x14ac:dyDescent="0.3">
      <c r="Y95" s="144" t="s">
        <v>672</v>
      </c>
      <c r="Z95" s="144">
        <v>94</v>
      </c>
      <c r="AA95" s="114">
        <v>0.23384615384615384</v>
      </c>
      <c r="AB95" s="85">
        <f t="shared" si="6"/>
        <v>30.444615384615378</v>
      </c>
    </row>
    <row r="96" spans="25:28" ht="15.75" thickBot="1" x14ac:dyDescent="0.3">
      <c r="Y96" s="144" t="s">
        <v>601</v>
      </c>
      <c r="Z96" s="144">
        <v>95</v>
      </c>
      <c r="AA96" s="104">
        <v>0.21538461538461537</v>
      </c>
      <c r="AB96" s="85">
        <f t="shared" si="6"/>
        <v>30.444615384615378</v>
      </c>
    </row>
    <row r="97" spans="25:28" x14ac:dyDescent="0.25">
      <c r="Y97" s="144" t="s">
        <v>670</v>
      </c>
      <c r="Z97" s="144">
        <v>96</v>
      </c>
      <c r="AA97" s="112">
        <v>0.19153846153846155</v>
      </c>
      <c r="AB97" s="85">
        <f t="shared" si="6"/>
        <v>30.444615384615378</v>
      </c>
    </row>
    <row r="98" spans="25:28" x14ac:dyDescent="0.25">
      <c r="Y98" s="144" t="s">
        <v>671</v>
      </c>
      <c r="Z98" s="144">
        <v>97</v>
      </c>
      <c r="AA98" s="114">
        <v>0.16153846153846155</v>
      </c>
      <c r="AB98" s="85">
        <f t="shared" ref="AB98:AB106" si="7">$B$3</f>
        <v>30.444615384615378</v>
      </c>
    </row>
    <row r="99" spans="25:28" x14ac:dyDescent="0.25">
      <c r="Y99" s="144" t="s">
        <v>713</v>
      </c>
      <c r="Z99" s="144">
        <v>98</v>
      </c>
      <c r="AA99" s="114">
        <v>0.14461538461538462</v>
      </c>
      <c r="AB99" s="85">
        <f t="shared" si="7"/>
        <v>30.444615384615378</v>
      </c>
    </row>
    <row r="100" spans="25:28" x14ac:dyDescent="0.25">
      <c r="Y100" s="144" t="s">
        <v>627</v>
      </c>
      <c r="Z100" s="144">
        <v>99</v>
      </c>
      <c r="AA100" s="114">
        <v>9.4615384615384629E-2</v>
      </c>
      <c r="AB100" s="85">
        <f t="shared" si="7"/>
        <v>30.444615384615378</v>
      </c>
    </row>
    <row r="101" spans="25:28" x14ac:dyDescent="0.25">
      <c r="Y101" s="144" t="s">
        <v>617</v>
      </c>
      <c r="Z101" s="144">
        <v>100</v>
      </c>
      <c r="AA101" s="114">
        <v>7.5384615384615397E-2</v>
      </c>
      <c r="AB101" s="85">
        <f t="shared" si="7"/>
        <v>30.444615384615378</v>
      </c>
    </row>
    <row r="102" spans="25:28" x14ac:dyDescent="0.25">
      <c r="Y102" s="144" t="s">
        <v>623</v>
      </c>
      <c r="Z102" s="144">
        <v>101</v>
      </c>
      <c r="AA102" s="114">
        <v>5.0769230769230782E-2</v>
      </c>
      <c r="AB102" s="85">
        <f t="shared" si="7"/>
        <v>30.444615384615378</v>
      </c>
    </row>
    <row r="103" spans="25:28" x14ac:dyDescent="0.25">
      <c r="Y103" s="144" t="s">
        <v>619</v>
      </c>
      <c r="Z103" s="144">
        <v>102</v>
      </c>
      <c r="AA103" s="114">
        <v>4.7692307692307694E-2</v>
      </c>
      <c r="AB103" s="85">
        <f t="shared" si="7"/>
        <v>30.444615384615378</v>
      </c>
    </row>
    <row r="104" spans="25:28" x14ac:dyDescent="0.25">
      <c r="Y104" s="144" t="s">
        <v>620</v>
      </c>
      <c r="Z104" s="144">
        <v>103</v>
      </c>
      <c r="AA104" s="114">
        <v>1.5384615384615384E-2</v>
      </c>
      <c r="AB104" s="85">
        <f t="shared" si="7"/>
        <v>30.444615384615378</v>
      </c>
    </row>
    <row r="105" spans="25:28" x14ac:dyDescent="0.25">
      <c r="Y105" s="144" t="s">
        <v>669</v>
      </c>
      <c r="Z105" s="144">
        <v>104</v>
      </c>
      <c r="AA105" s="114">
        <v>0.01</v>
      </c>
      <c r="AB105" s="85">
        <f t="shared" si="7"/>
        <v>30.444615384615378</v>
      </c>
    </row>
    <row r="106" spans="25:28" ht="15.75" thickBot="1" x14ac:dyDescent="0.3">
      <c r="Y106" s="144" t="s">
        <v>626</v>
      </c>
      <c r="Z106" s="144">
        <v>105</v>
      </c>
      <c r="AA106" s="115">
        <v>9.9999999999999985E-3</v>
      </c>
      <c r="AB106" s="85">
        <f t="shared" si="7"/>
        <v>30.444615384615378</v>
      </c>
    </row>
    <row r="128" spans="28:28" x14ac:dyDescent="0.25">
      <c r="AB128" s="85"/>
    </row>
    <row r="129" spans="28:28" x14ac:dyDescent="0.25">
      <c r="AB129" s="85"/>
    </row>
    <row r="130" spans="28:28" x14ac:dyDescent="0.25">
      <c r="AB130" s="85"/>
    </row>
    <row r="131" spans="28:28" x14ac:dyDescent="0.25">
      <c r="AB131" s="85"/>
    </row>
    <row r="132" spans="28:28" x14ac:dyDescent="0.25">
      <c r="AB132" s="85"/>
    </row>
    <row r="133" spans="28:28" x14ac:dyDescent="0.25">
      <c r="AB133" s="85"/>
    </row>
    <row r="134" spans="28:28" x14ac:dyDescent="0.25">
      <c r="AB134" s="85"/>
    </row>
    <row r="135" spans="28:28" x14ac:dyDescent="0.25">
      <c r="AB135" s="85"/>
    </row>
    <row r="136" spans="28:28" x14ac:dyDescent="0.25">
      <c r="AB136" s="85"/>
    </row>
    <row r="137" spans="28:28" x14ac:dyDescent="0.25">
      <c r="AB137" s="85"/>
    </row>
    <row r="138" spans="28:28" x14ac:dyDescent="0.25">
      <c r="AB138" s="85"/>
    </row>
    <row r="139" spans="28:28" x14ac:dyDescent="0.25">
      <c r="AB139" s="85"/>
    </row>
    <row r="140" spans="28:28" x14ac:dyDescent="0.25">
      <c r="AB140" s="85"/>
    </row>
    <row r="141" spans="28:28" x14ac:dyDescent="0.25">
      <c r="AB141" s="85"/>
    </row>
    <row r="142" spans="28:28" x14ac:dyDescent="0.25">
      <c r="AB142" s="85"/>
    </row>
    <row r="143" spans="28:28" x14ac:dyDescent="0.25">
      <c r="AB143" s="85"/>
    </row>
    <row r="144" spans="28:28" x14ac:dyDescent="0.25">
      <c r="AB144" s="85"/>
    </row>
    <row r="145" spans="28:28" x14ac:dyDescent="0.25">
      <c r="AB145" s="85"/>
    </row>
    <row r="146" spans="28:28" x14ac:dyDescent="0.25">
      <c r="AB146" s="85"/>
    </row>
  </sheetData>
  <sortState ref="Y2:AA106">
    <sortCondition descending="1" ref="AA2:AA106"/>
  </sortState>
  <mergeCells count="13">
    <mergeCell ref="I47:J47"/>
    <mergeCell ref="K47:L47"/>
    <mergeCell ref="G6:H6"/>
    <mergeCell ref="I6:J6"/>
    <mergeCell ref="K6:L6"/>
    <mergeCell ref="G14:H14"/>
    <mergeCell ref="I14:J14"/>
    <mergeCell ref="K14:L14"/>
    <mergeCell ref="C3:D3"/>
    <mergeCell ref="F22:F27"/>
    <mergeCell ref="F28:F30"/>
    <mergeCell ref="F64:F68"/>
    <mergeCell ref="G47:H47"/>
  </mergeCells>
  <conditionalFormatting sqref="B3">
    <cfRule type="cellIs" dxfId="68" priority="21" operator="greaterThan">
      <formula>40</formula>
    </cfRule>
    <cfRule type="cellIs" dxfId="67" priority="22" operator="between">
      <formula>30</formula>
      <formula>39.99</formula>
    </cfRule>
    <cfRule type="cellIs" dxfId="66" priority="23" operator="between">
      <formula>20</formula>
      <formula>29.99</formula>
    </cfRule>
    <cfRule type="cellIs" dxfId="65" priority="24" operator="between">
      <formula>10</formula>
      <formula>19.99</formula>
    </cfRule>
    <cfRule type="cellIs" dxfId="64" priority="25" operator="between">
      <formula>0</formula>
      <formula>9.99</formula>
    </cfRule>
  </conditionalFormatting>
  <conditionalFormatting sqref="D54:D65">
    <cfRule type="cellIs" dxfId="63" priority="15" operator="lessThan">
      <formula>0</formula>
    </cfRule>
    <cfRule type="cellIs" dxfId="62" priority="16" operator="greaterThan">
      <formula>0</formula>
    </cfRule>
  </conditionalFormatting>
  <conditionalFormatting sqref="AA2:AA106">
    <cfRule type="colorScale" priority="14">
      <colorScale>
        <cfvo type="min"/>
        <cfvo type="percentile" val="50"/>
        <cfvo type="max"/>
        <color rgb="FF63BE7B"/>
        <color rgb="FFFFEB84"/>
        <color rgb="FFF8696B"/>
      </colorScale>
    </cfRule>
  </conditionalFormatting>
  <conditionalFormatting sqref="L45">
    <cfRule type="cellIs" dxfId="61" priority="12" operator="equal">
      <formula>1</formula>
    </cfRule>
    <cfRule type="cellIs" dxfId="60" priority="13" operator="notEqual">
      <formula>1</formula>
    </cfRule>
  </conditionalFormatting>
  <conditionalFormatting sqref="D66">
    <cfRule type="cellIs" dxfId="59" priority="9" operator="lessThan">
      <formula>0</formula>
    </cfRule>
  </conditionalFormatting>
  <conditionalFormatting sqref="M9:M12 N7:N12 M15:N16 N18 Q7 M50:M53 N48:N53 M58:N58 Q48">
    <cfRule type="containsText" dxfId="58" priority="7" operator="containsText" text="No">
      <formula>NOT(ISERROR(SEARCH("No",M7)))</formula>
    </cfRule>
    <cfRule type="containsText" dxfId="57" priority="8" operator="containsText" text="Yes">
      <formula>NOT(ISERROR(SEARCH("Yes",M7)))</formula>
    </cfRule>
  </conditionalFormatting>
  <conditionalFormatting sqref="M6:Q21">
    <cfRule type="expression" dxfId="56" priority="6">
      <formula>$G$21&lt;20</formula>
    </cfRule>
  </conditionalFormatting>
  <conditionalFormatting sqref="M6:R21">
    <cfRule type="expression" dxfId="55" priority="5">
      <formula>$G$21&lt;20</formula>
    </cfRule>
  </conditionalFormatting>
  <conditionalFormatting sqref="I21:J32">
    <cfRule type="expression" dxfId="54" priority="4">
      <formula>$G$21&lt;20</formula>
    </cfRule>
  </conditionalFormatting>
  <conditionalFormatting sqref="O59:Q61 M47:Q58">
    <cfRule type="expression" dxfId="53" priority="3">
      <formula>$G$63&lt;20</formula>
    </cfRule>
  </conditionalFormatting>
  <conditionalFormatting sqref="R47:R57">
    <cfRule type="expression" dxfId="52" priority="2">
      <formula>$G$63&lt;20</formula>
    </cfRule>
  </conditionalFormatting>
  <conditionalFormatting sqref="I63:J74">
    <cfRule type="expression" dxfId="51" priority="1">
      <formula>$G$63&lt;20</formula>
    </cfRule>
  </conditionalFormatting>
  <dataValidations count="4">
    <dataValidation type="list" allowBlank="1" showInputMessage="1" showErrorMessage="1" sqref="B1">
      <formula1>Country</formula1>
    </dataValidation>
    <dataValidation type="list" allowBlank="1" showInputMessage="1" showErrorMessage="1" sqref="B2">
      <formula1>INDIRECT($B$1)</formula1>
    </dataValidation>
    <dataValidation type="whole" showDropDown="1" showInputMessage="1" showErrorMessage="1" sqref="E3:E4 D4">
      <formula1>INDIRECT($B$2)</formula1>
      <formula2>INDIRECT($B$2)</formula2>
    </dataValidation>
    <dataValidation type="list" allowBlank="1" showInputMessage="1" showErrorMessage="1" sqref="M9:M12 N7:N12 N18 M50:M53 N48:N53 M58:N58 M15:N16 Q7 Q48">
      <formula1>Yes_No</formula1>
    </dataValidation>
  </dataValidations>
  <pageMargins left="0.7" right="0.7" top="0.75" bottom="0.75" header="0.3" footer="0.3"/>
  <pageSetup paperSize="9" orientation="portrait" verticalDpi="599"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A117"/>
  <sheetViews>
    <sheetView zoomScale="75" zoomScaleNormal="75" workbookViewId="0">
      <selection activeCell="B2" sqref="B2"/>
    </sheetView>
  </sheetViews>
  <sheetFormatPr defaultRowHeight="15" x14ac:dyDescent="0.25"/>
  <cols>
    <col min="1" max="1" width="21.140625" style="40" customWidth="1"/>
    <col min="2" max="2" width="15.140625" style="40" customWidth="1"/>
    <col min="3" max="3" width="21.5703125" style="40" customWidth="1"/>
    <col min="4" max="4" width="27" style="40" customWidth="1"/>
    <col min="5" max="5" width="12.85546875" style="40" customWidth="1"/>
    <col min="6" max="6" width="27.7109375" style="40" customWidth="1"/>
    <col min="7" max="7" width="18.85546875" style="40" customWidth="1"/>
    <col min="8" max="8" width="17.7109375" style="40" customWidth="1"/>
    <col min="9" max="9" width="11.85546875" style="40" customWidth="1"/>
    <col min="10" max="10" width="12.5703125" style="40" customWidth="1"/>
    <col min="11" max="11" width="18.5703125" style="40" customWidth="1"/>
    <col min="12" max="12" width="12.42578125" style="40" customWidth="1"/>
    <col min="13" max="13" width="26.140625" style="40" customWidth="1"/>
    <col min="14" max="14" width="33.140625" style="40" customWidth="1"/>
    <col min="15" max="15" width="35.85546875" style="40" customWidth="1"/>
    <col min="16" max="16" width="6.85546875" style="40" customWidth="1"/>
    <col min="17" max="17" width="24.5703125" style="40" customWidth="1"/>
    <col min="18" max="18" width="14.5703125" style="40" customWidth="1"/>
    <col min="19" max="19" width="22.42578125" style="40" bestFit="1" customWidth="1"/>
    <col min="20" max="20" width="21.5703125" style="40" customWidth="1"/>
    <col min="21" max="21" width="22.42578125" style="40" customWidth="1"/>
    <col min="22" max="22" width="21.5703125" style="40" customWidth="1"/>
    <col min="23" max="23" width="22.42578125" style="40" customWidth="1"/>
    <col min="24" max="24" width="75.7109375" style="40" customWidth="1"/>
    <col min="25" max="25" width="10.5703125" style="40" customWidth="1"/>
    <col min="26" max="26" width="22.42578125" style="40" bestFit="1" customWidth="1"/>
    <col min="27" max="27" width="21.5703125" style="40" customWidth="1"/>
    <col min="28" max="28" width="22.42578125" style="40" customWidth="1"/>
    <col min="29" max="29" width="21.5703125" style="40" customWidth="1"/>
    <col min="30" max="30" width="22.42578125" style="40" customWidth="1"/>
    <col min="31" max="31" width="21.5703125" style="40" customWidth="1"/>
    <col min="32" max="32" width="22.42578125" style="40" bestFit="1" customWidth="1"/>
    <col min="33" max="33" width="21.5703125" style="40" customWidth="1"/>
    <col min="34" max="34" width="22.42578125" style="40" customWidth="1"/>
    <col min="35" max="35" width="21.5703125" style="40" customWidth="1"/>
    <col min="36" max="36" width="22.42578125" style="40" customWidth="1"/>
    <col min="37" max="37" width="21.5703125" style="40" customWidth="1"/>
    <col min="38" max="38" width="22.42578125" style="40" customWidth="1"/>
    <col min="39" max="39" width="21.5703125" style="40" customWidth="1"/>
    <col min="40" max="40" width="22.42578125" style="40" customWidth="1"/>
    <col min="41" max="41" width="21.5703125" style="40" customWidth="1"/>
    <col min="42" max="42" width="22.42578125" style="40" customWidth="1"/>
    <col min="43" max="43" width="21.5703125" style="40" customWidth="1"/>
    <col min="44" max="44" width="22.42578125" style="40" bestFit="1" customWidth="1"/>
    <col min="45" max="45" width="21.5703125" style="40" customWidth="1"/>
    <col min="46" max="46" width="22.42578125" style="40" customWidth="1"/>
    <col min="47" max="47" width="21.5703125" style="40" customWidth="1"/>
    <col min="48" max="48" width="22.42578125" style="40" customWidth="1"/>
    <col min="49" max="49" width="21.5703125" style="40" customWidth="1"/>
    <col min="50" max="50" width="22.42578125" style="40" bestFit="1" customWidth="1"/>
    <col min="51" max="51" width="21.5703125" style="40" customWidth="1"/>
    <col min="52" max="52" width="22.42578125" style="40" customWidth="1"/>
    <col min="53" max="53" width="21.5703125" style="40" customWidth="1"/>
    <col min="54" max="54" width="22.42578125" style="40" customWidth="1"/>
    <col min="55" max="55" width="21.5703125" style="40" customWidth="1"/>
    <col min="56" max="56" width="22.42578125" style="40" bestFit="1" customWidth="1"/>
    <col min="57" max="57" width="21.5703125" style="40" customWidth="1"/>
    <col min="58" max="58" width="22.42578125" style="40" customWidth="1"/>
    <col min="59" max="59" width="21.5703125" style="40" customWidth="1"/>
    <col min="60" max="60" width="22.42578125" style="40" customWidth="1"/>
    <col min="61" max="61" width="21.5703125" style="40" customWidth="1"/>
    <col min="62" max="62" width="22.42578125" style="40" bestFit="1" customWidth="1"/>
    <col min="63" max="63" width="21.5703125" style="40" customWidth="1"/>
    <col min="64" max="64" width="22.42578125" style="40" customWidth="1"/>
    <col min="65" max="65" width="21.5703125" style="40" customWidth="1"/>
    <col min="66" max="66" width="22.42578125" style="40" customWidth="1"/>
    <col min="67" max="67" width="21.5703125" style="40" customWidth="1"/>
    <col min="68" max="68" width="22.42578125" style="40" bestFit="1" customWidth="1"/>
    <col min="69" max="69" width="21.5703125" style="40" customWidth="1"/>
    <col min="70" max="70" width="22.42578125" style="40" customWidth="1"/>
    <col min="71" max="71" width="21.5703125" style="40" customWidth="1"/>
    <col min="72" max="72" width="22.42578125" style="40" customWidth="1"/>
    <col min="73" max="73" width="21.5703125" style="40" customWidth="1"/>
    <col min="74" max="74" width="22.42578125" style="40" bestFit="1" customWidth="1"/>
    <col min="75" max="75" width="21.5703125" style="40" customWidth="1"/>
    <col min="76" max="76" width="22.42578125" style="40" customWidth="1"/>
    <col min="77" max="77" width="21.5703125" style="40" customWidth="1"/>
    <col min="78" max="78" width="22.42578125" style="40" customWidth="1"/>
    <col min="79" max="79" width="21.5703125" style="40" customWidth="1"/>
    <col min="80" max="80" width="22.42578125" style="40" bestFit="1" customWidth="1"/>
    <col min="81" max="81" width="21.5703125" style="40" customWidth="1"/>
    <col min="82" max="82" width="22.42578125" style="40" customWidth="1"/>
    <col min="83" max="83" width="21.5703125" style="40" customWidth="1"/>
    <col min="84" max="84" width="22.42578125" style="40" customWidth="1"/>
    <col min="85" max="85" width="21.5703125" style="40" customWidth="1"/>
    <col min="86" max="86" width="22.42578125" style="40" bestFit="1" customWidth="1"/>
    <col min="87" max="87" width="21.5703125" style="40" customWidth="1"/>
    <col min="88" max="88" width="22.42578125" style="40" customWidth="1"/>
    <col min="89" max="89" width="21.5703125" style="40" customWidth="1"/>
    <col min="90" max="90" width="22.42578125" style="40" customWidth="1"/>
    <col min="91" max="91" width="21.5703125" style="40" customWidth="1"/>
    <col min="92" max="92" width="22.42578125" style="40" bestFit="1" customWidth="1"/>
    <col min="93" max="93" width="21.5703125" style="40" customWidth="1"/>
    <col min="94" max="94" width="22.42578125" style="40" customWidth="1"/>
    <col min="95" max="95" width="21.5703125" style="40" customWidth="1"/>
    <col min="96" max="96" width="22.42578125" style="40" customWidth="1"/>
    <col min="97" max="97" width="21.5703125" style="40" customWidth="1"/>
    <col min="98" max="98" width="22.42578125" style="40" customWidth="1"/>
    <col min="99" max="99" width="21.5703125" style="40" customWidth="1"/>
    <col min="100" max="100" width="22.42578125" style="40" customWidth="1"/>
    <col min="101" max="101" width="21.5703125" style="40" customWidth="1"/>
    <col min="102" max="102" width="22.42578125" style="40" customWidth="1"/>
    <col min="103" max="103" width="21.5703125" style="40" customWidth="1"/>
    <col min="104" max="104" width="22.42578125" style="40" bestFit="1" customWidth="1"/>
    <col min="105" max="105" width="21.5703125" style="40" customWidth="1"/>
    <col min="106" max="106" width="22.42578125" style="40" customWidth="1"/>
    <col min="107" max="107" width="21.5703125" style="40" customWidth="1"/>
    <col min="108" max="108" width="22.42578125" style="40" customWidth="1"/>
    <col min="109" max="109" width="21.5703125" style="40" customWidth="1"/>
    <col min="110" max="110" width="22.42578125" style="40" bestFit="1" customWidth="1"/>
    <col min="111" max="111" width="21.5703125" style="40" customWidth="1"/>
    <col min="112" max="112" width="22.42578125" style="40" customWidth="1"/>
    <col min="113" max="113" width="21.5703125" style="40" customWidth="1"/>
    <col min="114" max="114" width="22.42578125" style="40" customWidth="1"/>
    <col min="115" max="115" width="21.5703125" style="40" customWidth="1"/>
    <col min="116" max="116" width="22.42578125" style="40" bestFit="1" customWidth="1"/>
    <col min="117" max="117" width="21.5703125" style="40" customWidth="1"/>
    <col min="118" max="118" width="22.42578125" style="40" customWidth="1"/>
    <col min="119" max="119" width="21.5703125" style="40" customWidth="1"/>
    <col min="120" max="120" width="22.42578125" style="40" customWidth="1"/>
    <col min="121" max="121" width="21.5703125" style="40" customWidth="1"/>
    <col min="122" max="122" width="22.42578125" style="40" bestFit="1" customWidth="1"/>
    <col min="123" max="123" width="21.5703125" style="40" customWidth="1"/>
    <col min="124" max="124" width="22.42578125" style="40" customWidth="1"/>
    <col min="125" max="125" width="21.5703125" style="40" customWidth="1"/>
    <col min="126" max="126" width="22.42578125" style="40" customWidth="1"/>
    <col min="127" max="127" width="21.5703125" style="40" customWidth="1"/>
    <col min="128" max="128" width="22.42578125" style="40" bestFit="1" customWidth="1"/>
    <col min="129" max="129" width="21.5703125" style="40" customWidth="1"/>
    <col min="130" max="130" width="22.42578125" style="40" customWidth="1"/>
    <col min="131" max="131" width="21.5703125" style="40" customWidth="1"/>
    <col min="132" max="132" width="22.42578125" style="40" customWidth="1"/>
    <col min="133" max="133" width="21.5703125" style="40" customWidth="1"/>
    <col min="134" max="134" width="22.42578125" style="40" bestFit="1" customWidth="1"/>
    <col min="135" max="135" width="21.5703125" style="40" customWidth="1"/>
    <col min="136" max="136" width="22.42578125" style="40" customWidth="1"/>
    <col min="137" max="137" width="21.5703125" style="40" customWidth="1"/>
    <col min="138" max="138" width="22.42578125" style="40" customWidth="1"/>
    <col min="139" max="139" width="21.5703125" style="40" customWidth="1"/>
    <col min="140" max="140" width="22.42578125" style="40" bestFit="1" customWidth="1"/>
    <col min="141" max="141" width="21.5703125" style="40" customWidth="1"/>
    <col min="142" max="142" width="22.42578125" style="40" customWidth="1"/>
    <col min="143" max="143" width="21.5703125" style="40" customWidth="1"/>
    <col min="144" max="144" width="22.42578125" style="40" customWidth="1"/>
    <col min="145" max="145" width="21.5703125" style="40" customWidth="1"/>
    <col min="146" max="146" width="22.42578125" style="40" customWidth="1"/>
    <col min="147" max="147" width="21.5703125" style="40" customWidth="1"/>
    <col min="148" max="148" width="22.42578125" style="40" customWidth="1"/>
    <col min="149" max="149" width="21.5703125" style="40" customWidth="1"/>
    <col min="150" max="150" width="22.42578125" style="40" customWidth="1"/>
    <col min="151" max="151" width="21.5703125" style="40" customWidth="1"/>
    <col min="152" max="152" width="22.42578125" style="40" bestFit="1" customWidth="1"/>
    <col min="153" max="153" width="21.5703125" style="40" customWidth="1"/>
    <col min="154" max="154" width="22.42578125" style="40" customWidth="1"/>
    <col min="155" max="155" width="21.5703125" style="40" customWidth="1"/>
    <col min="156" max="156" width="22.42578125" style="40" customWidth="1"/>
    <col min="157" max="157" width="21.5703125" style="40" customWidth="1"/>
    <col min="158" max="158" width="22.42578125" style="40" customWidth="1"/>
    <col min="159" max="159" width="21.5703125" style="40" customWidth="1"/>
    <col min="160" max="160" width="22.42578125" style="40" customWidth="1"/>
    <col min="161" max="161" width="21.5703125" style="40" customWidth="1"/>
    <col min="162" max="162" width="22.42578125" style="40" customWidth="1"/>
    <col min="163" max="163" width="21.5703125" style="40" customWidth="1"/>
    <col min="164" max="164" width="22.42578125" style="40" bestFit="1" customWidth="1"/>
    <col min="165" max="165" width="21.5703125" style="40" customWidth="1"/>
    <col min="166" max="166" width="22.42578125" style="40" customWidth="1"/>
    <col min="167" max="167" width="21.5703125" style="40" customWidth="1"/>
    <col min="168" max="168" width="22.42578125" style="40" customWidth="1"/>
    <col min="169" max="169" width="21.5703125" style="40" customWidth="1"/>
    <col min="170" max="170" width="22.42578125" style="40" bestFit="1" customWidth="1"/>
    <col min="171" max="171" width="21.5703125" style="40" customWidth="1"/>
    <col min="172" max="172" width="22.42578125" style="40" customWidth="1"/>
    <col min="173" max="173" width="21.5703125" style="40" customWidth="1"/>
    <col min="174" max="174" width="22.42578125" style="40" customWidth="1"/>
    <col min="175" max="175" width="21.5703125" style="40" customWidth="1"/>
    <col min="176" max="176" width="22.42578125" style="40" bestFit="1" customWidth="1"/>
    <col min="177" max="177" width="21.5703125" style="40" customWidth="1"/>
    <col min="178" max="178" width="22.42578125" style="40" customWidth="1"/>
    <col min="179" max="179" width="21.5703125" style="40" customWidth="1"/>
    <col min="180" max="180" width="22.42578125" style="40" customWidth="1"/>
    <col min="181" max="181" width="21.5703125" style="40" customWidth="1"/>
    <col min="182" max="182" width="22.42578125" style="40" bestFit="1" customWidth="1"/>
    <col min="183" max="183" width="21.5703125" style="40" customWidth="1"/>
    <col min="184" max="184" width="22.42578125" style="40" customWidth="1"/>
    <col min="185" max="185" width="21.5703125" style="40" customWidth="1"/>
    <col min="186" max="186" width="22.42578125" style="40" customWidth="1"/>
    <col min="187" max="187" width="21.5703125" style="40" customWidth="1"/>
    <col min="188" max="188" width="22.42578125" style="40" bestFit="1" customWidth="1"/>
    <col min="189" max="189" width="21.5703125" style="40" customWidth="1"/>
    <col min="190" max="190" width="22.42578125" style="40" customWidth="1"/>
    <col min="191" max="191" width="21.5703125" style="40" customWidth="1"/>
    <col min="192" max="192" width="22.42578125" style="40" customWidth="1"/>
    <col min="193" max="193" width="21.5703125" style="40" customWidth="1"/>
    <col min="194" max="194" width="22.42578125" style="40" bestFit="1" customWidth="1"/>
    <col min="195" max="195" width="21.5703125" style="40" customWidth="1"/>
    <col min="196" max="196" width="22.42578125" style="40" customWidth="1"/>
    <col min="197" max="197" width="21.5703125" style="40" customWidth="1"/>
    <col min="198" max="198" width="22.42578125" style="40" customWidth="1"/>
    <col min="199" max="199" width="21.5703125" style="40" customWidth="1"/>
    <col min="200" max="200" width="22.42578125" style="40" bestFit="1" customWidth="1"/>
    <col min="201" max="201" width="21.5703125" style="40" customWidth="1"/>
    <col min="202" max="202" width="22.42578125" style="40" customWidth="1"/>
    <col min="203" max="203" width="21.5703125" style="40" customWidth="1"/>
    <col min="204" max="204" width="22.42578125" style="40" customWidth="1"/>
    <col min="205" max="205" width="21.5703125" style="40" customWidth="1"/>
    <col min="206" max="206" width="22.42578125" style="40" bestFit="1" customWidth="1"/>
    <col min="207" max="207" width="21.5703125" style="40" customWidth="1"/>
    <col min="208" max="208" width="22.42578125" style="40" customWidth="1"/>
    <col min="209" max="209" width="21.5703125" style="40" customWidth="1"/>
    <col min="210" max="210" width="22.42578125" style="40" customWidth="1"/>
    <col min="211" max="211" width="21.5703125" style="40" customWidth="1"/>
    <col min="212" max="212" width="22.42578125" style="40" customWidth="1"/>
    <col min="213" max="213" width="21.5703125" style="40" customWidth="1"/>
    <col min="214" max="214" width="22.42578125" style="40" customWidth="1"/>
    <col min="215" max="215" width="21.5703125" style="40" customWidth="1"/>
    <col min="216" max="216" width="22.42578125" style="40" customWidth="1"/>
    <col min="217" max="217" width="21.5703125" style="40" customWidth="1"/>
    <col min="218" max="218" width="22.42578125" style="40" customWidth="1"/>
    <col min="219" max="219" width="21.5703125" style="40" customWidth="1"/>
    <col min="220" max="220" width="22.42578125" style="40" customWidth="1"/>
    <col min="221" max="221" width="21.5703125" style="40" customWidth="1"/>
    <col min="222" max="222" width="22.42578125" style="40" customWidth="1"/>
    <col min="223" max="223" width="21.5703125" style="40" customWidth="1"/>
    <col min="224" max="224" width="22.42578125" style="40" bestFit="1" customWidth="1"/>
    <col min="225" max="225" width="21.5703125" style="40" customWidth="1"/>
    <col min="226" max="226" width="22.42578125" style="40" customWidth="1"/>
    <col min="227" max="227" width="21.5703125" style="40" customWidth="1"/>
    <col min="228" max="228" width="22.42578125" style="40" customWidth="1"/>
    <col min="229" max="229" width="21.5703125" style="40" customWidth="1"/>
    <col min="230" max="230" width="22.42578125" style="40" bestFit="1" customWidth="1"/>
    <col min="231" max="231" width="21.5703125" style="40" customWidth="1"/>
    <col min="232" max="232" width="22.42578125" style="40" customWidth="1"/>
    <col min="233" max="233" width="21.5703125" style="40" customWidth="1"/>
    <col min="234" max="234" width="22.42578125" style="40" customWidth="1"/>
    <col min="235" max="235" width="21.5703125" style="40" customWidth="1"/>
    <col min="236" max="236" width="22.42578125" style="40" bestFit="1" customWidth="1"/>
    <col min="237" max="237" width="21.5703125" style="40" customWidth="1"/>
    <col min="238" max="238" width="22.42578125" style="40" customWidth="1"/>
    <col min="239" max="239" width="21.5703125" style="40" customWidth="1"/>
    <col min="240" max="240" width="22.42578125" style="40" customWidth="1"/>
    <col min="241" max="241" width="21.5703125" style="40" customWidth="1"/>
    <col min="242" max="242" width="22.42578125" style="40" customWidth="1"/>
    <col min="243" max="243" width="21.5703125" style="40" customWidth="1"/>
    <col min="244" max="244" width="22.42578125" style="40" customWidth="1"/>
    <col min="245" max="245" width="21.5703125" style="40" customWidth="1"/>
    <col min="246" max="246" width="22.42578125" style="40" customWidth="1"/>
    <col min="247" max="247" width="21.5703125" style="40" customWidth="1"/>
    <col min="248" max="248" width="22.42578125" style="40" bestFit="1" customWidth="1"/>
    <col min="249" max="249" width="21.5703125" style="40" customWidth="1"/>
    <col min="250" max="250" width="22.42578125" style="40" customWidth="1"/>
    <col min="251" max="251" width="21.5703125" style="40" customWidth="1"/>
    <col min="252" max="252" width="22.42578125" style="40" customWidth="1"/>
    <col min="253" max="253" width="21.5703125" style="40" customWidth="1"/>
    <col min="254" max="254" width="22.42578125" style="40" bestFit="1" customWidth="1"/>
    <col min="255" max="255" width="21.5703125" style="40" customWidth="1"/>
    <col min="256" max="256" width="22.42578125" style="40" customWidth="1"/>
    <col min="257" max="257" width="21.5703125" style="40" customWidth="1"/>
    <col min="258" max="258" width="22.42578125" style="40" customWidth="1"/>
    <col min="259" max="259" width="21.5703125" style="40" customWidth="1"/>
    <col min="260" max="260" width="22.42578125" style="40" bestFit="1" customWidth="1"/>
    <col min="261" max="261" width="21.5703125" style="40" customWidth="1"/>
    <col min="262" max="262" width="22.42578125" style="40" customWidth="1"/>
    <col min="263" max="263" width="21.5703125" style="40" customWidth="1"/>
    <col min="264" max="264" width="22.42578125" style="40" customWidth="1"/>
    <col min="265" max="265" width="21.5703125" style="40" customWidth="1"/>
    <col min="266" max="266" width="22.42578125" style="40" bestFit="1" customWidth="1"/>
    <col min="267" max="267" width="21.5703125" style="40" customWidth="1"/>
    <col min="268" max="268" width="22.42578125" style="40" customWidth="1"/>
    <col min="269" max="269" width="21.5703125" style="40" customWidth="1"/>
    <col min="270" max="270" width="22.42578125" style="40" customWidth="1"/>
    <col min="271" max="271" width="21.5703125" style="40" customWidth="1"/>
    <col min="272" max="272" width="22.42578125" style="40" bestFit="1" customWidth="1"/>
    <col min="273" max="273" width="21.5703125" style="40" customWidth="1"/>
    <col min="274" max="274" width="22.42578125" style="40" customWidth="1"/>
    <col min="275" max="275" width="21.5703125" style="40" customWidth="1"/>
    <col min="276" max="276" width="22.42578125" style="40" customWidth="1"/>
    <col min="277" max="277" width="21.5703125" style="40" customWidth="1"/>
    <col min="278" max="278" width="22.42578125" style="40" bestFit="1" customWidth="1"/>
    <col min="279" max="279" width="21.5703125" style="40" customWidth="1"/>
    <col min="280" max="280" width="22.42578125" style="40" customWidth="1"/>
    <col min="281" max="281" width="21.5703125" style="40" customWidth="1"/>
    <col min="282" max="282" width="22.42578125" style="40" customWidth="1"/>
    <col min="283" max="283" width="21.5703125" style="40" customWidth="1"/>
    <col min="284" max="284" width="22.42578125" style="40" bestFit="1" customWidth="1"/>
    <col min="285" max="285" width="21.5703125" style="40" customWidth="1"/>
    <col min="286" max="286" width="22.42578125" style="40" customWidth="1"/>
    <col min="287" max="287" width="21.5703125" style="40" customWidth="1"/>
    <col min="288" max="288" width="22.42578125" style="40" customWidth="1"/>
    <col min="289" max="289" width="21.5703125" style="40" customWidth="1"/>
    <col min="290" max="290" width="22.42578125" style="40" bestFit="1" customWidth="1"/>
    <col min="291" max="291" width="21.5703125" style="40" customWidth="1"/>
    <col min="292" max="292" width="22.42578125" style="40" customWidth="1"/>
    <col min="293" max="293" width="21.5703125" style="40" customWidth="1"/>
    <col min="294" max="294" width="22.42578125" style="40" customWidth="1"/>
    <col min="295" max="295" width="21.5703125" style="40" customWidth="1"/>
    <col min="296" max="296" width="22.42578125" style="40" bestFit="1" customWidth="1"/>
    <col min="297" max="297" width="21.5703125" style="40" customWidth="1"/>
    <col min="298" max="298" width="22.42578125" style="40" customWidth="1"/>
    <col min="299" max="299" width="21.5703125" style="40" customWidth="1"/>
    <col min="300" max="300" width="22.42578125" style="40" customWidth="1"/>
    <col min="301" max="301" width="21.5703125" style="40" customWidth="1"/>
    <col min="302" max="302" width="22.42578125" style="40" bestFit="1" customWidth="1"/>
    <col min="303" max="303" width="21.5703125" style="40" customWidth="1"/>
    <col min="304" max="304" width="22.42578125" style="40" customWidth="1"/>
    <col min="305" max="305" width="21.5703125" style="40" customWidth="1"/>
    <col min="306" max="306" width="22.42578125" style="40" customWidth="1"/>
    <col min="307" max="307" width="21.5703125" style="40" customWidth="1"/>
    <col min="308" max="308" width="22.42578125" style="40" bestFit="1" customWidth="1"/>
    <col min="309" max="309" width="21.5703125" style="40" customWidth="1"/>
    <col min="310" max="310" width="22.42578125" style="40" customWidth="1"/>
    <col min="311" max="311" width="21.5703125" style="40" customWidth="1"/>
    <col min="312" max="312" width="22.42578125" style="40" customWidth="1"/>
    <col min="313" max="313" width="21.5703125" style="40" customWidth="1"/>
    <col min="314" max="314" width="22.42578125" style="40" bestFit="1" customWidth="1"/>
    <col min="315" max="315" width="21.5703125" style="40" customWidth="1"/>
    <col min="316" max="316" width="22.42578125" style="40" customWidth="1"/>
    <col min="317" max="317" width="21.5703125" style="40" customWidth="1"/>
    <col min="318" max="318" width="22.42578125" style="40" customWidth="1"/>
    <col min="319" max="319" width="21.5703125" style="40" customWidth="1"/>
    <col min="320" max="320" width="22.42578125" style="40" bestFit="1" customWidth="1"/>
    <col min="321" max="321" width="21.5703125" style="40" customWidth="1"/>
    <col min="322" max="322" width="22.42578125" style="40" customWidth="1"/>
    <col min="323" max="323" width="21.5703125" style="40" customWidth="1"/>
    <col min="324" max="324" width="22.42578125" style="40" customWidth="1"/>
    <col min="325" max="325" width="21.5703125" style="40" customWidth="1"/>
    <col min="326" max="326" width="22.42578125" style="40" bestFit="1" customWidth="1"/>
    <col min="327" max="327" width="21.5703125" style="40" customWidth="1"/>
    <col min="328" max="328" width="22.42578125" style="40" customWidth="1"/>
    <col min="329" max="329" width="21.5703125" style="40" customWidth="1"/>
    <col min="330" max="330" width="22.42578125" style="40" customWidth="1"/>
    <col min="331" max="331" width="21.5703125" style="40" customWidth="1"/>
    <col min="332" max="332" width="22.42578125" style="40" bestFit="1" customWidth="1"/>
    <col min="333" max="333" width="21.5703125" style="40" customWidth="1"/>
    <col min="334" max="334" width="22.42578125" style="40" customWidth="1"/>
    <col min="335" max="335" width="21.5703125" style="40" customWidth="1"/>
    <col min="336" max="336" width="22.42578125" style="40" customWidth="1"/>
    <col min="337" max="337" width="21.5703125" style="40" customWidth="1"/>
    <col min="338" max="338" width="22.42578125" style="40" bestFit="1" customWidth="1"/>
    <col min="339" max="339" width="21.5703125" style="40" customWidth="1"/>
    <col min="340" max="340" width="22.42578125" style="40" customWidth="1"/>
    <col min="341" max="341" width="21.5703125" style="40" customWidth="1"/>
    <col min="342" max="342" width="22.42578125" style="40" customWidth="1"/>
    <col min="343" max="343" width="21.5703125" style="40" customWidth="1"/>
    <col min="344" max="344" width="22.42578125" style="40" bestFit="1" customWidth="1"/>
    <col min="345" max="345" width="21.5703125" style="40" customWidth="1"/>
    <col min="346" max="346" width="22.42578125" style="40" customWidth="1"/>
    <col min="347" max="347" width="21.5703125" style="40" customWidth="1"/>
    <col min="348" max="348" width="22.42578125" style="40" customWidth="1"/>
    <col min="349" max="349" width="21.5703125" style="40" customWidth="1"/>
    <col min="350" max="350" width="22.42578125" style="40" bestFit="1" customWidth="1"/>
    <col min="351" max="351" width="21.5703125" style="40" customWidth="1"/>
    <col min="352" max="352" width="22.42578125" style="40" customWidth="1"/>
    <col min="353" max="353" width="21.5703125" style="40" customWidth="1"/>
    <col min="354" max="354" width="22.42578125" style="40" customWidth="1"/>
    <col min="355" max="355" width="21.5703125" style="40" customWidth="1"/>
    <col min="356" max="356" width="22.42578125" style="40" bestFit="1" customWidth="1"/>
    <col min="357" max="357" width="21.5703125" style="40" customWidth="1"/>
    <col min="358" max="358" width="22.42578125" style="40" customWidth="1"/>
    <col min="359" max="359" width="21.5703125" style="40" customWidth="1"/>
    <col min="360" max="360" width="22.42578125" style="40" customWidth="1"/>
    <col min="361" max="361" width="21.5703125" style="40" customWidth="1"/>
    <col min="362" max="362" width="22.42578125" style="40" customWidth="1"/>
    <col min="363" max="363" width="21.5703125" style="40" customWidth="1"/>
    <col min="364" max="364" width="22.42578125" style="40" customWidth="1"/>
    <col min="365" max="365" width="21.5703125" style="40" customWidth="1"/>
    <col min="366" max="366" width="22.42578125" style="40" customWidth="1"/>
    <col min="367" max="367" width="21.5703125" style="40" customWidth="1"/>
    <col min="368" max="368" width="22.42578125" style="40" bestFit="1" customWidth="1"/>
    <col min="369" max="369" width="21.5703125" style="40" customWidth="1"/>
    <col min="370" max="370" width="22.42578125" style="40" customWidth="1"/>
    <col min="371" max="371" width="21.5703125" style="40" customWidth="1"/>
    <col min="372" max="372" width="22.42578125" style="40" customWidth="1"/>
    <col min="373" max="373" width="21.5703125" style="40" customWidth="1"/>
    <col min="374" max="374" width="22.42578125" style="40" bestFit="1" customWidth="1"/>
    <col min="375" max="375" width="21.5703125" style="40" customWidth="1"/>
    <col min="376" max="376" width="22.42578125" style="40" customWidth="1"/>
    <col min="377" max="377" width="21.5703125" style="40" customWidth="1"/>
    <col min="378" max="378" width="22.42578125" style="40" customWidth="1"/>
    <col min="379" max="379" width="21.5703125" style="40" customWidth="1"/>
    <col min="380" max="380" width="22.42578125" style="40" bestFit="1" customWidth="1"/>
    <col min="381" max="381" width="21.5703125" style="40" customWidth="1"/>
    <col min="382" max="382" width="22.42578125" style="40" customWidth="1"/>
    <col min="383" max="383" width="21.5703125" style="40" customWidth="1"/>
    <col min="384" max="384" width="22.42578125" style="40" customWidth="1"/>
    <col min="385" max="385" width="21.5703125" style="40" customWidth="1"/>
    <col min="386" max="386" width="22.42578125" style="40" bestFit="1" customWidth="1"/>
    <col min="387" max="387" width="21.5703125" style="40" customWidth="1"/>
    <col min="388" max="388" width="22.42578125" style="40" customWidth="1"/>
    <col min="389" max="389" width="21.5703125" style="40" customWidth="1"/>
    <col min="390" max="390" width="22.42578125" style="40" customWidth="1"/>
    <col min="391" max="391" width="21.5703125" style="40" customWidth="1"/>
    <col min="392" max="392" width="22.42578125" style="40" customWidth="1"/>
    <col min="393" max="393" width="21.5703125" style="40" customWidth="1"/>
    <col min="394" max="394" width="22.42578125" style="40" customWidth="1"/>
    <col min="395" max="395" width="21.5703125" style="40" customWidth="1"/>
    <col min="396" max="396" width="22.42578125" style="40" customWidth="1"/>
    <col min="397" max="397" width="21.5703125" style="40" customWidth="1"/>
    <col min="398" max="398" width="22.42578125" style="40" bestFit="1" customWidth="1"/>
    <col min="399" max="399" width="21.5703125" style="40" customWidth="1"/>
    <col min="400" max="400" width="22.42578125" style="40" customWidth="1"/>
    <col min="401" max="401" width="21.5703125" style="40" customWidth="1"/>
    <col min="402" max="402" width="22.42578125" style="40" customWidth="1"/>
    <col min="403" max="403" width="21.5703125" style="40" customWidth="1"/>
    <col min="404" max="404" width="22.42578125" style="40" bestFit="1" customWidth="1"/>
    <col min="405" max="405" width="21.5703125" style="40" customWidth="1"/>
    <col min="406" max="406" width="22.42578125" style="40" customWidth="1"/>
    <col min="407" max="407" width="21.5703125" style="40" customWidth="1"/>
    <col min="408" max="408" width="22.42578125" style="40" customWidth="1"/>
    <col min="409" max="409" width="21.5703125" style="40" customWidth="1"/>
    <col min="410" max="410" width="27.42578125" style="40" customWidth="1"/>
    <col min="411" max="411" width="26.5703125" style="40" bestFit="1" customWidth="1"/>
    <col min="412" max="412" width="21.85546875" style="40" bestFit="1" customWidth="1"/>
    <col min="413" max="413" width="13.85546875" style="40" bestFit="1" customWidth="1"/>
    <col min="414" max="415" width="21.85546875" style="40" bestFit="1" customWidth="1"/>
    <col min="416" max="416" width="13.85546875" style="40" bestFit="1" customWidth="1"/>
    <col min="417" max="418" width="21.85546875" style="40" bestFit="1" customWidth="1"/>
    <col min="419" max="419" width="13.85546875" style="40" bestFit="1" customWidth="1"/>
    <col min="420" max="421" width="21.85546875" style="40" bestFit="1" customWidth="1"/>
    <col min="422" max="422" width="13.85546875" style="40" bestFit="1" customWidth="1"/>
    <col min="423" max="424" width="21.85546875" style="40" bestFit="1" customWidth="1"/>
    <col min="425" max="425" width="13.85546875" style="40" bestFit="1" customWidth="1"/>
    <col min="426" max="427" width="21.85546875" style="40" bestFit="1" customWidth="1"/>
    <col min="428" max="428" width="13.85546875" style="40" bestFit="1" customWidth="1"/>
    <col min="429" max="430" width="21.85546875" style="40" bestFit="1" customWidth="1"/>
    <col min="431" max="431" width="13.85546875" style="40" bestFit="1" customWidth="1"/>
    <col min="432" max="433" width="21.85546875" style="40" bestFit="1" customWidth="1"/>
    <col min="434" max="434" width="13.85546875" style="40" bestFit="1" customWidth="1"/>
    <col min="435" max="436" width="21.85546875" style="40" bestFit="1" customWidth="1"/>
    <col min="437" max="437" width="13.85546875" style="40" bestFit="1" customWidth="1"/>
    <col min="438" max="439" width="21.85546875" style="40" bestFit="1" customWidth="1"/>
    <col min="440" max="440" width="13.85546875" style="40" bestFit="1" customWidth="1"/>
    <col min="441" max="442" width="21.85546875" style="40" bestFit="1" customWidth="1"/>
    <col min="443" max="443" width="13.85546875" style="40" bestFit="1" customWidth="1"/>
    <col min="444" max="445" width="21.85546875" style="40" bestFit="1" customWidth="1"/>
    <col min="446" max="446" width="13.85546875" style="40" bestFit="1" customWidth="1"/>
    <col min="447" max="447" width="21.85546875" style="40" bestFit="1" customWidth="1"/>
    <col min="448" max="448" width="19.7109375" style="40" bestFit="1" customWidth="1"/>
    <col min="449" max="449" width="13.85546875" style="40" bestFit="1" customWidth="1"/>
    <col min="450" max="451" width="21.85546875" style="40" bestFit="1" customWidth="1"/>
    <col min="452" max="452" width="13.85546875" style="40" bestFit="1" customWidth="1"/>
    <col min="453" max="453" width="21.85546875" style="40" bestFit="1" customWidth="1"/>
    <col min="454" max="454" width="20.7109375" style="40" bestFit="1" customWidth="1"/>
    <col min="455" max="455" width="13.85546875" style="40" bestFit="1" customWidth="1"/>
    <col min="456" max="457" width="21.85546875" style="40" bestFit="1" customWidth="1"/>
    <col min="458" max="458" width="13.85546875" style="40" bestFit="1" customWidth="1"/>
    <col min="459" max="460" width="21.85546875" style="40" bestFit="1" customWidth="1"/>
    <col min="461" max="461" width="13.85546875" style="40" bestFit="1" customWidth="1"/>
    <col min="462" max="463" width="20.7109375" style="40" bestFit="1" customWidth="1"/>
    <col min="464" max="464" width="13.85546875" style="40" bestFit="1" customWidth="1"/>
    <col min="465" max="466" width="21.85546875" style="40" bestFit="1" customWidth="1"/>
    <col min="467" max="467" width="13.85546875" style="40" bestFit="1" customWidth="1"/>
    <col min="468" max="469" width="21.85546875" style="40" bestFit="1" customWidth="1"/>
    <col min="470" max="470" width="13.85546875" style="40" bestFit="1" customWidth="1"/>
    <col min="471" max="472" width="21.85546875" style="40" bestFit="1" customWidth="1"/>
    <col min="473" max="473" width="13.85546875" style="40" bestFit="1" customWidth="1"/>
    <col min="474" max="475" width="21.85546875" style="40" bestFit="1" customWidth="1"/>
    <col min="476" max="476" width="13.85546875" style="40" bestFit="1" customWidth="1"/>
    <col min="477" max="478" width="21.85546875" style="40" bestFit="1" customWidth="1"/>
    <col min="479" max="479" width="13.85546875" style="40" bestFit="1" customWidth="1"/>
    <col min="480" max="481" width="21.85546875" style="40" bestFit="1" customWidth="1"/>
    <col min="482" max="482" width="13.85546875" style="40" bestFit="1" customWidth="1"/>
    <col min="483" max="483" width="20.7109375" style="40" bestFit="1" customWidth="1"/>
    <col min="484" max="484" width="21.85546875" style="40" bestFit="1" customWidth="1"/>
    <col min="485" max="485" width="13.85546875" style="40" bestFit="1" customWidth="1"/>
    <col min="486" max="487" width="21.85546875" style="40" bestFit="1" customWidth="1"/>
    <col min="488" max="488" width="13.85546875" style="40" bestFit="1" customWidth="1"/>
    <col min="489" max="490" width="21.85546875" style="40" bestFit="1" customWidth="1"/>
    <col min="491" max="491" width="13.85546875" style="40" bestFit="1" customWidth="1"/>
    <col min="492" max="493" width="21.85546875" style="40" bestFit="1" customWidth="1"/>
    <col min="494" max="494" width="13.85546875" style="40" bestFit="1" customWidth="1"/>
    <col min="495" max="495" width="21.85546875" style="40" bestFit="1" customWidth="1"/>
    <col min="496" max="496" width="20.7109375" style="40" bestFit="1" customWidth="1"/>
    <col min="497" max="497" width="13.85546875" style="40" bestFit="1" customWidth="1"/>
    <col min="498" max="499" width="21.85546875" style="40" bestFit="1" customWidth="1"/>
    <col min="500" max="500" width="13.85546875" style="40" bestFit="1" customWidth="1"/>
    <col min="501" max="502" width="21.85546875" style="40" bestFit="1" customWidth="1"/>
    <col min="503" max="503" width="13.85546875" style="40" bestFit="1" customWidth="1"/>
    <col min="504" max="505" width="21.85546875" style="40" bestFit="1" customWidth="1"/>
    <col min="506" max="506" width="13.85546875" style="40" bestFit="1" customWidth="1"/>
    <col min="507" max="508" width="21.85546875" style="40" bestFit="1" customWidth="1"/>
    <col min="509" max="509" width="13.85546875" style="40" bestFit="1" customWidth="1"/>
    <col min="510" max="511" width="21.85546875" style="40" bestFit="1" customWidth="1"/>
    <col min="512" max="512" width="13.85546875" style="40" bestFit="1" customWidth="1"/>
    <col min="513" max="513" width="20.7109375" style="40" bestFit="1" customWidth="1"/>
    <col min="514" max="514" width="21.85546875" style="40" bestFit="1" customWidth="1"/>
    <col min="515" max="515" width="13.85546875" style="40" bestFit="1" customWidth="1"/>
    <col min="516" max="516" width="21.85546875" style="40" bestFit="1" customWidth="1"/>
    <col min="517" max="517" width="20.7109375" style="40" bestFit="1" customWidth="1"/>
    <col min="518" max="518" width="13.85546875" style="40" bestFit="1" customWidth="1"/>
    <col min="519" max="520" width="21.85546875" style="40" bestFit="1" customWidth="1"/>
    <col min="521" max="521" width="13.85546875" style="40" bestFit="1" customWidth="1"/>
    <col min="522" max="522" width="20.7109375" style="40" bestFit="1" customWidth="1"/>
    <col min="523" max="523" width="21.85546875" style="40" bestFit="1" customWidth="1"/>
    <col min="524" max="524" width="13.85546875" style="40" bestFit="1" customWidth="1"/>
    <col min="525" max="526" width="21.85546875" style="40" bestFit="1" customWidth="1"/>
    <col min="527" max="527" width="13.85546875" style="40" bestFit="1" customWidth="1"/>
    <col min="528" max="528" width="20.7109375" style="40" bestFit="1" customWidth="1"/>
    <col min="529" max="529" width="21.85546875" style="40" bestFit="1" customWidth="1"/>
    <col min="530" max="530" width="13.85546875" style="40" bestFit="1" customWidth="1"/>
    <col min="531" max="532" width="21.85546875" style="40" bestFit="1" customWidth="1"/>
    <col min="533" max="533" width="13.85546875" style="40" bestFit="1" customWidth="1"/>
    <col min="534" max="535" width="21.85546875" style="40" bestFit="1" customWidth="1"/>
    <col min="536" max="536" width="13.85546875" style="40" bestFit="1" customWidth="1"/>
    <col min="537" max="538" width="21.85546875" style="40" bestFit="1" customWidth="1"/>
    <col min="539" max="539" width="13.85546875" style="40" bestFit="1" customWidth="1"/>
    <col min="540" max="541" width="21.85546875" style="40" bestFit="1" customWidth="1"/>
    <col min="542" max="542" width="13.85546875" style="40" bestFit="1" customWidth="1"/>
    <col min="543" max="544" width="21.85546875" style="40" bestFit="1" customWidth="1"/>
    <col min="545" max="545" width="13.85546875" style="40" bestFit="1" customWidth="1"/>
    <col min="546" max="547" width="21.85546875" style="40" bestFit="1" customWidth="1"/>
    <col min="548" max="548" width="13.85546875" style="40" bestFit="1" customWidth="1"/>
    <col min="549" max="550" width="21.85546875" style="40" bestFit="1" customWidth="1"/>
    <col min="551" max="551" width="13.85546875" style="40" bestFit="1" customWidth="1"/>
    <col min="552" max="553" width="21.85546875" style="40" bestFit="1" customWidth="1"/>
    <col min="554" max="554" width="13.85546875" style="40" bestFit="1" customWidth="1"/>
    <col min="555" max="556" width="21.85546875" style="40" bestFit="1" customWidth="1"/>
    <col min="557" max="557" width="13.85546875" style="40" bestFit="1" customWidth="1"/>
    <col min="558" max="559" width="21.85546875" style="40" bestFit="1" customWidth="1"/>
    <col min="560" max="560" width="13.85546875" style="40" bestFit="1" customWidth="1"/>
    <col min="561" max="562" width="21.85546875" style="40" bestFit="1" customWidth="1"/>
    <col min="563" max="563" width="13.85546875" style="40" bestFit="1" customWidth="1"/>
    <col min="564" max="565" width="20.7109375" style="40" bestFit="1" customWidth="1"/>
    <col min="566" max="566" width="13.85546875" style="40" bestFit="1" customWidth="1"/>
    <col min="567" max="568" width="21.85546875" style="40" bestFit="1" customWidth="1"/>
    <col min="569" max="569" width="13.85546875" style="40" bestFit="1" customWidth="1"/>
    <col min="570" max="571" width="21.85546875" style="40" bestFit="1" customWidth="1"/>
    <col min="572" max="572" width="13.85546875" style="40" bestFit="1" customWidth="1"/>
    <col min="573" max="574" width="21.85546875" style="40" bestFit="1" customWidth="1"/>
    <col min="575" max="575" width="13.85546875" style="40" bestFit="1" customWidth="1"/>
    <col min="576" max="577" width="21.85546875" style="40" bestFit="1" customWidth="1"/>
    <col min="578" max="578" width="13.85546875" style="40" bestFit="1" customWidth="1"/>
    <col min="579" max="580" width="21.85546875" style="40" bestFit="1" customWidth="1"/>
    <col min="581" max="581" width="13.85546875" style="40" bestFit="1" customWidth="1"/>
    <col min="582" max="583" width="21.85546875" style="40" bestFit="1" customWidth="1"/>
    <col min="584" max="584" width="13.85546875" style="40" bestFit="1" customWidth="1"/>
    <col min="585" max="586" width="21.85546875" style="40" bestFit="1" customWidth="1"/>
    <col min="587" max="587" width="13.85546875" style="40" bestFit="1" customWidth="1"/>
    <col min="588" max="589" width="21.85546875" style="40" bestFit="1" customWidth="1"/>
    <col min="590" max="590" width="13.85546875" style="40" bestFit="1" customWidth="1"/>
    <col min="591" max="592" width="21.85546875" style="40" bestFit="1" customWidth="1"/>
    <col min="593" max="593" width="13.85546875" style="40" bestFit="1" customWidth="1"/>
    <col min="594" max="595" width="21.85546875" style="40" bestFit="1" customWidth="1"/>
    <col min="596" max="596" width="13.85546875" style="40" bestFit="1" customWidth="1"/>
    <col min="597" max="598" width="21.85546875" style="40" bestFit="1" customWidth="1"/>
    <col min="599" max="599" width="13.85546875" style="40" bestFit="1" customWidth="1"/>
    <col min="600" max="600" width="20.7109375" style="40" bestFit="1" customWidth="1"/>
    <col min="601" max="601" width="21.85546875" style="40" bestFit="1" customWidth="1"/>
    <col min="602" max="602" width="13.85546875" style="40" bestFit="1" customWidth="1"/>
    <col min="603" max="604" width="21.85546875" style="40" bestFit="1" customWidth="1"/>
    <col min="605" max="605" width="13.85546875" style="40" bestFit="1" customWidth="1"/>
    <col min="606" max="607" width="21.85546875" style="40" bestFit="1" customWidth="1"/>
    <col min="608" max="608" width="13.85546875" style="40" bestFit="1" customWidth="1"/>
    <col min="609" max="609" width="21.85546875" style="40" bestFit="1" customWidth="1"/>
    <col min="610" max="610" width="20.7109375" style="40" bestFit="1" customWidth="1"/>
    <col min="611" max="611" width="13.85546875" style="40" bestFit="1" customWidth="1"/>
    <col min="612" max="613" width="21.85546875" style="40" bestFit="1" customWidth="1"/>
    <col min="614" max="614" width="11.28515625" style="40" bestFit="1" customWidth="1"/>
    <col min="615" max="16384" width="9.140625" style="40"/>
  </cols>
  <sheetData>
    <row r="1" spans="1:27" x14ac:dyDescent="0.25">
      <c r="A1" s="133" t="s">
        <v>547</v>
      </c>
      <c r="B1" s="248" t="s">
        <v>552</v>
      </c>
      <c r="C1" s="133"/>
      <c r="D1" s="133"/>
      <c r="E1" s="133"/>
      <c r="X1" s="144" t="s">
        <v>507</v>
      </c>
      <c r="Y1" s="144"/>
      <c r="Z1" s="40" t="s">
        <v>724</v>
      </c>
      <c r="AA1" s="40" t="s">
        <v>723</v>
      </c>
    </row>
    <row r="2" spans="1:27" ht="15.75" thickBot="1" x14ac:dyDescent="0.3">
      <c r="A2" s="133" t="s">
        <v>546</v>
      </c>
      <c r="B2" s="248" t="s">
        <v>693</v>
      </c>
      <c r="C2" s="135"/>
      <c r="D2" s="136"/>
      <c r="E2" s="136"/>
      <c r="F2" s="46"/>
      <c r="V2" s="40" t="s">
        <v>811</v>
      </c>
      <c r="X2" s="144" t="s">
        <v>695</v>
      </c>
      <c r="Y2" s="144">
        <v>1</v>
      </c>
      <c r="Z2" s="113">
        <v>68.070000000000007</v>
      </c>
      <c r="AA2" s="85">
        <f t="shared" ref="AA2:AA58" si="0">$B$3</f>
        <v>55.50076923076923</v>
      </c>
    </row>
    <row r="3" spans="1:27" ht="34.5" customHeight="1" x14ac:dyDescent="0.45">
      <c r="A3" s="133" t="s">
        <v>597</v>
      </c>
      <c r="B3" s="383">
        <f>VLOOKUP($B$2,'Summer WEI+'!X28:Y132,2,FALSE)</f>
        <v>55.50076923076923</v>
      </c>
      <c r="C3" s="639" t="s">
        <v>720</v>
      </c>
      <c r="D3" s="640"/>
      <c r="E3" s="50"/>
      <c r="F3" s="408" t="s">
        <v>725</v>
      </c>
      <c r="G3" s="44"/>
      <c r="H3" s="44"/>
      <c r="I3" s="44"/>
      <c r="J3" s="44"/>
      <c r="K3" s="44"/>
      <c r="L3" s="44"/>
      <c r="M3" s="44"/>
      <c r="N3" s="44"/>
      <c r="O3" s="44"/>
      <c r="P3" s="44"/>
      <c r="Q3" s="44"/>
      <c r="R3" s="45"/>
      <c r="V3" s="40" t="s">
        <v>812</v>
      </c>
      <c r="X3" s="144" t="s">
        <v>693</v>
      </c>
      <c r="Y3" s="144">
        <v>2</v>
      </c>
      <c r="Z3" s="113">
        <v>55.50076923076923</v>
      </c>
      <c r="AA3" s="85">
        <f t="shared" si="0"/>
        <v>55.50076923076923</v>
      </c>
    </row>
    <row r="4" spans="1:27" ht="16.5" thickBot="1" x14ac:dyDescent="0.3">
      <c r="A4" s="133" t="s">
        <v>719</v>
      </c>
      <c r="B4" s="384">
        <f>VLOOKUP($B$2,'Summer WEI+'!AJ28:AK132,2,FALSE)</f>
        <v>2</v>
      </c>
      <c r="C4" s="134" t="s">
        <v>718</v>
      </c>
      <c r="D4" s="31"/>
      <c r="E4" s="2"/>
      <c r="F4" s="395"/>
      <c r="G4" s="395"/>
      <c r="H4" s="395"/>
      <c r="I4" s="46"/>
      <c r="J4" s="46"/>
      <c r="K4" s="46"/>
      <c r="L4" s="46"/>
      <c r="M4" s="46"/>
      <c r="N4" s="46"/>
      <c r="O4" s="46"/>
      <c r="P4" s="46"/>
      <c r="Q4" s="46"/>
      <c r="R4" s="47"/>
      <c r="X4" s="144" t="s">
        <v>686</v>
      </c>
      <c r="Y4" s="144">
        <v>3</v>
      </c>
      <c r="Z4" s="113">
        <v>48.682307692307681</v>
      </c>
      <c r="AA4" s="85">
        <f t="shared" si="0"/>
        <v>55.50076923076923</v>
      </c>
    </row>
    <row r="5" spans="1:27" ht="15.75" thickBot="1" x14ac:dyDescent="0.3">
      <c r="E5" s="89"/>
      <c r="F5" s="397" t="s">
        <v>730</v>
      </c>
      <c r="G5" s="409">
        <v>335</v>
      </c>
      <c r="H5" s="399" t="s">
        <v>731</v>
      </c>
      <c r="I5" s="46"/>
      <c r="J5" s="46"/>
      <c r="K5" s="46"/>
      <c r="L5" s="46"/>
      <c r="M5" s="46"/>
      <c r="N5" s="46"/>
      <c r="O5" s="46"/>
      <c r="P5" s="46"/>
      <c r="Q5" s="46"/>
      <c r="R5" s="47"/>
      <c r="X5" s="144" t="s">
        <v>683</v>
      </c>
      <c r="Y5" s="144">
        <v>4</v>
      </c>
      <c r="Z5" s="113">
        <v>41.192307692307693</v>
      </c>
      <c r="AA5" s="85">
        <f t="shared" si="0"/>
        <v>55.50076923076923</v>
      </c>
    </row>
    <row r="6" spans="1:27" ht="15.75" thickBot="1" x14ac:dyDescent="0.3">
      <c r="E6" s="89"/>
      <c r="F6" s="152" t="s">
        <v>732</v>
      </c>
      <c r="G6" s="632" t="s">
        <v>733</v>
      </c>
      <c r="H6" s="633"/>
      <c r="I6" s="636" t="s">
        <v>734</v>
      </c>
      <c r="J6" s="635"/>
      <c r="K6" s="636" t="s">
        <v>735</v>
      </c>
      <c r="L6" s="635"/>
      <c r="M6" s="250" t="s">
        <v>813</v>
      </c>
      <c r="N6" s="251" t="s">
        <v>836</v>
      </c>
      <c r="O6" s="364" t="s">
        <v>848</v>
      </c>
      <c r="P6" s="46"/>
      <c r="Q6" s="364" t="s">
        <v>844</v>
      </c>
      <c r="R6" s="47"/>
      <c r="X6" s="144" t="s">
        <v>687</v>
      </c>
      <c r="Y6" s="144">
        <v>5</v>
      </c>
      <c r="Z6" s="113">
        <v>40.165384615384603</v>
      </c>
      <c r="AA6" s="85">
        <f t="shared" si="0"/>
        <v>55.50076923076923</v>
      </c>
    </row>
    <row r="7" spans="1:27" ht="15.75" thickBot="1" x14ac:dyDescent="0.3">
      <c r="E7" s="89"/>
      <c r="F7" s="154" t="s">
        <v>736</v>
      </c>
      <c r="G7" s="243">
        <v>7.5</v>
      </c>
      <c r="H7" s="46" t="s">
        <v>737</v>
      </c>
      <c r="I7" s="240">
        <v>1</v>
      </c>
      <c r="J7" s="47" t="s">
        <v>738</v>
      </c>
      <c r="K7" s="237">
        <f>G7*I7</f>
        <v>7.5</v>
      </c>
      <c r="L7" s="47" t="s">
        <v>739</v>
      </c>
      <c r="M7" s="252" t="s">
        <v>810</v>
      </c>
      <c r="N7" s="370" t="s">
        <v>812</v>
      </c>
      <c r="O7" s="371">
        <f>IF(N7="YES", K7*$N$19,K7*0)</f>
        <v>0</v>
      </c>
      <c r="P7" s="46" t="s">
        <v>739</v>
      </c>
      <c r="Q7" s="365" t="s">
        <v>812</v>
      </c>
      <c r="R7" s="47"/>
      <c r="X7" s="144" t="s">
        <v>696</v>
      </c>
      <c r="Y7" s="144">
        <v>6</v>
      </c>
      <c r="Z7" s="113">
        <v>37.83</v>
      </c>
      <c r="AA7" s="85">
        <f t="shared" si="0"/>
        <v>55.50076923076923</v>
      </c>
    </row>
    <row r="8" spans="1:27" ht="15.75" thickBot="1" x14ac:dyDescent="0.3">
      <c r="E8" s="89"/>
      <c r="F8" s="154" t="s">
        <v>740</v>
      </c>
      <c r="G8" s="243">
        <v>4.5</v>
      </c>
      <c r="H8" s="46" t="s">
        <v>741</v>
      </c>
      <c r="I8" s="240">
        <v>4</v>
      </c>
      <c r="J8" s="47" t="s">
        <v>738</v>
      </c>
      <c r="K8" s="237">
        <f>G8*I8</f>
        <v>18</v>
      </c>
      <c r="L8" s="47" t="s">
        <v>739</v>
      </c>
      <c r="M8" s="253" t="s">
        <v>810</v>
      </c>
      <c r="N8" s="362" t="s">
        <v>812</v>
      </c>
      <c r="O8" s="371">
        <f t="shared" ref="O8" si="1">IF(N8="YES", K8*$N$19,K8*0)</f>
        <v>0</v>
      </c>
      <c r="P8" s="46" t="s">
        <v>739</v>
      </c>
      <c r="Q8" s="151" t="s">
        <v>837</v>
      </c>
      <c r="R8" s="47"/>
      <c r="X8" s="144" t="s">
        <v>690</v>
      </c>
      <c r="Y8" s="144">
        <v>7</v>
      </c>
      <c r="Z8" s="113">
        <v>35.023846153846151</v>
      </c>
      <c r="AA8" s="85">
        <f t="shared" si="0"/>
        <v>55.50076923076923</v>
      </c>
    </row>
    <row r="9" spans="1:27" ht="15.75" thickBot="1" x14ac:dyDescent="0.3">
      <c r="E9" s="89"/>
      <c r="F9" s="154" t="s">
        <v>744</v>
      </c>
      <c r="G9" s="243">
        <v>10</v>
      </c>
      <c r="H9" s="46" t="s">
        <v>745</v>
      </c>
      <c r="I9" s="240">
        <v>75</v>
      </c>
      <c r="J9" s="47" t="s">
        <v>746</v>
      </c>
      <c r="K9" s="237">
        <f>G9*(I9/60)</f>
        <v>12.5</v>
      </c>
      <c r="L9" s="47" t="s">
        <v>739</v>
      </c>
      <c r="M9" s="319" t="s">
        <v>812</v>
      </c>
      <c r="N9" s="362" t="s">
        <v>812</v>
      </c>
      <c r="O9" s="371">
        <f>IF(N9="YES", K9*$N$19,K9*0)</f>
        <v>0</v>
      </c>
      <c r="P9" s="46" t="s">
        <v>739</v>
      </c>
      <c r="Q9" s="366">
        <f>'Irrigation Calc.'!B17</f>
        <v>312.53296240163257</v>
      </c>
      <c r="R9" s="47" t="s">
        <v>838</v>
      </c>
      <c r="X9" s="144" t="s">
        <v>682</v>
      </c>
      <c r="Y9" s="144">
        <v>8</v>
      </c>
      <c r="Z9" s="113">
        <v>34.504615384615377</v>
      </c>
      <c r="AA9" s="85">
        <f t="shared" si="0"/>
        <v>55.50076923076923</v>
      </c>
    </row>
    <row r="10" spans="1:27" ht="15.75" thickBot="1" x14ac:dyDescent="0.3">
      <c r="E10" s="89"/>
      <c r="F10" s="154" t="s">
        <v>747</v>
      </c>
      <c r="G10" s="243">
        <v>7.5</v>
      </c>
      <c r="H10" s="46" t="s">
        <v>745</v>
      </c>
      <c r="I10" s="240">
        <v>360</v>
      </c>
      <c r="J10" s="47" t="s">
        <v>746</v>
      </c>
      <c r="K10" s="237">
        <f>G10*(I10/60)</f>
        <v>45</v>
      </c>
      <c r="L10" s="47" t="s">
        <v>739</v>
      </c>
      <c r="M10" s="319" t="s">
        <v>812</v>
      </c>
      <c r="N10" s="362" t="s">
        <v>812</v>
      </c>
      <c r="O10" s="371">
        <f t="shared" ref="O10:O16" si="2">IF(N10="YES", K10*$N$19,K10*0)</f>
        <v>0</v>
      </c>
      <c r="P10" s="46" t="s">
        <v>739</v>
      </c>
      <c r="Q10" s="151" t="s">
        <v>839</v>
      </c>
      <c r="R10" s="47"/>
      <c r="X10" s="144" t="s">
        <v>640</v>
      </c>
      <c r="Y10" s="144">
        <v>9</v>
      </c>
      <c r="Z10" s="113">
        <v>31.510769230769231</v>
      </c>
      <c r="AA10" s="85">
        <f t="shared" si="0"/>
        <v>55.50076923076923</v>
      </c>
    </row>
    <row r="11" spans="1:27" ht="15.75" thickBot="1" x14ac:dyDescent="0.3">
      <c r="E11" s="89"/>
      <c r="F11" s="154" t="s">
        <v>748</v>
      </c>
      <c r="G11" s="243">
        <v>185</v>
      </c>
      <c r="H11" s="46" t="s">
        <v>749</v>
      </c>
      <c r="I11" s="240">
        <v>0.11</v>
      </c>
      <c r="J11" s="47" t="s">
        <v>750</v>
      </c>
      <c r="K11" s="237">
        <f>G11*I11</f>
        <v>20.350000000000001</v>
      </c>
      <c r="L11" s="47" t="s">
        <v>739</v>
      </c>
      <c r="M11" s="319" t="s">
        <v>812</v>
      </c>
      <c r="N11" s="362" t="s">
        <v>812</v>
      </c>
      <c r="O11" s="371">
        <f t="shared" si="2"/>
        <v>0</v>
      </c>
      <c r="P11" s="46" t="s">
        <v>739</v>
      </c>
      <c r="Q11" s="367">
        <v>0</v>
      </c>
      <c r="R11" s="47" t="s">
        <v>781</v>
      </c>
      <c r="X11" s="144" t="s">
        <v>630</v>
      </c>
      <c r="Y11" s="144">
        <v>10</v>
      </c>
      <c r="Z11" s="113">
        <v>30.444615384615378</v>
      </c>
      <c r="AA11" s="85">
        <f t="shared" si="0"/>
        <v>55.50076923076923</v>
      </c>
    </row>
    <row r="12" spans="1:27" ht="15.75" thickBot="1" x14ac:dyDescent="0.3">
      <c r="E12" s="89"/>
      <c r="F12" s="154" t="s">
        <v>752</v>
      </c>
      <c r="G12" s="243">
        <v>12</v>
      </c>
      <c r="H12" s="46" t="s">
        <v>745</v>
      </c>
      <c r="I12" s="240">
        <v>240</v>
      </c>
      <c r="J12" s="47" t="s">
        <v>746</v>
      </c>
      <c r="K12" s="237">
        <f>G12*(I12/60)</f>
        <v>48</v>
      </c>
      <c r="L12" s="47" t="s">
        <v>739</v>
      </c>
      <c r="M12" s="319" t="s">
        <v>812</v>
      </c>
      <c r="N12" s="362" t="s">
        <v>812</v>
      </c>
      <c r="O12" s="323">
        <f t="shared" si="2"/>
        <v>0</v>
      </c>
      <c r="P12" s="46" t="s">
        <v>739</v>
      </c>
      <c r="Q12" s="151" t="s">
        <v>840</v>
      </c>
      <c r="R12" s="47"/>
      <c r="X12" s="144" t="s">
        <v>643</v>
      </c>
      <c r="Y12" s="144">
        <v>11</v>
      </c>
      <c r="Z12" s="113">
        <v>28.37153846153846</v>
      </c>
      <c r="AA12" s="85">
        <f t="shared" si="0"/>
        <v>55.50076923076923</v>
      </c>
    </row>
    <row r="13" spans="1:27" ht="15.75" thickBot="1" x14ac:dyDescent="0.3">
      <c r="E13" s="89"/>
      <c r="F13" s="257" t="s">
        <v>754</v>
      </c>
      <c r="G13" s="260"/>
      <c r="H13" s="260"/>
      <c r="I13" s="260"/>
      <c r="J13" s="262"/>
      <c r="K13" s="258">
        <f>SUM(K7:K12)</f>
        <v>151.35</v>
      </c>
      <c r="L13" s="259" t="s">
        <v>739</v>
      </c>
      <c r="M13" s="267"/>
      <c r="N13" s="302"/>
      <c r="O13" s="325"/>
      <c r="P13" s="46"/>
      <c r="Q13" s="368">
        <f>(Q9/1000)*Q11</f>
        <v>0</v>
      </c>
      <c r="R13" s="47" t="s">
        <v>841</v>
      </c>
      <c r="X13" s="144" t="s">
        <v>694</v>
      </c>
      <c r="Y13" s="144">
        <v>12</v>
      </c>
      <c r="Z13" s="113">
        <v>27.328461538461536</v>
      </c>
      <c r="AA13" s="85">
        <f t="shared" si="0"/>
        <v>55.50076923076923</v>
      </c>
    </row>
    <row r="14" spans="1:27" ht="15.75" thickBot="1" x14ac:dyDescent="0.3">
      <c r="E14" s="89"/>
      <c r="F14" s="152" t="s">
        <v>755</v>
      </c>
      <c r="G14" s="632" t="s">
        <v>733</v>
      </c>
      <c r="H14" s="633"/>
      <c r="I14" s="632" t="s">
        <v>734</v>
      </c>
      <c r="J14" s="633"/>
      <c r="K14" s="249" t="s">
        <v>735</v>
      </c>
      <c r="L14" s="301"/>
      <c r="M14" s="299"/>
      <c r="N14" s="300"/>
      <c r="O14" s="325"/>
      <c r="P14" s="46"/>
      <c r="Q14" s="368">
        <f>(Q13*1000)/365</f>
        <v>0</v>
      </c>
      <c r="R14" s="162" t="s">
        <v>842</v>
      </c>
      <c r="X14" s="144" t="s">
        <v>644</v>
      </c>
      <c r="Y14" s="144">
        <v>13</v>
      </c>
      <c r="Z14" s="113">
        <v>25.683076923076921</v>
      </c>
      <c r="AA14" s="85">
        <f t="shared" si="0"/>
        <v>55.50076923076923</v>
      </c>
    </row>
    <row r="15" spans="1:27" ht="15.75" thickBot="1" x14ac:dyDescent="0.3">
      <c r="E15" s="89"/>
      <c r="F15" s="153" t="s">
        <v>756</v>
      </c>
      <c r="G15" s="244">
        <v>11.5</v>
      </c>
      <c r="H15" s="44" t="s">
        <v>757</v>
      </c>
      <c r="I15" s="241">
        <v>0.4</v>
      </c>
      <c r="J15" s="45" t="s">
        <v>758</v>
      </c>
      <c r="K15" s="238">
        <f>G15*I15</f>
        <v>4.6000000000000005</v>
      </c>
      <c r="L15" s="45" t="s">
        <v>739</v>
      </c>
      <c r="M15" s="319" t="s">
        <v>812</v>
      </c>
      <c r="N15" s="317" t="s">
        <v>812</v>
      </c>
      <c r="O15" s="322">
        <f t="shared" si="2"/>
        <v>0</v>
      </c>
      <c r="P15" s="46" t="s">
        <v>739</v>
      </c>
      <c r="Q15" s="151" t="s">
        <v>843</v>
      </c>
      <c r="R15" s="47"/>
      <c r="X15" s="144" t="s">
        <v>641</v>
      </c>
      <c r="Y15" s="144">
        <v>14</v>
      </c>
      <c r="Z15" s="113">
        <v>24.317692307692308</v>
      </c>
      <c r="AA15" s="85">
        <f t="shared" si="0"/>
        <v>55.50076923076923</v>
      </c>
    </row>
    <row r="16" spans="1:27" ht="15.75" thickBot="1" x14ac:dyDescent="0.3">
      <c r="E16" s="89"/>
      <c r="F16" s="156" t="s">
        <v>759</v>
      </c>
      <c r="G16" s="243">
        <v>43.5</v>
      </c>
      <c r="H16" s="46" t="s">
        <v>757</v>
      </c>
      <c r="I16" s="240">
        <v>0.3</v>
      </c>
      <c r="J16" s="47" t="s">
        <v>758</v>
      </c>
      <c r="K16" s="239">
        <f>G16*I16</f>
        <v>13.049999999999999</v>
      </c>
      <c r="L16" s="49" t="s">
        <v>739</v>
      </c>
      <c r="M16" s="319" t="s">
        <v>812</v>
      </c>
      <c r="N16" s="318" t="s">
        <v>812</v>
      </c>
      <c r="O16" s="323">
        <f t="shared" si="2"/>
        <v>0</v>
      </c>
      <c r="P16" s="46" t="s">
        <v>739</v>
      </c>
      <c r="Q16" s="369">
        <f>Q14*0.7</f>
        <v>0</v>
      </c>
      <c r="R16" s="162" t="s">
        <v>842</v>
      </c>
      <c r="X16" s="144" t="s">
        <v>646</v>
      </c>
      <c r="Y16" s="144">
        <v>15</v>
      </c>
      <c r="Z16" s="113">
        <v>24.23</v>
      </c>
      <c r="AA16" s="85">
        <f t="shared" si="0"/>
        <v>55.50076923076923</v>
      </c>
    </row>
    <row r="17" spans="5:27" ht="15.75" thickBot="1" x14ac:dyDescent="0.3">
      <c r="E17" s="89"/>
      <c r="F17" s="194" t="s">
        <v>754</v>
      </c>
      <c r="G17" s="261"/>
      <c r="H17" s="260"/>
      <c r="I17" s="260"/>
      <c r="J17" s="262"/>
      <c r="K17" s="258">
        <f>SUM(K15:K16)</f>
        <v>17.649999999999999</v>
      </c>
      <c r="L17" s="259" t="s">
        <v>739</v>
      </c>
      <c r="M17" s="255">
        <f>SUMIF(M9:M16,"Yes",K9:K16)</f>
        <v>0</v>
      </c>
      <c r="N17" s="256">
        <f>SUMIF(N7:N16,"Yes",K7:K16)</f>
        <v>0</v>
      </c>
      <c r="O17" s="46"/>
      <c r="P17" s="46"/>
      <c r="Q17" s="46"/>
      <c r="R17" s="47"/>
      <c r="X17" s="144" t="s">
        <v>648</v>
      </c>
      <c r="Y17" s="144">
        <v>16</v>
      </c>
      <c r="Z17" s="113">
        <v>23.805384615384618</v>
      </c>
      <c r="AA17" s="85">
        <f t="shared" si="0"/>
        <v>55.50076923076923</v>
      </c>
    </row>
    <row r="18" spans="5:27" x14ac:dyDescent="0.25">
      <c r="E18" s="89"/>
      <c r="F18" s="174" t="s">
        <v>762</v>
      </c>
      <c r="G18" s="263"/>
      <c r="H18" s="263"/>
      <c r="I18" s="263"/>
      <c r="J18" s="263"/>
      <c r="K18" s="175">
        <f>K13+K17</f>
        <v>169</v>
      </c>
      <c r="L18" s="175" t="s">
        <v>739</v>
      </c>
      <c r="M18" s="283" t="s">
        <v>845</v>
      </c>
      <c r="N18" s="284" t="e">
        <f>(M17+Q16)/N17</f>
        <v>#DIV/0!</v>
      </c>
      <c r="O18" s="46"/>
      <c r="P18" s="46"/>
      <c r="Q18" s="46"/>
      <c r="R18" s="47"/>
      <c r="X18" s="144" t="s">
        <v>681</v>
      </c>
      <c r="Y18" s="144">
        <v>17</v>
      </c>
      <c r="Z18" s="113">
        <v>23.306153846153844</v>
      </c>
      <c r="AA18" s="85">
        <f t="shared" si="0"/>
        <v>55.50076923076923</v>
      </c>
    </row>
    <row r="19" spans="5:27" ht="15.75" thickBot="1" x14ac:dyDescent="0.3">
      <c r="E19" s="89"/>
      <c r="F19" s="51"/>
      <c r="G19" s="51"/>
      <c r="H19" s="51"/>
      <c r="I19" s="51"/>
      <c r="J19" s="51"/>
      <c r="K19" s="51"/>
      <c r="L19" s="51"/>
      <c r="M19" s="285" t="s">
        <v>846</v>
      </c>
      <c r="N19" s="286" t="e">
        <f>IF(N18&gt;1,1,N18)</f>
        <v>#DIV/0!</v>
      </c>
      <c r="O19" s="46"/>
      <c r="P19" s="46"/>
      <c r="Q19" s="46"/>
      <c r="R19" s="47"/>
      <c r="X19" s="144" t="s">
        <v>638</v>
      </c>
      <c r="Y19" s="144">
        <v>18</v>
      </c>
      <c r="Z19" s="113">
        <v>22.066153846153846</v>
      </c>
      <c r="AA19" s="85">
        <f t="shared" si="0"/>
        <v>55.50076923076923</v>
      </c>
    </row>
    <row r="20" spans="5:27" x14ac:dyDescent="0.25">
      <c r="E20" s="89"/>
      <c r="F20" s="46"/>
      <c r="G20" s="46"/>
      <c r="H20" s="46"/>
      <c r="I20" s="46"/>
      <c r="J20" s="46"/>
      <c r="K20" s="46"/>
      <c r="L20" s="46"/>
      <c r="M20" s="46"/>
      <c r="N20" s="46"/>
      <c r="O20" s="46"/>
      <c r="P20" s="46"/>
      <c r="Q20" s="46"/>
      <c r="R20" s="47"/>
      <c r="X20" s="144" t="s">
        <v>647</v>
      </c>
      <c r="Y20" s="144">
        <v>19</v>
      </c>
      <c r="Z20" s="114">
        <v>18.27</v>
      </c>
      <c r="AA20" s="85">
        <f t="shared" si="0"/>
        <v>55.50076923076923</v>
      </c>
    </row>
    <row r="21" spans="5:27" x14ac:dyDescent="0.25">
      <c r="E21" s="89"/>
      <c r="F21" s="264"/>
      <c r="G21" s="266"/>
      <c r="H21" s="266"/>
      <c r="I21" s="266"/>
      <c r="J21" s="265"/>
      <c r="K21" s="265"/>
      <c r="L21" s="265"/>
      <c r="M21" s="46"/>
      <c r="N21" s="46"/>
      <c r="O21" s="46"/>
      <c r="P21" s="46"/>
      <c r="Q21" s="46"/>
      <c r="R21" s="47"/>
      <c r="X21" s="144" t="s">
        <v>707</v>
      </c>
      <c r="Y21" s="144">
        <v>20</v>
      </c>
      <c r="Z21" s="114">
        <v>17.534615384615385</v>
      </c>
      <c r="AA21" s="85">
        <f t="shared" si="0"/>
        <v>55.50076923076923</v>
      </c>
    </row>
    <row r="22" spans="5:27" x14ac:dyDescent="0.25">
      <c r="E22" s="89"/>
      <c r="F22" s="329"/>
      <c r="G22" s="330"/>
      <c r="H22" s="330"/>
      <c r="I22" s="331"/>
      <c r="J22" s="332"/>
      <c r="K22" s="332"/>
      <c r="L22" s="332"/>
      <c r="M22" s="46"/>
      <c r="N22" s="46"/>
      <c r="O22" s="46"/>
      <c r="P22" s="46"/>
      <c r="Q22" s="46"/>
      <c r="R22" s="47"/>
      <c r="X22" s="144" t="s">
        <v>661</v>
      </c>
      <c r="Y22" s="144">
        <v>21</v>
      </c>
      <c r="Z22" s="114">
        <v>17.067692307692305</v>
      </c>
      <c r="AA22" s="85">
        <f t="shared" si="0"/>
        <v>55.50076923076923</v>
      </c>
    </row>
    <row r="23" spans="5:27" x14ac:dyDescent="0.25">
      <c r="E23" s="89"/>
      <c r="F23" s="329"/>
      <c r="G23" s="330"/>
      <c r="H23" s="330"/>
      <c r="I23" s="331"/>
      <c r="J23" s="332"/>
      <c r="K23" s="332"/>
      <c r="L23" s="332"/>
      <c r="M23" s="46"/>
      <c r="N23" s="46"/>
      <c r="O23" s="46"/>
      <c r="P23" s="46"/>
      <c r="Q23" s="46"/>
      <c r="R23" s="47"/>
      <c r="X23" s="144" t="s">
        <v>649</v>
      </c>
      <c r="Y23" s="144">
        <v>22</v>
      </c>
      <c r="Z23" s="114">
        <v>16.353846153846153</v>
      </c>
      <c r="AA23" s="85">
        <f t="shared" si="0"/>
        <v>55.50076923076923</v>
      </c>
    </row>
    <row r="24" spans="5:27" x14ac:dyDescent="0.25">
      <c r="E24" s="89"/>
      <c r="F24" s="329"/>
      <c r="G24" s="330"/>
      <c r="H24" s="330"/>
      <c r="I24" s="331"/>
      <c r="J24" s="332"/>
      <c r="K24" s="332"/>
      <c r="L24" s="332"/>
      <c r="M24" s="46"/>
      <c r="N24" s="46"/>
      <c r="O24" s="46"/>
      <c r="P24" s="46"/>
      <c r="Q24" s="46"/>
      <c r="R24" s="47"/>
      <c r="X24" s="144" t="s">
        <v>688</v>
      </c>
      <c r="Y24" s="144">
        <v>23</v>
      </c>
      <c r="Z24" s="114">
        <v>14.376153846153844</v>
      </c>
      <c r="AA24" s="85">
        <f t="shared" si="0"/>
        <v>55.50076923076923</v>
      </c>
    </row>
    <row r="25" spans="5:27" ht="15.75" thickBot="1" x14ac:dyDescent="0.3">
      <c r="E25" s="89"/>
      <c r="F25" s="332"/>
      <c r="G25" s="333"/>
      <c r="H25" s="333"/>
      <c r="I25" s="332"/>
      <c r="J25" s="332"/>
      <c r="K25" s="332"/>
      <c r="L25" s="332"/>
      <c r="M25" s="46"/>
      <c r="N25" s="46"/>
      <c r="O25" s="46"/>
      <c r="P25" s="46"/>
      <c r="Q25" s="46"/>
      <c r="R25" s="47"/>
      <c r="X25" s="144" t="s">
        <v>614</v>
      </c>
      <c r="Y25" s="144">
        <v>24</v>
      </c>
      <c r="Z25" s="114">
        <v>14.343846153846156</v>
      </c>
      <c r="AA25" s="85">
        <f t="shared" si="0"/>
        <v>55.50076923076923</v>
      </c>
    </row>
    <row r="26" spans="5:27" ht="59.25" customHeight="1" thickBot="1" x14ac:dyDescent="0.3">
      <c r="E26" s="89"/>
      <c r="F26" s="298" t="s">
        <v>826</v>
      </c>
      <c r="G26" s="269">
        <f>$B$3</f>
        <v>55.50076923076923</v>
      </c>
      <c r="H26" s="297" t="s">
        <v>823</v>
      </c>
      <c r="I26" s="272" t="s">
        <v>824</v>
      </c>
      <c r="J26" s="273" t="s">
        <v>825</v>
      </c>
      <c r="K26" s="332"/>
      <c r="L26" s="332"/>
      <c r="M26" s="46"/>
      <c r="N26" s="280" t="s">
        <v>827</v>
      </c>
      <c r="O26" s="46"/>
      <c r="P26" s="46"/>
      <c r="Q26" s="46"/>
      <c r="R26" s="47"/>
      <c r="X26" s="144" t="s">
        <v>709</v>
      </c>
      <c r="Y26" s="144">
        <v>25</v>
      </c>
      <c r="Z26" s="114">
        <v>13.840769230769233</v>
      </c>
      <c r="AA26" s="85">
        <f t="shared" si="0"/>
        <v>55.50076923076923</v>
      </c>
    </row>
    <row r="27" spans="5:27" ht="15" customHeight="1" x14ac:dyDescent="0.25">
      <c r="E27" s="89"/>
      <c r="F27" s="626" t="s">
        <v>829</v>
      </c>
      <c r="G27" s="278" t="s">
        <v>816</v>
      </c>
      <c r="H27" s="291">
        <f>((K7+K8)/1000)*$G$5</f>
        <v>8.5424999999999986</v>
      </c>
      <c r="I27" s="293">
        <f>H27-J27</f>
        <v>8.5424999999999986</v>
      </c>
      <c r="J27" s="294">
        <f>((O7+O8)/1000)*$G$5</f>
        <v>0</v>
      </c>
      <c r="K27" s="332"/>
      <c r="L27" s="332"/>
      <c r="M27" s="274" t="s">
        <v>816</v>
      </c>
      <c r="N27" s="288">
        <f>H27</f>
        <v>8.5424999999999986</v>
      </c>
      <c r="O27" s="46"/>
      <c r="P27" s="46"/>
      <c r="Q27" s="46"/>
      <c r="R27" s="47"/>
      <c r="X27" s="144" t="s">
        <v>604</v>
      </c>
      <c r="Y27" s="144">
        <v>26</v>
      </c>
      <c r="Z27" s="114">
        <v>13.41076923076923</v>
      </c>
      <c r="AA27" s="85">
        <f t="shared" si="0"/>
        <v>55.50076923076923</v>
      </c>
    </row>
    <row r="28" spans="5:27" x14ac:dyDescent="0.25">
      <c r="E28" s="89"/>
      <c r="F28" s="574"/>
      <c r="G28" s="278" t="s">
        <v>817</v>
      </c>
      <c r="H28" s="292">
        <f>(K9/1000)*$G$5</f>
        <v>4.1875</v>
      </c>
      <c r="I28" s="295">
        <f>H28-J28</f>
        <v>4.1875</v>
      </c>
      <c r="J28" s="296">
        <f>(O9/1000)*$G$5</f>
        <v>0</v>
      </c>
      <c r="K28" s="332"/>
      <c r="L28" s="332"/>
      <c r="M28" s="275" t="s">
        <v>817</v>
      </c>
      <c r="N28" s="289">
        <f t="shared" ref="N28:N31" si="3">H28</f>
        <v>4.1875</v>
      </c>
      <c r="O28" s="46"/>
      <c r="P28" s="46"/>
      <c r="Q28" s="46"/>
      <c r="R28" s="47"/>
      <c r="X28" s="144" t="s">
        <v>663</v>
      </c>
      <c r="Y28" s="144">
        <v>27</v>
      </c>
      <c r="Z28" s="114">
        <v>12.289230769230768</v>
      </c>
      <c r="AA28" s="85">
        <f t="shared" si="0"/>
        <v>55.50076923076923</v>
      </c>
    </row>
    <row r="29" spans="5:27" x14ac:dyDescent="0.25">
      <c r="E29" s="89"/>
      <c r="F29" s="574"/>
      <c r="G29" s="278" t="s">
        <v>818</v>
      </c>
      <c r="H29" s="292">
        <f>(K10/1000)*$G$5</f>
        <v>15.074999999999999</v>
      </c>
      <c r="I29" s="295">
        <f>H29-J29</f>
        <v>15.074999999999999</v>
      </c>
      <c r="J29" s="296">
        <f>(O10/1000)*$G$5</f>
        <v>0</v>
      </c>
      <c r="K29" s="332"/>
      <c r="L29" s="332"/>
      <c r="M29" s="275" t="s">
        <v>818</v>
      </c>
      <c r="N29" s="289">
        <f t="shared" si="3"/>
        <v>15.074999999999999</v>
      </c>
      <c r="O29" s="46"/>
      <c r="P29" s="46"/>
      <c r="Q29" s="46"/>
      <c r="R29" s="47"/>
      <c r="X29" s="144" t="s">
        <v>664</v>
      </c>
      <c r="Y29" s="144">
        <v>28</v>
      </c>
      <c r="Z29" s="114">
        <v>12.139999999999997</v>
      </c>
      <c r="AA29" s="85">
        <f t="shared" si="0"/>
        <v>55.50076923076923</v>
      </c>
    </row>
    <row r="30" spans="5:27" x14ac:dyDescent="0.25">
      <c r="E30" s="89"/>
      <c r="F30" s="574"/>
      <c r="G30" s="278" t="s">
        <v>748</v>
      </c>
      <c r="H30" s="292">
        <f>(K11/1000)*$G$5</f>
        <v>6.8172499999999996</v>
      </c>
      <c r="I30" s="295">
        <f>H30-J30</f>
        <v>6.8172499999999996</v>
      </c>
      <c r="J30" s="296">
        <f>(O11/1000)*$G$5</f>
        <v>0</v>
      </c>
      <c r="K30" s="332"/>
      <c r="L30" s="332"/>
      <c r="M30" s="275" t="s">
        <v>748</v>
      </c>
      <c r="N30" s="289">
        <f t="shared" si="3"/>
        <v>6.8172499999999996</v>
      </c>
      <c r="O30" s="46"/>
      <c r="P30" s="46"/>
      <c r="Q30" s="46"/>
      <c r="R30" s="47"/>
      <c r="X30" s="144" t="s">
        <v>659</v>
      </c>
      <c r="Y30" s="144">
        <v>29</v>
      </c>
      <c r="Z30" s="114">
        <v>12.043846153846156</v>
      </c>
      <c r="AA30" s="85">
        <f t="shared" si="0"/>
        <v>55.50076923076923</v>
      </c>
    </row>
    <row r="31" spans="5:27" ht="15.75" thickBot="1" x14ac:dyDescent="0.3">
      <c r="E31" s="89"/>
      <c r="F31" s="574"/>
      <c r="G31" s="278" t="s">
        <v>819</v>
      </c>
      <c r="H31" s="292">
        <f>(K12/1000)*$G$5</f>
        <v>16.080000000000002</v>
      </c>
      <c r="I31" s="295">
        <f>H31-J31</f>
        <v>16.080000000000002</v>
      </c>
      <c r="J31" s="296">
        <f>(O12/1000)*$G$5</f>
        <v>0</v>
      </c>
      <c r="K31" s="332"/>
      <c r="L31" s="332"/>
      <c r="M31" s="275" t="s">
        <v>819</v>
      </c>
      <c r="N31" s="289">
        <f t="shared" si="3"/>
        <v>16.080000000000002</v>
      </c>
      <c r="O31" s="46"/>
      <c r="P31" s="46"/>
      <c r="Q31" s="46"/>
      <c r="R31" s="47"/>
      <c r="X31" s="144" t="s">
        <v>697</v>
      </c>
      <c r="Y31" s="144">
        <v>30</v>
      </c>
      <c r="Z31" s="114">
        <v>12.01230769230769</v>
      </c>
      <c r="AA31" s="85">
        <f t="shared" si="0"/>
        <v>55.50076923076923</v>
      </c>
    </row>
    <row r="32" spans="5:27" ht="15.75" thickBot="1" x14ac:dyDescent="0.3">
      <c r="E32" s="89"/>
      <c r="F32" s="627"/>
      <c r="G32" s="279" t="s">
        <v>822</v>
      </c>
      <c r="H32" s="281">
        <f>SUM(H27:H31)</f>
        <v>50.702250000000006</v>
      </c>
      <c r="I32" s="276">
        <f t="shared" ref="I32:J32" si="4">SUM(I27:I31)</f>
        <v>50.702250000000006</v>
      </c>
      <c r="J32" s="277">
        <f t="shared" si="4"/>
        <v>0</v>
      </c>
      <c r="K32" s="332"/>
      <c r="L32" s="332"/>
      <c r="M32" s="275" t="s">
        <v>821</v>
      </c>
      <c r="N32" s="289">
        <f>H33</f>
        <v>1.5410000000000004</v>
      </c>
      <c r="O32" s="46"/>
      <c r="P32" s="46"/>
      <c r="Q32" s="46"/>
      <c r="R32" s="47"/>
      <c r="X32" s="144" t="s">
        <v>607</v>
      </c>
      <c r="Y32" s="144">
        <v>31</v>
      </c>
      <c r="Z32" s="114">
        <v>11.277692307692307</v>
      </c>
      <c r="AA32" s="85">
        <f t="shared" si="0"/>
        <v>55.50076923076923</v>
      </c>
    </row>
    <row r="33" spans="1:27" ht="15" customHeight="1" thickBot="1" x14ac:dyDescent="0.3">
      <c r="A33" s="133"/>
      <c r="B33" s="146"/>
      <c r="C33" s="146"/>
      <c r="D33" s="146"/>
      <c r="E33" s="89"/>
      <c r="F33" s="626" t="s">
        <v>815</v>
      </c>
      <c r="G33" s="278" t="s">
        <v>821</v>
      </c>
      <c r="H33" s="292">
        <f>(K15/1000)*$G$5</f>
        <v>1.5410000000000004</v>
      </c>
      <c r="I33" s="295">
        <f>H33-J33</f>
        <v>1.5410000000000004</v>
      </c>
      <c r="J33" s="296">
        <f>(O15/1000)*$G$5</f>
        <v>0</v>
      </c>
      <c r="K33" s="332"/>
      <c r="L33" s="332"/>
      <c r="M33" s="287" t="s">
        <v>820</v>
      </c>
      <c r="N33" s="290">
        <f>H34</f>
        <v>4.3717499999999996</v>
      </c>
      <c r="O33" s="46"/>
      <c r="P33" s="46"/>
      <c r="Q33" s="46"/>
      <c r="R33" s="47"/>
      <c r="X33" s="144" t="s">
        <v>642</v>
      </c>
      <c r="Y33" s="144">
        <v>32</v>
      </c>
      <c r="Z33" s="114">
        <v>10.920769230769231</v>
      </c>
      <c r="AA33" s="85">
        <f t="shared" si="0"/>
        <v>55.50076923076923</v>
      </c>
    </row>
    <row r="34" spans="1:27" ht="15.75" thickBot="1" x14ac:dyDescent="0.3">
      <c r="A34" s="133"/>
      <c r="B34" s="146"/>
      <c r="C34" s="146"/>
      <c r="D34" s="146"/>
      <c r="E34" s="89"/>
      <c r="F34" s="629"/>
      <c r="G34" s="278" t="s">
        <v>820</v>
      </c>
      <c r="H34" s="292">
        <f>(K16/1000)*$G$5</f>
        <v>4.3717499999999996</v>
      </c>
      <c r="I34" s="295">
        <f>H34-J34</f>
        <v>4.3717499999999996</v>
      </c>
      <c r="J34" s="296">
        <f>(O16/1000)*$G$5</f>
        <v>0</v>
      </c>
      <c r="K34" s="332"/>
      <c r="L34" s="332"/>
      <c r="M34" s="46"/>
      <c r="N34" s="46"/>
      <c r="O34" s="46"/>
      <c r="P34" s="46"/>
      <c r="Q34" s="46"/>
      <c r="R34" s="47"/>
      <c r="X34" s="144" t="s">
        <v>701</v>
      </c>
      <c r="Y34" s="144">
        <v>33</v>
      </c>
      <c r="Z34" s="114">
        <v>10.257692307692306</v>
      </c>
      <c r="AA34" s="85">
        <f t="shared" si="0"/>
        <v>55.50076923076923</v>
      </c>
    </row>
    <row r="35" spans="1:27" ht="15.75" thickBot="1" x14ac:dyDescent="0.3">
      <c r="A35" s="133"/>
      <c r="B35" s="146"/>
      <c r="C35" s="146"/>
      <c r="D35" s="146"/>
      <c r="E35" s="89"/>
      <c r="F35" s="627"/>
      <c r="G35" s="279" t="s">
        <v>822</v>
      </c>
      <c r="H35" s="282">
        <f>SUM(H33:H34)</f>
        <v>5.91275</v>
      </c>
      <c r="I35" s="270">
        <f t="shared" ref="I35:J35" si="5">SUM(I33:I34)</f>
        <v>5.91275</v>
      </c>
      <c r="J35" s="271">
        <f t="shared" si="5"/>
        <v>0</v>
      </c>
      <c r="K35" s="332"/>
      <c r="L35" s="332"/>
      <c r="M35" s="46"/>
      <c r="N35" s="46"/>
      <c r="O35" s="46"/>
      <c r="P35" s="46"/>
      <c r="Q35" s="46"/>
      <c r="R35" s="47"/>
      <c r="X35" s="144" t="s">
        <v>660</v>
      </c>
      <c r="Y35" s="144">
        <v>34</v>
      </c>
      <c r="Z35" s="114">
        <v>10.24</v>
      </c>
      <c r="AA35" s="85">
        <f t="shared" si="0"/>
        <v>55.50076923076923</v>
      </c>
    </row>
    <row r="36" spans="1:27" ht="18" thickBot="1" x14ac:dyDescent="0.3">
      <c r="A36" s="133"/>
      <c r="B36" s="146"/>
      <c r="C36" s="146"/>
      <c r="D36" s="146"/>
      <c r="E36" s="89"/>
      <c r="F36" s="332"/>
      <c r="G36" s="163" t="s">
        <v>852</v>
      </c>
      <c r="H36" s="411">
        <f>H32+H35</f>
        <v>56.615000000000009</v>
      </c>
      <c r="I36" s="412">
        <f t="shared" ref="I36:J36" si="6">I32+I35</f>
        <v>56.615000000000009</v>
      </c>
      <c r="J36" s="413">
        <f t="shared" si="6"/>
        <v>0</v>
      </c>
      <c r="K36" s="332"/>
      <c r="L36" s="332"/>
      <c r="M36" s="46"/>
      <c r="N36" s="46"/>
      <c r="O36" s="46"/>
      <c r="P36" s="46"/>
      <c r="Q36" s="46"/>
      <c r="R36" s="47"/>
      <c r="X36" s="144" t="s">
        <v>608</v>
      </c>
      <c r="Y36" s="144">
        <v>35</v>
      </c>
      <c r="Z36" s="114">
        <v>9.8476923076923093</v>
      </c>
      <c r="AA36" s="85">
        <f t="shared" si="0"/>
        <v>55.50076923076923</v>
      </c>
    </row>
    <row r="37" spans="1:27" ht="15.75" thickBot="1" x14ac:dyDescent="0.3">
      <c r="A37" s="133"/>
      <c r="B37" s="146"/>
      <c r="C37" s="146"/>
      <c r="D37" s="146"/>
      <c r="E37" s="89"/>
      <c r="F37" s="46"/>
      <c r="G37" s="404" t="s">
        <v>847</v>
      </c>
      <c r="H37" s="490">
        <f>(H36/H36)*100</f>
        <v>100</v>
      </c>
      <c r="I37" s="406">
        <f>(I36/H36)*100</f>
        <v>100</v>
      </c>
      <c r="J37" s="407">
        <f>(J36/H36)*100</f>
        <v>0</v>
      </c>
      <c r="K37" s="46"/>
      <c r="L37" s="46"/>
      <c r="M37" s="46"/>
      <c r="N37" s="46"/>
      <c r="O37" s="46"/>
      <c r="P37" s="46"/>
      <c r="Q37" s="46"/>
      <c r="R37" s="47"/>
      <c r="X37" s="144" t="s">
        <v>645</v>
      </c>
      <c r="Y37" s="144">
        <v>36</v>
      </c>
      <c r="Z37" s="114">
        <v>9.2484615384615374</v>
      </c>
      <c r="AA37" s="85">
        <f t="shared" si="0"/>
        <v>55.50076923076923</v>
      </c>
    </row>
    <row r="38" spans="1:27" x14ac:dyDescent="0.25">
      <c r="A38" s="133"/>
      <c r="B38" s="146"/>
      <c r="C38" s="146"/>
      <c r="D38" s="146"/>
      <c r="E38" s="89"/>
      <c r="F38" s="46"/>
      <c r="G38" s="46"/>
      <c r="H38" s="46"/>
      <c r="I38" s="46"/>
      <c r="J38" s="46"/>
      <c r="K38" s="46"/>
      <c r="L38" s="46"/>
      <c r="M38" s="46"/>
      <c r="N38" s="46"/>
      <c r="O38" s="46"/>
      <c r="P38" s="46"/>
      <c r="Q38" s="46"/>
      <c r="R38" s="47"/>
      <c r="X38" s="144" t="s">
        <v>716</v>
      </c>
      <c r="Y38" s="144">
        <v>37</v>
      </c>
      <c r="Z38" s="114">
        <v>9.1292307692307713</v>
      </c>
      <c r="AA38" s="85">
        <f t="shared" si="0"/>
        <v>55.50076923076923</v>
      </c>
    </row>
    <row r="39" spans="1:27" x14ac:dyDescent="0.25">
      <c r="A39" s="133"/>
      <c r="B39" s="146"/>
      <c r="C39" s="146"/>
      <c r="D39" s="146"/>
      <c r="E39" s="89"/>
      <c r="F39" s="46"/>
      <c r="G39" s="46"/>
      <c r="H39" s="46"/>
      <c r="I39" s="46"/>
      <c r="J39" s="46"/>
      <c r="K39" s="46"/>
      <c r="L39" s="46"/>
      <c r="M39" s="46"/>
      <c r="N39" s="46"/>
      <c r="O39" s="46"/>
      <c r="P39" s="46"/>
      <c r="Q39" s="46"/>
      <c r="R39" s="47"/>
      <c r="X39" s="144" t="s">
        <v>628</v>
      </c>
      <c r="Y39" s="144">
        <v>38</v>
      </c>
      <c r="Z39" s="114">
        <v>9.0069230769230764</v>
      </c>
      <c r="AA39" s="85">
        <f t="shared" si="0"/>
        <v>55.50076923076923</v>
      </c>
    </row>
    <row r="40" spans="1:27" x14ac:dyDescent="0.25">
      <c r="E40" s="89"/>
      <c r="F40" s="46"/>
      <c r="G40" s="46"/>
      <c r="H40" s="46"/>
      <c r="I40" s="46"/>
      <c r="J40" s="46"/>
      <c r="K40" s="46"/>
      <c r="L40" s="46"/>
      <c r="M40" s="46"/>
      <c r="N40" s="46"/>
      <c r="O40" s="46"/>
      <c r="P40" s="46"/>
      <c r="Q40" s="46"/>
      <c r="R40" s="47"/>
      <c r="X40" s="268" t="s">
        <v>599</v>
      </c>
      <c r="Y40" s="268">
        <v>39</v>
      </c>
      <c r="Z40" s="114">
        <v>8.6630769230769236</v>
      </c>
      <c r="AA40" s="85">
        <f t="shared" si="0"/>
        <v>55.50076923076923</v>
      </c>
    </row>
    <row r="41" spans="1:27" x14ac:dyDescent="0.25">
      <c r="E41" s="89"/>
      <c r="F41" s="46"/>
      <c r="G41" s="46"/>
      <c r="H41" s="46"/>
      <c r="I41" s="46"/>
      <c r="J41" s="46"/>
      <c r="K41" s="46"/>
      <c r="L41" s="46"/>
      <c r="M41" s="46"/>
      <c r="N41" s="46"/>
      <c r="O41" s="46"/>
      <c r="P41" s="46"/>
      <c r="Q41" s="46"/>
      <c r="R41" s="47"/>
      <c r="X41" s="268" t="s">
        <v>685</v>
      </c>
      <c r="Y41" s="268">
        <v>40</v>
      </c>
      <c r="Z41" s="114">
        <v>8.3776923076923069</v>
      </c>
      <c r="AA41" s="85">
        <f t="shared" si="0"/>
        <v>55.50076923076923</v>
      </c>
    </row>
    <row r="42" spans="1:27" ht="15.75" thickBot="1" x14ac:dyDescent="0.3">
      <c r="E42" s="90"/>
      <c r="F42" s="48"/>
      <c r="G42" s="48"/>
      <c r="H42" s="48"/>
      <c r="I42" s="48"/>
      <c r="J42" s="48"/>
      <c r="K42" s="48"/>
      <c r="L42" s="48"/>
      <c r="M42" s="48"/>
      <c r="N42" s="48"/>
      <c r="O42" s="48"/>
      <c r="P42" s="48"/>
      <c r="Q42" s="48"/>
      <c r="R42" s="49"/>
      <c r="X42" s="268" t="s">
        <v>710</v>
      </c>
      <c r="Y42" s="268">
        <v>41</v>
      </c>
      <c r="Z42" s="114">
        <v>8.2953846153846165</v>
      </c>
      <c r="AA42" s="85">
        <f t="shared" si="0"/>
        <v>55.50076923076923</v>
      </c>
    </row>
    <row r="43" spans="1:27" ht="28.5" x14ac:dyDescent="0.45">
      <c r="E43" s="88"/>
      <c r="F43" s="408" t="s">
        <v>726</v>
      </c>
      <c r="G43" s="44"/>
      <c r="H43" s="44"/>
      <c r="I43" s="44"/>
      <c r="J43" s="44"/>
      <c r="K43" s="44"/>
      <c r="L43" s="44"/>
      <c r="M43" s="44"/>
      <c r="N43" s="44"/>
      <c r="O43" s="44"/>
      <c r="P43" s="44"/>
      <c r="Q43" s="44"/>
      <c r="R43" s="45"/>
      <c r="X43" s="268" t="s">
        <v>711</v>
      </c>
      <c r="Y43" s="268">
        <v>42</v>
      </c>
      <c r="Z43" s="114">
        <v>8.2276923076923083</v>
      </c>
      <c r="AA43" s="85">
        <f t="shared" si="0"/>
        <v>55.50076923076923</v>
      </c>
    </row>
    <row r="44" spans="1:27" ht="16.5" thickBot="1" x14ac:dyDescent="0.3">
      <c r="E44" s="89"/>
      <c r="F44" s="395"/>
      <c r="G44" s="410"/>
      <c r="H44" s="395"/>
      <c r="I44" s="46"/>
      <c r="J44" s="46"/>
      <c r="K44" s="46"/>
      <c r="L44" s="46"/>
      <c r="M44" s="46"/>
      <c r="N44" s="46"/>
      <c r="O44" s="46"/>
      <c r="P44" s="46"/>
      <c r="Q44" s="46"/>
      <c r="R44" s="47"/>
      <c r="X44" s="268" t="s">
        <v>712</v>
      </c>
      <c r="Y44" s="268">
        <v>43</v>
      </c>
      <c r="Z44" s="114">
        <v>7.8469230769230762</v>
      </c>
      <c r="AA44" s="85">
        <f t="shared" si="0"/>
        <v>55.50076923076923</v>
      </c>
    </row>
    <row r="45" spans="1:27" ht="15.75" thickBot="1" x14ac:dyDescent="0.3">
      <c r="E45" s="89"/>
      <c r="F45" s="147" t="s">
        <v>727</v>
      </c>
      <c r="G45" s="420">
        <v>0.5</v>
      </c>
      <c r="H45" s="149" t="s">
        <v>728</v>
      </c>
      <c r="I45" s="420">
        <v>0.5</v>
      </c>
      <c r="J45" s="235"/>
      <c r="K45" s="148" t="s">
        <v>729</v>
      </c>
      <c r="L45" s="421">
        <f>G45+I45</f>
        <v>1</v>
      </c>
      <c r="M45" s="46"/>
      <c r="N45" s="46"/>
      <c r="O45" s="46"/>
      <c r="P45" s="46"/>
      <c r="Q45" s="46"/>
      <c r="R45" s="47"/>
      <c r="X45" s="268" t="s">
        <v>650</v>
      </c>
      <c r="Y45" s="268">
        <v>44</v>
      </c>
      <c r="Z45" s="114">
        <v>7.775384615384616</v>
      </c>
      <c r="AA45" s="85">
        <f t="shared" si="0"/>
        <v>55.50076923076923</v>
      </c>
    </row>
    <row r="46" spans="1:27" ht="15.75" thickBot="1" x14ac:dyDescent="0.3">
      <c r="E46" s="89"/>
      <c r="F46" s="90" t="s">
        <v>730</v>
      </c>
      <c r="G46" s="239">
        <v>250</v>
      </c>
      <c r="H46" s="150" t="s">
        <v>731</v>
      </c>
      <c r="I46" s="234"/>
      <c r="J46" s="235"/>
      <c r="K46" s="235"/>
      <c r="L46" s="236"/>
      <c r="M46" s="46"/>
      <c r="N46" s="46"/>
      <c r="O46" s="46"/>
      <c r="P46" s="46"/>
      <c r="Q46" s="46"/>
      <c r="R46" s="47"/>
      <c r="X46" s="268" t="s">
        <v>637</v>
      </c>
      <c r="Y46" s="268">
        <v>45</v>
      </c>
      <c r="Z46" s="114">
        <v>7.4192307692307704</v>
      </c>
      <c r="AA46" s="85">
        <f t="shared" si="0"/>
        <v>55.50076923076923</v>
      </c>
    </row>
    <row r="47" spans="1:27" ht="15.75" thickBot="1" x14ac:dyDescent="0.3">
      <c r="E47" s="89"/>
      <c r="F47" s="151" t="s">
        <v>732</v>
      </c>
      <c r="G47" s="636" t="s">
        <v>733</v>
      </c>
      <c r="H47" s="635"/>
      <c r="I47" s="636" t="s">
        <v>734</v>
      </c>
      <c r="J47" s="635"/>
      <c r="K47" s="636" t="s">
        <v>735</v>
      </c>
      <c r="L47" s="635"/>
      <c r="M47" s="250" t="s">
        <v>813</v>
      </c>
      <c r="N47" s="251" t="s">
        <v>836</v>
      </c>
      <c r="O47" s="372" t="s">
        <v>848</v>
      </c>
      <c r="P47" s="46"/>
      <c r="Q47" s="364" t="s">
        <v>844</v>
      </c>
      <c r="R47" s="47"/>
      <c r="X47" s="144" t="s">
        <v>715</v>
      </c>
      <c r="Y47" s="144">
        <v>46</v>
      </c>
      <c r="Z47" s="114">
        <v>6.5284615384615385</v>
      </c>
      <c r="AA47" s="85">
        <f t="shared" si="0"/>
        <v>55.50076923076923</v>
      </c>
    </row>
    <row r="48" spans="1:27" ht="15.75" thickBot="1" x14ac:dyDescent="0.3">
      <c r="E48" s="89"/>
      <c r="F48" s="153" t="s">
        <v>736</v>
      </c>
      <c r="G48" s="246">
        <v>7.5</v>
      </c>
      <c r="H48" s="44" t="s">
        <v>737</v>
      </c>
      <c r="I48" s="241">
        <v>1</v>
      </c>
      <c r="J48" s="45" t="s">
        <v>738</v>
      </c>
      <c r="K48" s="238">
        <f>G48*I48</f>
        <v>7.5</v>
      </c>
      <c r="L48" s="45" t="s">
        <v>739</v>
      </c>
      <c r="M48" s="252" t="s">
        <v>810</v>
      </c>
      <c r="N48" s="370" t="s">
        <v>812</v>
      </c>
      <c r="O48" s="322">
        <f t="shared" ref="O48:O53" si="7">IF(N48="YES", K48*$N$56,K48*0)</f>
        <v>0</v>
      </c>
      <c r="P48" s="46" t="s">
        <v>739</v>
      </c>
      <c r="Q48" s="365" t="s">
        <v>812</v>
      </c>
      <c r="R48" s="47"/>
      <c r="X48" s="144" t="s">
        <v>629</v>
      </c>
      <c r="Y48" s="144">
        <v>47</v>
      </c>
      <c r="Z48" s="114">
        <v>6.3261538461538471</v>
      </c>
      <c r="AA48" s="85">
        <f t="shared" si="0"/>
        <v>55.50076923076923</v>
      </c>
    </row>
    <row r="49" spans="5:27" ht="15.75" thickBot="1" x14ac:dyDescent="0.3">
      <c r="E49" s="89"/>
      <c r="F49" s="154" t="s">
        <v>740</v>
      </c>
      <c r="G49" s="247">
        <v>4.5</v>
      </c>
      <c r="H49" s="46" t="s">
        <v>741</v>
      </c>
      <c r="I49" s="240">
        <v>2</v>
      </c>
      <c r="J49" s="47" t="s">
        <v>738</v>
      </c>
      <c r="K49" s="237">
        <f>G49*I49*I45</f>
        <v>4.5</v>
      </c>
      <c r="L49" s="47" t="s">
        <v>739</v>
      </c>
      <c r="M49" s="253" t="s">
        <v>810</v>
      </c>
      <c r="N49" s="362" t="s">
        <v>812</v>
      </c>
      <c r="O49" s="371">
        <f t="shared" si="7"/>
        <v>0</v>
      </c>
      <c r="P49" s="46" t="s">
        <v>739</v>
      </c>
      <c r="Q49" s="151" t="s">
        <v>837</v>
      </c>
      <c r="R49" s="47"/>
      <c r="X49" s="144" t="s">
        <v>658</v>
      </c>
      <c r="Y49" s="144">
        <v>48</v>
      </c>
      <c r="Z49" s="114">
        <v>6.1530769230769229</v>
      </c>
      <c r="AA49" s="85">
        <f t="shared" si="0"/>
        <v>55.50076923076923</v>
      </c>
    </row>
    <row r="50" spans="5:27" ht="15.75" thickBot="1" x14ac:dyDescent="0.3">
      <c r="E50" s="89"/>
      <c r="F50" s="155" t="s">
        <v>742</v>
      </c>
      <c r="G50" s="247">
        <v>3</v>
      </c>
      <c r="H50" s="51" t="s">
        <v>743</v>
      </c>
      <c r="I50" s="240">
        <v>2</v>
      </c>
      <c r="J50" s="47" t="s">
        <v>738</v>
      </c>
      <c r="K50" s="237">
        <f>G50*I50*G45</f>
        <v>3</v>
      </c>
      <c r="L50" s="47" t="s">
        <v>739</v>
      </c>
      <c r="M50" s="319" t="s">
        <v>812</v>
      </c>
      <c r="N50" s="362" t="s">
        <v>812</v>
      </c>
      <c r="O50" s="371">
        <f t="shared" si="7"/>
        <v>0</v>
      </c>
      <c r="P50" s="46" t="s">
        <v>739</v>
      </c>
      <c r="Q50" s="366">
        <f>'Irrigation Calc.'!B17</f>
        <v>312.53296240163257</v>
      </c>
      <c r="R50" s="47" t="s">
        <v>838</v>
      </c>
      <c r="X50" s="144" t="s">
        <v>602</v>
      </c>
      <c r="Y50" s="144">
        <v>49</v>
      </c>
      <c r="Z50" s="114">
        <v>5.6161538461538454</v>
      </c>
      <c r="AA50" s="85">
        <f t="shared" si="0"/>
        <v>55.50076923076923</v>
      </c>
    </row>
    <row r="51" spans="5:27" ht="15.75" thickBot="1" x14ac:dyDescent="0.3">
      <c r="E51" s="89"/>
      <c r="F51" s="154" t="s">
        <v>744</v>
      </c>
      <c r="G51" s="247">
        <v>10</v>
      </c>
      <c r="H51" s="46" t="s">
        <v>745</v>
      </c>
      <c r="I51" s="240">
        <v>45</v>
      </c>
      <c r="J51" s="47" t="s">
        <v>746</v>
      </c>
      <c r="K51" s="237">
        <f>G51*(I51/60)</f>
        <v>7.5</v>
      </c>
      <c r="L51" s="47" t="s">
        <v>739</v>
      </c>
      <c r="M51" s="319" t="s">
        <v>812</v>
      </c>
      <c r="N51" s="362" t="s">
        <v>812</v>
      </c>
      <c r="O51" s="371">
        <f t="shared" si="7"/>
        <v>0</v>
      </c>
      <c r="P51" s="46" t="s">
        <v>739</v>
      </c>
      <c r="Q51" s="151" t="s">
        <v>839</v>
      </c>
      <c r="R51" s="47"/>
      <c r="X51" s="144" t="s">
        <v>702</v>
      </c>
      <c r="Y51" s="144">
        <v>50</v>
      </c>
      <c r="Z51" s="114">
        <v>5.5276923076923072</v>
      </c>
      <c r="AA51" s="85">
        <f t="shared" si="0"/>
        <v>55.50076923076923</v>
      </c>
    </row>
    <row r="52" spans="5:27" ht="15.75" thickBot="1" x14ac:dyDescent="0.3">
      <c r="E52" s="89"/>
      <c r="F52" s="154" t="s">
        <v>747</v>
      </c>
      <c r="G52" s="247">
        <v>12</v>
      </c>
      <c r="H52" s="46" t="s">
        <v>745</v>
      </c>
      <c r="I52" s="240">
        <v>30</v>
      </c>
      <c r="J52" s="47" t="s">
        <v>746</v>
      </c>
      <c r="K52" s="237">
        <f>G52*(I52/60)</f>
        <v>6</v>
      </c>
      <c r="L52" s="47" t="s">
        <v>739</v>
      </c>
      <c r="M52" s="319" t="s">
        <v>812</v>
      </c>
      <c r="N52" s="362" t="s">
        <v>812</v>
      </c>
      <c r="O52" s="371">
        <f t="shared" si="7"/>
        <v>0</v>
      </c>
      <c r="P52" s="46" t="s">
        <v>739</v>
      </c>
      <c r="Q52" s="367">
        <v>0</v>
      </c>
      <c r="R52" s="47" t="s">
        <v>781</v>
      </c>
      <c r="X52" s="144" t="s">
        <v>691</v>
      </c>
      <c r="Y52" s="144">
        <v>51</v>
      </c>
      <c r="Z52" s="114">
        <v>5.3999999999999995</v>
      </c>
      <c r="AA52" s="85">
        <f t="shared" si="0"/>
        <v>55.50076923076923</v>
      </c>
    </row>
    <row r="53" spans="5:27" ht="15.75" thickBot="1" x14ac:dyDescent="0.3">
      <c r="E53" s="89"/>
      <c r="F53" s="154" t="s">
        <v>751</v>
      </c>
      <c r="G53" s="247">
        <v>12</v>
      </c>
      <c r="H53" s="46" t="s">
        <v>745</v>
      </c>
      <c r="I53" s="240">
        <v>30</v>
      </c>
      <c r="J53" s="47" t="s">
        <v>746</v>
      </c>
      <c r="K53" s="239">
        <f>G53*(I53/60)</f>
        <v>6</v>
      </c>
      <c r="L53" s="49" t="s">
        <v>739</v>
      </c>
      <c r="M53" s="319" t="s">
        <v>812</v>
      </c>
      <c r="N53" s="362" t="s">
        <v>812</v>
      </c>
      <c r="O53" s="323">
        <f t="shared" si="7"/>
        <v>0</v>
      </c>
      <c r="P53" s="46" t="s">
        <v>739</v>
      </c>
      <c r="Q53" s="151" t="s">
        <v>840</v>
      </c>
      <c r="R53" s="47"/>
      <c r="X53" s="144" t="s">
        <v>605</v>
      </c>
      <c r="Y53" s="144">
        <v>52</v>
      </c>
      <c r="Z53" s="114">
        <v>5.0138461538461536</v>
      </c>
      <c r="AA53" s="85">
        <f t="shared" si="0"/>
        <v>55.50076923076923</v>
      </c>
    </row>
    <row r="54" spans="5:27" ht="15.75" thickBot="1" x14ac:dyDescent="0.3">
      <c r="E54" s="89"/>
      <c r="F54" s="491" t="s">
        <v>762</v>
      </c>
      <c r="G54" s="492"/>
      <c r="H54" s="492"/>
      <c r="I54" s="492"/>
      <c r="J54" s="470"/>
      <c r="K54" s="491">
        <f>SUM(K48:K53)</f>
        <v>34.5</v>
      </c>
      <c r="L54" s="470" t="s">
        <v>739</v>
      </c>
      <c r="M54" s="349">
        <f>SUMIF($M$50:$M$53,"Yes",$K$50:$K$53)</f>
        <v>0</v>
      </c>
      <c r="N54" s="497">
        <f>SUMIF($N$48:$N$53,"Yes",$K$48:$K$53)</f>
        <v>0</v>
      </c>
      <c r="O54" s="373"/>
      <c r="P54" s="46"/>
      <c r="Q54" s="368">
        <f>(Q50/1000)*Q52</f>
        <v>0</v>
      </c>
      <c r="R54" s="47" t="s">
        <v>841</v>
      </c>
      <c r="X54" s="144" t="s">
        <v>612</v>
      </c>
      <c r="Y54" s="144">
        <v>53</v>
      </c>
      <c r="Z54" s="114">
        <v>4.9592307692307696</v>
      </c>
      <c r="AA54" s="85">
        <f t="shared" si="0"/>
        <v>55.50076923076923</v>
      </c>
    </row>
    <row r="55" spans="5:27" ht="15.75" thickBot="1" x14ac:dyDescent="0.3">
      <c r="E55" s="89"/>
      <c r="F55" s="51"/>
      <c r="G55" s="176"/>
      <c r="H55" s="51"/>
      <c r="I55" s="638"/>
      <c r="J55" s="638"/>
      <c r="K55" s="638"/>
      <c r="L55" s="638"/>
      <c r="M55" s="283" t="s">
        <v>845</v>
      </c>
      <c r="N55" s="320" t="e">
        <f>(M54+$Q$57)/N54</f>
        <v>#DIV/0!</v>
      </c>
      <c r="O55" s="373"/>
      <c r="P55" s="46"/>
      <c r="Q55" s="368">
        <f>(Q54*1000)/365</f>
        <v>0</v>
      </c>
      <c r="R55" s="162" t="s">
        <v>842</v>
      </c>
      <c r="X55" s="144" t="s">
        <v>705</v>
      </c>
      <c r="Y55" s="144">
        <v>54</v>
      </c>
      <c r="Z55" s="114">
        <v>4.296153846153846</v>
      </c>
      <c r="AA55" s="85">
        <f t="shared" si="0"/>
        <v>55.50076923076923</v>
      </c>
    </row>
    <row r="56" spans="5:27" ht="15.75" thickBot="1" x14ac:dyDescent="0.3">
      <c r="E56" s="89"/>
      <c r="F56" s="51"/>
      <c r="G56" s="176"/>
      <c r="H56" s="51"/>
      <c r="I56" s="373"/>
      <c r="J56" s="51"/>
      <c r="K56" s="373"/>
      <c r="L56" s="51"/>
      <c r="M56" s="285" t="s">
        <v>846</v>
      </c>
      <c r="N56" s="321" t="e">
        <f>IF(N55&gt;1,1,N55)</f>
        <v>#DIV/0!</v>
      </c>
      <c r="O56" s="373"/>
      <c r="P56" s="51"/>
      <c r="Q56" s="151" t="s">
        <v>843</v>
      </c>
      <c r="R56" s="47"/>
      <c r="X56" s="144" t="s">
        <v>692</v>
      </c>
      <c r="Y56" s="144">
        <v>55</v>
      </c>
      <c r="Z56" s="114">
        <v>4.09</v>
      </c>
      <c r="AA56" s="85">
        <f t="shared" si="0"/>
        <v>55.50076923076923</v>
      </c>
    </row>
    <row r="57" spans="5:27" ht="15.75" thickBot="1" x14ac:dyDescent="0.3">
      <c r="E57" s="89"/>
      <c r="F57" s="51"/>
      <c r="G57" s="176"/>
      <c r="H57" s="51"/>
      <c r="I57" s="373"/>
      <c r="J57" s="51"/>
      <c r="K57" s="373"/>
      <c r="L57" s="51"/>
      <c r="M57" s="467"/>
      <c r="N57" s="467"/>
      <c r="O57" s="373"/>
      <c r="P57" s="51"/>
      <c r="Q57" s="369">
        <f>Q55*0.7</f>
        <v>0</v>
      </c>
      <c r="R57" s="162" t="s">
        <v>842</v>
      </c>
      <c r="X57" s="144" t="s">
        <v>606</v>
      </c>
      <c r="Y57" s="144">
        <v>56</v>
      </c>
      <c r="Z57" s="114">
        <v>4.0592307692307692</v>
      </c>
      <c r="AA57" s="85">
        <f t="shared" si="0"/>
        <v>55.50076923076923</v>
      </c>
    </row>
    <row r="58" spans="5:27" x14ac:dyDescent="0.25">
      <c r="E58" s="89"/>
      <c r="F58" s="168"/>
      <c r="G58" s="168"/>
      <c r="H58" s="168"/>
      <c r="I58" s="168"/>
      <c r="J58" s="168"/>
      <c r="K58" s="454"/>
      <c r="L58" s="168"/>
      <c r="M58" s="46"/>
      <c r="N58" s="46"/>
      <c r="O58" s="46"/>
      <c r="P58" s="46"/>
      <c r="Q58" s="46"/>
      <c r="R58" s="47"/>
      <c r="X58" s="144" t="s">
        <v>704</v>
      </c>
      <c r="Y58" s="144">
        <v>57</v>
      </c>
      <c r="Z58" s="114">
        <v>3.8015384615384615</v>
      </c>
      <c r="AA58" s="85">
        <f t="shared" si="0"/>
        <v>55.50076923076923</v>
      </c>
    </row>
    <row r="59" spans="5:27" x14ac:dyDescent="0.25">
      <c r="E59" s="89"/>
      <c r="F59" s="160"/>
      <c r="G59" s="160"/>
      <c r="H59" s="160"/>
      <c r="I59" s="160"/>
      <c r="J59" s="160"/>
      <c r="K59" s="496"/>
      <c r="L59" s="160"/>
      <c r="M59" s="46"/>
      <c r="N59" s="46"/>
      <c r="O59" s="46"/>
      <c r="P59" s="46"/>
      <c r="Q59" s="46"/>
      <c r="R59" s="47"/>
      <c r="X59" s="144" t="s">
        <v>631</v>
      </c>
      <c r="Y59" s="144">
        <v>58</v>
      </c>
      <c r="Z59" s="114">
        <v>3.4246153846153851</v>
      </c>
      <c r="AA59" s="85">
        <f t="shared" ref="AA59:AA106" si="8">$B$3</f>
        <v>55.50076923076923</v>
      </c>
    </row>
    <row r="60" spans="5:27" x14ac:dyDescent="0.25">
      <c r="E60" s="89"/>
      <c r="F60" s="46"/>
      <c r="G60" s="46"/>
      <c r="H60" s="46"/>
      <c r="I60" s="46"/>
      <c r="J60" s="46"/>
      <c r="K60" s="46"/>
      <c r="L60" s="46"/>
      <c r="M60" s="46"/>
      <c r="N60" s="46"/>
      <c r="O60" s="46"/>
      <c r="P60" s="46"/>
      <c r="Q60" s="46"/>
      <c r="R60" s="47"/>
      <c r="X60" s="144" t="s">
        <v>639</v>
      </c>
      <c r="Y60" s="144">
        <v>59</v>
      </c>
      <c r="Z60" s="114">
        <v>3.4223076923076925</v>
      </c>
      <c r="AA60" s="85">
        <f t="shared" si="8"/>
        <v>55.50076923076923</v>
      </c>
    </row>
    <row r="61" spans="5:27" x14ac:dyDescent="0.25">
      <c r="E61" s="89"/>
      <c r="F61" s="46"/>
      <c r="G61" s="46"/>
      <c r="H61" s="46"/>
      <c r="I61" s="46"/>
      <c r="J61" s="46"/>
      <c r="K61" s="46"/>
      <c r="L61" s="46"/>
      <c r="M61" s="46"/>
      <c r="N61" s="46"/>
      <c r="O61" s="46"/>
      <c r="P61" s="46"/>
      <c r="Q61" s="46"/>
      <c r="R61" s="47"/>
      <c r="X61" s="144" t="s">
        <v>700</v>
      </c>
      <c r="Y61" s="144">
        <v>60</v>
      </c>
      <c r="Z61" s="114">
        <v>2.4469230769230768</v>
      </c>
      <c r="AA61" s="85">
        <f t="shared" si="8"/>
        <v>55.50076923076923</v>
      </c>
    </row>
    <row r="62" spans="5:27" ht="15.75" thickBot="1" x14ac:dyDescent="0.3">
      <c r="E62" s="89"/>
      <c r="F62" s="46"/>
      <c r="G62" s="46"/>
      <c r="H62" s="46"/>
      <c r="I62" s="46"/>
      <c r="J62" s="46"/>
      <c r="K62" s="46"/>
      <c r="L62" s="46"/>
      <c r="M62" s="46"/>
      <c r="N62" s="46"/>
      <c r="O62" s="46"/>
      <c r="P62" s="46"/>
      <c r="Q62" s="46"/>
      <c r="R62" s="47"/>
      <c r="X62" s="144" t="s">
        <v>600</v>
      </c>
      <c r="Y62" s="144">
        <v>61</v>
      </c>
      <c r="Z62" s="114">
        <v>2.2561538461538455</v>
      </c>
      <c r="AA62" s="85">
        <f t="shared" si="8"/>
        <v>55.50076923076923</v>
      </c>
    </row>
    <row r="63" spans="5:27" ht="63" customHeight="1" thickBot="1" x14ac:dyDescent="0.3">
      <c r="E63" s="89"/>
      <c r="F63" s="298" t="s">
        <v>826</v>
      </c>
      <c r="G63" s="269">
        <f>$B$3</f>
        <v>55.50076923076923</v>
      </c>
      <c r="H63" s="297" t="s">
        <v>823</v>
      </c>
      <c r="I63" s="272" t="s">
        <v>824</v>
      </c>
      <c r="J63" s="273" t="s">
        <v>825</v>
      </c>
      <c r="K63" s="46"/>
      <c r="L63" s="46"/>
      <c r="M63" s="46"/>
      <c r="N63" s="324" t="s">
        <v>834</v>
      </c>
      <c r="O63" s="46"/>
      <c r="P63" s="46"/>
      <c r="Q63" s="46"/>
      <c r="R63" s="47"/>
      <c r="X63" s="144" t="s">
        <v>634</v>
      </c>
      <c r="Y63" s="144">
        <v>62</v>
      </c>
      <c r="Z63" s="114">
        <v>2.134615384615385</v>
      </c>
      <c r="AA63" s="85">
        <f t="shared" si="8"/>
        <v>55.50076923076923</v>
      </c>
    </row>
    <row r="64" spans="5:27" x14ac:dyDescent="0.25">
      <c r="E64" s="89"/>
      <c r="F64" s="628" t="s">
        <v>814</v>
      </c>
      <c r="G64" s="278" t="s">
        <v>828</v>
      </c>
      <c r="H64" s="291">
        <f>((K48+K49+K50)/1000)*$G$46</f>
        <v>3.75</v>
      </c>
      <c r="I64" s="293">
        <f>H64-J64</f>
        <v>3.75</v>
      </c>
      <c r="J64" s="294">
        <f>((O48+O49+O50)/1000)*$G$46</f>
        <v>0</v>
      </c>
      <c r="K64" s="46"/>
      <c r="L64" s="46"/>
      <c r="M64" s="88" t="s">
        <v>828</v>
      </c>
      <c r="N64" s="112">
        <f>H64</f>
        <v>3.75</v>
      </c>
      <c r="O64" s="46"/>
      <c r="P64" s="46"/>
      <c r="Q64" s="46"/>
      <c r="R64" s="47"/>
      <c r="X64" s="144" t="s">
        <v>662</v>
      </c>
      <c r="Y64" s="144">
        <v>63</v>
      </c>
      <c r="Z64" s="114">
        <v>2.0961538461538458</v>
      </c>
      <c r="AA64" s="85">
        <f t="shared" si="8"/>
        <v>55.50076923076923</v>
      </c>
    </row>
    <row r="65" spans="5:27" x14ac:dyDescent="0.25">
      <c r="E65" s="89"/>
      <c r="F65" s="574"/>
      <c r="G65" s="278" t="s">
        <v>817</v>
      </c>
      <c r="H65" s="292">
        <f>(K51/1000)*$G$46</f>
        <v>1.875</v>
      </c>
      <c r="I65" s="295">
        <f>H65-J65</f>
        <v>1.875</v>
      </c>
      <c r="J65" s="296">
        <f>(O51/1000)*$G$46</f>
        <v>0</v>
      </c>
      <c r="K65" s="46"/>
      <c r="L65" s="46"/>
      <c r="M65" s="89" t="s">
        <v>744</v>
      </c>
      <c r="N65" s="114">
        <f>H65</f>
        <v>1.875</v>
      </c>
      <c r="O65" s="46"/>
      <c r="P65" s="46"/>
      <c r="Q65" s="46"/>
      <c r="R65" s="47"/>
      <c r="X65" s="144" t="s">
        <v>684</v>
      </c>
      <c r="Y65" s="144">
        <v>64</v>
      </c>
      <c r="Z65" s="114">
        <v>2.0753846153846154</v>
      </c>
      <c r="AA65" s="85">
        <f t="shared" si="8"/>
        <v>55.50076923076923</v>
      </c>
    </row>
    <row r="66" spans="5:27" x14ac:dyDescent="0.25">
      <c r="E66" s="89"/>
      <c r="F66" s="574"/>
      <c r="G66" s="278" t="s">
        <v>818</v>
      </c>
      <c r="H66" s="292">
        <f>(K52/1000)*$G$46</f>
        <v>1.5</v>
      </c>
      <c r="I66" s="295">
        <f>H66-J66</f>
        <v>1.5</v>
      </c>
      <c r="J66" s="296">
        <f>(O52/1000)*$G$46</f>
        <v>0</v>
      </c>
      <c r="K66" s="46"/>
      <c r="L66" s="46"/>
      <c r="M66" s="89" t="s">
        <v>747</v>
      </c>
      <c r="N66" s="114">
        <f>H66</f>
        <v>1.5</v>
      </c>
      <c r="O66" s="46"/>
      <c r="P66" s="46"/>
      <c r="Q66" s="46"/>
      <c r="R66" s="47"/>
      <c r="X66" s="144" t="s">
        <v>609</v>
      </c>
      <c r="Y66" s="144">
        <v>65</v>
      </c>
      <c r="Z66" s="114">
        <v>2.006153846153846</v>
      </c>
      <c r="AA66" s="85">
        <f t="shared" si="8"/>
        <v>55.50076923076923</v>
      </c>
    </row>
    <row r="67" spans="5:27" ht="15.75" thickBot="1" x14ac:dyDescent="0.3">
      <c r="E67" s="89"/>
      <c r="F67" s="574"/>
      <c r="G67" s="278" t="s">
        <v>830</v>
      </c>
      <c r="H67" s="292">
        <f>(K53/1000)*$G$46</f>
        <v>1.5</v>
      </c>
      <c r="I67" s="295">
        <f>H67-J67</f>
        <v>1.5</v>
      </c>
      <c r="J67" s="296">
        <f>(O53/1000)*$G$46</f>
        <v>0</v>
      </c>
      <c r="K67" s="46"/>
      <c r="L67" s="46"/>
      <c r="M67" s="90" t="s">
        <v>751</v>
      </c>
      <c r="N67" s="115">
        <f>H67</f>
        <v>1.5</v>
      </c>
      <c r="O67" s="46"/>
      <c r="P67" s="46"/>
      <c r="Q67" s="46"/>
      <c r="R67" s="47"/>
      <c r="X67" s="144" t="s">
        <v>611</v>
      </c>
      <c r="Y67" s="144">
        <v>66</v>
      </c>
      <c r="Z67" s="114">
        <v>1.9923076923076926</v>
      </c>
      <c r="AA67" s="85">
        <f t="shared" si="8"/>
        <v>55.50076923076923</v>
      </c>
    </row>
    <row r="68" spans="5:27" ht="18" thickBot="1" x14ac:dyDescent="0.3">
      <c r="E68" s="89"/>
      <c r="F68" s="637"/>
      <c r="G68" s="404" t="s">
        <v>852</v>
      </c>
      <c r="H68" s="477">
        <f>SUM(H64:H67)</f>
        <v>8.625</v>
      </c>
      <c r="I68" s="478">
        <f>SUM(I64:I67)</f>
        <v>8.625</v>
      </c>
      <c r="J68" s="479">
        <f>SUM(J64:J67)</f>
        <v>0</v>
      </c>
      <c r="K68" s="46"/>
      <c r="L68" s="46"/>
      <c r="M68" s="51"/>
      <c r="N68" s="463"/>
      <c r="O68" s="46"/>
      <c r="P68" s="46"/>
      <c r="Q68" s="46"/>
      <c r="R68" s="47"/>
      <c r="X68" s="144" t="s">
        <v>706</v>
      </c>
      <c r="Y68" s="144">
        <v>67</v>
      </c>
      <c r="Z68" s="114">
        <v>1.5676923076923079</v>
      </c>
      <c r="AA68" s="85">
        <f t="shared" si="8"/>
        <v>55.50076923076923</v>
      </c>
    </row>
    <row r="69" spans="5:27" ht="15.75" thickBot="1" x14ac:dyDescent="0.3">
      <c r="E69" s="89"/>
      <c r="F69" s="471"/>
      <c r="G69" s="404" t="s">
        <v>847</v>
      </c>
      <c r="H69" s="493">
        <f>((I68+J68)/H68)*100</f>
        <v>100</v>
      </c>
      <c r="I69" s="494">
        <f>(I68/H68)*100</f>
        <v>100</v>
      </c>
      <c r="J69" s="495">
        <f>(J68/H68)*100</f>
        <v>0</v>
      </c>
      <c r="K69" s="46"/>
      <c r="L69" s="46"/>
      <c r="M69" s="51"/>
      <c r="N69" s="463"/>
      <c r="O69" s="46"/>
      <c r="P69" s="46"/>
      <c r="Q69" s="46"/>
      <c r="R69" s="47"/>
      <c r="X69" s="144" t="s">
        <v>598</v>
      </c>
      <c r="Y69" s="144">
        <v>68</v>
      </c>
      <c r="Z69" s="114">
        <v>1.526923076923077</v>
      </c>
      <c r="AA69" s="85">
        <f t="shared" si="8"/>
        <v>55.50076923076923</v>
      </c>
    </row>
    <row r="70" spans="5:27" x14ac:dyDescent="0.25">
      <c r="E70" s="89"/>
      <c r="F70" s="126"/>
      <c r="G70" s="265"/>
      <c r="H70" s="473"/>
      <c r="I70" s="473"/>
      <c r="J70" s="473"/>
      <c r="K70" s="46"/>
      <c r="L70" s="46"/>
      <c r="M70" s="46"/>
      <c r="N70" s="46"/>
      <c r="O70" s="46"/>
      <c r="P70" s="46"/>
      <c r="Q70" s="46"/>
      <c r="R70" s="47"/>
      <c r="X70" s="144" t="s">
        <v>632</v>
      </c>
      <c r="Y70" s="144">
        <v>69</v>
      </c>
      <c r="Z70" s="114">
        <v>1.5092307692307694</v>
      </c>
      <c r="AA70" s="85">
        <f t="shared" si="8"/>
        <v>55.50076923076923</v>
      </c>
    </row>
    <row r="71" spans="5:27" x14ac:dyDescent="0.25">
      <c r="E71" s="89"/>
      <c r="F71" s="126"/>
      <c r="G71" s="265"/>
      <c r="H71" s="474"/>
      <c r="I71" s="474"/>
      <c r="J71" s="474"/>
      <c r="K71" s="46"/>
      <c r="L71" s="46"/>
      <c r="M71" s="46"/>
      <c r="N71" s="46"/>
      <c r="O71" s="46"/>
      <c r="P71" s="46"/>
      <c r="Q71" s="46"/>
      <c r="R71" s="47"/>
      <c r="X71" s="144" t="s">
        <v>656</v>
      </c>
      <c r="Y71" s="144">
        <v>70</v>
      </c>
      <c r="Z71" s="114">
        <v>1.4630769230769229</v>
      </c>
      <c r="AA71" s="85">
        <f t="shared" si="8"/>
        <v>55.50076923076923</v>
      </c>
    </row>
    <row r="72" spans="5:27" x14ac:dyDescent="0.25">
      <c r="E72" s="89"/>
      <c r="F72" s="332"/>
      <c r="G72" s="160"/>
      <c r="H72" s="483"/>
      <c r="I72" s="483"/>
      <c r="J72" s="483"/>
      <c r="K72" s="46"/>
      <c r="L72" s="46"/>
      <c r="M72" s="46"/>
      <c r="N72" s="46"/>
      <c r="O72" s="46"/>
      <c r="P72" s="46"/>
      <c r="Q72" s="46"/>
      <c r="R72" s="47"/>
      <c r="X72" s="144" t="s">
        <v>657</v>
      </c>
      <c r="Y72" s="144">
        <v>71</v>
      </c>
      <c r="Z72" s="114">
        <v>1.4</v>
      </c>
      <c r="AA72" s="85">
        <f t="shared" si="8"/>
        <v>55.50076923076923</v>
      </c>
    </row>
    <row r="73" spans="5:27" x14ac:dyDescent="0.25">
      <c r="E73" s="89"/>
      <c r="F73" s="46"/>
      <c r="G73" s="160"/>
      <c r="H73" s="484"/>
      <c r="I73" s="485"/>
      <c r="J73" s="485"/>
      <c r="K73" s="46"/>
      <c r="L73" s="46"/>
      <c r="M73" s="46"/>
      <c r="N73" s="46"/>
      <c r="O73" s="46"/>
      <c r="P73" s="46"/>
      <c r="Q73" s="46"/>
      <c r="R73" s="47"/>
      <c r="X73" s="144" t="s">
        <v>636</v>
      </c>
      <c r="Y73" s="144">
        <v>72</v>
      </c>
      <c r="Z73" s="114">
        <v>1.3930769230769233</v>
      </c>
      <c r="AA73" s="85">
        <f t="shared" si="8"/>
        <v>55.50076923076923</v>
      </c>
    </row>
    <row r="74" spans="5:27" x14ac:dyDescent="0.25">
      <c r="E74" s="89"/>
      <c r="F74" s="46"/>
      <c r="G74" s="46"/>
      <c r="H74" s="46"/>
      <c r="I74" s="46"/>
      <c r="J74" s="46"/>
      <c r="K74" s="46"/>
      <c r="L74" s="46"/>
      <c r="M74" s="46"/>
      <c r="N74" s="46"/>
      <c r="O74" s="46"/>
      <c r="P74" s="46"/>
      <c r="Q74" s="46"/>
      <c r="R74" s="47"/>
      <c r="X74" s="268" t="s">
        <v>699</v>
      </c>
      <c r="Y74" s="268">
        <v>73</v>
      </c>
      <c r="Z74" s="114">
        <v>1.2823076923076924</v>
      </c>
      <c r="AA74" s="85">
        <f t="shared" si="8"/>
        <v>55.50076923076923</v>
      </c>
    </row>
    <row r="75" spans="5:27" x14ac:dyDescent="0.25">
      <c r="E75" s="89"/>
      <c r="F75" s="46"/>
      <c r="G75" s="46"/>
      <c r="H75" s="46"/>
      <c r="I75" s="46"/>
      <c r="J75" s="46"/>
      <c r="K75" s="46"/>
      <c r="L75" s="46"/>
      <c r="M75" s="46"/>
      <c r="N75" s="46"/>
      <c r="O75" s="46"/>
      <c r="P75" s="46"/>
      <c r="Q75" s="46"/>
      <c r="R75" s="47"/>
      <c r="X75" s="144" t="s">
        <v>678</v>
      </c>
      <c r="Y75" s="144">
        <v>74</v>
      </c>
      <c r="Z75" s="114">
        <v>1.1615384615384616</v>
      </c>
      <c r="AA75" s="85">
        <f t="shared" si="8"/>
        <v>55.50076923076923</v>
      </c>
    </row>
    <row r="76" spans="5:27" x14ac:dyDescent="0.25">
      <c r="E76" s="89"/>
      <c r="F76" s="46"/>
      <c r="G76" s="46"/>
      <c r="H76" s="46"/>
      <c r="I76" s="46"/>
      <c r="J76" s="46"/>
      <c r="K76" s="46"/>
      <c r="L76" s="46"/>
      <c r="M76" s="46"/>
      <c r="N76" s="46"/>
      <c r="O76" s="46"/>
      <c r="P76" s="46"/>
      <c r="Q76" s="46"/>
      <c r="R76" s="47"/>
      <c r="X76" s="144" t="s">
        <v>676</v>
      </c>
      <c r="Y76" s="144">
        <v>75</v>
      </c>
      <c r="Z76" s="114">
        <v>1.1038461538461539</v>
      </c>
      <c r="AA76" s="85">
        <f t="shared" si="8"/>
        <v>55.50076923076923</v>
      </c>
    </row>
    <row r="77" spans="5:27" x14ac:dyDescent="0.25">
      <c r="E77" s="89"/>
      <c r="F77" s="46"/>
      <c r="G77" s="46"/>
      <c r="H77" s="46"/>
      <c r="I77" s="46"/>
      <c r="J77" s="46"/>
      <c r="K77" s="46"/>
      <c r="L77" s="46"/>
      <c r="M77" s="46"/>
      <c r="N77" s="46"/>
      <c r="O77" s="46"/>
      <c r="P77" s="46"/>
      <c r="Q77" s="46"/>
      <c r="R77" s="47"/>
      <c r="X77" s="144" t="s">
        <v>655</v>
      </c>
      <c r="Y77" s="144">
        <v>76</v>
      </c>
      <c r="Z77" s="114">
        <v>1.1000000000000001</v>
      </c>
      <c r="AA77" s="85">
        <f t="shared" si="8"/>
        <v>55.50076923076923</v>
      </c>
    </row>
    <row r="78" spans="5:27" ht="15.75" thickBot="1" x14ac:dyDescent="0.3">
      <c r="E78" s="90"/>
      <c r="F78" s="48"/>
      <c r="G78" s="48"/>
      <c r="H78" s="48"/>
      <c r="I78" s="48"/>
      <c r="J78" s="48"/>
      <c r="K78" s="48"/>
      <c r="L78" s="48"/>
      <c r="M78" s="48"/>
      <c r="N78" s="48"/>
      <c r="O78" s="48"/>
      <c r="P78" s="48"/>
      <c r="Q78" s="48"/>
      <c r="R78" s="49"/>
      <c r="X78" s="144" t="s">
        <v>618</v>
      </c>
      <c r="Y78" s="144">
        <v>77</v>
      </c>
      <c r="Z78" s="114">
        <v>1.0669230769230769</v>
      </c>
      <c r="AA78" s="85">
        <f t="shared" si="8"/>
        <v>55.50076923076923</v>
      </c>
    </row>
    <row r="79" spans="5:27" x14ac:dyDescent="0.25">
      <c r="E79" s="46"/>
      <c r="F79" s="46"/>
      <c r="G79" s="46"/>
      <c r="H79" s="46"/>
      <c r="I79" s="46"/>
      <c r="J79" s="46"/>
      <c r="K79" s="46"/>
      <c r="L79" s="46"/>
      <c r="M79" s="46"/>
      <c r="N79" s="46"/>
      <c r="O79" s="46"/>
      <c r="P79" s="46"/>
      <c r="Q79" s="46"/>
      <c r="R79" s="46"/>
      <c r="X79" s="144" t="s">
        <v>673</v>
      </c>
      <c r="Y79" s="144">
        <v>78</v>
      </c>
      <c r="Z79" s="114">
        <v>1.0423076923076924</v>
      </c>
      <c r="AA79" s="85">
        <f t="shared" si="8"/>
        <v>55.50076923076923</v>
      </c>
    </row>
    <row r="80" spans="5:27" x14ac:dyDescent="0.25">
      <c r="E80" s="46"/>
      <c r="F80" s="46"/>
      <c r="G80" s="46"/>
      <c r="H80" s="46"/>
      <c r="I80" s="46"/>
      <c r="J80" s="46"/>
      <c r="K80" s="46"/>
      <c r="L80" s="46"/>
      <c r="M80" s="46"/>
      <c r="N80" s="46"/>
      <c r="O80" s="46"/>
      <c r="P80" s="46"/>
      <c r="Q80" s="46"/>
      <c r="R80" s="46"/>
      <c r="X80" s="144" t="s">
        <v>653</v>
      </c>
      <c r="Y80" s="144">
        <v>79</v>
      </c>
      <c r="Z80" s="114">
        <v>1.0215384615384615</v>
      </c>
      <c r="AA80" s="85">
        <f t="shared" si="8"/>
        <v>55.50076923076923</v>
      </c>
    </row>
    <row r="81" spans="5:27" x14ac:dyDescent="0.25">
      <c r="E81" s="46"/>
      <c r="F81" s="46"/>
      <c r="G81" s="46"/>
      <c r="H81" s="46"/>
      <c r="I81" s="46"/>
      <c r="J81" s="46"/>
      <c r="K81" s="46"/>
      <c r="L81" s="46"/>
      <c r="M81" s="46"/>
      <c r="N81" s="46"/>
      <c r="O81" s="46"/>
      <c r="P81" s="46"/>
      <c r="Q81" s="46"/>
      <c r="R81" s="46"/>
      <c r="X81" s="144" t="s">
        <v>714</v>
      </c>
      <c r="Y81" s="144">
        <v>80</v>
      </c>
      <c r="Z81" s="114">
        <v>0.97384615384615403</v>
      </c>
      <c r="AA81" s="85">
        <f t="shared" si="8"/>
        <v>55.50076923076923</v>
      </c>
    </row>
    <row r="82" spans="5:27" x14ac:dyDescent="0.25">
      <c r="E82" s="46"/>
      <c r="F82" s="46"/>
      <c r="G82" s="46"/>
      <c r="H82" s="46"/>
      <c r="I82" s="46"/>
      <c r="J82" s="46"/>
      <c r="K82" s="46"/>
      <c r="L82" s="46"/>
      <c r="M82" s="46"/>
      <c r="N82" s="46"/>
      <c r="O82" s="46"/>
      <c r="P82" s="46"/>
      <c r="Q82" s="46"/>
      <c r="R82" s="46"/>
      <c r="X82" s="144" t="s">
        <v>603</v>
      </c>
      <c r="Y82" s="144">
        <v>81</v>
      </c>
      <c r="Z82" s="114">
        <v>0.86076923076923073</v>
      </c>
      <c r="AA82" s="85">
        <f t="shared" si="8"/>
        <v>55.50076923076923</v>
      </c>
    </row>
    <row r="83" spans="5:27" x14ac:dyDescent="0.25">
      <c r="X83" s="144" t="s">
        <v>654</v>
      </c>
      <c r="Y83" s="144">
        <v>82</v>
      </c>
      <c r="Z83" s="114">
        <v>0.84076923076923071</v>
      </c>
      <c r="AA83" s="85">
        <f t="shared" si="8"/>
        <v>55.50076923076923</v>
      </c>
    </row>
    <row r="84" spans="5:27" x14ac:dyDescent="0.25">
      <c r="X84" s="144" t="s">
        <v>667</v>
      </c>
      <c r="Y84" s="144">
        <v>83</v>
      </c>
      <c r="Z84" s="114">
        <v>0.72076923076923061</v>
      </c>
      <c r="AA84" s="85">
        <f t="shared" si="8"/>
        <v>55.50076923076923</v>
      </c>
    </row>
    <row r="85" spans="5:27" x14ac:dyDescent="0.25">
      <c r="X85" s="144" t="s">
        <v>616</v>
      </c>
      <c r="Y85" s="144">
        <v>84</v>
      </c>
      <c r="Z85" s="114">
        <v>0.6576923076923078</v>
      </c>
      <c r="AA85" s="85">
        <f t="shared" si="8"/>
        <v>55.50076923076923</v>
      </c>
    </row>
    <row r="86" spans="5:27" x14ac:dyDescent="0.25">
      <c r="X86" s="144" t="s">
        <v>679</v>
      </c>
      <c r="Y86" s="144">
        <v>85</v>
      </c>
      <c r="Z86" s="114">
        <v>0.64538461538461533</v>
      </c>
      <c r="AA86" s="85">
        <f t="shared" si="8"/>
        <v>55.50076923076923</v>
      </c>
    </row>
    <row r="87" spans="5:27" x14ac:dyDescent="0.25">
      <c r="X87" s="144" t="s">
        <v>652</v>
      </c>
      <c r="Y87" s="144">
        <v>86</v>
      </c>
      <c r="Z87" s="114">
        <v>0.60000000000000009</v>
      </c>
      <c r="AA87" s="85">
        <f t="shared" si="8"/>
        <v>55.50076923076923</v>
      </c>
    </row>
    <row r="88" spans="5:27" x14ac:dyDescent="0.25">
      <c r="X88" s="144" t="s">
        <v>674</v>
      </c>
      <c r="Y88" s="144">
        <v>87</v>
      </c>
      <c r="Z88" s="114">
        <v>0.57846153846153847</v>
      </c>
      <c r="AA88" s="85">
        <f t="shared" si="8"/>
        <v>55.50076923076923</v>
      </c>
    </row>
    <row r="89" spans="5:27" x14ac:dyDescent="0.25">
      <c r="X89" s="144" t="s">
        <v>624</v>
      </c>
      <c r="Y89" s="144">
        <v>88</v>
      </c>
      <c r="Z89" s="114">
        <v>0.56538461538461549</v>
      </c>
      <c r="AA89" s="85">
        <f t="shared" si="8"/>
        <v>55.50076923076923</v>
      </c>
    </row>
    <row r="90" spans="5:27" x14ac:dyDescent="0.25">
      <c r="X90" s="144" t="s">
        <v>666</v>
      </c>
      <c r="Y90" s="144">
        <v>89</v>
      </c>
      <c r="Z90" s="114">
        <v>0.43153846153846148</v>
      </c>
      <c r="AA90" s="85">
        <f t="shared" si="8"/>
        <v>55.50076923076923</v>
      </c>
    </row>
    <row r="91" spans="5:27" x14ac:dyDescent="0.25">
      <c r="X91" s="144" t="s">
        <v>622</v>
      </c>
      <c r="Y91" s="144">
        <v>90</v>
      </c>
      <c r="Z91" s="114">
        <v>0.41307692307692306</v>
      </c>
      <c r="AA91" s="85">
        <f t="shared" si="8"/>
        <v>55.50076923076923</v>
      </c>
    </row>
    <row r="92" spans="5:27" x14ac:dyDescent="0.25">
      <c r="X92" s="144" t="s">
        <v>675</v>
      </c>
      <c r="Y92" s="144">
        <v>91</v>
      </c>
      <c r="Z92" s="114">
        <v>0.39692307692307699</v>
      </c>
      <c r="AA92" s="85">
        <f t="shared" si="8"/>
        <v>55.50076923076923</v>
      </c>
    </row>
    <row r="93" spans="5:27" x14ac:dyDescent="0.25">
      <c r="X93" s="144" t="s">
        <v>677</v>
      </c>
      <c r="Y93" s="144">
        <v>92</v>
      </c>
      <c r="Z93" s="114">
        <v>0.36538461538461536</v>
      </c>
      <c r="AA93" s="85">
        <f t="shared" si="8"/>
        <v>55.50076923076923</v>
      </c>
    </row>
    <row r="94" spans="5:27" x14ac:dyDescent="0.25">
      <c r="X94" s="144" t="s">
        <v>621</v>
      </c>
      <c r="Y94" s="144">
        <v>93</v>
      </c>
      <c r="Z94" s="114">
        <v>0.23692307692307693</v>
      </c>
      <c r="AA94" s="85">
        <f t="shared" si="8"/>
        <v>55.50076923076923</v>
      </c>
    </row>
    <row r="95" spans="5:27" ht="15.75" thickBot="1" x14ac:dyDescent="0.3">
      <c r="X95" s="144" t="s">
        <v>672</v>
      </c>
      <c r="Y95" s="144">
        <v>94</v>
      </c>
      <c r="Z95" s="114">
        <v>0.23384615384615384</v>
      </c>
      <c r="AA95" s="85">
        <f t="shared" si="8"/>
        <v>55.50076923076923</v>
      </c>
    </row>
    <row r="96" spans="5:27" ht="15.75" thickBot="1" x14ac:dyDescent="0.3">
      <c r="X96" s="144" t="s">
        <v>601</v>
      </c>
      <c r="Y96" s="144">
        <v>95</v>
      </c>
      <c r="Z96" s="104">
        <v>0.21538461538461537</v>
      </c>
      <c r="AA96" s="85">
        <f t="shared" si="8"/>
        <v>55.50076923076923</v>
      </c>
    </row>
    <row r="97" spans="1:27" x14ac:dyDescent="0.25">
      <c r="X97" s="144" t="s">
        <v>670</v>
      </c>
      <c r="Y97" s="144">
        <v>96</v>
      </c>
      <c r="Z97" s="112">
        <v>0.19153846153846155</v>
      </c>
      <c r="AA97" s="85">
        <f t="shared" si="8"/>
        <v>55.50076923076923</v>
      </c>
    </row>
    <row r="98" spans="1:27" x14ac:dyDescent="0.25">
      <c r="X98" s="144" t="s">
        <v>671</v>
      </c>
      <c r="Y98" s="144">
        <v>97</v>
      </c>
      <c r="Z98" s="114">
        <v>0.16153846153846155</v>
      </c>
      <c r="AA98" s="85">
        <f t="shared" si="8"/>
        <v>55.50076923076923</v>
      </c>
    </row>
    <row r="99" spans="1:27" x14ac:dyDescent="0.25">
      <c r="X99" s="144" t="s">
        <v>713</v>
      </c>
      <c r="Y99" s="144">
        <v>98</v>
      </c>
      <c r="Z99" s="114">
        <v>0.14461538461538462</v>
      </c>
      <c r="AA99" s="85">
        <f t="shared" si="8"/>
        <v>55.50076923076923</v>
      </c>
    </row>
    <row r="100" spans="1:27" x14ac:dyDescent="0.25">
      <c r="X100" s="144" t="s">
        <v>627</v>
      </c>
      <c r="Y100" s="144">
        <v>99</v>
      </c>
      <c r="Z100" s="114">
        <v>9.4615384615384629E-2</v>
      </c>
      <c r="AA100" s="85">
        <f t="shared" si="8"/>
        <v>55.50076923076923</v>
      </c>
    </row>
    <row r="101" spans="1:27" x14ac:dyDescent="0.25">
      <c r="X101" s="144" t="s">
        <v>617</v>
      </c>
      <c r="Y101" s="144">
        <v>100</v>
      </c>
      <c r="Z101" s="114">
        <v>7.5384615384615397E-2</v>
      </c>
      <c r="AA101" s="85">
        <f t="shared" si="8"/>
        <v>55.50076923076923</v>
      </c>
    </row>
    <row r="102" spans="1:27" x14ac:dyDescent="0.25">
      <c r="X102" s="144" t="s">
        <v>623</v>
      </c>
      <c r="Y102" s="144">
        <v>101</v>
      </c>
      <c r="Z102" s="114">
        <v>5.0769230769230782E-2</v>
      </c>
      <c r="AA102" s="85">
        <f t="shared" si="8"/>
        <v>55.50076923076923</v>
      </c>
    </row>
    <row r="103" spans="1:27" x14ac:dyDescent="0.25">
      <c r="X103" s="144" t="s">
        <v>619</v>
      </c>
      <c r="Y103" s="144">
        <v>102</v>
      </c>
      <c r="Z103" s="114">
        <v>4.7692307692307694E-2</v>
      </c>
      <c r="AA103" s="85">
        <f t="shared" si="8"/>
        <v>55.50076923076923</v>
      </c>
    </row>
    <row r="104" spans="1:27" x14ac:dyDescent="0.25">
      <c r="X104" s="144" t="s">
        <v>620</v>
      </c>
      <c r="Y104" s="144">
        <v>103</v>
      </c>
      <c r="Z104" s="114">
        <v>1.5384615384615384E-2</v>
      </c>
      <c r="AA104" s="85">
        <f t="shared" si="8"/>
        <v>55.50076923076923</v>
      </c>
    </row>
    <row r="105" spans="1:27" ht="15.75" thickBot="1" x14ac:dyDescent="0.3">
      <c r="A105" s="48"/>
      <c r="X105" s="144" t="s">
        <v>669</v>
      </c>
      <c r="Y105" s="144">
        <v>104</v>
      </c>
      <c r="Z105" s="114">
        <v>0.01</v>
      </c>
      <c r="AA105" s="85">
        <f t="shared" si="8"/>
        <v>55.50076923076923</v>
      </c>
    </row>
    <row r="106" spans="1:27" ht="15.75" thickBot="1" x14ac:dyDescent="0.3">
      <c r="X106" s="144" t="s">
        <v>626</v>
      </c>
      <c r="Y106" s="144">
        <v>105</v>
      </c>
      <c r="Z106" s="115">
        <v>9.9999999999999985E-3</v>
      </c>
      <c r="AA106" s="85">
        <f t="shared" si="8"/>
        <v>55.50076923076923</v>
      </c>
    </row>
    <row r="107" spans="1:27" x14ac:dyDescent="0.25">
      <c r="AA107" s="85"/>
    </row>
    <row r="108" spans="1:27" x14ac:dyDescent="0.25">
      <c r="AA108" s="85"/>
    </row>
    <row r="109" spans="1:27" x14ac:dyDescent="0.25">
      <c r="AA109" s="85"/>
    </row>
    <row r="110" spans="1:27" x14ac:dyDescent="0.25">
      <c r="AA110" s="85"/>
    </row>
    <row r="111" spans="1:27" x14ac:dyDescent="0.25">
      <c r="AA111" s="85"/>
    </row>
    <row r="112" spans="1:27" x14ac:dyDescent="0.25">
      <c r="AA112" s="85"/>
    </row>
    <row r="113" spans="27:27" x14ac:dyDescent="0.25">
      <c r="AA113" s="85"/>
    </row>
    <row r="114" spans="27:27" x14ac:dyDescent="0.25">
      <c r="AA114" s="85"/>
    </row>
    <row r="115" spans="27:27" x14ac:dyDescent="0.25">
      <c r="AA115" s="85"/>
    </row>
    <row r="116" spans="27:27" x14ac:dyDescent="0.25">
      <c r="AA116" s="85"/>
    </row>
    <row r="117" spans="27:27" x14ac:dyDescent="0.25">
      <c r="AA117" s="85"/>
    </row>
  </sheetData>
  <mergeCells count="14">
    <mergeCell ref="C3:D3"/>
    <mergeCell ref="F27:F32"/>
    <mergeCell ref="F33:F35"/>
    <mergeCell ref="G47:H47"/>
    <mergeCell ref="I47:J47"/>
    <mergeCell ref="G6:H6"/>
    <mergeCell ref="I6:J6"/>
    <mergeCell ref="K6:L6"/>
    <mergeCell ref="G14:H14"/>
    <mergeCell ref="I14:J14"/>
    <mergeCell ref="F64:F68"/>
    <mergeCell ref="I55:J55"/>
    <mergeCell ref="K55:L55"/>
    <mergeCell ref="K47:L47"/>
  </mergeCells>
  <conditionalFormatting sqref="B3">
    <cfRule type="cellIs" dxfId="50" priority="21" operator="greaterThan">
      <formula>40</formula>
    </cfRule>
    <cfRule type="cellIs" dxfId="49" priority="22" operator="between">
      <formula>30</formula>
      <formula>39.99</formula>
    </cfRule>
    <cfRule type="cellIs" dxfId="48" priority="23" operator="between">
      <formula>20</formula>
      <formula>29.99</formula>
    </cfRule>
    <cfRule type="cellIs" dxfId="47" priority="24" operator="between">
      <formula>10</formula>
      <formula>19.99</formula>
    </cfRule>
    <cfRule type="cellIs" dxfId="46" priority="25" operator="between">
      <formula>0</formula>
      <formula>9.99</formula>
    </cfRule>
  </conditionalFormatting>
  <conditionalFormatting sqref="D33:D39">
    <cfRule type="cellIs" dxfId="45" priority="19" operator="lessThan">
      <formula>0</formula>
    </cfRule>
    <cfRule type="cellIs" dxfId="44" priority="20" operator="greaterThan">
      <formula>0</formula>
    </cfRule>
  </conditionalFormatting>
  <conditionalFormatting sqref="L45">
    <cfRule type="cellIs" dxfId="43" priority="16" operator="equal">
      <formula>1</formula>
    </cfRule>
    <cfRule type="cellIs" dxfId="42" priority="17" operator="notEqual">
      <formula>1</formula>
    </cfRule>
  </conditionalFormatting>
  <conditionalFormatting sqref="Z40:Z46">
    <cfRule type="colorScale" priority="12">
      <colorScale>
        <cfvo type="min"/>
        <cfvo type="percentile" val="50"/>
        <cfvo type="max"/>
        <color rgb="FF63BE7B"/>
        <color rgb="FFFFEB84"/>
        <color rgb="FFF8696B"/>
      </colorScale>
    </cfRule>
  </conditionalFormatting>
  <conditionalFormatting sqref="Z2:Z39 Z47:Z73 Z75:Z106">
    <cfRule type="colorScale" priority="33">
      <colorScale>
        <cfvo type="min"/>
        <cfvo type="percentile" val="50"/>
        <cfvo type="max"/>
        <color rgb="FF63BE7B"/>
        <color rgb="FFFFEB84"/>
        <color rgb="FFF8696B"/>
      </colorScale>
    </cfRule>
  </conditionalFormatting>
  <conditionalFormatting sqref="Z74">
    <cfRule type="colorScale" priority="11">
      <colorScale>
        <cfvo type="min"/>
        <cfvo type="percentile" val="50"/>
        <cfvo type="max"/>
        <color rgb="FF63BE7B"/>
        <color rgb="FFFFEB84"/>
        <color rgb="FFF8696B"/>
      </colorScale>
    </cfRule>
  </conditionalFormatting>
  <conditionalFormatting sqref="N7:N12">
    <cfRule type="containsText" dxfId="41" priority="10" operator="containsText" text="Yes">
      <formula>NOT(ISERROR(SEARCH("Yes",N7)))</formula>
    </cfRule>
  </conditionalFormatting>
  <conditionalFormatting sqref="M9:M12 M15:N16">
    <cfRule type="containsText" dxfId="40" priority="9" operator="containsText" text="Yes">
      <formula>NOT(ISERROR(SEARCH("Yes",M9)))</formula>
    </cfRule>
  </conditionalFormatting>
  <conditionalFormatting sqref="M9:M12 N7:N12 M15:N16 Q7 M50:M53 N48:N53 M57:N57 Q48">
    <cfRule type="containsText" dxfId="39" priority="8" operator="containsText" text="No">
      <formula>NOT(ISERROR(SEARCH("No",M7)))</formula>
    </cfRule>
  </conditionalFormatting>
  <conditionalFormatting sqref="Q7">
    <cfRule type="containsText" dxfId="38" priority="6" operator="containsText" text="Yes">
      <formula>NOT(ISERROR(SEARCH("Yes",Q7)))</formula>
    </cfRule>
    <cfRule type="containsText" dxfId="37" priority="7" operator="containsText" text="No">
      <formula>NOT(ISERROR(SEARCH("No",Q7)))</formula>
    </cfRule>
  </conditionalFormatting>
  <conditionalFormatting sqref="Q48 N48:N53 M50:M53 M57:N57">
    <cfRule type="containsText" dxfId="36" priority="5" operator="containsText" text="Yes">
      <formula>NOT(ISERROR(SEARCH("Yes",M48)))</formula>
    </cfRule>
  </conditionalFormatting>
  <conditionalFormatting sqref="M6:R19">
    <cfRule type="expression" dxfId="35" priority="4">
      <formula>$G$26&lt;20</formula>
    </cfRule>
  </conditionalFormatting>
  <conditionalFormatting sqref="I26:J37">
    <cfRule type="expression" dxfId="34" priority="3">
      <formula>$G$26&lt;20</formula>
    </cfRule>
  </conditionalFormatting>
  <conditionalFormatting sqref="O58:R60 M47:R57">
    <cfRule type="expression" dxfId="33" priority="2">
      <formula>$G$63&lt;20</formula>
    </cfRule>
  </conditionalFormatting>
  <conditionalFormatting sqref="I63:J73">
    <cfRule type="expression" dxfId="32" priority="1">
      <formula>$G$63&lt;20</formula>
    </cfRule>
  </conditionalFormatting>
  <dataValidations count="4">
    <dataValidation type="whole" showDropDown="1" showInputMessage="1" showErrorMessage="1" sqref="D4 E3:E4">
      <formula1>INDIRECT($B$2)</formula1>
      <formula2>INDIRECT($B$2)</formula2>
    </dataValidation>
    <dataValidation type="list" allowBlank="1" showInputMessage="1" showErrorMessage="1" sqref="B2">
      <formula1>INDIRECT($B$1)</formula1>
    </dataValidation>
    <dataValidation type="list" allowBlank="1" showInputMessage="1" showErrorMessage="1" sqref="B1">
      <formula1>Country</formula1>
    </dataValidation>
    <dataValidation type="list" allowBlank="1" showInputMessage="1" showErrorMessage="1" sqref="M9:M12 N7:N12 M50:M53 N48:N53 M15:N16 Q7 Q48 M57">
      <formula1>Yes_No</formula1>
    </dataValidation>
  </dataValidations>
  <pageMargins left="0.7" right="0.7" top="0.75" bottom="0.75" header="0.3" footer="0.3"/>
  <pageSetup paperSize="9" orientation="portrait" verticalDpi="599"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B146"/>
  <sheetViews>
    <sheetView zoomScale="75" zoomScaleNormal="75" workbookViewId="0">
      <selection activeCell="N66" sqref="N66"/>
    </sheetView>
  </sheetViews>
  <sheetFormatPr defaultRowHeight="15" x14ac:dyDescent="0.25"/>
  <cols>
    <col min="1" max="1" width="13.140625" style="40" customWidth="1"/>
    <col min="2" max="2" width="17.140625" style="40" customWidth="1"/>
    <col min="3" max="3" width="21.5703125" style="40" customWidth="1"/>
    <col min="4" max="4" width="28.42578125" style="40" customWidth="1"/>
    <col min="5" max="5" width="7.85546875" style="40" customWidth="1"/>
    <col min="6" max="6" width="24.85546875" style="40" customWidth="1"/>
    <col min="7" max="7" width="17.28515625" style="40" customWidth="1"/>
    <col min="8" max="8" width="16" style="40" customWidth="1"/>
    <col min="9" max="9" width="11.140625" style="40" customWidth="1"/>
    <col min="10" max="10" width="15.42578125" style="40" customWidth="1"/>
    <col min="11" max="11" width="18.5703125" style="40" customWidth="1"/>
    <col min="12" max="12" width="12.42578125" style="40" customWidth="1"/>
    <col min="13" max="13" width="26" style="40" customWidth="1"/>
    <col min="14" max="14" width="32.140625" style="40" customWidth="1"/>
    <col min="15" max="15" width="34" style="40" customWidth="1"/>
    <col min="16" max="16" width="6.85546875" style="40" customWidth="1"/>
    <col min="17" max="17" width="25.5703125" style="40" customWidth="1"/>
    <col min="18" max="18" width="13.7109375" style="40" customWidth="1"/>
    <col min="19" max="19" width="21.5703125" style="40" customWidth="1"/>
    <col min="20" max="20" width="22.42578125" style="40" bestFit="1" customWidth="1"/>
    <col min="21" max="21" width="21.5703125" style="40" customWidth="1"/>
    <col min="22" max="22" width="22.42578125" style="40" customWidth="1"/>
    <col min="23" max="23" width="21.5703125" style="40" customWidth="1"/>
    <col min="24" max="24" width="22.42578125" style="40" customWidth="1"/>
    <col min="25" max="25" width="75.7109375" style="40" customWidth="1"/>
    <col min="26" max="26" width="10.5703125" style="40" customWidth="1"/>
    <col min="27" max="27" width="22.42578125" style="40" bestFit="1" customWidth="1"/>
    <col min="28" max="28" width="21.5703125" style="40" customWidth="1"/>
    <col min="29" max="29" width="22.42578125" style="40" customWidth="1"/>
    <col min="30" max="30" width="21.5703125" style="40" customWidth="1"/>
    <col min="31" max="31" width="22.42578125" style="40" customWidth="1"/>
    <col min="32" max="32" width="21.5703125" style="40" customWidth="1"/>
    <col min="33" max="33" width="22.42578125" style="40" bestFit="1" customWidth="1"/>
    <col min="34" max="34" width="21.5703125" style="40" customWidth="1"/>
    <col min="35" max="35" width="22.42578125" style="40" customWidth="1"/>
    <col min="36" max="36" width="21.5703125" style="40" customWidth="1"/>
    <col min="37" max="37" width="22.42578125" style="40" customWidth="1"/>
    <col min="38" max="38" width="21.5703125" style="40" customWidth="1"/>
    <col min="39" max="39" width="22.42578125" style="40" customWidth="1"/>
    <col min="40" max="40" width="21.5703125" style="40" customWidth="1"/>
    <col min="41" max="41" width="22.42578125" style="40" customWidth="1"/>
    <col min="42" max="42" width="21.5703125" style="40" customWidth="1"/>
    <col min="43" max="43" width="22.42578125" style="40" customWidth="1"/>
    <col min="44" max="44" width="21.5703125" style="40" customWidth="1"/>
    <col min="45" max="45" width="22.42578125" style="40" bestFit="1" customWidth="1"/>
    <col min="46" max="46" width="21.5703125" style="40" customWidth="1"/>
    <col min="47" max="47" width="22.42578125" style="40" customWidth="1"/>
    <col min="48" max="48" width="21.5703125" style="40" customWidth="1"/>
    <col min="49" max="49" width="22.42578125" style="40" customWidth="1"/>
    <col min="50" max="50" width="21.5703125" style="40" customWidth="1"/>
    <col min="51" max="51" width="22.42578125" style="40" bestFit="1" customWidth="1"/>
    <col min="52" max="52" width="21.5703125" style="40" customWidth="1"/>
    <col min="53" max="53" width="22.42578125" style="40" customWidth="1"/>
    <col min="54" max="54" width="21.5703125" style="40" customWidth="1"/>
    <col min="55" max="55" width="22.42578125" style="40" customWidth="1"/>
    <col min="56" max="56" width="21.5703125" style="40" customWidth="1"/>
    <col min="57" max="57" width="22.42578125" style="40" bestFit="1" customWidth="1"/>
    <col min="58" max="58" width="21.5703125" style="40" customWidth="1"/>
    <col min="59" max="59" width="22.42578125" style="40" customWidth="1"/>
    <col min="60" max="60" width="21.5703125" style="40" customWidth="1"/>
    <col min="61" max="61" width="22.42578125" style="40" customWidth="1"/>
    <col min="62" max="62" width="21.5703125" style="40" customWidth="1"/>
    <col min="63" max="63" width="22.42578125" style="40" bestFit="1" customWidth="1"/>
    <col min="64" max="64" width="21.5703125" style="40" customWidth="1"/>
    <col min="65" max="65" width="22.42578125" style="40" customWidth="1"/>
    <col min="66" max="66" width="21.5703125" style="40" customWidth="1"/>
    <col min="67" max="67" width="22.42578125" style="40" customWidth="1"/>
    <col min="68" max="68" width="21.5703125" style="40" customWidth="1"/>
    <col min="69" max="69" width="22.42578125" style="40" bestFit="1" customWidth="1"/>
    <col min="70" max="70" width="21.5703125" style="40" customWidth="1"/>
    <col min="71" max="71" width="22.42578125" style="40" customWidth="1"/>
    <col min="72" max="72" width="21.5703125" style="40" customWidth="1"/>
    <col min="73" max="73" width="22.42578125" style="40" customWidth="1"/>
    <col min="74" max="74" width="21.5703125" style="40" customWidth="1"/>
    <col min="75" max="75" width="22.42578125" style="40" bestFit="1" customWidth="1"/>
    <col min="76" max="76" width="21.5703125" style="40" customWidth="1"/>
    <col min="77" max="77" width="22.42578125" style="40" customWidth="1"/>
    <col min="78" max="78" width="21.5703125" style="40" customWidth="1"/>
    <col min="79" max="79" width="22.42578125" style="40" customWidth="1"/>
    <col min="80" max="80" width="21.5703125" style="40" customWidth="1"/>
    <col min="81" max="81" width="22.42578125" style="40" bestFit="1" customWidth="1"/>
    <col min="82" max="82" width="21.5703125" style="40" customWidth="1"/>
    <col min="83" max="83" width="22.42578125" style="40" customWidth="1"/>
    <col min="84" max="84" width="21.5703125" style="40" customWidth="1"/>
    <col min="85" max="85" width="22.42578125" style="40" customWidth="1"/>
    <col min="86" max="86" width="21.5703125" style="40" customWidth="1"/>
    <col min="87" max="87" width="22.42578125" style="40" bestFit="1" customWidth="1"/>
    <col min="88" max="88" width="21.5703125" style="40" customWidth="1"/>
    <col min="89" max="89" width="22.42578125" style="40" customWidth="1"/>
    <col min="90" max="90" width="21.5703125" style="40" customWidth="1"/>
    <col min="91" max="91" width="22.42578125" style="40" customWidth="1"/>
    <col min="92" max="92" width="21.5703125" style="40" customWidth="1"/>
    <col min="93" max="93" width="22.42578125" style="40" bestFit="1" customWidth="1"/>
    <col min="94" max="94" width="21.5703125" style="40" customWidth="1"/>
    <col min="95" max="95" width="22.42578125" style="40" customWidth="1"/>
    <col min="96" max="96" width="21.5703125" style="40" customWidth="1"/>
    <col min="97" max="97" width="22.42578125" style="40" customWidth="1"/>
    <col min="98" max="98" width="21.5703125" style="40" customWidth="1"/>
    <col min="99" max="99" width="22.42578125" style="40" customWidth="1"/>
    <col min="100" max="100" width="21.5703125" style="40" customWidth="1"/>
    <col min="101" max="101" width="22.42578125" style="40" customWidth="1"/>
    <col min="102" max="102" width="21.5703125" style="40" customWidth="1"/>
    <col min="103" max="103" width="22.42578125" style="40" customWidth="1"/>
    <col min="104" max="104" width="21.5703125" style="40" customWidth="1"/>
    <col min="105" max="105" width="22.42578125" style="40" bestFit="1" customWidth="1"/>
    <col min="106" max="106" width="21.5703125" style="40" customWidth="1"/>
    <col min="107" max="107" width="22.42578125" style="40" customWidth="1"/>
    <col min="108" max="108" width="21.5703125" style="40" customWidth="1"/>
    <col min="109" max="109" width="22.42578125" style="40" customWidth="1"/>
    <col min="110" max="110" width="21.5703125" style="40" customWidth="1"/>
    <col min="111" max="111" width="22.42578125" style="40" bestFit="1" customWidth="1"/>
    <col min="112" max="112" width="21.5703125" style="40" customWidth="1"/>
    <col min="113" max="113" width="22.42578125" style="40" customWidth="1"/>
    <col min="114" max="114" width="21.5703125" style="40" customWidth="1"/>
    <col min="115" max="115" width="22.42578125" style="40" customWidth="1"/>
    <col min="116" max="116" width="21.5703125" style="40" customWidth="1"/>
    <col min="117" max="117" width="22.42578125" style="40" bestFit="1" customWidth="1"/>
    <col min="118" max="118" width="21.5703125" style="40" customWidth="1"/>
    <col min="119" max="119" width="22.42578125" style="40" customWidth="1"/>
    <col min="120" max="120" width="21.5703125" style="40" customWidth="1"/>
    <col min="121" max="121" width="22.42578125" style="40" customWidth="1"/>
    <col min="122" max="122" width="21.5703125" style="40" customWidth="1"/>
    <col min="123" max="123" width="22.42578125" style="40" bestFit="1" customWidth="1"/>
    <col min="124" max="124" width="21.5703125" style="40" customWidth="1"/>
    <col min="125" max="125" width="22.42578125" style="40" customWidth="1"/>
    <col min="126" max="126" width="21.5703125" style="40" customWidth="1"/>
    <col min="127" max="127" width="22.42578125" style="40" customWidth="1"/>
    <col min="128" max="128" width="21.5703125" style="40" customWidth="1"/>
    <col min="129" max="129" width="22.42578125" style="40" bestFit="1" customWidth="1"/>
    <col min="130" max="130" width="21.5703125" style="40" customWidth="1"/>
    <col min="131" max="131" width="22.42578125" style="40" customWidth="1"/>
    <col min="132" max="132" width="21.5703125" style="40" customWidth="1"/>
    <col min="133" max="133" width="22.42578125" style="40" customWidth="1"/>
    <col min="134" max="134" width="21.5703125" style="40" customWidth="1"/>
    <col min="135" max="135" width="22.42578125" style="40" bestFit="1" customWidth="1"/>
    <col min="136" max="136" width="21.5703125" style="40" customWidth="1"/>
    <col min="137" max="137" width="22.42578125" style="40" customWidth="1"/>
    <col min="138" max="138" width="21.5703125" style="40" customWidth="1"/>
    <col min="139" max="139" width="22.42578125" style="40" customWidth="1"/>
    <col min="140" max="140" width="21.5703125" style="40" customWidth="1"/>
    <col min="141" max="141" width="22.42578125" style="40" bestFit="1" customWidth="1"/>
    <col min="142" max="142" width="21.5703125" style="40" customWidth="1"/>
    <col min="143" max="143" width="22.42578125" style="40" customWidth="1"/>
    <col min="144" max="144" width="21.5703125" style="40" customWidth="1"/>
    <col min="145" max="145" width="22.42578125" style="40" customWidth="1"/>
    <col min="146" max="146" width="21.5703125" style="40" customWidth="1"/>
    <col min="147" max="147" width="22.42578125" style="40" customWidth="1"/>
    <col min="148" max="148" width="21.5703125" style="40" customWidth="1"/>
    <col min="149" max="149" width="22.42578125" style="40" customWidth="1"/>
    <col min="150" max="150" width="21.5703125" style="40" customWidth="1"/>
    <col min="151" max="151" width="22.42578125" style="40" customWidth="1"/>
    <col min="152" max="152" width="21.5703125" style="40" customWidth="1"/>
    <col min="153" max="153" width="22.42578125" style="40" bestFit="1" customWidth="1"/>
    <col min="154" max="154" width="21.5703125" style="40" customWidth="1"/>
    <col min="155" max="155" width="22.42578125" style="40" customWidth="1"/>
    <col min="156" max="156" width="21.5703125" style="40" customWidth="1"/>
    <col min="157" max="157" width="22.42578125" style="40" customWidth="1"/>
    <col min="158" max="158" width="21.5703125" style="40" customWidth="1"/>
    <col min="159" max="159" width="22.42578125" style="40" customWidth="1"/>
    <col min="160" max="160" width="21.5703125" style="40" customWidth="1"/>
    <col min="161" max="161" width="22.42578125" style="40" customWidth="1"/>
    <col min="162" max="162" width="21.5703125" style="40" customWidth="1"/>
    <col min="163" max="163" width="22.42578125" style="40" customWidth="1"/>
    <col min="164" max="164" width="21.5703125" style="40" customWidth="1"/>
    <col min="165" max="165" width="22.42578125" style="40" bestFit="1" customWidth="1"/>
    <col min="166" max="166" width="21.5703125" style="40" customWidth="1"/>
    <col min="167" max="167" width="22.42578125" style="40" customWidth="1"/>
    <col min="168" max="168" width="21.5703125" style="40" customWidth="1"/>
    <col min="169" max="169" width="22.42578125" style="40" customWidth="1"/>
    <col min="170" max="170" width="21.5703125" style="40" customWidth="1"/>
    <col min="171" max="171" width="22.42578125" style="40" bestFit="1" customWidth="1"/>
    <col min="172" max="172" width="21.5703125" style="40" customWidth="1"/>
    <col min="173" max="173" width="22.42578125" style="40" customWidth="1"/>
    <col min="174" max="174" width="21.5703125" style="40" customWidth="1"/>
    <col min="175" max="175" width="22.42578125" style="40" customWidth="1"/>
    <col min="176" max="176" width="21.5703125" style="40" customWidth="1"/>
    <col min="177" max="177" width="22.42578125" style="40" bestFit="1" customWidth="1"/>
    <col min="178" max="178" width="21.5703125" style="40" customWidth="1"/>
    <col min="179" max="179" width="22.42578125" style="40" customWidth="1"/>
    <col min="180" max="180" width="21.5703125" style="40" customWidth="1"/>
    <col min="181" max="181" width="22.42578125" style="40" customWidth="1"/>
    <col min="182" max="182" width="21.5703125" style="40" customWidth="1"/>
    <col min="183" max="183" width="22.42578125" style="40" bestFit="1" customWidth="1"/>
    <col min="184" max="184" width="21.5703125" style="40" customWidth="1"/>
    <col min="185" max="185" width="22.42578125" style="40" customWidth="1"/>
    <col min="186" max="186" width="21.5703125" style="40" customWidth="1"/>
    <col min="187" max="187" width="22.42578125" style="40" customWidth="1"/>
    <col min="188" max="188" width="21.5703125" style="40" customWidth="1"/>
    <col min="189" max="189" width="22.42578125" style="40" bestFit="1" customWidth="1"/>
    <col min="190" max="190" width="21.5703125" style="40" customWidth="1"/>
    <col min="191" max="191" width="22.42578125" style="40" customWidth="1"/>
    <col min="192" max="192" width="21.5703125" style="40" customWidth="1"/>
    <col min="193" max="193" width="22.42578125" style="40" customWidth="1"/>
    <col min="194" max="194" width="21.5703125" style="40" customWidth="1"/>
    <col min="195" max="195" width="22.42578125" style="40" bestFit="1" customWidth="1"/>
    <col min="196" max="196" width="21.5703125" style="40" customWidth="1"/>
    <col min="197" max="197" width="22.42578125" style="40" customWidth="1"/>
    <col min="198" max="198" width="21.5703125" style="40" customWidth="1"/>
    <col min="199" max="199" width="22.42578125" style="40" customWidth="1"/>
    <col min="200" max="200" width="21.5703125" style="40" customWidth="1"/>
    <col min="201" max="201" width="22.42578125" style="40" bestFit="1" customWidth="1"/>
    <col min="202" max="202" width="21.5703125" style="40" customWidth="1"/>
    <col min="203" max="203" width="22.42578125" style="40" customWidth="1"/>
    <col min="204" max="204" width="21.5703125" style="40" customWidth="1"/>
    <col min="205" max="205" width="22.42578125" style="40" customWidth="1"/>
    <col min="206" max="206" width="21.5703125" style="40" customWidth="1"/>
    <col min="207" max="207" width="22.42578125" style="40" bestFit="1" customWidth="1"/>
    <col min="208" max="208" width="21.5703125" style="40" customWidth="1"/>
    <col min="209" max="209" width="22.42578125" style="40" customWidth="1"/>
    <col min="210" max="210" width="21.5703125" style="40" customWidth="1"/>
    <col min="211" max="211" width="22.42578125" style="40" customWidth="1"/>
    <col min="212" max="212" width="21.5703125" style="40" customWidth="1"/>
    <col min="213" max="213" width="22.42578125" style="40" customWidth="1"/>
    <col min="214" max="214" width="21.5703125" style="40" customWidth="1"/>
    <col min="215" max="215" width="22.42578125" style="40" customWidth="1"/>
    <col min="216" max="216" width="21.5703125" style="40" customWidth="1"/>
    <col min="217" max="217" width="22.42578125" style="40" customWidth="1"/>
    <col min="218" max="218" width="21.5703125" style="40" customWidth="1"/>
    <col min="219" max="219" width="22.42578125" style="40" customWidth="1"/>
    <col min="220" max="220" width="21.5703125" style="40" customWidth="1"/>
    <col min="221" max="221" width="22.42578125" style="40" customWidth="1"/>
    <col min="222" max="222" width="21.5703125" style="40" customWidth="1"/>
    <col min="223" max="223" width="22.42578125" style="40" customWidth="1"/>
    <col min="224" max="224" width="21.5703125" style="40" customWidth="1"/>
    <col min="225" max="225" width="22.42578125" style="40" bestFit="1" customWidth="1"/>
    <col min="226" max="226" width="21.5703125" style="40" customWidth="1"/>
    <col min="227" max="227" width="22.42578125" style="40" customWidth="1"/>
    <col min="228" max="228" width="21.5703125" style="40" customWidth="1"/>
    <col min="229" max="229" width="22.42578125" style="40" customWidth="1"/>
    <col min="230" max="230" width="21.5703125" style="40" customWidth="1"/>
    <col min="231" max="231" width="22.42578125" style="40" bestFit="1" customWidth="1"/>
    <col min="232" max="232" width="21.5703125" style="40" customWidth="1"/>
    <col min="233" max="233" width="22.42578125" style="40" customWidth="1"/>
    <col min="234" max="234" width="21.5703125" style="40" customWidth="1"/>
    <col min="235" max="235" width="22.42578125" style="40" customWidth="1"/>
    <col min="236" max="236" width="21.5703125" style="40" customWidth="1"/>
    <col min="237" max="237" width="22.42578125" style="40" bestFit="1" customWidth="1"/>
    <col min="238" max="238" width="21.5703125" style="40" customWidth="1"/>
    <col min="239" max="239" width="22.42578125" style="40" customWidth="1"/>
    <col min="240" max="240" width="21.5703125" style="40" customWidth="1"/>
    <col min="241" max="241" width="22.42578125" style="40" customWidth="1"/>
    <col min="242" max="242" width="21.5703125" style="40" customWidth="1"/>
    <col min="243" max="243" width="22.42578125" style="40" customWidth="1"/>
    <col min="244" max="244" width="21.5703125" style="40" customWidth="1"/>
    <col min="245" max="245" width="22.42578125" style="40" customWidth="1"/>
    <col min="246" max="246" width="21.5703125" style="40" customWidth="1"/>
    <col min="247" max="247" width="22.42578125" style="40" customWidth="1"/>
    <col min="248" max="248" width="21.5703125" style="40" customWidth="1"/>
    <col min="249" max="249" width="22.42578125" style="40" bestFit="1" customWidth="1"/>
    <col min="250" max="250" width="21.5703125" style="40" customWidth="1"/>
    <col min="251" max="251" width="22.42578125" style="40" customWidth="1"/>
    <col min="252" max="252" width="21.5703125" style="40" customWidth="1"/>
    <col min="253" max="253" width="22.42578125" style="40" customWidth="1"/>
    <col min="254" max="254" width="21.5703125" style="40" customWidth="1"/>
    <col min="255" max="255" width="22.42578125" style="40" bestFit="1" customWidth="1"/>
    <col min="256" max="256" width="21.5703125" style="40" customWidth="1"/>
    <col min="257" max="257" width="22.42578125" style="40" customWidth="1"/>
    <col min="258" max="258" width="21.5703125" style="40" customWidth="1"/>
    <col min="259" max="259" width="22.42578125" style="40" customWidth="1"/>
    <col min="260" max="260" width="21.5703125" style="40" customWidth="1"/>
    <col min="261" max="261" width="22.42578125" style="40" bestFit="1" customWidth="1"/>
    <col min="262" max="262" width="21.5703125" style="40" customWidth="1"/>
    <col min="263" max="263" width="22.42578125" style="40" customWidth="1"/>
    <col min="264" max="264" width="21.5703125" style="40" customWidth="1"/>
    <col min="265" max="265" width="22.42578125" style="40" customWidth="1"/>
    <col min="266" max="266" width="21.5703125" style="40" customWidth="1"/>
    <col min="267" max="267" width="22.42578125" style="40" bestFit="1" customWidth="1"/>
    <col min="268" max="268" width="21.5703125" style="40" customWidth="1"/>
    <col min="269" max="269" width="22.42578125" style="40" customWidth="1"/>
    <col min="270" max="270" width="21.5703125" style="40" customWidth="1"/>
    <col min="271" max="271" width="22.42578125" style="40" customWidth="1"/>
    <col min="272" max="272" width="21.5703125" style="40" customWidth="1"/>
    <col min="273" max="273" width="22.42578125" style="40" bestFit="1" customWidth="1"/>
    <col min="274" max="274" width="21.5703125" style="40" customWidth="1"/>
    <col min="275" max="275" width="22.42578125" style="40" customWidth="1"/>
    <col min="276" max="276" width="21.5703125" style="40" customWidth="1"/>
    <col min="277" max="277" width="22.42578125" style="40" customWidth="1"/>
    <col min="278" max="278" width="21.5703125" style="40" customWidth="1"/>
    <col min="279" max="279" width="22.42578125" style="40" bestFit="1" customWidth="1"/>
    <col min="280" max="280" width="21.5703125" style="40" customWidth="1"/>
    <col min="281" max="281" width="22.42578125" style="40" customWidth="1"/>
    <col min="282" max="282" width="21.5703125" style="40" customWidth="1"/>
    <col min="283" max="283" width="22.42578125" style="40" customWidth="1"/>
    <col min="284" max="284" width="21.5703125" style="40" customWidth="1"/>
    <col min="285" max="285" width="22.42578125" style="40" bestFit="1" customWidth="1"/>
    <col min="286" max="286" width="21.5703125" style="40" customWidth="1"/>
    <col min="287" max="287" width="22.42578125" style="40" customWidth="1"/>
    <col min="288" max="288" width="21.5703125" style="40" customWidth="1"/>
    <col min="289" max="289" width="22.42578125" style="40" customWidth="1"/>
    <col min="290" max="290" width="21.5703125" style="40" customWidth="1"/>
    <col min="291" max="291" width="22.42578125" style="40" bestFit="1" customWidth="1"/>
    <col min="292" max="292" width="21.5703125" style="40" customWidth="1"/>
    <col min="293" max="293" width="22.42578125" style="40" customWidth="1"/>
    <col min="294" max="294" width="21.5703125" style="40" customWidth="1"/>
    <col min="295" max="295" width="22.42578125" style="40" customWidth="1"/>
    <col min="296" max="296" width="21.5703125" style="40" customWidth="1"/>
    <col min="297" max="297" width="22.42578125" style="40" bestFit="1" customWidth="1"/>
    <col min="298" max="298" width="21.5703125" style="40" customWidth="1"/>
    <col min="299" max="299" width="22.42578125" style="40" customWidth="1"/>
    <col min="300" max="300" width="21.5703125" style="40" customWidth="1"/>
    <col min="301" max="301" width="22.42578125" style="40" customWidth="1"/>
    <col min="302" max="302" width="21.5703125" style="40" customWidth="1"/>
    <col min="303" max="303" width="22.42578125" style="40" bestFit="1" customWidth="1"/>
    <col min="304" max="304" width="21.5703125" style="40" customWidth="1"/>
    <col min="305" max="305" width="22.42578125" style="40" customWidth="1"/>
    <col min="306" max="306" width="21.5703125" style="40" customWidth="1"/>
    <col min="307" max="307" width="22.42578125" style="40" customWidth="1"/>
    <col min="308" max="308" width="21.5703125" style="40" customWidth="1"/>
    <col min="309" max="309" width="22.42578125" style="40" bestFit="1" customWidth="1"/>
    <col min="310" max="310" width="21.5703125" style="40" customWidth="1"/>
    <col min="311" max="311" width="22.42578125" style="40" customWidth="1"/>
    <col min="312" max="312" width="21.5703125" style="40" customWidth="1"/>
    <col min="313" max="313" width="22.42578125" style="40" customWidth="1"/>
    <col min="314" max="314" width="21.5703125" style="40" customWidth="1"/>
    <col min="315" max="315" width="22.42578125" style="40" bestFit="1" customWidth="1"/>
    <col min="316" max="316" width="21.5703125" style="40" customWidth="1"/>
    <col min="317" max="317" width="22.42578125" style="40" customWidth="1"/>
    <col min="318" max="318" width="21.5703125" style="40" customWidth="1"/>
    <col min="319" max="319" width="22.42578125" style="40" customWidth="1"/>
    <col min="320" max="320" width="21.5703125" style="40" customWidth="1"/>
    <col min="321" max="321" width="22.42578125" style="40" bestFit="1" customWidth="1"/>
    <col min="322" max="322" width="21.5703125" style="40" customWidth="1"/>
    <col min="323" max="323" width="22.42578125" style="40" customWidth="1"/>
    <col min="324" max="324" width="21.5703125" style="40" customWidth="1"/>
    <col min="325" max="325" width="22.42578125" style="40" customWidth="1"/>
    <col min="326" max="326" width="21.5703125" style="40" customWidth="1"/>
    <col min="327" max="327" width="22.42578125" style="40" bestFit="1" customWidth="1"/>
    <col min="328" max="328" width="21.5703125" style="40" customWidth="1"/>
    <col min="329" max="329" width="22.42578125" style="40" customWidth="1"/>
    <col min="330" max="330" width="21.5703125" style="40" customWidth="1"/>
    <col min="331" max="331" width="22.42578125" style="40" customWidth="1"/>
    <col min="332" max="332" width="21.5703125" style="40" customWidth="1"/>
    <col min="333" max="333" width="22.42578125" style="40" bestFit="1" customWidth="1"/>
    <col min="334" max="334" width="21.5703125" style="40" customWidth="1"/>
    <col min="335" max="335" width="22.42578125" style="40" customWidth="1"/>
    <col min="336" max="336" width="21.5703125" style="40" customWidth="1"/>
    <col min="337" max="337" width="22.42578125" style="40" customWidth="1"/>
    <col min="338" max="338" width="21.5703125" style="40" customWidth="1"/>
    <col min="339" max="339" width="22.42578125" style="40" bestFit="1" customWidth="1"/>
    <col min="340" max="340" width="21.5703125" style="40" customWidth="1"/>
    <col min="341" max="341" width="22.42578125" style="40" customWidth="1"/>
    <col min="342" max="342" width="21.5703125" style="40" customWidth="1"/>
    <col min="343" max="343" width="22.42578125" style="40" customWidth="1"/>
    <col min="344" max="344" width="21.5703125" style="40" customWidth="1"/>
    <col min="345" max="345" width="22.42578125" style="40" bestFit="1" customWidth="1"/>
    <col min="346" max="346" width="21.5703125" style="40" customWidth="1"/>
    <col min="347" max="347" width="22.42578125" style="40" customWidth="1"/>
    <col min="348" max="348" width="21.5703125" style="40" customWidth="1"/>
    <col min="349" max="349" width="22.42578125" style="40" customWidth="1"/>
    <col min="350" max="350" width="21.5703125" style="40" customWidth="1"/>
    <col min="351" max="351" width="22.42578125" style="40" bestFit="1" customWidth="1"/>
    <col min="352" max="352" width="21.5703125" style="40" customWidth="1"/>
    <col min="353" max="353" width="22.42578125" style="40" customWidth="1"/>
    <col min="354" max="354" width="21.5703125" style="40" customWidth="1"/>
    <col min="355" max="355" width="22.42578125" style="40" customWidth="1"/>
    <col min="356" max="356" width="21.5703125" style="40" customWidth="1"/>
    <col min="357" max="357" width="22.42578125" style="40" bestFit="1" customWidth="1"/>
    <col min="358" max="358" width="21.5703125" style="40" customWidth="1"/>
    <col min="359" max="359" width="22.42578125" style="40" customWidth="1"/>
    <col min="360" max="360" width="21.5703125" style="40" customWidth="1"/>
    <col min="361" max="361" width="22.42578125" style="40" customWidth="1"/>
    <col min="362" max="362" width="21.5703125" style="40" customWidth="1"/>
    <col min="363" max="363" width="22.42578125" style="40" customWidth="1"/>
    <col min="364" max="364" width="21.5703125" style="40" customWidth="1"/>
    <col min="365" max="365" width="22.42578125" style="40" customWidth="1"/>
    <col min="366" max="366" width="21.5703125" style="40" customWidth="1"/>
    <col min="367" max="367" width="22.42578125" style="40" customWidth="1"/>
    <col min="368" max="368" width="21.5703125" style="40" customWidth="1"/>
    <col min="369" max="369" width="22.42578125" style="40" bestFit="1" customWidth="1"/>
    <col min="370" max="370" width="21.5703125" style="40" customWidth="1"/>
    <col min="371" max="371" width="22.42578125" style="40" customWidth="1"/>
    <col min="372" max="372" width="21.5703125" style="40" customWidth="1"/>
    <col min="373" max="373" width="22.42578125" style="40" customWidth="1"/>
    <col min="374" max="374" width="21.5703125" style="40" customWidth="1"/>
    <col min="375" max="375" width="22.42578125" style="40" bestFit="1" customWidth="1"/>
    <col min="376" max="376" width="21.5703125" style="40" customWidth="1"/>
    <col min="377" max="377" width="22.42578125" style="40" customWidth="1"/>
    <col min="378" max="378" width="21.5703125" style="40" customWidth="1"/>
    <col min="379" max="379" width="22.42578125" style="40" customWidth="1"/>
    <col min="380" max="380" width="21.5703125" style="40" customWidth="1"/>
    <col min="381" max="381" width="22.42578125" style="40" bestFit="1" customWidth="1"/>
    <col min="382" max="382" width="21.5703125" style="40" customWidth="1"/>
    <col min="383" max="383" width="22.42578125" style="40" customWidth="1"/>
    <col min="384" max="384" width="21.5703125" style="40" customWidth="1"/>
    <col min="385" max="385" width="22.42578125" style="40" customWidth="1"/>
    <col min="386" max="386" width="21.5703125" style="40" customWidth="1"/>
    <col min="387" max="387" width="22.42578125" style="40" bestFit="1" customWidth="1"/>
    <col min="388" max="388" width="21.5703125" style="40" customWidth="1"/>
    <col min="389" max="389" width="22.42578125" style="40" customWidth="1"/>
    <col min="390" max="390" width="21.5703125" style="40" customWidth="1"/>
    <col min="391" max="391" width="22.42578125" style="40" customWidth="1"/>
    <col min="392" max="392" width="21.5703125" style="40" customWidth="1"/>
    <col min="393" max="393" width="22.42578125" style="40" customWidth="1"/>
    <col min="394" max="394" width="21.5703125" style="40" customWidth="1"/>
    <col min="395" max="395" width="22.42578125" style="40" customWidth="1"/>
    <col min="396" max="396" width="21.5703125" style="40" customWidth="1"/>
    <col min="397" max="397" width="22.42578125" style="40" customWidth="1"/>
    <col min="398" max="398" width="21.5703125" style="40" customWidth="1"/>
    <col min="399" max="399" width="22.42578125" style="40" bestFit="1" customWidth="1"/>
    <col min="400" max="400" width="21.5703125" style="40" customWidth="1"/>
    <col min="401" max="401" width="22.42578125" style="40" customWidth="1"/>
    <col min="402" max="402" width="21.5703125" style="40" customWidth="1"/>
    <col min="403" max="403" width="22.42578125" style="40" customWidth="1"/>
    <col min="404" max="404" width="21.5703125" style="40" customWidth="1"/>
    <col min="405" max="405" width="22.42578125" style="40" bestFit="1" customWidth="1"/>
    <col min="406" max="406" width="21.5703125" style="40" customWidth="1"/>
    <col min="407" max="407" width="22.42578125" style="40" customWidth="1"/>
    <col min="408" max="408" width="21.5703125" style="40" customWidth="1"/>
    <col min="409" max="409" width="22.42578125" style="40" customWidth="1"/>
    <col min="410" max="410" width="21.5703125" style="40" customWidth="1"/>
    <col min="411" max="411" width="27.42578125" style="40" customWidth="1"/>
    <col min="412" max="412" width="26.5703125" style="40" bestFit="1" customWidth="1"/>
    <col min="413" max="413" width="21.85546875" style="40" bestFit="1" customWidth="1"/>
    <col min="414" max="414" width="13.85546875" style="40" bestFit="1" customWidth="1"/>
    <col min="415" max="416" width="21.85546875" style="40" bestFit="1" customWidth="1"/>
    <col min="417" max="417" width="13.85546875" style="40" bestFit="1" customWidth="1"/>
    <col min="418" max="419" width="21.85546875" style="40" bestFit="1" customWidth="1"/>
    <col min="420" max="420" width="13.85546875" style="40" bestFit="1" customWidth="1"/>
    <col min="421" max="422" width="21.85546875" style="40" bestFit="1" customWidth="1"/>
    <col min="423" max="423" width="13.85546875" style="40" bestFit="1" customWidth="1"/>
    <col min="424" max="425" width="21.85546875" style="40" bestFit="1" customWidth="1"/>
    <col min="426" max="426" width="13.85546875" style="40" bestFit="1" customWidth="1"/>
    <col min="427" max="428" width="21.85546875" style="40" bestFit="1" customWidth="1"/>
    <col min="429" max="429" width="13.85546875" style="40" bestFit="1" customWidth="1"/>
    <col min="430" max="431" width="21.85546875" style="40" bestFit="1" customWidth="1"/>
    <col min="432" max="432" width="13.85546875" style="40" bestFit="1" customWidth="1"/>
    <col min="433" max="434" width="21.85546875" style="40" bestFit="1" customWidth="1"/>
    <col min="435" max="435" width="13.85546875" style="40" bestFit="1" customWidth="1"/>
    <col min="436" max="437" width="21.85546875" style="40" bestFit="1" customWidth="1"/>
    <col min="438" max="438" width="13.85546875" style="40" bestFit="1" customWidth="1"/>
    <col min="439" max="440" width="21.85546875" style="40" bestFit="1" customWidth="1"/>
    <col min="441" max="441" width="13.85546875" style="40" bestFit="1" customWidth="1"/>
    <col min="442" max="443" width="21.85546875" style="40" bestFit="1" customWidth="1"/>
    <col min="444" max="444" width="13.85546875" style="40" bestFit="1" customWidth="1"/>
    <col min="445" max="446" width="21.85546875" style="40" bestFit="1" customWidth="1"/>
    <col min="447" max="447" width="13.85546875" style="40" bestFit="1" customWidth="1"/>
    <col min="448" max="448" width="21.85546875" style="40" bestFit="1" customWidth="1"/>
    <col min="449" max="449" width="19.7109375" style="40" bestFit="1" customWidth="1"/>
    <col min="450" max="450" width="13.85546875" style="40" bestFit="1" customWidth="1"/>
    <col min="451" max="452" width="21.85546875" style="40" bestFit="1" customWidth="1"/>
    <col min="453" max="453" width="13.85546875" style="40" bestFit="1" customWidth="1"/>
    <col min="454" max="454" width="21.85546875" style="40" bestFit="1" customWidth="1"/>
    <col min="455" max="455" width="20.7109375" style="40" bestFit="1" customWidth="1"/>
    <col min="456" max="456" width="13.85546875" style="40" bestFit="1" customWidth="1"/>
    <col min="457" max="458" width="21.85546875" style="40" bestFit="1" customWidth="1"/>
    <col min="459" max="459" width="13.85546875" style="40" bestFit="1" customWidth="1"/>
    <col min="460" max="461" width="21.85546875" style="40" bestFit="1" customWidth="1"/>
    <col min="462" max="462" width="13.85546875" style="40" bestFit="1" customWidth="1"/>
    <col min="463" max="464" width="20.7109375" style="40" bestFit="1" customWidth="1"/>
    <col min="465" max="465" width="13.85546875" style="40" bestFit="1" customWidth="1"/>
    <col min="466" max="467" width="21.85546875" style="40" bestFit="1" customWidth="1"/>
    <col min="468" max="468" width="13.85546875" style="40" bestFit="1" customWidth="1"/>
    <col min="469" max="470" width="21.85546875" style="40" bestFit="1" customWidth="1"/>
    <col min="471" max="471" width="13.85546875" style="40" bestFit="1" customWidth="1"/>
    <col min="472" max="473" width="21.85546875" style="40" bestFit="1" customWidth="1"/>
    <col min="474" max="474" width="13.85546875" style="40" bestFit="1" customWidth="1"/>
    <col min="475" max="476" width="21.85546875" style="40" bestFit="1" customWidth="1"/>
    <col min="477" max="477" width="13.85546875" style="40" bestFit="1" customWidth="1"/>
    <col min="478" max="479" width="21.85546875" style="40" bestFit="1" customWidth="1"/>
    <col min="480" max="480" width="13.85546875" style="40" bestFit="1" customWidth="1"/>
    <col min="481" max="482" width="21.85546875" style="40" bestFit="1" customWidth="1"/>
    <col min="483" max="483" width="13.85546875" style="40" bestFit="1" customWidth="1"/>
    <col min="484" max="484" width="20.7109375" style="40" bestFit="1" customWidth="1"/>
    <col min="485" max="485" width="21.85546875" style="40" bestFit="1" customWidth="1"/>
    <col min="486" max="486" width="13.85546875" style="40" bestFit="1" customWidth="1"/>
    <col min="487" max="488" width="21.85546875" style="40" bestFit="1" customWidth="1"/>
    <col min="489" max="489" width="13.85546875" style="40" bestFit="1" customWidth="1"/>
    <col min="490" max="491" width="21.85546875" style="40" bestFit="1" customWidth="1"/>
    <col min="492" max="492" width="13.85546875" style="40" bestFit="1" customWidth="1"/>
    <col min="493" max="494" width="21.85546875" style="40" bestFit="1" customWidth="1"/>
    <col min="495" max="495" width="13.85546875" style="40" bestFit="1" customWidth="1"/>
    <col min="496" max="496" width="21.85546875" style="40" bestFit="1" customWidth="1"/>
    <col min="497" max="497" width="20.7109375" style="40" bestFit="1" customWidth="1"/>
    <col min="498" max="498" width="13.85546875" style="40" bestFit="1" customWidth="1"/>
    <col min="499" max="500" width="21.85546875" style="40" bestFit="1" customWidth="1"/>
    <col min="501" max="501" width="13.85546875" style="40" bestFit="1" customWidth="1"/>
    <col min="502" max="503" width="21.85546875" style="40" bestFit="1" customWidth="1"/>
    <col min="504" max="504" width="13.85546875" style="40" bestFit="1" customWidth="1"/>
    <col min="505" max="506" width="21.85546875" style="40" bestFit="1" customWidth="1"/>
    <col min="507" max="507" width="13.85546875" style="40" bestFit="1" customWidth="1"/>
    <col min="508" max="509" width="21.85546875" style="40" bestFit="1" customWidth="1"/>
    <col min="510" max="510" width="13.85546875" style="40" bestFit="1" customWidth="1"/>
    <col min="511" max="512" width="21.85546875" style="40" bestFit="1" customWidth="1"/>
    <col min="513" max="513" width="13.85546875" style="40" bestFit="1" customWidth="1"/>
    <col min="514" max="514" width="20.7109375" style="40" bestFit="1" customWidth="1"/>
    <col min="515" max="515" width="21.85546875" style="40" bestFit="1" customWidth="1"/>
    <col min="516" max="516" width="13.85546875" style="40" bestFit="1" customWidth="1"/>
    <col min="517" max="517" width="21.85546875" style="40" bestFit="1" customWidth="1"/>
    <col min="518" max="518" width="20.7109375" style="40" bestFit="1" customWidth="1"/>
    <col min="519" max="519" width="13.85546875" style="40" bestFit="1" customWidth="1"/>
    <col min="520" max="521" width="21.85546875" style="40" bestFit="1" customWidth="1"/>
    <col min="522" max="522" width="13.85546875" style="40" bestFit="1" customWidth="1"/>
    <col min="523" max="523" width="20.7109375" style="40" bestFit="1" customWidth="1"/>
    <col min="524" max="524" width="21.85546875" style="40" bestFit="1" customWidth="1"/>
    <col min="525" max="525" width="13.85546875" style="40" bestFit="1" customWidth="1"/>
    <col min="526" max="527" width="21.85546875" style="40" bestFit="1" customWidth="1"/>
    <col min="528" max="528" width="13.85546875" style="40" bestFit="1" customWidth="1"/>
    <col min="529" max="529" width="20.7109375" style="40" bestFit="1" customWidth="1"/>
    <col min="530" max="530" width="21.85546875" style="40" bestFit="1" customWidth="1"/>
    <col min="531" max="531" width="13.85546875" style="40" bestFit="1" customWidth="1"/>
    <col min="532" max="533" width="21.85546875" style="40" bestFit="1" customWidth="1"/>
    <col min="534" max="534" width="13.85546875" style="40" bestFit="1" customWidth="1"/>
    <col min="535" max="536" width="21.85546875" style="40" bestFit="1" customWidth="1"/>
    <col min="537" max="537" width="13.85546875" style="40" bestFit="1" customWidth="1"/>
    <col min="538" max="539" width="21.85546875" style="40" bestFit="1" customWidth="1"/>
    <col min="540" max="540" width="13.85546875" style="40" bestFit="1" customWidth="1"/>
    <col min="541" max="542" width="21.85546875" style="40" bestFit="1" customWidth="1"/>
    <col min="543" max="543" width="13.85546875" style="40" bestFit="1" customWidth="1"/>
    <col min="544" max="545" width="21.85546875" style="40" bestFit="1" customWidth="1"/>
    <col min="546" max="546" width="13.85546875" style="40" bestFit="1" customWidth="1"/>
    <col min="547" max="548" width="21.85546875" style="40" bestFit="1" customWidth="1"/>
    <col min="549" max="549" width="13.85546875" style="40" bestFit="1" customWidth="1"/>
    <col min="550" max="551" width="21.85546875" style="40" bestFit="1" customWidth="1"/>
    <col min="552" max="552" width="13.85546875" style="40" bestFit="1" customWidth="1"/>
    <col min="553" max="554" width="21.85546875" style="40" bestFit="1" customWidth="1"/>
    <col min="555" max="555" width="13.85546875" style="40" bestFit="1" customWidth="1"/>
    <col min="556" max="557" width="21.85546875" style="40" bestFit="1" customWidth="1"/>
    <col min="558" max="558" width="13.85546875" style="40" bestFit="1" customWidth="1"/>
    <col min="559" max="560" width="21.85546875" style="40" bestFit="1" customWidth="1"/>
    <col min="561" max="561" width="13.85546875" style="40" bestFit="1" customWidth="1"/>
    <col min="562" max="563" width="21.85546875" style="40" bestFit="1" customWidth="1"/>
    <col min="564" max="564" width="13.85546875" style="40" bestFit="1" customWidth="1"/>
    <col min="565" max="566" width="20.7109375" style="40" bestFit="1" customWidth="1"/>
    <col min="567" max="567" width="13.85546875" style="40" bestFit="1" customWidth="1"/>
    <col min="568" max="569" width="21.85546875" style="40" bestFit="1" customWidth="1"/>
    <col min="570" max="570" width="13.85546875" style="40" bestFit="1" customWidth="1"/>
    <col min="571" max="572" width="21.85546875" style="40" bestFit="1" customWidth="1"/>
    <col min="573" max="573" width="13.85546875" style="40" bestFit="1" customWidth="1"/>
    <col min="574" max="575" width="21.85546875" style="40" bestFit="1" customWidth="1"/>
    <col min="576" max="576" width="13.85546875" style="40" bestFit="1" customWidth="1"/>
    <col min="577" max="578" width="21.85546875" style="40" bestFit="1" customWidth="1"/>
    <col min="579" max="579" width="13.85546875" style="40" bestFit="1" customWidth="1"/>
    <col min="580" max="581" width="21.85546875" style="40" bestFit="1" customWidth="1"/>
    <col min="582" max="582" width="13.85546875" style="40" bestFit="1" customWidth="1"/>
    <col min="583" max="584" width="21.85546875" style="40" bestFit="1" customWidth="1"/>
    <col min="585" max="585" width="13.85546875" style="40" bestFit="1" customWidth="1"/>
    <col min="586" max="587" width="21.85546875" style="40" bestFit="1" customWidth="1"/>
    <col min="588" max="588" width="13.85546875" style="40" bestFit="1" customWidth="1"/>
    <col min="589" max="590" width="21.85546875" style="40" bestFit="1" customWidth="1"/>
    <col min="591" max="591" width="13.85546875" style="40" bestFit="1" customWidth="1"/>
    <col min="592" max="593" width="21.85546875" style="40" bestFit="1" customWidth="1"/>
    <col min="594" max="594" width="13.85546875" style="40" bestFit="1" customWidth="1"/>
    <col min="595" max="596" width="21.85546875" style="40" bestFit="1" customWidth="1"/>
    <col min="597" max="597" width="13.85546875" style="40" bestFit="1" customWidth="1"/>
    <col min="598" max="599" width="21.85546875" style="40" bestFit="1" customWidth="1"/>
    <col min="600" max="600" width="13.85546875" style="40" bestFit="1" customWidth="1"/>
    <col min="601" max="601" width="20.7109375" style="40" bestFit="1" customWidth="1"/>
    <col min="602" max="602" width="21.85546875" style="40" bestFit="1" customWidth="1"/>
    <col min="603" max="603" width="13.85546875" style="40" bestFit="1" customWidth="1"/>
    <col min="604" max="605" width="21.85546875" style="40" bestFit="1" customWidth="1"/>
    <col min="606" max="606" width="13.85546875" style="40" bestFit="1" customWidth="1"/>
    <col min="607" max="608" width="21.85546875" style="40" bestFit="1" customWidth="1"/>
    <col min="609" max="609" width="13.85546875" style="40" bestFit="1" customWidth="1"/>
    <col min="610" max="610" width="21.85546875" style="40" bestFit="1" customWidth="1"/>
    <col min="611" max="611" width="20.7109375" style="40" bestFit="1" customWidth="1"/>
    <col min="612" max="612" width="13.85546875" style="40" bestFit="1" customWidth="1"/>
    <col min="613" max="614" width="21.85546875" style="40" bestFit="1" customWidth="1"/>
    <col min="615" max="615" width="11.28515625" style="40" bestFit="1" customWidth="1"/>
    <col min="616" max="16384" width="9.140625" style="40"/>
  </cols>
  <sheetData>
    <row r="1" spans="1:28" ht="15.75" thickBot="1" x14ac:dyDescent="0.3">
      <c r="A1" s="133" t="s">
        <v>547</v>
      </c>
      <c r="B1" s="387" t="s">
        <v>552</v>
      </c>
      <c r="C1" s="133"/>
      <c r="D1" s="133"/>
      <c r="E1" s="133"/>
      <c r="Y1" s="449" t="s">
        <v>507</v>
      </c>
      <c r="Z1" s="449"/>
      <c r="AA1" s="40" t="s">
        <v>724</v>
      </c>
      <c r="AB1" s="40" t="s">
        <v>723</v>
      </c>
    </row>
    <row r="2" spans="1:28" x14ac:dyDescent="0.25">
      <c r="A2" s="133" t="s">
        <v>546</v>
      </c>
      <c r="B2" s="387" t="s">
        <v>684</v>
      </c>
      <c r="C2" s="448"/>
      <c r="D2" s="136"/>
      <c r="E2" s="339"/>
      <c r="F2" s="44"/>
      <c r="G2" s="44"/>
      <c r="H2" s="44"/>
      <c r="I2" s="44"/>
      <c r="J2" s="44"/>
      <c r="K2" s="44"/>
      <c r="L2" s="44"/>
      <c r="M2" s="44"/>
      <c r="N2" s="44"/>
      <c r="O2" s="44"/>
      <c r="P2" s="44"/>
      <c r="Q2" s="44"/>
      <c r="R2" s="45"/>
      <c r="Y2" s="449" t="s">
        <v>695</v>
      </c>
      <c r="Z2" s="449">
        <v>1</v>
      </c>
      <c r="AA2" s="113">
        <v>68.070000000000007</v>
      </c>
      <c r="AB2" s="85">
        <f t="shared" ref="AB2:AB65" si="0">$B$3</f>
        <v>2.0753846153846154</v>
      </c>
    </row>
    <row r="3" spans="1:28" ht="28.5" x14ac:dyDescent="0.45">
      <c r="A3" s="133" t="s">
        <v>597</v>
      </c>
      <c r="B3" s="385">
        <f>VLOOKUP($B$2,'Summer WEI+'!X28:Y132,2,FALSE)</f>
        <v>2.0753846153846154</v>
      </c>
      <c r="C3" s="624" t="s">
        <v>720</v>
      </c>
      <c r="D3" s="625"/>
      <c r="E3" s="2"/>
      <c r="F3" s="512" t="s">
        <v>725</v>
      </c>
      <c r="G3" s="46"/>
      <c r="H3" s="46"/>
      <c r="I3" s="46"/>
      <c r="J3" s="46"/>
      <c r="K3" s="46"/>
      <c r="L3" s="46"/>
      <c r="M3" s="46"/>
      <c r="N3" s="46"/>
      <c r="O3" s="46"/>
      <c r="P3" s="46"/>
      <c r="Q3" s="46"/>
      <c r="R3" s="47"/>
      <c r="Y3" s="449" t="s">
        <v>693</v>
      </c>
      <c r="Z3" s="449">
        <v>2</v>
      </c>
      <c r="AA3" s="113">
        <v>55.50076923076923</v>
      </c>
      <c r="AB3" s="85">
        <f t="shared" si="0"/>
        <v>2.0753846153846154</v>
      </c>
    </row>
    <row r="4" spans="1:28" ht="19.5" thickBot="1" x14ac:dyDescent="0.35">
      <c r="A4" s="133" t="s">
        <v>719</v>
      </c>
      <c r="B4" s="386">
        <f>VLOOKUP($B$2,'Summer WEI+'!AJ28:AK132,2,FALSE)</f>
        <v>64</v>
      </c>
      <c r="C4" s="134" t="s">
        <v>718</v>
      </c>
      <c r="D4" s="31"/>
      <c r="E4" s="2"/>
      <c r="F4" s="395"/>
      <c r="G4" s="396"/>
      <c r="H4" s="395"/>
      <c r="I4" s="46"/>
      <c r="J4" s="46"/>
      <c r="K4" s="46"/>
      <c r="L4" s="46"/>
      <c r="M4" s="46"/>
      <c r="N4" s="46"/>
      <c r="O4" s="46"/>
      <c r="P4" s="46"/>
      <c r="Q4" s="46"/>
      <c r="R4" s="47"/>
      <c r="Y4" s="449" t="s">
        <v>686</v>
      </c>
      <c r="Z4" s="449">
        <v>3</v>
      </c>
      <c r="AA4" s="113">
        <v>48.682307692307681</v>
      </c>
      <c r="AB4" s="85">
        <f t="shared" si="0"/>
        <v>2.0753846153846154</v>
      </c>
    </row>
    <row r="5" spans="1:28" ht="15.75" thickBot="1" x14ac:dyDescent="0.3">
      <c r="E5" s="89"/>
      <c r="F5" s="401" t="s">
        <v>730</v>
      </c>
      <c r="G5" s="398">
        <v>335</v>
      </c>
      <c r="H5" s="399" t="s">
        <v>731</v>
      </c>
      <c r="I5" s="46"/>
      <c r="J5" s="46"/>
      <c r="K5" s="46"/>
      <c r="L5" s="46"/>
      <c r="M5" s="46"/>
      <c r="N5" s="46"/>
      <c r="O5" s="46"/>
      <c r="P5" s="46"/>
      <c r="Q5" s="46"/>
      <c r="R5" s="47"/>
      <c r="Y5" s="449" t="s">
        <v>683</v>
      </c>
      <c r="Z5" s="449">
        <v>4</v>
      </c>
      <c r="AA5" s="113">
        <v>41.192307692307693</v>
      </c>
      <c r="AB5" s="85">
        <f t="shared" si="0"/>
        <v>2.0753846153846154</v>
      </c>
    </row>
    <row r="6" spans="1:28" ht="15.75" thickBot="1" x14ac:dyDescent="0.3">
      <c r="E6" s="89"/>
      <c r="F6" s="152" t="s">
        <v>732</v>
      </c>
      <c r="G6" s="648" t="s">
        <v>733</v>
      </c>
      <c r="H6" s="633"/>
      <c r="I6" s="636" t="s">
        <v>734</v>
      </c>
      <c r="J6" s="635"/>
      <c r="K6" s="636" t="s">
        <v>735</v>
      </c>
      <c r="L6" s="635"/>
      <c r="M6" s="250" t="s">
        <v>813</v>
      </c>
      <c r="N6" s="251" t="s">
        <v>836</v>
      </c>
      <c r="O6" s="364" t="s">
        <v>848</v>
      </c>
      <c r="P6" s="46"/>
      <c r="Q6" s="364" t="s">
        <v>844</v>
      </c>
      <c r="R6" s="47"/>
      <c r="S6" s="46"/>
      <c r="Y6" s="449" t="s">
        <v>687</v>
      </c>
      <c r="Z6" s="449">
        <v>5</v>
      </c>
      <c r="AA6" s="113">
        <v>40.165384615384603</v>
      </c>
      <c r="AB6" s="85">
        <f t="shared" si="0"/>
        <v>2.0753846153846154</v>
      </c>
    </row>
    <row r="7" spans="1:28" ht="15.75" thickBot="1" x14ac:dyDescent="0.3">
      <c r="E7" s="89"/>
      <c r="F7" s="154" t="s">
        <v>736</v>
      </c>
      <c r="G7" s="243">
        <v>7.5</v>
      </c>
      <c r="H7" s="46" t="s">
        <v>737</v>
      </c>
      <c r="I7" s="247">
        <v>1</v>
      </c>
      <c r="J7" s="47" t="s">
        <v>738</v>
      </c>
      <c r="K7" s="237">
        <f>G7*I7</f>
        <v>7.5</v>
      </c>
      <c r="L7" s="47" t="s">
        <v>739</v>
      </c>
      <c r="M7" s="252" t="s">
        <v>810</v>
      </c>
      <c r="N7" s="370" t="s">
        <v>812</v>
      </c>
      <c r="O7" s="371">
        <f>IF(N7="Yes",K7*$N$21,0)</f>
        <v>0</v>
      </c>
      <c r="P7" s="46" t="s">
        <v>739</v>
      </c>
      <c r="Q7" s="365" t="s">
        <v>812</v>
      </c>
      <c r="R7" s="47"/>
      <c r="S7" s="46"/>
      <c r="Y7" s="449" t="s">
        <v>696</v>
      </c>
      <c r="Z7" s="449">
        <v>6</v>
      </c>
      <c r="AA7" s="113">
        <v>37.83</v>
      </c>
      <c r="AB7" s="85">
        <f t="shared" si="0"/>
        <v>2.0753846153846154</v>
      </c>
    </row>
    <row r="8" spans="1:28" ht="15.75" thickBot="1" x14ac:dyDescent="0.3">
      <c r="E8" s="89"/>
      <c r="F8" s="154" t="s">
        <v>740</v>
      </c>
      <c r="G8" s="243">
        <v>4.5</v>
      </c>
      <c r="H8" s="46" t="s">
        <v>741</v>
      </c>
      <c r="I8" s="247">
        <v>4</v>
      </c>
      <c r="J8" s="47" t="s">
        <v>738</v>
      </c>
      <c r="K8" s="237">
        <f>G8*I8</f>
        <v>18</v>
      </c>
      <c r="L8" s="47" t="s">
        <v>739</v>
      </c>
      <c r="M8" s="253" t="s">
        <v>810</v>
      </c>
      <c r="N8" s="362" t="s">
        <v>812</v>
      </c>
      <c r="O8" s="371">
        <f>IF(N8="Yes",K8*$N$21,0)</f>
        <v>0</v>
      </c>
      <c r="P8" s="46" t="s">
        <v>739</v>
      </c>
      <c r="Q8" s="151" t="s">
        <v>837</v>
      </c>
      <c r="R8" s="47"/>
      <c r="S8" s="46"/>
      <c r="Y8" s="449" t="s">
        <v>690</v>
      </c>
      <c r="Z8" s="449">
        <v>7</v>
      </c>
      <c r="AA8" s="113">
        <v>35.023846153846151</v>
      </c>
      <c r="AB8" s="85">
        <f t="shared" si="0"/>
        <v>2.0753846153846154</v>
      </c>
    </row>
    <row r="9" spans="1:28" ht="15.75" thickBot="1" x14ac:dyDescent="0.3">
      <c r="E9" s="89"/>
      <c r="F9" s="154" t="s">
        <v>744</v>
      </c>
      <c r="G9" s="243">
        <v>10</v>
      </c>
      <c r="H9" s="46" t="s">
        <v>745</v>
      </c>
      <c r="I9" s="247">
        <v>75</v>
      </c>
      <c r="J9" s="47" t="s">
        <v>746</v>
      </c>
      <c r="K9" s="237">
        <f>G9*(I9/60)</f>
        <v>12.5</v>
      </c>
      <c r="L9" s="47" t="s">
        <v>739</v>
      </c>
      <c r="M9" s="319" t="s">
        <v>812</v>
      </c>
      <c r="N9" s="362" t="s">
        <v>812</v>
      </c>
      <c r="O9" s="371">
        <f t="shared" ref="O9:O16" si="1">IF(N9="Yes",K9*$N$21,0)</f>
        <v>0</v>
      </c>
      <c r="P9" s="46" t="s">
        <v>739</v>
      </c>
      <c r="Q9" s="366">
        <f>'Irrigation Calc.'!B17</f>
        <v>312.53296240163257</v>
      </c>
      <c r="R9" s="47" t="s">
        <v>838</v>
      </c>
      <c r="S9" s="46"/>
      <c r="Y9" s="449" t="s">
        <v>682</v>
      </c>
      <c r="Z9" s="449">
        <v>8</v>
      </c>
      <c r="AA9" s="113">
        <v>34.504615384615377</v>
      </c>
      <c r="AB9" s="85">
        <f t="shared" si="0"/>
        <v>2.0753846153846154</v>
      </c>
    </row>
    <row r="10" spans="1:28" ht="15.75" thickBot="1" x14ac:dyDescent="0.3">
      <c r="E10" s="89"/>
      <c r="F10" s="154" t="s">
        <v>747</v>
      </c>
      <c r="G10" s="243">
        <v>12</v>
      </c>
      <c r="H10" s="46" t="s">
        <v>745</v>
      </c>
      <c r="I10" s="247">
        <v>360</v>
      </c>
      <c r="J10" s="47" t="s">
        <v>746</v>
      </c>
      <c r="K10" s="237">
        <f>G10*(I10/60)</f>
        <v>72</v>
      </c>
      <c r="L10" s="47" t="s">
        <v>739</v>
      </c>
      <c r="M10" s="319" t="s">
        <v>812</v>
      </c>
      <c r="N10" s="362" t="s">
        <v>812</v>
      </c>
      <c r="O10" s="371">
        <f t="shared" si="1"/>
        <v>0</v>
      </c>
      <c r="P10" s="46" t="s">
        <v>739</v>
      </c>
      <c r="Q10" s="151" t="s">
        <v>839</v>
      </c>
      <c r="R10" s="47"/>
      <c r="S10" s="46"/>
      <c r="Y10" s="449" t="s">
        <v>640</v>
      </c>
      <c r="Z10" s="449">
        <v>9</v>
      </c>
      <c r="AA10" s="113">
        <v>31.510769230769231</v>
      </c>
      <c r="AB10" s="85">
        <f t="shared" si="0"/>
        <v>2.0753846153846154</v>
      </c>
    </row>
    <row r="11" spans="1:28" ht="15.75" thickBot="1" x14ac:dyDescent="0.3">
      <c r="E11" s="89"/>
      <c r="F11" s="154" t="s">
        <v>748</v>
      </c>
      <c r="G11" s="243">
        <v>185</v>
      </c>
      <c r="H11" s="46" t="s">
        <v>749</v>
      </c>
      <c r="I11" s="247">
        <v>0.11</v>
      </c>
      <c r="J11" s="47" t="s">
        <v>750</v>
      </c>
      <c r="K11" s="237">
        <f>G11*I11</f>
        <v>20.350000000000001</v>
      </c>
      <c r="L11" s="47" t="s">
        <v>739</v>
      </c>
      <c r="M11" s="319" t="s">
        <v>812</v>
      </c>
      <c r="N11" s="362" t="s">
        <v>812</v>
      </c>
      <c r="O11" s="371">
        <f t="shared" si="1"/>
        <v>0</v>
      </c>
      <c r="P11" s="46" t="s">
        <v>739</v>
      </c>
      <c r="Q11" s="367">
        <v>0</v>
      </c>
      <c r="R11" s="47" t="s">
        <v>781</v>
      </c>
      <c r="S11" s="46"/>
      <c r="Y11" s="449" t="s">
        <v>630</v>
      </c>
      <c r="Z11" s="449">
        <v>10</v>
      </c>
      <c r="AA11" s="113">
        <v>30.444615384615378</v>
      </c>
      <c r="AB11" s="85">
        <f t="shared" si="0"/>
        <v>2.0753846153846154</v>
      </c>
    </row>
    <row r="12" spans="1:28" ht="15.75" thickBot="1" x14ac:dyDescent="0.3">
      <c r="E12" s="89"/>
      <c r="F12" s="154" t="s">
        <v>752</v>
      </c>
      <c r="G12" s="243">
        <v>12</v>
      </c>
      <c r="H12" s="46" t="s">
        <v>745</v>
      </c>
      <c r="I12" s="247">
        <v>240</v>
      </c>
      <c r="J12" s="47" t="s">
        <v>746</v>
      </c>
      <c r="K12" s="237">
        <f>G12*(I12/60)</f>
        <v>48</v>
      </c>
      <c r="L12" s="47" t="s">
        <v>739</v>
      </c>
      <c r="M12" s="319" t="s">
        <v>812</v>
      </c>
      <c r="N12" s="362" t="s">
        <v>812</v>
      </c>
      <c r="O12" s="323">
        <f t="shared" si="1"/>
        <v>0</v>
      </c>
      <c r="P12" s="46" t="s">
        <v>739</v>
      </c>
      <c r="Q12" s="151" t="s">
        <v>840</v>
      </c>
      <c r="R12" s="47"/>
      <c r="S12" s="46"/>
      <c r="Y12" s="449" t="s">
        <v>643</v>
      </c>
      <c r="Z12" s="449">
        <v>11</v>
      </c>
      <c r="AA12" s="113">
        <v>28.37153846153846</v>
      </c>
      <c r="AB12" s="85">
        <f t="shared" si="0"/>
        <v>2.0753846153846154</v>
      </c>
    </row>
    <row r="13" spans="1:28" ht="15.75" thickBot="1" x14ac:dyDescent="0.3">
      <c r="E13" s="89"/>
      <c r="F13" s="224" t="s">
        <v>754</v>
      </c>
      <c r="G13" s="222"/>
      <c r="H13" s="222"/>
      <c r="I13" s="222"/>
      <c r="J13" s="222"/>
      <c r="K13" s="158">
        <f>SUM(K7:K12)</f>
        <v>178.35</v>
      </c>
      <c r="L13" s="159" t="s">
        <v>739</v>
      </c>
      <c r="M13" s="267"/>
      <c r="N13" s="450"/>
      <c r="O13" s="373"/>
      <c r="P13" s="46"/>
      <c r="Q13" s="368">
        <f>(Q9/1000)*Q11</f>
        <v>0</v>
      </c>
      <c r="R13" s="47" t="s">
        <v>841</v>
      </c>
      <c r="S13" s="46"/>
      <c r="Y13" s="449" t="s">
        <v>694</v>
      </c>
      <c r="Z13" s="449">
        <v>12</v>
      </c>
      <c r="AA13" s="113">
        <v>27.328461538461536</v>
      </c>
      <c r="AB13" s="85">
        <f t="shared" si="0"/>
        <v>2.0753846153846154</v>
      </c>
    </row>
    <row r="14" spans="1:28" ht="15.75" thickBot="1" x14ac:dyDescent="0.3">
      <c r="E14" s="89"/>
      <c r="F14" s="151" t="s">
        <v>755</v>
      </c>
      <c r="G14" s="634" t="s">
        <v>733</v>
      </c>
      <c r="H14" s="634"/>
      <c r="I14" s="636" t="s">
        <v>734</v>
      </c>
      <c r="J14" s="635"/>
      <c r="K14" s="636" t="s">
        <v>735</v>
      </c>
      <c r="L14" s="635"/>
      <c r="M14" s="446"/>
      <c r="N14" s="447"/>
      <c r="O14" s="373"/>
      <c r="P14" s="46"/>
      <c r="Q14" s="368">
        <f>(Q13*1000)/365</f>
        <v>0</v>
      </c>
      <c r="R14" s="162" t="s">
        <v>842</v>
      </c>
      <c r="S14" s="46"/>
      <c r="Y14" s="449" t="s">
        <v>644</v>
      </c>
      <c r="Z14" s="449">
        <v>13</v>
      </c>
      <c r="AA14" s="113">
        <v>25.683076923076921</v>
      </c>
      <c r="AB14" s="85">
        <f t="shared" si="0"/>
        <v>2.0753846153846154</v>
      </c>
    </row>
    <row r="15" spans="1:28" ht="15.75" thickBot="1" x14ac:dyDescent="0.3">
      <c r="E15" s="89"/>
      <c r="F15" s="154" t="s">
        <v>756</v>
      </c>
      <c r="G15" s="243">
        <v>11.5</v>
      </c>
      <c r="H15" s="46" t="s">
        <v>757</v>
      </c>
      <c r="I15" s="247">
        <v>0.4</v>
      </c>
      <c r="J15" s="47" t="s">
        <v>758</v>
      </c>
      <c r="K15" s="240">
        <f>G15*I15</f>
        <v>4.6000000000000005</v>
      </c>
      <c r="L15" s="47" t="s">
        <v>739</v>
      </c>
      <c r="M15" s="319" t="s">
        <v>812</v>
      </c>
      <c r="N15" s="318" t="s">
        <v>812</v>
      </c>
      <c r="O15" s="322">
        <f t="shared" si="1"/>
        <v>0</v>
      </c>
      <c r="P15" s="46" t="s">
        <v>739</v>
      </c>
      <c r="Q15" s="151" t="s">
        <v>843</v>
      </c>
      <c r="R15" s="47"/>
      <c r="S15" s="46"/>
      <c r="Y15" s="449" t="s">
        <v>641</v>
      </c>
      <c r="Z15" s="449">
        <v>14</v>
      </c>
      <c r="AA15" s="113">
        <v>24.317692307692308</v>
      </c>
      <c r="AB15" s="85">
        <f t="shared" si="0"/>
        <v>2.0753846153846154</v>
      </c>
    </row>
    <row r="16" spans="1:28" ht="15.75" thickBot="1" x14ac:dyDescent="0.3">
      <c r="E16" s="89"/>
      <c r="F16" s="154" t="s">
        <v>759</v>
      </c>
      <c r="G16" s="243">
        <v>43.5</v>
      </c>
      <c r="H16" s="46" t="s">
        <v>757</v>
      </c>
      <c r="I16" s="247">
        <v>0.3</v>
      </c>
      <c r="J16" s="47" t="s">
        <v>758</v>
      </c>
      <c r="K16" s="240">
        <f>G16*I16</f>
        <v>13.049999999999999</v>
      </c>
      <c r="L16" s="47" t="s">
        <v>739</v>
      </c>
      <c r="M16" s="353" t="s">
        <v>812</v>
      </c>
      <c r="N16" s="363" t="s">
        <v>812</v>
      </c>
      <c r="O16" s="323">
        <f t="shared" si="1"/>
        <v>0</v>
      </c>
      <c r="P16" s="46" t="s">
        <v>739</v>
      </c>
      <c r="Q16" s="369">
        <f>Q14*0.7</f>
        <v>0</v>
      </c>
      <c r="R16" s="162" t="s">
        <v>842</v>
      </c>
      <c r="S16" s="46"/>
      <c r="Y16" s="449" t="s">
        <v>646</v>
      </c>
      <c r="Z16" s="449">
        <v>15</v>
      </c>
      <c r="AA16" s="113">
        <v>24.23</v>
      </c>
      <c r="AB16" s="85">
        <f t="shared" si="0"/>
        <v>2.0753846153846154</v>
      </c>
    </row>
    <row r="17" spans="5:28" ht="15.75" thickBot="1" x14ac:dyDescent="0.3">
      <c r="E17" s="89"/>
      <c r="F17" s="224" t="s">
        <v>754</v>
      </c>
      <c r="G17" s="222"/>
      <c r="H17" s="222"/>
      <c r="I17" s="222"/>
      <c r="J17" s="222"/>
      <c r="K17" s="158">
        <f>SUM(K15:K16)</f>
        <v>17.649999999999999</v>
      </c>
      <c r="L17" s="159" t="s">
        <v>739</v>
      </c>
      <c r="M17" s="285"/>
      <c r="N17" s="361"/>
      <c r="O17" s="46"/>
      <c r="P17" s="46"/>
      <c r="Q17" s="364" t="s">
        <v>850</v>
      </c>
      <c r="R17" s="47"/>
      <c r="Y17" s="449" t="s">
        <v>648</v>
      </c>
      <c r="Z17" s="449">
        <v>16</v>
      </c>
      <c r="AA17" s="113">
        <v>23.805384615384618</v>
      </c>
      <c r="AB17" s="85">
        <f t="shared" si="0"/>
        <v>2.0753846153846154</v>
      </c>
    </row>
    <row r="18" spans="5:28" ht="15.75" thickBot="1" x14ac:dyDescent="0.3">
      <c r="E18" s="89"/>
      <c r="F18" s="154" t="s">
        <v>760</v>
      </c>
      <c r="G18" s="380">
        <f>('Irrigation Calc.'!Z31*1000)/365</f>
        <v>0</v>
      </c>
      <c r="H18" s="46" t="s">
        <v>761</v>
      </c>
      <c r="I18" s="226"/>
      <c r="J18" s="226"/>
      <c r="K18" s="394">
        <f>('Irrigation Calc.'!Z34*1000)/365</f>
        <v>0</v>
      </c>
      <c r="L18" s="47" t="s">
        <v>739</v>
      </c>
      <c r="M18" s="254" t="s">
        <v>810</v>
      </c>
      <c r="N18" s="318" t="s">
        <v>812</v>
      </c>
      <c r="O18" s="374">
        <f>IF(N18="Yes",K18*$N$21,0)</f>
        <v>0</v>
      </c>
      <c r="P18" s="46" t="s">
        <v>739</v>
      </c>
      <c r="Q18" s="381">
        <v>0.7</v>
      </c>
      <c r="R18" s="47"/>
      <c r="Y18" s="449" t="s">
        <v>681</v>
      </c>
      <c r="Z18" s="449">
        <v>17</v>
      </c>
      <c r="AA18" s="113">
        <v>23.306153846153844</v>
      </c>
      <c r="AB18" s="85">
        <f t="shared" si="0"/>
        <v>2.0753846153846154</v>
      </c>
    </row>
    <row r="19" spans="5:28" ht="15.75" thickBot="1" x14ac:dyDescent="0.3">
      <c r="E19" s="89"/>
      <c r="F19" s="163" t="s">
        <v>762</v>
      </c>
      <c r="G19" s="223"/>
      <c r="H19" s="223"/>
      <c r="I19" s="225"/>
      <c r="J19" s="167"/>
      <c r="K19" s="169">
        <f>K13+K17+K18</f>
        <v>196</v>
      </c>
      <c r="L19" s="167" t="s">
        <v>739</v>
      </c>
      <c r="M19" s="255">
        <f>SUMIF(M9:M18,"Yes",K9:K18)</f>
        <v>0</v>
      </c>
      <c r="N19" s="334">
        <f>SUMIF(N7:N18,"Yes",K7:K18)</f>
        <v>0</v>
      </c>
      <c r="O19" s="46"/>
      <c r="P19" s="46"/>
      <c r="Q19" s="46"/>
      <c r="R19" s="47"/>
      <c r="Y19" s="449" t="s">
        <v>638</v>
      </c>
      <c r="Z19" s="449">
        <v>18</v>
      </c>
      <c r="AA19" s="113">
        <v>22.066153846153846</v>
      </c>
      <c r="AB19" s="85">
        <f t="shared" si="0"/>
        <v>2.0753846153846154</v>
      </c>
    </row>
    <row r="20" spans="5:28" ht="15.75" thickBot="1" x14ac:dyDescent="0.3">
      <c r="E20" s="89"/>
      <c r="F20" s="160"/>
      <c r="G20" s="160"/>
      <c r="H20" s="160"/>
      <c r="I20" s="160"/>
      <c r="J20" s="160"/>
      <c r="K20" s="160"/>
      <c r="L20" s="160"/>
      <c r="M20" s="345" t="s">
        <v>845</v>
      </c>
      <c r="N20" s="284" t="e">
        <f>(M19+Q16)/N19</f>
        <v>#DIV/0!</v>
      </c>
      <c r="O20" s="46"/>
      <c r="P20" s="46"/>
      <c r="Q20" s="46"/>
      <c r="R20" s="47"/>
      <c r="Y20" s="449" t="s">
        <v>647</v>
      </c>
      <c r="Z20" s="449">
        <v>19</v>
      </c>
      <c r="AA20" s="114">
        <v>18.27</v>
      </c>
      <c r="AB20" s="85">
        <f t="shared" si="0"/>
        <v>2.0753846153846154</v>
      </c>
    </row>
    <row r="21" spans="5:28" ht="47.25" customHeight="1" thickBot="1" x14ac:dyDescent="0.3">
      <c r="E21" s="89"/>
      <c r="F21" s="298" t="s">
        <v>826</v>
      </c>
      <c r="G21" s="269">
        <f>$B$3</f>
        <v>2.0753846153846154</v>
      </c>
      <c r="H21" s="297" t="s">
        <v>823</v>
      </c>
      <c r="I21" s="272" t="s">
        <v>824</v>
      </c>
      <c r="J21" s="273" t="s">
        <v>825</v>
      </c>
      <c r="K21" s="160"/>
      <c r="L21" s="160"/>
      <c r="M21" s="346" t="s">
        <v>846</v>
      </c>
      <c r="N21" s="321" t="e">
        <f>IF(N20&gt;1,1,N20)</f>
        <v>#DIV/0!</v>
      </c>
      <c r="O21" s="46"/>
      <c r="P21" s="46"/>
      <c r="Q21" s="46"/>
      <c r="R21" s="47"/>
      <c r="Y21" s="449" t="s">
        <v>707</v>
      </c>
      <c r="Z21" s="449">
        <v>20</v>
      </c>
      <c r="AA21" s="114">
        <v>17.534615384615385</v>
      </c>
      <c r="AB21" s="85">
        <f t="shared" si="0"/>
        <v>2.0753846153846154</v>
      </c>
    </row>
    <row r="22" spans="5:28" ht="15" customHeight="1" x14ac:dyDescent="0.25">
      <c r="E22" s="89"/>
      <c r="F22" s="626" t="s">
        <v>829</v>
      </c>
      <c r="G22" s="278" t="s">
        <v>816</v>
      </c>
      <c r="H22" s="291">
        <f>((K7+K8)/1000)*$G$5</f>
        <v>8.5424999999999986</v>
      </c>
      <c r="I22" s="293">
        <f>H22-J22</f>
        <v>8.5424999999999986</v>
      </c>
      <c r="J22" s="294">
        <f>((O7+O8)/1000)*$G$5</f>
        <v>0</v>
      </c>
      <c r="K22" s="160"/>
      <c r="L22" s="160"/>
      <c r="M22" s="46"/>
      <c r="N22" s="46"/>
      <c r="O22" s="46"/>
      <c r="P22" s="46"/>
      <c r="Q22" s="46"/>
      <c r="R22" s="47"/>
      <c r="Y22" s="449" t="s">
        <v>661</v>
      </c>
      <c r="Z22" s="449">
        <v>21</v>
      </c>
      <c r="AA22" s="114">
        <v>17.067692307692305</v>
      </c>
      <c r="AB22" s="85">
        <f t="shared" si="0"/>
        <v>2.0753846153846154</v>
      </c>
    </row>
    <row r="23" spans="5:28" ht="15.75" thickBot="1" x14ac:dyDescent="0.3">
      <c r="E23" s="89"/>
      <c r="F23" s="574"/>
      <c r="G23" s="278" t="s">
        <v>817</v>
      </c>
      <c r="H23" s="292">
        <f>(K9/1000)*$G$5</f>
        <v>4.1875</v>
      </c>
      <c r="I23" s="295">
        <f>H23-J23</f>
        <v>4.1875</v>
      </c>
      <c r="J23" s="296">
        <f>(O9/1000)*$G$5</f>
        <v>0</v>
      </c>
      <c r="K23" s="160"/>
      <c r="L23" s="160"/>
      <c r="M23" s="46"/>
      <c r="N23" s="93" t="s">
        <v>831</v>
      </c>
      <c r="O23" s="46"/>
      <c r="P23" s="46"/>
      <c r="Q23" s="46"/>
      <c r="R23" s="47"/>
      <c r="Y23" s="449" t="s">
        <v>649</v>
      </c>
      <c r="Z23" s="449">
        <v>22</v>
      </c>
      <c r="AA23" s="114">
        <v>16.353846153846153</v>
      </c>
      <c r="AB23" s="85">
        <f t="shared" si="0"/>
        <v>2.0753846153846154</v>
      </c>
    </row>
    <row r="24" spans="5:28" x14ac:dyDescent="0.25">
      <c r="E24" s="89"/>
      <c r="F24" s="574"/>
      <c r="G24" s="278" t="s">
        <v>818</v>
      </c>
      <c r="H24" s="292">
        <f>(K10/1000)*$G$5</f>
        <v>24.119999999999997</v>
      </c>
      <c r="I24" s="295">
        <f>H24-J24</f>
        <v>24.119999999999997</v>
      </c>
      <c r="J24" s="296">
        <f>(O10/1000)*$G$5</f>
        <v>0</v>
      </c>
      <c r="K24" s="160"/>
      <c r="L24" s="160"/>
      <c r="M24" s="274" t="s">
        <v>816</v>
      </c>
      <c r="N24" s="326">
        <f>H22</f>
        <v>8.5424999999999986</v>
      </c>
      <c r="O24" s="46"/>
      <c r="P24" s="46"/>
      <c r="Q24" s="46"/>
      <c r="R24" s="47"/>
      <c r="Y24" s="449" t="s">
        <v>688</v>
      </c>
      <c r="Z24" s="449">
        <v>23</v>
      </c>
      <c r="AA24" s="114">
        <v>14.376153846153844</v>
      </c>
      <c r="AB24" s="85">
        <f t="shared" si="0"/>
        <v>2.0753846153846154</v>
      </c>
    </row>
    <row r="25" spans="5:28" x14ac:dyDescent="0.25">
      <c r="E25" s="89"/>
      <c r="F25" s="574"/>
      <c r="G25" s="278" t="s">
        <v>748</v>
      </c>
      <c r="H25" s="292">
        <f>(K11/1000)*$G$5</f>
        <v>6.8172499999999996</v>
      </c>
      <c r="I25" s="295">
        <f>H25-J25</f>
        <v>6.8172499999999996</v>
      </c>
      <c r="J25" s="296">
        <f>(O11/1000)*$G$5</f>
        <v>0</v>
      </c>
      <c r="K25" s="160"/>
      <c r="L25" s="160"/>
      <c r="M25" s="275" t="s">
        <v>817</v>
      </c>
      <c r="N25" s="327">
        <f>H23</f>
        <v>4.1875</v>
      </c>
      <c r="O25" s="46"/>
      <c r="P25" s="46"/>
      <c r="Q25" s="46"/>
      <c r="R25" s="47"/>
      <c r="Y25" s="449" t="s">
        <v>614</v>
      </c>
      <c r="Z25" s="449">
        <v>24</v>
      </c>
      <c r="AA25" s="114">
        <v>14.343846153846156</v>
      </c>
      <c r="AB25" s="85">
        <f t="shared" si="0"/>
        <v>2.0753846153846154</v>
      </c>
    </row>
    <row r="26" spans="5:28" ht="15.75" thickBot="1" x14ac:dyDescent="0.3">
      <c r="E26" s="89"/>
      <c r="F26" s="574"/>
      <c r="G26" s="278" t="s">
        <v>819</v>
      </c>
      <c r="H26" s="292">
        <f>(K12/1000)*$G$5</f>
        <v>16.080000000000002</v>
      </c>
      <c r="I26" s="295">
        <f>H26-J26</f>
        <v>16.080000000000002</v>
      </c>
      <c r="J26" s="296">
        <f>(O12/1000)*$G$5</f>
        <v>0</v>
      </c>
      <c r="K26" s="160"/>
      <c r="L26" s="160"/>
      <c r="M26" s="275" t="s">
        <v>818</v>
      </c>
      <c r="N26" s="327">
        <f>H24</f>
        <v>24.119999999999997</v>
      </c>
      <c r="O26" s="46"/>
      <c r="P26" s="46"/>
      <c r="Q26" s="46"/>
      <c r="R26" s="47"/>
      <c r="Y26" s="449" t="s">
        <v>709</v>
      </c>
      <c r="Z26" s="449">
        <v>25</v>
      </c>
      <c r="AA26" s="114">
        <v>13.840769230769233</v>
      </c>
      <c r="AB26" s="85">
        <f t="shared" si="0"/>
        <v>2.0753846153846154</v>
      </c>
    </row>
    <row r="27" spans="5:28" ht="15.75" thickBot="1" x14ac:dyDescent="0.3">
      <c r="E27" s="89"/>
      <c r="F27" s="627"/>
      <c r="G27" s="279" t="s">
        <v>822</v>
      </c>
      <c r="H27" s="281">
        <f>SUM(H22:H26)</f>
        <v>59.747249999999994</v>
      </c>
      <c r="I27" s="276">
        <f t="shared" ref="I27:J27" si="2">SUM(I22:I26)</f>
        <v>59.747249999999994</v>
      </c>
      <c r="J27" s="277">
        <f t="shared" si="2"/>
        <v>0</v>
      </c>
      <c r="K27" s="160"/>
      <c r="L27" s="160"/>
      <c r="M27" s="275" t="s">
        <v>748</v>
      </c>
      <c r="N27" s="327">
        <f>H25</f>
        <v>6.8172499999999996</v>
      </c>
      <c r="O27" s="46"/>
      <c r="P27" s="46"/>
      <c r="Q27" s="46"/>
      <c r="R27" s="47"/>
      <c r="Y27" s="449" t="s">
        <v>604</v>
      </c>
      <c r="Z27" s="449">
        <v>26</v>
      </c>
      <c r="AA27" s="114">
        <v>13.41076923076923</v>
      </c>
      <c r="AB27" s="85">
        <f t="shared" si="0"/>
        <v>2.0753846153846154</v>
      </c>
    </row>
    <row r="28" spans="5:28" ht="15" customHeight="1" thickBot="1" x14ac:dyDescent="0.3">
      <c r="E28" s="89"/>
      <c r="F28" s="626" t="s">
        <v>815</v>
      </c>
      <c r="G28" s="278" t="s">
        <v>821</v>
      </c>
      <c r="H28" s="292">
        <f>(K15/1000)*$G$5</f>
        <v>1.5410000000000004</v>
      </c>
      <c r="I28" s="295">
        <f>H28-J28</f>
        <v>1.5410000000000004</v>
      </c>
      <c r="J28" s="296">
        <f>(O15/1000)*$G$5</f>
        <v>0</v>
      </c>
      <c r="K28" s="160"/>
      <c r="L28" s="160"/>
      <c r="M28" s="275" t="s">
        <v>819</v>
      </c>
      <c r="N28" s="327">
        <f>H26</f>
        <v>16.080000000000002</v>
      </c>
      <c r="O28" s="46"/>
      <c r="P28" s="46"/>
      <c r="Q28" s="46"/>
      <c r="R28" s="47"/>
      <c r="Y28" s="449" t="s">
        <v>663</v>
      </c>
      <c r="Z28" s="449">
        <v>27</v>
      </c>
      <c r="AA28" s="114">
        <v>12.289230769230768</v>
      </c>
      <c r="AB28" s="85">
        <f t="shared" si="0"/>
        <v>2.0753846153846154</v>
      </c>
    </row>
    <row r="29" spans="5:28" ht="15.75" thickBot="1" x14ac:dyDescent="0.3">
      <c r="E29" s="89"/>
      <c r="F29" s="629"/>
      <c r="G29" s="278" t="s">
        <v>820</v>
      </c>
      <c r="H29" s="292">
        <f>(K16/1000)*$G$5</f>
        <v>4.3717499999999996</v>
      </c>
      <c r="I29" s="295">
        <f>H29-J29</f>
        <v>4.3717499999999996</v>
      </c>
      <c r="J29" s="296">
        <f>(O16/1000)*$G$5</f>
        <v>0</v>
      </c>
      <c r="K29" s="160"/>
      <c r="L29" s="160"/>
      <c r="M29" s="274" t="s">
        <v>821</v>
      </c>
      <c r="N29" s="327">
        <f>H28</f>
        <v>1.5410000000000004</v>
      </c>
      <c r="O29" s="46"/>
      <c r="P29" s="46"/>
      <c r="Q29" s="46"/>
      <c r="R29" s="47"/>
      <c r="Y29" s="449" t="s">
        <v>664</v>
      </c>
      <c r="Z29" s="449">
        <v>28</v>
      </c>
      <c r="AA29" s="114">
        <v>12.139999999999997</v>
      </c>
      <c r="AB29" s="85">
        <f t="shared" si="0"/>
        <v>2.0753846153846154</v>
      </c>
    </row>
    <row r="30" spans="5:28" ht="15.75" thickBot="1" x14ac:dyDescent="0.3">
      <c r="E30" s="89"/>
      <c r="F30" s="627"/>
      <c r="G30" s="279" t="s">
        <v>822</v>
      </c>
      <c r="H30" s="282">
        <f>SUM(H28:H29)</f>
        <v>5.91275</v>
      </c>
      <c r="I30" s="270">
        <f t="shared" ref="I30:J30" si="3">SUM(I28:I29)</f>
        <v>5.91275</v>
      </c>
      <c r="J30" s="271">
        <f t="shared" si="3"/>
        <v>0</v>
      </c>
      <c r="K30" s="160"/>
      <c r="L30" s="160"/>
      <c r="M30" s="287" t="s">
        <v>820</v>
      </c>
      <c r="N30" s="327">
        <f>H29</f>
        <v>4.3717499999999996</v>
      </c>
      <c r="O30" s="46"/>
      <c r="P30" s="46"/>
      <c r="Q30" s="46"/>
      <c r="R30" s="47"/>
      <c r="Y30" s="449" t="s">
        <v>659</v>
      </c>
      <c r="Z30" s="449">
        <v>29</v>
      </c>
      <c r="AA30" s="114">
        <v>12.043846153846156</v>
      </c>
      <c r="AB30" s="85">
        <f t="shared" si="0"/>
        <v>2.0753846153846154</v>
      </c>
    </row>
    <row r="31" spans="5:28" ht="15.75" thickBot="1" x14ac:dyDescent="0.3">
      <c r="E31" s="89"/>
      <c r="F31" s="337" t="s">
        <v>760</v>
      </c>
      <c r="G31" s="338" t="s">
        <v>760</v>
      </c>
      <c r="H31" s="340">
        <f>(K18/1000)*365</f>
        <v>0</v>
      </c>
      <c r="I31" s="343">
        <f>H31-J31</f>
        <v>0</v>
      </c>
      <c r="J31" s="344">
        <f>(O18/1000)*365</f>
        <v>0</v>
      </c>
      <c r="K31" s="160"/>
      <c r="L31" s="160"/>
      <c r="M31" s="335" t="s">
        <v>760</v>
      </c>
      <c r="N31" s="328">
        <f>H31</f>
        <v>0</v>
      </c>
      <c r="O31" s="46"/>
      <c r="P31" s="46"/>
      <c r="Q31" s="46"/>
      <c r="R31" s="47"/>
      <c r="Y31" s="449" t="s">
        <v>697</v>
      </c>
      <c r="Z31" s="449">
        <v>30</v>
      </c>
      <c r="AA31" s="114">
        <v>12.01230769230769</v>
      </c>
      <c r="AB31" s="85">
        <f t="shared" si="0"/>
        <v>2.0753846153846154</v>
      </c>
    </row>
    <row r="32" spans="5:28" ht="18" thickBot="1" x14ac:dyDescent="0.3">
      <c r="E32" s="89"/>
      <c r="F32" s="567"/>
      <c r="G32" s="163" t="s">
        <v>852</v>
      </c>
      <c r="H32" s="402">
        <f>H27+H30+H31</f>
        <v>65.66</v>
      </c>
      <c r="I32" s="402">
        <f>I27+I30+I31</f>
        <v>65.66</v>
      </c>
      <c r="J32" s="403">
        <f>J27+J30+J31</f>
        <v>0</v>
      </c>
      <c r="K32" s="160"/>
      <c r="L32" s="160"/>
      <c r="M32" s="46"/>
      <c r="N32" s="46"/>
      <c r="O32" s="46"/>
      <c r="P32" s="46"/>
      <c r="Q32" s="46"/>
      <c r="R32" s="47"/>
      <c r="Y32" s="449" t="s">
        <v>607</v>
      </c>
      <c r="Z32" s="449">
        <v>31</v>
      </c>
      <c r="AA32" s="114">
        <v>11.277692307692307</v>
      </c>
      <c r="AB32" s="85">
        <f t="shared" si="0"/>
        <v>2.0753846153846154</v>
      </c>
    </row>
    <row r="33" spans="5:28" ht="16.5" thickBot="1" x14ac:dyDescent="0.3">
      <c r="E33" s="89"/>
      <c r="F33" s="567"/>
      <c r="G33" s="404" t="s">
        <v>847</v>
      </c>
      <c r="H33" s="405">
        <f>(H32/H32)*100</f>
        <v>100</v>
      </c>
      <c r="I33" s="406">
        <f>(I32/H32)*100</f>
        <v>100</v>
      </c>
      <c r="J33" s="407">
        <f>(J32/H32)*100</f>
        <v>0</v>
      </c>
      <c r="K33" s="220"/>
      <c r="L33" s="220"/>
      <c r="M33" s="46"/>
      <c r="N33" s="46"/>
      <c r="O33" s="46"/>
      <c r="P33" s="46"/>
      <c r="Q33" s="46"/>
      <c r="R33" s="47"/>
      <c r="Y33" s="449" t="s">
        <v>642</v>
      </c>
      <c r="Z33" s="449">
        <v>32</v>
      </c>
      <c r="AA33" s="114">
        <v>10.920769230769231</v>
      </c>
      <c r="AB33" s="85">
        <f t="shared" si="0"/>
        <v>2.0753846153846154</v>
      </c>
    </row>
    <row r="34" spans="5:28" ht="15.75" x14ac:dyDescent="0.25">
      <c r="E34" s="89"/>
      <c r="F34" s="567"/>
      <c r="G34" s="220"/>
      <c r="H34" s="220"/>
      <c r="I34" s="220"/>
      <c r="J34" s="220"/>
      <c r="K34" s="220"/>
      <c r="L34" s="220"/>
      <c r="M34" s="46"/>
      <c r="N34" s="46"/>
      <c r="O34" s="46"/>
      <c r="P34" s="46"/>
      <c r="Q34" s="46"/>
      <c r="R34" s="47"/>
      <c r="Y34" s="449" t="s">
        <v>701</v>
      </c>
      <c r="Z34" s="449">
        <v>33</v>
      </c>
      <c r="AA34" s="114">
        <v>10.257692307692306</v>
      </c>
      <c r="AB34" s="85">
        <f t="shared" si="0"/>
        <v>2.0753846153846154</v>
      </c>
    </row>
    <row r="35" spans="5:28" x14ac:dyDescent="0.25">
      <c r="E35" s="89"/>
      <c r="F35" s="160"/>
      <c r="G35" s="220"/>
      <c r="H35" s="220"/>
      <c r="I35" s="220"/>
      <c r="J35" s="220"/>
      <c r="K35" s="220"/>
      <c r="L35" s="220"/>
      <c r="M35" s="46"/>
      <c r="N35" s="46"/>
      <c r="O35" s="46"/>
      <c r="P35" s="46"/>
      <c r="Q35" s="46"/>
      <c r="R35" s="47"/>
      <c r="Y35" s="449" t="s">
        <v>660</v>
      </c>
      <c r="Z35" s="449">
        <v>34</v>
      </c>
      <c r="AA35" s="114">
        <v>10.24</v>
      </c>
      <c r="AB35" s="85">
        <f t="shared" si="0"/>
        <v>2.0753846153846154</v>
      </c>
    </row>
    <row r="36" spans="5:28" x14ac:dyDescent="0.25">
      <c r="E36" s="89"/>
      <c r="F36" s="160"/>
      <c r="G36" s="220"/>
      <c r="H36" s="220"/>
      <c r="I36" s="220"/>
      <c r="J36" s="220"/>
      <c r="K36" s="220"/>
      <c r="L36" s="220"/>
      <c r="M36" s="46"/>
      <c r="N36" s="46"/>
      <c r="O36" s="46"/>
      <c r="P36" s="46"/>
      <c r="Q36" s="46"/>
      <c r="R36" s="47"/>
      <c r="Y36" s="449" t="s">
        <v>608</v>
      </c>
      <c r="Z36" s="449">
        <v>35</v>
      </c>
      <c r="AA36" s="114">
        <v>9.8476923076923093</v>
      </c>
      <c r="AB36" s="85">
        <f t="shared" si="0"/>
        <v>2.0753846153846154</v>
      </c>
    </row>
    <row r="37" spans="5:28" x14ac:dyDescent="0.25">
      <c r="E37" s="89"/>
      <c r="F37" s="160"/>
      <c r="G37" s="220"/>
      <c r="H37" s="220"/>
      <c r="I37" s="220"/>
      <c r="J37" s="220"/>
      <c r="K37" s="220"/>
      <c r="L37" s="220"/>
      <c r="M37" s="46"/>
      <c r="N37" s="46"/>
      <c r="O37" s="46"/>
      <c r="P37" s="46"/>
      <c r="Q37" s="46"/>
      <c r="R37" s="47"/>
      <c r="Y37" s="449" t="s">
        <v>645</v>
      </c>
      <c r="Z37" s="449">
        <v>36</v>
      </c>
      <c r="AA37" s="114">
        <v>9.2484615384615374</v>
      </c>
      <c r="AB37" s="85">
        <f t="shared" si="0"/>
        <v>2.0753846153846154</v>
      </c>
    </row>
    <row r="38" spans="5:28" x14ac:dyDescent="0.25">
      <c r="E38" s="89"/>
      <c r="F38" s="160"/>
      <c r="G38" s="220"/>
      <c r="H38" s="220"/>
      <c r="I38" s="220"/>
      <c r="J38" s="220"/>
      <c r="K38" s="220"/>
      <c r="L38" s="220"/>
      <c r="M38" s="46"/>
      <c r="N38" s="46"/>
      <c r="O38" s="46"/>
      <c r="P38" s="46"/>
      <c r="Q38" s="46"/>
      <c r="R38" s="47"/>
      <c r="Y38" s="449" t="s">
        <v>716</v>
      </c>
      <c r="Z38" s="449">
        <v>37</v>
      </c>
      <c r="AA38" s="114">
        <v>9.1292307692307713</v>
      </c>
      <c r="AB38" s="85">
        <f t="shared" si="0"/>
        <v>2.0753846153846154</v>
      </c>
    </row>
    <row r="39" spans="5:28" x14ac:dyDescent="0.25">
      <c r="E39" s="89"/>
      <c r="F39" s="160"/>
      <c r="G39" s="220"/>
      <c r="H39" s="220"/>
      <c r="I39" s="220"/>
      <c r="J39" s="220"/>
      <c r="K39" s="220"/>
      <c r="L39" s="220"/>
      <c r="M39" s="46"/>
      <c r="N39" s="46"/>
      <c r="O39" s="46"/>
      <c r="P39" s="46"/>
      <c r="Q39" s="46"/>
      <c r="R39" s="47"/>
      <c r="Y39" s="449" t="s">
        <v>628</v>
      </c>
      <c r="Z39" s="449">
        <v>38</v>
      </c>
      <c r="AA39" s="114">
        <v>9.0069230769230764</v>
      </c>
      <c r="AB39" s="85">
        <f t="shared" si="0"/>
        <v>2.0753846153846154</v>
      </c>
    </row>
    <row r="40" spans="5:28" ht="15.75" thickBot="1" x14ac:dyDescent="0.3">
      <c r="E40" s="90"/>
      <c r="F40" s="341"/>
      <c r="G40" s="342"/>
      <c r="H40" s="342"/>
      <c r="I40" s="342"/>
      <c r="J40" s="342"/>
      <c r="K40" s="342"/>
      <c r="L40" s="342"/>
      <c r="M40" s="48"/>
      <c r="N40" s="48"/>
      <c r="O40" s="48"/>
      <c r="P40" s="48"/>
      <c r="Q40" s="48"/>
      <c r="R40" s="49"/>
      <c r="Y40" s="449" t="s">
        <v>599</v>
      </c>
      <c r="Z40" s="449">
        <v>39</v>
      </c>
      <c r="AA40" s="114">
        <v>8.6630769230769236</v>
      </c>
      <c r="AB40" s="85">
        <f t="shared" si="0"/>
        <v>2.0753846153846154</v>
      </c>
    </row>
    <row r="41" spans="5:28" ht="15.75" thickBot="1" x14ac:dyDescent="0.3">
      <c r="F41" s="160"/>
      <c r="G41" s="220"/>
      <c r="H41" s="220"/>
      <c r="I41" s="220"/>
      <c r="J41" s="220"/>
      <c r="K41" s="220"/>
      <c r="L41" s="220"/>
      <c r="Y41" s="449" t="s">
        <v>685</v>
      </c>
      <c r="Z41" s="449">
        <v>40</v>
      </c>
      <c r="AA41" s="114">
        <v>8.3776923076923069</v>
      </c>
      <c r="AB41" s="85">
        <f t="shared" si="0"/>
        <v>2.0753846153846154</v>
      </c>
    </row>
    <row r="42" spans="5:28" x14ac:dyDescent="0.25">
      <c r="E42" s="88"/>
      <c r="F42" s="357"/>
      <c r="G42" s="358"/>
      <c r="H42" s="358"/>
      <c r="I42" s="358"/>
      <c r="J42" s="358"/>
      <c r="K42" s="358"/>
      <c r="L42" s="358"/>
      <c r="M42" s="44"/>
      <c r="N42" s="44"/>
      <c r="O42" s="44"/>
      <c r="P42" s="44"/>
      <c r="Q42" s="44"/>
      <c r="R42" s="45"/>
      <c r="Y42" s="449" t="s">
        <v>710</v>
      </c>
      <c r="Z42" s="449">
        <v>41</v>
      </c>
      <c r="AA42" s="114">
        <v>8.2953846153846165</v>
      </c>
      <c r="AB42" s="85">
        <f t="shared" si="0"/>
        <v>2.0753846153846154</v>
      </c>
    </row>
    <row r="43" spans="5:28" ht="28.5" x14ac:dyDescent="0.45">
      <c r="E43" s="89"/>
      <c r="F43" s="512" t="s">
        <v>726</v>
      </c>
      <c r="G43" s="46"/>
      <c r="H43" s="46"/>
      <c r="I43" s="46"/>
      <c r="J43" s="46"/>
      <c r="K43" s="46"/>
      <c r="L43" s="46"/>
      <c r="M43" s="46"/>
      <c r="N43" s="46"/>
      <c r="O43" s="46"/>
      <c r="P43" s="46"/>
      <c r="Q43" s="46"/>
      <c r="R43" s="47"/>
      <c r="Y43" s="449" t="s">
        <v>711</v>
      </c>
      <c r="Z43" s="449">
        <v>42</v>
      </c>
      <c r="AA43" s="114">
        <v>8.2276923076923083</v>
      </c>
      <c r="AB43" s="85">
        <f t="shared" si="0"/>
        <v>2.0753846153846154</v>
      </c>
    </row>
    <row r="44" spans="5:28" ht="19.5" thickBot="1" x14ac:dyDescent="0.35">
      <c r="E44" s="89"/>
      <c r="F44" s="395"/>
      <c r="G44" s="396"/>
      <c r="H44" s="395"/>
      <c r="I44" s="46"/>
      <c r="J44" s="46"/>
      <c r="K44" s="46"/>
      <c r="L44" s="46"/>
      <c r="M44" s="46"/>
      <c r="N44" s="46"/>
      <c r="O44" s="46"/>
      <c r="P44" s="46"/>
      <c r="Q44" s="46"/>
      <c r="R44" s="47"/>
      <c r="Y44" s="449" t="s">
        <v>712</v>
      </c>
      <c r="Z44" s="449">
        <v>43</v>
      </c>
      <c r="AA44" s="114">
        <v>7.8469230769230762</v>
      </c>
      <c r="AB44" s="85">
        <f t="shared" si="0"/>
        <v>2.0753846153846154</v>
      </c>
    </row>
    <row r="45" spans="5:28" ht="15.75" thickBot="1" x14ac:dyDescent="0.3">
      <c r="E45" s="89"/>
      <c r="F45" s="400" t="s">
        <v>727</v>
      </c>
      <c r="G45" s="245">
        <v>0.5</v>
      </c>
      <c r="H45" s="149" t="s">
        <v>728</v>
      </c>
      <c r="I45" s="244">
        <v>0.5</v>
      </c>
      <c r="J45" s="233"/>
      <c r="K45" s="44" t="s">
        <v>729</v>
      </c>
      <c r="L45" s="360">
        <f>G45+I45</f>
        <v>1</v>
      </c>
      <c r="M45" s="46"/>
      <c r="N45" s="46"/>
      <c r="O45" s="46"/>
      <c r="P45" s="46"/>
      <c r="Q45" s="46"/>
      <c r="R45" s="47"/>
      <c r="Y45" s="449" t="s">
        <v>650</v>
      </c>
      <c r="Z45" s="449">
        <v>44</v>
      </c>
      <c r="AA45" s="114">
        <v>7.775384615384616</v>
      </c>
      <c r="AB45" s="85">
        <f t="shared" si="0"/>
        <v>2.0753846153846154</v>
      </c>
    </row>
    <row r="46" spans="5:28" ht="15.75" thickBot="1" x14ac:dyDescent="0.3">
      <c r="E46" s="89"/>
      <c r="F46" s="400" t="s">
        <v>730</v>
      </c>
      <c r="G46" s="245">
        <v>250</v>
      </c>
      <c r="H46" s="230" t="s">
        <v>731</v>
      </c>
      <c r="I46" s="231"/>
      <c r="J46" s="231"/>
      <c r="K46" s="231"/>
      <c r="L46" s="232"/>
      <c r="M46" s="46"/>
      <c r="N46" s="46"/>
      <c r="O46" s="46"/>
      <c r="P46" s="46"/>
      <c r="Q46" s="46"/>
      <c r="R46" s="47"/>
      <c r="Y46" s="449" t="s">
        <v>637</v>
      </c>
      <c r="Z46" s="449">
        <v>45</v>
      </c>
      <c r="AA46" s="114">
        <v>7.4192307692307704</v>
      </c>
      <c r="AB46" s="85">
        <f t="shared" si="0"/>
        <v>2.0753846153846154</v>
      </c>
    </row>
    <row r="47" spans="5:28" ht="15.75" thickBot="1" x14ac:dyDescent="0.3">
      <c r="E47" s="89"/>
      <c r="F47" s="152" t="s">
        <v>732</v>
      </c>
      <c r="G47" s="632" t="s">
        <v>733</v>
      </c>
      <c r="H47" s="633"/>
      <c r="I47" s="632" t="s">
        <v>734</v>
      </c>
      <c r="J47" s="633"/>
      <c r="K47" s="632" t="s">
        <v>735</v>
      </c>
      <c r="L47" s="633"/>
      <c r="M47" s="347" t="s">
        <v>813</v>
      </c>
      <c r="N47" s="348" t="s">
        <v>836</v>
      </c>
      <c r="O47" s="372" t="s">
        <v>848</v>
      </c>
      <c r="P47" s="46"/>
      <c r="Q47" s="364" t="s">
        <v>844</v>
      </c>
      <c r="R47" s="47"/>
      <c r="Y47" s="449" t="s">
        <v>715</v>
      </c>
      <c r="Z47" s="449">
        <v>46</v>
      </c>
      <c r="AA47" s="114">
        <v>6.5284615384615385</v>
      </c>
      <c r="AB47" s="85">
        <f t="shared" si="0"/>
        <v>2.0753846153846154</v>
      </c>
    </row>
    <row r="48" spans="5:28" ht="15.75" thickBot="1" x14ac:dyDescent="0.3">
      <c r="E48" s="89"/>
      <c r="F48" s="153" t="s">
        <v>736</v>
      </c>
      <c r="G48" s="246">
        <v>7.5</v>
      </c>
      <c r="H48" s="44" t="s">
        <v>737</v>
      </c>
      <c r="I48" s="246">
        <v>1</v>
      </c>
      <c r="J48" s="45" t="s">
        <v>738</v>
      </c>
      <c r="K48" s="238">
        <f>G48*I48</f>
        <v>7.5</v>
      </c>
      <c r="L48" s="44" t="s">
        <v>739</v>
      </c>
      <c r="M48" s="252" t="s">
        <v>810</v>
      </c>
      <c r="N48" s="317" t="s">
        <v>812</v>
      </c>
      <c r="O48" s="322">
        <f t="shared" ref="O48:O53" si="4">IF(N48="Yes",K48*$N$65,0)</f>
        <v>0</v>
      </c>
      <c r="P48" s="46" t="s">
        <v>739</v>
      </c>
      <c r="Q48" s="365" t="s">
        <v>812</v>
      </c>
      <c r="R48" s="47"/>
      <c r="Y48" s="449" t="s">
        <v>629</v>
      </c>
      <c r="Z48" s="449">
        <v>47</v>
      </c>
      <c r="AA48" s="114">
        <v>6.3261538461538471</v>
      </c>
      <c r="AB48" s="85">
        <f t="shared" si="0"/>
        <v>2.0753846153846154</v>
      </c>
    </row>
    <row r="49" spans="1:28" ht="15.75" thickBot="1" x14ac:dyDescent="0.3">
      <c r="E49" s="89"/>
      <c r="F49" s="154" t="s">
        <v>740</v>
      </c>
      <c r="G49" s="247">
        <v>4.5</v>
      </c>
      <c r="H49" s="46" t="s">
        <v>741</v>
      </c>
      <c r="I49" s="247">
        <v>2</v>
      </c>
      <c r="J49" s="47" t="s">
        <v>738</v>
      </c>
      <c r="K49" s="237">
        <f>G49*I49*I45</f>
        <v>4.5</v>
      </c>
      <c r="L49" s="46" t="s">
        <v>739</v>
      </c>
      <c r="M49" s="253" t="s">
        <v>810</v>
      </c>
      <c r="N49" s="318" t="s">
        <v>812</v>
      </c>
      <c r="O49" s="371">
        <f t="shared" si="4"/>
        <v>0</v>
      </c>
      <c r="P49" s="46" t="s">
        <v>739</v>
      </c>
      <c r="Q49" s="151" t="s">
        <v>837</v>
      </c>
      <c r="R49" s="47"/>
      <c r="Y49" s="449" t="s">
        <v>658</v>
      </c>
      <c r="Z49" s="449">
        <v>48</v>
      </c>
      <c r="AA49" s="114">
        <v>6.1530769230769229</v>
      </c>
      <c r="AB49" s="85">
        <f t="shared" si="0"/>
        <v>2.0753846153846154</v>
      </c>
    </row>
    <row r="50" spans="1:28" ht="15.75" thickBot="1" x14ac:dyDescent="0.3">
      <c r="E50" s="89"/>
      <c r="F50" s="155" t="s">
        <v>742</v>
      </c>
      <c r="G50" s="247">
        <v>3</v>
      </c>
      <c r="H50" s="51" t="s">
        <v>743</v>
      </c>
      <c r="I50" s="247">
        <v>2</v>
      </c>
      <c r="J50" s="47" t="s">
        <v>738</v>
      </c>
      <c r="K50" s="237">
        <f>G50*I50*G45</f>
        <v>3</v>
      </c>
      <c r="L50" s="46" t="s">
        <v>739</v>
      </c>
      <c r="M50" s="319" t="s">
        <v>812</v>
      </c>
      <c r="N50" s="318" t="s">
        <v>812</v>
      </c>
      <c r="O50" s="371">
        <f t="shared" si="4"/>
        <v>0</v>
      </c>
      <c r="P50" s="46" t="s">
        <v>739</v>
      </c>
      <c r="Q50" s="366">
        <f>'Irrigation Calc.'!B17</f>
        <v>312.53296240163257</v>
      </c>
      <c r="R50" s="47" t="s">
        <v>838</v>
      </c>
      <c r="Y50" s="449" t="s">
        <v>602</v>
      </c>
      <c r="Z50" s="449">
        <v>49</v>
      </c>
      <c r="AA50" s="114">
        <v>5.6161538461538454</v>
      </c>
      <c r="AB50" s="85">
        <f t="shared" si="0"/>
        <v>2.0753846153846154</v>
      </c>
    </row>
    <row r="51" spans="1:28" ht="15.75" thickBot="1" x14ac:dyDescent="0.3">
      <c r="E51" s="89"/>
      <c r="F51" s="154" t="s">
        <v>744</v>
      </c>
      <c r="G51" s="247">
        <v>10</v>
      </c>
      <c r="H51" s="46" t="s">
        <v>745</v>
      </c>
      <c r="I51" s="247">
        <v>45</v>
      </c>
      <c r="J51" s="47" t="s">
        <v>746</v>
      </c>
      <c r="K51" s="237">
        <f>G51*(I51/60)</f>
        <v>7.5</v>
      </c>
      <c r="L51" s="46" t="s">
        <v>739</v>
      </c>
      <c r="M51" s="319" t="s">
        <v>812</v>
      </c>
      <c r="N51" s="318" t="s">
        <v>812</v>
      </c>
      <c r="O51" s="371">
        <f t="shared" si="4"/>
        <v>0</v>
      </c>
      <c r="P51" s="46" t="s">
        <v>739</v>
      </c>
      <c r="Q51" s="151" t="s">
        <v>839</v>
      </c>
      <c r="R51" s="47"/>
      <c r="Y51" s="449" t="s">
        <v>702</v>
      </c>
      <c r="Z51" s="449">
        <v>50</v>
      </c>
      <c r="AA51" s="114">
        <v>5.5276923076923072</v>
      </c>
      <c r="AB51" s="85">
        <f t="shared" si="0"/>
        <v>2.0753846153846154</v>
      </c>
    </row>
    <row r="52" spans="1:28" ht="15.75" thickBot="1" x14ac:dyDescent="0.3">
      <c r="E52" s="89"/>
      <c r="F52" s="154" t="s">
        <v>747</v>
      </c>
      <c r="G52" s="247">
        <v>12</v>
      </c>
      <c r="H52" s="46" t="s">
        <v>745</v>
      </c>
      <c r="I52" s="247">
        <v>30</v>
      </c>
      <c r="J52" s="47" t="s">
        <v>746</v>
      </c>
      <c r="K52" s="237">
        <f>G52*(I52/60)</f>
        <v>6</v>
      </c>
      <c r="L52" s="46" t="s">
        <v>739</v>
      </c>
      <c r="M52" s="319" t="s">
        <v>812</v>
      </c>
      <c r="N52" s="318" t="s">
        <v>812</v>
      </c>
      <c r="O52" s="371">
        <f t="shared" si="4"/>
        <v>0</v>
      </c>
      <c r="P52" s="46" t="s">
        <v>739</v>
      </c>
      <c r="Q52" s="367">
        <v>0</v>
      </c>
      <c r="R52" s="47" t="s">
        <v>781</v>
      </c>
      <c r="Y52" s="449" t="s">
        <v>691</v>
      </c>
      <c r="Z52" s="449">
        <v>51</v>
      </c>
      <c r="AA52" s="114">
        <v>5.3999999999999995</v>
      </c>
      <c r="AB52" s="85">
        <f t="shared" si="0"/>
        <v>2.0753846153846154</v>
      </c>
    </row>
    <row r="53" spans="1:28" ht="15.75" thickBot="1" x14ac:dyDescent="0.3">
      <c r="E53" s="89"/>
      <c r="F53" s="154" t="s">
        <v>751</v>
      </c>
      <c r="G53" s="247">
        <v>12</v>
      </c>
      <c r="H53" s="46" t="s">
        <v>745</v>
      </c>
      <c r="I53" s="247">
        <v>30</v>
      </c>
      <c r="J53" s="47" t="s">
        <v>746</v>
      </c>
      <c r="K53" s="237">
        <f>G53*(I53/60)</f>
        <v>6</v>
      </c>
      <c r="L53" s="46" t="s">
        <v>739</v>
      </c>
      <c r="M53" s="353" t="s">
        <v>812</v>
      </c>
      <c r="N53" s="363" t="s">
        <v>812</v>
      </c>
      <c r="O53" s="323">
        <f t="shared" si="4"/>
        <v>0</v>
      </c>
      <c r="P53" s="46" t="s">
        <v>739</v>
      </c>
      <c r="Q53" s="151" t="s">
        <v>840</v>
      </c>
      <c r="R53" s="47"/>
      <c r="Y53" s="449" t="s">
        <v>605</v>
      </c>
      <c r="Z53" s="449">
        <v>52</v>
      </c>
      <c r="AA53" s="114">
        <v>5.0138461538461536</v>
      </c>
      <c r="AB53" s="85">
        <f t="shared" si="0"/>
        <v>2.0753846153846154</v>
      </c>
    </row>
    <row r="54" spans="1:28" ht="15.75" thickBot="1" x14ac:dyDescent="0.3">
      <c r="A54" s="133"/>
      <c r="B54" s="146"/>
      <c r="C54" s="146"/>
      <c r="D54" s="146"/>
      <c r="E54" s="89"/>
      <c r="F54" s="157" t="s">
        <v>753</v>
      </c>
      <c r="G54" s="227"/>
      <c r="H54" s="227"/>
      <c r="I54" s="227"/>
      <c r="J54" s="227"/>
      <c r="K54" s="158">
        <f>SUM(K48:K53)</f>
        <v>34.5</v>
      </c>
      <c r="L54" s="158" t="s">
        <v>739</v>
      </c>
      <c r="M54" s="351"/>
      <c r="N54" s="375"/>
      <c r="O54" s="546"/>
      <c r="P54" s="46"/>
      <c r="Q54" s="368">
        <f>(Q50/1000)*Q52</f>
        <v>0</v>
      </c>
      <c r="R54" s="47" t="s">
        <v>841</v>
      </c>
      <c r="Y54" s="449" t="s">
        <v>612</v>
      </c>
      <c r="Z54" s="449">
        <v>53</v>
      </c>
      <c r="AA54" s="114">
        <v>4.9592307692307696</v>
      </c>
      <c r="AB54" s="85">
        <f t="shared" si="0"/>
        <v>2.0753846153846154</v>
      </c>
    </row>
    <row r="55" spans="1:28" ht="15.75" thickBot="1" x14ac:dyDescent="0.3">
      <c r="A55" s="133"/>
      <c r="B55" s="146"/>
      <c r="C55" s="146"/>
      <c r="D55" s="146"/>
      <c r="E55" s="89"/>
      <c r="F55" s="536" t="s">
        <v>760</v>
      </c>
      <c r="G55" s="537">
        <f>('Irrigation Calc.'!Z31*1000)/365</f>
        <v>0</v>
      </c>
      <c r="H55" s="148" t="s">
        <v>761</v>
      </c>
      <c r="I55" s="538"/>
      <c r="J55" s="232"/>
      <c r="K55" s="540">
        <f>('Irrigation Calc.'!Z34*1000)/365</f>
        <v>0</v>
      </c>
      <c r="L55" s="159" t="s">
        <v>739</v>
      </c>
      <c r="M55" s="377" t="s">
        <v>810</v>
      </c>
      <c r="N55" s="545" t="s">
        <v>812</v>
      </c>
      <c r="O55" s="374">
        <f>IF(N55="Yes",K55*$N$65,0)</f>
        <v>0</v>
      </c>
      <c r="P55" s="46" t="s">
        <v>739</v>
      </c>
      <c r="Q55" s="368">
        <f>(Q54*1000)/365</f>
        <v>0</v>
      </c>
      <c r="R55" s="162" t="s">
        <v>842</v>
      </c>
      <c r="Y55" s="449" t="s">
        <v>705</v>
      </c>
      <c r="Z55" s="449">
        <v>54</v>
      </c>
      <c r="AA55" s="114">
        <v>4.296153846153846</v>
      </c>
      <c r="AB55" s="85">
        <f t="shared" si="0"/>
        <v>2.0753846153846154</v>
      </c>
    </row>
    <row r="56" spans="1:28" ht="15.75" thickBot="1" x14ac:dyDescent="0.3">
      <c r="A56" s="133"/>
      <c r="B56" s="146"/>
      <c r="C56" s="146"/>
      <c r="D56" s="146"/>
      <c r="E56" s="89"/>
      <c r="F56" s="155" t="s">
        <v>763</v>
      </c>
      <c r="G56" s="176">
        <v>1</v>
      </c>
      <c r="H56" s="46" t="s">
        <v>764</v>
      </c>
      <c r="I56" s="229"/>
      <c r="J56" s="228"/>
      <c r="K56" s="229"/>
      <c r="L56" s="226"/>
      <c r="M56" s="351"/>
      <c r="N56" s="375"/>
      <c r="O56" s="547"/>
      <c r="P56" s="46"/>
      <c r="Q56" s="151" t="s">
        <v>843</v>
      </c>
      <c r="R56" s="47"/>
      <c r="Y56" s="449" t="s">
        <v>692</v>
      </c>
      <c r="Z56" s="449">
        <v>55</v>
      </c>
      <c r="AA56" s="114">
        <v>4.09</v>
      </c>
      <c r="AB56" s="85">
        <f t="shared" si="0"/>
        <v>2.0753846153846154</v>
      </c>
    </row>
    <row r="57" spans="1:28" ht="15.75" thickBot="1" x14ac:dyDescent="0.3">
      <c r="A57" s="133"/>
      <c r="B57" s="146"/>
      <c r="C57" s="146"/>
      <c r="D57" s="146"/>
      <c r="E57" s="89"/>
      <c r="F57" s="155" t="s">
        <v>765</v>
      </c>
      <c r="G57" s="243"/>
      <c r="H57" s="46" t="s">
        <v>766</v>
      </c>
      <c r="I57" s="564">
        <f>((G57*6.25)/365)</f>
        <v>0</v>
      </c>
      <c r="J57" s="162" t="s">
        <v>767</v>
      </c>
      <c r="K57" s="242">
        <f>I57/G56</f>
        <v>0</v>
      </c>
      <c r="L57" s="51" t="s">
        <v>739</v>
      </c>
      <c r="M57" s="378" t="s">
        <v>812</v>
      </c>
      <c r="N57" s="317" t="s">
        <v>812</v>
      </c>
      <c r="O57" s="322">
        <f>IF(N57="Yes",K57*$N$65,0)</f>
        <v>0</v>
      </c>
      <c r="P57" s="46" t="s">
        <v>739</v>
      </c>
      <c r="Q57" s="369">
        <f>Q55*0.7</f>
        <v>0</v>
      </c>
      <c r="R57" s="162" t="s">
        <v>842</v>
      </c>
      <c r="Y57" s="449" t="s">
        <v>606</v>
      </c>
      <c r="Z57" s="449">
        <v>56</v>
      </c>
      <c r="AA57" s="114">
        <v>4.0592307692307692</v>
      </c>
      <c r="AB57" s="85">
        <f t="shared" si="0"/>
        <v>2.0753846153846154</v>
      </c>
    </row>
    <row r="58" spans="1:28" ht="15.75" thickBot="1" x14ac:dyDescent="0.3">
      <c r="A58" s="133"/>
      <c r="B58" s="146"/>
      <c r="C58" s="146"/>
      <c r="D58" s="146"/>
      <c r="E58" s="89"/>
      <c r="F58" s="155" t="s">
        <v>768</v>
      </c>
      <c r="G58" s="243"/>
      <c r="H58" s="46" t="s">
        <v>769</v>
      </c>
      <c r="I58" s="564">
        <f>((G58*1.2)/365)</f>
        <v>0</v>
      </c>
      <c r="J58" s="162" t="s">
        <v>767</v>
      </c>
      <c r="K58" s="242">
        <f>I58/G56</f>
        <v>0</v>
      </c>
      <c r="L58" s="51" t="s">
        <v>739</v>
      </c>
      <c r="M58" s="353" t="s">
        <v>812</v>
      </c>
      <c r="N58" s="363" t="s">
        <v>812</v>
      </c>
      <c r="O58" s="323">
        <f>IF(N58="Yes",K58*$N$65,0)</f>
        <v>0</v>
      </c>
      <c r="P58" s="46" t="s">
        <v>739</v>
      </c>
      <c r="Q58" s="46"/>
      <c r="R58" s="47"/>
      <c r="Y58" s="449" t="s">
        <v>704</v>
      </c>
      <c r="Z58" s="449">
        <v>57</v>
      </c>
      <c r="AA58" s="114">
        <v>3.8015384615384615</v>
      </c>
      <c r="AB58" s="85">
        <f t="shared" si="0"/>
        <v>2.0753846153846154</v>
      </c>
    </row>
    <row r="59" spans="1:28" ht="15.75" thickBot="1" x14ac:dyDescent="0.3">
      <c r="A59" s="133"/>
      <c r="B59" s="146"/>
      <c r="C59" s="146"/>
      <c r="D59" s="146"/>
      <c r="E59" s="89"/>
      <c r="F59" s="224" t="s">
        <v>754</v>
      </c>
      <c r="G59" s="221"/>
      <c r="H59" s="221"/>
      <c r="I59" s="221"/>
      <c r="J59" s="221"/>
      <c r="K59" s="170">
        <f>K57+K58</f>
        <v>0</v>
      </c>
      <c r="L59" s="158" t="s">
        <v>739</v>
      </c>
      <c r="M59" s="283"/>
      <c r="N59" s="531"/>
      <c r="O59" s="544"/>
      <c r="P59" s="46"/>
      <c r="Q59" s="46"/>
      <c r="R59" s="47"/>
      <c r="Y59" s="449" t="s">
        <v>631</v>
      </c>
      <c r="Z59" s="449">
        <v>58</v>
      </c>
      <c r="AA59" s="114">
        <v>3.4246153846153851</v>
      </c>
      <c r="AB59" s="85">
        <f t="shared" si="0"/>
        <v>2.0753846153846154</v>
      </c>
    </row>
    <row r="60" spans="1:28" x14ac:dyDescent="0.25">
      <c r="A60" s="133"/>
      <c r="B60" s="146"/>
      <c r="C60" s="146"/>
      <c r="D60" s="146"/>
      <c r="E60" s="89"/>
      <c r="F60" s="528" t="s">
        <v>906</v>
      </c>
      <c r="G60" s="530"/>
      <c r="H60" s="51" t="s">
        <v>761</v>
      </c>
      <c r="I60" s="645" t="s">
        <v>909</v>
      </c>
      <c r="J60" s="526">
        <v>1</v>
      </c>
      <c r="K60" s="237">
        <f>G60/J60</f>
        <v>0</v>
      </c>
      <c r="L60" s="88" t="s">
        <v>739</v>
      </c>
      <c r="M60" s="378" t="s">
        <v>812</v>
      </c>
      <c r="N60" s="317" t="s">
        <v>812</v>
      </c>
      <c r="O60" s="541">
        <f>IF(N60="Yes",K60*$N$65,0)</f>
        <v>0</v>
      </c>
      <c r="P60" s="46" t="s">
        <v>739</v>
      </c>
      <c r="Q60" s="46"/>
      <c r="R60" s="47"/>
      <c r="Y60" s="449" t="s">
        <v>639</v>
      </c>
      <c r="Z60" s="449">
        <v>59</v>
      </c>
      <c r="AA60" s="114">
        <v>3.4223076923076925</v>
      </c>
      <c r="AB60" s="85">
        <f t="shared" si="0"/>
        <v>2.0753846153846154</v>
      </c>
    </row>
    <row r="61" spans="1:28" x14ac:dyDescent="0.25">
      <c r="A61" s="133"/>
      <c r="B61" s="146"/>
      <c r="C61" s="146"/>
      <c r="D61" s="146"/>
      <c r="E61" s="359"/>
      <c r="F61" s="539" t="s">
        <v>907</v>
      </c>
      <c r="G61" s="534"/>
      <c r="H61" s="535" t="s">
        <v>761</v>
      </c>
      <c r="I61" s="646"/>
      <c r="J61" s="530">
        <v>1</v>
      </c>
      <c r="K61" s="563">
        <f t="shared" ref="K61:K62" si="5">G61/J61</f>
        <v>0</v>
      </c>
      <c r="L61" s="89" t="s">
        <v>739</v>
      </c>
      <c r="M61" s="319" t="s">
        <v>812</v>
      </c>
      <c r="N61" s="318" t="s">
        <v>812</v>
      </c>
      <c r="O61" s="542">
        <f>IF(N61="Yes",K61*$N$65,0)</f>
        <v>0</v>
      </c>
      <c r="P61" s="46" t="s">
        <v>739</v>
      </c>
      <c r="Q61" s="46"/>
      <c r="R61" s="47"/>
      <c r="Y61" s="449" t="s">
        <v>700</v>
      </c>
      <c r="Z61" s="449">
        <v>60</v>
      </c>
      <c r="AA61" s="114">
        <v>2.4469230769230768</v>
      </c>
      <c r="AB61" s="85">
        <f t="shared" si="0"/>
        <v>2.0753846153846154</v>
      </c>
    </row>
    <row r="62" spans="1:28" ht="15.75" thickBot="1" x14ac:dyDescent="0.3">
      <c r="A62" s="133"/>
      <c r="B62" s="146"/>
      <c r="C62" s="146"/>
      <c r="D62" s="146"/>
      <c r="E62" s="89"/>
      <c r="F62" s="529" t="s">
        <v>908</v>
      </c>
      <c r="G62" s="530"/>
      <c r="H62" s="51" t="s">
        <v>761</v>
      </c>
      <c r="I62" s="647"/>
      <c r="J62" s="527">
        <v>1</v>
      </c>
      <c r="K62" s="237">
        <f t="shared" si="5"/>
        <v>0</v>
      </c>
      <c r="L62" s="89" t="s">
        <v>739</v>
      </c>
      <c r="M62" s="353" t="s">
        <v>812</v>
      </c>
      <c r="N62" s="363" t="s">
        <v>812</v>
      </c>
      <c r="O62" s="543">
        <f>IF(N62="Yes",K62*$N$65,0)</f>
        <v>0</v>
      </c>
      <c r="P62" s="46" t="s">
        <v>739</v>
      </c>
      <c r="Q62" s="46"/>
      <c r="R62" s="47"/>
      <c r="Y62" s="449" t="s">
        <v>600</v>
      </c>
      <c r="Z62" s="449">
        <v>61</v>
      </c>
      <c r="AA62" s="114">
        <v>2.2561538461538455</v>
      </c>
      <c r="AB62" s="85">
        <f t="shared" si="0"/>
        <v>2.0753846153846154</v>
      </c>
    </row>
    <row r="63" spans="1:28" ht="17.25" customHeight="1" thickBot="1" x14ac:dyDescent="0.3">
      <c r="A63" s="133"/>
      <c r="B63" s="146"/>
      <c r="C63" s="146"/>
      <c r="D63" s="146"/>
      <c r="E63" s="89"/>
      <c r="F63" s="224" t="s">
        <v>754</v>
      </c>
      <c r="G63" s="221"/>
      <c r="H63" s="221"/>
      <c r="I63" s="221"/>
      <c r="J63" s="221"/>
      <c r="K63" s="170">
        <f>K60+K61+K62</f>
        <v>0</v>
      </c>
      <c r="L63" s="157" t="s">
        <v>739</v>
      </c>
      <c r="M63" s="349">
        <f>SUMIF(M50:M62,"Yes",K50:K62)</f>
        <v>0</v>
      </c>
      <c r="N63" s="350">
        <f>SUMIF(N48:N62,"Yes",K48:K62)</f>
        <v>0</v>
      </c>
      <c r="O63" s="46"/>
      <c r="P63" s="46"/>
      <c r="Q63" s="46"/>
      <c r="R63" s="47"/>
      <c r="Y63" s="449" t="s">
        <v>634</v>
      </c>
      <c r="Z63" s="449">
        <v>62</v>
      </c>
      <c r="AA63" s="114">
        <v>2.134615384615385</v>
      </c>
      <c r="AB63" s="85">
        <f t="shared" si="0"/>
        <v>2.0753846153846154</v>
      </c>
    </row>
    <row r="64" spans="1:28" ht="15" customHeight="1" thickBot="1" x14ac:dyDescent="0.3">
      <c r="A64" s="133"/>
      <c r="B64" s="146"/>
      <c r="C64" s="146"/>
      <c r="D64" s="146"/>
      <c r="E64" s="89"/>
      <c r="F64" s="163" t="s">
        <v>762</v>
      </c>
      <c r="G64" s="164"/>
      <c r="H64" s="164"/>
      <c r="I64" s="165"/>
      <c r="J64" s="166"/>
      <c r="K64" s="169">
        <f>K54+K55+K59+K63</f>
        <v>34.5</v>
      </c>
      <c r="L64" s="163" t="s">
        <v>739</v>
      </c>
      <c r="M64" s="531" t="s">
        <v>845</v>
      </c>
      <c r="N64" s="320" t="e">
        <f>(M63+Q57)/N63</f>
        <v>#DIV/0!</v>
      </c>
      <c r="O64" s="46"/>
      <c r="P64" s="46"/>
      <c r="Q64" s="46"/>
      <c r="R64" s="47"/>
      <c r="Y64" s="449" t="s">
        <v>662</v>
      </c>
      <c r="Z64" s="449">
        <v>63</v>
      </c>
      <c r="AA64" s="114">
        <v>2.0961538461538458</v>
      </c>
      <c r="AB64" s="85">
        <f t="shared" si="0"/>
        <v>2.0753846153846154</v>
      </c>
    </row>
    <row r="65" spans="1:28" ht="15.75" thickBot="1" x14ac:dyDescent="0.3">
      <c r="A65" s="133"/>
      <c r="B65" s="146"/>
      <c r="C65" s="146"/>
      <c r="D65" s="146"/>
      <c r="E65" s="89"/>
      <c r="F65" s="46"/>
      <c r="G65" s="46"/>
      <c r="H65" s="46"/>
      <c r="I65" s="46"/>
      <c r="J65" s="46"/>
      <c r="K65" s="382"/>
      <c r="L65" s="51"/>
      <c r="M65" s="532" t="s">
        <v>846</v>
      </c>
      <c r="N65" s="321" t="e">
        <f>IF(N64&gt;1,1,N64)</f>
        <v>#DIV/0!</v>
      </c>
      <c r="O65" s="46"/>
      <c r="P65" s="46"/>
      <c r="Q65" s="46"/>
      <c r="R65" s="47"/>
      <c r="Y65" s="449" t="s">
        <v>684</v>
      </c>
      <c r="Z65" s="449">
        <v>64</v>
      </c>
      <c r="AA65" s="114">
        <v>2.0753846153846154</v>
      </c>
      <c r="AB65" s="85">
        <f t="shared" si="0"/>
        <v>2.0753846153846154</v>
      </c>
    </row>
    <row r="66" spans="1:28" ht="15.75" thickBot="1" x14ac:dyDescent="0.3">
      <c r="A66" s="133"/>
      <c r="B66" s="133"/>
      <c r="C66" s="133"/>
      <c r="D66" s="171"/>
      <c r="E66" s="89"/>
      <c r="F66" s="46"/>
      <c r="G66" s="46"/>
      <c r="H66" s="46"/>
      <c r="I66" s="46"/>
      <c r="J66" s="46"/>
      <c r="K66" s="382"/>
      <c r="L66" s="168"/>
      <c r="M66" s="46"/>
      <c r="N66" s="46"/>
      <c r="O66" s="46"/>
      <c r="P66" s="46"/>
      <c r="Q66" s="46"/>
      <c r="R66" s="47"/>
      <c r="Y66" s="449" t="s">
        <v>609</v>
      </c>
      <c r="Z66" s="449">
        <v>65</v>
      </c>
      <c r="AA66" s="114">
        <v>2.006153846153846</v>
      </c>
      <c r="AB66" s="85">
        <f t="shared" ref="AB66:AB106" si="6">$B$3</f>
        <v>2.0753846153846154</v>
      </c>
    </row>
    <row r="67" spans="1:28" ht="48" thickBot="1" x14ac:dyDescent="0.3">
      <c r="E67" s="89"/>
      <c r="F67" s="298" t="s">
        <v>826</v>
      </c>
      <c r="G67" s="269">
        <f>$B$3</f>
        <v>2.0753846153846154</v>
      </c>
      <c r="H67" s="297" t="s">
        <v>823</v>
      </c>
      <c r="I67" s="272" t="s">
        <v>824</v>
      </c>
      <c r="J67" s="273" t="s">
        <v>825</v>
      </c>
      <c r="K67" s="382"/>
      <c r="L67" s="160"/>
      <c r="M67" s="46"/>
      <c r="N67" s="46"/>
      <c r="O67" s="46"/>
      <c r="P67" s="46"/>
      <c r="Q67" s="46"/>
      <c r="R67" s="47"/>
      <c r="Y67" s="449" t="s">
        <v>611</v>
      </c>
      <c r="Z67" s="449">
        <v>66</v>
      </c>
      <c r="AA67" s="114">
        <v>1.9923076923076926</v>
      </c>
      <c r="AB67" s="85">
        <f t="shared" si="6"/>
        <v>2.0753846153846154</v>
      </c>
    </row>
    <row r="68" spans="1:28" ht="18.75" customHeight="1" thickBot="1" x14ac:dyDescent="0.3">
      <c r="E68" s="89"/>
      <c r="F68" s="628" t="s">
        <v>829</v>
      </c>
      <c r="G68" s="278" t="s">
        <v>851</v>
      </c>
      <c r="H68" s="291">
        <f>((K48+K49+K50)/1000)*$G$46</f>
        <v>3.75</v>
      </c>
      <c r="I68" s="293">
        <f>H68-J68</f>
        <v>3.75</v>
      </c>
      <c r="J68" s="294">
        <f>((O48+O49+O50)/1000)*$G$46</f>
        <v>0</v>
      </c>
      <c r="K68" s="382"/>
      <c r="L68" s="46"/>
      <c r="M68" s="46"/>
      <c r="N68" s="46"/>
      <c r="O68" s="46"/>
      <c r="P68" s="46"/>
      <c r="Q68" s="46"/>
      <c r="R68" s="47"/>
      <c r="Y68" s="449" t="s">
        <v>706</v>
      </c>
      <c r="Z68" s="449">
        <v>67</v>
      </c>
      <c r="AA68" s="114">
        <v>1.5676923076923079</v>
      </c>
      <c r="AB68" s="85">
        <f t="shared" si="6"/>
        <v>2.0753846153846154</v>
      </c>
    </row>
    <row r="69" spans="1:28" ht="19.5" customHeight="1" thickBot="1" x14ac:dyDescent="0.3">
      <c r="E69" s="89"/>
      <c r="F69" s="626"/>
      <c r="G69" s="278" t="s">
        <v>817</v>
      </c>
      <c r="H69" s="292">
        <f>(K51/1000)*$G$46</f>
        <v>1.875</v>
      </c>
      <c r="I69" s="295">
        <f>H69-J69</f>
        <v>1.875</v>
      </c>
      <c r="J69" s="296">
        <f>(O51/1000)*$G$46</f>
        <v>0</v>
      </c>
      <c r="K69" s="382"/>
      <c r="L69" s="46"/>
      <c r="M69" s="46"/>
      <c r="N69" s="513" t="s">
        <v>835</v>
      </c>
      <c r="O69" s="46"/>
      <c r="P69" s="46"/>
      <c r="Q69" s="46"/>
      <c r="R69" s="47"/>
      <c r="Y69" s="449" t="s">
        <v>598</v>
      </c>
      <c r="Z69" s="449">
        <v>68</v>
      </c>
      <c r="AA69" s="114">
        <v>1.526923076923077</v>
      </c>
      <c r="AB69" s="85">
        <f t="shared" si="6"/>
        <v>2.0753846153846154</v>
      </c>
    </row>
    <row r="70" spans="1:28" x14ac:dyDescent="0.25">
      <c r="E70" s="89"/>
      <c r="F70" s="626"/>
      <c r="G70" s="278" t="s">
        <v>818</v>
      </c>
      <c r="H70" s="292">
        <f>(K52/1000)*$G$46</f>
        <v>1.5</v>
      </c>
      <c r="I70" s="295">
        <f>H70-J70</f>
        <v>1.5</v>
      </c>
      <c r="J70" s="296">
        <f>(O52/1000)*$G$46</f>
        <v>0</v>
      </c>
      <c r="K70" s="382"/>
      <c r="L70" s="46"/>
      <c r="M70" s="355" t="s">
        <v>851</v>
      </c>
      <c r="N70" s="112">
        <f>H68</f>
        <v>3.75</v>
      </c>
      <c r="O70" s="46"/>
      <c r="P70" s="46"/>
      <c r="Q70" s="46"/>
      <c r="R70" s="47"/>
      <c r="Y70" s="449" t="s">
        <v>632</v>
      </c>
      <c r="Z70" s="449">
        <v>69</v>
      </c>
      <c r="AA70" s="114">
        <v>1.5092307692307694</v>
      </c>
      <c r="AB70" s="85">
        <f t="shared" si="6"/>
        <v>2.0753846153846154</v>
      </c>
    </row>
    <row r="71" spans="1:28" ht="15.75" thickBot="1" x14ac:dyDescent="0.3">
      <c r="E71" s="89"/>
      <c r="F71" s="626"/>
      <c r="G71" s="278" t="s">
        <v>830</v>
      </c>
      <c r="H71" s="292">
        <f>(K53/1000)*$G$46</f>
        <v>1.5</v>
      </c>
      <c r="I71" s="295">
        <f>H71-J71</f>
        <v>1.5</v>
      </c>
      <c r="J71" s="296">
        <f>(O53/1000)*$G$46</f>
        <v>0</v>
      </c>
      <c r="K71" s="382"/>
      <c r="L71" s="46"/>
      <c r="M71" s="356" t="s">
        <v>817</v>
      </c>
      <c r="N71" s="114">
        <f>H69</f>
        <v>1.875</v>
      </c>
      <c r="O71" s="46"/>
      <c r="P71" s="46"/>
      <c r="Q71" s="46"/>
      <c r="R71" s="47"/>
      <c r="Y71" s="449" t="s">
        <v>656</v>
      </c>
      <c r="Z71" s="449">
        <v>70</v>
      </c>
      <c r="AA71" s="114">
        <v>1.4630769230769229</v>
      </c>
      <c r="AB71" s="85">
        <f t="shared" si="6"/>
        <v>2.0753846153846154</v>
      </c>
    </row>
    <row r="72" spans="1:28" ht="15.75" thickBot="1" x14ac:dyDescent="0.3">
      <c r="E72" s="89"/>
      <c r="F72" s="641"/>
      <c r="G72" s="279" t="s">
        <v>822</v>
      </c>
      <c r="H72" s="281">
        <f>SUM(H68:H71)</f>
        <v>8.625</v>
      </c>
      <c r="I72" s="276">
        <f>SUM(I68:I71)</f>
        <v>8.625</v>
      </c>
      <c r="J72" s="277">
        <f>SUM(J68:J71)</f>
        <v>0</v>
      </c>
      <c r="K72" s="382"/>
      <c r="L72" s="46"/>
      <c r="M72" s="356" t="s">
        <v>818</v>
      </c>
      <c r="N72" s="114">
        <f>H70</f>
        <v>1.5</v>
      </c>
      <c r="O72" s="46"/>
      <c r="P72" s="46"/>
      <c r="Q72" s="46"/>
      <c r="R72" s="47"/>
      <c r="Y72" s="449" t="s">
        <v>657</v>
      </c>
      <c r="Z72" s="449">
        <v>71</v>
      </c>
      <c r="AA72" s="114">
        <v>1.4</v>
      </c>
      <c r="AB72" s="85">
        <f t="shared" si="6"/>
        <v>2.0753846153846154</v>
      </c>
    </row>
    <row r="73" spans="1:28" ht="15.75" customHeight="1" thickBot="1" x14ac:dyDescent="0.3">
      <c r="E73" s="89"/>
      <c r="F73" s="628" t="s">
        <v>905</v>
      </c>
      <c r="G73" s="278" t="s">
        <v>832</v>
      </c>
      <c r="H73" s="292">
        <f>(K57/1000)*365</f>
        <v>0</v>
      </c>
      <c r="I73" s="295">
        <f>H73-J73</f>
        <v>0</v>
      </c>
      <c r="J73" s="296">
        <f>(O57/1000)*$G$46</f>
        <v>0</v>
      </c>
      <c r="K73" s="382"/>
      <c r="L73" s="46"/>
      <c r="M73" s="356" t="s">
        <v>830</v>
      </c>
      <c r="N73" s="114">
        <f>H71</f>
        <v>1.5</v>
      </c>
      <c r="O73" s="46"/>
      <c r="P73" s="46"/>
      <c r="Q73" s="46"/>
      <c r="R73" s="47"/>
      <c r="Y73" s="449" t="s">
        <v>636</v>
      </c>
      <c r="Z73" s="449">
        <v>72</v>
      </c>
      <c r="AA73" s="114">
        <v>1.3930769230769233</v>
      </c>
      <c r="AB73" s="85">
        <f t="shared" si="6"/>
        <v>2.0753846153846154</v>
      </c>
    </row>
    <row r="74" spans="1:28" ht="15.75" customHeight="1" thickBot="1" x14ac:dyDescent="0.3">
      <c r="E74" s="89"/>
      <c r="F74" s="626"/>
      <c r="G74" s="278" t="s">
        <v>833</v>
      </c>
      <c r="H74" s="292">
        <f>(K58/1000)*365</f>
        <v>0</v>
      </c>
      <c r="I74" s="295">
        <f>H74-J74</f>
        <v>0</v>
      </c>
      <c r="J74" s="296">
        <f>(O58/1000)*$G$46</f>
        <v>0</v>
      </c>
      <c r="K74" s="382"/>
      <c r="L74" s="46"/>
      <c r="M74" s="355" t="s">
        <v>832</v>
      </c>
      <c r="N74" s="112">
        <f>H73</f>
        <v>0</v>
      </c>
      <c r="O74" s="46"/>
      <c r="P74" s="46"/>
      <c r="Q74" s="46"/>
      <c r="R74" s="47"/>
      <c r="Y74" s="449" t="s">
        <v>699</v>
      </c>
      <c r="Z74" s="449">
        <v>73</v>
      </c>
      <c r="AA74" s="114">
        <v>1.2823076923076924</v>
      </c>
      <c r="AB74" s="85">
        <f t="shared" si="6"/>
        <v>2.0753846153846154</v>
      </c>
    </row>
    <row r="75" spans="1:28" ht="15.75" customHeight="1" thickBot="1" x14ac:dyDescent="0.3">
      <c r="E75" s="89"/>
      <c r="F75" s="641"/>
      <c r="G75" s="279" t="s">
        <v>822</v>
      </c>
      <c r="H75" s="282">
        <f>SUM(H73:H74)</f>
        <v>0</v>
      </c>
      <c r="I75" s="270">
        <f t="shared" ref="I75:J75" si="7">SUM(I73:I74)</f>
        <v>0</v>
      </c>
      <c r="J75" s="271">
        <f t="shared" si="7"/>
        <v>0</v>
      </c>
      <c r="K75" s="46"/>
      <c r="L75" s="46"/>
      <c r="M75" s="354" t="s">
        <v>833</v>
      </c>
      <c r="N75" s="115">
        <f>H74</f>
        <v>0</v>
      </c>
      <c r="O75" s="46"/>
      <c r="P75" s="46"/>
      <c r="Q75" s="46"/>
      <c r="R75" s="47"/>
      <c r="Y75" s="449" t="s">
        <v>678</v>
      </c>
      <c r="Z75" s="449">
        <v>74</v>
      </c>
      <c r="AA75" s="114">
        <v>1.1615384615384616</v>
      </c>
      <c r="AB75" s="85">
        <f t="shared" si="6"/>
        <v>2.0753846153846154</v>
      </c>
    </row>
    <row r="76" spans="1:28" ht="15.75" thickBot="1" x14ac:dyDescent="0.3">
      <c r="E76" s="89"/>
      <c r="F76" s="337" t="s">
        <v>760</v>
      </c>
      <c r="G76" s="555" t="s">
        <v>760</v>
      </c>
      <c r="H76" s="556">
        <f>(K55/1000)*365</f>
        <v>0</v>
      </c>
      <c r="I76" s="557">
        <f>H76-J76</f>
        <v>0</v>
      </c>
      <c r="J76" s="558">
        <f>(O55/1000)*365</f>
        <v>0</v>
      </c>
      <c r="K76" s="46"/>
      <c r="L76" s="46"/>
      <c r="M76" s="354" t="s">
        <v>760</v>
      </c>
      <c r="N76" s="560">
        <f>H76</f>
        <v>0</v>
      </c>
      <c r="O76" s="46"/>
      <c r="P76" s="46"/>
      <c r="Q76" s="46"/>
      <c r="R76" s="47"/>
      <c r="Y76" s="449" t="s">
        <v>676</v>
      </c>
      <c r="Z76" s="449">
        <v>75</v>
      </c>
      <c r="AA76" s="114">
        <v>1.1038461538461539</v>
      </c>
      <c r="AB76" s="85">
        <f t="shared" si="6"/>
        <v>2.0753846153846154</v>
      </c>
    </row>
    <row r="77" spans="1:28" ht="17.25" customHeight="1" x14ac:dyDescent="0.25">
      <c r="E77" s="89"/>
      <c r="F77" s="642" t="s">
        <v>904</v>
      </c>
      <c r="G77" s="548" t="str">
        <f>F60</f>
        <v>Other-1 (please specify)</v>
      </c>
      <c r="H77" s="550">
        <f>(K60/1000)*$G$46</f>
        <v>0</v>
      </c>
      <c r="I77" s="551">
        <f>H77-J77</f>
        <v>0</v>
      </c>
      <c r="J77" s="320">
        <f>(O60/1000)*$G$46</f>
        <v>0</v>
      </c>
      <c r="K77" s="46"/>
      <c r="L77" s="46"/>
      <c r="M77" s="52" t="str">
        <f>F60</f>
        <v>Other-1 (please specify)</v>
      </c>
      <c r="N77" s="561">
        <f>H77</f>
        <v>0</v>
      </c>
      <c r="O77" s="46"/>
      <c r="P77" s="46"/>
      <c r="Q77" s="46"/>
      <c r="R77" s="47"/>
      <c r="Y77" s="449" t="s">
        <v>655</v>
      </c>
      <c r="Z77" s="449">
        <v>76</v>
      </c>
      <c r="AA77" s="114">
        <v>1.1000000000000001</v>
      </c>
      <c r="AB77" s="85">
        <f t="shared" si="6"/>
        <v>2.0753846153846154</v>
      </c>
    </row>
    <row r="78" spans="1:28" x14ac:dyDescent="0.25">
      <c r="E78" s="89"/>
      <c r="F78" s="643"/>
      <c r="G78" s="533" t="str">
        <f>F61</f>
        <v>Other-2 (please specify)</v>
      </c>
      <c r="H78" s="436">
        <f>(K61/1000)*$G$46</f>
        <v>0</v>
      </c>
      <c r="I78" s="552">
        <f>H78-J78</f>
        <v>0</v>
      </c>
      <c r="J78" s="431">
        <f>(O61/1000)*$G$46</f>
        <v>0</v>
      </c>
      <c r="K78" s="46"/>
      <c r="L78" s="46"/>
      <c r="M78" s="53" t="str">
        <f>F61</f>
        <v>Other-2 (please specify)</v>
      </c>
      <c r="N78" s="561">
        <f>H78</f>
        <v>0</v>
      </c>
      <c r="O78" s="46"/>
      <c r="P78" s="46"/>
      <c r="Q78" s="46"/>
      <c r="R78" s="47"/>
      <c r="Y78" s="449" t="s">
        <v>618</v>
      </c>
      <c r="Z78" s="449">
        <v>77</v>
      </c>
      <c r="AA78" s="114">
        <v>1.0669230769230769</v>
      </c>
      <c r="AB78" s="85">
        <f t="shared" si="6"/>
        <v>2.0753846153846154</v>
      </c>
    </row>
    <row r="79" spans="1:28" ht="15.75" thickBot="1" x14ac:dyDescent="0.3">
      <c r="E79" s="89"/>
      <c r="F79" s="644"/>
      <c r="G79" s="549" t="str">
        <f>F62</f>
        <v>Other-3 (please specify)</v>
      </c>
      <c r="H79" s="437">
        <f>(K62/1000)*$G$46</f>
        <v>0</v>
      </c>
      <c r="I79" s="553">
        <f>H79-J79</f>
        <v>0</v>
      </c>
      <c r="J79" s="321">
        <f>(O62/1000)*$G$46</f>
        <v>0</v>
      </c>
      <c r="K79" s="46"/>
      <c r="L79" s="46"/>
      <c r="M79" s="54" t="str">
        <f>F62</f>
        <v>Other-3 (please specify)</v>
      </c>
      <c r="N79" s="562">
        <f>H79</f>
        <v>0</v>
      </c>
      <c r="O79" s="46"/>
      <c r="P79" s="46"/>
      <c r="Q79" s="46"/>
      <c r="R79" s="47"/>
      <c r="Y79" s="449" t="s">
        <v>673</v>
      </c>
      <c r="Z79" s="449">
        <v>78</v>
      </c>
      <c r="AA79" s="114">
        <v>1.0423076923076924</v>
      </c>
      <c r="AB79" s="85">
        <f t="shared" si="6"/>
        <v>2.0753846153846154</v>
      </c>
    </row>
    <row r="80" spans="1:28" ht="15.75" thickBot="1" x14ac:dyDescent="0.3">
      <c r="E80" s="89"/>
      <c r="F80" s="46"/>
      <c r="G80" s="157" t="s">
        <v>822</v>
      </c>
      <c r="H80" s="554">
        <f>SUM(H77:H79)</f>
        <v>0</v>
      </c>
      <c r="I80" s="559">
        <f t="shared" ref="I80:J80" si="8">SUM(I77:I79)</f>
        <v>0</v>
      </c>
      <c r="J80" s="277">
        <f t="shared" si="8"/>
        <v>0</v>
      </c>
      <c r="K80" s="46"/>
      <c r="L80" s="46"/>
      <c r="M80" s="46"/>
      <c r="N80" s="46"/>
      <c r="O80" s="46"/>
      <c r="P80" s="46"/>
      <c r="Q80" s="46"/>
      <c r="R80" s="47"/>
      <c r="Y80" s="449" t="s">
        <v>653</v>
      </c>
      <c r="Z80" s="449">
        <v>79</v>
      </c>
      <c r="AA80" s="114">
        <v>1.0215384615384615</v>
      </c>
      <c r="AB80" s="85">
        <f t="shared" si="6"/>
        <v>2.0753846153846154</v>
      </c>
    </row>
    <row r="81" spans="5:28" ht="18" thickBot="1" x14ac:dyDescent="0.3">
      <c r="E81" s="89"/>
      <c r="F81" s="46"/>
      <c r="G81" s="163" t="s">
        <v>852</v>
      </c>
      <c r="H81" s="402">
        <f>H72+H75+H76+H80</f>
        <v>8.625</v>
      </c>
      <c r="I81" s="402">
        <f>I72+I75+I76+I80</f>
        <v>8.625</v>
      </c>
      <c r="J81" s="403">
        <f>J72+J75+J76+J80</f>
        <v>0</v>
      </c>
      <c r="K81" s="46"/>
      <c r="L81" s="46"/>
      <c r="M81" s="46"/>
      <c r="N81" s="46"/>
      <c r="O81" s="46"/>
      <c r="P81" s="46"/>
      <c r="Q81" s="46"/>
      <c r="R81" s="47"/>
      <c r="Y81" s="449" t="s">
        <v>714</v>
      </c>
      <c r="Z81" s="449">
        <v>80</v>
      </c>
      <c r="AA81" s="114">
        <v>0.97384615384615403</v>
      </c>
      <c r="AB81" s="85">
        <f t="shared" si="6"/>
        <v>2.0753846153846154</v>
      </c>
    </row>
    <row r="82" spans="5:28" ht="15.75" thickBot="1" x14ac:dyDescent="0.3">
      <c r="E82" s="89"/>
      <c r="F82" s="46"/>
      <c r="G82" s="404" t="s">
        <v>847</v>
      </c>
      <c r="H82" s="405">
        <f>((I81+J81)/H81)*100</f>
        <v>100</v>
      </c>
      <c r="I82" s="406">
        <f>(I81/H81)*100</f>
        <v>100</v>
      </c>
      <c r="J82" s="407">
        <f>(J81/H81)*100</f>
        <v>0</v>
      </c>
      <c r="K82" s="46"/>
      <c r="L82" s="46"/>
      <c r="M82" s="46"/>
      <c r="N82" s="46"/>
      <c r="O82" s="46"/>
      <c r="P82" s="46"/>
      <c r="Q82" s="46"/>
      <c r="R82" s="47"/>
      <c r="Y82" s="449" t="s">
        <v>603</v>
      </c>
      <c r="Z82" s="449">
        <v>81</v>
      </c>
      <c r="AA82" s="114">
        <v>0.86076923076923073</v>
      </c>
      <c r="AB82" s="85">
        <f t="shared" si="6"/>
        <v>2.0753846153846154</v>
      </c>
    </row>
    <row r="83" spans="5:28" x14ac:dyDescent="0.25">
      <c r="E83" s="89"/>
      <c r="F83" s="46"/>
      <c r="G83" s="46"/>
      <c r="H83" s="46"/>
      <c r="I83" s="46"/>
      <c r="J83" s="46"/>
      <c r="K83" s="46"/>
      <c r="L83" s="46"/>
      <c r="M83" s="46"/>
      <c r="N83" s="46"/>
      <c r="O83" s="46"/>
      <c r="P83" s="46"/>
      <c r="Q83" s="46"/>
      <c r="R83" s="47"/>
      <c r="Y83" s="449" t="s">
        <v>654</v>
      </c>
      <c r="Z83" s="449">
        <v>82</v>
      </c>
      <c r="AA83" s="114">
        <v>0.84076923076923071</v>
      </c>
      <c r="AB83" s="85">
        <f t="shared" si="6"/>
        <v>2.0753846153846154</v>
      </c>
    </row>
    <row r="84" spans="5:28" x14ac:dyDescent="0.25">
      <c r="E84" s="89"/>
      <c r="F84" s="46"/>
      <c r="G84" s="46"/>
      <c r="H84" s="46"/>
      <c r="I84" s="46"/>
      <c r="J84" s="46"/>
      <c r="K84" s="46"/>
      <c r="L84" s="46"/>
      <c r="M84" s="46"/>
      <c r="N84" s="46"/>
      <c r="O84" s="46"/>
      <c r="P84" s="46"/>
      <c r="Q84" s="46"/>
      <c r="R84" s="47"/>
      <c r="Y84" s="449" t="s">
        <v>667</v>
      </c>
      <c r="Z84" s="449">
        <v>83</v>
      </c>
      <c r="AA84" s="114">
        <v>0.72076923076923061</v>
      </c>
      <c r="AB84" s="85">
        <f t="shared" si="6"/>
        <v>2.0753846153846154</v>
      </c>
    </row>
    <row r="85" spans="5:28" x14ac:dyDescent="0.25">
      <c r="E85" s="89"/>
      <c r="F85" s="46"/>
      <c r="G85" s="46"/>
      <c r="H85" s="46"/>
      <c r="I85" s="46"/>
      <c r="J85" s="46"/>
      <c r="K85" s="46"/>
      <c r="L85" s="46"/>
      <c r="M85" s="46"/>
      <c r="N85" s="46"/>
      <c r="O85" s="46"/>
      <c r="P85" s="46"/>
      <c r="Q85" s="46"/>
      <c r="R85" s="47"/>
      <c r="Y85" s="449" t="s">
        <v>616</v>
      </c>
      <c r="Z85" s="449">
        <v>84</v>
      </c>
      <c r="AA85" s="114">
        <v>0.6576923076923078</v>
      </c>
      <c r="AB85" s="85">
        <f t="shared" si="6"/>
        <v>2.0753846153846154</v>
      </c>
    </row>
    <row r="86" spans="5:28" ht="15.75" thickBot="1" x14ac:dyDescent="0.3">
      <c r="E86" s="90"/>
      <c r="F86" s="48"/>
      <c r="G86" s="48"/>
      <c r="H86" s="48"/>
      <c r="I86" s="48"/>
      <c r="J86" s="48"/>
      <c r="K86" s="48"/>
      <c r="L86" s="48"/>
      <c r="M86" s="48"/>
      <c r="N86" s="48"/>
      <c r="O86" s="48"/>
      <c r="P86" s="48"/>
      <c r="Q86" s="48"/>
      <c r="R86" s="49"/>
      <c r="Y86" s="449" t="s">
        <v>679</v>
      </c>
      <c r="Z86" s="449">
        <v>85</v>
      </c>
      <c r="AA86" s="114">
        <v>0.64538461538461533</v>
      </c>
      <c r="AB86" s="85">
        <f t="shared" si="6"/>
        <v>2.0753846153846154</v>
      </c>
    </row>
    <row r="87" spans="5:28" x14ac:dyDescent="0.25">
      <c r="Y87" s="449" t="s">
        <v>652</v>
      </c>
      <c r="Z87" s="449">
        <v>86</v>
      </c>
      <c r="AA87" s="114">
        <v>0.60000000000000009</v>
      </c>
      <c r="AB87" s="85">
        <f t="shared" si="6"/>
        <v>2.0753846153846154</v>
      </c>
    </row>
    <row r="88" spans="5:28" x14ac:dyDescent="0.25">
      <c r="Y88" s="449" t="s">
        <v>674</v>
      </c>
      <c r="Z88" s="449">
        <v>87</v>
      </c>
      <c r="AA88" s="114">
        <v>0.57846153846153847</v>
      </c>
      <c r="AB88" s="85">
        <f t="shared" si="6"/>
        <v>2.0753846153846154</v>
      </c>
    </row>
    <row r="89" spans="5:28" x14ac:dyDescent="0.25">
      <c r="Y89" s="449" t="s">
        <v>624</v>
      </c>
      <c r="Z89" s="449">
        <v>88</v>
      </c>
      <c r="AA89" s="114">
        <v>0.56538461538461549</v>
      </c>
      <c r="AB89" s="85">
        <f t="shared" si="6"/>
        <v>2.0753846153846154</v>
      </c>
    </row>
    <row r="90" spans="5:28" x14ac:dyDescent="0.25">
      <c r="Y90" s="449" t="s">
        <v>666</v>
      </c>
      <c r="Z90" s="449">
        <v>89</v>
      </c>
      <c r="AA90" s="114">
        <v>0.43153846153846148</v>
      </c>
      <c r="AB90" s="85">
        <f t="shared" si="6"/>
        <v>2.0753846153846154</v>
      </c>
    </row>
    <row r="91" spans="5:28" x14ac:dyDescent="0.25">
      <c r="Y91" s="449" t="s">
        <v>622</v>
      </c>
      <c r="Z91" s="449">
        <v>90</v>
      </c>
      <c r="AA91" s="114">
        <v>0.41307692307692306</v>
      </c>
      <c r="AB91" s="85">
        <f t="shared" si="6"/>
        <v>2.0753846153846154</v>
      </c>
    </row>
    <row r="92" spans="5:28" x14ac:dyDescent="0.25">
      <c r="Y92" s="449" t="s">
        <v>675</v>
      </c>
      <c r="Z92" s="449">
        <v>91</v>
      </c>
      <c r="AA92" s="114">
        <v>0.39692307692307699</v>
      </c>
      <c r="AB92" s="85">
        <f t="shared" si="6"/>
        <v>2.0753846153846154</v>
      </c>
    </row>
    <row r="93" spans="5:28" x14ac:dyDescent="0.25">
      <c r="Y93" s="449" t="s">
        <v>677</v>
      </c>
      <c r="Z93" s="449">
        <v>92</v>
      </c>
      <c r="AA93" s="114">
        <v>0.36538461538461536</v>
      </c>
      <c r="AB93" s="85">
        <f t="shared" si="6"/>
        <v>2.0753846153846154</v>
      </c>
    </row>
    <row r="94" spans="5:28" x14ac:dyDescent="0.25">
      <c r="Y94" s="449" t="s">
        <v>621</v>
      </c>
      <c r="Z94" s="449">
        <v>93</v>
      </c>
      <c r="AA94" s="114">
        <v>0.23692307692307693</v>
      </c>
      <c r="AB94" s="85">
        <f t="shared" si="6"/>
        <v>2.0753846153846154</v>
      </c>
    </row>
    <row r="95" spans="5:28" ht="15.75" thickBot="1" x14ac:dyDescent="0.3">
      <c r="Y95" s="449" t="s">
        <v>672</v>
      </c>
      <c r="Z95" s="449">
        <v>94</v>
      </c>
      <c r="AA95" s="114">
        <v>0.23384615384615384</v>
      </c>
      <c r="AB95" s="85">
        <f t="shared" si="6"/>
        <v>2.0753846153846154</v>
      </c>
    </row>
    <row r="96" spans="5:28" ht="15.75" thickBot="1" x14ac:dyDescent="0.3">
      <c r="Y96" s="449" t="s">
        <v>601</v>
      </c>
      <c r="Z96" s="449">
        <v>95</v>
      </c>
      <c r="AA96" s="104">
        <v>0.21538461538461537</v>
      </c>
      <c r="AB96" s="85">
        <f t="shared" si="6"/>
        <v>2.0753846153846154</v>
      </c>
    </row>
    <row r="97" spans="25:28" x14ac:dyDescent="0.25">
      <c r="Y97" s="449" t="s">
        <v>670</v>
      </c>
      <c r="Z97" s="449">
        <v>96</v>
      </c>
      <c r="AA97" s="112">
        <v>0.19153846153846155</v>
      </c>
      <c r="AB97" s="85">
        <f t="shared" si="6"/>
        <v>2.0753846153846154</v>
      </c>
    </row>
    <row r="98" spans="25:28" x14ac:dyDescent="0.25">
      <c r="Y98" s="449" t="s">
        <v>671</v>
      </c>
      <c r="Z98" s="449">
        <v>97</v>
      </c>
      <c r="AA98" s="114">
        <v>0.16153846153846155</v>
      </c>
      <c r="AB98" s="85">
        <f t="shared" si="6"/>
        <v>2.0753846153846154</v>
      </c>
    </row>
    <row r="99" spans="25:28" x14ac:dyDescent="0.25">
      <c r="Y99" s="449" t="s">
        <v>713</v>
      </c>
      <c r="Z99" s="449">
        <v>98</v>
      </c>
      <c r="AA99" s="114">
        <v>0.14461538461538462</v>
      </c>
      <c r="AB99" s="85">
        <f t="shared" si="6"/>
        <v>2.0753846153846154</v>
      </c>
    </row>
    <row r="100" spans="25:28" x14ac:dyDescent="0.25">
      <c r="Y100" s="449" t="s">
        <v>627</v>
      </c>
      <c r="Z100" s="449">
        <v>99</v>
      </c>
      <c r="AA100" s="114">
        <v>9.4615384615384629E-2</v>
      </c>
      <c r="AB100" s="85">
        <f t="shared" si="6"/>
        <v>2.0753846153846154</v>
      </c>
    </row>
    <row r="101" spans="25:28" x14ac:dyDescent="0.25">
      <c r="Y101" s="449" t="s">
        <v>617</v>
      </c>
      <c r="Z101" s="449">
        <v>100</v>
      </c>
      <c r="AA101" s="114">
        <v>7.5384615384615397E-2</v>
      </c>
      <c r="AB101" s="85">
        <f t="shared" si="6"/>
        <v>2.0753846153846154</v>
      </c>
    </row>
    <row r="102" spans="25:28" x14ac:dyDescent="0.25">
      <c r="Y102" s="449" t="s">
        <v>623</v>
      </c>
      <c r="Z102" s="449">
        <v>101</v>
      </c>
      <c r="AA102" s="114">
        <v>5.0769230769230782E-2</v>
      </c>
      <c r="AB102" s="85">
        <f t="shared" si="6"/>
        <v>2.0753846153846154</v>
      </c>
    </row>
    <row r="103" spans="25:28" x14ac:dyDescent="0.25">
      <c r="Y103" s="449" t="s">
        <v>619</v>
      </c>
      <c r="Z103" s="449">
        <v>102</v>
      </c>
      <c r="AA103" s="114">
        <v>4.7692307692307694E-2</v>
      </c>
      <c r="AB103" s="85">
        <f t="shared" si="6"/>
        <v>2.0753846153846154</v>
      </c>
    </row>
    <row r="104" spans="25:28" x14ac:dyDescent="0.25">
      <c r="Y104" s="449" t="s">
        <v>620</v>
      </c>
      <c r="Z104" s="449">
        <v>103</v>
      </c>
      <c r="AA104" s="114">
        <v>1.5384615384615384E-2</v>
      </c>
      <c r="AB104" s="85">
        <f t="shared" si="6"/>
        <v>2.0753846153846154</v>
      </c>
    </row>
    <row r="105" spans="25:28" x14ac:dyDescent="0.25">
      <c r="Y105" s="449" t="s">
        <v>669</v>
      </c>
      <c r="Z105" s="449">
        <v>104</v>
      </c>
      <c r="AA105" s="114">
        <v>0.01</v>
      </c>
      <c r="AB105" s="85">
        <f t="shared" si="6"/>
        <v>2.0753846153846154</v>
      </c>
    </row>
    <row r="106" spans="25:28" ht="15.75" thickBot="1" x14ac:dyDescent="0.3">
      <c r="Y106" s="449" t="s">
        <v>626</v>
      </c>
      <c r="Z106" s="449">
        <v>105</v>
      </c>
      <c r="AA106" s="115">
        <v>9.9999999999999985E-3</v>
      </c>
      <c r="AB106" s="85">
        <f t="shared" si="6"/>
        <v>2.0753846153846154</v>
      </c>
    </row>
    <row r="128" spans="28:28" x14ac:dyDescent="0.25">
      <c r="AB128" s="85"/>
    </row>
    <row r="129" spans="28:28" x14ac:dyDescent="0.25">
      <c r="AB129" s="85"/>
    </row>
    <row r="130" spans="28:28" x14ac:dyDescent="0.25">
      <c r="AB130" s="85"/>
    </row>
    <row r="131" spans="28:28" x14ac:dyDescent="0.25">
      <c r="AB131" s="85"/>
    </row>
    <row r="132" spans="28:28" x14ac:dyDescent="0.25">
      <c r="AB132" s="85"/>
    </row>
    <row r="133" spans="28:28" x14ac:dyDescent="0.25">
      <c r="AB133" s="85"/>
    </row>
    <row r="134" spans="28:28" x14ac:dyDescent="0.25">
      <c r="AB134" s="85"/>
    </row>
    <row r="135" spans="28:28" x14ac:dyDescent="0.25">
      <c r="AB135" s="85"/>
    </row>
    <row r="136" spans="28:28" x14ac:dyDescent="0.25">
      <c r="AB136" s="85"/>
    </row>
    <row r="137" spans="28:28" x14ac:dyDescent="0.25">
      <c r="AB137" s="85"/>
    </row>
    <row r="138" spans="28:28" x14ac:dyDescent="0.25">
      <c r="AB138" s="85"/>
    </row>
    <row r="139" spans="28:28" x14ac:dyDescent="0.25">
      <c r="AB139" s="85"/>
    </row>
    <row r="140" spans="28:28" x14ac:dyDescent="0.25">
      <c r="AB140" s="85"/>
    </row>
    <row r="141" spans="28:28" x14ac:dyDescent="0.25">
      <c r="AB141" s="85"/>
    </row>
    <row r="142" spans="28:28" x14ac:dyDescent="0.25">
      <c r="AB142" s="85"/>
    </row>
    <row r="143" spans="28:28" x14ac:dyDescent="0.25">
      <c r="AB143" s="85"/>
    </row>
    <row r="144" spans="28:28" x14ac:dyDescent="0.25">
      <c r="AB144" s="85"/>
    </row>
    <row r="145" spans="28:28" x14ac:dyDescent="0.25">
      <c r="AB145" s="85"/>
    </row>
    <row r="146" spans="28:28" x14ac:dyDescent="0.25">
      <c r="AB146" s="85"/>
    </row>
  </sheetData>
  <mergeCells count="16">
    <mergeCell ref="F22:F27"/>
    <mergeCell ref="F28:F30"/>
    <mergeCell ref="G47:H47"/>
    <mergeCell ref="I47:J47"/>
    <mergeCell ref="C3:D3"/>
    <mergeCell ref="G6:H6"/>
    <mergeCell ref="I6:J6"/>
    <mergeCell ref="K6:L6"/>
    <mergeCell ref="G14:H14"/>
    <mergeCell ref="I14:J14"/>
    <mergeCell ref="K14:L14"/>
    <mergeCell ref="F73:F75"/>
    <mergeCell ref="F77:F79"/>
    <mergeCell ref="F68:F72"/>
    <mergeCell ref="I60:I62"/>
    <mergeCell ref="K47:L47"/>
  </mergeCells>
  <conditionalFormatting sqref="B3">
    <cfRule type="cellIs" dxfId="31" priority="23" operator="greaterThan">
      <formula>40</formula>
    </cfRule>
    <cfRule type="cellIs" dxfId="30" priority="24" operator="between">
      <formula>30</formula>
      <formula>39.99</formula>
    </cfRule>
    <cfRule type="cellIs" dxfId="29" priority="25" operator="between">
      <formula>20</formula>
      <formula>29.99</formula>
    </cfRule>
    <cfRule type="cellIs" dxfId="28" priority="26" operator="between">
      <formula>10</formula>
      <formula>19.99</formula>
    </cfRule>
    <cfRule type="cellIs" dxfId="27" priority="27" operator="between">
      <formula>0</formula>
      <formula>9.99</formula>
    </cfRule>
  </conditionalFormatting>
  <conditionalFormatting sqref="D54:D65">
    <cfRule type="cellIs" dxfId="26" priority="21" operator="lessThan">
      <formula>0</formula>
    </cfRule>
    <cfRule type="cellIs" dxfId="25" priority="22" operator="greaterThan">
      <formula>0</formula>
    </cfRule>
  </conditionalFormatting>
  <conditionalFormatting sqref="AA2:AA106">
    <cfRule type="colorScale" priority="20">
      <colorScale>
        <cfvo type="min"/>
        <cfvo type="percentile" val="50"/>
        <cfvo type="max"/>
        <color rgb="FF63BE7B"/>
        <color rgb="FFFFEB84"/>
        <color rgb="FFF8696B"/>
      </colorScale>
    </cfRule>
  </conditionalFormatting>
  <conditionalFormatting sqref="L45">
    <cfRule type="cellIs" dxfId="24" priority="18" operator="equal">
      <formula>1</formula>
    </cfRule>
    <cfRule type="cellIs" dxfId="23" priority="19" operator="notEqual">
      <formula>1</formula>
    </cfRule>
  </conditionalFormatting>
  <conditionalFormatting sqref="G56">
    <cfRule type="cellIs" dxfId="22" priority="16" operator="lessThanOrEqual">
      <formula>0</formula>
    </cfRule>
    <cfRule type="cellIs" dxfId="21" priority="17" operator="greaterThan">
      <formula>0</formula>
    </cfRule>
  </conditionalFormatting>
  <conditionalFormatting sqref="D66">
    <cfRule type="cellIs" dxfId="20" priority="15" operator="lessThan">
      <formula>0</formula>
    </cfRule>
  </conditionalFormatting>
  <conditionalFormatting sqref="M9:M12 N7:N12 M15:N16 N18 Q7 M50:M53 N48:N53 N55 M57:N58 Q48">
    <cfRule type="containsText" dxfId="19" priority="13" operator="containsText" text="No">
      <formula>NOT(ISERROR(SEARCH("No",M7)))</formula>
    </cfRule>
    <cfRule type="containsText" dxfId="18" priority="14" operator="containsText" text="Yes">
      <formula>NOT(ISERROR(SEARCH("Yes",M7)))</formula>
    </cfRule>
  </conditionalFormatting>
  <conditionalFormatting sqref="M60">
    <cfRule type="containsText" dxfId="17" priority="11" operator="containsText" text="No">
      <formula>NOT(ISERROR(SEARCH("No",M60)))</formula>
    </cfRule>
    <cfRule type="containsText" dxfId="16" priority="12" operator="containsText" text="Yes">
      <formula>NOT(ISERROR(SEARCH("Yes",M60)))</formula>
    </cfRule>
  </conditionalFormatting>
  <conditionalFormatting sqref="M61">
    <cfRule type="containsText" dxfId="15" priority="9" operator="containsText" text="No">
      <formula>NOT(ISERROR(SEARCH("No",M61)))</formula>
    </cfRule>
    <cfRule type="containsText" dxfId="14" priority="10" operator="containsText" text="Yes">
      <formula>NOT(ISERROR(SEARCH("Yes",M61)))</formula>
    </cfRule>
  </conditionalFormatting>
  <conditionalFormatting sqref="M62">
    <cfRule type="containsText" dxfId="13" priority="7" operator="containsText" text="No">
      <formula>NOT(ISERROR(SEARCH("No",M62)))</formula>
    </cfRule>
    <cfRule type="containsText" dxfId="12" priority="8" operator="containsText" text="Yes">
      <formula>NOT(ISERROR(SEARCH("Yes",M62)))</formula>
    </cfRule>
  </conditionalFormatting>
  <conditionalFormatting sqref="N60">
    <cfRule type="containsText" dxfId="11" priority="5" operator="containsText" text="No">
      <formula>NOT(ISERROR(SEARCH("No",N60)))</formula>
    </cfRule>
    <cfRule type="containsText" dxfId="10" priority="6" operator="containsText" text="Yes">
      <formula>NOT(ISERROR(SEARCH("Yes",N60)))</formula>
    </cfRule>
  </conditionalFormatting>
  <conditionalFormatting sqref="N61">
    <cfRule type="containsText" dxfId="9" priority="3" operator="containsText" text="No">
      <formula>NOT(ISERROR(SEARCH("No",N61)))</formula>
    </cfRule>
    <cfRule type="containsText" dxfId="8" priority="4" operator="containsText" text="Yes">
      <formula>NOT(ISERROR(SEARCH("Yes",N61)))</formula>
    </cfRule>
  </conditionalFormatting>
  <conditionalFormatting sqref="N62">
    <cfRule type="containsText" dxfId="7" priority="1" operator="containsText" text="No">
      <formula>NOT(ISERROR(SEARCH("No",N62)))</formula>
    </cfRule>
    <cfRule type="containsText" dxfId="6" priority="2" operator="containsText" text="Yes">
      <formula>NOT(ISERROR(SEARCH("Yes",N62)))</formula>
    </cfRule>
  </conditionalFormatting>
  <dataValidations count="4">
    <dataValidation type="list" allowBlank="1" showInputMessage="1" showErrorMessage="1" sqref="M9:M12 N7:N12 N18 M50:M53 N48:N53 N55 M15:N16 Q7 Q48 M57:N58 M60:N62">
      <formula1>Yes_No</formula1>
    </dataValidation>
    <dataValidation type="whole" showDropDown="1" showInputMessage="1" showErrorMessage="1" sqref="E3:E4 D4">
      <formula1>INDIRECT($B$2)</formula1>
      <formula2>INDIRECT($B$2)</formula2>
    </dataValidation>
    <dataValidation type="list" allowBlank="1" showInputMessage="1" showErrorMessage="1" sqref="B2">
      <formula1>INDIRECT($B$1)</formula1>
    </dataValidation>
    <dataValidation type="list" allowBlank="1" showInputMessage="1" showErrorMessage="1" sqref="B1">
      <formula1>Country</formula1>
    </dataValidation>
  </dataValidations>
  <pageMargins left="0.7" right="0.7" top="0.75" bottom="0.75" header="0.3" footer="0.3"/>
  <pageSetup paperSize="9" orientation="portrait" verticalDpi="599"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I61"/>
  <sheetViews>
    <sheetView zoomScale="90" zoomScaleNormal="90" workbookViewId="0">
      <selection activeCell="K22" sqref="K22"/>
    </sheetView>
  </sheetViews>
  <sheetFormatPr defaultRowHeight="15" x14ac:dyDescent="0.25"/>
  <cols>
    <col min="1" max="1" width="24.42578125" style="40" customWidth="1"/>
    <col min="2" max="2" width="14.85546875" style="40" customWidth="1"/>
    <col min="3" max="3" width="15.85546875" style="40" customWidth="1"/>
    <col min="4" max="4" width="16.5703125" style="40" customWidth="1"/>
    <col min="5" max="5" width="21.140625" style="40" customWidth="1"/>
    <col min="6" max="6" width="16.7109375" style="40" customWidth="1"/>
    <col min="7" max="7" width="14.42578125" style="40" customWidth="1"/>
    <col min="8" max="8" width="11.28515625" style="40" customWidth="1"/>
    <col min="9" max="9" width="15.28515625" style="40" customWidth="1"/>
    <col min="10" max="10" width="16" style="40" customWidth="1"/>
    <col min="11" max="11" width="15.5703125" style="40" customWidth="1"/>
    <col min="12" max="12" width="5.5703125" style="40" customWidth="1"/>
    <col min="13" max="13" width="6.28515625" style="40" customWidth="1"/>
    <col min="14" max="14" width="5.85546875" style="40" customWidth="1"/>
    <col min="15" max="16" width="5.5703125" style="40" customWidth="1"/>
    <col min="17" max="17" width="5.42578125" style="40" customWidth="1"/>
    <col min="18" max="18" width="6.42578125" style="40" customWidth="1"/>
    <col min="19" max="19" width="5.42578125" style="40" customWidth="1"/>
    <col min="20" max="20" width="5.28515625" style="40" customWidth="1"/>
    <col min="21" max="21" width="5.7109375" style="40" customWidth="1"/>
    <col min="22" max="22" width="5.28515625" style="40" customWidth="1"/>
    <col min="23" max="23" width="5.5703125" style="40" customWidth="1"/>
    <col min="24" max="24" width="8.28515625" style="40" customWidth="1"/>
    <col min="25" max="25" width="9.85546875" style="40" customWidth="1"/>
    <col min="26" max="26" width="10" style="40" customWidth="1"/>
    <col min="27" max="27" width="37.7109375" style="40" customWidth="1"/>
    <col min="28" max="29" width="19.140625" style="40" customWidth="1"/>
    <col min="30" max="30" width="21.5703125" style="40" customWidth="1"/>
    <col min="31" max="31" width="36" style="40" customWidth="1"/>
    <col min="32" max="32" width="29.7109375" style="40" customWidth="1"/>
    <col min="33" max="33" width="54.42578125" style="40" customWidth="1"/>
    <col min="34" max="34" width="22.42578125" style="40" customWidth="1"/>
    <col min="35" max="35" width="21.5703125" style="40" customWidth="1"/>
    <col min="36" max="37" width="22.42578125" style="40" customWidth="1"/>
    <col min="38" max="38" width="21.5703125" style="40" customWidth="1"/>
    <col min="39" max="39" width="22.42578125" style="40" customWidth="1"/>
    <col min="40" max="40" width="21.5703125" style="40" customWidth="1"/>
    <col min="41" max="41" width="22.42578125" style="40" bestFit="1" customWidth="1"/>
    <col min="42" max="42" width="21.5703125" style="40" customWidth="1"/>
    <col min="43" max="43" width="22.42578125" style="40" customWidth="1"/>
    <col min="44" max="44" width="21.5703125" style="40" customWidth="1"/>
    <col min="45" max="45" width="22.42578125" style="40" customWidth="1"/>
    <col min="46" max="46" width="21.5703125" style="40" customWidth="1"/>
    <col min="47" max="47" width="22.42578125" style="40" customWidth="1"/>
    <col min="48" max="48" width="21.5703125" style="40" customWidth="1"/>
    <col min="49" max="49" width="22.42578125" style="40" customWidth="1"/>
    <col min="50" max="50" width="21.5703125" style="40" customWidth="1"/>
    <col min="51" max="51" width="22.42578125" style="40" customWidth="1"/>
    <col min="52" max="52" width="21.5703125" style="40" customWidth="1"/>
    <col min="53" max="53" width="22.42578125" style="40" bestFit="1" customWidth="1"/>
    <col min="54" max="54" width="21.5703125" style="40" customWidth="1"/>
    <col min="55" max="55" width="22.42578125" style="40" customWidth="1"/>
    <col min="56" max="56" width="21.5703125" style="40" customWidth="1"/>
    <col min="57" max="57" width="22.42578125" style="40" customWidth="1"/>
    <col min="58" max="58" width="21.5703125" style="40" customWidth="1"/>
    <col min="59" max="59" width="22.42578125" style="40" bestFit="1" customWidth="1"/>
    <col min="60" max="60" width="21.5703125" style="40" customWidth="1"/>
    <col min="61" max="61" width="22.42578125" style="40" customWidth="1"/>
    <col min="62" max="62" width="21.5703125" style="40" customWidth="1"/>
    <col min="63" max="63" width="22.42578125" style="40" customWidth="1"/>
    <col min="64" max="64" width="21.5703125" style="40" customWidth="1"/>
    <col min="65" max="65" width="22.42578125" style="40" bestFit="1" customWidth="1"/>
    <col min="66" max="66" width="21.5703125" style="40" customWidth="1"/>
    <col min="67" max="67" width="22.42578125" style="40" customWidth="1"/>
    <col min="68" max="68" width="21.5703125" style="40" customWidth="1"/>
    <col min="69" max="69" width="22.42578125" style="40" customWidth="1"/>
    <col min="70" max="70" width="21.5703125" style="40" customWidth="1"/>
    <col min="71" max="71" width="22.42578125" style="40" bestFit="1" customWidth="1"/>
    <col min="72" max="72" width="21.5703125" style="40" customWidth="1"/>
    <col min="73" max="73" width="22.42578125" style="40" customWidth="1"/>
    <col min="74" max="74" width="21.5703125" style="40" customWidth="1"/>
    <col min="75" max="75" width="22.42578125" style="40" customWidth="1"/>
    <col min="76" max="76" width="21.5703125" style="40" customWidth="1"/>
    <col min="77" max="77" width="22.42578125" style="40" bestFit="1" customWidth="1"/>
    <col min="78" max="78" width="21.5703125" style="40" customWidth="1"/>
    <col min="79" max="79" width="22.42578125" style="40" customWidth="1"/>
    <col min="80" max="80" width="21.5703125" style="40" customWidth="1"/>
    <col min="81" max="81" width="22.42578125" style="40" customWidth="1"/>
    <col min="82" max="82" width="21.5703125" style="40" customWidth="1"/>
    <col min="83" max="83" width="22.42578125" style="40" bestFit="1" customWidth="1"/>
    <col min="84" max="84" width="21.5703125" style="40" customWidth="1"/>
    <col min="85" max="85" width="22.42578125" style="40" customWidth="1"/>
    <col min="86" max="86" width="21.5703125" style="40" customWidth="1"/>
    <col min="87" max="87" width="22.42578125" style="40" customWidth="1"/>
    <col min="88" max="88" width="21.5703125" style="40" customWidth="1"/>
    <col min="89" max="89" width="22.42578125" style="40" bestFit="1" customWidth="1"/>
    <col min="90" max="90" width="21.5703125" style="40" customWidth="1"/>
    <col min="91" max="91" width="22.42578125" style="40" customWidth="1"/>
    <col min="92" max="92" width="21.5703125" style="40" customWidth="1"/>
    <col min="93" max="93" width="22.42578125" style="40" customWidth="1"/>
    <col min="94" max="94" width="21.5703125" style="40" customWidth="1"/>
    <col min="95" max="95" width="22.42578125" style="40" bestFit="1" customWidth="1"/>
    <col min="96" max="96" width="21.5703125" style="40" customWidth="1"/>
    <col min="97" max="97" width="22.42578125" style="40" customWidth="1"/>
    <col min="98" max="98" width="21.5703125" style="40" customWidth="1"/>
    <col min="99" max="99" width="22.42578125" style="40" customWidth="1"/>
    <col min="100" max="100" width="21.5703125" style="40" customWidth="1"/>
    <col min="101" max="101" width="22.42578125" style="40" bestFit="1" customWidth="1"/>
    <col min="102" max="102" width="21.5703125" style="40" customWidth="1"/>
    <col min="103" max="103" width="22.42578125" style="40" customWidth="1"/>
    <col min="104" max="104" width="21.5703125" style="40" customWidth="1"/>
    <col min="105" max="105" width="22.42578125" style="40" customWidth="1"/>
    <col min="106" max="106" width="21.5703125" style="40" customWidth="1"/>
    <col min="107" max="107" width="22.42578125" style="40" customWidth="1"/>
    <col min="108" max="108" width="21.5703125" style="40" customWidth="1"/>
    <col min="109" max="109" width="22.42578125" style="40" customWidth="1"/>
    <col min="110" max="110" width="21.5703125" style="40" customWidth="1"/>
    <col min="111" max="111" width="22.42578125" style="40" customWidth="1"/>
    <col min="112" max="112" width="21.5703125" style="40" customWidth="1"/>
    <col min="113" max="113" width="22.42578125" style="40" bestFit="1" customWidth="1"/>
    <col min="114" max="114" width="21.5703125" style="40" customWidth="1"/>
    <col min="115" max="115" width="22.42578125" style="40" customWidth="1"/>
    <col min="116" max="116" width="21.5703125" style="40" customWidth="1"/>
    <col min="117" max="117" width="22.42578125" style="40" customWidth="1"/>
    <col min="118" max="118" width="21.5703125" style="40" customWidth="1"/>
    <col min="119" max="119" width="22.42578125" style="40" bestFit="1" customWidth="1"/>
    <col min="120" max="120" width="21.5703125" style="40" customWidth="1"/>
    <col min="121" max="121" width="22.42578125" style="40" customWidth="1"/>
    <col min="122" max="122" width="21.5703125" style="40" customWidth="1"/>
    <col min="123" max="123" width="22.42578125" style="40" customWidth="1"/>
    <col min="124" max="124" width="21.5703125" style="40" customWidth="1"/>
    <col min="125" max="125" width="22.42578125" style="40" bestFit="1" customWidth="1"/>
    <col min="126" max="126" width="21.5703125" style="40" customWidth="1"/>
    <col min="127" max="127" width="22.42578125" style="40" customWidth="1"/>
    <col min="128" max="128" width="21.5703125" style="40" customWidth="1"/>
    <col min="129" max="129" width="22.42578125" style="40" customWidth="1"/>
    <col min="130" max="130" width="21.5703125" style="40" customWidth="1"/>
    <col min="131" max="131" width="22.42578125" style="40" bestFit="1" customWidth="1"/>
    <col min="132" max="132" width="21.5703125" style="40" customWidth="1"/>
    <col min="133" max="133" width="22.42578125" style="40" customWidth="1"/>
    <col min="134" max="134" width="21.5703125" style="40" customWidth="1"/>
    <col min="135" max="135" width="22.42578125" style="40" customWidth="1"/>
    <col min="136" max="136" width="21.5703125" style="40" customWidth="1"/>
    <col min="137" max="137" width="22.42578125" style="40" bestFit="1" customWidth="1"/>
    <col min="138" max="138" width="21.5703125" style="40" customWidth="1"/>
    <col min="139" max="139" width="22.42578125" style="40" customWidth="1"/>
    <col min="140" max="140" width="21.5703125" style="40" customWidth="1"/>
    <col min="141" max="141" width="22.42578125" style="40" customWidth="1"/>
    <col min="142" max="142" width="21.5703125" style="40" customWidth="1"/>
    <col min="143" max="143" width="22.42578125" style="40" bestFit="1" customWidth="1"/>
    <col min="144" max="144" width="21.5703125" style="40" customWidth="1"/>
    <col min="145" max="145" width="22.42578125" style="40" customWidth="1"/>
    <col min="146" max="146" width="21.5703125" style="40" customWidth="1"/>
    <col min="147" max="147" width="22.42578125" style="40" customWidth="1"/>
    <col min="148" max="148" width="21.5703125" style="40" customWidth="1"/>
    <col min="149" max="149" width="22.42578125" style="40" bestFit="1" customWidth="1"/>
    <col min="150" max="150" width="21.5703125" style="40" customWidth="1"/>
    <col min="151" max="151" width="22.42578125" style="40" customWidth="1"/>
    <col min="152" max="152" width="21.5703125" style="40" customWidth="1"/>
    <col min="153" max="153" width="22.42578125" style="40" customWidth="1"/>
    <col min="154" max="154" width="21.5703125" style="40" customWidth="1"/>
    <col min="155" max="155" width="22.42578125" style="40" customWidth="1"/>
    <col min="156" max="156" width="21.5703125" style="40" customWidth="1"/>
    <col min="157" max="157" width="22.42578125" style="40" customWidth="1"/>
    <col min="158" max="158" width="21.5703125" style="40" customWidth="1"/>
    <col min="159" max="159" width="22.42578125" style="40" customWidth="1"/>
    <col min="160" max="160" width="21.5703125" style="40" customWidth="1"/>
    <col min="161" max="161" width="22.42578125" style="40" bestFit="1" customWidth="1"/>
    <col min="162" max="162" width="21.5703125" style="40" customWidth="1"/>
    <col min="163" max="163" width="22.42578125" style="40" customWidth="1"/>
    <col min="164" max="164" width="21.5703125" style="40" customWidth="1"/>
    <col min="165" max="165" width="22.42578125" style="40" customWidth="1"/>
    <col min="166" max="166" width="21.5703125" style="40" customWidth="1"/>
    <col min="167" max="167" width="22.42578125" style="40" customWidth="1"/>
    <col min="168" max="168" width="21.5703125" style="40" customWidth="1"/>
    <col min="169" max="169" width="22.42578125" style="40" customWidth="1"/>
    <col min="170" max="170" width="21.5703125" style="40" customWidth="1"/>
    <col min="171" max="171" width="22.42578125" style="40" customWidth="1"/>
    <col min="172" max="172" width="21.5703125" style="40" customWidth="1"/>
    <col min="173" max="173" width="22.42578125" style="40" bestFit="1" customWidth="1"/>
    <col min="174" max="174" width="21.5703125" style="40" customWidth="1"/>
    <col min="175" max="175" width="22.42578125" style="40" customWidth="1"/>
    <col min="176" max="176" width="21.5703125" style="40" customWidth="1"/>
    <col min="177" max="177" width="22.42578125" style="40" customWidth="1"/>
    <col min="178" max="178" width="21.5703125" style="40" customWidth="1"/>
    <col min="179" max="179" width="22.42578125" style="40" bestFit="1" customWidth="1"/>
    <col min="180" max="180" width="21.5703125" style="40" customWidth="1"/>
    <col min="181" max="181" width="22.42578125" style="40" customWidth="1"/>
    <col min="182" max="182" width="21.5703125" style="40" customWidth="1"/>
    <col min="183" max="183" width="22.42578125" style="40" customWidth="1"/>
    <col min="184" max="184" width="21.5703125" style="40" customWidth="1"/>
    <col min="185" max="185" width="22.42578125" style="40" bestFit="1" customWidth="1"/>
    <col min="186" max="186" width="21.5703125" style="40" customWidth="1"/>
    <col min="187" max="187" width="22.42578125" style="40" customWidth="1"/>
    <col min="188" max="188" width="21.5703125" style="40" customWidth="1"/>
    <col min="189" max="189" width="22.42578125" style="40" customWidth="1"/>
    <col min="190" max="190" width="21.5703125" style="40" customWidth="1"/>
    <col min="191" max="191" width="22.42578125" style="40" bestFit="1" customWidth="1"/>
    <col min="192" max="192" width="21.5703125" style="40" customWidth="1"/>
    <col min="193" max="193" width="22.42578125" style="40" customWidth="1"/>
    <col min="194" max="194" width="21.5703125" style="40" customWidth="1"/>
    <col min="195" max="195" width="22.42578125" style="40" customWidth="1"/>
    <col min="196" max="196" width="21.5703125" style="40" customWidth="1"/>
    <col min="197" max="197" width="22.42578125" style="40" bestFit="1" customWidth="1"/>
    <col min="198" max="198" width="21.5703125" style="40" customWidth="1"/>
    <col min="199" max="199" width="22.42578125" style="40" customWidth="1"/>
    <col min="200" max="200" width="21.5703125" style="40" customWidth="1"/>
    <col min="201" max="201" width="22.42578125" style="40" customWidth="1"/>
    <col min="202" max="202" width="21.5703125" style="40" customWidth="1"/>
    <col min="203" max="203" width="22.42578125" style="40" bestFit="1" customWidth="1"/>
    <col min="204" max="204" width="21.5703125" style="40" customWidth="1"/>
    <col min="205" max="205" width="22.42578125" style="40" customWidth="1"/>
    <col min="206" max="206" width="21.5703125" style="40" customWidth="1"/>
    <col min="207" max="207" width="22.42578125" style="40" customWidth="1"/>
    <col min="208" max="208" width="21.5703125" style="40" customWidth="1"/>
    <col min="209" max="209" width="22.42578125" style="40" bestFit="1" customWidth="1"/>
    <col min="210" max="210" width="21.5703125" style="40" customWidth="1"/>
    <col min="211" max="211" width="22.42578125" style="40" customWidth="1"/>
    <col min="212" max="212" width="21.5703125" style="40" customWidth="1"/>
    <col min="213" max="213" width="22.42578125" style="40" customWidth="1"/>
    <col min="214" max="214" width="21.5703125" style="40" customWidth="1"/>
    <col min="215" max="215" width="22.42578125" style="40" bestFit="1" customWidth="1"/>
    <col min="216" max="216" width="21.5703125" style="40" customWidth="1"/>
    <col min="217" max="217" width="22.42578125" style="40" customWidth="1"/>
    <col min="218" max="218" width="21.5703125" style="40" customWidth="1"/>
    <col min="219" max="219" width="22.42578125" style="40" customWidth="1"/>
    <col min="220" max="220" width="21.5703125" style="40" customWidth="1"/>
    <col min="221" max="221" width="22.42578125" style="40" customWidth="1"/>
    <col min="222" max="222" width="21.5703125" style="40" customWidth="1"/>
    <col min="223" max="223" width="22.42578125" style="40" customWidth="1"/>
    <col min="224" max="224" width="21.5703125" style="40" customWidth="1"/>
    <col min="225" max="225" width="22.42578125" style="40" customWidth="1"/>
    <col min="226" max="226" width="21.5703125" style="40" customWidth="1"/>
    <col min="227" max="227" width="22.42578125" style="40" customWidth="1"/>
    <col min="228" max="228" width="21.5703125" style="40" customWidth="1"/>
    <col min="229" max="229" width="22.42578125" style="40" customWidth="1"/>
    <col min="230" max="230" width="21.5703125" style="40" customWidth="1"/>
    <col min="231" max="231" width="22.42578125" style="40" customWidth="1"/>
    <col min="232" max="232" width="21.5703125" style="40" customWidth="1"/>
    <col min="233" max="233" width="22.42578125" style="40" bestFit="1" customWidth="1"/>
    <col min="234" max="234" width="21.5703125" style="40" customWidth="1"/>
    <col min="235" max="235" width="22.42578125" style="40" customWidth="1"/>
    <col min="236" max="236" width="21.5703125" style="40" customWidth="1"/>
    <col min="237" max="237" width="22.42578125" style="40" customWidth="1"/>
    <col min="238" max="238" width="21.5703125" style="40" customWidth="1"/>
    <col min="239" max="239" width="22.42578125" style="40" bestFit="1" customWidth="1"/>
    <col min="240" max="240" width="21.5703125" style="40" customWidth="1"/>
    <col min="241" max="241" width="22.42578125" style="40" customWidth="1"/>
    <col min="242" max="242" width="21.5703125" style="40" customWidth="1"/>
    <col min="243" max="243" width="22.42578125" style="40" customWidth="1"/>
    <col min="244" max="244" width="21.5703125" style="40" customWidth="1"/>
    <col min="245" max="245" width="22.42578125" style="40" bestFit="1" customWidth="1"/>
    <col min="246" max="246" width="21.5703125" style="40" customWidth="1"/>
    <col min="247" max="247" width="22.42578125" style="40" customWidth="1"/>
    <col min="248" max="248" width="21.5703125" style="40" customWidth="1"/>
    <col min="249" max="249" width="22.42578125" style="40" customWidth="1"/>
    <col min="250" max="250" width="21.5703125" style="40" customWidth="1"/>
    <col min="251" max="251" width="22.42578125" style="40" customWidth="1"/>
    <col min="252" max="252" width="21.5703125" style="40" customWidth="1"/>
    <col min="253" max="253" width="22.42578125" style="40" customWidth="1"/>
    <col min="254" max="254" width="21.5703125" style="40" customWidth="1"/>
    <col min="255" max="255" width="22.42578125" style="40" customWidth="1"/>
    <col min="256" max="256" width="21.5703125" style="40" customWidth="1"/>
    <col min="257" max="257" width="22.42578125" style="40" bestFit="1" customWidth="1"/>
    <col min="258" max="258" width="21.5703125" style="40" customWidth="1"/>
    <col min="259" max="259" width="22.42578125" style="40" customWidth="1"/>
    <col min="260" max="260" width="21.5703125" style="40" customWidth="1"/>
    <col min="261" max="261" width="22.42578125" style="40" customWidth="1"/>
    <col min="262" max="262" width="21.5703125" style="40" customWidth="1"/>
    <col min="263" max="263" width="22.42578125" style="40" bestFit="1" customWidth="1"/>
    <col min="264" max="264" width="21.5703125" style="40" customWidth="1"/>
    <col min="265" max="265" width="22.42578125" style="40" customWidth="1"/>
    <col min="266" max="266" width="21.5703125" style="40" customWidth="1"/>
    <col min="267" max="267" width="22.42578125" style="40" customWidth="1"/>
    <col min="268" max="268" width="21.5703125" style="40" customWidth="1"/>
    <col min="269" max="269" width="22.42578125" style="40" bestFit="1" customWidth="1"/>
    <col min="270" max="270" width="21.5703125" style="40" customWidth="1"/>
    <col min="271" max="271" width="22.42578125" style="40" customWidth="1"/>
    <col min="272" max="272" width="21.5703125" style="40" customWidth="1"/>
    <col min="273" max="273" width="22.42578125" style="40" customWidth="1"/>
    <col min="274" max="274" width="21.5703125" style="40" customWidth="1"/>
    <col min="275" max="275" width="22.42578125" style="40" bestFit="1" customWidth="1"/>
    <col min="276" max="276" width="21.5703125" style="40" customWidth="1"/>
    <col min="277" max="277" width="22.42578125" style="40" customWidth="1"/>
    <col min="278" max="278" width="21.5703125" style="40" customWidth="1"/>
    <col min="279" max="279" width="22.42578125" style="40" customWidth="1"/>
    <col min="280" max="280" width="21.5703125" style="40" customWidth="1"/>
    <col min="281" max="281" width="22.42578125" style="40" bestFit="1" customWidth="1"/>
    <col min="282" max="282" width="21.5703125" style="40" customWidth="1"/>
    <col min="283" max="283" width="22.42578125" style="40" customWidth="1"/>
    <col min="284" max="284" width="21.5703125" style="40" customWidth="1"/>
    <col min="285" max="285" width="22.42578125" style="40" customWidth="1"/>
    <col min="286" max="286" width="21.5703125" style="40" customWidth="1"/>
    <col min="287" max="287" width="22.42578125" style="40" bestFit="1" customWidth="1"/>
    <col min="288" max="288" width="21.5703125" style="40" customWidth="1"/>
    <col min="289" max="289" width="22.42578125" style="40" customWidth="1"/>
    <col min="290" max="290" width="21.5703125" style="40" customWidth="1"/>
    <col min="291" max="291" width="22.42578125" style="40" customWidth="1"/>
    <col min="292" max="292" width="21.5703125" style="40" customWidth="1"/>
    <col min="293" max="293" width="22.42578125" style="40" bestFit="1" customWidth="1"/>
    <col min="294" max="294" width="21.5703125" style="40" customWidth="1"/>
    <col min="295" max="295" width="22.42578125" style="40" customWidth="1"/>
    <col min="296" max="296" width="21.5703125" style="40" customWidth="1"/>
    <col min="297" max="297" width="22.42578125" style="40" customWidth="1"/>
    <col min="298" max="298" width="21.5703125" style="40" customWidth="1"/>
    <col min="299" max="299" width="22.42578125" style="40" bestFit="1" customWidth="1"/>
    <col min="300" max="300" width="21.5703125" style="40" customWidth="1"/>
    <col min="301" max="301" width="22.42578125" style="40" customWidth="1"/>
    <col min="302" max="302" width="21.5703125" style="40" customWidth="1"/>
    <col min="303" max="303" width="22.42578125" style="40" customWidth="1"/>
    <col min="304" max="304" width="21.5703125" style="40" customWidth="1"/>
    <col min="305" max="305" width="22.42578125" style="40" bestFit="1" customWidth="1"/>
    <col min="306" max="306" width="21.5703125" style="40" customWidth="1"/>
    <col min="307" max="307" width="22.42578125" style="40" customWidth="1"/>
    <col min="308" max="308" width="21.5703125" style="40" customWidth="1"/>
    <col min="309" max="309" width="22.42578125" style="40" customWidth="1"/>
    <col min="310" max="310" width="21.5703125" style="40" customWidth="1"/>
    <col min="311" max="311" width="22.42578125" style="40" bestFit="1" customWidth="1"/>
    <col min="312" max="312" width="21.5703125" style="40" customWidth="1"/>
    <col min="313" max="313" width="22.42578125" style="40" customWidth="1"/>
    <col min="314" max="314" width="21.5703125" style="40" customWidth="1"/>
    <col min="315" max="315" width="22.42578125" style="40" customWidth="1"/>
    <col min="316" max="316" width="21.5703125" style="40" customWidth="1"/>
    <col min="317" max="317" width="22.42578125" style="40" bestFit="1" customWidth="1"/>
    <col min="318" max="318" width="21.5703125" style="40" customWidth="1"/>
    <col min="319" max="319" width="22.42578125" style="40" customWidth="1"/>
    <col min="320" max="320" width="21.5703125" style="40" customWidth="1"/>
    <col min="321" max="321" width="22.42578125" style="40" customWidth="1"/>
    <col min="322" max="322" width="21.5703125" style="40" customWidth="1"/>
    <col min="323" max="323" width="22.42578125" style="40" bestFit="1" customWidth="1"/>
    <col min="324" max="324" width="21.5703125" style="40" customWidth="1"/>
    <col min="325" max="325" width="22.42578125" style="40" customWidth="1"/>
    <col min="326" max="326" width="21.5703125" style="40" customWidth="1"/>
    <col min="327" max="327" width="22.42578125" style="40" customWidth="1"/>
    <col min="328" max="328" width="21.5703125" style="40" customWidth="1"/>
    <col min="329" max="329" width="22.42578125" style="40" bestFit="1" customWidth="1"/>
    <col min="330" max="330" width="21.5703125" style="40" customWidth="1"/>
    <col min="331" max="331" width="22.42578125" style="40" customWidth="1"/>
    <col min="332" max="332" width="21.5703125" style="40" customWidth="1"/>
    <col min="333" max="333" width="22.42578125" style="40" customWidth="1"/>
    <col min="334" max="334" width="21.5703125" style="40" customWidth="1"/>
    <col min="335" max="335" width="22.42578125" style="40" bestFit="1" customWidth="1"/>
    <col min="336" max="336" width="21.5703125" style="40" customWidth="1"/>
    <col min="337" max="337" width="22.42578125" style="40" customWidth="1"/>
    <col min="338" max="338" width="21.5703125" style="40" customWidth="1"/>
    <col min="339" max="339" width="22.42578125" style="40" customWidth="1"/>
    <col min="340" max="340" width="21.5703125" style="40" customWidth="1"/>
    <col min="341" max="341" width="22.42578125" style="40" bestFit="1" customWidth="1"/>
    <col min="342" max="342" width="21.5703125" style="40" customWidth="1"/>
    <col min="343" max="343" width="22.42578125" style="40" customWidth="1"/>
    <col min="344" max="344" width="21.5703125" style="40" customWidth="1"/>
    <col min="345" max="345" width="22.42578125" style="40" customWidth="1"/>
    <col min="346" max="346" width="21.5703125" style="40" customWidth="1"/>
    <col min="347" max="347" width="22.42578125" style="40" bestFit="1" customWidth="1"/>
    <col min="348" max="348" width="21.5703125" style="40" customWidth="1"/>
    <col min="349" max="349" width="22.42578125" style="40" customWidth="1"/>
    <col min="350" max="350" width="21.5703125" style="40" customWidth="1"/>
    <col min="351" max="351" width="22.42578125" style="40" customWidth="1"/>
    <col min="352" max="352" width="21.5703125" style="40" customWidth="1"/>
    <col min="353" max="353" width="22.42578125" style="40" bestFit="1" customWidth="1"/>
    <col min="354" max="354" width="21.5703125" style="40" customWidth="1"/>
    <col min="355" max="355" width="22.42578125" style="40" customWidth="1"/>
    <col min="356" max="356" width="21.5703125" style="40" customWidth="1"/>
    <col min="357" max="357" width="22.42578125" style="40" customWidth="1"/>
    <col min="358" max="358" width="21.5703125" style="40" customWidth="1"/>
    <col min="359" max="359" width="22.42578125" style="40" bestFit="1" customWidth="1"/>
    <col min="360" max="360" width="21.5703125" style="40" customWidth="1"/>
    <col min="361" max="361" width="22.42578125" style="40" customWidth="1"/>
    <col min="362" max="362" width="21.5703125" style="40" customWidth="1"/>
    <col min="363" max="363" width="22.42578125" style="40" customWidth="1"/>
    <col min="364" max="364" width="21.5703125" style="40" customWidth="1"/>
    <col min="365" max="365" width="22.42578125" style="40" bestFit="1" customWidth="1"/>
    <col min="366" max="366" width="21.5703125" style="40" customWidth="1"/>
    <col min="367" max="367" width="22.42578125" style="40" customWidth="1"/>
    <col min="368" max="368" width="21.5703125" style="40" customWidth="1"/>
    <col min="369" max="369" width="22.42578125" style="40" customWidth="1"/>
    <col min="370" max="370" width="21.5703125" style="40" customWidth="1"/>
    <col min="371" max="371" width="22.42578125" style="40" customWidth="1"/>
    <col min="372" max="372" width="21.5703125" style="40" customWidth="1"/>
    <col min="373" max="373" width="22.42578125" style="40" customWidth="1"/>
    <col min="374" max="374" width="21.5703125" style="40" customWidth="1"/>
    <col min="375" max="375" width="22.42578125" style="40" customWidth="1"/>
    <col min="376" max="376" width="21.5703125" style="40" customWidth="1"/>
    <col min="377" max="377" width="22.42578125" style="40" bestFit="1" customWidth="1"/>
    <col min="378" max="378" width="21.5703125" style="40" customWidth="1"/>
    <col min="379" max="379" width="22.42578125" style="40" customWidth="1"/>
    <col min="380" max="380" width="21.5703125" style="40" customWidth="1"/>
    <col min="381" max="381" width="22.42578125" style="40" customWidth="1"/>
    <col min="382" max="382" width="21.5703125" style="40" customWidth="1"/>
    <col min="383" max="383" width="22.42578125" style="40" bestFit="1" customWidth="1"/>
    <col min="384" max="384" width="21.5703125" style="40" customWidth="1"/>
    <col min="385" max="385" width="22.42578125" style="40" customWidth="1"/>
    <col min="386" max="386" width="21.5703125" style="40" customWidth="1"/>
    <col min="387" max="387" width="22.42578125" style="40" customWidth="1"/>
    <col min="388" max="388" width="21.5703125" style="40" customWidth="1"/>
    <col min="389" max="389" width="22.42578125" style="40" bestFit="1" customWidth="1"/>
    <col min="390" max="390" width="21.5703125" style="40" customWidth="1"/>
    <col min="391" max="391" width="22.42578125" style="40" customWidth="1"/>
    <col min="392" max="392" width="21.5703125" style="40" customWidth="1"/>
    <col min="393" max="393" width="22.42578125" style="40" customWidth="1"/>
    <col min="394" max="394" width="21.5703125" style="40" customWidth="1"/>
    <col min="395" max="395" width="22.42578125" style="40" bestFit="1" customWidth="1"/>
    <col min="396" max="396" width="21.5703125" style="40" customWidth="1"/>
    <col min="397" max="397" width="22.42578125" style="40" customWidth="1"/>
    <col min="398" max="398" width="21.5703125" style="40" customWidth="1"/>
    <col min="399" max="399" width="22.42578125" style="40" customWidth="1"/>
    <col min="400" max="400" width="21.5703125" style="40" customWidth="1"/>
    <col min="401" max="401" width="22.42578125" style="40" customWidth="1"/>
    <col min="402" max="402" width="21.5703125" style="40" customWidth="1"/>
    <col min="403" max="403" width="22.42578125" style="40" customWidth="1"/>
    <col min="404" max="404" width="21.5703125" style="40" customWidth="1"/>
    <col min="405" max="405" width="22.42578125" style="40" customWidth="1"/>
    <col min="406" max="406" width="21.5703125" style="40" customWidth="1"/>
    <col min="407" max="407" width="22.42578125" style="40" bestFit="1" customWidth="1"/>
    <col min="408" max="408" width="21.5703125" style="40" customWidth="1"/>
    <col min="409" max="409" width="22.42578125" style="40" customWidth="1"/>
    <col min="410" max="410" width="21.5703125" style="40" customWidth="1"/>
    <col min="411" max="411" width="22.42578125" style="40" customWidth="1"/>
    <col min="412" max="412" width="21.5703125" style="40" customWidth="1"/>
    <col min="413" max="413" width="22.42578125" style="40" bestFit="1" customWidth="1"/>
    <col min="414" max="414" width="21.5703125" style="40" customWidth="1"/>
    <col min="415" max="415" width="22.42578125" style="40" customWidth="1"/>
    <col min="416" max="416" width="21.5703125" style="40" customWidth="1"/>
    <col min="417" max="417" width="22.42578125" style="40" customWidth="1"/>
    <col min="418" max="418" width="21.5703125" style="40" customWidth="1"/>
    <col min="419" max="419" width="27.42578125" style="40" customWidth="1"/>
    <col min="420" max="420" width="26.5703125" style="40" bestFit="1" customWidth="1"/>
    <col min="421" max="421" width="21.85546875" style="40" bestFit="1" customWidth="1"/>
    <col min="422" max="422" width="13.85546875" style="40" bestFit="1" customWidth="1"/>
    <col min="423" max="424" width="21.85546875" style="40" bestFit="1" customWidth="1"/>
    <col min="425" max="425" width="13.85546875" style="40" bestFit="1" customWidth="1"/>
    <col min="426" max="427" width="21.85546875" style="40" bestFit="1" customWidth="1"/>
    <col min="428" max="428" width="13.85546875" style="40" bestFit="1" customWidth="1"/>
    <col min="429" max="430" width="21.85546875" style="40" bestFit="1" customWidth="1"/>
    <col min="431" max="431" width="13.85546875" style="40" bestFit="1" customWidth="1"/>
    <col min="432" max="433" width="21.85546875" style="40" bestFit="1" customWidth="1"/>
    <col min="434" max="434" width="13.85546875" style="40" bestFit="1" customWidth="1"/>
    <col min="435" max="436" width="21.85546875" style="40" bestFit="1" customWidth="1"/>
    <col min="437" max="437" width="13.85546875" style="40" bestFit="1" customWidth="1"/>
    <col min="438" max="439" width="21.85546875" style="40" bestFit="1" customWidth="1"/>
    <col min="440" max="440" width="13.85546875" style="40" bestFit="1" customWidth="1"/>
    <col min="441" max="442" width="21.85546875" style="40" bestFit="1" customWidth="1"/>
    <col min="443" max="443" width="13.85546875" style="40" bestFit="1" customWidth="1"/>
    <col min="444" max="445" width="21.85546875" style="40" bestFit="1" customWidth="1"/>
    <col min="446" max="446" width="13.85546875" style="40" bestFit="1" customWidth="1"/>
    <col min="447" max="448" width="21.85546875" style="40" bestFit="1" customWidth="1"/>
    <col min="449" max="449" width="13.85546875" style="40" bestFit="1" customWidth="1"/>
    <col min="450" max="451" width="21.85546875" style="40" bestFit="1" customWidth="1"/>
    <col min="452" max="452" width="13.85546875" style="40" bestFit="1" customWidth="1"/>
    <col min="453" max="454" width="21.85546875" style="40" bestFit="1" customWidth="1"/>
    <col min="455" max="455" width="13.85546875" style="40" bestFit="1" customWidth="1"/>
    <col min="456" max="456" width="21.85546875" style="40" bestFit="1" customWidth="1"/>
    <col min="457" max="457" width="19.7109375" style="40" bestFit="1" customWidth="1"/>
    <col min="458" max="458" width="13.85546875" style="40" bestFit="1" customWidth="1"/>
    <col min="459" max="460" width="21.85546875" style="40" bestFit="1" customWidth="1"/>
    <col min="461" max="461" width="13.85546875" style="40" bestFit="1" customWidth="1"/>
    <col min="462" max="462" width="21.85546875" style="40" bestFit="1" customWidth="1"/>
    <col min="463" max="463" width="20.7109375" style="40" bestFit="1" customWidth="1"/>
    <col min="464" max="464" width="13.85546875" style="40" bestFit="1" customWidth="1"/>
    <col min="465" max="466" width="21.85546875" style="40" bestFit="1" customWidth="1"/>
    <col min="467" max="467" width="13.85546875" style="40" bestFit="1" customWidth="1"/>
    <col min="468" max="469" width="21.85546875" style="40" bestFit="1" customWidth="1"/>
    <col min="470" max="470" width="13.85546875" style="40" bestFit="1" customWidth="1"/>
    <col min="471" max="472" width="20.7109375" style="40" bestFit="1" customWidth="1"/>
    <col min="473" max="473" width="13.85546875" style="40" bestFit="1" customWidth="1"/>
    <col min="474" max="475" width="21.85546875" style="40" bestFit="1" customWidth="1"/>
    <col min="476" max="476" width="13.85546875" style="40" bestFit="1" customWidth="1"/>
    <col min="477" max="478" width="21.85546875" style="40" bestFit="1" customWidth="1"/>
    <col min="479" max="479" width="13.85546875" style="40" bestFit="1" customWidth="1"/>
    <col min="480" max="481" width="21.85546875" style="40" bestFit="1" customWidth="1"/>
    <col min="482" max="482" width="13.85546875" style="40" bestFit="1" customWidth="1"/>
    <col min="483" max="484" width="21.85546875" style="40" bestFit="1" customWidth="1"/>
    <col min="485" max="485" width="13.85546875" style="40" bestFit="1" customWidth="1"/>
    <col min="486" max="487" width="21.85546875" style="40" bestFit="1" customWidth="1"/>
    <col min="488" max="488" width="13.85546875" style="40" bestFit="1" customWidth="1"/>
    <col min="489" max="490" width="21.85546875" style="40" bestFit="1" customWidth="1"/>
    <col min="491" max="491" width="13.85546875" style="40" bestFit="1" customWidth="1"/>
    <col min="492" max="492" width="20.7109375" style="40" bestFit="1" customWidth="1"/>
    <col min="493" max="493" width="21.85546875" style="40" bestFit="1" customWidth="1"/>
    <col min="494" max="494" width="13.85546875" style="40" bestFit="1" customWidth="1"/>
    <col min="495" max="496" width="21.85546875" style="40" bestFit="1" customWidth="1"/>
    <col min="497" max="497" width="13.85546875" style="40" bestFit="1" customWidth="1"/>
    <col min="498" max="499" width="21.85546875" style="40" bestFit="1" customWidth="1"/>
    <col min="500" max="500" width="13.85546875" style="40" bestFit="1" customWidth="1"/>
    <col min="501" max="502" width="21.85546875" style="40" bestFit="1" customWidth="1"/>
    <col min="503" max="503" width="13.85546875" style="40" bestFit="1" customWidth="1"/>
    <col min="504" max="504" width="21.85546875" style="40" bestFit="1" customWidth="1"/>
    <col min="505" max="505" width="20.7109375" style="40" bestFit="1" customWidth="1"/>
    <col min="506" max="506" width="13.85546875" style="40" bestFit="1" customWidth="1"/>
    <col min="507" max="508" width="21.85546875" style="40" bestFit="1" customWidth="1"/>
    <col min="509" max="509" width="13.85546875" style="40" bestFit="1" customWidth="1"/>
    <col min="510" max="511" width="21.85546875" style="40" bestFit="1" customWidth="1"/>
    <col min="512" max="512" width="13.85546875" style="40" bestFit="1" customWidth="1"/>
    <col min="513" max="514" width="21.85546875" style="40" bestFit="1" customWidth="1"/>
    <col min="515" max="515" width="13.85546875" style="40" bestFit="1" customWidth="1"/>
    <col min="516" max="517" width="21.85546875" style="40" bestFit="1" customWidth="1"/>
    <col min="518" max="518" width="13.85546875" style="40" bestFit="1" customWidth="1"/>
    <col min="519" max="520" width="21.85546875" style="40" bestFit="1" customWidth="1"/>
    <col min="521" max="521" width="13.85546875" style="40" bestFit="1" customWidth="1"/>
    <col min="522" max="522" width="20.7109375" style="40" bestFit="1" customWidth="1"/>
    <col min="523" max="523" width="21.85546875" style="40" bestFit="1" customWidth="1"/>
    <col min="524" max="524" width="13.85546875" style="40" bestFit="1" customWidth="1"/>
    <col min="525" max="525" width="21.85546875" style="40" bestFit="1" customWidth="1"/>
    <col min="526" max="526" width="20.7109375" style="40" bestFit="1" customWidth="1"/>
    <col min="527" max="527" width="13.85546875" style="40" bestFit="1" customWidth="1"/>
    <col min="528" max="529" width="21.85546875" style="40" bestFit="1" customWidth="1"/>
    <col min="530" max="530" width="13.85546875" style="40" bestFit="1" customWidth="1"/>
    <col min="531" max="531" width="20.7109375" style="40" bestFit="1" customWidth="1"/>
    <col min="532" max="532" width="21.85546875" style="40" bestFit="1" customWidth="1"/>
    <col min="533" max="533" width="13.85546875" style="40" bestFit="1" customWidth="1"/>
    <col min="534" max="535" width="21.85546875" style="40" bestFit="1" customWidth="1"/>
    <col min="536" max="536" width="13.85546875" style="40" bestFit="1" customWidth="1"/>
    <col min="537" max="537" width="20.7109375" style="40" bestFit="1" customWidth="1"/>
    <col min="538" max="538" width="21.85546875" style="40" bestFit="1" customWidth="1"/>
    <col min="539" max="539" width="13.85546875" style="40" bestFit="1" customWidth="1"/>
    <col min="540" max="541" width="21.85546875" style="40" bestFit="1" customWidth="1"/>
    <col min="542" max="542" width="13.85546875" style="40" bestFit="1" customWidth="1"/>
    <col min="543" max="544" width="21.85546875" style="40" bestFit="1" customWidth="1"/>
    <col min="545" max="545" width="13.85546875" style="40" bestFit="1" customWidth="1"/>
    <col min="546" max="547" width="21.85546875" style="40" bestFit="1" customWidth="1"/>
    <col min="548" max="548" width="13.85546875" style="40" bestFit="1" customWidth="1"/>
    <col min="549" max="550" width="21.85546875" style="40" bestFit="1" customWidth="1"/>
    <col min="551" max="551" width="13.85546875" style="40" bestFit="1" customWidth="1"/>
    <col min="552" max="553" width="21.85546875" style="40" bestFit="1" customWidth="1"/>
    <col min="554" max="554" width="13.85546875" style="40" bestFit="1" customWidth="1"/>
    <col min="555" max="556" width="21.85546875" style="40" bestFit="1" customWidth="1"/>
    <col min="557" max="557" width="13.85546875" style="40" bestFit="1" customWidth="1"/>
    <col min="558" max="559" width="21.85546875" style="40" bestFit="1" customWidth="1"/>
    <col min="560" max="560" width="13.85546875" style="40" bestFit="1" customWidth="1"/>
    <col min="561" max="562" width="21.85546875" style="40" bestFit="1" customWidth="1"/>
    <col min="563" max="563" width="13.85546875" style="40" bestFit="1" customWidth="1"/>
    <col min="564" max="565" width="21.85546875" style="40" bestFit="1" customWidth="1"/>
    <col min="566" max="566" width="13.85546875" style="40" bestFit="1" customWidth="1"/>
    <col min="567" max="568" width="21.85546875" style="40" bestFit="1" customWidth="1"/>
    <col min="569" max="569" width="13.85546875" style="40" bestFit="1" customWidth="1"/>
    <col min="570" max="571" width="21.85546875" style="40" bestFit="1" customWidth="1"/>
    <col min="572" max="572" width="13.85546875" style="40" bestFit="1" customWidth="1"/>
    <col min="573" max="574" width="20.7109375" style="40" bestFit="1" customWidth="1"/>
    <col min="575" max="575" width="13.85546875" style="40" bestFit="1" customWidth="1"/>
    <col min="576" max="577" width="21.85546875" style="40" bestFit="1" customWidth="1"/>
    <col min="578" max="578" width="13.85546875" style="40" bestFit="1" customWidth="1"/>
    <col min="579" max="580" width="21.85546875" style="40" bestFit="1" customWidth="1"/>
    <col min="581" max="581" width="13.85546875" style="40" bestFit="1" customWidth="1"/>
    <col min="582" max="583" width="21.85546875" style="40" bestFit="1" customWidth="1"/>
    <col min="584" max="584" width="13.85546875" style="40" bestFit="1" customWidth="1"/>
    <col min="585" max="586" width="21.85546875" style="40" bestFit="1" customWidth="1"/>
    <col min="587" max="587" width="13.85546875" style="40" bestFit="1" customWidth="1"/>
    <col min="588" max="589" width="21.85546875" style="40" bestFit="1" customWidth="1"/>
    <col min="590" max="590" width="13.85546875" style="40" bestFit="1" customWidth="1"/>
    <col min="591" max="592" width="21.85546875" style="40" bestFit="1" customWidth="1"/>
    <col min="593" max="593" width="13.85546875" style="40" bestFit="1" customWidth="1"/>
    <col min="594" max="595" width="21.85546875" style="40" bestFit="1" customWidth="1"/>
    <col min="596" max="596" width="13.85546875" style="40" bestFit="1" customWidth="1"/>
    <col min="597" max="598" width="21.85546875" style="40" bestFit="1" customWidth="1"/>
    <col min="599" max="599" width="13.85546875" style="40" bestFit="1" customWidth="1"/>
    <col min="600" max="601" width="21.85546875" style="40" bestFit="1" customWidth="1"/>
    <col min="602" max="602" width="13.85546875" style="40" bestFit="1" customWidth="1"/>
    <col min="603" max="604" width="21.85546875" style="40" bestFit="1" customWidth="1"/>
    <col min="605" max="605" width="13.85546875" style="40" bestFit="1" customWidth="1"/>
    <col min="606" max="607" width="21.85546875" style="40" bestFit="1" customWidth="1"/>
    <col min="608" max="608" width="13.85546875" style="40" bestFit="1" customWidth="1"/>
    <col min="609" max="609" width="20.7109375" style="40" bestFit="1" customWidth="1"/>
    <col min="610" max="610" width="21.85546875" style="40" bestFit="1" customWidth="1"/>
    <col min="611" max="611" width="13.85546875" style="40" bestFit="1" customWidth="1"/>
    <col min="612" max="613" width="21.85546875" style="40" bestFit="1" customWidth="1"/>
    <col min="614" max="614" width="13.85546875" style="40" bestFit="1" customWidth="1"/>
    <col min="615" max="616" width="21.85546875" style="40" bestFit="1" customWidth="1"/>
    <col min="617" max="617" width="13.85546875" style="40" bestFit="1" customWidth="1"/>
    <col min="618" max="618" width="21.85546875" style="40" bestFit="1" customWidth="1"/>
    <col min="619" max="619" width="20.7109375" style="40" bestFit="1" customWidth="1"/>
    <col min="620" max="620" width="13.85546875" style="40" bestFit="1" customWidth="1"/>
    <col min="621" max="622" width="21.85546875" style="40" bestFit="1" customWidth="1"/>
    <col min="623" max="623" width="11.28515625" style="40" bestFit="1" customWidth="1"/>
    <col min="624" max="16384" width="9.140625" style="40"/>
  </cols>
  <sheetData>
    <row r="1" spans="1:35" x14ac:dyDescent="0.25">
      <c r="A1" s="133" t="s">
        <v>547</v>
      </c>
      <c r="B1" s="304" t="s">
        <v>552</v>
      </c>
      <c r="C1" s="133"/>
      <c r="D1" s="133"/>
      <c r="E1" s="133"/>
    </row>
    <row r="2" spans="1:35" x14ac:dyDescent="0.25">
      <c r="A2" s="133" t="s">
        <v>546</v>
      </c>
      <c r="B2" s="304" t="s">
        <v>695</v>
      </c>
      <c r="C2" s="135"/>
      <c r="D2" s="136"/>
      <c r="E2" s="136"/>
    </row>
    <row r="3" spans="1:35" ht="15.75" thickBot="1" x14ac:dyDescent="0.3"/>
    <row r="4" spans="1:35" ht="30.75" thickBot="1" x14ac:dyDescent="0.3">
      <c r="A4" s="206"/>
      <c r="B4" s="204" t="s">
        <v>585</v>
      </c>
      <c r="C4" s="204" t="s">
        <v>721</v>
      </c>
      <c r="D4" s="205" t="s">
        <v>506</v>
      </c>
    </row>
    <row r="5" spans="1:35" x14ac:dyDescent="0.25">
      <c r="A5" s="207" t="s">
        <v>586</v>
      </c>
      <c r="B5" s="305">
        <f>VLOOKUP($B$2&amp;$A5,ET!$AC$3:$AF$1442,4,FALSE)</f>
        <v>29.067830865709375</v>
      </c>
      <c r="C5" s="305">
        <f>VLOOKUP($B$2&amp;$A5,ET!$AC$3:$AG$1442,5,FALSE)</f>
        <v>41.331340638466926</v>
      </c>
      <c r="D5" s="316">
        <f>VLOOKUP($B$2&amp;$A5,ET!AC3:AH1442,6,FALSE)</f>
        <v>-12.263509772757551</v>
      </c>
      <c r="AE5" s="177" t="s">
        <v>791</v>
      </c>
      <c r="AF5" s="44"/>
      <c r="AG5" s="44"/>
      <c r="AH5" s="45"/>
      <c r="AI5" s="46"/>
    </row>
    <row r="6" spans="1:35" x14ac:dyDescent="0.25">
      <c r="A6" s="207" t="s">
        <v>587</v>
      </c>
      <c r="B6" s="305">
        <f>VLOOKUP($B$2&amp;$A6,ET!$AC$3:$AF$1442,4,FALSE)</f>
        <v>25.49223438637911</v>
      </c>
      <c r="C6" s="305">
        <f>VLOOKUP($B$2&amp;$A6,ET!$AC$3:$AG$1442,5,FALSE)</f>
        <v>43.140492388688408</v>
      </c>
      <c r="D6" s="316">
        <f>VLOOKUP($B$2&amp;$A6,ET!AC4:AH1443,6,FALSE)</f>
        <v>-17.648258002309298</v>
      </c>
      <c r="AD6" s="40" t="s">
        <v>782</v>
      </c>
      <c r="AE6" s="161" t="s">
        <v>782</v>
      </c>
      <c r="AF6" s="46" t="s">
        <v>876</v>
      </c>
      <c r="AG6" s="46" t="str">
        <f>CONCATENATE(AE6,AF6)</f>
        <v>TreesHigh</v>
      </c>
      <c r="AH6" s="47">
        <v>1.4</v>
      </c>
      <c r="AI6" s="46"/>
    </row>
    <row r="7" spans="1:35" x14ac:dyDescent="0.25">
      <c r="A7" s="207" t="s">
        <v>588</v>
      </c>
      <c r="B7" s="305">
        <f>VLOOKUP($B$2&amp;$A7,ET!$AC$3:$AF$1442,4,FALSE)</f>
        <v>33.447595201318492</v>
      </c>
      <c r="C7" s="305">
        <f>VLOOKUP($B$2&amp;$A7,ET!$AC$3:$AG$1442,5,FALSE)</f>
        <v>55.093011493873831</v>
      </c>
      <c r="D7" s="316">
        <f>VLOOKUP($B$2&amp;$A7,ET!AC5:AH1444,6,FALSE)</f>
        <v>-21.645416292555339</v>
      </c>
      <c r="AD7" s="40" t="s">
        <v>783</v>
      </c>
      <c r="AE7" s="161" t="s">
        <v>782</v>
      </c>
      <c r="AF7" s="46" t="s">
        <v>877</v>
      </c>
      <c r="AG7" s="46" t="str">
        <f t="shared" ref="AG7:AG20" si="0">CONCATENATE(AE7,AF7)</f>
        <v>TreesMedium</v>
      </c>
      <c r="AH7" s="47">
        <v>1</v>
      </c>
      <c r="AI7" s="46"/>
    </row>
    <row r="8" spans="1:35" x14ac:dyDescent="0.25">
      <c r="A8" s="207" t="s">
        <v>589</v>
      </c>
      <c r="B8" s="305">
        <f>VLOOKUP($B$2&amp;$A8,ET!$AC$3:$AF$1442,4,FALSE)</f>
        <v>37.811959268806461</v>
      </c>
      <c r="C8" s="305">
        <f>VLOOKUP($B$2&amp;$A8,ET!$AC$3:$AG$1442,5,FALSE)</f>
        <v>58.060601263285058</v>
      </c>
      <c r="D8" s="316">
        <f>VLOOKUP($B$2&amp;$A8,ET!AC6:AH1445,6,FALSE)</f>
        <v>-20.248641994478596</v>
      </c>
      <c r="AD8" s="40" t="s">
        <v>786</v>
      </c>
      <c r="AE8" s="161" t="s">
        <v>782</v>
      </c>
      <c r="AF8" s="46" t="s">
        <v>878</v>
      </c>
      <c r="AG8" s="46" t="str">
        <f t="shared" si="0"/>
        <v>TreesLow</v>
      </c>
      <c r="AH8" s="47">
        <v>0.5</v>
      </c>
      <c r="AI8" s="46"/>
    </row>
    <row r="9" spans="1:35" x14ac:dyDescent="0.25">
      <c r="A9" s="207" t="s">
        <v>144</v>
      </c>
      <c r="B9" s="305">
        <f>VLOOKUP($B$2&amp;$A9,ET!$AC$3:$AF$1442,4,FALSE)</f>
        <v>28.391296982324448</v>
      </c>
      <c r="C9" s="305">
        <f>VLOOKUP($B$2&amp;$A9,ET!$AC$3:$AG$1442,5,FALSE)</f>
        <v>59.915945052121764</v>
      </c>
      <c r="D9" s="316">
        <f>VLOOKUP($B$2&amp;$A9,ET!AC7:AH1446,6,FALSE)</f>
        <v>-31.524648069797315</v>
      </c>
      <c r="AD9" s="51" t="s">
        <v>784</v>
      </c>
      <c r="AE9" s="89" t="s">
        <v>783</v>
      </c>
      <c r="AF9" s="46" t="s">
        <v>876</v>
      </c>
      <c r="AG9" s="46" t="str">
        <f t="shared" si="0"/>
        <v>BushesHigh</v>
      </c>
      <c r="AH9" s="162">
        <v>1.3</v>
      </c>
      <c r="AI9" s="46"/>
    </row>
    <row r="10" spans="1:35" x14ac:dyDescent="0.25">
      <c r="A10" s="207" t="s">
        <v>590</v>
      </c>
      <c r="B10" s="305">
        <f>VLOOKUP($B$2&amp;$A10,ET!$AC$3:$AF$1442,4,FALSE)</f>
        <v>15.724312723200178</v>
      </c>
      <c r="C10" s="305">
        <f>VLOOKUP($B$2&amp;$A10,ET!$AC$3:$AG$1442,5,FALSE)</f>
        <v>52.880188534723601</v>
      </c>
      <c r="D10" s="316">
        <f>VLOOKUP($B$2&amp;$A10,ET!AC8:AH1447,6,FALSE)</f>
        <v>-37.155875811523423</v>
      </c>
      <c r="AD10" s="51" t="s">
        <v>785</v>
      </c>
      <c r="AE10" s="89" t="s">
        <v>783</v>
      </c>
      <c r="AF10" s="46" t="s">
        <v>877</v>
      </c>
      <c r="AG10" s="46" t="str">
        <f t="shared" si="0"/>
        <v>BushesMedium</v>
      </c>
      <c r="AH10" s="162">
        <v>1</v>
      </c>
      <c r="AI10" s="46"/>
    </row>
    <row r="11" spans="1:35" x14ac:dyDescent="0.25">
      <c r="A11" s="207" t="s">
        <v>591</v>
      </c>
      <c r="B11" s="305">
        <f>VLOOKUP($B$2&amp;$A11,ET!$AC$3:$AF$1442,4,FALSE)</f>
        <v>2.0953845984749733</v>
      </c>
      <c r="C11" s="305">
        <f>VLOOKUP($B$2&amp;$A11,ET!$AC$3:$AG$1442,5,FALSE)</f>
        <v>43.264235296758464</v>
      </c>
      <c r="D11" s="316">
        <f>VLOOKUP($B$2&amp;$A11,ET!AC9:AH1448,6,FALSE)</f>
        <v>-41.168850698283492</v>
      </c>
      <c r="AE11" s="89" t="s">
        <v>783</v>
      </c>
      <c r="AF11" s="46" t="s">
        <v>878</v>
      </c>
      <c r="AG11" s="46" t="str">
        <f t="shared" si="0"/>
        <v>BushesLow</v>
      </c>
      <c r="AH11" s="162">
        <v>0.5</v>
      </c>
      <c r="AI11" s="46"/>
    </row>
    <row r="12" spans="1:35" x14ac:dyDescent="0.25">
      <c r="A12" s="207" t="s">
        <v>592</v>
      </c>
      <c r="B12" s="305">
        <f>VLOOKUP($B$2&amp;$A12,ET!$AC$3:$AF$1442,4,FALSE)</f>
        <v>10.868226829012981</v>
      </c>
      <c r="C12" s="305">
        <f>VLOOKUP($B$2&amp;$A12,ET!$AC$3:$AG$1442,5,FALSE)</f>
        <v>32.673060350549811</v>
      </c>
      <c r="D12" s="316">
        <f>VLOOKUP($B$2&amp;$A12,ET!AC10:AH1449,6,FALSE)</f>
        <v>-21.804833521536828</v>
      </c>
      <c r="E12" s="172"/>
      <c r="AD12" s="46" t="s">
        <v>876</v>
      </c>
      <c r="AE12" s="89" t="s">
        <v>786</v>
      </c>
      <c r="AF12" s="46" t="s">
        <v>876</v>
      </c>
      <c r="AG12" s="46" t="str">
        <f t="shared" si="0"/>
        <v>Creeping plantsHigh</v>
      </c>
      <c r="AH12" s="162">
        <v>1.2</v>
      </c>
      <c r="AI12" s="46"/>
    </row>
    <row r="13" spans="1:35" x14ac:dyDescent="0.25">
      <c r="A13" s="207" t="s">
        <v>593</v>
      </c>
      <c r="B13" s="305">
        <f>VLOOKUP($B$2&amp;$A13,ET!$AC$3:$AF$1442,4,FALSE)</f>
        <v>28.767436059200797</v>
      </c>
      <c r="C13" s="305">
        <f>VLOOKUP($B$2&amp;$A13,ET!$AC$3:$AG$1442,5,FALSE)</f>
        <v>26.365037370934484</v>
      </c>
      <c r="D13" s="316">
        <f>VLOOKUP($B$2&amp;$A13,ET!AC11:AH1450,6,FALSE)</f>
        <v>2.4023986882663131</v>
      </c>
      <c r="AD13" s="46" t="s">
        <v>877</v>
      </c>
      <c r="AE13" s="89" t="s">
        <v>786</v>
      </c>
      <c r="AF13" s="46" t="s">
        <v>877</v>
      </c>
      <c r="AG13" s="46" t="str">
        <f t="shared" si="0"/>
        <v>Creeping plantsMedium</v>
      </c>
      <c r="AH13" s="162">
        <v>1</v>
      </c>
      <c r="AI13" s="46"/>
    </row>
    <row r="14" spans="1:35" x14ac:dyDescent="0.25">
      <c r="A14" s="207" t="s">
        <v>594</v>
      </c>
      <c r="B14" s="305">
        <f>VLOOKUP($B$2&amp;$A14,ET!$AC$3:$AF$1442,4,FALSE)</f>
        <v>31.525284354019607</v>
      </c>
      <c r="C14" s="305">
        <f>VLOOKUP($B$2&amp;$A14,ET!$AC$3:$AG$1442,5,FALSE)</f>
        <v>28.329528791942884</v>
      </c>
      <c r="D14" s="316">
        <f>VLOOKUP($B$2&amp;$A14,ET!AC12:AH1451,6,FALSE)</f>
        <v>3.1957555620767231</v>
      </c>
      <c r="AD14" s="46" t="s">
        <v>878</v>
      </c>
      <c r="AE14" s="89" t="s">
        <v>786</v>
      </c>
      <c r="AF14" s="46" t="s">
        <v>878</v>
      </c>
      <c r="AG14" s="46" t="str">
        <f t="shared" si="0"/>
        <v>Creeping plantsLow</v>
      </c>
      <c r="AH14" s="162">
        <v>0.5</v>
      </c>
      <c r="AI14" s="46"/>
    </row>
    <row r="15" spans="1:35" x14ac:dyDescent="0.25">
      <c r="A15" s="207" t="s">
        <v>595</v>
      </c>
      <c r="B15" s="305">
        <f>VLOOKUP($B$2&amp;$A15,ET!$AC$3:$AF$1442,4,FALSE)</f>
        <v>39.157445980883303</v>
      </c>
      <c r="C15" s="305">
        <f>VLOOKUP($B$2&amp;$A15,ET!$AC$3:$AG$1442,5,FALSE)</f>
        <v>28.605398124952359</v>
      </c>
      <c r="D15" s="316">
        <f>VLOOKUP($B$2&amp;$A15,ET!AC13:AH1452,6,FALSE)</f>
        <v>10.552047855930944</v>
      </c>
      <c r="AE15" s="89" t="s">
        <v>784</v>
      </c>
      <c r="AF15" s="46" t="s">
        <v>876</v>
      </c>
      <c r="AG15" s="46" t="str">
        <f t="shared" si="0"/>
        <v>Mixed plantingHigh</v>
      </c>
      <c r="AH15" s="162">
        <v>1.4</v>
      </c>
      <c r="AI15" s="46"/>
    </row>
    <row r="16" spans="1:35" ht="15.75" thickBot="1" x14ac:dyDescent="0.3">
      <c r="A16" s="207" t="s">
        <v>596</v>
      </c>
      <c r="B16" s="305">
        <f>VLOOKUP($B$2&amp;$A16,ET!$AC$3:$AF$1442,4,FALSE)</f>
        <v>30.18395515230285</v>
      </c>
      <c r="C16" s="305">
        <f>VLOOKUP($B$2&amp;$A16,ET!$AC$3:$AG$1442,5,FALSE)</f>
        <v>34.812385158194637</v>
      </c>
      <c r="D16" s="316">
        <f>VLOOKUP($B$2&amp;$A16,ET!AC14:AH1453,6,FALSE)</f>
        <v>-4.6284300058917864</v>
      </c>
      <c r="AD16" s="46" t="s">
        <v>788</v>
      </c>
      <c r="AE16" s="89" t="s">
        <v>784</v>
      </c>
      <c r="AF16" s="46" t="s">
        <v>877</v>
      </c>
      <c r="AG16" s="46" t="str">
        <f t="shared" si="0"/>
        <v>Mixed plantingMedium</v>
      </c>
      <c r="AH16" s="162">
        <v>1</v>
      </c>
      <c r="AI16" s="46"/>
    </row>
    <row r="17" spans="1:35" ht="15.75" thickBot="1" x14ac:dyDescent="0.3">
      <c r="A17" s="208" t="s">
        <v>762</v>
      </c>
      <c r="B17" s="445">
        <f>SUM(B5:B16)</f>
        <v>312.53296240163257</v>
      </c>
      <c r="C17" s="444"/>
      <c r="D17" s="306">
        <f>SUMIF(D5:D16,"&lt;0")</f>
        <v>-208.0884641691336</v>
      </c>
      <c r="AD17" s="46" t="s">
        <v>787</v>
      </c>
      <c r="AE17" s="89" t="s">
        <v>784</v>
      </c>
      <c r="AF17" s="46" t="s">
        <v>878</v>
      </c>
      <c r="AG17" s="46" t="str">
        <f t="shared" si="0"/>
        <v>Mixed plantingLow</v>
      </c>
      <c r="AH17" s="162">
        <v>0.5</v>
      </c>
      <c r="AI17" s="46"/>
    </row>
    <row r="18" spans="1:35" ht="15.75" thickBot="1" x14ac:dyDescent="0.3">
      <c r="A18" s="133"/>
      <c r="B18" s="133"/>
      <c r="C18" s="133"/>
      <c r="D18" s="171"/>
      <c r="AD18" s="46" t="s">
        <v>789</v>
      </c>
      <c r="AE18" s="161" t="s">
        <v>785</v>
      </c>
      <c r="AF18" s="46" t="s">
        <v>876</v>
      </c>
      <c r="AG18" s="46" t="str">
        <f t="shared" si="0"/>
        <v>Lawn grassHigh</v>
      </c>
      <c r="AH18" s="162">
        <v>1.2</v>
      </c>
    </row>
    <row r="19" spans="1:35" ht="48.75" thickBot="1" x14ac:dyDescent="0.3">
      <c r="A19" s="173"/>
      <c r="B19" s="660" t="s">
        <v>780</v>
      </c>
      <c r="C19" s="661"/>
      <c r="D19" s="185" t="s">
        <v>770</v>
      </c>
      <c r="E19" s="204" t="s">
        <v>798</v>
      </c>
      <c r="F19" s="209" t="s">
        <v>801</v>
      </c>
      <c r="G19" s="204" t="s">
        <v>869</v>
      </c>
      <c r="H19" s="212" t="s">
        <v>800</v>
      </c>
      <c r="I19" s="210" t="s">
        <v>870</v>
      </c>
      <c r="J19" s="210" t="s">
        <v>871</v>
      </c>
      <c r="K19" s="210" t="s">
        <v>799</v>
      </c>
      <c r="L19" s="662" t="s">
        <v>803</v>
      </c>
      <c r="M19" s="663"/>
      <c r="N19" s="663"/>
      <c r="O19" s="663"/>
      <c r="P19" s="663"/>
      <c r="Q19" s="663"/>
      <c r="R19" s="663"/>
      <c r="S19" s="663"/>
      <c r="T19" s="663"/>
      <c r="U19" s="663"/>
      <c r="V19" s="663"/>
      <c r="W19" s="663"/>
      <c r="X19" s="665" t="s">
        <v>762</v>
      </c>
      <c r="Y19" s="666"/>
      <c r="Z19" s="667"/>
      <c r="AA19" s="424" t="s">
        <v>867</v>
      </c>
      <c r="AB19" s="205" t="s">
        <v>792</v>
      </c>
      <c r="AE19" s="161" t="s">
        <v>785</v>
      </c>
      <c r="AF19" s="46" t="s">
        <v>877</v>
      </c>
      <c r="AG19" s="46" t="str">
        <f t="shared" si="0"/>
        <v>Lawn grassMedium</v>
      </c>
      <c r="AH19" s="162">
        <v>1</v>
      </c>
      <c r="AI19" s="46"/>
    </row>
    <row r="20" spans="1:35" ht="15.75" thickBot="1" x14ac:dyDescent="0.3">
      <c r="A20" s="218"/>
      <c r="B20" s="216"/>
      <c r="C20" s="217"/>
      <c r="D20" s="215"/>
      <c r="E20" s="44"/>
      <c r="F20" s="181"/>
      <c r="G20" s="45"/>
      <c r="H20" s="213"/>
      <c r="I20" s="435"/>
      <c r="J20" s="112"/>
      <c r="K20" s="112"/>
      <c r="L20" s="188" t="s">
        <v>140</v>
      </c>
      <c r="M20" s="187" t="s">
        <v>141</v>
      </c>
      <c r="N20" s="187" t="s">
        <v>142</v>
      </c>
      <c r="O20" s="187" t="s">
        <v>143</v>
      </c>
      <c r="P20" s="187" t="s">
        <v>144</v>
      </c>
      <c r="Q20" s="187" t="s">
        <v>145</v>
      </c>
      <c r="R20" s="187" t="s">
        <v>146</v>
      </c>
      <c r="S20" s="187" t="s">
        <v>147</v>
      </c>
      <c r="T20" s="187" t="s">
        <v>802</v>
      </c>
      <c r="U20" s="187" t="s">
        <v>149</v>
      </c>
      <c r="V20" s="187" t="s">
        <v>150</v>
      </c>
      <c r="W20" s="187" t="s">
        <v>151</v>
      </c>
      <c r="X20" s="660" t="s">
        <v>804</v>
      </c>
      <c r="Y20" s="656" t="s">
        <v>805</v>
      </c>
      <c r="Z20" s="658" t="s">
        <v>806</v>
      </c>
      <c r="AA20" s="425"/>
      <c r="AB20" s="45"/>
      <c r="AE20" s="179" t="s">
        <v>785</v>
      </c>
      <c r="AF20" s="48" t="s">
        <v>878</v>
      </c>
      <c r="AG20" s="48" t="str">
        <f t="shared" si="0"/>
        <v>Lawn grassLow</v>
      </c>
      <c r="AH20" s="180">
        <v>0.8</v>
      </c>
      <c r="AI20" s="46"/>
    </row>
    <row r="21" spans="1:35" ht="15.75" thickBot="1" x14ac:dyDescent="0.3">
      <c r="A21" s="154"/>
      <c r="B21" s="46"/>
      <c r="C21" s="47"/>
      <c r="D21" s="89"/>
      <c r="E21" s="46"/>
      <c r="F21" s="3"/>
      <c r="G21" s="47"/>
      <c r="H21" s="214"/>
      <c r="I21" s="214"/>
      <c r="J21" s="211"/>
      <c r="K21" s="211"/>
      <c r="L21" s="185">
        <f>IF(OR(D5&gt;0),0,D5)</f>
        <v>-12.263509772757551</v>
      </c>
      <c r="M21" s="186">
        <f>IF(OR(D6&gt;0),0,D6)</f>
        <v>-17.648258002309298</v>
      </c>
      <c r="N21" s="186">
        <f>IF(OR(D7&gt;0),0,D7)</f>
        <v>-21.645416292555339</v>
      </c>
      <c r="O21" s="186">
        <f>IF(OR(D8&gt;0),0,D8)</f>
        <v>-20.248641994478596</v>
      </c>
      <c r="P21" s="186">
        <f>IF(OR(D9&gt;0),0,D9)</f>
        <v>-31.524648069797315</v>
      </c>
      <c r="Q21" s="186">
        <f>IF(OR(D10&gt;0),0,D10)</f>
        <v>-37.155875811523423</v>
      </c>
      <c r="R21" s="186">
        <f>IF(OR(D11&gt;0),0,D11)</f>
        <v>-41.168850698283492</v>
      </c>
      <c r="S21" s="186">
        <f>IF(OR(D12&gt;0),0,D12)</f>
        <v>-21.804833521536828</v>
      </c>
      <c r="T21" s="186">
        <f>IF(OR(D13&gt;0),0,D13)</f>
        <v>0</v>
      </c>
      <c r="U21" s="186">
        <f>IF(OR(D14&gt;0),0,D14)</f>
        <v>0</v>
      </c>
      <c r="V21" s="186">
        <f>IF(OR(D15&gt;0),0,D15)</f>
        <v>0</v>
      </c>
      <c r="W21" s="186">
        <f>IF(OR(D16&gt;0),0,D16)</f>
        <v>-4.6284300058917864</v>
      </c>
      <c r="X21" s="664"/>
      <c r="Y21" s="657"/>
      <c r="Z21" s="659"/>
      <c r="AA21" s="426"/>
      <c r="AB21" s="49"/>
      <c r="AE21" s="46"/>
      <c r="AF21" s="46"/>
      <c r="AG21" s="46"/>
      <c r="AH21" s="46"/>
      <c r="AI21" s="46"/>
    </row>
    <row r="22" spans="1:35" x14ac:dyDescent="0.25">
      <c r="A22" s="154" t="s">
        <v>771</v>
      </c>
      <c r="B22" s="303">
        <v>0</v>
      </c>
      <c r="C22" s="307" t="s">
        <v>781</v>
      </c>
      <c r="D22" s="442" t="s">
        <v>785</v>
      </c>
      <c r="E22" s="440" t="s">
        <v>788</v>
      </c>
      <c r="F22" s="310">
        <f t="shared" ref="F22:F30" si="1">VLOOKUP($D22&amp;$E22,$AG$30:$AH$44,2,FALSE)</f>
        <v>0.8</v>
      </c>
      <c r="G22" s="438" t="s">
        <v>876</v>
      </c>
      <c r="H22" s="312">
        <f t="shared" ref="H22:H30" si="2">VLOOKUP(D22&amp;G22,$AG$6:$AH$20,2,FALSE)</f>
        <v>1.2</v>
      </c>
      <c r="I22" s="433" t="s">
        <v>874</v>
      </c>
      <c r="J22" s="436">
        <f>VLOOKUP(D22&amp;I22,$AG$47:$AH$61,2,FALSE)</f>
        <v>1</v>
      </c>
      <c r="K22" s="314">
        <f>F22*H22*J22</f>
        <v>0.96</v>
      </c>
      <c r="L22" s="197">
        <f t="shared" ref="L22:L30" si="3">$L$21*K22</f>
        <v>-11.772969381847249</v>
      </c>
      <c r="M22" s="198">
        <f t="shared" ref="M22:M30" si="4">$M$21*K22</f>
        <v>-16.942327682216927</v>
      </c>
      <c r="N22" s="198">
        <f t="shared" ref="N22:N30" si="5">$N$21*K22</f>
        <v>-20.779599640853124</v>
      </c>
      <c r="O22" s="198">
        <f t="shared" ref="O22:O30" si="6">$O$21*K22</f>
        <v>-19.438696314699452</v>
      </c>
      <c r="P22" s="198">
        <f t="shared" ref="P22:P30" si="7">$P$21*K22</f>
        <v>-30.263662147005423</v>
      </c>
      <c r="Q22" s="198">
        <f t="shared" ref="Q22:Q30" si="8">$Q$21*K22</f>
        <v>-35.669640779062483</v>
      </c>
      <c r="R22" s="198">
        <f t="shared" ref="R22:R30" si="9">$R$21*K22</f>
        <v>-39.522096670352148</v>
      </c>
      <c r="S22" s="198">
        <f t="shared" ref="S22:S30" si="10">$S$21*K22</f>
        <v>-20.932640180675353</v>
      </c>
      <c r="T22" s="198">
        <f t="shared" ref="T22:T30" si="11">$T$21*K22</f>
        <v>0</v>
      </c>
      <c r="U22" s="198">
        <f t="shared" ref="U22:U30" si="12">$U$21*K22</f>
        <v>0</v>
      </c>
      <c r="V22" s="198">
        <f t="shared" ref="V22:V30" si="13">$V$21*K22</f>
        <v>0</v>
      </c>
      <c r="W22" s="199">
        <f t="shared" ref="W22:W30" si="14">$W$21*K22</f>
        <v>-4.4432928056561147</v>
      </c>
      <c r="X22" s="189">
        <f t="shared" ref="X22:X30" si="15">SUM(L22:W22)</f>
        <v>-199.76492560236827</v>
      </c>
      <c r="Y22" s="392">
        <f>((X22*-1)/1000)/AB22</f>
        <v>0.28537846514624043</v>
      </c>
      <c r="Z22" s="393">
        <f t="shared" ref="Z22:Z30" si="16">IF(ISNA(B22*Y22),"",B22*Y22)</f>
        <v>0</v>
      </c>
      <c r="AA22" s="428" t="s">
        <v>794</v>
      </c>
      <c r="AB22" s="320">
        <f>VLOOKUP($AA22,$AE$23:$AF$27,2,FALSE)</f>
        <v>0.7</v>
      </c>
      <c r="AC22" s="105"/>
      <c r="AE22" s="178" t="s">
        <v>792</v>
      </c>
      <c r="AF22" s="45"/>
      <c r="AG22" s="46"/>
      <c r="AI22" s="46"/>
    </row>
    <row r="23" spans="1:35" x14ac:dyDescent="0.25">
      <c r="A23" s="154" t="s">
        <v>772</v>
      </c>
      <c r="B23" s="303">
        <v>0</v>
      </c>
      <c r="C23" s="307" t="s">
        <v>781</v>
      </c>
      <c r="D23" s="442" t="s">
        <v>782</v>
      </c>
      <c r="E23" s="440" t="s">
        <v>787</v>
      </c>
      <c r="F23" s="310">
        <f t="shared" si="1"/>
        <v>0.5</v>
      </c>
      <c r="G23" s="438" t="s">
        <v>876</v>
      </c>
      <c r="H23" s="312">
        <f t="shared" si="2"/>
        <v>1.4</v>
      </c>
      <c r="I23" s="433" t="s">
        <v>874</v>
      </c>
      <c r="J23" s="436">
        <f>VLOOKUP(D23&amp;I23,$AG$47:$AH$61,2,FALSE)</f>
        <v>1</v>
      </c>
      <c r="K23" s="314">
        <f t="shared" ref="K23:K30" si="17">F23*H23*J23</f>
        <v>0.7</v>
      </c>
      <c r="L23" s="200">
        <f t="shared" si="3"/>
        <v>-8.5844568409302848</v>
      </c>
      <c r="M23" s="201">
        <f t="shared" si="4"/>
        <v>-12.353780601616508</v>
      </c>
      <c r="N23" s="201">
        <f t="shared" si="5"/>
        <v>-15.151791404788737</v>
      </c>
      <c r="O23" s="201">
        <f t="shared" si="6"/>
        <v>-14.174049396135016</v>
      </c>
      <c r="P23" s="201">
        <f t="shared" si="7"/>
        <v>-22.06725364885812</v>
      </c>
      <c r="Q23" s="201">
        <f t="shared" si="8"/>
        <v>-26.009113068066394</v>
      </c>
      <c r="R23" s="201">
        <f t="shared" si="9"/>
        <v>-28.818195488798441</v>
      </c>
      <c r="S23" s="201">
        <f t="shared" si="10"/>
        <v>-15.263383465075778</v>
      </c>
      <c r="T23" s="201">
        <f t="shared" si="11"/>
        <v>0</v>
      </c>
      <c r="U23" s="201">
        <f t="shared" si="12"/>
        <v>0</v>
      </c>
      <c r="V23" s="201">
        <f t="shared" si="13"/>
        <v>0</v>
      </c>
      <c r="W23" s="202">
        <f t="shared" si="14"/>
        <v>-3.2399010041242504</v>
      </c>
      <c r="X23" s="189">
        <f t="shared" si="15"/>
        <v>-145.66192491839354</v>
      </c>
      <c r="Y23" s="191">
        <f>((X23*-1)/1000)/AB23</f>
        <v>0.1533283420193616</v>
      </c>
      <c r="Z23" s="193">
        <f t="shared" si="16"/>
        <v>0</v>
      </c>
      <c r="AA23" s="429" t="s">
        <v>795</v>
      </c>
      <c r="AB23" s="431">
        <f t="shared" ref="AB23:AB30" si="18">VLOOKUP($AA23,$AE$23:$AF$27,2,FALSE)</f>
        <v>0.95</v>
      </c>
      <c r="AC23" s="105"/>
      <c r="AE23" s="161" t="s">
        <v>795</v>
      </c>
      <c r="AF23" s="47">
        <v>0.95</v>
      </c>
      <c r="AG23" s="46"/>
      <c r="AI23" s="46"/>
    </row>
    <row r="24" spans="1:35" x14ac:dyDescent="0.25">
      <c r="A24" s="154" t="s">
        <v>773</v>
      </c>
      <c r="B24" s="303">
        <v>0</v>
      </c>
      <c r="C24" s="308" t="s">
        <v>781</v>
      </c>
      <c r="D24" s="442" t="s">
        <v>783</v>
      </c>
      <c r="E24" s="440" t="s">
        <v>787</v>
      </c>
      <c r="F24" s="310">
        <f t="shared" si="1"/>
        <v>0.5</v>
      </c>
      <c r="G24" s="438" t="s">
        <v>876</v>
      </c>
      <c r="H24" s="312">
        <f t="shared" si="2"/>
        <v>1.3</v>
      </c>
      <c r="I24" s="433" t="s">
        <v>873</v>
      </c>
      <c r="J24" s="436">
        <f t="shared" ref="J24:J30" si="19">VLOOKUP(D24&amp;I24,$AG$47:$AH$61,2,FALSE)</f>
        <v>0.5</v>
      </c>
      <c r="K24" s="314">
        <f t="shared" si="17"/>
        <v>0.32500000000000001</v>
      </c>
      <c r="L24" s="200">
        <f t="shared" si="3"/>
        <v>-3.9856406761462044</v>
      </c>
      <c r="M24" s="201">
        <f t="shared" si="4"/>
        <v>-5.7356838507505223</v>
      </c>
      <c r="N24" s="201">
        <f t="shared" si="5"/>
        <v>-7.0347602950804857</v>
      </c>
      <c r="O24" s="201">
        <f t="shared" si="6"/>
        <v>-6.5808086482055437</v>
      </c>
      <c r="P24" s="201">
        <f t="shared" si="7"/>
        <v>-10.245510622684128</v>
      </c>
      <c r="Q24" s="201">
        <f t="shared" si="8"/>
        <v>-12.075659638745114</v>
      </c>
      <c r="R24" s="201">
        <f t="shared" si="9"/>
        <v>-13.379876476942135</v>
      </c>
      <c r="S24" s="201">
        <f t="shared" si="10"/>
        <v>-7.0865708944994692</v>
      </c>
      <c r="T24" s="201">
        <f t="shared" si="11"/>
        <v>0</v>
      </c>
      <c r="U24" s="201">
        <f t="shared" si="12"/>
        <v>0</v>
      </c>
      <c r="V24" s="201">
        <f t="shared" si="13"/>
        <v>0</v>
      </c>
      <c r="W24" s="202">
        <f t="shared" si="14"/>
        <v>-1.5042397519148307</v>
      </c>
      <c r="X24" s="189">
        <f t="shared" si="15"/>
        <v>-67.62875085496843</v>
      </c>
      <c r="Y24" s="191">
        <f>((X24*-1)/1000)/AB24</f>
        <v>8.4535938568710528E-2</v>
      </c>
      <c r="Z24" s="193">
        <f t="shared" si="16"/>
        <v>0</v>
      </c>
      <c r="AA24" s="429" t="s">
        <v>793</v>
      </c>
      <c r="AB24" s="431">
        <f t="shared" si="18"/>
        <v>0.8</v>
      </c>
      <c r="AC24" s="105"/>
      <c r="AE24" s="161" t="s">
        <v>796</v>
      </c>
      <c r="AF24" s="47">
        <v>0.9</v>
      </c>
      <c r="AG24" s="46"/>
      <c r="AI24" s="46"/>
    </row>
    <row r="25" spans="1:35" x14ac:dyDescent="0.25">
      <c r="A25" s="154" t="s">
        <v>774</v>
      </c>
      <c r="B25" s="303">
        <v>0</v>
      </c>
      <c r="C25" s="308" t="s">
        <v>781</v>
      </c>
      <c r="D25" s="442" t="s">
        <v>786</v>
      </c>
      <c r="E25" s="440" t="s">
        <v>788</v>
      </c>
      <c r="F25" s="310">
        <f t="shared" si="1"/>
        <v>0.7</v>
      </c>
      <c r="G25" s="438" t="s">
        <v>878</v>
      </c>
      <c r="H25" s="312">
        <f t="shared" si="2"/>
        <v>0.5</v>
      </c>
      <c r="I25" s="433" t="s">
        <v>875</v>
      </c>
      <c r="J25" s="436">
        <f t="shared" si="19"/>
        <v>1.1000000000000001</v>
      </c>
      <c r="K25" s="314">
        <f t="shared" si="17"/>
        <v>0.38500000000000001</v>
      </c>
      <c r="L25" s="200">
        <f t="shared" si="3"/>
        <v>-4.7214512625116569</v>
      </c>
      <c r="M25" s="201">
        <f t="shared" si="4"/>
        <v>-6.7945793308890794</v>
      </c>
      <c r="N25" s="201">
        <f t="shared" si="5"/>
        <v>-8.3334852726338049</v>
      </c>
      <c r="O25" s="201">
        <f t="shared" si="6"/>
        <v>-7.7957271678742597</v>
      </c>
      <c r="P25" s="201">
        <f t="shared" si="7"/>
        <v>-12.136989506871966</v>
      </c>
      <c r="Q25" s="201">
        <f t="shared" si="8"/>
        <v>-14.305012187436517</v>
      </c>
      <c r="R25" s="201">
        <f t="shared" si="9"/>
        <v>-15.850007518839146</v>
      </c>
      <c r="S25" s="201">
        <f t="shared" si="10"/>
        <v>-8.3948609057916794</v>
      </c>
      <c r="T25" s="201">
        <f t="shared" si="11"/>
        <v>0</v>
      </c>
      <c r="U25" s="201">
        <f t="shared" si="12"/>
        <v>0</v>
      </c>
      <c r="V25" s="201">
        <f t="shared" si="13"/>
        <v>0</v>
      </c>
      <c r="W25" s="202">
        <f t="shared" si="14"/>
        <v>-1.7819455522683378</v>
      </c>
      <c r="X25" s="189">
        <f t="shared" si="15"/>
        <v>-80.114058705116449</v>
      </c>
      <c r="Y25" s="191">
        <f>((X25*-1)/1000)/AB25</f>
        <v>0.13352343117519411</v>
      </c>
      <c r="Z25" s="193">
        <f t="shared" si="16"/>
        <v>0</v>
      </c>
      <c r="AA25" s="429" t="s">
        <v>797</v>
      </c>
      <c r="AB25" s="431">
        <f t="shared" si="18"/>
        <v>0.6</v>
      </c>
      <c r="AC25" s="105"/>
      <c r="AE25" s="161" t="s">
        <v>793</v>
      </c>
      <c r="AF25" s="47">
        <v>0.8</v>
      </c>
      <c r="AG25" s="46"/>
      <c r="AI25" s="46"/>
    </row>
    <row r="26" spans="1:35" x14ac:dyDescent="0.25">
      <c r="A26" s="154" t="s">
        <v>775</v>
      </c>
      <c r="B26" s="303">
        <v>0</v>
      </c>
      <c r="C26" s="308" t="s">
        <v>781</v>
      </c>
      <c r="D26" s="442"/>
      <c r="E26" s="440"/>
      <c r="F26" s="310" t="e">
        <f t="shared" si="1"/>
        <v>#N/A</v>
      </c>
      <c r="G26" s="438"/>
      <c r="H26" s="312" t="e">
        <f t="shared" si="2"/>
        <v>#N/A</v>
      </c>
      <c r="I26" s="433"/>
      <c r="J26" s="436" t="e">
        <f t="shared" si="19"/>
        <v>#N/A</v>
      </c>
      <c r="K26" s="314" t="e">
        <f t="shared" si="17"/>
        <v>#N/A</v>
      </c>
      <c r="L26" s="200" t="e">
        <f t="shared" si="3"/>
        <v>#N/A</v>
      </c>
      <c r="M26" s="201" t="e">
        <f t="shared" si="4"/>
        <v>#N/A</v>
      </c>
      <c r="N26" s="201" t="e">
        <f t="shared" si="5"/>
        <v>#N/A</v>
      </c>
      <c r="O26" s="201" t="e">
        <f t="shared" si="6"/>
        <v>#N/A</v>
      </c>
      <c r="P26" s="201" t="e">
        <f t="shared" si="7"/>
        <v>#N/A</v>
      </c>
      <c r="Q26" s="201" t="e">
        <f t="shared" si="8"/>
        <v>#N/A</v>
      </c>
      <c r="R26" s="201" t="e">
        <f t="shared" si="9"/>
        <v>#N/A</v>
      </c>
      <c r="S26" s="201" t="e">
        <f t="shared" si="10"/>
        <v>#N/A</v>
      </c>
      <c r="T26" s="201" t="e">
        <f t="shared" si="11"/>
        <v>#N/A</v>
      </c>
      <c r="U26" s="201" t="e">
        <f t="shared" si="12"/>
        <v>#N/A</v>
      </c>
      <c r="V26" s="201" t="e">
        <f t="shared" si="13"/>
        <v>#N/A</v>
      </c>
      <c r="W26" s="202" t="e">
        <f t="shared" si="14"/>
        <v>#N/A</v>
      </c>
      <c r="X26" s="189" t="e">
        <f t="shared" si="15"/>
        <v>#N/A</v>
      </c>
      <c r="Y26" s="191" t="e">
        <f t="shared" ref="Y26:Y30" si="20">((X26*-1)/1000)/AB26</f>
        <v>#N/A</v>
      </c>
      <c r="Z26" s="193" t="str">
        <f t="shared" si="16"/>
        <v/>
      </c>
      <c r="AA26" s="429"/>
      <c r="AB26" s="431" t="e">
        <f t="shared" si="18"/>
        <v>#N/A</v>
      </c>
      <c r="AC26" s="105"/>
      <c r="AE26" s="161" t="s">
        <v>794</v>
      </c>
      <c r="AF26" s="47">
        <v>0.7</v>
      </c>
      <c r="AG26" s="46"/>
      <c r="AI26" s="46"/>
    </row>
    <row r="27" spans="1:35" ht="15.75" thickBot="1" x14ac:dyDescent="0.3">
      <c r="A27" s="154" t="s">
        <v>776</v>
      </c>
      <c r="B27" s="303">
        <v>0</v>
      </c>
      <c r="C27" s="308" t="s">
        <v>781</v>
      </c>
      <c r="D27" s="442"/>
      <c r="E27" s="440"/>
      <c r="F27" s="310" t="e">
        <f t="shared" si="1"/>
        <v>#N/A</v>
      </c>
      <c r="G27" s="438"/>
      <c r="H27" s="312" t="e">
        <f t="shared" si="2"/>
        <v>#N/A</v>
      </c>
      <c r="I27" s="433"/>
      <c r="J27" s="436" t="e">
        <f t="shared" si="19"/>
        <v>#N/A</v>
      </c>
      <c r="K27" s="314" t="e">
        <f t="shared" si="17"/>
        <v>#N/A</v>
      </c>
      <c r="L27" s="200" t="e">
        <f t="shared" si="3"/>
        <v>#N/A</v>
      </c>
      <c r="M27" s="201" t="e">
        <f t="shared" si="4"/>
        <v>#N/A</v>
      </c>
      <c r="N27" s="201" t="e">
        <f t="shared" si="5"/>
        <v>#N/A</v>
      </c>
      <c r="O27" s="201" t="e">
        <f t="shared" si="6"/>
        <v>#N/A</v>
      </c>
      <c r="P27" s="201" t="e">
        <f t="shared" si="7"/>
        <v>#N/A</v>
      </c>
      <c r="Q27" s="201" t="e">
        <f t="shared" si="8"/>
        <v>#N/A</v>
      </c>
      <c r="R27" s="201" t="e">
        <f t="shared" si="9"/>
        <v>#N/A</v>
      </c>
      <c r="S27" s="201" t="e">
        <f t="shared" si="10"/>
        <v>#N/A</v>
      </c>
      <c r="T27" s="201" t="e">
        <f t="shared" si="11"/>
        <v>#N/A</v>
      </c>
      <c r="U27" s="201" t="e">
        <f t="shared" si="12"/>
        <v>#N/A</v>
      </c>
      <c r="V27" s="201" t="e">
        <f t="shared" si="13"/>
        <v>#N/A</v>
      </c>
      <c r="W27" s="202" t="e">
        <f t="shared" si="14"/>
        <v>#N/A</v>
      </c>
      <c r="X27" s="189" t="e">
        <f t="shared" si="15"/>
        <v>#N/A</v>
      </c>
      <c r="Y27" s="191" t="e">
        <f t="shared" si="20"/>
        <v>#N/A</v>
      </c>
      <c r="Z27" s="193" t="str">
        <f t="shared" si="16"/>
        <v/>
      </c>
      <c r="AA27" s="429"/>
      <c r="AB27" s="431" t="e">
        <f t="shared" si="18"/>
        <v>#N/A</v>
      </c>
      <c r="AC27" s="105"/>
      <c r="AE27" s="179" t="s">
        <v>797</v>
      </c>
      <c r="AF27" s="49">
        <v>0.6</v>
      </c>
      <c r="AG27" s="46"/>
      <c r="AI27" s="46"/>
    </row>
    <row r="28" spans="1:35" ht="15.75" thickBot="1" x14ac:dyDescent="0.3">
      <c r="A28" s="154" t="s">
        <v>777</v>
      </c>
      <c r="B28" s="303">
        <v>0</v>
      </c>
      <c r="C28" s="308" t="s">
        <v>781</v>
      </c>
      <c r="D28" s="442"/>
      <c r="E28" s="440"/>
      <c r="F28" s="310" t="e">
        <f t="shared" si="1"/>
        <v>#N/A</v>
      </c>
      <c r="G28" s="438"/>
      <c r="H28" s="312" t="e">
        <f t="shared" si="2"/>
        <v>#N/A</v>
      </c>
      <c r="I28" s="433"/>
      <c r="J28" s="436" t="e">
        <f t="shared" si="19"/>
        <v>#N/A</v>
      </c>
      <c r="K28" s="314" t="e">
        <f t="shared" si="17"/>
        <v>#N/A</v>
      </c>
      <c r="L28" s="200" t="e">
        <f t="shared" si="3"/>
        <v>#N/A</v>
      </c>
      <c r="M28" s="201" t="e">
        <f t="shared" si="4"/>
        <v>#N/A</v>
      </c>
      <c r="N28" s="201" t="e">
        <f t="shared" si="5"/>
        <v>#N/A</v>
      </c>
      <c r="O28" s="201" t="e">
        <f t="shared" si="6"/>
        <v>#N/A</v>
      </c>
      <c r="P28" s="201" t="e">
        <f t="shared" si="7"/>
        <v>#N/A</v>
      </c>
      <c r="Q28" s="201" t="e">
        <f t="shared" si="8"/>
        <v>#N/A</v>
      </c>
      <c r="R28" s="201" t="e">
        <f t="shared" si="9"/>
        <v>#N/A</v>
      </c>
      <c r="S28" s="201" t="e">
        <f t="shared" si="10"/>
        <v>#N/A</v>
      </c>
      <c r="T28" s="201" t="e">
        <f t="shared" si="11"/>
        <v>#N/A</v>
      </c>
      <c r="U28" s="201" t="e">
        <f t="shared" si="12"/>
        <v>#N/A</v>
      </c>
      <c r="V28" s="201" t="e">
        <f t="shared" si="13"/>
        <v>#N/A</v>
      </c>
      <c r="W28" s="202" t="e">
        <f t="shared" si="14"/>
        <v>#N/A</v>
      </c>
      <c r="X28" s="189" t="e">
        <f t="shared" si="15"/>
        <v>#N/A</v>
      </c>
      <c r="Y28" s="191" t="e">
        <f t="shared" si="20"/>
        <v>#N/A</v>
      </c>
      <c r="Z28" s="193" t="str">
        <f t="shared" si="16"/>
        <v/>
      </c>
      <c r="AA28" s="429"/>
      <c r="AB28" s="431" t="e">
        <f t="shared" si="18"/>
        <v>#N/A</v>
      </c>
      <c r="AC28" s="105"/>
      <c r="AI28" s="46"/>
    </row>
    <row r="29" spans="1:35" ht="15.75" thickBot="1" x14ac:dyDescent="0.3">
      <c r="A29" s="154" t="s">
        <v>778</v>
      </c>
      <c r="B29" s="303">
        <v>0</v>
      </c>
      <c r="C29" s="308" t="s">
        <v>781</v>
      </c>
      <c r="D29" s="442"/>
      <c r="E29" s="440"/>
      <c r="F29" s="310" t="e">
        <f t="shared" si="1"/>
        <v>#N/A</v>
      </c>
      <c r="G29" s="438"/>
      <c r="H29" s="312" t="e">
        <f t="shared" si="2"/>
        <v>#N/A</v>
      </c>
      <c r="I29" s="433"/>
      <c r="J29" s="436" t="e">
        <f t="shared" si="19"/>
        <v>#N/A</v>
      </c>
      <c r="K29" s="314" t="e">
        <f t="shared" si="17"/>
        <v>#N/A</v>
      </c>
      <c r="L29" s="200" t="e">
        <f t="shared" si="3"/>
        <v>#N/A</v>
      </c>
      <c r="M29" s="201" t="e">
        <f t="shared" si="4"/>
        <v>#N/A</v>
      </c>
      <c r="N29" s="201" t="e">
        <f t="shared" si="5"/>
        <v>#N/A</v>
      </c>
      <c r="O29" s="201" t="e">
        <f t="shared" si="6"/>
        <v>#N/A</v>
      </c>
      <c r="P29" s="201" t="e">
        <f t="shared" si="7"/>
        <v>#N/A</v>
      </c>
      <c r="Q29" s="201" t="e">
        <f t="shared" si="8"/>
        <v>#N/A</v>
      </c>
      <c r="R29" s="201" t="e">
        <f t="shared" si="9"/>
        <v>#N/A</v>
      </c>
      <c r="S29" s="201" t="e">
        <f t="shared" si="10"/>
        <v>#N/A</v>
      </c>
      <c r="T29" s="201" t="e">
        <f t="shared" si="11"/>
        <v>#N/A</v>
      </c>
      <c r="U29" s="201" t="e">
        <f t="shared" si="12"/>
        <v>#N/A</v>
      </c>
      <c r="V29" s="201" t="e">
        <f t="shared" si="13"/>
        <v>#N/A</v>
      </c>
      <c r="W29" s="202" t="e">
        <f t="shared" si="14"/>
        <v>#N/A</v>
      </c>
      <c r="X29" s="189" t="e">
        <f t="shared" si="15"/>
        <v>#N/A</v>
      </c>
      <c r="Y29" s="191" t="e">
        <f t="shared" si="20"/>
        <v>#N/A</v>
      </c>
      <c r="Z29" s="193" t="str">
        <f t="shared" si="16"/>
        <v/>
      </c>
      <c r="AA29" s="429"/>
      <c r="AB29" s="431" t="e">
        <f t="shared" si="18"/>
        <v>#N/A</v>
      </c>
      <c r="AC29" s="105"/>
      <c r="AE29" s="432" t="s">
        <v>790</v>
      </c>
      <c r="AF29" s="148"/>
      <c r="AG29" s="148"/>
      <c r="AH29" s="149"/>
      <c r="AI29" s="46" t="s">
        <v>868</v>
      </c>
    </row>
    <row r="30" spans="1:35" ht="15.75" thickBot="1" x14ac:dyDescent="0.3">
      <c r="A30" s="156" t="s">
        <v>779</v>
      </c>
      <c r="B30" s="303">
        <v>0</v>
      </c>
      <c r="C30" s="308" t="s">
        <v>781</v>
      </c>
      <c r="D30" s="443"/>
      <c r="E30" s="441"/>
      <c r="F30" s="311" t="e">
        <f t="shared" si="1"/>
        <v>#N/A</v>
      </c>
      <c r="G30" s="439"/>
      <c r="H30" s="313" t="e">
        <f t="shared" si="2"/>
        <v>#N/A</v>
      </c>
      <c r="I30" s="434"/>
      <c r="J30" s="437" t="e">
        <f t="shared" si="19"/>
        <v>#N/A</v>
      </c>
      <c r="K30" s="315" t="e">
        <f t="shared" si="17"/>
        <v>#N/A</v>
      </c>
      <c r="L30" s="182" t="e">
        <f t="shared" si="3"/>
        <v>#N/A</v>
      </c>
      <c r="M30" s="183" t="e">
        <f t="shared" si="4"/>
        <v>#N/A</v>
      </c>
      <c r="N30" s="183" t="e">
        <f t="shared" si="5"/>
        <v>#N/A</v>
      </c>
      <c r="O30" s="183" t="e">
        <f t="shared" si="6"/>
        <v>#N/A</v>
      </c>
      <c r="P30" s="183" t="e">
        <f t="shared" si="7"/>
        <v>#N/A</v>
      </c>
      <c r="Q30" s="183" t="e">
        <f t="shared" si="8"/>
        <v>#N/A</v>
      </c>
      <c r="R30" s="183" t="e">
        <f t="shared" si="9"/>
        <v>#N/A</v>
      </c>
      <c r="S30" s="183" t="e">
        <f t="shared" si="10"/>
        <v>#N/A</v>
      </c>
      <c r="T30" s="183" t="e">
        <f t="shared" si="11"/>
        <v>#N/A</v>
      </c>
      <c r="U30" s="183" t="e">
        <f t="shared" si="12"/>
        <v>#N/A</v>
      </c>
      <c r="V30" s="183" t="e">
        <f t="shared" si="13"/>
        <v>#N/A</v>
      </c>
      <c r="W30" s="184" t="e">
        <f t="shared" si="14"/>
        <v>#N/A</v>
      </c>
      <c r="X30" s="190" t="e">
        <f t="shared" si="15"/>
        <v>#N/A</v>
      </c>
      <c r="Y30" s="192" t="e">
        <f t="shared" si="20"/>
        <v>#N/A</v>
      </c>
      <c r="Z30" s="193" t="str">
        <f t="shared" si="16"/>
        <v/>
      </c>
      <c r="AA30" s="430"/>
      <c r="AB30" s="321" t="e">
        <f t="shared" si="18"/>
        <v>#N/A</v>
      </c>
      <c r="AC30" s="105"/>
      <c r="AD30" s="40" t="s">
        <v>782</v>
      </c>
      <c r="AE30" s="89" t="s">
        <v>783</v>
      </c>
      <c r="AF30" s="46" t="s">
        <v>788</v>
      </c>
      <c r="AG30" s="46" t="str">
        <f>AE30&amp;AF30</f>
        <v>BushesHigh water demand</v>
      </c>
      <c r="AH30" s="47">
        <v>0.7</v>
      </c>
      <c r="AI30" s="46"/>
    </row>
    <row r="31" spans="1:35" ht="19.5" thickBot="1" x14ac:dyDescent="0.3">
      <c r="A31" s="203" t="s">
        <v>807</v>
      </c>
      <c r="B31" s="309">
        <f>SUM(B22:B30)</f>
        <v>0</v>
      </c>
      <c r="C31" s="219" t="s">
        <v>781</v>
      </c>
      <c r="D31" s="133"/>
      <c r="L31" s="172"/>
      <c r="M31" s="172"/>
      <c r="N31" s="172"/>
      <c r="O31" s="172"/>
      <c r="P31" s="172"/>
      <c r="Q31" s="172"/>
      <c r="R31" s="172"/>
      <c r="S31" s="172"/>
      <c r="T31" s="172"/>
      <c r="U31" s="172"/>
      <c r="V31" s="172"/>
      <c r="W31" s="172"/>
      <c r="Y31" s="195" t="s">
        <v>762</v>
      </c>
      <c r="Z31" s="196">
        <f>SUM(Z22:Z30)</f>
        <v>0</v>
      </c>
      <c r="AA31" s="390"/>
      <c r="AD31" s="40" t="s">
        <v>783</v>
      </c>
      <c r="AE31" s="89" t="s">
        <v>783</v>
      </c>
      <c r="AF31" s="46" t="s">
        <v>787</v>
      </c>
      <c r="AG31" s="46" t="str">
        <f t="shared" ref="AG31:AG44" si="21">AE31&amp;AF31</f>
        <v>BushesMedium water demand</v>
      </c>
      <c r="AH31" s="47">
        <v>0.5</v>
      </c>
    </row>
    <row r="32" spans="1:35" ht="18.75" customHeight="1" thickBot="1" x14ac:dyDescent="0.3">
      <c r="D32" s="133"/>
      <c r="S32" s="655"/>
      <c r="T32" s="655"/>
      <c r="U32" s="655"/>
      <c r="V32" s="655"/>
      <c r="W32" s="655"/>
      <c r="X32" s="655"/>
      <c r="Y32" s="655"/>
      <c r="Z32" s="427"/>
      <c r="AA32" s="389"/>
      <c r="AD32" s="40" t="s">
        <v>786</v>
      </c>
      <c r="AE32" s="89" t="s">
        <v>783</v>
      </c>
      <c r="AF32" s="46" t="s">
        <v>789</v>
      </c>
      <c r="AG32" s="46" t="str">
        <f t="shared" si="21"/>
        <v>BushesLow water demand</v>
      </c>
      <c r="AH32" s="47">
        <v>0.2</v>
      </c>
    </row>
    <row r="33" spans="4:34" ht="29.25" customHeight="1" thickBot="1" x14ac:dyDescent="0.3">
      <c r="D33" s="133"/>
      <c r="L33" s="649" t="s">
        <v>882</v>
      </c>
      <c r="M33" s="650"/>
      <c r="N33" s="650"/>
      <c r="O33" s="650"/>
      <c r="P33" s="650"/>
      <c r="Q33" s="650"/>
      <c r="R33" s="650"/>
      <c r="S33" s="650"/>
      <c r="T33" s="650"/>
      <c r="U33" s="650"/>
      <c r="V33" s="650"/>
      <c r="W33" s="650"/>
      <c r="X33" s="651"/>
      <c r="Y33" s="379" t="s">
        <v>809</v>
      </c>
      <c r="Z33" s="212" t="s">
        <v>808</v>
      </c>
      <c r="AA33" s="391"/>
      <c r="AD33" s="51" t="s">
        <v>784</v>
      </c>
      <c r="AE33" s="89" t="s">
        <v>786</v>
      </c>
      <c r="AF33" s="46" t="s">
        <v>788</v>
      </c>
      <c r="AG33" s="46" t="str">
        <f t="shared" si="21"/>
        <v>Creeping plantsHigh water demand</v>
      </c>
      <c r="AH33" s="47">
        <v>0.7</v>
      </c>
    </row>
    <row r="34" spans="4:34" ht="19.5" thickBot="1" x14ac:dyDescent="0.3">
      <c r="D34" s="133"/>
      <c r="L34" s="652"/>
      <c r="M34" s="653"/>
      <c r="N34" s="653"/>
      <c r="O34" s="653"/>
      <c r="P34" s="653"/>
      <c r="Q34" s="653"/>
      <c r="R34" s="653"/>
      <c r="S34" s="653"/>
      <c r="T34" s="653"/>
      <c r="U34" s="653"/>
      <c r="V34" s="653"/>
      <c r="W34" s="653"/>
      <c r="X34" s="654"/>
      <c r="Y34" s="423">
        <v>100</v>
      </c>
      <c r="Z34" s="422">
        <f>Z31/Y34</f>
        <v>0</v>
      </c>
      <c r="AD34" s="51" t="s">
        <v>785</v>
      </c>
      <c r="AE34" s="89" t="s">
        <v>786</v>
      </c>
      <c r="AF34" s="46" t="s">
        <v>787</v>
      </c>
      <c r="AG34" s="46" t="str">
        <f t="shared" si="21"/>
        <v>Creeping plantsMedium water demand</v>
      </c>
      <c r="AH34" s="47">
        <v>0.5</v>
      </c>
    </row>
    <row r="35" spans="4:34" x14ac:dyDescent="0.25">
      <c r="AE35" s="89" t="s">
        <v>786</v>
      </c>
      <c r="AF35" s="46" t="s">
        <v>789</v>
      </c>
      <c r="AG35" s="46" t="str">
        <f t="shared" si="21"/>
        <v>Creeping plantsLow water demand</v>
      </c>
      <c r="AH35" s="47">
        <v>0.2</v>
      </c>
    </row>
    <row r="36" spans="4:34" x14ac:dyDescent="0.25">
      <c r="AE36" s="89" t="s">
        <v>785</v>
      </c>
      <c r="AF36" s="46" t="s">
        <v>788</v>
      </c>
      <c r="AG36" s="46" t="str">
        <f t="shared" si="21"/>
        <v>Lawn grassHigh water demand</v>
      </c>
      <c r="AH36" s="47">
        <v>0.8</v>
      </c>
    </row>
    <row r="37" spans="4:34" x14ac:dyDescent="0.25">
      <c r="AE37" s="89" t="s">
        <v>785</v>
      </c>
      <c r="AF37" s="46" t="s">
        <v>787</v>
      </c>
      <c r="AG37" s="46" t="str">
        <f t="shared" si="21"/>
        <v>Lawn grassMedium water demand</v>
      </c>
      <c r="AH37" s="47">
        <v>0.7</v>
      </c>
    </row>
    <row r="38" spans="4:34" x14ac:dyDescent="0.25">
      <c r="AE38" s="89" t="s">
        <v>785</v>
      </c>
      <c r="AF38" s="46" t="s">
        <v>789</v>
      </c>
      <c r="AG38" s="46" t="str">
        <f t="shared" si="21"/>
        <v>Lawn grassLow water demand</v>
      </c>
      <c r="AH38" s="47">
        <v>0.6</v>
      </c>
    </row>
    <row r="39" spans="4:34" x14ac:dyDescent="0.25">
      <c r="AE39" s="89" t="s">
        <v>784</v>
      </c>
      <c r="AF39" s="46" t="s">
        <v>788</v>
      </c>
      <c r="AG39" s="46" t="str">
        <f t="shared" si="21"/>
        <v>Mixed plantingHigh water demand</v>
      </c>
      <c r="AH39" s="47">
        <v>0.9</v>
      </c>
    </row>
    <row r="40" spans="4:34" x14ac:dyDescent="0.25">
      <c r="AE40" s="89" t="s">
        <v>784</v>
      </c>
      <c r="AF40" s="46" t="s">
        <v>787</v>
      </c>
      <c r="AG40" s="46" t="str">
        <f t="shared" si="21"/>
        <v>Mixed plantingMedium water demand</v>
      </c>
      <c r="AH40" s="47">
        <v>0.5</v>
      </c>
    </row>
    <row r="41" spans="4:34" x14ac:dyDescent="0.25">
      <c r="AE41" s="89" t="s">
        <v>784</v>
      </c>
      <c r="AF41" s="46" t="s">
        <v>789</v>
      </c>
      <c r="AG41" s="46" t="str">
        <f t="shared" si="21"/>
        <v>Mixed plantingLow water demand</v>
      </c>
      <c r="AH41" s="47">
        <v>0.2</v>
      </c>
    </row>
    <row r="42" spans="4:34" x14ac:dyDescent="0.25">
      <c r="AE42" s="89" t="s">
        <v>782</v>
      </c>
      <c r="AF42" s="46" t="s">
        <v>788</v>
      </c>
      <c r="AG42" s="46" t="str">
        <f t="shared" si="21"/>
        <v>TreesHigh water demand</v>
      </c>
      <c r="AH42" s="47">
        <v>0.9</v>
      </c>
    </row>
    <row r="43" spans="4:34" x14ac:dyDescent="0.25">
      <c r="AE43" s="89" t="s">
        <v>782</v>
      </c>
      <c r="AF43" s="46" t="s">
        <v>787</v>
      </c>
      <c r="AG43" s="46" t="str">
        <f t="shared" si="21"/>
        <v>TreesMedium water demand</v>
      </c>
      <c r="AH43" s="47">
        <v>0.5</v>
      </c>
    </row>
    <row r="44" spans="4:34" ht="15.75" thickBot="1" x14ac:dyDescent="0.3">
      <c r="AE44" s="90" t="s">
        <v>782</v>
      </c>
      <c r="AF44" s="48" t="s">
        <v>789</v>
      </c>
      <c r="AG44" s="48" t="str">
        <f t="shared" si="21"/>
        <v>TreesLow water demand</v>
      </c>
      <c r="AH44" s="49">
        <v>0.2</v>
      </c>
    </row>
    <row r="45" spans="4:34" ht="15.75" thickBot="1" x14ac:dyDescent="0.3"/>
    <row r="46" spans="4:34" ht="15.75" thickBot="1" x14ac:dyDescent="0.3">
      <c r="AE46" s="177" t="s">
        <v>872</v>
      </c>
      <c r="AF46" s="44"/>
      <c r="AG46" s="44"/>
      <c r="AH46" s="45"/>
    </row>
    <row r="47" spans="4:34" x14ac:dyDescent="0.25">
      <c r="AD47" s="40" t="s">
        <v>782</v>
      </c>
      <c r="AE47" s="88" t="s">
        <v>782</v>
      </c>
      <c r="AF47" s="44" t="s">
        <v>873</v>
      </c>
      <c r="AG47" s="44" t="str">
        <f t="shared" ref="AG47:AG61" si="22">AE47&amp;AF47</f>
        <v>TreesHigh density</v>
      </c>
      <c r="AH47" s="45">
        <v>0.5</v>
      </c>
    </row>
    <row r="48" spans="4:34" x14ac:dyDescent="0.25">
      <c r="AD48" s="40" t="s">
        <v>783</v>
      </c>
      <c r="AE48" s="89" t="s">
        <v>782</v>
      </c>
      <c r="AF48" s="46" t="s">
        <v>874</v>
      </c>
      <c r="AG48" s="46" t="str">
        <f t="shared" si="22"/>
        <v>TreesMedium density</v>
      </c>
      <c r="AH48" s="47">
        <v>1</v>
      </c>
    </row>
    <row r="49" spans="30:34" x14ac:dyDescent="0.25">
      <c r="AD49" s="40" t="s">
        <v>786</v>
      </c>
      <c r="AE49" s="89" t="s">
        <v>782</v>
      </c>
      <c r="AF49" s="46" t="s">
        <v>875</v>
      </c>
      <c r="AG49" s="46" t="str">
        <f t="shared" si="22"/>
        <v>TreesLow density</v>
      </c>
      <c r="AH49" s="47">
        <v>1.3</v>
      </c>
    </row>
    <row r="50" spans="30:34" x14ac:dyDescent="0.25">
      <c r="AD50" s="51" t="s">
        <v>784</v>
      </c>
      <c r="AE50" s="89" t="s">
        <v>783</v>
      </c>
      <c r="AF50" s="46" t="s">
        <v>873</v>
      </c>
      <c r="AG50" s="46" t="str">
        <f t="shared" si="22"/>
        <v>BushesHigh density</v>
      </c>
      <c r="AH50" s="47">
        <v>0.5</v>
      </c>
    </row>
    <row r="51" spans="30:34" x14ac:dyDescent="0.25">
      <c r="AD51" s="51" t="s">
        <v>785</v>
      </c>
      <c r="AE51" s="89" t="s">
        <v>783</v>
      </c>
      <c r="AF51" s="46" t="s">
        <v>874</v>
      </c>
      <c r="AG51" s="46" t="str">
        <f t="shared" si="22"/>
        <v>BushesMedium density</v>
      </c>
      <c r="AH51" s="47">
        <v>1</v>
      </c>
    </row>
    <row r="52" spans="30:34" x14ac:dyDescent="0.25">
      <c r="AE52" s="89" t="s">
        <v>783</v>
      </c>
      <c r="AF52" s="46" t="s">
        <v>875</v>
      </c>
      <c r="AG52" s="46" t="str">
        <f t="shared" si="22"/>
        <v>BushesLow density</v>
      </c>
      <c r="AH52" s="47">
        <v>1.1000000000000001</v>
      </c>
    </row>
    <row r="53" spans="30:34" x14ac:dyDescent="0.25">
      <c r="AD53" s="46" t="s">
        <v>873</v>
      </c>
      <c r="AE53" s="89" t="s">
        <v>786</v>
      </c>
      <c r="AF53" s="46" t="s">
        <v>873</v>
      </c>
      <c r="AG53" s="46" t="str">
        <f t="shared" si="22"/>
        <v>Creeping plantsHigh density</v>
      </c>
      <c r="AH53" s="47">
        <v>0.5</v>
      </c>
    </row>
    <row r="54" spans="30:34" x14ac:dyDescent="0.25">
      <c r="AD54" s="46" t="s">
        <v>874</v>
      </c>
      <c r="AE54" s="89" t="s">
        <v>786</v>
      </c>
      <c r="AF54" s="46" t="s">
        <v>874</v>
      </c>
      <c r="AG54" s="46" t="str">
        <f t="shared" si="22"/>
        <v>Creeping plantsMedium density</v>
      </c>
      <c r="AH54" s="47">
        <v>1</v>
      </c>
    </row>
    <row r="55" spans="30:34" x14ac:dyDescent="0.25">
      <c r="AD55" s="46" t="s">
        <v>875</v>
      </c>
      <c r="AE55" s="89" t="s">
        <v>786</v>
      </c>
      <c r="AF55" s="46" t="s">
        <v>875</v>
      </c>
      <c r="AG55" s="46" t="str">
        <f t="shared" si="22"/>
        <v>Creeping plantsLow density</v>
      </c>
      <c r="AH55" s="47">
        <v>1.1000000000000001</v>
      </c>
    </row>
    <row r="56" spans="30:34" x14ac:dyDescent="0.25">
      <c r="AE56" s="89" t="s">
        <v>784</v>
      </c>
      <c r="AF56" s="46" t="s">
        <v>873</v>
      </c>
      <c r="AG56" s="46" t="str">
        <f t="shared" si="22"/>
        <v>Mixed plantingHigh density</v>
      </c>
      <c r="AH56" s="47">
        <v>0.6</v>
      </c>
    </row>
    <row r="57" spans="30:34" x14ac:dyDescent="0.25">
      <c r="AE57" s="89" t="s">
        <v>784</v>
      </c>
      <c r="AF57" s="46" t="s">
        <v>874</v>
      </c>
      <c r="AG57" s="46" t="str">
        <f t="shared" si="22"/>
        <v>Mixed plantingMedium density</v>
      </c>
      <c r="AH57" s="47">
        <v>1.1000000000000001</v>
      </c>
    </row>
    <row r="58" spans="30:34" x14ac:dyDescent="0.25">
      <c r="AE58" s="89" t="s">
        <v>784</v>
      </c>
      <c r="AF58" s="46" t="s">
        <v>875</v>
      </c>
      <c r="AG58" s="46" t="str">
        <f t="shared" si="22"/>
        <v>Mixed plantingLow density</v>
      </c>
      <c r="AH58" s="47">
        <v>1.3</v>
      </c>
    </row>
    <row r="59" spans="30:34" x14ac:dyDescent="0.25">
      <c r="AE59" s="89" t="s">
        <v>785</v>
      </c>
      <c r="AF59" s="46" t="s">
        <v>873</v>
      </c>
      <c r="AG59" s="46" t="str">
        <f t="shared" si="22"/>
        <v>Lawn grassHigh density</v>
      </c>
      <c r="AH59" s="47">
        <v>0.6</v>
      </c>
    </row>
    <row r="60" spans="30:34" x14ac:dyDescent="0.25">
      <c r="AE60" s="89" t="s">
        <v>785</v>
      </c>
      <c r="AF60" s="46" t="s">
        <v>874</v>
      </c>
      <c r="AG60" s="46" t="str">
        <f t="shared" si="22"/>
        <v>Lawn grassMedium density</v>
      </c>
      <c r="AH60" s="47">
        <v>1</v>
      </c>
    </row>
    <row r="61" spans="30:34" ht="15.75" thickBot="1" x14ac:dyDescent="0.3">
      <c r="AE61" s="90" t="s">
        <v>785</v>
      </c>
      <c r="AF61" s="48" t="s">
        <v>875</v>
      </c>
      <c r="AG61" s="48" t="str">
        <f t="shared" si="22"/>
        <v>Lawn grassLow density</v>
      </c>
      <c r="AH61" s="49">
        <v>1</v>
      </c>
    </row>
  </sheetData>
  <sortState ref="AE30:AH44">
    <sortCondition ref="AG30:AG44"/>
  </sortState>
  <mergeCells count="8">
    <mergeCell ref="L33:X34"/>
    <mergeCell ref="S32:Y32"/>
    <mergeCell ref="Y20:Y21"/>
    <mergeCell ref="Z20:Z21"/>
    <mergeCell ref="B19:C19"/>
    <mergeCell ref="L19:W19"/>
    <mergeCell ref="X20:X21"/>
    <mergeCell ref="X19:Z19"/>
  </mergeCells>
  <conditionalFormatting sqref="D5:D16">
    <cfRule type="cellIs" dxfId="5" priority="14" operator="lessThan">
      <formula>0</formula>
    </cfRule>
    <cfRule type="cellIs" dxfId="4" priority="15" operator="greaterThan">
      <formula>0</formula>
    </cfRule>
  </conditionalFormatting>
  <conditionalFormatting sqref="D17:D20">
    <cfRule type="cellIs" dxfId="3" priority="8" operator="lessThan">
      <formula>0</formula>
    </cfRule>
  </conditionalFormatting>
  <conditionalFormatting sqref="L22:W30">
    <cfRule type="cellIs" dxfId="2" priority="3" operator="equal">
      <formula>0</formula>
    </cfRule>
    <cfRule type="cellIs" dxfId="1" priority="4" operator="lessThan">
      <formula>0</formula>
    </cfRule>
  </conditionalFormatting>
  <dataValidations count="7">
    <dataValidation type="list" allowBlank="1" showInputMessage="1" showErrorMessage="1" sqref="B1">
      <formula1>Country</formula1>
    </dataValidation>
    <dataValidation type="list" allowBlank="1" showInputMessage="1" showErrorMessage="1" sqref="B2">
      <formula1>INDIRECT($B$1)</formula1>
    </dataValidation>
    <dataValidation type="list" allowBlank="1" showInputMessage="1" showErrorMessage="1" sqref="D22:D30">
      <formula1>Vegetation_type</formula1>
    </dataValidation>
    <dataValidation type="list" allowBlank="1" showInputMessage="1" showErrorMessage="1" sqref="E22:E30">
      <formula1>Water_demand</formula1>
    </dataValidation>
    <dataValidation type="list" allowBlank="1" showInputMessage="1" showErrorMessage="1" sqref="G22:G30">
      <formula1>Microclimate</formula1>
    </dataValidation>
    <dataValidation type="list" allowBlank="1" showInputMessage="1" showErrorMessage="1" sqref="AA22:AA30">
      <formula1>$AE$23:$AE$27</formula1>
    </dataValidation>
    <dataValidation type="list" allowBlank="1" showInputMessage="1" showErrorMessage="1" sqref="I22:I30">
      <formula1>$AD$53:$AD$55</formula1>
    </dataValidation>
  </dataValidations>
  <pageMargins left="0.7" right="0.7" top="0.75" bottom="0.75" header="0.3" footer="0.3"/>
  <pageSetup paperSize="9" orientation="portrait" verticalDpi="599"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530"/>
  <sheetViews>
    <sheetView zoomScale="75" zoomScaleNormal="75" workbookViewId="0">
      <pane ySplit="1" topLeftCell="A2" activePane="bottomLeft" state="frozen"/>
      <selection pane="bottomLeft" activeCell="W37" sqref="W37"/>
    </sheetView>
  </sheetViews>
  <sheetFormatPr defaultRowHeight="15" x14ac:dyDescent="0.25"/>
  <cols>
    <col min="1" max="1" width="9.140625" style="40"/>
    <col min="2" max="2" width="12.85546875" style="40" customWidth="1"/>
    <col min="3" max="3" width="19.42578125" style="60" customWidth="1"/>
    <col min="18" max="18" width="9.140625" style="85"/>
  </cols>
  <sheetData>
    <row r="1" spans="1:35" ht="15.75" thickBot="1" x14ac:dyDescent="0.3">
      <c r="A1" s="6" t="s">
        <v>138</v>
      </c>
      <c r="B1" s="7" t="s">
        <v>394</v>
      </c>
      <c r="C1" s="56" t="s">
        <v>287</v>
      </c>
      <c r="E1" s="8">
        <v>2002</v>
      </c>
      <c r="F1" s="7">
        <v>2003</v>
      </c>
      <c r="G1" s="7">
        <v>2004</v>
      </c>
      <c r="H1" s="7">
        <v>2005</v>
      </c>
      <c r="I1" s="7">
        <v>2006</v>
      </c>
      <c r="J1" s="7">
        <v>2007</v>
      </c>
      <c r="K1" s="7">
        <v>2008</v>
      </c>
      <c r="L1" s="7">
        <v>2009</v>
      </c>
      <c r="M1" s="7">
        <v>2010</v>
      </c>
      <c r="N1" s="7">
        <v>2011</v>
      </c>
      <c r="O1" s="7">
        <v>2012</v>
      </c>
      <c r="P1" s="7">
        <v>2013</v>
      </c>
      <c r="Q1" s="7">
        <v>2014</v>
      </c>
      <c r="U1" s="8">
        <v>2002</v>
      </c>
      <c r="V1" s="7">
        <v>2003</v>
      </c>
      <c r="W1" s="7">
        <v>2004</v>
      </c>
      <c r="X1" s="7">
        <v>2005</v>
      </c>
      <c r="Y1" s="7">
        <v>2006</v>
      </c>
      <c r="Z1" s="7">
        <v>2007</v>
      </c>
      <c r="AA1" s="7">
        <v>2008</v>
      </c>
      <c r="AB1" s="7">
        <v>2009</v>
      </c>
      <c r="AC1" s="7">
        <v>2010</v>
      </c>
      <c r="AD1" s="7">
        <v>2011</v>
      </c>
      <c r="AE1" s="7">
        <v>2012</v>
      </c>
      <c r="AF1" s="7">
        <v>2013</v>
      </c>
      <c r="AG1" s="7">
        <v>2014</v>
      </c>
      <c r="AH1" t="s">
        <v>457</v>
      </c>
    </row>
    <row r="2" spans="1:35" ht="15.75" thickBot="1" x14ac:dyDescent="0.3">
      <c r="A2" s="50" t="s">
        <v>139</v>
      </c>
      <c r="B2" s="1" t="s">
        <v>398</v>
      </c>
      <c r="C2" s="57" t="s">
        <v>288</v>
      </c>
      <c r="D2" s="55" t="s">
        <v>440</v>
      </c>
      <c r="E2" s="8">
        <v>2002</v>
      </c>
      <c r="F2" s="7">
        <v>2003</v>
      </c>
      <c r="G2" s="7">
        <v>2004</v>
      </c>
      <c r="H2" s="7">
        <v>2005</v>
      </c>
      <c r="I2" s="7">
        <v>2006</v>
      </c>
      <c r="J2" s="7">
        <v>2007</v>
      </c>
      <c r="K2" s="7">
        <v>2008</v>
      </c>
      <c r="L2" s="7">
        <v>2009</v>
      </c>
      <c r="M2" s="7">
        <v>2010</v>
      </c>
      <c r="N2" s="7">
        <v>2011</v>
      </c>
      <c r="O2" s="7">
        <v>2012</v>
      </c>
      <c r="P2" s="7">
        <v>2013</v>
      </c>
      <c r="Q2" s="7">
        <v>2014</v>
      </c>
      <c r="R2" s="86" t="s">
        <v>448</v>
      </c>
      <c r="T2" s="53" t="s">
        <v>441</v>
      </c>
      <c r="U2" s="88">
        <v>38.17</v>
      </c>
      <c r="V2" s="44">
        <v>27.63</v>
      </c>
      <c r="W2" s="44">
        <v>26.66</v>
      </c>
      <c r="X2" s="44">
        <v>42.08</v>
      </c>
      <c r="Y2" s="44">
        <v>30.78</v>
      </c>
      <c r="Z2" s="44">
        <v>33.049999999999997</v>
      </c>
      <c r="AA2" s="44">
        <v>29.63</v>
      </c>
      <c r="AB2" s="44">
        <v>31.26</v>
      </c>
      <c r="AC2" s="44">
        <v>18.05</v>
      </c>
      <c r="AD2" s="44">
        <v>21.22</v>
      </c>
      <c r="AE2" s="44">
        <v>34.130000000000003</v>
      </c>
      <c r="AF2" s="44">
        <v>20.5</v>
      </c>
      <c r="AG2" s="45">
        <v>24.77</v>
      </c>
      <c r="AH2">
        <f>AVERAGE(U2:AG2)</f>
        <v>29.071538461538459</v>
      </c>
    </row>
    <row r="3" spans="1:35" x14ac:dyDescent="0.25">
      <c r="A3" s="2" t="s">
        <v>139</v>
      </c>
      <c r="B3" s="3"/>
      <c r="C3" s="58" t="s">
        <v>288</v>
      </c>
      <c r="D3" s="53" t="s">
        <v>441</v>
      </c>
      <c r="E3" s="46"/>
      <c r="F3" s="44"/>
      <c r="G3" s="44"/>
      <c r="H3" s="44"/>
      <c r="I3" s="44"/>
      <c r="J3" s="44"/>
      <c r="K3" s="44"/>
      <c r="L3" s="44"/>
      <c r="M3" s="44"/>
      <c r="N3" s="44"/>
      <c r="O3" s="44"/>
      <c r="P3" s="44"/>
      <c r="Q3" s="45"/>
      <c r="R3" s="85" t="e">
        <f>AVERAGE(E3:Q3)</f>
        <v>#DIV/0!</v>
      </c>
      <c r="T3" s="53" t="s">
        <v>442</v>
      </c>
      <c r="U3" s="89">
        <v>41.23</v>
      </c>
      <c r="V3" s="46">
        <v>32.99</v>
      </c>
      <c r="W3" s="46">
        <v>35.56</v>
      </c>
      <c r="X3" s="46">
        <v>45.84</v>
      </c>
      <c r="Y3" s="46">
        <v>33.42</v>
      </c>
      <c r="Z3" s="46">
        <v>39.1</v>
      </c>
      <c r="AA3" s="46">
        <v>36.29</v>
      </c>
      <c r="AB3" s="46">
        <v>33.840000000000003</v>
      </c>
      <c r="AC3" s="46">
        <v>22.5</v>
      </c>
      <c r="AD3" s="46">
        <v>29.78</v>
      </c>
      <c r="AE3" s="46">
        <v>39.06</v>
      </c>
      <c r="AF3" s="46">
        <v>29.93</v>
      </c>
      <c r="AG3" s="47">
        <v>29.02</v>
      </c>
      <c r="AH3" s="40">
        <f t="shared" ref="AH3:AH5" si="0">AVERAGE(U3:AG3)</f>
        <v>34.504615384615377</v>
      </c>
    </row>
    <row r="4" spans="1:35" x14ac:dyDescent="0.25">
      <c r="A4" s="2" t="s">
        <v>139</v>
      </c>
      <c r="B4" s="3"/>
      <c r="C4" s="58" t="s">
        <v>288</v>
      </c>
      <c r="D4" s="53" t="s">
        <v>442</v>
      </c>
      <c r="E4" s="46">
        <v>10.98</v>
      </c>
      <c r="F4" s="46">
        <v>13.76</v>
      </c>
      <c r="G4" s="46">
        <v>11.85</v>
      </c>
      <c r="H4" s="46">
        <v>9.01</v>
      </c>
      <c r="I4" s="46">
        <v>12.47</v>
      </c>
      <c r="J4" s="46">
        <v>7.77</v>
      </c>
      <c r="K4" s="46">
        <v>6.12</v>
      </c>
      <c r="L4" s="46">
        <v>11.57</v>
      </c>
      <c r="M4" s="46">
        <v>7.29</v>
      </c>
      <c r="N4" s="46">
        <v>9.8800000000000008</v>
      </c>
      <c r="O4" s="46">
        <v>6.49</v>
      </c>
      <c r="P4" s="51">
        <v>5.57</v>
      </c>
      <c r="Q4" s="47">
        <v>4.33</v>
      </c>
      <c r="R4" s="85">
        <f t="shared" ref="R4:R67" si="1">AVERAGE(E4:Q4)</f>
        <v>9.0069230769230764</v>
      </c>
      <c r="T4" s="53" t="s">
        <v>443</v>
      </c>
      <c r="U4" s="89">
        <v>12.49</v>
      </c>
      <c r="V4" s="46">
        <v>16.690000000000001</v>
      </c>
      <c r="W4" s="46">
        <v>16.600000000000001</v>
      </c>
      <c r="X4" s="46">
        <v>19.5</v>
      </c>
      <c r="Y4" s="46">
        <v>12.37</v>
      </c>
      <c r="Z4" s="46">
        <v>20.12</v>
      </c>
      <c r="AA4" s="46">
        <v>19.63</v>
      </c>
      <c r="AB4" s="46">
        <v>12.04</v>
      </c>
      <c r="AC4" s="46">
        <v>7.12</v>
      </c>
      <c r="AD4" s="46">
        <v>8.66</v>
      </c>
      <c r="AE4" s="46">
        <v>8.32</v>
      </c>
      <c r="AF4" s="46">
        <v>7.73</v>
      </c>
      <c r="AG4" s="47">
        <v>5.88</v>
      </c>
      <c r="AH4" s="40">
        <f t="shared" si="0"/>
        <v>12.857692307692306</v>
      </c>
    </row>
    <row r="5" spans="1:35" ht="15.75" thickBot="1" x14ac:dyDescent="0.3">
      <c r="A5" s="2" t="s">
        <v>139</v>
      </c>
      <c r="B5" s="3"/>
      <c r="C5" s="58" t="s">
        <v>288</v>
      </c>
      <c r="D5" s="53" t="s">
        <v>443</v>
      </c>
      <c r="E5" s="46"/>
      <c r="F5" s="46"/>
      <c r="G5" s="46"/>
      <c r="H5" s="46"/>
      <c r="I5" s="46"/>
      <c r="J5" s="46"/>
      <c r="K5" s="46"/>
      <c r="L5" s="46"/>
      <c r="M5" s="46"/>
      <c r="N5" s="46"/>
      <c r="O5" s="46"/>
      <c r="P5" s="46"/>
      <c r="Q5" s="47"/>
      <c r="R5" s="85" t="e">
        <f t="shared" si="1"/>
        <v>#DIV/0!</v>
      </c>
      <c r="T5" s="53" t="s">
        <v>444</v>
      </c>
      <c r="U5" s="90">
        <v>9.91</v>
      </c>
      <c r="V5" s="48">
        <v>10.16</v>
      </c>
      <c r="W5" s="48">
        <v>21.63</v>
      </c>
      <c r="X5" s="48">
        <v>15.8</v>
      </c>
      <c r="Y5" s="48">
        <v>12.86</v>
      </c>
      <c r="Z5" s="48">
        <v>16.27</v>
      </c>
      <c r="AA5" s="48">
        <v>15.65</v>
      </c>
      <c r="AB5" s="48">
        <v>8.75</v>
      </c>
      <c r="AC5" s="48">
        <v>6.97</v>
      </c>
      <c r="AD5" s="48">
        <v>21.38</v>
      </c>
      <c r="AE5" s="91">
        <v>5.87</v>
      </c>
      <c r="AF5" s="91">
        <v>6.4</v>
      </c>
      <c r="AG5" s="49"/>
      <c r="AH5" s="40">
        <f t="shared" si="0"/>
        <v>12.637500000000001</v>
      </c>
    </row>
    <row r="6" spans="1:35" ht="15.75" thickBot="1" x14ac:dyDescent="0.3">
      <c r="A6" s="4" t="s">
        <v>139</v>
      </c>
      <c r="B6" s="5"/>
      <c r="C6" s="59" t="s">
        <v>288</v>
      </c>
      <c r="D6" s="54" t="s">
        <v>444</v>
      </c>
      <c r="E6" s="48"/>
      <c r="F6" s="48"/>
      <c r="G6" s="48"/>
      <c r="H6" s="48"/>
      <c r="I6" s="48"/>
      <c r="J6" s="48"/>
      <c r="K6" s="48"/>
      <c r="L6" s="48"/>
      <c r="M6" s="48"/>
      <c r="N6" s="48"/>
      <c r="O6" s="48"/>
      <c r="P6" s="48"/>
      <c r="Q6" s="49"/>
      <c r="R6" s="85" t="e">
        <f t="shared" si="1"/>
        <v>#DIV/0!</v>
      </c>
    </row>
    <row r="7" spans="1:35" x14ac:dyDescent="0.25">
      <c r="A7" s="10" t="s">
        <v>156</v>
      </c>
      <c r="B7" s="25" t="s">
        <v>395</v>
      </c>
      <c r="C7" s="57" t="s">
        <v>289</v>
      </c>
      <c r="D7" s="52" t="s">
        <v>441</v>
      </c>
      <c r="E7" s="44"/>
      <c r="F7" s="44"/>
      <c r="G7" s="44"/>
      <c r="H7" s="44"/>
      <c r="I7" s="44"/>
      <c r="J7" s="44"/>
      <c r="K7" s="44"/>
      <c r="L7" s="44"/>
      <c r="M7" s="44"/>
      <c r="N7" s="44"/>
      <c r="O7" s="44"/>
      <c r="P7" s="44"/>
      <c r="Q7" s="45"/>
      <c r="R7" s="85" t="e">
        <f t="shared" si="1"/>
        <v>#DIV/0!</v>
      </c>
    </row>
    <row r="8" spans="1:35" x14ac:dyDescent="0.25">
      <c r="A8" s="9" t="s">
        <v>156</v>
      </c>
      <c r="B8" s="27" t="s">
        <v>396</v>
      </c>
      <c r="C8" s="58" t="s">
        <v>289</v>
      </c>
      <c r="D8" s="53" t="s">
        <v>442</v>
      </c>
      <c r="E8" s="46">
        <v>31.48</v>
      </c>
      <c r="F8" s="46">
        <v>17.21</v>
      </c>
      <c r="G8" s="46">
        <v>23.28</v>
      </c>
      <c r="H8" s="46">
        <v>34.04</v>
      </c>
      <c r="I8" s="46">
        <v>21.2</v>
      </c>
      <c r="J8" s="46">
        <v>21.34</v>
      </c>
      <c r="K8" s="46">
        <v>22.11</v>
      </c>
      <c r="L8" s="46">
        <v>27.23</v>
      </c>
      <c r="M8" s="46">
        <v>13.9</v>
      </c>
      <c r="N8" s="46">
        <v>21.04</v>
      </c>
      <c r="O8" s="46">
        <v>34.83</v>
      </c>
      <c r="P8" s="46">
        <v>17.39</v>
      </c>
      <c r="Q8" s="47">
        <v>17.93</v>
      </c>
      <c r="R8" s="87">
        <f t="shared" si="1"/>
        <v>23.306153846153844</v>
      </c>
      <c r="AI8">
        <f>AVERAGE(U2:AG5)</f>
        <v>22.456666666666667</v>
      </c>
    </row>
    <row r="9" spans="1:35" x14ac:dyDescent="0.25">
      <c r="A9" s="9" t="s">
        <v>156</v>
      </c>
      <c r="B9" s="27"/>
      <c r="C9" s="58" t="s">
        <v>289</v>
      </c>
      <c r="D9" s="53" t="s">
        <v>443</v>
      </c>
      <c r="E9" s="46"/>
      <c r="F9" s="46"/>
      <c r="G9" s="46"/>
      <c r="H9" s="46"/>
      <c r="I9" s="46"/>
      <c r="J9" s="46"/>
      <c r="K9" s="46"/>
      <c r="L9" s="46"/>
      <c r="M9" s="46"/>
      <c r="N9" s="46"/>
      <c r="O9" s="46"/>
      <c r="P9" s="46"/>
      <c r="Q9" s="47"/>
      <c r="R9" s="85" t="e">
        <f t="shared" si="1"/>
        <v>#DIV/0!</v>
      </c>
    </row>
    <row r="10" spans="1:35" ht="15.75" thickBot="1" x14ac:dyDescent="0.3">
      <c r="A10" s="11" t="s">
        <v>156</v>
      </c>
      <c r="B10" s="29"/>
      <c r="C10" s="59" t="s">
        <v>289</v>
      </c>
      <c r="D10" s="54" t="s">
        <v>444</v>
      </c>
      <c r="E10" s="48"/>
      <c r="F10" s="48"/>
      <c r="G10" s="48"/>
      <c r="H10" s="48"/>
      <c r="I10" s="48"/>
      <c r="J10" s="48"/>
      <c r="K10" s="48"/>
      <c r="L10" s="48"/>
      <c r="M10" s="48"/>
      <c r="N10" s="48"/>
      <c r="O10" s="48"/>
      <c r="P10" s="48"/>
      <c r="Q10" s="49"/>
      <c r="R10" s="85" t="e">
        <f t="shared" si="1"/>
        <v>#DIV/0!</v>
      </c>
    </row>
    <row r="11" spans="1:35" x14ac:dyDescent="0.25">
      <c r="A11" s="9" t="s">
        <v>157</v>
      </c>
      <c r="B11" s="27" t="s">
        <v>395</v>
      </c>
      <c r="C11" s="60" t="s">
        <v>290</v>
      </c>
      <c r="D11" s="53" t="s">
        <v>441</v>
      </c>
      <c r="E11" s="46">
        <v>38.17</v>
      </c>
      <c r="F11" s="46">
        <v>27.63</v>
      </c>
      <c r="G11" s="46">
        <v>26.66</v>
      </c>
      <c r="H11" s="46">
        <v>42.08</v>
      </c>
      <c r="I11" s="46">
        <v>30.78</v>
      </c>
      <c r="J11" s="46">
        <v>33.049999999999997</v>
      </c>
      <c r="K11" s="46">
        <v>29.63</v>
      </c>
      <c r="L11" s="46">
        <v>31.26</v>
      </c>
      <c r="M11" s="46">
        <v>18.05</v>
      </c>
      <c r="N11" s="46">
        <v>21.22</v>
      </c>
      <c r="O11" s="46">
        <v>34.130000000000003</v>
      </c>
      <c r="P11" s="46">
        <v>20.5</v>
      </c>
      <c r="Q11" s="47">
        <v>24.77</v>
      </c>
      <c r="R11" s="87">
        <f t="shared" si="1"/>
        <v>29.071538461538459</v>
      </c>
    </row>
    <row r="12" spans="1:35" x14ac:dyDescent="0.25">
      <c r="A12" s="9" t="s">
        <v>157</v>
      </c>
      <c r="B12" s="27" t="s">
        <v>396</v>
      </c>
      <c r="C12" s="60" t="s">
        <v>290</v>
      </c>
      <c r="D12" s="53" t="s">
        <v>442</v>
      </c>
      <c r="E12" s="46">
        <v>41.23</v>
      </c>
      <c r="F12" s="46">
        <v>32.99</v>
      </c>
      <c r="G12" s="46">
        <v>35.56</v>
      </c>
      <c r="H12" s="46">
        <v>45.84</v>
      </c>
      <c r="I12" s="46">
        <v>33.42</v>
      </c>
      <c r="J12" s="46">
        <v>39.1</v>
      </c>
      <c r="K12" s="46">
        <v>36.29</v>
      </c>
      <c r="L12" s="46">
        <v>33.840000000000003</v>
      </c>
      <c r="M12" s="46">
        <v>22.5</v>
      </c>
      <c r="N12" s="46">
        <v>29.78</v>
      </c>
      <c r="O12" s="46">
        <v>39.06</v>
      </c>
      <c r="P12" s="46">
        <v>29.93</v>
      </c>
      <c r="Q12" s="47">
        <v>29.02</v>
      </c>
      <c r="R12" s="87">
        <f t="shared" si="1"/>
        <v>34.504615384615377</v>
      </c>
    </row>
    <row r="13" spans="1:35" x14ac:dyDescent="0.25">
      <c r="A13" s="9" t="s">
        <v>157</v>
      </c>
      <c r="B13" s="27"/>
      <c r="C13" s="60" t="s">
        <v>290</v>
      </c>
      <c r="D13" s="53" t="s">
        <v>443</v>
      </c>
      <c r="E13" s="46">
        <v>12.49</v>
      </c>
      <c r="F13" s="46">
        <v>16.690000000000001</v>
      </c>
      <c r="G13" s="46">
        <v>16.600000000000001</v>
      </c>
      <c r="H13" s="46">
        <v>19.5</v>
      </c>
      <c r="I13" s="46">
        <v>12.37</v>
      </c>
      <c r="J13" s="46">
        <v>20.12</v>
      </c>
      <c r="K13" s="46">
        <v>19.63</v>
      </c>
      <c r="L13" s="46">
        <v>12.04</v>
      </c>
      <c r="M13" s="46">
        <v>7.12</v>
      </c>
      <c r="N13" s="46">
        <v>8.66</v>
      </c>
      <c r="O13" s="46">
        <v>8.32</v>
      </c>
      <c r="P13" s="46">
        <v>7.73</v>
      </c>
      <c r="Q13" s="47">
        <v>5.88</v>
      </c>
      <c r="R13" s="85">
        <f t="shared" si="1"/>
        <v>12.857692307692306</v>
      </c>
    </row>
    <row r="14" spans="1:35" ht="15.75" thickBot="1" x14ac:dyDescent="0.3">
      <c r="A14" s="9" t="s">
        <v>157</v>
      </c>
      <c r="B14" s="27"/>
      <c r="C14" s="60" t="s">
        <v>290</v>
      </c>
      <c r="D14" s="53" t="s">
        <v>444</v>
      </c>
      <c r="E14" s="46">
        <v>9.91</v>
      </c>
      <c r="F14" s="46">
        <v>10.16</v>
      </c>
      <c r="G14" s="46">
        <v>21.63</v>
      </c>
      <c r="H14" s="46">
        <v>15.8</v>
      </c>
      <c r="I14" s="46">
        <v>12.86</v>
      </c>
      <c r="J14" s="46">
        <v>16.27</v>
      </c>
      <c r="K14" s="46">
        <v>15.65</v>
      </c>
      <c r="L14" s="46">
        <v>8.75</v>
      </c>
      <c r="M14" s="46">
        <v>6.97</v>
      </c>
      <c r="N14" s="46">
        <v>21.38</v>
      </c>
      <c r="O14" s="51">
        <v>5.87</v>
      </c>
      <c r="P14" s="51">
        <v>6.4</v>
      </c>
      <c r="Q14" s="47"/>
      <c r="R14" s="85">
        <f t="shared" si="1"/>
        <v>12.637500000000001</v>
      </c>
    </row>
    <row r="15" spans="1:35" x14ac:dyDescent="0.25">
      <c r="A15" s="10" t="s">
        <v>158</v>
      </c>
      <c r="B15" s="25" t="s">
        <v>395</v>
      </c>
      <c r="C15" s="57" t="s">
        <v>291</v>
      </c>
      <c r="D15" s="52" t="s">
        <v>441</v>
      </c>
      <c r="E15" s="44"/>
      <c r="F15" s="44"/>
      <c r="G15" s="44"/>
      <c r="H15" s="44"/>
      <c r="I15" s="44"/>
      <c r="J15" s="44"/>
      <c r="K15" s="44"/>
      <c r="L15" s="44"/>
      <c r="M15" s="44"/>
      <c r="N15" s="44"/>
      <c r="O15" s="44"/>
      <c r="P15" s="44"/>
      <c r="Q15" s="45"/>
      <c r="R15" s="85" t="e">
        <f t="shared" si="1"/>
        <v>#DIV/0!</v>
      </c>
    </row>
    <row r="16" spans="1:35" x14ac:dyDescent="0.25">
      <c r="A16" s="9" t="s">
        <v>158</v>
      </c>
      <c r="B16" s="27" t="s">
        <v>396</v>
      </c>
      <c r="C16" s="58" t="s">
        <v>291</v>
      </c>
      <c r="D16" s="53" t="s">
        <v>442</v>
      </c>
      <c r="E16" s="51">
        <v>52.65</v>
      </c>
      <c r="F16" s="51">
        <v>44.23</v>
      </c>
      <c r="G16" s="51">
        <v>33.31</v>
      </c>
      <c r="H16" s="51">
        <v>38.700000000000003</v>
      </c>
      <c r="I16" s="51">
        <v>33.840000000000003</v>
      </c>
      <c r="J16" s="51">
        <v>39.94</v>
      </c>
      <c r="K16" s="51">
        <v>33.08</v>
      </c>
      <c r="L16" s="51">
        <v>48.59</v>
      </c>
      <c r="M16" s="51">
        <v>28.39</v>
      </c>
      <c r="N16" s="51">
        <v>35.99</v>
      </c>
      <c r="O16" s="51">
        <v>57.65</v>
      </c>
      <c r="P16" s="51">
        <v>42.54</v>
      </c>
      <c r="Q16" s="47">
        <v>46.59</v>
      </c>
      <c r="R16" s="87">
        <f t="shared" si="1"/>
        <v>41.192307692307693</v>
      </c>
    </row>
    <row r="17" spans="1:33" x14ac:dyDescent="0.25">
      <c r="A17" s="9" t="s">
        <v>158</v>
      </c>
      <c r="B17" s="27"/>
      <c r="C17" s="58" t="s">
        <v>291</v>
      </c>
      <c r="D17" s="53" t="s">
        <v>443</v>
      </c>
      <c r="E17" s="46"/>
      <c r="F17" s="46"/>
      <c r="G17" s="46"/>
      <c r="H17" s="46"/>
      <c r="I17" s="46"/>
      <c r="J17" s="46"/>
      <c r="K17" s="46"/>
      <c r="L17" s="46"/>
      <c r="M17" s="46"/>
      <c r="N17" s="46"/>
      <c r="O17" s="46"/>
      <c r="P17" s="46"/>
      <c r="Q17" s="47"/>
      <c r="R17" s="85" t="e">
        <f t="shared" si="1"/>
        <v>#DIV/0!</v>
      </c>
    </row>
    <row r="18" spans="1:33" ht="15.75" thickBot="1" x14ac:dyDescent="0.3">
      <c r="A18" s="11" t="s">
        <v>158</v>
      </c>
      <c r="B18" s="29"/>
      <c r="C18" s="59" t="s">
        <v>291</v>
      </c>
      <c r="D18" s="54" t="s">
        <v>444</v>
      </c>
      <c r="E18" s="48"/>
      <c r="F18" s="48"/>
      <c r="G18" s="48"/>
      <c r="H18" s="48"/>
      <c r="I18" s="48"/>
      <c r="J18" s="48"/>
      <c r="K18" s="48"/>
      <c r="L18" s="48"/>
      <c r="M18" s="48"/>
      <c r="N18" s="48"/>
      <c r="O18" s="48"/>
      <c r="P18" s="48"/>
      <c r="Q18" s="49"/>
      <c r="R18" s="85" t="e">
        <f t="shared" si="1"/>
        <v>#DIV/0!</v>
      </c>
    </row>
    <row r="19" spans="1:33" x14ac:dyDescent="0.25">
      <c r="A19" s="9" t="s">
        <v>159</v>
      </c>
      <c r="B19" s="27" t="s">
        <v>438</v>
      </c>
      <c r="C19" s="60" t="s">
        <v>292</v>
      </c>
      <c r="D19" s="53" t="s">
        <v>441</v>
      </c>
      <c r="E19" s="46"/>
      <c r="F19" s="46"/>
      <c r="G19" s="46"/>
      <c r="H19" s="46"/>
      <c r="I19" s="46"/>
      <c r="J19" s="46"/>
      <c r="K19" s="46"/>
      <c r="L19" s="46"/>
      <c r="M19" s="46"/>
      <c r="N19" s="46"/>
      <c r="O19" s="46"/>
      <c r="P19" s="46"/>
      <c r="Q19" s="47"/>
      <c r="R19" s="85" t="e">
        <f t="shared" si="1"/>
        <v>#DIV/0!</v>
      </c>
    </row>
    <row r="20" spans="1:33" x14ac:dyDescent="0.25">
      <c r="A20" s="9" t="s">
        <v>159</v>
      </c>
      <c r="B20" s="27" t="s">
        <v>437</v>
      </c>
      <c r="C20" s="60" t="s">
        <v>292</v>
      </c>
      <c r="D20" s="53" t="s">
        <v>442</v>
      </c>
      <c r="E20" s="46">
        <v>1.41</v>
      </c>
      <c r="F20" s="46">
        <v>1.1100000000000001</v>
      </c>
      <c r="G20" s="46">
        <v>1.1200000000000001</v>
      </c>
      <c r="H20" s="51">
        <v>1.26</v>
      </c>
      <c r="I20" s="51">
        <v>1.05</v>
      </c>
      <c r="J20" s="51">
        <v>0.85</v>
      </c>
      <c r="K20" s="51">
        <v>0.85</v>
      </c>
      <c r="L20" s="51">
        <v>0.75</v>
      </c>
      <c r="M20" s="51">
        <v>0.92</v>
      </c>
      <c r="N20" s="51">
        <v>1</v>
      </c>
      <c r="O20" s="51">
        <v>0.73</v>
      </c>
      <c r="P20" s="51">
        <v>1.34</v>
      </c>
      <c r="Q20" s="47">
        <v>0.89</v>
      </c>
      <c r="R20" s="85">
        <f t="shared" si="1"/>
        <v>1.0215384615384615</v>
      </c>
    </row>
    <row r="21" spans="1:33" x14ac:dyDescent="0.25">
      <c r="A21" s="9" t="s">
        <v>159</v>
      </c>
      <c r="B21" s="27"/>
      <c r="C21" s="60" t="s">
        <v>292</v>
      </c>
      <c r="D21" s="53" t="s">
        <v>443</v>
      </c>
      <c r="E21" s="46"/>
      <c r="F21" s="46"/>
      <c r="G21" s="46"/>
      <c r="H21" s="46"/>
      <c r="I21" s="46"/>
      <c r="J21" s="46"/>
      <c r="K21" s="46"/>
      <c r="L21" s="46"/>
      <c r="M21" s="46"/>
      <c r="N21" s="46"/>
      <c r="O21" s="46"/>
      <c r="P21" s="46"/>
      <c r="Q21" s="47"/>
      <c r="R21" s="85" t="e">
        <f t="shared" si="1"/>
        <v>#DIV/0!</v>
      </c>
    </row>
    <row r="22" spans="1:33" ht="15.75" thickBot="1" x14ac:dyDescent="0.3">
      <c r="A22" s="9" t="s">
        <v>159</v>
      </c>
      <c r="B22" s="27"/>
      <c r="C22" s="60" t="s">
        <v>292</v>
      </c>
      <c r="D22" s="53" t="s">
        <v>444</v>
      </c>
      <c r="E22" s="46"/>
      <c r="F22" s="46"/>
      <c r="G22" s="46"/>
      <c r="H22" s="46"/>
      <c r="I22" s="46"/>
      <c r="J22" s="46"/>
      <c r="K22" s="46"/>
      <c r="L22" s="46"/>
      <c r="M22" s="46"/>
      <c r="N22" s="46"/>
      <c r="O22" s="46"/>
      <c r="P22" s="46"/>
      <c r="Q22" s="47"/>
      <c r="R22" s="85" t="e">
        <f t="shared" si="1"/>
        <v>#DIV/0!</v>
      </c>
    </row>
    <row r="23" spans="1:33" x14ac:dyDescent="0.25">
      <c r="A23" s="10" t="s">
        <v>160</v>
      </c>
      <c r="B23" s="25" t="s">
        <v>438</v>
      </c>
      <c r="C23" s="57" t="s">
        <v>293</v>
      </c>
      <c r="D23" s="52" t="s">
        <v>441</v>
      </c>
      <c r="E23" s="44"/>
      <c r="F23" s="44"/>
      <c r="G23" s="44"/>
      <c r="H23" s="44"/>
      <c r="I23" s="44"/>
      <c r="J23" s="44"/>
      <c r="K23" s="44"/>
      <c r="L23" s="44"/>
      <c r="M23" s="44"/>
      <c r="N23" s="44"/>
      <c r="O23" s="44"/>
      <c r="P23" s="44"/>
      <c r="Q23" s="45"/>
      <c r="R23" s="85" t="e">
        <f t="shared" si="1"/>
        <v>#DIV/0!</v>
      </c>
    </row>
    <row r="24" spans="1:33" x14ac:dyDescent="0.25">
      <c r="A24" s="9" t="s">
        <v>160</v>
      </c>
      <c r="B24" s="27" t="s">
        <v>437</v>
      </c>
      <c r="C24" s="58" t="s">
        <v>293</v>
      </c>
      <c r="D24" s="53" t="s">
        <v>442</v>
      </c>
      <c r="E24" s="46">
        <v>0.79</v>
      </c>
      <c r="F24" s="46">
        <v>0.66</v>
      </c>
      <c r="G24" s="46">
        <v>0.7</v>
      </c>
      <c r="H24" s="51">
        <v>0.79</v>
      </c>
      <c r="I24" s="51">
        <v>0.56000000000000005</v>
      </c>
      <c r="J24" s="51">
        <v>0.43</v>
      </c>
      <c r="K24" s="51">
        <v>0.42</v>
      </c>
      <c r="L24" s="51">
        <v>0.5</v>
      </c>
      <c r="M24" s="51">
        <v>0.47</v>
      </c>
      <c r="N24" s="51">
        <v>0.56000000000000005</v>
      </c>
      <c r="O24" s="51">
        <v>0.48</v>
      </c>
      <c r="P24" s="51">
        <v>0.85</v>
      </c>
      <c r="Q24" s="47">
        <v>0.59</v>
      </c>
      <c r="R24" s="85">
        <f t="shared" si="1"/>
        <v>0.60000000000000009</v>
      </c>
    </row>
    <row r="25" spans="1:33" x14ac:dyDescent="0.25">
      <c r="A25" s="9" t="s">
        <v>160</v>
      </c>
      <c r="B25" s="27"/>
      <c r="C25" s="58" t="s">
        <v>293</v>
      </c>
      <c r="D25" s="53" t="s">
        <v>443</v>
      </c>
      <c r="E25" s="46"/>
      <c r="F25" s="46"/>
      <c r="G25" s="46"/>
      <c r="H25" s="46"/>
      <c r="I25" s="46"/>
      <c r="J25" s="46"/>
      <c r="K25" s="46"/>
      <c r="L25" s="46"/>
      <c r="M25" s="46"/>
      <c r="N25" s="46"/>
      <c r="O25" s="46"/>
      <c r="P25" s="46"/>
      <c r="Q25" s="47"/>
      <c r="R25" s="85" t="e">
        <f t="shared" si="1"/>
        <v>#DIV/0!</v>
      </c>
    </row>
    <row r="26" spans="1:33" ht="15.75" thickBot="1" x14ac:dyDescent="0.3">
      <c r="A26" s="11" t="s">
        <v>160</v>
      </c>
      <c r="B26" s="29"/>
      <c r="C26" s="59" t="s">
        <v>293</v>
      </c>
      <c r="D26" s="54" t="s">
        <v>444</v>
      </c>
      <c r="E26" s="48"/>
      <c r="F26" s="48"/>
      <c r="G26" s="48"/>
      <c r="H26" s="48"/>
      <c r="I26" s="48"/>
      <c r="J26" s="48"/>
      <c r="K26" s="48"/>
      <c r="L26" s="48"/>
      <c r="M26" s="48"/>
      <c r="N26" s="48"/>
      <c r="O26" s="48"/>
      <c r="P26" s="48"/>
      <c r="Q26" s="49"/>
      <c r="R26" s="85" t="e">
        <f t="shared" si="1"/>
        <v>#DIV/0!</v>
      </c>
    </row>
    <row r="27" spans="1:33" x14ac:dyDescent="0.25">
      <c r="A27" s="9" t="s">
        <v>161</v>
      </c>
      <c r="B27" s="27" t="s">
        <v>438</v>
      </c>
      <c r="C27" s="60" t="s">
        <v>294</v>
      </c>
      <c r="D27" s="53" t="s">
        <v>441</v>
      </c>
      <c r="E27" s="46"/>
      <c r="F27" s="46"/>
      <c r="G27" s="46"/>
      <c r="H27" s="46"/>
      <c r="I27" s="46"/>
      <c r="J27" s="46"/>
      <c r="K27" s="46"/>
      <c r="L27" s="46"/>
      <c r="M27" s="46"/>
      <c r="N27" s="46"/>
      <c r="O27" s="46"/>
      <c r="P27" s="46"/>
      <c r="Q27" s="47"/>
      <c r="R27" s="85" t="e">
        <f t="shared" si="1"/>
        <v>#DIV/0!</v>
      </c>
    </row>
    <row r="28" spans="1:33" x14ac:dyDescent="0.25">
      <c r="A28" s="9" t="s">
        <v>161</v>
      </c>
      <c r="B28" s="27"/>
      <c r="C28" s="60" t="s">
        <v>294</v>
      </c>
      <c r="D28" s="53" t="s">
        <v>442</v>
      </c>
      <c r="E28" s="46">
        <v>0.9</v>
      </c>
      <c r="F28" s="46">
        <v>1.07</v>
      </c>
      <c r="G28" s="46">
        <v>0.97</v>
      </c>
      <c r="H28" s="46">
        <v>1.1200000000000001</v>
      </c>
      <c r="I28" s="46">
        <v>0.92</v>
      </c>
      <c r="J28" s="46">
        <v>0.74</v>
      </c>
      <c r="K28" s="46">
        <v>0.55000000000000004</v>
      </c>
      <c r="L28" s="46">
        <v>0.55000000000000004</v>
      </c>
      <c r="M28" s="46">
        <v>0.73</v>
      </c>
      <c r="N28" s="46">
        <v>0.87</v>
      </c>
      <c r="O28" s="51">
        <v>0.67</v>
      </c>
      <c r="P28" s="51">
        <v>1.06</v>
      </c>
      <c r="Q28" s="47">
        <v>0.78</v>
      </c>
      <c r="R28" s="85">
        <f t="shared" si="1"/>
        <v>0.84076923076923071</v>
      </c>
    </row>
    <row r="29" spans="1:33" x14ac:dyDescent="0.25">
      <c r="A29" s="9" t="s">
        <v>161</v>
      </c>
      <c r="B29" s="27"/>
      <c r="C29" s="60" t="s">
        <v>294</v>
      </c>
      <c r="D29" s="53" t="s">
        <v>443</v>
      </c>
      <c r="E29" s="46"/>
      <c r="F29" s="46"/>
      <c r="G29" s="46"/>
      <c r="H29" s="46"/>
      <c r="I29" s="46"/>
      <c r="J29" s="46"/>
      <c r="K29" s="46"/>
      <c r="L29" s="46"/>
      <c r="M29" s="46"/>
      <c r="N29" s="46"/>
      <c r="O29" s="46"/>
      <c r="P29" s="46"/>
      <c r="Q29" s="47"/>
      <c r="R29" s="85" t="e">
        <f t="shared" si="1"/>
        <v>#DIV/0!</v>
      </c>
    </row>
    <row r="30" spans="1:33" ht="15.75" thickBot="1" x14ac:dyDescent="0.3">
      <c r="A30" s="9" t="s">
        <v>161</v>
      </c>
      <c r="B30" s="27"/>
      <c r="C30" s="60" t="s">
        <v>294</v>
      </c>
      <c r="D30" s="53" t="s">
        <v>444</v>
      </c>
      <c r="E30" s="46"/>
      <c r="F30" s="46"/>
      <c r="G30" s="46"/>
      <c r="H30" s="46"/>
      <c r="I30" s="46"/>
      <c r="J30" s="46"/>
      <c r="K30" s="46"/>
      <c r="L30" s="46"/>
      <c r="M30" s="46"/>
      <c r="N30" s="46"/>
      <c r="O30" s="46"/>
      <c r="P30" s="46"/>
      <c r="Q30" s="47"/>
      <c r="R30" s="85" t="e">
        <f t="shared" si="1"/>
        <v>#DIV/0!</v>
      </c>
      <c r="T30" s="668" t="s">
        <v>458</v>
      </c>
      <c r="U30" s="668"/>
      <c r="V30" s="668"/>
      <c r="W30" s="668"/>
      <c r="X30" s="668"/>
      <c r="Y30" s="668"/>
      <c r="Z30" s="668"/>
      <c r="AA30" s="668"/>
      <c r="AB30" s="668"/>
      <c r="AC30" s="668"/>
      <c r="AD30" s="668"/>
      <c r="AE30" s="668"/>
      <c r="AF30" s="668"/>
      <c r="AG30" s="668"/>
    </row>
    <row r="31" spans="1:33" x14ac:dyDescent="0.25">
      <c r="A31" s="10" t="s">
        <v>162</v>
      </c>
      <c r="B31" s="25" t="s">
        <v>398</v>
      </c>
      <c r="C31" s="57" t="s">
        <v>295</v>
      </c>
      <c r="D31" s="52" t="s">
        <v>441</v>
      </c>
      <c r="E31" s="44"/>
      <c r="F31" s="44"/>
      <c r="G31" s="44"/>
      <c r="H31" s="44"/>
      <c r="I31" s="44"/>
      <c r="J31" s="44"/>
      <c r="K31" s="44"/>
      <c r="L31" s="44"/>
      <c r="M31" s="44"/>
      <c r="N31" s="44"/>
      <c r="O31" s="44"/>
      <c r="P31" s="44"/>
      <c r="Q31" s="45"/>
      <c r="R31" s="85" t="e">
        <f t="shared" si="1"/>
        <v>#DIV/0!</v>
      </c>
      <c r="T31" t="s">
        <v>459</v>
      </c>
    </row>
    <row r="32" spans="1:33" x14ac:dyDescent="0.25">
      <c r="A32" s="9" t="s">
        <v>162</v>
      </c>
      <c r="B32" s="27"/>
      <c r="C32" s="58" t="s">
        <v>295</v>
      </c>
      <c r="D32" s="53" t="s">
        <v>442</v>
      </c>
      <c r="E32" s="46">
        <v>6.13</v>
      </c>
      <c r="F32" s="46">
        <v>8.8699999999999992</v>
      </c>
      <c r="G32" s="46">
        <v>9.74</v>
      </c>
      <c r="H32" s="46">
        <v>6.79</v>
      </c>
      <c r="I32" s="46">
        <v>6.64</v>
      </c>
      <c r="J32" s="46">
        <v>6.74</v>
      </c>
      <c r="K32" s="46">
        <v>3.61</v>
      </c>
      <c r="L32" s="46">
        <v>5.63</v>
      </c>
      <c r="M32" s="46">
        <v>5.42</v>
      </c>
      <c r="N32" s="46">
        <v>6.45</v>
      </c>
      <c r="O32" s="46">
        <v>7.21</v>
      </c>
      <c r="P32" s="51">
        <v>4.8099999999999996</v>
      </c>
      <c r="Q32" s="47">
        <v>4.2</v>
      </c>
      <c r="R32" s="85">
        <f t="shared" si="1"/>
        <v>6.3261538461538471</v>
      </c>
    </row>
    <row r="33" spans="1:18" x14ac:dyDescent="0.25">
      <c r="A33" s="9" t="s">
        <v>162</v>
      </c>
      <c r="B33" s="27"/>
      <c r="C33" s="58" t="s">
        <v>295</v>
      </c>
      <c r="D33" s="53" t="s">
        <v>443</v>
      </c>
      <c r="E33" s="46"/>
      <c r="F33" s="46"/>
      <c r="G33" s="46"/>
      <c r="H33" s="46"/>
      <c r="I33" s="46"/>
      <c r="J33" s="46"/>
      <c r="K33" s="46"/>
      <c r="L33" s="46"/>
      <c r="M33" s="46"/>
      <c r="N33" s="46"/>
      <c r="O33" s="46"/>
      <c r="P33" s="46"/>
      <c r="Q33" s="47"/>
      <c r="R33" s="85" t="e">
        <f t="shared" si="1"/>
        <v>#DIV/0!</v>
      </c>
    </row>
    <row r="34" spans="1:18" ht="15.75" thickBot="1" x14ac:dyDescent="0.3">
      <c r="A34" s="11" t="s">
        <v>162</v>
      </c>
      <c r="B34" s="29"/>
      <c r="C34" s="59" t="s">
        <v>295</v>
      </c>
      <c r="D34" s="54" t="s">
        <v>444</v>
      </c>
      <c r="E34" s="48"/>
      <c r="F34" s="48"/>
      <c r="G34" s="48"/>
      <c r="H34" s="48"/>
      <c r="I34" s="48"/>
      <c r="J34" s="48"/>
      <c r="K34" s="48"/>
      <c r="L34" s="48"/>
      <c r="M34" s="48"/>
      <c r="N34" s="48"/>
      <c r="O34" s="48"/>
      <c r="P34" s="48"/>
      <c r="Q34" s="49"/>
      <c r="R34" s="85" t="e">
        <f t="shared" si="1"/>
        <v>#DIV/0!</v>
      </c>
    </row>
    <row r="35" spans="1:18" x14ac:dyDescent="0.25">
      <c r="A35" s="9" t="s">
        <v>163</v>
      </c>
      <c r="B35" s="27" t="s">
        <v>395</v>
      </c>
      <c r="C35" s="60" t="s">
        <v>296</v>
      </c>
      <c r="D35" s="53" t="s">
        <v>441</v>
      </c>
      <c r="E35" s="46"/>
      <c r="F35" s="46"/>
      <c r="G35" s="46"/>
      <c r="H35" s="46"/>
      <c r="I35" s="46"/>
      <c r="J35" s="46"/>
      <c r="K35" s="46"/>
      <c r="L35" s="46"/>
      <c r="M35" s="46"/>
      <c r="N35" s="46"/>
      <c r="O35" s="46"/>
      <c r="P35" s="46"/>
      <c r="Q35" s="47"/>
      <c r="R35" s="85" t="e">
        <f t="shared" si="1"/>
        <v>#DIV/0!</v>
      </c>
    </row>
    <row r="36" spans="1:18" x14ac:dyDescent="0.25">
      <c r="A36" s="9" t="s">
        <v>163</v>
      </c>
      <c r="B36" s="27" t="s">
        <v>396</v>
      </c>
      <c r="C36" s="60" t="s">
        <v>296</v>
      </c>
      <c r="D36" s="53" t="s">
        <v>442</v>
      </c>
      <c r="E36" s="46">
        <v>2.65</v>
      </c>
      <c r="F36" s="46">
        <v>2.23</v>
      </c>
      <c r="G36" s="46">
        <v>2.4700000000000002</v>
      </c>
      <c r="H36" s="46">
        <v>2.38</v>
      </c>
      <c r="I36" s="46">
        <v>2.34</v>
      </c>
      <c r="J36" s="46">
        <v>2.31</v>
      </c>
      <c r="K36" s="46">
        <v>2.59</v>
      </c>
      <c r="L36" s="46">
        <v>2.27</v>
      </c>
      <c r="M36" s="46">
        <v>1.58</v>
      </c>
      <c r="N36" s="46">
        <v>1.53</v>
      </c>
      <c r="O36" s="46">
        <v>1.99</v>
      </c>
      <c r="P36" s="46">
        <v>1.29</v>
      </c>
      <c r="Q36" s="47">
        <v>1.35</v>
      </c>
      <c r="R36" s="85">
        <f t="shared" si="1"/>
        <v>2.0753846153846154</v>
      </c>
    </row>
    <row r="37" spans="1:18" x14ac:dyDescent="0.25">
      <c r="A37" s="9" t="s">
        <v>163</v>
      </c>
      <c r="B37" s="27"/>
      <c r="C37" s="60" t="s">
        <v>296</v>
      </c>
      <c r="D37" s="53" t="s">
        <v>443</v>
      </c>
      <c r="E37" s="46"/>
      <c r="F37" s="46"/>
      <c r="G37" s="46"/>
      <c r="H37" s="46"/>
      <c r="I37" s="46"/>
      <c r="J37" s="46"/>
      <c r="K37" s="46"/>
      <c r="L37" s="46"/>
      <c r="M37" s="46"/>
      <c r="N37" s="46"/>
      <c r="O37" s="46"/>
      <c r="P37" s="46"/>
      <c r="Q37" s="47"/>
      <c r="R37" s="85" t="e">
        <f t="shared" si="1"/>
        <v>#DIV/0!</v>
      </c>
    </row>
    <row r="38" spans="1:18" ht="15.75" thickBot="1" x14ac:dyDescent="0.3">
      <c r="A38" s="9" t="s">
        <v>163</v>
      </c>
      <c r="B38" s="27"/>
      <c r="C38" s="60" t="s">
        <v>296</v>
      </c>
      <c r="D38" s="53" t="s">
        <v>444</v>
      </c>
      <c r="E38" s="46"/>
      <c r="F38" s="46"/>
      <c r="G38" s="46"/>
      <c r="H38" s="46"/>
      <c r="I38" s="46"/>
      <c r="J38" s="46"/>
      <c r="K38" s="46"/>
      <c r="L38" s="46"/>
      <c r="M38" s="46"/>
      <c r="N38" s="46"/>
      <c r="O38" s="46"/>
      <c r="P38" s="46"/>
      <c r="Q38" s="47"/>
      <c r="R38" s="85" t="e">
        <f t="shared" si="1"/>
        <v>#DIV/0!</v>
      </c>
    </row>
    <row r="39" spans="1:18" x14ac:dyDescent="0.25">
      <c r="A39" s="10" t="s">
        <v>164</v>
      </c>
      <c r="B39" s="25" t="s">
        <v>395</v>
      </c>
      <c r="C39" s="57" t="s">
        <v>297</v>
      </c>
      <c r="D39" s="52" t="s">
        <v>441</v>
      </c>
      <c r="E39" s="44"/>
      <c r="F39" s="44"/>
      <c r="G39" s="44"/>
      <c r="H39" s="44"/>
      <c r="I39" s="44"/>
      <c r="J39" s="44"/>
      <c r="K39" s="44"/>
      <c r="L39" s="44"/>
      <c r="M39" s="44"/>
      <c r="N39" s="44"/>
      <c r="O39" s="44"/>
      <c r="P39" s="44"/>
      <c r="Q39" s="45"/>
      <c r="R39" s="85" t="e">
        <f t="shared" si="1"/>
        <v>#DIV/0!</v>
      </c>
    </row>
    <row r="40" spans="1:18" x14ac:dyDescent="0.25">
      <c r="A40" s="9" t="s">
        <v>164</v>
      </c>
      <c r="B40" s="27"/>
      <c r="C40" s="58" t="s">
        <v>297</v>
      </c>
      <c r="D40" s="53" t="s">
        <v>442</v>
      </c>
      <c r="E40" s="46">
        <v>10.27</v>
      </c>
      <c r="F40" s="46">
        <v>9.6199999999999992</v>
      </c>
      <c r="G40" s="46">
        <v>12.52</v>
      </c>
      <c r="H40" s="51">
        <v>9.6300000000000008</v>
      </c>
      <c r="I40" s="51">
        <v>11.27</v>
      </c>
      <c r="J40" s="51">
        <v>11.31</v>
      </c>
      <c r="K40" s="51">
        <v>5.66</v>
      </c>
      <c r="L40" s="51">
        <v>7.96</v>
      </c>
      <c r="M40" s="51">
        <v>4.1100000000000003</v>
      </c>
      <c r="N40" s="51">
        <v>7.65</v>
      </c>
      <c r="O40" s="51">
        <v>7.58</v>
      </c>
      <c r="P40" s="51">
        <v>6.18</v>
      </c>
      <c r="Q40" s="47">
        <v>5.15</v>
      </c>
      <c r="R40" s="85">
        <f t="shared" si="1"/>
        <v>8.3776923076923069</v>
      </c>
    </row>
    <row r="41" spans="1:18" x14ac:dyDescent="0.25">
      <c r="A41" s="9" t="s">
        <v>164</v>
      </c>
      <c r="B41" s="27"/>
      <c r="C41" s="58" t="s">
        <v>297</v>
      </c>
      <c r="D41" s="53" t="s">
        <v>443</v>
      </c>
      <c r="E41" s="46"/>
      <c r="F41" s="46"/>
      <c r="G41" s="46"/>
      <c r="H41" s="46"/>
      <c r="I41" s="46"/>
      <c r="J41" s="46"/>
      <c r="K41" s="46"/>
      <c r="L41" s="46"/>
      <c r="M41" s="46"/>
      <c r="N41" s="46"/>
      <c r="O41" s="46"/>
      <c r="P41" s="46"/>
      <c r="Q41" s="47"/>
      <c r="R41" s="85" t="e">
        <f t="shared" si="1"/>
        <v>#DIV/0!</v>
      </c>
    </row>
    <row r="42" spans="1:18" ht="15.75" thickBot="1" x14ac:dyDescent="0.3">
      <c r="A42" s="11" t="s">
        <v>164</v>
      </c>
      <c r="B42" s="29"/>
      <c r="C42" s="59" t="s">
        <v>297</v>
      </c>
      <c r="D42" s="54" t="s">
        <v>444</v>
      </c>
      <c r="E42" s="48"/>
      <c r="F42" s="48"/>
      <c r="G42" s="48"/>
      <c r="H42" s="48"/>
      <c r="I42" s="48"/>
      <c r="J42" s="48"/>
      <c r="K42" s="48"/>
      <c r="L42" s="48"/>
      <c r="M42" s="48"/>
      <c r="N42" s="48"/>
      <c r="O42" s="48"/>
      <c r="P42" s="48"/>
      <c r="Q42" s="49"/>
      <c r="R42" s="85" t="e">
        <f t="shared" si="1"/>
        <v>#DIV/0!</v>
      </c>
    </row>
    <row r="43" spans="1:18" x14ac:dyDescent="0.25">
      <c r="A43" s="9" t="s">
        <v>165</v>
      </c>
      <c r="B43" s="27" t="s">
        <v>395</v>
      </c>
      <c r="C43" s="60" t="s">
        <v>298</v>
      </c>
      <c r="D43" s="53"/>
      <c r="E43" s="46"/>
      <c r="F43" s="46"/>
      <c r="G43" s="46"/>
      <c r="H43" s="46"/>
      <c r="I43" s="46"/>
      <c r="J43" s="46"/>
      <c r="K43" s="46"/>
      <c r="L43" s="46"/>
      <c r="M43" s="46"/>
      <c r="N43" s="46"/>
      <c r="O43" s="46"/>
      <c r="P43" s="46"/>
      <c r="Q43" s="47"/>
      <c r="R43" s="85" t="e">
        <f t="shared" si="1"/>
        <v>#DIV/0!</v>
      </c>
    </row>
    <row r="44" spans="1:18" x14ac:dyDescent="0.25">
      <c r="A44" s="9" t="s">
        <v>165</v>
      </c>
      <c r="B44" s="27"/>
      <c r="C44" s="60" t="s">
        <v>298</v>
      </c>
      <c r="D44" s="53"/>
      <c r="E44" s="46">
        <v>55.05</v>
      </c>
      <c r="F44" s="46">
        <v>47.88</v>
      </c>
      <c r="G44" s="46">
        <v>57.01</v>
      </c>
      <c r="H44" s="46">
        <v>69.08</v>
      </c>
      <c r="I44" s="46">
        <v>49.28</v>
      </c>
      <c r="J44" s="46">
        <v>57.61</v>
      </c>
      <c r="K44" s="46">
        <v>48.96</v>
      </c>
      <c r="L44" s="46">
        <v>48.2</v>
      </c>
      <c r="M44" s="46">
        <v>25.08</v>
      </c>
      <c r="N44" s="46">
        <v>28.1</v>
      </c>
      <c r="O44" s="46">
        <v>50.7</v>
      </c>
      <c r="P44" s="46">
        <v>47.68</v>
      </c>
      <c r="Q44" s="47">
        <v>48.24</v>
      </c>
      <c r="R44" s="87">
        <f t="shared" si="1"/>
        <v>48.682307692307681</v>
      </c>
    </row>
    <row r="45" spans="1:18" x14ac:dyDescent="0.25">
      <c r="A45" s="9" t="s">
        <v>165</v>
      </c>
      <c r="B45" s="27"/>
      <c r="C45" s="60" t="s">
        <v>298</v>
      </c>
      <c r="D45" s="53"/>
      <c r="E45" s="46"/>
      <c r="F45" s="46"/>
      <c r="G45" s="46"/>
      <c r="H45" s="46"/>
      <c r="I45" s="46"/>
      <c r="J45" s="46"/>
      <c r="K45" s="46"/>
      <c r="L45" s="46"/>
      <c r="M45" s="46"/>
      <c r="N45" s="46"/>
      <c r="O45" s="46"/>
      <c r="P45" s="46"/>
      <c r="Q45" s="47"/>
      <c r="R45" s="85" t="e">
        <f t="shared" si="1"/>
        <v>#DIV/0!</v>
      </c>
    </row>
    <row r="46" spans="1:18" ht="15.75" thickBot="1" x14ac:dyDescent="0.3">
      <c r="A46" s="9" t="s">
        <v>165</v>
      </c>
      <c r="B46" s="27"/>
      <c r="C46" s="60" t="s">
        <v>298</v>
      </c>
      <c r="D46" s="53"/>
      <c r="E46" s="46"/>
      <c r="F46" s="46"/>
      <c r="G46" s="46"/>
      <c r="H46" s="46"/>
      <c r="I46" s="46"/>
      <c r="J46" s="46"/>
      <c r="K46" s="46"/>
      <c r="L46" s="46"/>
      <c r="M46" s="46"/>
      <c r="N46" s="46"/>
      <c r="O46" s="46"/>
      <c r="P46" s="46"/>
      <c r="Q46" s="47"/>
      <c r="R46" s="85" t="e">
        <f t="shared" si="1"/>
        <v>#DIV/0!</v>
      </c>
    </row>
    <row r="47" spans="1:18" x14ac:dyDescent="0.25">
      <c r="A47" s="10" t="s">
        <v>166</v>
      </c>
      <c r="B47" s="25" t="s">
        <v>395</v>
      </c>
      <c r="C47" s="57" t="s">
        <v>299</v>
      </c>
      <c r="D47" s="52"/>
      <c r="E47" s="44"/>
      <c r="F47" s="44"/>
      <c r="G47" s="44"/>
      <c r="H47" s="44"/>
      <c r="I47" s="44"/>
      <c r="J47" s="44"/>
      <c r="K47" s="44"/>
      <c r="L47" s="44"/>
      <c r="M47" s="44"/>
      <c r="N47" s="44"/>
      <c r="O47" s="44"/>
      <c r="P47" s="44"/>
      <c r="Q47" s="45"/>
      <c r="R47" s="85" t="e">
        <f t="shared" si="1"/>
        <v>#DIV/0!</v>
      </c>
    </row>
    <row r="48" spans="1:18" x14ac:dyDescent="0.25">
      <c r="A48" s="9" t="s">
        <v>166</v>
      </c>
      <c r="B48" s="27"/>
      <c r="C48" s="58" t="s">
        <v>299</v>
      </c>
      <c r="D48" s="53"/>
      <c r="E48" s="46">
        <v>31.69</v>
      </c>
      <c r="F48" s="46">
        <v>32.07</v>
      </c>
      <c r="G48" s="46">
        <v>63.3</v>
      </c>
      <c r="H48" s="46">
        <v>77.88</v>
      </c>
      <c r="I48" s="46">
        <v>52.97</v>
      </c>
      <c r="J48" s="46">
        <v>59.27</v>
      </c>
      <c r="K48" s="46">
        <v>46.21</v>
      </c>
      <c r="L48" s="46">
        <v>37.090000000000003</v>
      </c>
      <c r="M48" s="46">
        <v>13.27</v>
      </c>
      <c r="N48" s="46">
        <v>11.7</v>
      </c>
      <c r="O48" s="46">
        <v>24.77</v>
      </c>
      <c r="P48" s="46">
        <v>33.29</v>
      </c>
      <c r="Q48" s="47">
        <v>38.64</v>
      </c>
      <c r="R48" s="87">
        <f t="shared" si="1"/>
        <v>40.165384615384603</v>
      </c>
    </row>
    <row r="49" spans="1:18" x14ac:dyDescent="0.25">
      <c r="A49" s="9" t="s">
        <v>166</v>
      </c>
      <c r="B49" s="27"/>
      <c r="C49" s="58" t="s">
        <v>299</v>
      </c>
      <c r="D49" s="53"/>
      <c r="E49" s="46"/>
      <c r="F49" s="46"/>
      <c r="G49" s="46"/>
      <c r="H49" s="46"/>
      <c r="I49" s="46"/>
      <c r="J49" s="46"/>
      <c r="K49" s="46"/>
      <c r="L49" s="46"/>
      <c r="M49" s="46"/>
      <c r="N49" s="46"/>
      <c r="O49" s="46"/>
      <c r="P49" s="46"/>
      <c r="Q49" s="47"/>
      <c r="R49" s="85" t="e">
        <f t="shared" si="1"/>
        <v>#DIV/0!</v>
      </c>
    </row>
    <row r="50" spans="1:18" ht="15.75" thickBot="1" x14ac:dyDescent="0.3">
      <c r="A50" s="11" t="s">
        <v>166</v>
      </c>
      <c r="B50" s="29"/>
      <c r="C50" s="59" t="s">
        <v>299</v>
      </c>
      <c r="D50" s="54"/>
      <c r="E50" s="48"/>
      <c r="F50" s="48"/>
      <c r="G50" s="48"/>
      <c r="H50" s="48"/>
      <c r="I50" s="48"/>
      <c r="J50" s="48"/>
      <c r="K50" s="48"/>
      <c r="L50" s="48"/>
      <c r="M50" s="48"/>
      <c r="N50" s="48"/>
      <c r="O50" s="48"/>
      <c r="P50" s="48"/>
      <c r="Q50" s="49"/>
      <c r="R50" s="85" t="e">
        <f t="shared" si="1"/>
        <v>#DIV/0!</v>
      </c>
    </row>
    <row r="51" spans="1:18" x14ac:dyDescent="0.25">
      <c r="A51" s="9" t="s">
        <v>167</v>
      </c>
      <c r="B51" s="27" t="s">
        <v>396</v>
      </c>
      <c r="C51" s="60" t="s">
        <v>300</v>
      </c>
      <c r="D51" s="53"/>
      <c r="E51" s="46"/>
      <c r="F51" s="46"/>
      <c r="G51" s="46"/>
      <c r="H51" s="46"/>
      <c r="I51" s="46"/>
      <c r="J51" s="46"/>
      <c r="K51" s="46"/>
      <c r="L51" s="46"/>
      <c r="M51" s="46"/>
      <c r="N51" s="46"/>
      <c r="O51" s="46"/>
      <c r="P51" s="46"/>
      <c r="Q51" s="47"/>
      <c r="R51" s="85" t="e">
        <f t="shared" si="1"/>
        <v>#DIV/0!</v>
      </c>
    </row>
    <row r="52" spans="1:18" x14ac:dyDescent="0.25">
      <c r="A52" s="9" t="s">
        <v>167</v>
      </c>
      <c r="B52" s="27"/>
      <c r="C52" s="60" t="s">
        <v>300</v>
      </c>
      <c r="D52" s="53"/>
      <c r="E52" s="46">
        <v>10.49</v>
      </c>
      <c r="F52" s="46">
        <v>8.42</v>
      </c>
      <c r="G52" s="46">
        <v>46.56</v>
      </c>
      <c r="H52" s="51">
        <v>61.82</v>
      </c>
      <c r="I52" s="51">
        <v>41.8</v>
      </c>
      <c r="J52" s="51">
        <v>51.72</v>
      </c>
      <c r="K52" s="51">
        <v>45.41</v>
      </c>
      <c r="L52" s="51">
        <v>34.15</v>
      </c>
      <c r="M52" s="51">
        <v>17.63</v>
      </c>
      <c r="N52" s="51">
        <v>29.83</v>
      </c>
      <c r="O52" s="51">
        <v>48.05</v>
      </c>
      <c r="P52" s="51">
        <v>24.13</v>
      </c>
      <c r="Q52" s="47">
        <v>35.299999999999997</v>
      </c>
      <c r="R52" s="87">
        <f t="shared" si="1"/>
        <v>35.023846153846151</v>
      </c>
    </row>
    <row r="53" spans="1:18" x14ac:dyDescent="0.25">
      <c r="A53" s="9" t="s">
        <v>167</v>
      </c>
      <c r="B53" s="27"/>
      <c r="C53" s="60" t="s">
        <v>300</v>
      </c>
      <c r="D53" s="53"/>
      <c r="E53" s="46"/>
      <c r="F53" s="46"/>
      <c r="G53" s="46"/>
      <c r="H53" s="46"/>
      <c r="I53" s="46"/>
      <c r="J53" s="46"/>
      <c r="K53" s="46"/>
      <c r="L53" s="46"/>
      <c r="M53" s="46"/>
      <c r="N53" s="46"/>
      <c r="O53" s="46"/>
      <c r="P53" s="46"/>
      <c r="Q53" s="47"/>
      <c r="R53" s="85" t="e">
        <f t="shared" si="1"/>
        <v>#DIV/0!</v>
      </c>
    </row>
    <row r="54" spans="1:18" ht="15.75" thickBot="1" x14ac:dyDescent="0.3">
      <c r="A54" s="9" t="s">
        <v>167</v>
      </c>
      <c r="B54" s="27"/>
      <c r="C54" s="60" t="s">
        <v>300</v>
      </c>
      <c r="D54" s="53"/>
      <c r="E54" s="46"/>
      <c r="F54" s="46"/>
      <c r="G54" s="46"/>
      <c r="H54" s="46"/>
      <c r="I54" s="46"/>
      <c r="J54" s="46"/>
      <c r="K54" s="46"/>
      <c r="L54" s="46"/>
      <c r="M54" s="46"/>
      <c r="N54" s="46"/>
      <c r="O54" s="46"/>
      <c r="P54" s="46"/>
      <c r="Q54" s="47"/>
      <c r="R54" s="85" t="e">
        <f t="shared" si="1"/>
        <v>#DIV/0!</v>
      </c>
    </row>
    <row r="55" spans="1:18" x14ac:dyDescent="0.25">
      <c r="A55" s="10" t="s">
        <v>168</v>
      </c>
      <c r="B55" s="25" t="s">
        <v>438</v>
      </c>
      <c r="C55" s="57" t="s">
        <v>301</v>
      </c>
      <c r="D55" s="52"/>
      <c r="E55" s="44"/>
      <c r="F55" s="44"/>
      <c r="G55" s="44"/>
      <c r="H55" s="44"/>
      <c r="I55" s="44"/>
      <c r="J55" s="44"/>
      <c r="K55" s="44"/>
      <c r="L55" s="44"/>
      <c r="M55" s="44"/>
      <c r="N55" s="44"/>
      <c r="O55" s="44"/>
      <c r="P55" s="44"/>
      <c r="Q55" s="45"/>
      <c r="R55" s="85" t="e">
        <f t="shared" si="1"/>
        <v>#DIV/0!</v>
      </c>
    </row>
    <row r="56" spans="1:18" x14ac:dyDescent="0.25">
      <c r="A56" s="9" t="s">
        <v>168</v>
      </c>
      <c r="B56" s="27"/>
      <c r="C56" s="58" t="s">
        <v>301</v>
      </c>
      <c r="D56" s="53"/>
      <c r="E56" s="46">
        <v>1.1200000000000001</v>
      </c>
      <c r="F56" s="46">
        <v>1.41</v>
      </c>
      <c r="G56" s="46">
        <v>1.28</v>
      </c>
      <c r="H56" s="51">
        <v>1.41</v>
      </c>
      <c r="I56" s="51">
        <v>1.23</v>
      </c>
      <c r="J56" s="51">
        <v>0.99</v>
      </c>
      <c r="K56" s="51">
        <v>0.81</v>
      </c>
      <c r="L56" s="51">
        <v>0.81</v>
      </c>
      <c r="M56" s="51">
        <v>0.89</v>
      </c>
      <c r="N56" s="46">
        <v>0.86</v>
      </c>
      <c r="O56" s="46">
        <v>0.84</v>
      </c>
      <c r="P56" s="46">
        <v>1.44</v>
      </c>
      <c r="Q56" s="47">
        <v>1.21</v>
      </c>
      <c r="R56" s="85">
        <f t="shared" si="1"/>
        <v>1.1000000000000001</v>
      </c>
    </row>
    <row r="57" spans="1:18" x14ac:dyDescent="0.25">
      <c r="A57" s="9" t="s">
        <v>168</v>
      </c>
      <c r="B57" s="27"/>
      <c r="C57" s="58" t="s">
        <v>301</v>
      </c>
      <c r="D57" s="53"/>
      <c r="E57" s="46"/>
      <c r="F57" s="46"/>
      <c r="G57" s="46"/>
      <c r="H57" s="46"/>
      <c r="I57" s="46"/>
      <c r="J57" s="46"/>
      <c r="K57" s="46"/>
      <c r="L57" s="46"/>
      <c r="M57" s="46"/>
      <c r="N57" s="46"/>
      <c r="O57" s="46"/>
      <c r="P57" s="46"/>
      <c r="Q57" s="47"/>
      <c r="R57" s="85" t="e">
        <f t="shared" si="1"/>
        <v>#DIV/0!</v>
      </c>
    </row>
    <row r="58" spans="1:18" ht="15.75" thickBot="1" x14ac:dyDescent="0.3">
      <c r="A58" s="11" t="s">
        <v>168</v>
      </c>
      <c r="B58" s="29"/>
      <c r="C58" s="59" t="s">
        <v>301</v>
      </c>
      <c r="D58" s="54"/>
      <c r="E58" s="48"/>
      <c r="F58" s="48"/>
      <c r="G58" s="48"/>
      <c r="H58" s="48"/>
      <c r="I58" s="48"/>
      <c r="J58" s="48"/>
      <c r="K58" s="48"/>
      <c r="L58" s="48"/>
      <c r="M58" s="48"/>
      <c r="N58" s="48"/>
      <c r="O58" s="48"/>
      <c r="P58" s="48"/>
      <c r="Q58" s="49"/>
      <c r="R58" s="85" t="e">
        <f t="shared" si="1"/>
        <v>#DIV/0!</v>
      </c>
    </row>
    <row r="59" spans="1:18" x14ac:dyDescent="0.25">
      <c r="A59" s="9" t="s">
        <v>169</v>
      </c>
      <c r="B59" s="27" t="s">
        <v>396</v>
      </c>
      <c r="C59" s="60" t="s">
        <v>302</v>
      </c>
      <c r="D59" s="53"/>
      <c r="E59" s="46"/>
      <c r="F59" s="46"/>
      <c r="G59" s="46"/>
      <c r="H59" s="46"/>
      <c r="I59" s="46"/>
      <c r="J59" s="46"/>
      <c r="K59" s="46"/>
      <c r="L59" s="46"/>
      <c r="M59" s="46"/>
      <c r="N59" s="46"/>
      <c r="O59" s="46"/>
      <c r="P59" s="46"/>
      <c r="Q59" s="47"/>
      <c r="R59" s="85" t="e">
        <f t="shared" si="1"/>
        <v>#DIV/0!</v>
      </c>
    </row>
    <row r="60" spans="1:18" x14ac:dyDescent="0.25">
      <c r="A60" s="9" t="s">
        <v>169</v>
      </c>
      <c r="B60" s="27"/>
      <c r="C60" s="60" t="s">
        <v>302</v>
      </c>
      <c r="D60" s="53"/>
      <c r="E60" s="46">
        <v>6.05</v>
      </c>
      <c r="F60" s="46">
        <v>4.75</v>
      </c>
      <c r="G60" s="46">
        <v>6.49</v>
      </c>
      <c r="H60" s="51">
        <v>6.67</v>
      </c>
      <c r="I60" s="51">
        <v>4.4800000000000004</v>
      </c>
      <c r="J60" s="51">
        <v>5.81</v>
      </c>
      <c r="K60" s="51">
        <v>5.92</v>
      </c>
      <c r="L60" s="51">
        <v>4.6900000000000004</v>
      </c>
      <c r="M60" s="51">
        <v>4.41</v>
      </c>
      <c r="N60" s="51">
        <v>6.02</v>
      </c>
      <c r="O60" s="51">
        <v>7.74</v>
      </c>
      <c r="P60" s="51">
        <v>4.07</v>
      </c>
      <c r="Q60" s="47">
        <v>3.1</v>
      </c>
      <c r="R60" s="85">
        <f t="shared" si="1"/>
        <v>5.3999999999999995</v>
      </c>
    </row>
    <row r="61" spans="1:18" x14ac:dyDescent="0.25">
      <c r="A61" s="9" t="s">
        <v>169</v>
      </c>
      <c r="B61" s="27"/>
      <c r="C61" s="60" t="s">
        <v>302</v>
      </c>
      <c r="D61" s="53"/>
      <c r="E61" s="46"/>
      <c r="F61" s="46"/>
      <c r="G61" s="46"/>
      <c r="H61" s="46"/>
      <c r="I61" s="46"/>
      <c r="J61" s="46"/>
      <c r="K61" s="46"/>
      <c r="L61" s="46"/>
      <c r="M61" s="46"/>
      <c r="N61" s="46"/>
      <c r="O61" s="46"/>
      <c r="P61" s="46"/>
      <c r="Q61" s="47"/>
      <c r="R61" s="85" t="e">
        <f t="shared" si="1"/>
        <v>#DIV/0!</v>
      </c>
    </row>
    <row r="62" spans="1:18" ht="15.75" thickBot="1" x14ac:dyDescent="0.3">
      <c r="A62" s="9" t="s">
        <v>169</v>
      </c>
      <c r="B62" s="27"/>
      <c r="C62" s="60" t="s">
        <v>302</v>
      </c>
      <c r="D62" s="53"/>
      <c r="E62" s="46"/>
      <c r="F62" s="46"/>
      <c r="G62" s="46"/>
      <c r="H62" s="46"/>
      <c r="I62" s="46"/>
      <c r="J62" s="46"/>
      <c r="K62" s="46"/>
      <c r="L62" s="46"/>
      <c r="M62" s="46"/>
      <c r="N62" s="46"/>
      <c r="O62" s="46"/>
      <c r="P62" s="46"/>
      <c r="Q62" s="47"/>
      <c r="R62" s="85" t="e">
        <f t="shared" si="1"/>
        <v>#DIV/0!</v>
      </c>
    </row>
    <row r="63" spans="1:18" x14ac:dyDescent="0.25">
      <c r="A63" s="10" t="s">
        <v>170</v>
      </c>
      <c r="B63" s="25" t="s">
        <v>395</v>
      </c>
      <c r="C63" s="57" t="s">
        <v>303</v>
      </c>
      <c r="D63" s="52"/>
      <c r="E63" s="44"/>
      <c r="F63" s="44"/>
      <c r="G63" s="44"/>
      <c r="H63" s="44"/>
      <c r="I63" s="44"/>
      <c r="J63" s="44"/>
      <c r="K63" s="44"/>
      <c r="L63" s="44"/>
      <c r="M63" s="44"/>
      <c r="N63" s="44"/>
      <c r="O63" s="44"/>
      <c r="P63" s="44"/>
      <c r="Q63" s="45"/>
      <c r="R63" s="85" t="e">
        <f t="shared" si="1"/>
        <v>#DIV/0!</v>
      </c>
    </row>
    <row r="64" spans="1:18" x14ac:dyDescent="0.25">
      <c r="A64" s="9" t="s">
        <v>170</v>
      </c>
      <c r="B64" s="27"/>
      <c r="C64" s="58" t="s">
        <v>303</v>
      </c>
      <c r="D64" s="53"/>
      <c r="E64" s="46">
        <v>15.59</v>
      </c>
      <c r="F64" s="46">
        <v>12.27</v>
      </c>
      <c r="G64" s="46">
        <v>21.39</v>
      </c>
      <c r="H64" s="51">
        <v>14.38</v>
      </c>
      <c r="I64" s="51">
        <v>15.66</v>
      </c>
      <c r="J64" s="51">
        <v>22.5</v>
      </c>
      <c r="K64" s="51">
        <v>14.59</v>
      </c>
      <c r="L64" s="51">
        <v>9.64</v>
      </c>
      <c r="M64" s="51">
        <v>7.91</v>
      </c>
      <c r="N64" s="51">
        <v>11.16</v>
      </c>
      <c r="O64" s="51">
        <v>16.7</v>
      </c>
      <c r="P64" s="51">
        <v>15.44</v>
      </c>
      <c r="Q64" s="47">
        <v>9.66</v>
      </c>
      <c r="R64" s="85">
        <f t="shared" si="1"/>
        <v>14.376153846153844</v>
      </c>
    </row>
    <row r="65" spans="1:18" x14ac:dyDescent="0.25">
      <c r="A65" s="9" t="s">
        <v>170</v>
      </c>
      <c r="B65" s="27"/>
      <c r="C65" s="58" t="s">
        <v>303</v>
      </c>
      <c r="D65" s="53"/>
      <c r="E65" s="46"/>
      <c r="F65" s="46"/>
      <c r="G65" s="46"/>
      <c r="H65" s="46"/>
      <c r="I65" s="46"/>
      <c r="J65" s="46"/>
      <c r="K65" s="46"/>
      <c r="L65" s="46"/>
      <c r="M65" s="46"/>
      <c r="N65" s="46"/>
      <c r="O65" s="46"/>
      <c r="P65" s="46"/>
      <c r="Q65" s="47"/>
      <c r="R65" s="85" t="e">
        <f t="shared" si="1"/>
        <v>#DIV/0!</v>
      </c>
    </row>
    <row r="66" spans="1:18" ht="15.75" thickBot="1" x14ac:dyDescent="0.3">
      <c r="A66" s="11" t="s">
        <v>170</v>
      </c>
      <c r="B66" s="29"/>
      <c r="C66" s="59" t="s">
        <v>303</v>
      </c>
      <c r="D66" s="54"/>
      <c r="E66" s="48"/>
      <c r="F66" s="48"/>
      <c r="G66" s="48"/>
      <c r="H66" s="48"/>
      <c r="I66" s="48"/>
      <c r="J66" s="48"/>
      <c r="K66" s="48"/>
      <c r="L66" s="48"/>
      <c r="M66" s="48"/>
      <c r="N66" s="48"/>
      <c r="O66" s="48"/>
      <c r="P66" s="48"/>
      <c r="Q66" s="49"/>
      <c r="R66" s="85" t="e">
        <f t="shared" si="1"/>
        <v>#DIV/0!</v>
      </c>
    </row>
    <row r="67" spans="1:18" x14ac:dyDescent="0.25">
      <c r="A67" s="9" t="s">
        <v>171</v>
      </c>
      <c r="B67" s="27"/>
      <c r="C67" s="70" t="s">
        <v>451</v>
      </c>
      <c r="D67" s="53"/>
      <c r="E67" s="46"/>
      <c r="F67" s="46"/>
      <c r="G67" s="46"/>
      <c r="H67" s="46"/>
      <c r="I67" s="46"/>
      <c r="J67" s="46"/>
      <c r="K67" s="46"/>
      <c r="L67" s="46"/>
      <c r="M67" s="46"/>
      <c r="N67" s="46"/>
      <c r="O67" s="46"/>
      <c r="P67" s="46"/>
      <c r="Q67" s="47"/>
      <c r="R67" s="85" t="e">
        <f t="shared" si="1"/>
        <v>#DIV/0!</v>
      </c>
    </row>
    <row r="68" spans="1:18" x14ac:dyDescent="0.25">
      <c r="A68" s="9" t="s">
        <v>171</v>
      </c>
      <c r="B68" s="27"/>
      <c r="C68" s="70" t="s">
        <v>451</v>
      </c>
      <c r="D68" s="53"/>
      <c r="E68" s="46">
        <v>5.22</v>
      </c>
      <c r="F68" s="46">
        <v>4.41</v>
      </c>
      <c r="G68" s="46">
        <v>4.76</v>
      </c>
      <c r="H68" s="46">
        <v>4.3600000000000003</v>
      </c>
      <c r="I68" s="46">
        <v>4.47</v>
      </c>
      <c r="J68" s="46">
        <v>4.1399999999999997</v>
      </c>
      <c r="K68" s="46">
        <v>4.05</v>
      </c>
      <c r="L68" s="46">
        <v>3.33</v>
      </c>
      <c r="M68" s="51">
        <v>5.22</v>
      </c>
      <c r="N68" s="46">
        <v>3.22</v>
      </c>
      <c r="O68" s="51">
        <v>3.71</v>
      </c>
      <c r="P68" s="51">
        <v>3.09</v>
      </c>
      <c r="Q68" s="47">
        <v>3.19</v>
      </c>
      <c r="R68" s="85">
        <f t="shared" ref="R68:R131" si="2">AVERAGE(E68:Q68)</f>
        <v>4.09</v>
      </c>
    </row>
    <row r="69" spans="1:18" x14ac:dyDescent="0.25">
      <c r="A69" s="9" t="s">
        <v>171</v>
      </c>
      <c r="B69" s="27"/>
      <c r="C69" s="70" t="s">
        <v>451</v>
      </c>
      <c r="D69" s="53"/>
      <c r="E69" s="46"/>
      <c r="F69" s="46"/>
      <c r="G69" s="46"/>
      <c r="H69" s="46"/>
      <c r="I69" s="46"/>
      <c r="J69" s="46"/>
      <c r="K69" s="46"/>
      <c r="L69" s="46"/>
      <c r="M69" s="46"/>
      <c r="N69" s="46"/>
      <c r="O69" s="46"/>
      <c r="P69" s="46"/>
      <c r="Q69" s="47"/>
      <c r="R69" s="85" t="e">
        <f t="shared" si="2"/>
        <v>#DIV/0!</v>
      </c>
    </row>
    <row r="70" spans="1:18" ht="15.75" thickBot="1" x14ac:dyDescent="0.3">
      <c r="A70" s="9" t="s">
        <v>171</v>
      </c>
      <c r="B70" s="27"/>
      <c r="C70" s="70" t="s">
        <v>451</v>
      </c>
      <c r="D70" s="53"/>
      <c r="E70" s="46"/>
      <c r="F70" s="46"/>
      <c r="G70" s="46"/>
      <c r="H70" s="46"/>
      <c r="I70" s="46"/>
      <c r="J70" s="46"/>
      <c r="K70" s="46"/>
      <c r="L70" s="46"/>
      <c r="M70" s="46"/>
      <c r="N70" s="46"/>
      <c r="O70" s="46"/>
      <c r="P70" s="46"/>
      <c r="Q70" s="47"/>
      <c r="R70" s="85" t="e">
        <f t="shared" si="2"/>
        <v>#DIV/0!</v>
      </c>
    </row>
    <row r="71" spans="1:18" x14ac:dyDescent="0.25">
      <c r="A71" s="10" t="s">
        <v>172</v>
      </c>
      <c r="B71" s="25"/>
      <c r="C71" s="62"/>
      <c r="D71" s="52"/>
      <c r="E71" s="44"/>
      <c r="F71" s="44"/>
      <c r="G71" s="44"/>
      <c r="H71" s="44"/>
      <c r="I71" s="44"/>
      <c r="J71" s="44"/>
      <c r="K71" s="44"/>
      <c r="L71" s="44"/>
      <c r="M71" s="44"/>
      <c r="N71" s="44"/>
      <c r="O71" s="44"/>
      <c r="P71" s="44"/>
      <c r="Q71" s="45"/>
      <c r="R71" s="85" t="e">
        <f t="shared" si="2"/>
        <v>#DIV/0!</v>
      </c>
    </row>
    <row r="72" spans="1:18" x14ac:dyDescent="0.25">
      <c r="A72" s="9" t="s">
        <v>172</v>
      </c>
      <c r="B72" s="27"/>
      <c r="C72" s="61"/>
      <c r="D72" s="53"/>
      <c r="E72" s="46"/>
      <c r="F72" s="46"/>
      <c r="G72" s="46"/>
      <c r="H72" s="46"/>
      <c r="I72" s="46"/>
      <c r="J72" s="46"/>
      <c r="K72" s="46"/>
      <c r="L72" s="46"/>
      <c r="M72" s="46"/>
      <c r="N72" s="46"/>
      <c r="O72" s="46"/>
      <c r="P72" s="46"/>
      <c r="Q72" s="47"/>
      <c r="R72" s="85" t="e">
        <f t="shared" si="2"/>
        <v>#DIV/0!</v>
      </c>
    </row>
    <row r="73" spans="1:18" x14ac:dyDescent="0.25">
      <c r="A73" s="9" t="s">
        <v>172</v>
      </c>
      <c r="B73" s="27"/>
      <c r="C73" s="61"/>
      <c r="D73" s="53"/>
      <c r="E73" s="46"/>
      <c r="F73" s="46"/>
      <c r="G73" s="46"/>
      <c r="H73" s="46"/>
      <c r="I73" s="46"/>
      <c r="J73" s="46"/>
      <c r="K73" s="46"/>
      <c r="L73" s="46"/>
      <c r="M73" s="46"/>
      <c r="N73" s="46"/>
      <c r="O73" s="46"/>
      <c r="P73" s="46"/>
      <c r="Q73" s="47"/>
      <c r="R73" s="85" t="e">
        <f t="shared" si="2"/>
        <v>#DIV/0!</v>
      </c>
    </row>
    <row r="74" spans="1:18" ht="15.75" thickBot="1" x14ac:dyDescent="0.3">
      <c r="A74" s="11" t="s">
        <v>172</v>
      </c>
      <c r="B74" s="29"/>
      <c r="C74" s="63"/>
      <c r="D74" s="54"/>
      <c r="E74" s="48"/>
      <c r="F74" s="48"/>
      <c r="G74" s="48"/>
      <c r="H74" s="48"/>
      <c r="I74" s="48"/>
      <c r="J74" s="48"/>
      <c r="K74" s="48"/>
      <c r="L74" s="48"/>
      <c r="M74" s="48"/>
      <c r="N74" s="48"/>
      <c r="O74" s="48"/>
      <c r="P74" s="48"/>
      <c r="Q74" s="49"/>
      <c r="R74" s="85" t="e">
        <f t="shared" si="2"/>
        <v>#DIV/0!</v>
      </c>
    </row>
    <row r="75" spans="1:18" x14ac:dyDescent="0.25">
      <c r="A75" s="9" t="s">
        <v>173</v>
      </c>
      <c r="B75" s="27" t="s">
        <v>434</v>
      </c>
      <c r="C75" s="60" t="s">
        <v>304</v>
      </c>
      <c r="D75" s="53"/>
      <c r="E75" s="46"/>
      <c r="F75" s="46"/>
      <c r="G75" s="46"/>
      <c r="H75" s="46"/>
      <c r="I75" s="46"/>
      <c r="J75" s="46"/>
      <c r="K75" s="46"/>
      <c r="L75" s="46"/>
      <c r="M75" s="46"/>
      <c r="N75" s="46"/>
      <c r="O75" s="46"/>
      <c r="P75" s="46"/>
      <c r="Q75" s="47"/>
      <c r="R75" s="85" t="e">
        <f t="shared" si="2"/>
        <v>#DIV/0!</v>
      </c>
    </row>
    <row r="76" spans="1:18" x14ac:dyDescent="0.25">
      <c r="A76" s="9" t="s">
        <v>173</v>
      </c>
      <c r="B76" s="27"/>
      <c r="C76" s="60" t="s">
        <v>304</v>
      </c>
      <c r="D76" s="53"/>
      <c r="E76" s="46">
        <v>0.18</v>
      </c>
      <c r="F76" s="46">
        <v>0.19</v>
      </c>
      <c r="G76" s="46">
        <v>0.14000000000000001</v>
      </c>
      <c r="H76" s="46">
        <v>0.15</v>
      </c>
      <c r="I76" s="46">
        <v>0.16</v>
      </c>
      <c r="J76" s="46">
        <v>0.16</v>
      </c>
      <c r="K76" s="46">
        <v>0.21</v>
      </c>
      <c r="L76" s="46">
        <v>0.19</v>
      </c>
      <c r="M76" s="46">
        <v>0.24</v>
      </c>
      <c r="N76" s="46">
        <v>0.24</v>
      </c>
      <c r="O76" s="46">
        <v>0.19</v>
      </c>
      <c r="P76" s="46">
        <v>0.23</v>
      </c>
      <c r="Q76" s="47">
        <v>0.21</v>
      </c>
      <c r="R76" s="85">
        <f t="shared" si="2"/>
        <v>0.19153846153846155</v>
      </c>
    </row>
    <row r="77" spans="1:18" x14ac:dyDescent="0.25">
      <c r="A77" s="9" t="s">
        <v>173</v>
      </c>
      <c r="B77" s="27"/>
      <c r="C77" s="60" t="s">
        <v>304</v>
      </c>
      <c r="D77" s="53"/>
      <c r="E77" s="46"/>
      <c r="F77" s="46"/>
      <c r="G77" s="46"/>
      <c r="H77" s="46"/>
      <c r="I77" s="46"/>
      <c r="J77" s="46"/>
      <c r="K77" s="46"/>
      <c r="L77" s="46"/>
      <c r="M77" s="46"/>
      <c r="N77" s="46"/>
      <c r="O77" s="46"/>
      <c r="P77" s="46"/>
      <c r="Q77" s="47"/>
      <c r="R77" s="85" t="e">
        <f t="shared" si="2"/>
        <v>#DIV/0!</v>
      </c>
    </row>
    <row r="78" spans="1:18" ht="15.75" thickBot="1" x14ac:dyDescent="0.3">
      <c r="A78" s="9" t="s">
        <v>173</v>
      </c>
      <c r="B78" s="27"/>
      <c r="C78" s="60" t="s">
        <v>304</v>
      </c>
      <c r="D78" s="53"/>
      <c r="E78" s="46"/>
      <c r="F78" s="46"/>
      <c r="G78" s="46"/>
      <c r="H78" s="46"/>
      <c r="I78" s="46"/>
      <c r="J78" s="46"/>
      <c r="K78" s="46"/>
      <c r="L78" s="46"/>
      <c r="M78" s="46"/>
      <c r="N78" s="46"/>
      <c r="O78" s="46"/>
      <c r="P78" s="46"/>
      <c r="Q78" s="47"/>
      <c r="R78" s="85" t="e">
        <f t="shared" si="2"/>
        <v>#DIV/0!</v>
      </c>
    </row>
    <row r="79" spans="1:18" x14ac:dyDescent="0.25">
      <c r="A79" s="10" t="s">
        <v>174</v>
      </c>
      <c r="B79" s="25" t="s">
        <v>434</v>
      </c>
      <c r="C79" s="57" t="s">
        <v>305</v>
      </c>
      <c r="D79" s="52"/>
      <c r="E79" s="44"/>
      <c r="F79" s="44"/>
      <c r="G79" s="44"/>
      <c r="H79" s="44"/>
      <c r="I79" s="44"/>
      <c r="J79" s="44"/>
      <c r="K79" s="44"/>
      <c r="L79" s="44"/>
      <c r="M79" s="44"/>
      <c r="N79" s="44"/>
      <c r="O79" s="44"/>
      <c r="P79" s="44"/>
      <c r="Q79" s="45"/>
      <c r="R79" s="85" t="e">
        <f t="shared" si="2"/>
        <v>#DIV/0!</v>
      </c>
    </row>
    <row r="80" spans="1:18" x14ac:dyDescent="0.25">
      <c r="A80" s="9" t="s">
        <v>174</v>
      </c>
      <c r="B80" s="27"/>
      <c r="C80" s="58" t="s">
        <v>305</v>
      </c>
      <c r="D80" s="53"/>
      <c r="E80" s="46">
        <v>0.16</v>
      </c>
      <c r="F80" s="46">
        <v>0.13</v>
      </c>
      <c r="G80" s="46">
        <v>0.11</v>
      </c>
      <c r="H80" s="51">
        <v>0.09</v>
      </c>
      <c r="I80" s="51">
        <v>0.12</v>
      </c>
      <c r="J80" s="51">
        <v>0.12</v>
      </c>
      <c r="K80" s="51">
        <v>0.17</v>
      </c>
      <c r="L80" s="51">
        <v>0.13</v>
      </c>
      <c r="M80" s="51">
        <v>0.18</v>
      </c>
      <c r="N80" s="51">
        <v>0.18</v>
      </c>
      <c r="O80" s="51">
        <v>0.22</v>
      </c>
      <c r="P80" s="51">
        <v>0.26</v>
      </c>
      <c r="Q80" s="47">
        <v>0.23</v>
      </c>
      <c r="R80" s="85">
        <f t="shared" si="2"/>
        <v>0.16153846153846155</v>
      </c>
    </row>
    <row r="81" spans="1:18" x14ac:dyDescent="0.25">
      <c r="A81" s="9" t="s">
        <v>174</v>
      </c>
      <c r="B81" s="27"/>
      <c r="C81" s="58" t="s">
        <v>305</v>
      </c>
      <c r="D81" s="53"/>
      <c r="E81" s="46"/>
      <c r="F81" s="46"/>
      <c r="G81" s="46"/>
      <c r="H81" s="46"/>
      <c r="I81" s="46"/>
      <c r="J81" s="46"/>
      <c r="K81" s="46"/>
      <c r="L81" s="46"/>
      <c r="M81" s="46"/>
      <c r="N81" s="46"/>
      <c r="O81" s="46"/>
      <c r="P81" s="46"/>
      <c r="Q81" s="47"/>
      <c r="R81" s="85" t="e">
        <f t="shared" si="2"/>
        <v>#DIV/0!</v>
      </c>
    </row>
    <row r="82" spans="1:18" ht="15.75" thickBot="1" x14ac:dyDescent="0.3">
      <c r="A82" s="11" t="s">
        <v>174</v>
      </c>
      <c r="B82" s="29"/>
      <c r="C82" s="59" t="s">
        <v>305</v>
      </c>
      <c r="D82" s="54"/>
      <c r="E82" s="48"/>
      <c r="F82" s="48"/>
      <c r="G82" s="48"/>
      <c r="H82" s="48"/>
      <c r="I82" s="48"/>
      <c r="J82" s="48"/>
      <c r="K82" s="48"/>
      <c r="L82" s="48"/>
      <c r="M82" s="48"/>
      <c r="N82" s="48"/>
      <c r="O82" s="48"/>
      <c r="P82" s="48"/>
      <c r="Q82" s="49"/>
      <c r="R82" s="85" t="e">
        <f t="shared" si="2"/>
        <v>#DIV/0!</v>
      </c>
    </row>
    <row r="83" spans="1:18" x14ac:dyDescent="0.25">
      <c r="A83" s="9" t="s">
        <v>175</v>
      </c>
      <c r="B83" s="27" t="s">
        <v>434</v>
      </c>
      <c r="C83" s="60" t="s">
        <v>306</v>
      </c>
      <c r="D83" s="53"/>
      <c r="E83" s="46"/>
      <c r="F83" s="46"/>
      <c r="G83" s="46"/>
      <c r="H83" s="46"/>
      <c r="I83" s="46"/>
      <c r="J83" s="46"/>
      <c r="K83" s="46"/>
      <c r="L83" s="46"/>
      <c r="M83" s="46"/>
      <c r="N83" s="46"/>
      <c r="O83" s="46"/>
      <c r="P83" s="46"/>
      <c r="Q83" s="47"/>
      <c r="R83" s="85" t="e">
        <f t="shared" si="2"/>
        <v>#DIV/0!</v>
      </c>
    </row>
    <row r="84" spans="1:18" x14ac:dyDescent="0.25">
      <c r="A84" s="9" t="s">
        <v>175</v>
      </c>
      <c r="B84" s="27"/>
      <c r="C84" s="60" t="s">
        <v>306</v>
      </c>
      <c r="D84" s="53"/>
      <c r="E84" s="46">
        <v>0.21</v>
      </c>
      <c r="F84" s="46">
        <v>0.25</v>
      </c>
      <c r="G84" s="46">
        <v>0.19</v>
      </c>
      <c r="H84" s="46">
        <v>0.2</v>
      </c>
      <c r="I84" s="46">
        <v>0.21</v>
      </c>
      <c r="J84" s="46">
        <v>0.23</v>
      </c>
      <c r="K84" s="46">
        <v>0.25</v>
      </c>
      <c r="L84" s="46">
        <v>0.19</v>
      </c>
      <c r="M84" s="46">
        <v>0.22</v>
      </c>
      <c r="N84" s="46">
        <v>0.17</v>
      </c>
      <c r="O84" s="46">
        <v>0.48</v>
      </c>
      <c r="P84" s="46">
        <v>0.22</v>
      </c>
      <c r="Q84" s="47">
        <v>0.22</v>
      </c>
      <c r="R84" s="85">
        <f t="shared" si="2"/>
        <v>0.23384615384615384</v>
      </c>
    </row>
    <row r="85" spans="1:18" x14ac:dyDescent="0.25">
      <c r="A85" s="9" t="s">
        <v>175</v>
      </c>
      <c r="B85" s="27"/>
      <c r="C85" s="60" t="s">
        <v>306</v>
      </c>
      <c r="D85" s="53"/>
      <c r="E85" s="46"/>
      <c r="F85" s="46"/>
      <c r="G85" s="46"/>
      <c r="H85" s="46"/>
      <c r="I85" s="46"/>
      <c r="J85" s="46"/>
      <c r="K85" s="46"/>
      <c r="L85" s="46"/>
      <c r="M85" s="46"/>
      <c r="N85" s="46"/>
      <c r="O85" s="46"/>
      <c r="P85" s="46"/>
      <c r="Q85" s="47"/>
      <c r="R85" s="85" t="e">
        <f t="shared" si="2"/>
        <v>#DIV/0!</v>
      </c>
    </row>
    <row r="86" spans="1:18" ht="15.75" thickBot="1" x14ac:dyDescent="0.3">
      <c r="A86" s="9" t="s">
        <v>175</v>
      </c>
      <c r="B86" s="27"/>
      <c r="C86" s="60" t="s">
        <v>306</v>
      </c>
      <c r="D86" s="53"/>
      <c r="E86" s="46"/>
      <c r="F86" s="46"/>
      <c r="G86" s="46"/>
      <c r="H86" s="46"/>
      <c r="I86" s="46"/>
      <c r="J86" s="46"/>
      <c r="K86" s="46"/>
      <c r="L86" s="46"/>
      <c r="M86" s="46"/>
      <c r="N86" s="46"/>
      <c r="O86" s="46"/>
      <c r="P86" s="46"/>
      <c r="Q86" s="47"/>
      <c r="R86" s="85" t="e">
        <f t="shared" si="2"/>
        <v>#DIV/0!</v>
      </c>
    </row>
    <row r="87" spans="1:18" x14ac:dyDescent="0.25">
      <c r="A87" s="10" t="s">
        <v>176</v>
      </c>
      <c r="B87" s="25" t="s">
        <v>434</v>
      </c>
      <c r="C87" s="57" t="s">
        <v>307</v>
      </c>
      <c r="D87" s="52"/>
      <c r="E87" s="44"/>
      <c r="F87" s="44"/>
      <c r="G87" s="44"/>
      <c r="H87" s="44"/>
      <c r="I87" s="44"/>
      <c r="J87" s="44"/>
      <c r="K87" s="44"/>
      <c r="L87" s="44"/>
      <c r="M87" s="44"/>
      <c r="N87" s="44"/>
      <c r="O87" s="44"/>
      <c r="P87" s="44"/>
      <c r="Q87" s="45"/>
      <c r="R87" s="85" t="e">
        <f t="shared" si="2"/>
        <v>#DIV/0!</v>
      </c>
    </row>
    <row r="88" spans="1:18" x14ac:dyDescent="0.25">
      <c r="A88" s="9" t="s">
        <v>176</v>
      </c>
      <c r="B88" s="27"/>
      <c r="C88" s="58" t="s">
        <v>307</v>
      </c>
      <c r="D88" s="53"/>
      <c r="E88" s="46">
        <v>0.43</v>
      </c>
      <c r="F88" s="46">
        <v>0.39</v>
      </c>
      <c r="G88" s="46">
        <v>0.37</v>
      </c>
      <c r="H88" s="46">
        <v>0.37</v>
      </c>
      <c r="I88" s="46">
        <v>0.42</v>
      </c>
      <c r="J88" s="46">
        <v>0.37</v>
      </c>
      <c r="K88" s="46">
        <v>0.51</v>
      </c>
      <c r="L88" s="46">
        <v>0.33</v>
      </c>
      <c r="M88" s="46">
        <v>0.43</v>
      </c>
      <c r="N88" s="46">
        <v>0.4</v>
      </c>
      <c r="O88" s="46">
        <v>0.19</v>
      </c>
      <c r="P88" s="46">
        <v>0.51</v>
      </c>
      <c r="Q88" s="47">
        <v>0.44</v>
      </c>
      <c r="R88" s="85">
        <f t="shared" si="2"/>
        <v>0.39692307692307699</v>
      </c>
    </row>
    <row r="89" spans="1:18" x14ac:dyDescent="0.25">
      <c r="A89" s="9" t="s">
        <v>176</v>
      </c>
      <c r="B89" s="27"/>
      <c r="C89" s="58" t="s">
        <v>307</v>
      </c>
      <c r="D89" s="53"/>
      <c r="E89" s="46"/>
      <c r="F89" s="46"/>
      <c r="G89" s="46"/>
      <c r="H89" s="46"/>
      <c r="I89" s="46"/>
      <c r="J89" s="46"/>
      <c r="K89" s="46"/>
      <c r="L89" s="46"/>
      <c r="M89" s="46"/>
      <c r="N89" s="46"/>
      <c r="O89" s="46"/>
      <c r="P89" s="46"/>
      <c r="Q89" s="47"/>
      <c r="R89" s="85" t="e">
        <f t="shared" si="2"/>
        <v>#DIV/0!</v>
      </c>
    </row>
    <row r="90" spans="1:18" ht="15.75" thickBot="1" x14ac:dyDescent="0.3">
      <c r="A90" s="11" t="s">
        <v>176</v>
      </c>
      <c r="B90" s="29"/>
      <c r="C90" s="59" t="s">
        <v>307</v>
      </c>
      <c r="D90" s="54"/>
      <c r="E90" s="48"/>
      <c r="F90" s="48"/>
      <c r="G90" s="48"/>
      <c r="H90" s="48"/>
      <c r="I90" s="48"/>
      <c r="J90" s="48"/>
      <c r="K90" s="48"/>
      <c r="L90" s="48"/>
      <c r="M90" s="48"/>
      <c r="N90" s="48"/>
      <c r="O90" s="48"/>
      <c r="P90" s="48"/>
      <c r="Q90" s="49"/>
      <c r="R90" s="85" t="e">
        <f t="shared" si="2"/>
        <v>#DIV/0!</v>
      </c>
    </row>
    <row r="91" spans="1:18" x14ac:dyDescent="0.25">
      <c r="A91" s="9" t="s">
        <v>177</v>
      </c>
      <c r="B91" s="27" t="s">
        <v>437</v>
      </c>
      <c r="C91" s="60" t="s">
        <v>308</v>
      </c>
      <c r="D91" s="53"/>
      <c r="E91" s="46"/>
      <c r="F91" s="46"/>
      <c r="G91" s="46"/>
      <c r="H91" s="46"/>
      <c r="I91" s="46"/>
      <c r="J91" s="46"/>
      <c r="K91" s="46"/>
      <c r="L91" s="46"/>
      <c r="M91" s="46"/>
      <c r="N91" s="46"/>
      <c r="O91" s="46"/>
      <c r="P91" s="46"/>
      <c r="Q91" s="47"/>
      <c r="R91" s="85" t="e">
        <f t="shared" si="2"/>
        <v>#DIV/0!</v>
      </c>
    </row>
    <row r="92" spans="1:18" x14ac:dyDescent="0.25">
      <c r="A92" s="9" t="s">
        <v>177</v>
      </c>
      <c r="B92" s="27"/>
      <c r="C92" s="60" t="s">
        <v>308</v>
      </c>
      <c r="D92" s="53"/>
      <c r="E92" s="46">
        <v>6.23</v>
      </c>
      <c r="F92" s="46">
        <v>6.35</v>
      </c>
      <c r="G92" s="46">
        <v>5.33</v>
      </c>
      <c r="H92" s="46">
        <v>8.26</v>
      </c>
      <c r="I92" s="46">
        <v>8.2899999999999991</v>
      </c>
      <c r="J92" s="46">
        <v>3.92</v>
      </c>
      <c r="K92" s="46">
        <v>3.21</v>
      </c>
      <c r="L92" s="46">
        <v>4.24</v>
      </c>
      <c r="M92" s="46">
        <v>5.34</v>
      </c>
      <c r="N92" s="46">
        <v>7.6</v>
      </c>
      <c r="O92" s="46">
        <v>3.03</v>
      </c>
      <c r="P92" s="46">
        <v>5.93</v>
      </c>
      <c r="Q92" s="47">
        <v>4.13</v>
      </c>
      <c r="R92" s="85">
        <f t="shared" si="2"/>
        <v>5.5276923076923072</v>
      </c>
    </row>
    <row r="93" spans="1:18" x14ac:dyDescent="0.25">
      <c r="A93" s="9" t="s">
        <v>177</v>
      </c>
      <c r="B93" s="27"/>
      <c r="C93" s="60" t="s">
        <v>308</v>
      </c>
      <c r="D93" s="53"/>
      <c r="E93" s="46"/>
      <c r="F93" s="46"/>
      <c r="G93" s="46"/>
      <c r="H93" s="46"/>
      <c r="I93" s="46"/>
      <c r="J93" s="46"/>
      <c r="K93" s="46"/>
      <c r="L93" s="46">
        <v>2.8</v>
      </c>
      <c r="M93" s="46"/>
      <c r="N93" s="46"/>
      <c r="O93" s="46"/>
      <c r="P93" s="46"/>
      <c r="Q93" s="47"/>
      <c r="R93" s="85">
        <f t="shared" si="2"/>
        <v>2.8</v>
      </c>
    </row>
    <row r="94" spans="1:18" ht="15.75" thickBot="1" x14ac:dyDescent="0.3">
      <c r="A94" s="9" t="s">
        <v>177</v>
      </c>
      <c r="B94" s="27"/>
      <c r="C94" s="60" t="s">
        <v>308</v>
      </c>
      <c r="D94" s="53"/>
      <c r="E94" s="46"/>
      <c r="F94" s="46"/>
      <c r="G94" s="46"/>
      <c r="H94" s="46"/>
      <c r="I94" s="46"/>
      <c r="J94" s="46"/>
      <c r="K94" s="46"/>
      <c r="L94" s="46"/>
      <c r="M94" s="46"/>
      <c r="N94" s="46"/>
      <c r="O94" s="46"/>
      <c r="P94" s="46"/>
      <c r="Q94" s="47"/>
      <c r="R94" s="85" t="e">
        <f t="shared" si="2"/>
        <v>#DIV/0!</v>
      </c>
    </row>
    <row r="95" spans="1:18" x14ac:dyDescent="0.25">
      <c r="A95" s="10" t="s">
        <v>178</v>
      </c>
      <c r="B95" s="25" t="s">
        <v>398</v>
      </c>
      <c r="C95" s="57" t="s">
        <v>309</v>
      </c>
      <c r="D95" s="52"/>
      <c r="E95" s="44"/>
      <c r="F95" s="44"/>
      <c r="G95" s="44"/>
      <c r="H95" s="44"/>
      <c r="I95" s="44"/>
      <c r="J95" s="44"/>
      <c r="K95" s="44"/>
      <c r="L95" s="44"/>
      <c r="M95" s="44"/>
      <c r="N95" s="44"/>
      <c r="O95" s="44"/>
      <c r="P95" s="44"/>
      <c r="Q95" s="45"/>
      <c r="R95" s="85" t="e">
        <f t="shared" si="2"/>
        <v>#DIV/0!</v>
      </c>
    </row>
    <row r="96" spans="1:18" x14ac:dyDescent="0.25">
      <c r="A96" s="9" t="s">
        <v>178</v>
      </c>
      <c r="B96" s="27"/>
      <c r="C96" s="58" t="s">
        <v>309</v>
      </c>
      <c r="D96" s="53"/>
      <c r="E96" s="46">
        <v>7.17</v>
      </c>
      <c r="F96" s="46">
        <v>8.4</v>
      </c>
      <c r="G96" s="46">
        <v>7.16</v>
      </c>
      <c r="H96" s="51">
        <v>8.41</v>
      </c>
      <c r="I96" s="51">
        <v>7.63</v>
      </c>
      <c r="J96" s="51">
        <v>5.98</v>
      </c>
      <c r="K96" s="51">
        <v>4.5599999999999996</v>
      </c>
      <c r="L96" s="51">
        <v>6.4</v>
      </c>
      <c r="M96" s="51">
        <v>6.88</v>
      </c>
      <c r="N96" s="51">
        <v>7.91</v>
      </c>
      <c r="O96" s="46">
        <v>5.03</v>
      </c>
      <c r="P96" s="51">
        <v>5.08</v>
      </c>
      <c r="Q96" s="47">
        <v>4.26</v>
      </c>
      <c r="R96" s="85">
        <f t="shared" si="2"/>
        <v>6.5284615384615385</v>
      </c>
    </row>
    <row r="97" spans="1:18" x14ac:dyDescent="0.25">
      <c r="A97" s="9" t="s">
        <v>178</v>
      </c>
      <c r="B97" s="27"/>
      <c r="C97" s="58" t="s">
        <v>309</v>
      </c>
      <c r="D97" s="53"/>
      <c r="E97" s="46"/>
      <c r="F97" s="46"/>
      <c r="G97" s="46"/>
      <c r="H97" s="46"/>
      <c r="I97" s="46"/>
      <c r="J97" s="46"/>
      <c r="K97" s="46"/>
      <c r="L97" s="46"/>
      <c r="M97" s="46"/>
      <c r="N97" s="46"/>
      <c r="O97" s="46"/>
      <c r="P97" s="46"/>
      <c r="Q97" s="47"/>
      <c r="R97" s="85" t="e">
        <f t="shared" si="2"/>
        <v>#DIV/0!</v>
      </c>
    </row>
    <row r="98" spans="1:18" ht="15.75" thickBot="1" x14ac:dyDescent="0.3">
      <c r="A98" s="11" t="s">
        <v>178</v>
      </c>
      <c r="B98" s="29"/>
      <c r="C98" s="59" t="s">
        <v>309</v>
      </c>
      <c r="D98" s="54"/>
      <c r="E98" s="48"/>
      <c r="F98" s="48"/>
      <c r="G98" s="48"/>
      <c r="H98" s="48"/>
      <c r="I98" s="48"/>
      <c r="J98" s="48"/>
      <c r="K98" s="48"/>
      <c r="L98" s="48"/>
      <c r="M98" s="48"/>
      <c r="N98" s="48"/>
      <c r="O98" s="48"/>
      <c r="P98" s="48"/>
      <c r="Q98" s="49"/>
      <c r="R98" s="85" t="e">
        <f t="shared" si="2"/>
        <v>#DIV/0!</v>
      </c>
    </row>
    <row r="99" spans="1:18" x14ac:dyDescent="0.25">
      <c r="A99" s="9" t="s">
        <v>179</v>
      </c>
      <c r="B99" s="27" t="s">
        <v>438</v>
      </c>
      <c r="C99" s="60" t="s">
        <v>310</v>
      </c>
      <c r="D99" s="53"/>
      <c r="E99" s="46"/>
      <c r="F99" s="46"/>
      <c r="G99" s="46"/>
      <c r="H99" s="46"/>
      <c r="I99" s="46"/>
      <c r="J99" s="46"/>
      <c r="K99" s="46"/>
      <c r="L99" s="46"/>
      <c r="M99" s="46"/>
      <c r="N99" s="46"/>
      <c r="O99" s="46"/>
      <c r="P99" s="46"/>
      <c r="Q99" s="47"/>
      <c r="R99" s="85" t="e">
        <f t="shared" si="2"/>
        <v>#DIV/0!</v>
      </c>
    </row>
    <row r="100" spans="1:18" x14ac:dyDescent="0.25">
      <c r="A100" s="9" t="s">
        <v>179</v>
      </c>
      <c r="B100" s="27"/>
      <c r="C100" s="60" t="s">
        <v>310</v>
      </c>
      <c r="D100" s="53"/>
      <c r="E100" s="46">
        <v>1.91</v>
      </c>
      <c r="F100" s="46">
        <v>1.77</v>
      </c>
      <c r="G100" s="46">
        <v>1.75</v>
      </c>
      <c r="H100" s="46">
        <v>2.0699999999999998</v>
      </c>
      <c r="I100" s="46">
        <v>1.84</v>
      </c>
      <c r="J100" s="46">
        <v>1.19</v>
      </c>
      <c r="K100" s="46">
        <v>0.73</v>
      </c>
      <c r="L100" s="46">
        <v>0.83</v>
      </c>
      <c r="M100" s="46">
        <v>1.55</v>
      </c>
      <c r="N100" s="46">
        <v>1.74</v>
      </c>
      <c r="O100" s="46">
        <v>1.01</v>
      </c>
      <c r="P100" s="46">
        <v>2</v>
      </c>
      <c r="Q100" s="47">
        <v>0.63</v>
      </c>
      <c r="R100" s="85">
        <f t="shared" si="2"/>
        <v>1.4630769230769229</v>
      </c>
    </row>
    <row r="101" spans="1:18" x14ac:dyDescent="0.25">
      <c r="A101" s="9" t="s">
        <v>179</v>
      </c>
      <c r="B101" s="27"/>
      <c r="C101" s="60" t="s">
        <v>310</v>
      </c>
      <c r="D101" s="53"/>
      <c r="E101" s="46"/>
      <c r="F101" s="46"/>
      <c r="G101" s="46"/>
      <c r="H101" s="46"/>
      <c r="I101" s="46"/>
      <c r="J101" s="46"/>
      <c r="K101" s="46"/>
      <c r="L101" s="46"/>
      <c r="M101" s="46"/>
      <c r="N101" s="46"/>
      <c r="O101" s="46"/>
      <c r="P101" s="46"/>
      <c r="Q101" s="47"/>
      <c r="R101" s="85" t="e">
        <f t="shared" si="2"/>
        <v>#DIV/0!</v>
      </c>
    </row>
    <row r="102" spans="1:18" ht="15.75" thickBot="1" x14ac:dyDescent="0.3">
      <c r="A102" s="9" t="s">
        <v>179</v>
      </c>
      <c r="B102" s="27"/>
      <c r="C102" s="60" t="s">
        <v>310</v>
      </c>
      <c r="D102" s="53"/>
      <c r="E102" s="46"/>
      <c r="F102" s="46"/>
      <c r="G102" s="46"/>
      <c r="H102" s="46"/>
      <c r="I102" s="46"/>
      <c r="J102" s="46"/>
      <c r="K102" s="46"/>
      <c r="L102" s="46"/>
      <c r="M102" s="46"/>
      <c r="N102" s="46"/>
      <c r="O102" s="46"/>
      <c r="P102" s="46"/>
      <c r="Q102" s="47"/>
      <c r="R102" s="85" t="e">
        <f t="shared" si="2"/>
        <v>#DIV/0!</v>
      </c>
    </row>
    <row r="103" spans="1:18" x14ac:dyDescent="0.25">
      <c r="A103" s="10" t="s">
        <v>180</v>
      </c>
      <c r="B103" s="79" t="s">
        <v>454</v>
      </c>
      <c r="C103" s="57" t="s">
        <v>311</v>
      </c>
      <c r="D103" s="52"/>
      <c r="E103" s="44"/>
      <c r="F103" s="44"/>
      <c r="G103" s="44"/>
      <c r="H103" s="44"/>
      <c r="I103" s="44"/>
      <c r="J103" s="44"/>
      <c r="K103" s="44"/>
      <c r="L103" s="44"/>
      <c r="M103" s="44"/>
      <c r="N103" s="44"/>
      <c r="O103" s="44"/>
      <c r="P103" s="44"/>
      <c r="Q103" s="45"/>
      <c r="R103" s="85" t="e">
        <f t="shared" si="2"/>
        <v>#DIV/0!</v>
      </c>
    </row>
    <row r="104" spans="1:18" x14ac:dyDescent="0.25">
      <c r="A104" s="9" t="s">
        <v>180</v>
      </c>
      <c r="B104" s="27"/>
      <c r="C104" s="58" t="s">
        <v>311</v>
      </c>
      <c r="D104" s="53"/>
      <c r="E104" s="46"/>
      <c r="F104" s="46"/>
      <c r="G104" s="46"/>
      <c r="H104" s="46"/>
      <c r="I104" s="46"/>
      <c r="J104" s="46"/>
      <c r="K104" s="46"/>
      <c r="L104" s="46"/>
      <c r="M104" s="46"/>
      <c r="N104" s="46"/>
      <c r="O104" s="46"/>
      <c r="P104" s="46"/>
      <c r="Q104" s="47"/>
      <c r="R104" s="85" t="e">
        <f t="shared" si="2"/>
        <v>#DIV/0!</v>
      </c>
    </row>
    <row r="105" spans="1:18" x14ac:dyDescent="0.25">
      <c r="A105" s="9" t="s">
        <v>180</v>
      </c>
      <c r="B105" s="27"/>
      <c r="C105" s="58" t="s">
        <v>311</v>
      </c>
      <c r="D105" s="53"/>
      <c r="E105" s="46"/>
      <c r="F105" s="46"/>
      <c r="G105" s="46"/>
      <c r="H105" s="46"/>
      <c r="I105" s="46"/>
      <c r="J105" s="46"/>
      <c r="K105" s="46"/>
      <c r="L105" s="46"/>
      <c r="M105" s="46"/>
      <c r="N105" s="46"/>
      <c r="O105" s="46"/>
      <c r="P105" s="46"/>
      <c r="Q105" s="47"/>
      <c r="R105" s="85" t="e">
        <f t="shared" si="2"/>
        <v>#DIV/0!</v>
      </c>
    </row>
    <row r="106" spans="1:18" ht="15.75" thickBot="1" x14ac:dyDescent="0.3">
      <c r="A106" s="11" t="s">
        <v>180</v>
      </c>
      <c r="B106" s="29"/>
      <c r="C106" s="59" t="s">
        <v>311</v>
      </c>
      <c r="D106" s="54"/>
      <c r="E106" s="48"/>
      <c r="F106" s="48"/>
      <c r="G106" s="48"/>
      <c r="H106" s="48"/>
      <c r="I106" s="48"/>
      <c r="J106" s="48"/>
      <c r="K106" s="48"/>
      <c r="L106" s="48"/>
      <c r="M106" s="48"/>
      <c r="N106" s="48"/>
      <c r="O106" s="48"/>
      <c r="P106" s="48"/>
      <c r="Q106" s="49"/>
      <c r="R106" s="85" t="e">
        <f t="shared" si="2"/>
        <v>#DIV/0!</v>
      </c>
    </row>
    <row r="107" spans="1:18" x14ac:dyDescent="0.25">
      <c r="A107" s="9" t="s">
        <v>181</v>
      </c>
      <c r="B107" s="27" t="s">
        <v>437</v>
      </c>
      <c r="C107" s="60" t="s">
        <v>312</v>
      </c>
      <c r="D107" s="53"/>
      <c r="E107" s="46"/>
      <c r="F107" s="46"/>
      <c r="G107" s="46"/>
      <c r="H107" s="46"/>
      <c r="I107" s="46"/>
      <c r="J107" s="46"/>
      <c r="K107" s="46"/>
      <c r="L107" s="46"/>
      <c r="M107" s="46"/>
      <c r="N107" s="46"/>
      <c r="O107" s="46"/>
      <c r="P107" s="46"/>
      <c r="Q107" s="47"/>
      <c r="R107" s="85" t="e">
        <f t="shared" si="2"/>
        <v>#DIV/0!</v>
      </c>
    </row>
    <row r="108" spans="1:18" x14ac:dyDescent="0.25">
      <c r="A108" s="9" t="s">
        <v>181</v>
      </c>
      <c r="B108" s="27"/>
      <c r="C108" s="60" t="s">
        <v>312</v>
      </c>
      <c r="D108" s="53"/>
      <c r="E108" s="46">
        <v>4.84</v>
      </c>
      <c r="F108" s="46">
        <v>5.28</v>
      </c>
      <c r="G108" s="46">
        <v>4.16</v>
      </c>
      <c r="H108" s="51">
        <v>4.67</v>
      </c>
      <c r="I108" s="51">
        <v>3.3</v>
      </c>
      <c r="J108" s="51">
        <v>3.19</v>
      </c>
      <c r="K108" s="51">
        <v>2.1800000000000002</v>
      </c>
      <c r="L108" s="51">
        <v>2.6</v>
      </c>
      <c r="M108" s="51">
        <v>4.22</v>
      </c>
      <c r="N108" s="46">
        <v>5.22</v>
      </c>
      <c r="O108" s="46">
        <v>2.19</v>
      </c>
      <c r="P108" s="46">
        <v>4.42</v>
      </c>
      <c r="Q108" s="47">
        <v>3.15</v>
      </c>
      <c r="R108" s="85">
        <f t="shared" si="2"/>
        <v>3.8015384615384615</v>
      </c>
    </row>
    <row r="109" spans="1:18" x14ac:dyDescent="0.25">
      <c r="A109" s="9" t="s">
        <v>181</v>
      </c>
      <c r="B109" s="27"/>
      <c r="C109" s="60" t="s">
        <v>312</v>
      </c>
      <c r="D109" s="53"/>
      <c r="E109" s="46"/>
      <c r="F109" s="46"/>
      <c r="G109" s="46"/>
      <c r="H109" s="46"/>
      <c r="I109" s="46"/>
      <c r="J109" s="46"/>
      <c r="K109" s="46"/>
      <c r="L109" s="46"/>
      <c r="M109" s="46"/>
      <c r="N109" s="46"/>
      <c r="O109" s="46"/>
      <c r="P109" s="46"/>
      <c r="Q109" s="47"/>
      <c r="R109" s="85" t="e">
        <f t="shared" si="2"/>
        <v>#DIV/0!</v>
      </c>
    </row>
    <row r="110" spans="1:18" ht="15.75" thickBot="1" x14ac:dyDescent="0.3">
      <c r="A110" s="9" t="s">
        <v>181</v>
      </c>
      <c r="B110" s="27"/>
      <c r="C110" s="60" t="s">
        <v>312</v>
      </c>
      <c r="D110" s="53"/>
      <c r="E110" s="46"/>
      <c r="F110" s="46"/>
      <c r="G110" s="46"/>
      <c r="H110" s="46"/>
      <c r="I110" s="46"/>
      <c r="J110" s="46"/>
      <c r="K110" s="46"/>
      <c r="L110" s="46"/>
      <c r="M110" s="46"/>
      <c r="N110" s="46"/>
      <c r="O110" s="46"/>
      <c r="P110" s="46"/>
      <c r="Q110" s="47"/>
      <c r="R110" s="85" t="e">
        <f t="shared" si="2"/>
        <v>#DIV/0!</v>
      </c>
    </row>
    <row r="111" spans="1:18" x14ac:dyDescent="0.25">
      <c r="A111" s="10" t="s">
        <v>182</v>
      </c>
      <c r="B111" s="25" t="s">
        <v>438</v>
      </c>
      <c r="C111" s="57" t="s">
        <v>313</v>
      </c>
      <c r="D111" s="52"/>
      <c r="E111" s="44"/>
      <c r="F111" s="44"/>
      <c r="G111" s="44"/>
      <c r="H111" s="44"/>
      <c r="I111" s="44"/>
      <c r="J111" s="44"/>
      <c r="K111" s="44"/>
      <c r="L111" s="44"/>
      <c r="M111" s="44"/>
      <c r="N111" s="44"/>
      <c r="O111" s="44"/>
      <c r="P111" s="44"/>
      <c r="Q111" s="45"/>
      <c r="R111" s="85" t="e">
        <f t="shared" si="2"/>
        <v>#DIV/0!</v>
      </c>
    </row>
    <row r="112" spans="1:18" x14ac:dyDescent="0.25">
      <c r="A112" s="9" t="s">
        <v>182</v>
      </c>
      <c r="B112" s="27"/>
      <c r="C112" s="58" t="s">
        <v>313</v>
      </c>
      <c r="D112" s="53"/>
      <c r="E112" s="46">
        <v>1.44</v>
      </c>
      <c r="F112" s="46">
        <v>1.88</v>
      </c>
      <c r="G112" s="46">
        <v>1.51</v>
      </c>
      <c r="H112" s="46">
        <v>1.38</v>
      </c>
      <c r="I112" s="46">
        <v>1.39</v>
      </c>
      <c r="J112" s="46">
        <v>1.53</v>
      </c>
      <c r="K112" s="46">
        <v>0.89</v>
      </c>
      <c r="L112" s="46">
        <v>0.78</v>
      </c>
      <c r="M112" s="46">
        <v>1.51</v>
      </c>
      <c r="N112" s="46">
        <v>1.73</v>
      </c>
      <c r="O112" s="46">
        <v>1.24</v>
      </c>
      <c r="P112" s="46">
        <v>1.7</v>
      </c>
      <c r="Q112" s="47">
        <v>1.22</v>
      </c>
      <c r="R112" s="85">
        <f t="shared" si="2"/>
        <v>1.4</v>
      </c>
    </row>
    <row r="113" spans="1:18" x14ac:dyDescent="0.25">
      <c r="A113" s="9" t="s">
        <v>182</v>
      </c>
      <c r="B113" s="27"/>
      <c r="C113" s="58" t="s">
        <v>313</v>
      </c>
      <c r="D113" s="53"/>
      <c r="E113" s="46"/>
      <c r="F113" s="46"/>
      <c r="G113" s="46"/>
      <c r="H113" s="46"/>
      <c r="I113" s="46"/>
      <c r="J113" s="46"/>
      <c r="K113" s="46"/>
      <c r="L113" s="46"/>
      <c r="M113" s="46"/>
      <c r="N113" s="46"/>
      <c r="O113" s="46"/>
      <c r="P113" s="46"/>
      <c r="Q113" s="47"/>
      <c r="R113" s="85" t="e">
        <f t="shared" si="2"/>
        <v>#DIV/0!</v>
      </c>
    </row>
    <row r="114" spans="1:18" ht="15.75" thickBot="1" x14ac:dyDescent="0.3">
      <c r="A114" s="11" t="s">
        <v>182</v>
      </c>
      <c r="B114" s="29"/>
      <c r="C114" s="59" t="s">
        <v>313</v>
      </c>
      <c r="D114" s="54"/>
      <c r="E114" s="48"/>
      <c r="F114" s="48"/>
      <c r="G114" s="48"/>
      <c r="H114" s="48"/>
      <c r="I114" s="48"/>
      <c r="J114" s="48"/>
      <c r="K114" s="48"/>
      <c r="L114" s="48"/>
      <c r="M114" s="48"/>
      <c r="N114" s="48"/>
      <c r="O114" s="48"/>
      <c r="P114" s="48"/>
      <c r="Q114" s="49"/>
      <c r="R114" s="85" t="e">
        <f t="shared" si="2"/>
        <v>#DIV/0!</v>
      </c>
    </row>
    <row r="115" spans="1:18" x14ac:dyDescent="0.25">
      <c r="A115" s="9" t="s">
        <v>183</v>
      </c>
      <c r="B115" s="27" t="s">
        <v>438</v>
      </c>
      <c r="C115" s="60" t="s">
        <v>314</v>
      </c>
      <c r="D115" s="53"/>
      <c r="E115" s="46"/>
      <c r="F115" s="46"/>
      <c r="G115" s="46"/>
      <c r="H115" s="46"/>
      <c r="I115" s="46"/>
      <c r="J115" s="46"/>
      <c r="K115" s="46"/>
      <c r="L115" s="46"/>
      <c r="M115" s="46"/>
      <c r="N115" s="46"/>
      <c r="O115" s="46"/>
      <c r="P115" s="46"/>
      <c r="Q115" s="47"/>
      <c r="R115" s="85" t="e">
        <f t="shared" si="2"/>
        <v>#DIV/0!</v>
      </c>
    </row>
    <row r="116" spans="1:18" x14ac:dyDescent="0.25">
      <c r="A116" s="9" t="s">
        <v>183</v>
      </c>
      <c r="B116" s="27"/>
      <c r="C116" s="60" t="s">
        <v>314</v>
      </c>
      <c r="D116" s="53"/>
      <c r="E116" s="46">
        <v>6.34</v>
      </c>
      <c r="F116" s="46">
        <v>8.07</v>
      </c>
      <c r="G116" s="46">
        <v>7.3</v>
      </c>
      <c r="H116" s="46">
        <v>7.09</v>
      </c>
      <c r="I116" s="46">
        <v>8.01</v>
      </c>
      <c r="J116" s="46">
        <v>4.8</v>
      </c>
      <c r="K116" s="46">
        <v>3.72</v>
      </c>
      <c r="L116" s="46">
        <v>4.53</v>
      </c>
      <c r="M116" s="46">
        <v>5.43</v>
      </c>
      <c r="N116" s="46">
        <v>7.07</v>
      </c>
      <c r="O116" s="46">
        <v>4.21</v>
      </c>
      <c r="P116" s="46">
        <v>7.42</v>
      </c>
      <c r="Q116" s="47">
        <v>6</v>
      </c>
      <c r="R116" s="85">
        <f t="shared" si="2"/>
        <v>6.1530769230769229</v>
      </c>
    </row>
    <row r="117" spans="1:18" x14ac:dyDescent="0.25">
      <c r="A117" s="9" t="s">
        <v>183</v>
      </c>
      <c r="B117" s="27"/>
      <c r="C117" s="60" t="s">
        <v>314</v>
      </c>
      <c r="D117" s="53"/>
      <c r="E117" s="46"/>
      <c r="F117" s="46"/>
      <c r="G117" s="46"/>
      <c r="H117" s="46"/>
      <c r="I117" s="46"/>
      <c r="J117" s="46"/>
      <c r="K117" s="46"/>
      <c r="L117" s="46"/>
      <c r="M117" s="46"/>
      <c r="N117" s="46"/>
      <c r="O117" s="46"/>
      <c r="P117" s="46"/>
      <c r="Q117" s="47"/>
      <c r="R117" s="85" t="e">
        <f t="shared" si="2"/>
        <v>#DIV/0!</v>
      </c>
    </row>
    <row r="118" spans="1:18" ht="15.75" thickBot="1" x14ac:dyDescent="0.3">
      <c r="A118" s="9" t="s">
        <v>183</v>
      </c>
      <c r="B118" s="27"/>
      <c r="C118" s="60" t="s">
        <v>314</v>
      </c>
      <c r="D118" s="53"/>
      <c r="E118" s="46"/>
      <c r="F118" s="46"/>
      <c r="G118" s="46"/>
      <c r="H118" s="46"/>
      <c r="I118" s="46"/>
      <c r="J118" s="46"/>
      <c r="K118" s="46"/>
      <c r="L118" s="46"/>
      <c r="M118" s="46"/>
      <c r="N118" s="46"/>
      <c r="O118" s="46"/>
      <c r="P118" s="46"/>
      <c r="Q118" s="47"/>
      <c r="R118" s="85" t="e">
        <f t="shared" si="2"/>
        <v>#DIV/0!</v>
      </c>
    </row>
    <row r="119" spans="1:18" x14ac:dyDescent="0.25">
      <c r="A119" s="10" t="s">
        <v>184</v>
      </c>
      <c r="B119" s="74" t="s">
        <v>453</v>
      </c>
      <c r="C119" s="75" t="s">
        <v>452</v>
      </c>
      <c r="D119" s="52"/>
      <c r="E119" s="44"/>
      <c r="F119" s="44"/>
      <c r="G119" s="44"/>
      <c r="H119" s="44"/>
      <c r="I119" s="44"/>
      <c r="J119" s="44"/>
      <c r="K119" s="44"/>
      <c r="L119" s="44"/>
      <c r="M119" s="44"/>
      <c r="N119" s="44"/>
      <c r="O119" s="44"/>
      <c r="P119" s="44"/>
      <c r="Q119" s="45"/>
      <c r="R119" s="85" t="e">
        <f t="shared" si="2"/>
        <v>#DIV/0!</v>
      </c>
    </row>
    <row r="120" spans="1:18" x14ac:dyDescent="0.25">
      <c r="A120" s="9" t="s">
        <v>184</v>
      </c>
      <c r="B120" s="76"/>
      <c r="C120" s="70" t="s">
        <v>452</v>
      </c>
      <c r="D120" s="53"/>
      <c r="E120" s="46">
        <v>5.0999999999999996</v>
      </c>
      <c r="F120" s="46">
        <v>5.61</v>
      </c>
      <c r="G120" s="46">
        <v>4.03</v>
      </c>
      <c r="H120" s="46">
        <v>5.47</v>
      </c>
      <c r="I120" s="46">
        <v>4.76</v>
      </c>
      <c r="J120" s="46">
        <v>3.04</v>
      </c>
      <c r="K120" s="46">
        <v>3.06</v>
      </c>
      <c r="L120" s="46">
        <v>4.18</v>
      </c>
      <c r="M120" s="46">
        <v>3.94</v>
      </c>
      <c r="N120" s="46">
        <v>4.67</v>
      </c>
      <c r="O120" s="46">
        <v>2.5299999999999998</v>
      </c>
      <c r="P120" s="46">
        <v>5.12</v>
      </c>
      <c r="Q120" s="47">
        <v>4.34</v>
      </c>
      <c r="R120" s="85">
        <f t="shared" si="2"/>
        <v>4.296153846153846</v>
      </c>
    </row>
    <row r="121" spans="1:18" x14ac:dyDescent="0.25">
      <c r="A121" s="9" t="s">
        <v>184</v>
      </c>
      <c r="B121" s="76"/>
      <c r="C121" s="70" t="s">
        <v>452</v>
      </c>
      <c r="D121" s="53"/>
      <c r="E121" s="46"/>
      <c r="F121" s="46"/>
      <c r="G121" s="46"/>
      <c r="H121" s="46"/>
      <c r="I121" s="46"/>
      <c r="J121" s="46"/>
      <c r="K121" s="46"/>
      <c r="L121" s="46"/>
      <c r="M121" s="46"/>
      <c r="N121" s="46"/>
      <c r="O121" s="46"/>
      <c r="P121" s="46"/>
      <c r="Q121" s="47"/>
      <c r="R121" s="85" t="e">
        <f t="shared" si="2"/>
        <v>#DIV/0!</v>
      </c>
    </row>
    <row r="122" spans="1:18" ht="15.75" thickBot="1" x14ac:dyDescent="0.3">
      <c r="A122" s="11" t="s">
        <v>184</v>
      </c>
      <c r="B122" s="77"/>
      <c r="C122" s="78" t="s">
        <v>452</v>
      </c>
      <c r="D122" s="54"/>
      <c r="E122" s="48"/>
      <c r="F122" s="48"/>
      <c r="G122" s="48"/>
      <c r="H122" s="48"/>
      <c r="I122" s="48"/>
      <c r="J122" s="48"/>
      <c r="K122" s="48"/>
      <c r="L122" s="48"/>
      <c r="M122" s="48"/>
      <c r="N122" s="48"/>
      <c r="O122" s="48"/>
      <c r="P122" s="48"/>
      <c r="Q122" s="49"/>
      <c r="R122" s="85" t="e">
        <f t="shared" si="2"/>
        <v>#DIV/0!</v>
      </c>
    </row>
    <row r="123" spans="1:18" x14ac:dyDescent="0.25">
      <c r="A123" s="9" t="s">
        <v>186</v>
      </c>
      <c r="B123" s="27" t="s">
        <v>437</v>
      </c>
      <c r="C123" s="60" t="s">
        <v>315</v>
      </c>
      <c r="D123" s="53"/>
      <c r="E123" s="46"/>
      <c r="F123" s="46"/>
      <c r="G123" s="46"/>
      <c r="H123" s="46"/>
      <c r="I123" s="46"/>
      <c r="J123" s="46"/>
      <c r="K123" s="46"/>
      <c r="L123" s="46"/>
      <c r="M123" s="46"/>
      <c r="N123" s="46"/>
      <c r="O123" s="46"/>
      <c r="P123" s="46"/>
      <c r="Q123" s="47"/>
      <c r="R123" s="85" t="e">
        <f t="shared" si="2"/>
        <v>#DIV/0!</v>
      </c>
    </row>
    <row r="124" spans="1:18" x14ac:dyDescent="0.25">
      <c r="A124" s="9" t="s">
        <v>186</v>
      </c>
      <c r="B124" s="27"/>
      <c r="C124" s="60" t="s">
        <v>315</v>
      </c>
      <c r="D124" s="53"/>
      <c r="E124" s="46">
        <v>2.58</v>
      </c>
      <c r="F124" s="46">
        <v>2.21</v>
      </c>
      <c r="G124" s="46">
        <v>1.47</v>
      </c>
      <c r="H124" s="46">
        <v>1.97</v>
      </c>
      <c r="I124" s="46">
        <v>1.82</v>
      </c>
      <c r="J124" s="46">
        <v>1.05</v>
      </c>
      <c r="K124" s="46">
        <v>0.97</v>
      </c>
      <c r="L124" s="46">
        <v>1</v>
      </c>
      <c r="M124" s="46">
        <v>1.29</v>
      </c>
      <c r="N124" s="46">
        <v>1.59</v>
      </c>
      <c r="O124" s="46">
        <v>1.03</v>
      </c>
      <c r="P124" s="46">
        <v>1.9</v>
      </c>
      <c r="Q124" s="47">
        <v>1.5</v>
      </c>
      <c r="R124" s="85">
        <f t="shared" si="2"/>
        <v>1.5676923076923079</v>
      </c>
    </row>
    <row r="125" spans="1:18" x14ac:dyDescent="0.25">
      <c r="A125" s="9" t="s">
        <v>186</v>
      </c>
      <c r="B125" s="27"/>
      <c r="C125" s="60" t="s">
        <v>315</v>
      </c>
      <c r="D125" s="53"/>
      <c r="E125" s="46"/>
      <c r="F125" s="46"/>
      <c r="G125" s="46"/>
      <c r="H125" s="46"/>
      <c r="I125" s="46"/>
      <c r="J125" s="46"/>
      <c r="K125" s="46"/>
      <c r="L125" s="46"/>
      <c r="M125" s="46"/>
      <c r="N125" s="46"/>
      <c r="O125" s="46"/>
      <c r="P125" s="46"/>
      <c r="Q125" s="47"/>
      <c r="R125" s="85" t="e">
        <f t="shared" si="2"/>
        <v>#DIV/0!</v>
      </c>
    </row>
    <row r="126" spans="1:18" ht="15.75" thickBot="1" x14ac:dyDescent="0.3">
      <c r="A126" s="9" t="s">
        <v>186</v>
      </c>
      <c r="B126" s="27"/>
      <c r="C126" s="60" t="s">
        <v>315</v>
      </c>
      <c r="D126" s="53"/>
      <c r="E126" s="46"/>
      <c r="F126" s="46"/>
      <c r="G126" s="46"/>
      <c r="H126" s="46"/>
      <c r="I126" s="46"/>
      <c r="J126" s="46"/>
      <c r="K126" s="46"/>
      <c r="L126" s="46"/>
      <c r="M126" s="46"/>
      <c r="N126" s="46"/>
      <c r="O126" s="46"/>
      <c r="P126" s="46"/>
      <c r="Q126" s="47"/>
      <c r="R126" s="85" t="e">
        <f t="shared" si="2"/>
        <v>#DIV/0!</v>
      </c>
    </row>
    <row r="127" spans="1:18" x14ac:dyDescent="0.25">
      <c r="A127" s="10" t="s">
        <v>185</v>
      </c>
      <c r="B127" s="25" t="s">
        <v>437</v>
      </c>
      <c r="C127" s="57" t="s">
        <v>316</v>
      </c>
      <c r="D127" s="52"/>
      <c r="E127" s="44">
        <v>13.24</v>
      </c>
      <c r="F127" s="44">
        <v>14.52</v>
      </c>
      <c r="G127" s="44">
        <v>15.64</v>
      </c>
      <c r="H127" s="44">
        <v>17.82</v>
      </c>
      <c r="I127" s="44">
        <v>16.62</v>
      </c>
      <c r="J127" s="44">
        <v>13.12</v>
      </c>
      <c r="K127" s="44">
        <v>13.25</v>
      </c>
      <c r="L127" s="44">
        <v>15.1</v>
      </c>
      <c r="M127" s="44">
        <v>13.66</v>
      </c>
      <c r="N127" s="44">
        <v>19.64</v>
      </c>
      <c r="O127" s="44">
        <v>9.07</v>
      </c>
      <c r="P127" s="44">
        <v>12.21</v>
      </c>
      <c r="Q127" s="45">
        <v>7.57</v>
      </c>
      <c r="R127" s="85">
        <f t="shared" si="2"/>
        <v>13.958461538461538</v>
      </c>
    </row>
    <row r="128" spans="1:18" x14ac:dyDescent="0.25">
      <c r="A128" s="9" t="s">
        <v>185</v>
      </c>
      <c r="B128" s="27"/>
      <c r="C128" s="58" t="s">
        <v>316</v>
      </c>
      <c r="D128" s="53"/>
      <c r="E128" s="46">
        <v>18.87</v>
      </c>
      <c r="F128" s="46">
        <v>19.940000000000001</v>
      </c>
      <c r="G128" s="46">
        <v>17.72</v>
      </c>
      <c r="H128" s="51">
        <v>24.45</v>
      </c>
      <c r="I128" s="51">
        <v>21.96</v>
      </c>
      <c r="J128" s="51">
        <v>14.06</v>
      </c>
      <c r="K128" s="51">
        <v>15.77</v>
      </c>
      <c r="L128" s="51">
        <v>16.54</v>
      </c>
      <c r="M128" s="51">
        <v>17.739999999999998</v>
      </c>
      <c r="N128" s="51">
        <v>20.14</v>
      </c>
      <c r="O128" s="51">
        <v>12.13</v>
      </c>
      <c r="P128" s="51">
        <v>18</v>
      </c>
      <c r="Q128" s="47">
        <v>10.63</v>
      </c>
      <c r="R128" s="85">
        <f t="shared" si="2"/>
        <v>17.534615384615385</v>
      </c>
    </row>
    <row r="129" spans="1:18" x14ac:dyDescent="0.25">
      <c r="A129" s="9" t="s">
        <v>185</v>
      </c>
      <c r="B129" s="27"/>
      <c r="C129" s="58" t="s">
        <v>316</v>
      </c>
      <c r="D129" s="53"/>
      <c r="E129" s="46">
        <v>10.48</v>
      </c>
      <c r="F129" s="46">
        <v>12.26</v>
      </c>
      <c r="G129" s="46">
        <v>10.220000000000001</v>
      </c>
      <c r="H129" s="51">
        <v>16.21</v>
      </c>
      <c r="I129" s="51">
        <v>7.07</v>
      </c>
      <c r="J129" s="51">
        <v>11.66</v>
      </c>
      <c r="K129" s="51">
        <v>8.82</v>
      </c>
      <c r="L129" s="51">
        <v>8.58</v>
      </c>
      <c r="M129" s="51">
        <v>12.26</v>
      </c>
      <c r="N129" s="51">
        <v>14.55</v>
      </c>
      <c r="O129" s="51">
        <v>8.5399999999999991</v>
      </c>
      <c r="P129" s="51">
        <v>11.8</v>
      </c>
      <c r="Q129" s="47">
        <v>7.37</v>
      </c>
      <c r="R129" s="85">
        <f t="shared" si="2"/>
        <v>10.755384615384617</v>
      </c>
    </row>
    <row r="130" spans="1:18" ht="15.75" thickBot="1" x14ac:dyDescent="0.3">
      <c r="A130" s="11" t="s">
        <v>185</v>
      </c>
      <c r="B130" s="29"/>
      <c r="C130" s="59" t="s">
        <v>316</v>
      </c>
      <c r="D130" s="54"/>
      <c r="E130" s="48">
        <v>7.28</v>
      </c>
      <c r="F130" s="48">
        <v>8.5399999999999991</v>
      </c>
      <c r="G130" s="48">
        <v>13.76</v>
      </c>
      <c r="H130" s="48">
        <v>12.39</v>
      </c>
      <c r="I130" s="48">
        <v>6.49</v>
      </c>
      <c r="J130" s="48">
        <v>8.59</v>
      </c>
      <c r="K130" s="48">
        <v>7.98</v>
      </c>
      <c r="L130" s="48">
        <v>6.5</v>
      </c>
      <c r="M130" s="48">
        <v>9.8800000000000008</v>
      </c>
      <c r="N130" s="48">
        <v>11.98</v>
      </c>
      <c r="O130" s="48">
        <v>5.52</v>
      </c>
      <c r="P130" s="48">
        <v>9.44</v>
      </c>
      <c r="Q130" s="49"/>
      <c r="R130" s="85">
        <f t="shared" si="2"/>
        <v>9.0291666666666668</v>
      </c>
    </row>
    <row r="131" spans="1:18" x14ac:dyDescent="0.25">
      <c r="A131" s="9" t="s">
        <v>187</v>
      </c>
      <c r="B131" s="27"/>
      <c r="C131" s="60" t="s">
        <v>317</v>
      </c>
      <c r="D131" s="53"/>
      <c r="E131" s="46"/>
      <c r="F131" s="46"/>
      <c r="G131" s="46"/>
      <c r="H131" s="46"/>
      <c r="I131" s="46"/>
      <c r="J131" s="46"/>
      <c r="K131" s="46"/>
      <c r="L131" s="46"/>
      <c r="M131" s="46"/>
      <c r="N131" s="46"/>
      <c r="O131" s="46"/>
      <c r="P131" s="46"/>
      <c r="Q131" s="47"/>
      <c r="R131" s="85" t="e">
        <f t="shared" si="2"/>
        <v>#DIV/0!</v>
      </c>
    </row>
    <row r="132" spans="1:18" x14ac:dyDescent="0.25">
      <c r="A132" s="9" t="s">
        <v>187</v>
      </c>
      <c r="B132" s="27"/>
      <c r="C132" s="60" t="s">
        <v>317</v>
      </c>
      <c r="D132" s="53"/>
      <c r="E132" s="46"/>
      <c r="F132" s="46"/>
      <c r="G132" s="46"/>
      <c r="H132" s="46"/>
      <c r="I132" s="46"/>
      <c r="J132" s="46"/>
      <c r="K132" s="46"/>
      <c r="L132" s="46"/>
      <c r="M132" s="46"/>
      <c r="N132" s="46"/>
      <c r="O132" s="46"/>
      <c r="P132" s="46"/>
      <c r="Q132" s="47"/>
      <c r="R132" s="85" t="e">
        <f t="shared" ref="R132:R195" si="3">AVERAGE(E132:Q132)</f>
        <v>#DIV/0!</v>
      </c>
    </row>
    <row r="133" spans="1:18" x14ac:dyDescent="0.25">
      <c r="A133" s="9" t="s">
        <v>187</v>
      </c>
      <c r="B133" s="27"/>
      <c r="C133" s="60" t="s">
        <v>317</v>
      </c>
      <c r="D133" s="53"/>
      <c r="E133" s="46"/>
      <c r="F133" s="46"/>
      <c r="G133" s="46"/>
      <c r="H133" s="46"/>
      <c r="I133" s="46"/>
      <c r="J133" s="46"/>
      <c r="K133" s="46"/>
      <c r="L133" s="46"/>
      <c r="M133" s="46"/>
      <c r="N133" s="46"/>
      <c r="O133" s="46"/>
      <c r="P133" s="46"/>
      <c r="Q133" s="47"/>
      <c r="R133" s="85" t="e">
        <f t="shared" si="3"/>
        <v>#DIV/0!</v>
      </c>
    </row>
    <row r="134" spans="1:18" ht="15.75" thickBot="1" x14ac:dyDescent="0.3">
      <c r="A134" s="9" t="s">
        <v>187</v>
      </c>
      <c r="B134" s="27"/>
      <c r="C134" s="60" t="s">
        <v>317</v>
      </c>
      <c r="D134" s="53"/>
      <c r="E134" s="46"/>
      <c r="F134" s="46"/>
      <c r="G134" s="46"/>
      <c r="H134" s="46"/>
      <c r="I134" s="46"/>
      <c r="J134" s="46"/>
      <c r="K134" s="46"/>
      <c r="L134" s="46"/>
      <c r="M134" s="46"/>
      <c r="N134" s="46"/>
      <c r="O134" s="46"/>
      <c r="P134" s="46"/>
      <c r="Q134" s="47"/>
      <c r="R134" s="85" t="e">
        <f t="shared" si="3"/>
        <v>#DIV/0!</v>
      </c>
    </row>
    <row r="135" spans="1:18" x14ac:dyDescent="0.25">
      <c r="A135" s="10" t="s">
        <v>188</v>
      </c>
      <c r="B135" s="25" t="s">
        <v>434</v>
      </c>
      <c r="C135" s="57" t="s">
        <v>318</v>
      </c>
      <c r="D135" s="52"/>
      <c r="E135" s="44"/>
      <c r="F135" s="44"/>
      <c r="G135" s="44"/>
      <c r="H135" s="44"/>
      <c r="I135" s="44"/>
      <c r="J135" s="44"/>
      <c r="K135" s="44"/>
      <c r="L135" s="44"/>
      <c r="M135" s="44"/>
      <c r="N135" s="44"/>
      <c r="O135" s="44"/>
      <c r="P135" s="44"/>
      <c r="Q135" s="45"/>
      <c r="R135" s="85" t="e">
        <f t="shared" si="3"/>
        <v>#DIV/0!</v>
      </c>
    </row>
    <row r="136" spans="1:18" x14ac:dyDescent="0.25">
      <c r="A136" s="9" t="s">
        <v>188</v>
      </c>
      <c r="B136" s="27"/>
      <c r="C136" s="58" t="s">
        <v>318</v>
      </c>
      <c r="D136" s="53"/>
      <c r="E136" s="46">
        <v>1.25</v>
      </c>
      <c r="F136" s="46">
        <v>1.38</v>
      </c>
      <c r="G136" s="46">
        <v>1.0900000000000001</v>
      </c>
      <c r="H136" s="46">
        <v>1.41</v>
      </c>
      <c r="I136" s="46">
        <v>1.46</v>
      </c>
      <c r="J136" s="46">
        <v>1.27</v>
      </c>
      <c r="K136" s="46">
        <v>1.58</v>
      </c>
      <c r="L136" s="46">
        <v>0.85</v>
      </c>
      <c r="M136" s="46">
        <v>0.92</v>
      </c>
      <c r="N136" s="46">
        <v>0.64</v>
      </c>
      <c r="O136" s="46">
        <v>0.48</v>
      </c>
      <c r="P136" s="46">
        <v>0.63</v>
      </c>
      <c r="Q136" s="47">
        <v>0.59</v>
      </c>
      <c r="R136" s="85">
        <f t="shared" si="3"/>
        <v>1.0423076923076924</v>
      </c>
    </row>
    <row r="137" spans="1:18" x14ac:dyDescent="0.25">
      <c r="A137" s="9" t="s">
        <v>188</v>
      </c>
      <c r="B137" s="27"/>
      <c r="C137" s="58" t="s">
        <v>318</v>
      </c>
      <c r="D137" s="53"/>
      <c r="E137" s="46"/>
      <c r="F137" s="46"/>
      <c r="G137" s="46"/>
      <c r="H137" s="46"/>
      <c r="I137" s="46"/>
      <c r="J137" s="46"/>
      <c r="K137" s="46"/>
      <c r="L137" s="46"/>
      <c r="M137" s="46"/>
      <c r="N137" s="46"/>
      <c r="O137" s="46"/>
      <c r="P137" s="46"/>
      <c r="Q137" s="47"/>
      <c r="R137" s="85" t="e">
        <f t="shared" si="3"/>
        <v>#DIV/0!</v>
      </c>
    </row>
    <row r="138" spans="1:18" ht="15.75" thickBot="1" x14ac:dyDescent="0.3">
      <c r="A138" s="11" t="s">
        <v>188</v>
      </c>
      <c r="B138" s="29"/>
      <c r="C138" s="59" t="s">
        <v>318</v>
      </c>
      <c r="D138" s="54"/>
      <c r="E138" s="48"/>
      <c r="F138" s="48"/>
      <c r="G138" s="48"/>
      <c r="H138" s="48"/>
      <c r="I138" s="48"/>
      <c r="J138" s="48"/>
      <c r="K138" s="48"/>
      <c r="L138" s="48"/>
      <c r="M138" s="48"/>
      <c r="N138" s="48"/>
      <c r="O138" s="48"/>
      <c r="P138" s="48"/>
      <c r="Q138" s="49"/>
      <c r="R138" s="85" t="e">
        <f t="shared" si="3"/>
        <v>#DIV/0!</v>
      </c>
    </row>
    <row r="139" spans="1:18" x14ac:dyDescent="0.25">
      <c r="A139" s="9" t="s">
        <v>189</v>
      </c>
      <c r="B139" s="27" t="s">
        <v>402</v>
      </c>
      <c r="C139" s="60" t="s">
        <v>319</v>
      </c>
      <c r="D139" s="53"/>
      <c r="E139" s="46"/>
      <c r="F139" s="46"/>
      <c r="G139" s="46"/>
      <c r="H139" s="46"/>
      <c r="I139" s="46"/>
      <c r="J139" s="46"/>
      <c r="K139" s="46"/>
      <c r="L139" s="46"/>
      <c r="M139" s="46"/>
      <c r="N139" s="46"/>
      <c r="O139" s="46"/>
      <c r="P139" s="46"/>
      <c r="Q139" s="47"/>
      <c r="R139" s="85" t="e">
        <f t="shared" si="3"/>
        <v>#DIV/0!</v>
      </c>
    </row>
    <row r="140" spans="1:18" x14ac:dyDescent="0.25">
      <c r="A140" s="9" t="s">
        <v>189</v>
      </c>
      <c r="B140" s="27" t="s">
        <v>429</v>
      </c>
      <c r="C140" s="60" t="s">
        <v>319</v>
      </c>
      <c r="D140" s="53"/>
      <c r="E140" s="46">
        <v>1.3</v>
      </c>
      <c r="F140" s="46">
        <v>2.4300000000000002</v>
      </c>
      <c r="G140" s="46">
        <v>2.29</v>
      </c>
      <c r="H140" s="51">
        <v>1.83</v>
      </c>
      <c r="I140" s="51">
        <v>1.38</v>
      </c>
      <c r="J140" s="51">
        <v>1.96</v>
      </c>
      <c r="K140" s="51">
        <v>2.21</v>
      </c>
      <c r="L140" s="51">
        <v>2.62</v>
      </c>
      <c r="M140" s="51">
        <v>1.52</v>
      </c>
      <c r="N140" s="51">
        <v>1.8</v>
      </c>
      <c r="O140" s="51">
        <v>2.37</v>
      </c>
      <c r="P140" s="51">
        <v>1.81</v>
      </c>
      <c r="Q140" s="47">
        <v>2.38</v>
      </c>
      <c r="R140" s="85">
        <f t="shared" si="3"/>
        <v>1.9923076923076926</v>
      </c>
    </row>
    <row r="141" spans="1:18" x14ac:dyDescent="0.25">
      <c r="A141" s="9" t="s">
        <v>189</v>
      </c>
      <c r="B141" s="27"/>
      <c r="C141" s="60" t="s">
        <v>319</v>
      </c>
      <c r="D141" s="53"/>
      <c r="E141" s="46"/>
      <c r="F141" s="46"/>
      <c r="G141" s="46"/>
      <c r="H141" s="46"/>
      <c r="I141" s="46"/>
      <c r="J141" s="46"/>
      <c r="K141" s="46"/>
      <c r="L141" s="46"/>
      <c r="M141" s="46"/>
      <c r="N141" s="46"/>
      <c r="O141" s="46"/>
      <c r="P141" s="46"/>
      <c r="Q141" s="47"/>
      <c r="R141" s="85" t="e">
        <f t="shared" si="3"/>
        <v>#DIV/0!</v>
      </c>
    </row>
    <row r="142" spans="1:18" ht="15.75" thickBot="1" x14ac:dyDescent="0.3">
      <c r="A142" s="9" t="s">
        <v>189</v>
      </c>
      <c r="B142" s="27"/>
      <c r="C142" s="60" t="s">
        <v>319</v>
      </c>
      <c r="D142" s="53"/>
      <c r="E142" s="46"/>
      <c r="F142" s="46"/>
      <c r="G142" s="46"/>
      <c r="H142" s="46"/>
      <c r="I142" s="46"/>
      <c r="J142" s="46"/>
      <c r="K142" s="46"/>
      <c r="L142" s="46"/>
      <c r="M142" s="46"/>
      <c r="N142" s="46"/>
      <c r="O142" s="46"/>
      <c r="P142" s="46"/>
      <c r="Q142" s="47"/>
      <c r="R142" s="85" t="e">
        <f t="shared" si="3"/>
        <v>#DIV/0!</v>
      </c>
    </row>
    <row r="143" spans="1:18" x14ac:dyDescent="0.25">
      <c r="A143" s="10" t="s">
        <v>190</v>
      </c>
      <c r="B143" s="25" t="s">
        <v>402</v>
      </c>
      <c r="C143" s="57" t="s">
        <v>320</v>
      </c>
      <c r="D143" s="52"/>
      <c r="E143" s="44"/>
      <c r="F143" s="44"/>
      <c r="G143" s="44"/>
      <c r="H143" s="44"/>
      <c r="I143" s="44"/>
      <c r="J143" s="44"/>
      <c r="K143" s="44"/>
      <c r="L143" s="44"/>
      <c r="M143" s="44"/>
      <c r="N143" s="44"/>
      <c r="O143" s="44"/>
      <c r="P143" s="44"/>
      <c r="Q143" s="45"/>
      <c r="R143" s="85" t="e">
        <f t="shared" si="3"/>
        <v>#DIV/0!</v>
      </c>
    </row>
    <row r="144" spans="1:18" x14ac:dyDescent="0.25">
      <c r="A144" s="9" t="s">
        <v>190</v>
      </c>
      <c r="B144" s="27"/>
      <c r="C144" s="58" t="s">
        <v>320</v>
      </c>
      <c r="D144" s="53"/>
      <c r="E144" s="46">
        <v>0.26</v>
      </c>
      <c r="F144" s="46">
        <v>1.92</v>
      </c>
      <c r="G144" s="46">
        <v>1.71</v>
      </c>
      <c r="H144" s="51">
        <v>2.11</v>
      </c>
      <c r="I144" s="51">
        <v>1.24</v>
      </c>
      <c r="J144" s="51">
        <v>1.61</v>
      </c>
      <c r="K144" s="51">
        <v>2.39</v>
      </c>
      <c r="L144" s="51">
        <v>2.62</v>
      </c>
      <c r="M144" s="51">
        <v>2.14</v>
      </c>
      <c r="N144" s="51">
        <v>3</v>
      </c>
      <c r="O144" s="51">
        <v>2.78</v>
      </c>
      <c r="P144" s="51">
        <v>2.99</v>
      </c>
      <c r="Q144" s="47">
        <v>2.98</v>
      </c>
      <c r="R144" s="85">
        <f t="shared" si="3"/>
        <v>2.134615384615385</v>
      </c>
    </row>
    <row r="145" spans="1:18" x14ac:dyDescent="0.25">
      <c r="A145" s="9" t="s">
        <v>190</v>
      </c>
      <c r="B145" s="27"/>
      <c r="C145" s="58" t="s">
        <v>320</v>
      </c>
      <c r="D145" s="53"/>
      <c r="E145" s="46"/>
      <c r="F145" s="46"/>
      <c r="G145" s="46"/>
      <c r="H145" s="46"/>
      <c r="I145" s="46"/>
      <c r="J145" s="46"/>
      <c r="K145" s="46"/>
      <c r="L145" s="46"/>
      <c r="M145" s="46"/>
      <c r="N145" s="46"/>
      <c r="O145" s="46"/>
      <c r="P145" s="46"/>
      <c r="Q145" s="47"/>
      <c r="R145" s="85" t="e">
        <f t="shared" si="3"/>
        <v>#DIV/0!</v>
      </c>
    </row>
    <row r="146" spans="1:18" ht="15.75" thickBot="1" x14ac:dyDescent="0.3">
      <c r="A146" s="11" t="s">
        <v>190</v>
      </c>
      <c r="B146" s="29"/>
      <c r="C146" s="59" t="s">
        <v>320</v>
      </c>
      <c r="D146" s="54"/>
      <c r="E146" s="48"/>
      <c r="F146" s="48"/>
      <c r="G146" s="48"/>
      <c r="H146" s="48"/>
      <c r="I146" s="48"/>
      <c r="J146" s="48"/>
      <c r="K146" s="48"/>
      <c r="L146" s="48"/>
      <c r="M146" s="48"/>
      <c r="N146" s="48"/>
      <c r="O146" s="48"/>
      <c r="P146" s="48"/>
      <c r="Q146" s="49"/>
      <c r="R146" s="85" t="e">
        <f t="shared" si="3"/>
        <v>#DIV/0!</v>
      </c>
    </row>
    <row r="147" spans="1:18" x14ac:dyDescent="0.25">
      <c r="A147" s="9" t="s">
        <v>191</v>
      </c>
      <c r="B147" s="27" t="s">
        <v>402</v>
      </c>
      <c r="C147" s="60" t="s">
        <v>321</v>
      </c>
      <c r="D147" s="53"/>
      <c r="E147" s="46"/>
      <c r="F147" s="46"/>
      <c r="G147" s="46"/>
      <c r="H147" s="46"/>
      <c r="I147" s="46"/>
      <c r="J147" s="46"/>
      <c r="K147" s="46">
        <v>1.29</v>
      </c>
      <c r="L147" s="46">
        <v>1.43</v>
      </c>
      <c r="M147" s="46">
        <v>1.31</v>
      </c>
      <c r="N147" s="46">
        <v>2.19</v>
      </c>
      <c r="O147" s="46">
        <v>1.83</v>
      </c>
      <c r="P147" s="46">
        <v>1.84</v>
      </c>
      <c r="Q147" s="47">
        <v>1.79</v>
      </c>
      <c r="R147" s="85">
        <f t="shared" si="3"/>
        <v>1.6685714285714286</v>
      </c>
    </row>
    <row r="148" spans="1:18" x14ac:dyDescent="0.25">
      <c r="A148" s="9" t="s">
        <v>191</v>
      </c>
      <c r="B148" s="27" t="s">
        <v>401</v>
      </c>
      <c r="C148" s="60" t="s">
        <v>321</v>
      </c>
      <c r="D148" s="53"/>
      <c r="E148" s="46">
        <v>1.34</v>
      </c>
      <c r="F148" s="46">
        <v>2</v>
      </c>
      <c r="G148" s="46">
        <v>1.25</v>
      </c>
      <c r="H148" s="46">
        <v>1.23</v>
      </c>
      <c r="I148" s="46">
        <v>0.66</v>
      </c>
      <c r="J148" s="46">
        <v>1.22</v>
      </c>
      <c r="K148" s="46">
        <v>1.33</v>
      </c>
      <c r="L148" s="46">
        <v>1.77</v>
      </c>
      <c r="M148" s="46">
        <v>1.23</v>
      </c>
      <c r="N148" s="46">
        <v>1.66</v>
      </c>
      <c r="O148" s="46">
        <v>1.79</v>
      </c>
      <c r="P148" s="46">
        <v>2.0299999999999998</v>
      </c>
      <c r="Q148" s="47">
        <v>2.34</v>
      </c>
      <c r="R148" s="85">
        <f t="shared" si="3"/>
        <v>1.526923076923077</v>
      </c>
    </row>
    <row r="149" spans="1:18" x14ac:dyDescent="0.25">
      <c r="A149" s="9" t="s">
        <v>191</v>
      </c>
      <c r="B149" s="27" t="s">
        <v>400</v>
      </c>
      <c r="C149" s="60" t="s">
        <v>321</v>
      </c>
      <c r="D149" s="53"/>
      <c r="E149" s="46"/>
      <c r="F149" s="46"/>
      <c r="G149" s="46"/>
      <c r="H149" s="46"/>
      <c r="I149" s="46"/>
      <c r="J149" s="46"/>
      <c r="K149" s="46">
        <v>1.56</v>
      </c>
      <c r="L149" s="46">
        <v>2.02</v>
      </c>
      <c r="M149" s="46">
        <v>1.47</v>
      </c>
      <c r="N149" s="46">
        <v>2.0699999999999998</v>
      </c>
      <c r="O149" s="46">
        <v>1.64</v>
      </c>
      <c r="P149" s="46">
        <v>7.21</v>
      </c>
      <c r="Q149" s="47">
        <v>2.59</v>
      </c>
      <c r="R149" s="85">
        <f t="shared" si="3"/>
        <v>2.6514285714285712</v>
      </c>
    </row>
    <row r="150" spans="1:18" ht="15.75" thickBot="1" x14ac:dyDescent="0.3">
      <c r="A150" s="9" t="s">
        <v>191</v>
      </c>
      <c r="B150" s="27" t="s">
        <v>445</v>
      </c>
      <c r="C150" s="60" t="s">
        <v>321</v>
      </c>
      <c r="D150" s="53"/>
      <c r="E150" s="46"/>
      <c r="F150" s="46"/>
      <c r="G150" s="46"/>
      <c r="H150" s="46"/>
      <c r="I150" s="46"/>
      <c r="J150" s="46"/>
      <c r="K150" s="46">
        <v>1.17</v>
      </c>
      <c r="L150" s="46">
        <v>1.35</v>
      </c>
      <c r="M150" s="46">
        <v>1.66</v>
      </c>
      <c r="N150" s="46">
        <v>0.93</v>
      </c>
      <c r="O150" s="46">
        <v>1.28</v>
      </c>
      <c r="P150" s="46">
        <v>2.2200000000000002</v>
      </c>
      <c r="Q150" s="47"/>
      <c r="R150" s="85">
        <f t="shared" si="3"/>
        <v>1.4349999999999998</v>
      </c>
    </row>
    <row r="151" spans="1:18" x14ac:dyDescent="0.25">
      <c r="A151" s="10" t="s">
        <v>192</v>
      </c>
      <c r="B151" s="25" t="s">
        <v>434</v>
      </c>
      <c r="C151" s="57" t="s">
        <v>322</v>
      </c>
      <c r="D151" s="52"/>
      <c r="E151" s="44"/>
      <c r="F151" s="44"/>
      <c r="G151" s="44"/>
      <c r="H151" s="44"/>
      <c r="I151" s="44"/>
      <c r="J151" s="44"/>
      <c r="K151" s="44"/>
      <c r="L151" s="44"/>
      <c r="M151" s="44"/>
      <c r="N151" s="44"/>
      <c r="O151" s="44"/>
      <c r="P151" s="44"/>
      <c r="Q151" s="45"/>
      <c r="R151" s="85" t="e">
        <f t="shared" si="3"/>
        <v>#DIV/0!</v>
      </c>
    </row>
    <row r="152" spans="1:18" x14ac:dyDescent="0.25">
      <c r="A152" s="9" t="s">
        <v>192</v>
      </c>
      <c r="B152" s="27"/>
      <c r="C152" s="58" t="s">
        <v>322</v>
      </c>
      <c r="D152" s="53"/>
      <c r="E152" s="46">
        <v>0.54</v>
      </c>
      <c r="F152" s="46">
        <v>0.62</v>
      </c>
      <c r="G152" s="46">
        <v>0.54</v>
      </c>
      <c r="H152" s="51">
        <v>0.57999999999999996</v>
      </c>
      <c r="I152" s="51">
        <v>0.64</v>
      </c>
      <c r="J152" s="51">
        <v>0.53</v>
      </c>
      <c r="K152" s="51">
        <v>0.76</v>
      </c>
      <c r="L152" s="51">
        <v>0.52</v>
      </c>
      <c r="M152" s="51">
        <v>0.46</v>
      </c>
      <c r="N152" s="51">
        <v>0.54</v>
      </c>
      <c r="O152" s="51">
        <v>0.45</v>
      </c>
      <c r="P152" s="51">
        <v>0.48</v>
      </c>
      <c r="Q152" s="47">
        <v>0.86</v>
      </c>
      <c r="R152" s="85">
        <f t="shared" si="3"/>
        <v>0.57846153846153847</v>
      </c>
    </row>
    <row r="153" spans="1:18" x14ac:dyDescent="0.25">
      <c r="A153" s="9" t="s">
        <v>192</v>
      </c>
      <c r="B153" s="27"/>
      <c r="C153" s="58" t="s">
        <v>322</v>
      </c>
      <c r="D153" s="53"/>
      <c r="E153" s="46"/>
      <c r="F153" s="46"/>
      <c r="G153" s="46"/>
      <c r="H153" s="46"/>
      <c r="I153" s="46"/>
      <c r="J153" s="46"/>
      <c r="K153" s="46"/>
      <c r="L153" s="46"/>
      <c r="M153" s="46"/>
      <c r="N153" s="46"/>
      <c r="O153" s="46"/>
      <c r="P153" s="46"/>
      <c r="Q153" s="47"/>
      <c r="R153" s="85" t="e">
        <f t="shared" si="3"/>
        <v>#DIV/0!</v>
      </c>
    </row>
    <row r="154" spans="1:18" ht="15.75" thickBot="1" x14ac:dyDescent="0.3">
      <c r="A154" s="11" t="s">
        <v>192</v>
      </c>
      <c r="B154" s="29"/>
      <c r="C154" s="59" t="s">
        <v>322</v>
      </c>
      <c r="D154" s="54"/>
      <c r="E154" s="48"/>
      <c r="F154" s="48"/>
      <c r="G154" s="48"/>
      <c r="H154" s="48"/>
      <c r="I154" s="48"/>
      <c r="J154" s="48"/>
      <c r="K154" s="48"/>
      <c r="L154" s="48"/>
      <c r="M154" s="48"/>
      <c r="N154" s="48"/>
      <c r="O154" s="48"/>
      <c r="P154" s="48"/>
      <c r="Q154" s="49"/>
      <c r="R154" s="85" t="e">
        <f t="shared" si="3"/>
        <v>#DIV/0!</v>
      </c>
    </row>
    <row r="155" spans="1:18" x14ac:dyDescent="0.25">
      <c r="A155" s="9" t="s">
        <v>193</v>
      </c>
      <c r="B155" s="27" t="s">
        <v>434</v>
      </c>
      <c r="C155" s="60" t="s">
        <v>323</v>
      </c>
      <c r="D155" s="53"/>
      <c r="E155" s="46"/>
      <c r="F155" s="46"/>
      <c r="G155" s="46"/>
      <c r="H155" s="46"/>
      <c r="I155" s="46"/>
      <c r="J155" s="46"/>
      <c r="K155" s="46"/>
      <c r="L155" s="46"/>
      <c r="M155" s="46"/>
      <c r="N155" s="46"/>
      <c r="O155" s="46"/>
      <c r="P155" s="46"/>
      <c r="Q155" s="47"/>
      <c r="R155" s="85" t="e">
        <f t="shared" si="3"/>
        <v>#DIV/0!</v>
      </c>
    </row>
    <row r="156" spans="1:18" x14ac:dyDescent="0.25">
      <c r="A156" s="9" t="s">
        <v>193</v>
      </c>
      <c r="B156" s="27"/>
      <c r="C156" s="60" t="s">
        <v>323</v>
      </c>
      <c r="D156" s="53"/>
      <c r="E156" s="46">
        <v>0.35</v>
      </c>
      <c r="F156" s="46">
        <v>1.85</v>
      </c>
      <c r="G156" s="46">
        <v>1.44</v>
      </c>
      <c r="H156" s="51">
        <v>1.95</v>
      </c>
      <c r="I156" s="51">
        <v>1.6</v>
      </c>
      <c r="J156" s="51">
        <v>0.94</v>
      </c>
      <c r="K156" s="51">
        <v>1.52</v>
      </c>
      <c r="L156" s="51">
        <v>1.1200000000000001</v>
      </c>
      <c r="M156" s="51">
        <v>1.31</v>
      </c>
      <c r="N156" s="51">
        <v>0.66</v>
      </c>
      <c r="O156" s="51">
        <v>0.5</v>
      </c>
      <c r="P156" s="51">
        <v>0.76</v>
      </c>
      <c r="Q156" s="47">
        <v>0.35</v>
      </c>
      <c r="R156" s="85">
        <f t="shared" si="3"/>
        <v>1.1038461538461539</v>
      </c>
    </row>
    <row r="157" spans="1:18" x14ac:dyDescent="0.25">
      <c r="A157" s="9" t="s">
        <v>193</v>
      </c>
      <c r="B157" s="27"/>
      <c r="C157" s="60" t="s">
        <v>323</v>
      </c>
      <c r="D157" s="53"/>
      <c r="E157" s="46"/>
      <c r="F157" s="46"/>
      <c r="G157" s="46"/>
      <c r="H157" s="46"/>
      <c r="I157" s="46"/>
      <c r="J157" s="46"/>
      <c r="K157" s="46"/>
      <c r="L157" s="46"/>
      <c r="M157" s="46"/>
      <c r="N157" s="46"/>
      <c r="O157" s="46"/>
      <c r="P157" s="46"/>
      <c r="Q157" s="47"/>
      <c r="R157" s="85" t="e">
        <f t="shared" si="3"/>
        <v>#DIV/0!</v>
      </c>
    </row>
    <row r="158" spans="1:18" ht="15.75" thickBot="1" x14ac:dyDescent="0.3">
      <c r="A158" s="9" t="s">
        <v>193</v>
      </c>
      <c r="B158" s="27"/>
      <c r="C158" s="60" t="s">
        <v>323</v>
      </c>
      <c r="D158" s="53"/>
      <c r="E158" s="46"/>
      <c r="F158" s="46"/>
      <c r="G158" s="46"/>
      <c r="H158" s="46"/>
      <c r="I158" s="46"/>
      <c r="J158" s="46"/>
      <c r="K158" s="46"/>
      <c r="L158" s="46"/>
      <c r="M158" s="46"/>
      <c r="N158" s="46"/>
      <c r="O158" s="46"/>
      <c r="P158" s="46"/>
      <c r="Q158" s="47"/>
      <c r="R158" s="85" t="e">
        <f t="shared" si="3"/>
        <v>#DIV/0!</v>
      </c>
    </row>
    <row r="159" spans="1:18" x14ac:dyDescent="0.25">
      <c r="A159" s="10" t="s">
        <v>194</v>
      </c>
      <c r="B159" s="25" t="s">
        <v>432</v>
      </c>
      <c r="C159" s="57" t="s">
        <v>324</v>
      </c>
      <c r="D159" s="52"/>
      <c r="E159" s="44"/>
      <c r="F159" s="44"/>
      <c r="G159" s="44"/>
      <c r="H159" s="44"/>
      <c r="I159" s="44"/>
      <c r="J159" s="44"/>
      <c r="K159" s="44"/>
      <c r="L159" s="44"/>
      <c r="M159" s="44"/>
      <c r="N159" s="44"/>
      <c r="O159" s="44"/>
      <c r="P159" s="44"/>
      <c r="Q159" s="45"/>
      <c r="R159" s="85" t="e">
        <f t="shared" si="3"/>
        <v>#DIV/0!</v>
      </c>
    </row>
    <row r="160" spans="1:18" x14ac:dyDescent="0.25">
      <c r="A160" s="9" t="s">
        <v>194</v>
      </c>
      <c r="B160" s="27"/>
      <c r="C160" s="58" t="s">
        <v>324</v>
      </c>
      <c r="D160" s="53"/>
      <c r="E160" s="46">
        <v>3.53</v>
      </c>
      <c r="F160" s="46">
        <v>5.72</v>
      </c>
      <c r="G160" s="46">
        <v>4.8899999999999997</v>
      </c>
      <c r="H160" s="46">
        <v>4.9800000000000004</v>
      </c>
      <c r="I160" s="46">
        <v>6.12</v>
      </c>
      <c r="J160" s="46">
        <v>2.92</v>
      </c>
      <c r="K160" s="46">
        <v>7.98</v>
      </c>
      <c r="L160" s="46">
        <v>7.94</v>
      </c>
      <c r="M160" s="46">
        <v>4.4400000000000004</v>
      </c>
      <c r="N160" s="46">
        <v>3.74</v>
      </c>
      <c r="O160" s="46">
        <v>3.67</v>
      </c>
      <c r="P160" s="46">
        <v>4.55</v>
      </c>
      <c r="Q160" s="47">
        <v>3.99</v>
      </c>
      <c r="R160" s="85">
        <f t="shared" si="3"/>
        <v>4.9592307692307696</v>
      </c>
    </row>
    <row r="161" spans="1:18" x14ac:dyDescent="0.25">
      <c r="A161" s="9" t="s">
        <v>194</v>
      </c>
      <c r="B161" s="27"/>
      <c r="C161" s="58" t="s">
        <v>324</v>
      </c>
      <c r="D161" s="53"/>
      <c r="E161" s="46"/>
      <c r="F161" s="46"/>
      <c r="G161" s="46"/>
      <c r="H161" s="46"/>
      <c r="I161" s="46"/>
      <c r="J161" s="46"/>
      <c r="K161" s="46"/>
      <c r="L161" s="46"/>
      <c r="M161" s="46"/>
      <c r="N161" s="46"/>
      <c r="O161" s="46"/>
      <c r="P161" s="46"/>
      <c r="Q161" s="47"/>
      <c r="R161" s="85" t="e">
        <f t="shared" si="3"/>
        <v>#DIV/0!</v>
      </c>
    </row>
    <row r="162" spans="1:18" ht="15.75" thickBot="1" x14ac:dyDescent="0.3">
      <c r="A162" s="11" t="s">
        <v>194</v>
      </c>
      <c r="B162" s="29"/>
      <c r="C162" s="59" t="s">
        <v>324</v>
      </c>
      <c r="D162" s="54"/>
      <c r="E162" s="48"/>
      <c r="F162" s="48"/>
      <c r="G162" s="48"/>
      <c r="H162" s="48"/>
      <c r="I162" s="48"/>
      <c r="J162" s="48"/>
      <c r="K162" s="48"/>
      <c r="L162" s="48"/>
      <c r="M162" s="48"/>
      <c r="N162" s="48"/>
      <c r="O162" s="48"/>
      <c r="P162" s="48"/>
      <c r="Q162" s="49"/>
      <c r="R162" s="85" t="e">
        <f t="shared" si="3"/>
        <v>#DIV/0!</v>
      </c>
    </row>
    <row r="163" spans="1:18" x14ac:dyDescent="0.25">
      <c r="A163" s="9" t="s">
        <v>195</v>
      </c>
      <c r="B163" s="27" t="s">
        <v>402</v>
      </c>
      <c r="C163" s="60" t="s">
        <v>325</v>
      </c>
      <c r="D163" s="53"/>
      <c r="E163" s="46"/>
      <c r="F163" s="46"/>
      <c r="G163" s="46"/>
      <c r="H163" s="46"/>
      <c r="I163" s="46"/>
      <c r="J163" s="46"/>
      <c r="K163" s="46"/>
      <c r="L163" s="46"/>
      <c r="M163" s="46"/>
      <c r="N163" s="46"/>
      <c r="O163" s="46"/>
      <c r="P163" s="46"/>
      <c r="Q163" s="47"/>
      <c r="R163" s="85" t="e">
        <f t="shared" si="3"/>
        <v>#DIV/0!</v>
      </c>
    </row>
    <row r="164" spans="1:18" x14ac:dyDescent="0.25">
      <c r="A164" s="9" t="s">
        <v>195</v>
      </c>
      <c r="B164" s="27" t="s">
        <v>432</v>
      </c>
      <c r="C164" s="60" t="s">
        <v>325</v>
      </c>
      <c r="D164" s="53"/>
      <c r="E164" s="46"/>
      <c r="F164" s="46"/>
      <c r="G164" s="46"/>
      <c r="H164" s="46"/>
      <c r="I164" s="46"/>
      <c r="J164" s="46"/>
      <c r="K164" s="46"/>
      <c r="L164" s="46"/>
      <c r="M164" s="46"/>
      <c r="N164" s="46"/>
      <c r="O164" s="46"/>
      <c r="P164" s="46"/>
      <c r="Q164" s="47"/>
      <c r="R164" s="85" t="e">
        <f t="shared" si="3"/>
        <v>#DIV/0!</v>
      </c>
    </row>
    <row r="165" spans="1:18" x14ac:dyDescent="0.25">
      <c r="A165" s="9" t="s">
        <v>195</v>
      </c>
      <c r="B165" s="27"/>
      <c r="C165" s="60" t="s">
        <v>325</v>
      </c>
      <c r="D165" s="53"/>
      <c r="E165" s="46"/>
      <c r="F165" s="46"/>
      <c r="G165" s="46"/>
      <c r="H165" s="46"/>
      <c r="I165" s="46"/>
      <c r="J165" s="46"/>
      <c r="K165" s="46"/>
      <c r="L165" s="46"/>
      <c r="M165" s="46"/>
      <c r="N165" s="46"/>
      <c r="O165" s="46"/>
      <c r="P165" s="46"/>
      <c r="Q165" s="47"/>
      <c r="R165" s="85" t="e">
        <f t="shared" si="3"/>
        <v>#DIV/0!</v>
      </c>
    </row>
    <row r="166" spans="1:18" ht="15.75" thickBot="1" x14ac:dyDescent="0.3">
      <c r="A166" s="9" t="s">
        <v>195</v>
      </c>
      <c r="B166" s="27"/>
      <c r="C166" s="60" t="s">
        <v>325</v>
      </c>
      <c r="D166" s="53"/>
      <c r="E166" s="46"/>
      <c r="F166" s="46"/>
      <c r="G166" s="46"/>
      <c r="H166" s="46"/>
      <c r="I166" s="46"/>
      <c r="J166" s="46"/>
      <c r="K166" s="46"/>
      <c r="L166" s="46"/>
      <c r="M166" s="46"/>
      <c r="N166" s="46"/>
      <c r="O166" s="46"/>
      <c r="P166" s="46"/>
      <c r="Q166" s="47"/>
      <c r="R166" s="85" t="e">
        <f t="shared" si="3"/>
        <v>#DIV/0!</v>
      </c>
    </row>
    <row r="167" spans="1:18" x14ac:dyDescent="0.25">
      <c r="A167" s="10" t="s">
        <v>196</v>
      </c>
      <c r="B167" s="25" t="s">
        <v>402</v>
      </c>
      <c r="C167" s="57" t="s">
        <v>326</v>
      </c>
      <c r="D167" s="52"/>
      <c r="E167" s="44"/>
      <c r="F167" s="44"/>
      <c r="G167" s="44"/>
      <c r="H167" s="44"/>
      <c r="I167" s="44"/>
      <c r="J167" s="44"/>
      <c r="K167" s="44"/>
      <c r="L167" s="44"/>
      <c r="M167" s="44"/>
      <c r="N167" s="44"/>
      <c r="O167" s="44"/>
      <c r="P167" s="44"/>
      <c r="Q167" s="45"/>
      <c r="R167" s="85" t="e">
        <f t="shared" si="3"/>
        <v>#DIV/0!</v>
      </c>
    </row>
    <row r="168" spans="1:18" x14ac:dyDescent="0.25">
      <c r="A168" s="9" t="s">
        <v>196</v>
      </c>
      <c r="B168" s="27" t="s">
        <v>401</v>
      </c>
      <c r="C168" s="58" t="s">
        <v>326</v>
      </c>
      <c r="D168" s="53"/>
      <c r="E168" s="46">
        <v>0.3</v>
      </c>
      <c r="F168" s="46">
        <v>1.43</v>
      </c>
      <c r="G168" s="46">
        <v>1.62</v>
      </c>
      <c r="H168" s="51">
        <v>1.67</v>
      </c>
      <c r="I168" s="51">
        <v>1.33</v>
      </c>
      <c r="J168" s="51">
        <v>0.8</v>
      </c>
      <c r="K168" s="51">
        <v>1.59</v>
      </c>
      <c r="L168" s="51">
        <v>1.02</v>
      </c>
      <c r="M168" s="51">
        <v>1.25</v>
      </c>
      <c r="N168" s="51">
        <v>1.73</v>
      </c>
      <c r="O168" s="51">
        <v>1.84</v>
      </c>
      <c r="P168" s="51">
        <v>1.68</v>
      </c>
      <c r="Q168" s="47">
        <v>1.85</v>
      </c>
      <c r="R168" s="85">
        <f t="shared" si="3"/>
        <v>1.3930769230769233</v>
      </c>
    </row>
    <row r="169" spans="1:18" x14ac:dyDescent="0.25">
      <c r="A169" s="9" t="s">
        <v>196</v>
      </c>
      <c r="B169" s="27"/>
      <c r="C169" s="58" t="s">
        <v>326</v>
      </c>
      <c r="D169" s="53"/>
      <c r="E169" s="46"/>
      <c r="F169" s="46"/>
      <c r="G169" s="46"/>
      <c r="H169" s="46"/>
      <c r="I169" s="46"/>
      <c r="J169" s="46"/>
      <c r="K169" s="46"/>
      <c r="L169" s="46"/>
      <c r="M169" s="46"/>
      <c r="N169" s="46"/>
      <c r="O169" s="46"/>
      <c r="P169" s="46"/>
      <c r="Q169" s="47"/>
      <c r="R169" s="85" t="e">
        <f t="shared" si="3"/>
        <v>#DIV/0!</v>
      </c>
    </row>
    <row r="170" spans="1:18" ht="15.75" thickBot="1" x14ac:dyDescent="0.3">
      <c r="A170" s="11" t="s">
        <v>196</v>
      </c>
      <c r="B170" s="29"/>
      <c r="C170" s="59" t="s">
        <v>326</v>
      </c>
      <c r="D170" s="54"/>
      <c r="E170" s="48"/>
      <c r="F170" s="48"/>
      <c r="G170" s="48"/>
      <c r="H170" s="48"/>
      <c r="I170" s="48"/>
      <c r="J170" s="48"/>
      <c r="K170" s="48"/>
      <c r="L170" s="48"/>
      <c r="M170" s="48"/>
      <c r="N170" s="48"/>
      <c r="O170" s="48"/>
      <c r="P170" s="48"/>
      <c r="Q170" s="49"/>
      <c r="R170" s="85" t="e">
        <f t="shared" si="3"/>
        <v>#DIV/0!</v>
      </c>
    </row>
    <row r="171" spans="1:18" x14ac:dyDescent="0.25">
      <c r="A171" s="9" t="s">
        <v>197</v>
      </c>
      <c r="B171" s="27" t="s">
        <v>398</v>
      </c>
      <c r="C171" s="60" t="s">
        <v>327</v>
      </c>
      <c r="D171" s="53"/>
      <c r="E171" s="46"/>
      <c r="F171" s="46"/>
      <c r="G171" s="46"/>
      <c r="H171" s="46"/>
      <c r="I171" s="46"/>
      <c r="J171" s="46"/>
      <c r="K171" s="46">
        <v>7.74</v>
      </c>
      <c r="L171" s="46">
        <v>8.9</v>
      </c>
      <c r="M171" s="46">
        <v>10.7</v>
      </c>
      <c r="N171" s="46">
        <v>15.98</v>
      </c>
      <c r="O171" s="46">
        <v>8.84</v>
      </c>
      <c r="P171" s="46">
        <v>7.55</v>
      </c>
      <c r="Q171" s="47">
        <v>13</v>
      </c>
      <c r="R171" s="85">
        <f t="shared" si="3"/>
        <v>10.387142857142857</v>
      </c>
    </row>
    <row r="172" spans="1:18" x14ac:dyDescent="0.25">
      <c r="A172" s="9" t="s">
        <v>197</v>
      </c>
      <c r="B172" s="27" t="s">
        <v>400</v>
      </c>
      <c r="C172" s="60" t="s">
        <v>327</v>
      </c>
      <c r="D172" s="53"/>
      <c r="E172" s="46">
        <v>16.760000000000002</v>
      </c>
      <c r="F172" s="46">
        <v>13.41</v>
      </c>
      <c r="G172" s="46">
        <v>15.88</v>
      </c>
      <c r="H172" s="46">
        <v>17.559999999999999</v>
      </c>
      <c r="I172" s="46">
        <v>17.2</v>
      </c>
      <c r="J172" s="46">
        <v>10.82</v>
      </c>
      <c r="K172" s="46">
        <v>9.19</v>
      </c>
      <c r="L172" s="46">
        <v>15.06</v>
      </c>
      <c r="M172" s="46">
        <v>10.44</v>
      </c>
      <c r="N172" s="46">
        <v>15.26</v>
      </c>
      <c r="O172" s="46">
        <v>11.12</v>
      </c>
      <c r="P172" s="46">
        <v>11.95</v>
      </c>
      <c r="Q172" s="47">
        <v>9.69</v>
      </c>
      <c r="R172" s="85">
        <f t="shared" si="3"/>
        <v>13.41076923076923</v>
      </c>
    </row>
    <row r="173" spans="1:18" x14ac:dyDescent="0.25">
      <c r="A173" s="9" t="s">
        <v>197</v>
      </c>
      <c r="B173" s="27" t="s">
        <v>401</v>
      </c>
      <c r="C173" s="60" t="s">
        <v>327</v>
      </c>
      <c r="D173" s="53"/>
      <c r="E173" s="46"/>
      <c r="F173" s="46"/>
      <c r="G173" s="46"/>
      <c r="H173" s="46"/>
      <c r="I173" s="46"/>
      <c r="J173" s="46"/>
      <c r="K173" s="46">
        <v>7.64</v>
      </c>
      <c r="L173" s="46">
        <v>10.18</v>
      </c>
      <c r="M173" s="46">
        <v>8.85</v>
      </c>
      <c r="N173" s="46">
        <v>11.8</v>
      </c>
      <c r="O173" s="46">
        <v>7.34</v>
      </c>
      <c r="P173" s="46">
        <v>7.21</v>
      </c>
      <c r="Q173" s="47">
        <v>6.89</v>
      </c>
      <c r="R173" s="85">
        <f t="shared" si="3"/>
        <v>8.5585714285714296</v>
      </c>
    </row>
    <row r="174" spans="1:18" ht="15.75" thickBot="1" x14ac:dyDescent="0.3">
      <c r="A174" s="9" t="s">
        <v>197</v>
      </c>
      <c r="B174" s="27" t="s">
        <v>402</v>
      </c>
      <c r="C174" s="60" t="s">
        <v>327</v>
      </c>
      <c r="D174" s="53"/>
      <c r="E174" s="46"/>
      <c r="F174" s="46"/>
      <c r="G174" s="46"/>
      <c r="H174" s="46"/>
      <c r="I174" s="46"/>
      <c r="J174" s="46"/>
      <c r="K174" s="46">
        <v>6.9</v>
      </c>
      <c r="L174" s="46">
        <v>7.22</v>
      </c>
      <c r="M174" s="46">
        <v>9.43</v>
      </c>
      <c r="N174" s="46">
        <v>7.66</v>
      </c>
      <c r="O174" s="46">
        <v>8.64</v>
      </c>
      <c r="P174" s="46">
        <v>9.51</v>
      </c>
      <c r="Q174" s="47"/>
      <c r="R174" s="85">
        <f t="shared" si="3"/>
        <v>8.2266666666666666</v>
      </c>
    </row>
    <row r="175" spans="1:18" x14ac:dyDescent="0.25">
      <c r="A175" s="10" t="s">
        <v>198</v>
      </c>
      <c r="B175" s="25" t="s">
        <v>398</v>
      </c>
      <c r="C175" s="57" t="s">
        <v>328</v>
      </c>
      <c r="D175" s="52"/>
      <c r="E175" s="44"/>
      <c r="F175" s="44"/>
      <c r="G175" s="44"/>
      <c r="H175" s="44"/>
      <c r="I175" s="44"/>
      <c r="J175" s="44"/>
      <c r="K175" s="44">
        <v>2.0299999999999998</v>
      </c>
      <c r="L175" s="44">
        <v>3.07</v>
      </c>
      <c r="M175" s="44">
        <v>3.14</v>
      </c>
      <c r="N175" s="44">
        <v>4.79</v>
      </c>
      <c r="O175" s="44">
        <v>1.98</v>
      </c>
      <c r="P175" s="44">
        <v>6.46</v>
      </c>
      <c r="Q175" s="45">
        <v>6.52</v>
      </c>
      <c r="R175" s="85">
        <f t="shared" si="3"/>
        <v>3.9985714285714287</v>
      </c>
    </row>
    <row r="176" spans="1:18" x14ac:dyDescent="0.25">
      <c r="A176" s="9" t="s">
        <v>198</v>
      </c>
      <c r="B176" s="27" t="s">
        <v>400</v>
      </c>
      <c r="C176" s="58" t="s">
        <v>328</v>
      </c>
      <c r="D176" s="53"/>
      <c r="E176" s="46">
        <v>6.17</v>
      </c>
      <c r="F176" s="46">
        <v>4.62</v>
      </c>
      <c r="G176" s="46">
        <v>4.78</v>
      </c>
      <c r="H176" s="46">
        <v>7.22</v>
      </c>
      <c r="I176" s="46">
        <v>6.66</v>
      </c>
      <c r="J176" s="46">
        <v>2.16</v>
      </c>
      <c r="K176" s="46">
        <v>2.25</v>
      </c>
      <c r="L176" s="51">
        <v>5.27</v>
      </c>
      <c r="M176" s="51">
        <v>5.4</v>
      </c>
      <c r="N176" s="51">
        <v>4.3899999999999997</v>
      </c>
      <c r="O176" s="51">
        <v>3.39</v>
      </c>
      <c r="P176" s="46">
        <v>7.17</v>
      </c>
      <c r="Q176" s="47">
        <v>5.7</v>
      </c>
      <c r="R176" s="85">
        <f t="shared" si="3"/>
        <v>5.0138461538461536</v>
      </c>
    </row>
    <row r="177" spans="1:18" x14ac:dyDescent="0.25">
      <c r="A177" s="9" t="s">
        <v>198</v>
      </c>
      <c r="B177" s="27"/>
      <c r="C177" s="58" t="s">
        <v>328</v>
      </c>
      <c r="D177" s="53"/>
      <c r="E177" s="46"/>
      <c r="F177" s="46"/>
      <c r="G177" s="46"/>
      <c r="H177" s="46"/>
      <c r="I177" s="46"/>
      <c r="J177" s="46"/>
      <c r="K177" s="46">
        <v>1.7</v>
      </c>
      <c r="L177" s="46">
        <v>2.33</v>
      </c>
      <c r="M177" s="51">
        <v>1.8</v>
      </c>
      <c r="N177" s="51">
        <v>5.17</v>
      </c>
      <c r="O177" s="46">
        <v>1.62</v>
      </c>
      <c r="P177" s="46">
        <v>4.8099999999999996</v>
      </c>
      <c r="Q177" s="47">
        <v>4.58</v>
      </c>
      <c r="R177" s="85">
        <f t="shared" si="3"/>
        <v>3.1442857142857141</v>
      </c>
    </row>
    <row r="178" spans="1:18" ht="15.75" thickBot="1" x14ac:dyDescent="0.3">
      <c r="A178" s="11" t="s">
        <v>198</v>
      </c>
      <c r="B178" s="29"/>
      <c r="C178" s="59" t="s">
        <v>328</v>
      </c>
      <c r="D178" s="54"/>
      <c r="E178" s="48"/>
      <c r="F178" s="48"/>
      <c r="G178" s="48"/>
      <c r="H178" s="48"/>
      <c r="I178" s="48"/>
      <c r="J178" s="48"/>
      <c r="K178" s="48">
        <v>1.38</v>
      </c>
      <c r="L178" s="48">
        <v>1.68</v>
      </c>
      <c r="M178" s="48">
        <v>1.59</v>
      </c>
      <c r="N178" s="48">
        <v>1.78</v>
      </c>
      <c r="O178" s="48">
        <v>5.32</v>
      </c>
      <c r="P178" s="48">
        <v>4.66</v>
      </c>
      <c r="Q178" s="49"/>
      <c r="R178" s="85">
        <f t="shared" si="3"/>
        <v>2.7349999999999999</v>
      </c>
    </row>
    <row r="179" spans="1:18" x14ac:dyDescent="0.25">
      <c r="A179" s="9" t="s">
        <v>199</v>
      </c>
      <c r="B179" s="27" t="s">
        <v>437</v>
      </c>
      <c r="C179" s="60" t="s">
        <v>329</v>
      </c>
      <c r="D179" s="53"/>
      <c r="E179" s="46">
        <v>11.96</v>
      </c>
      <c r="F179" s="46">
        <v>13.34</v>
      </c>
      <c r="G179" s="46">
        <v>12.81</v>
      </c>
      <c r="H179" s="46">
        <v>18.260000000000002</v>
      </c>
      <c r="I179" s="46">
        <v>13.63</v>
      </c>
      <c r="J179" s="51">
        <v>11</v>
      </c>
      <c r="K179" s="51">
        <v>11.44</v>
      </c>
      <c r="L179" s="51">
        <v>14.7</v>
      </c>
      <c r="M179" s="51">
        <v>9.41</v>
      </c>
      <c r="N179" s="46">
        <v>16.41</v>
      </c>
      <c r="O179" s="46">
        <v>6.13</v>
      </c>
      <c r="P179" s="46">
        <v>8.31</v>
      </c>
      <c r="Q179" s="47">
        <v>5.48</v>
      </c>
      <c r="R179" s="85">
        <f t="shared" si="3"/>
        <v>11.76</v>
      </c>
    </row>
    <row r="180" spans="1:18" x14ac:dyDescent="0.25">
      <c r="A180" s="9" t="s">
        <v>199</v>
      </c>
      <c r="B180" s="27"/>
      <c r="C180" s="60" t="s">
        <v>329</v>
      </c>
      <c r="D180" s="53"/>
      <c r="E180" s="46">
        <v>17.190000000000001</v>
      </c>
      <c r="F180" s="46">
        <v>15.84</v>
      </c>
      <c r="G180" s="46">
        <v>12.71</v>
      </c>
      <c r="H180" s="46">
        <v>23.23</v>
      </c>
      <c r="I180" s="46">
        <v>12.65</v>
      </c>
      <c r="J180" s="51">
        <v>11.69</v>
      </c>
      <c r="K180" s="51">
        <v>13.21</v>
      </c>
      <c r="L180" s="51">
        <v>15.79</v>
      </c>
      <c r="M180" s="51">
        <v>12.31</v>
      </c>
      <c r="N180" s="46">
        <v>17.420000000000002</v>
      </c>
      <c r="O180" s="46">
        <v>8.5500000000000007</v>
      </c>
      <c r="P180" s="46">
        <v>11.96</v>
      </c>
      <c r="Q180" s="47">
        <v>7.38</v>
      </c>
      <c r="R180" s="85">
        <f t="shared" si="3"/>
        <v>13.840769230769233</v>
      </c>
    </row>
    <row r="181" spans="1:18" x14ac:dyDescent="0.25">
      <c r="A181" s="9" t="s">
        <v>199</v>
      </c>
      <c r="B181" s="27"/>
      <c r="C181" s="60" t="s">
        <v>329</v>
      </c>
      <c r="D181" s="53"/>
      <c r="E181" s="46">
        <v>6.53</v>
      </c>
      <c r="F181" s="46">
        <v>11.61</v>
      </c>
      <c r="G181" s="46">
        <v>10.24</v>
      </c>
      <c r="H181" s="46">
        <v>15.56</v>
      </c>
      <c r="I181" s="46">
        <v>7.57</v>
      </c>
      <c r="J181" s="51">
        <v>9.33</v>
      </c>
      <c r="K181" s="51">
        <v>8.57</v>
      </c>
      <c r="L181" s="51">
        <v>9.17</v>
      </c>
      <c r="M181" s="51">
        <v>9.2799999999999994</v>
      </c>
      <c r="N181" s="46">
        <v>15.33</v>
      </c>
      <c r="O181" s="46">
        <v>4.3099999999999996</v>
      </c>
      <c r="P181" s="46">
        <v>11.68</v>
      </c>
      <c r="Q181" s="47">
        <v>4.3600000000000003</v>
      </c>
      <c r="R181" s="85">
        <f t="shared" si="3"/>
        <v>9.5030769230769234</v>
      </c>
    </row>
    <row r="182" spans="1:18" ht="15.75" thickBot="1" x14ac:dyDescent="0.3">
      <c r="A182" s="9" t="s">
        <v>199</v>
      </c>
      <c r="B182" s="27"/>
      <c r="C182" s="60" t="s">
        <v>329</v>
      </c>
      <c r="D182" s="53"/>
      <c r="E182" s="51">
        <v>9.98</v>
      </c>
      <c r="F182" s="46">
        <v>7.93</v>
      </c>
      <c r="G182" s="46">
        <v>14.28</v>
      </c>
      <c r="H182" s="46">
        <v>11.64</v>
      </c>
      <c r="I182" s="51">
        <v>4.4000000000000004</v>
      </c>
      <c r="J182" s="51">
        <v>5.56</v>
      </c>
      <c r="K182" s="51">
        <v>7.17</v>
      </c>
      <c r="L182" s="51">
        <v>4.5599999999999996</v>
      </c>
      <c r="M182" s="46">
        <v>8.49</v>
      </c>
      <c r="N182" s="51">
        <v>10.57</v>
      </c>
      <c r="O182" s="51">
        <v>4.26</v>
      </c>
      <c r="P182" s="51">
        <v>2.58</v>
      </c>
      <c r="Q182" s="47"/>
      <c r="R182" s="85">
        <f t="shared" si="3"/>
        <v>7.6183333333333323</v>
      </c>
    </row>
    <row r="183" spans="1:18" x14ac:dyDescent="0.25">
      <c r="A183" s="10" t="s">
        <v>200</v>
      </c>
      <c r="B183" s="25" t="s">
        <v>437</v>
      </c>
      <c r="C183" s="57" t="s">
        <v>330</v>
      </c>
      <c r="D183" s="52"/>
      <c r="E183" s="44"/>
      <c r="F183" s="44"/>
      <c r="G183" s="44"/>
      <c r="H183" s="44"/>
      <c r="I183" s="44"/>
      <c r="J183" s="44"/>
      <c r="K183" s="44"/>
      <c r="L183" s="44"/>
      <c r="M183" s="44"/>
      <c r="N183" s="44"/>
      <c r="O183" s="44"/>
      <c r="P183" s="44"/>
      <c r="Q183" s="45"/>
      <c r="R183" s="85" t="e">
        <f t="shared" si="3"/>
        <v>#DIV/0!</v>
      </c>
    </row>
    <row r="184" spans="1:18" x14ac:dyDescent="0.25">
      <c r="A184" s="9" t="s">
        <v>200</v>
      </c>
      <c r="B184" s="27"/>
      <c r="C184" s="58" t="s">
        <v>330</v>
      </c>
      <c r="D184" s="53"/>
      <c r="E184" s="51">
        <v>9.66</v>
      </c>
      <c r="F184" s="51">
        <v>10.97</v>
      </c>
      <c r="G184" s="51">
        <v>7.63</v>
      </c>
      <c r="H184" s="51">
        <v>10.52</v>
      </c>
      <c r="I184" s="51">
        <v>8.33</v>
      </c>
      <c r="J184" s="51">
        <v>8.52</v>
      </c>
      <c r="K184" s="51">
        <v>5.46</v>
      </c>
      <c r="L184" s="51">
        <v>5.46</v>
      </c>
      <c r="M184" s="51">
        <v>7.76</v>
      </c>
      <c r="N184" s="51">
        <v>11.3</v>
      </c>
      <c r="O184" s="51">
        <v>4.8899999999999997</v>
      </c>
      <c r="P184" s="51">
        <v>8.98</v>
      </c>
      <c r="Q184" s="47">
        <v>8.36</v>
      </c>
      <c r="R184" s="85">
        <f t="shared" si="3"/>
        <v>8.2953846153846165</v>
      </c>
    </row>
    <row r="185" spans="1:18" x14ac:dyDescent="0.25">
      <c r="A185" s="9" t="s">
        <v>200</v>
      </c>
      <c r="B185" s="27"/>
      <c r="C185" s="58" t="s">
        <v>330</v>
      </c>
      <c r="D185" s="53"/>
      <c r="E185" s="46"/>
      <c r="F185" s="46"/>
      <c r="G185" s="46"/>
      <c r="H185" s="46"/>
      <c r="I185" s="46"/>
      <c r="J185" s="46"/>
      <c r="K185" s="46"/>
      <c r="L185" s="46"/>
      <c r="M185" s="46"/>
      <c r="N185" s="46"/>
      <c r="O185" s="46"/>
      <c r="P185" s="46"/>
      <c r="Q185" s="47"/>
      <c r="R185" s="85" t="e">
        <f t="shared" si="3"/>
        <v>#DIV/0!</v>
      </c>
    </row>
    <row r="186" spans="1:18" ht="15.75" thickBot="1" x14ac:dyDescent="0.3">
      <c r="A186" s="11" t="s">
        <v>200</v>
      </c>
      <c r="B186" s="29"/>
      <c r="C186" s="59" t="s">
        <v>330</v>
      </c>
      <c r="D186" s="54"/>
      <c r="E186" s="48"/>
      <c r="F186" s="48"/>
      <c r="G186" s="48"/>
      <c r="H186" s="48"/>
      <c r="I186" s="48"/>
      <c r="J186" s="48"/>
      <c r="K186" s="48"/>
      <c r="L186" s="48"/>
      <c r="M186" s="48"/>
      <c r="N186" s="48"/>
      <c r="O186" s="48"/>
      <c r="P186" s="48"/>
      <c r="Q186" s="49"/>
      <c r="R186" s="85" t="e">
        <f t="shared" si="3"/>
        <v>#DIV/0!</v>
      </c>
    </row>
    <row r="187" spans="1:18" x14ac:dyDescent="0.25">
      <c r="A187" s="9" t="s">
        <v>201</v>
      </c>
      <c r="B187" s="27" t="s">
        <v>434</v>
      </c>
      <c r="C187" s="60" t="s">
        <v>331</v>
      </c>
      <c r="D187" s="53"/>
      <c r="E187" s="46"/>
      <c r="F187" s="46"/>
      <c r="G187" s="46"/>
      <c r="H187" s="46"/>
      <c r="I187" s="46"/>
      <c r="J187" s="46"/>
      <c r="K187" s="46"/>
      <c r="L187" s="46"/>
      <c r="M187" s="46"/>
      <c r="N187" s="46"/>
      <c r="O187" s="46"/>
      <c r="P187" s="46"/>
      <c r="Q187" s="47"/>
      <c r="R187" s="85" t="e">
        <f t="shared" si="3"/>
        <v>#DIV/0!</v>
      </c>
    </row>
    <row r="188" spans="1:18" x14ac:dyDescent="0.25">
      <c r="A188" s="9" t="s">
        <v>201</v>
      </c>
      <c r="B188" s="27"/>
      <c r="C188" s="60" t="s">
        <v>331</v>
      </c>
      <c r="D188" s="53"/>
      <c r="E188" s="46">
        <v>1.54</v>
      </c>
      <c r="F188" s="46">
        <v>0.25</v>
      </c>
      <c r="G188" s="46">
        <v>0.24</v>
      </c>
      <c r="H188" s="51">
        <v>0.15</v>
      </c>
      <c r="I188" s="51">
        <v>0.3</v>
      </c>
      <c r="J188" s="51">
        <v>0.14000000000000001</v>
      </c>
      <c r="K188" s="51">
        <v>0.27</v>
      </c>
      <c r="L188" s="51">
        <v>0.17</v>
      </c>
      <c r="M188" s="51">
        <v>0.21</v>
      </c>
      <c r="N188" s="51">
        <v>0.28999999999999998</v>
      </c>
      <c r="O188" s="51">
        <v>0.35</v>
      </c>
      <c r="P188" s="51">
        <v>0.38</v>
      </c>
      <c r="Q188" s="47">
        <v>0.46</v>
      </c>
      <c r="R188" s="85">
        <f t="shared" si="3"/>
        <v>0.36538461538461536</v>
      </c>
    </row>
    <row r="189" spans="1:18" x14ac:dyDescent="0.25">
      <c r="A189" s="9" t="s">
        <v>201</v>
      </c>
      <c r="B189" s="27"/>
      <c r="C189" s="60" t="s">
        <v>331</v>
      </c>
      <c r="D189" s="53"/>
      <c r="E189" s="46"/>
      <c r="F189" s="46"/>
      <c r="G189" s="46"/>
      <c r="H189" s="46"/>
      <c r="I189" s="46"/>
      <c r="J189" s="46"/>
      <c r="K189" s="46"/>
      <c r="L189" s="46"/>
      <c r="M189" s="46"/>
      <c r="N189" s="46"/>
      <c r="O189" s="46"/>
      <c r="P189" s="46"/>
      <c r="Q189" s="47"/>
      <c r="R189" s="85" t="e">
        <f t="shared" si="3"/>
        <v>#DIV/0!</v>
      </c>
    </row>
    <row r="190" spans="1:18" ht="15.75" thickBot="1" x14ac:dyDescent="0.3">
      <c r="A190" s="9" t="s">
        <v>201</v>
      </c>
      <c r="B190" s="27"/>
      <c r="C190" s="60" t="s">
        <v>331</v>
      </c>
      <c r="D190" s="53"/>
      <c r="E190" s="46"/>
      <c r="F190" s="46"/>
      <c r="G190" s="46"/>
      <c r="H190" s="46"/>
      <c r="I190" s="46"/>
      <c r="J190" s="46"/>
      <c r="K190" s="46"/>
      <c r="L190" s="46"/>
      <c r="M190" s="46"/>
      <c r="N190" s="46"/>
      <c r="O190" s="46"/>
      <c r="P190" s="46"/>
      <c r="Q190" s="47"/>
      <c r="R190" s="85" t="e">
        <f t="shared" si="3"/>
        <v>#DIV/0!</v>
      </c>
    </row>
    <row r="191" spans="1:18" x14ac:dyDescent="0.25">
      <c r="A191" s="10" t="s">
        <v>202</v>
      </c>
      <c r="B191" s="25" t="s">
        <v>437</v>
      </c>
      <c r="C191" s="57" t="s">
        <v>332</v>
      </c>
      <c r="D191" s="52"/>
      <c r="E191" s="44">
        <v>7.52</v>
      </c>
      <c r="F191" s="44">
        <v>8.67</v>
      </c>
      <c r="G191" s="44">
        <v>7.66</v>
      </c>
      <c r="H191" s="44">
        <v>5.15</v>
      </c>
      <c r="I191" s="44">
        <v>4.5599999999999996</v>
      </c>
      <c r="J191" s="44">
        <v>3.31</v>
      </c>
      <c r="K191" s="44">
        <v>5.27</v>
      </c>
      <c r="L191" s="44">
        <v>6.57</v>
      </c>
      <c r="M191" s="44">
        <v>4.95</v>
      </c>
      <c r="N191" s="44">
        <v>7.4</v>
      </c>
      <c r="O191" s="44">
        <v>3.49</v>
      </c>
      <c r="P191" s="44">
        <v>4.08</v>
      </c>
      <c r="Q191" s="45">
        <v>3.77</v>
      </c>
      <c r="R191" s="85">
        <f t="shared" si="3"/>
        <v>5.569230769230769</v>
      </c>
    </row>
    <row r="192" spans="1:18" x14ac:dyDescent="0.25">
      <c r="A192" s="9" t="s">
        <v>202</v>
      </c>
      <c r="B192" s="27"/>
      <c r="C192" s="58" t="s">
        <v>332</v>
      </c>
      <c r="D192" s="53"/>
      <c r="E192" s="46">
        <v>11.96</v>
      </c>
      <c r="F192" s="46">
        <v>11.47</v>
      </c>
      <c r="G192" s="46">
        <v>6.9</v>
      </c>
      <c r="H192" s="51">
        <v>11.36</v>
      </c>
      <c r="I192" s="51">
        <v>9.74</v>
      </c>
      <c r="J192" s="51">
        <v>6.52</v>
      </c>
      <c r="K192" s="51">
        <v>5.65</v>
      </c>
      <c r="L192" s="51">
        <v>6.23</v>
      </c>
      <c r="M192" s="51">
        <v>7.51</v>
      </c>
      <c r="N192" s="51">
        <v>10.4</v>
      </c>
      <c r="O192" s="51">
        <v>4.72</v>
      </c>
      <c r="P192" s="51">
        <v>7.6</v>
      </c>
      <c r="Q192" s="47">
        <v>6.9</v>
      </c>
      <c r="R192" s="85">
        <f t="shared" si="3"/>
        <v>8.2276923076923083</v>
      </c>
    </row>
    <row r="193" spans="1:18" x14ac:dyDescent="0.25">
      <c r="A193" s="9" t="s">
        <v>202</v>
      </c>
      <c r="B193" s="27"/>
      <c r="C193" s="58" t="s">
        <v>332</v>
      </c>
      <c r="D193" s="53"/>
      <c r="E193" s="46">
        <v>1.88</v>
      </c>
      <c r="F193" s="46">
        <v>2.34</v>
      </c>
      <c r="G193" s="46">
        <v>1.57</v>
      </c>
      <c r="H193" s="51">
        <v>4.75</v>
      </c>
      <c r="I193" s="51">
        <v>2.74</v>
      </c>
      <c r="J193" s="51">
        <v>2.52</v>
      </c>
      <c r="K193" s="51">
        <v>1.34</v>
      </c>
      <c r="L193" s="51">
        <v>1.85</v>
      </c>
      <c r="M193" s="51">
        <v>2.5299999999999998</v>
      </c>
      <c r="N193" s="51">
        <v>4.6500000000000004</v>
      </c>
      <c r="O193" s="51">
        <v>1.82</v>
      </c>
      <c r="P193" s="51">
        <v>1.82</v>
      </c>
      <c r="Q193" s="47">
        <v>1.68</v>
      </c>
      <c r="R193" s="85">
        <f t="shared" si="3"/>
        <v>2.4223076923076925</v>
      </c>
    </row>
    <row r="194" spans="1:18" ht="15.75" thickBot="1" x14ac:dyDescent="0.3">
      <c r="A194" s="11" t="s">
        <v>202</v>
      </c>
      <c r="B194" s="29"/>
      <c r="C194" s="59" t="s">
        <v>332</v>
      </c>
      <c r="D194" s="54"/>
      <c r="E194" s="48">
        <v>1.47</v>
      </c>
      <c r="F194" s="48">
        <v>1.4</v>
      </c>
      <c r="G194" s="48">
        <v>2.2599999999999998</v>
      </c>
      <c r="H194" s="48">
        <v>2.12</v>
      </c>
      <c r="I194" s="48">
        <v>1.27</v>
      </c>
      <c r="J194" s="48">
        <v>1.66</v>
      </c>
      <c r="K194" s="48">
        <v>1.62</v>
      </c>
      <c r="L194" s="48">
        <v>1.24</v>
      </c>
      <c r="M194" s="48">
        <v>1.95</v>
      </c>
      <c r="N194" s="48">
        <v>2.19</v>
      </c>
      <c r="O194" s="48">
        <v>1.85</v>
      </c>
      <c r="P194" s="48">
        <v>2.16</v>
      </c>
      <c r="Q194" s="49"/>
      <c r="R194" s="85">
        <f t="shared" si="3"/>
        <v>1.7658333333333334</v>
      </c>
    </row>
    <row r="195" spans="1:18" x14ac:dyDescent="0.25">
      <c r="A195" s="9" t="s">
        <v>203</v>
      </c>
      <c r="B195" s="27" t="s">
        <v>437</v>
      </c>
      <c r="C195" s="60" t="s">
        <v>333</v>
      </c>
      <c r="D195" s="53"/>
      <c r="E195" s="46"/>
      <c r="F195" s="46"/>
      <c r="G195" s="46"/>
      <c r="H195" s="46"/>
      <c r="I195" s="46"/>
      <c r="J195" s="46"/>
      <c r="K195" s="46"/>
      <c r="L195" s="46"/>
      <c r="M195" s="46"/>
      <c r="N195" s="46"/>
      <c r="O195" s="46"/>
      <c r="P195" s="46"/>
      <c r="Q195" s="47"/>
      <c r="R195" s="85" t="e">
        <f t="shared" si="3"/>
        <v>#DIV/0!</v>
      </c>
    </row>
    <row r="196" spans="1:18" x14ac:dyDescent="0.25">
      <c r="A196" s="9" t="s">
        <v>203</v>
      </c>
      <c r="B196" s="27"/>
      <c r="C196" s="60" t="s">
        <v>333</v>
      </c>
      <c r="D196" s="53"/>
      <c r="E196" s="51">
        <v>8.9499999999999993</v>
      </c>
      <c r="F196" s="51">
        <v>10.119999999999999</v>
      </c>
      <c r="G196" s="51">
        <v>7.49</v>
      </c>
      <c r="H196" s="51">
        <v>9.41</v>
      </c>
      <c r="I196" s="51">
        <v>10.71</v>
      </c>
      <c r="J196" s="51">
        <v>7.94</v>
      </c>
      <c r="K196" s="51">
        <v>4.71</v>
      </c>
      <c r="L196" s="51">
        <v>6.39</v>
      </c>
      <c r="M196" s="51">
        <v>8.16</v>
      </c>
      <c r="N196" s="51">
        <v>6.06</v>
      </c>
      <c r="O196" s="51">
        <v>4.58</v>
      </c>
      <c r="P196" s="51">
        <v>9</v>
      </c>
      <c r="Q196" s="47">
        <v>8.49</v>
      </c>
      <c r="R196" s="85">
        <f t="shared" ref="R196:R259" si="4">AVERAGE(E196:Q196)</f>
        <v>7.8469230769230762</v>
      </c>
    </row>
    <row r="197" spans="1:18" x14ac:dyDescent="0.25">
      <c r="A197" s="9" t="s">
        <v>203</v>
      </c>
      <c r="B197" s="27"/>
      <c r="C197" s="60" t="s">
        <v>333</v>
      </c>
      <c r="D197" s="53"/>
      <c r="E197" s="46"/>
      <c r="F197" s="46"/>
      <c r="G197" s="46"/>
      <c r="H197" s="46"/>
      <c r="I197" s="46"/>
      <c r="J197" s="46"/>
      <c r="K197" s="46"/>
      <c r="L197" s="46"/>
      <c r="M197" s="46"/>
      <c r="N197" s="46"/>
      <c r="O197" s="46"/>
      <c r="P197" s="46"/>
      <c r="Q197" s="47"/>
      <c r="R197" s="85" t="e">
        <f t="shared" si="4"/>
        <v>#DIV/0!</v>
      </c>
    </row>
    <row r="198" spans="1:18" ht="15.75" thickBot="1" x14ac:dyDescent="0.3">
      <c r="A198" s="9" t="s">
        <v>203</v>
      </c>
      <c r="B198" s="27"/>
      <c r="C198" s="60" t="s">
        <v>333</v>
      </c>
      <c r="D198" s="53"/>
      <c r="E198" s="46"/>
      <c r="F198" s="46"/>
      <c r="G198" s="46"/>
      <c r="H198" s="46"/>
      <c r="I198" s="46"/>
      <c r="J198" s="46"/>
      <c r="K198" s="46"/>
      <c r="L198" s="46"/>
      <c r="M198" s="46"/>
      <c r="N198" s="46"/>
      <c r="O198" s="46"/>
      <c r="P198" s="46"/>
      <c r="Q198" s="47"/>
      <c r="R198" s="85" t="e">
        <f t="shared" si="4"/>
        <v>#DIV/0!</v>
      </c>
    </row>
    <row r="199" spans="1:18" x14ac:dyDescent="0.25">
      <c r="A199" s="10" t="s">
        <v>204</v>
      </c>
      <c r="B199" s="25" t="s">
        <v>437</v>
      </c>
      <c r="C199" s="57" t="s">
        <v>334</v>
      </c>
      <c r="D199" s="52"/>
      <c r="E199" s="44"/>
      <c r="F199" s="44"/>
      <c r="G199" s="44"/>
      <c r="H199" s="44"/>
      <c r="I199" s="44"/>
      <c r="J199" s="44"/>
      <c r="K199" s="44"/>
      <c r="L199" s="44"/>
      <c r="M199" s="44"/>
      <c r="N199" s="44"/>
      <c r="O199" s="44"/>
      <c r="P199" s="44"/>
      <c r="Q199" s="45"/>
      <c r="R199" s="85" t="e">
        <f t="shared" si="4"/>
        <v>#DIV/0!</v>
      </c>
    </row>
    <row r="200" spans="1:18" x14ac:dyDescent="0.25">
      <c r="A200" s="9" t="s">
        <v>204</v>
      </c>
      <c r="B200" s="27"/>
      <c r="C200" s="58" t="s">
        <v>334</v>
      </c>
      <c r="D200" s="53"/>
      <c r="E200" s="46">
        <v>0.24</v>
      </c>
      <c r="F200" s="46">
        <v>0.21</v>
      </c>
      <c r="G200" s="46">
        <v>0.14000000000000001</v>
      </c>
      <c r="H200" s="46">
        <v>0.18</v>
      </c>
      <c r="I200" s="46">
        <v>0.18</v>
      </c>
      <c r="J200" s="46">
        <v>0.25</v>
      </c>
      <c r="K200" s="46">
        <v>0.18</v>
      </c>
      <c r="L200" s="46">
        <v>0.16</v>
      </c>
      <c r="M200" s="46">
        <v>0.08</v>
      </c>
      <c r="N200" s="46">
        <v>0.04</v>
      </c>
      <c r="O200" s="46">
        <v>0.04</v>
      </c>
      <c r="P200" s="46">
        <v>0.1</v>
      </c>
      <c r="Q200" s="47">
        <v>0.08</v>
      </c>
      <c r="R200" s="85">
        <f t="shared" si="4"/>
        <v>0.14461538461538462</v>
      </c>
    </row>
    <row r="201" spans="1:18" x14ac:dyDescent="0.25">
      <c r="A201" s="9" t="s">
        <v>204</v>
      </c>
      <c r="B201" s="27"/>
      <c r="C201" s="58" t="s">
        <v>334</v>
      </c>
      <c r="D201" s="53"/>
      <c r="E201" s="46"/>
      <c r="F201" s="46"/>
      <c r="G201" s="46"/>
      <c r="H201" s="46"/>
      <c r="I201" s="46"/>
      <c r="J201" s="46"/>
      <c r="K201" s="46"/>
      <c r="L201" s="46"/>
      <c r="M201" s="46"/>
      <c r="N201" s="46"/>
      <c r="O201" s="46"/>
      <c r="P201" s="46"/>
      <c r="Q201" s="47"/>
      <c r="R201" s="85" t="e">
        <f t="shared" si="4"/>
        <v>#DIV/0!</v>
      </c>
    </row>
    <row r="202" spans="1:18" ht="15.75" thickBot="1" x14ac:dyDescent="0.3">
      <c r="A202" s="11" t="s">
        <v>204</v>
      </c>
      <c r="B202" s="29"/>
      <c r="C202" s="59" t="s">
        <v>334</v>
      </c>
      <c r="D202" s="54"/>
      <c r="E202" s="48"/>
      <c r="F202" s="48"/>
      <c r="G202" s="48"/>
      <c r="H202" s="48"/>
      <c r="I202" s="48"/>
      <c r="J202" s="48"/>
      <c r="K202" s="48"/>
      <c r="L202" s="48"/>
      <c r="M202" s="48"/>
      <c r="N202" s="48"/>
      <c r="O202" s="48"/>
      <c r="P202" s="48"/>
      <c r="Q202" s="49"/>
      <c r="R202" s="85" t="e">
        <f t="shared" si="4"/>
        <v>#DIV/0!</v>
      </c>
    </row>
    <row r="203" spans="1:18" x14ac:dyDescent="0.25">
      <c r="A203" s="9" t="s">
        <v>205</v>
      </c>
      <c r="B203" s="27" t="s">
        <v>437</v>
      </c>
      <c r="C203" s="60" t="s">
        <v>335</v>
      </c>
      <c r="D203" s="53"/>
      <c r="E203" s="46"/>
      <c r="F203" s="46"/>
      <c r="G203" s="46"/>
      <c r="H203" s="46"/>
      <c r="I203" s="46"/>
      <c r="J203" s="46"/>
      <c r="K203" s="46"/>
      <c r="L203" s="46"/>
      <c r="M203" s="46"/>
      <c r="N203" s="46"/>
      <c r="O203" s="46"/>
      <c r="P203" s="46"/>
      <c r="Q203" s="47"/>
      <c r="R203" s="85" t="e">
        <f t="shared" si="4"/>
        <v>#DIV/0!</v>
      </c>
    </row>
    <row r="204" spans="1:18" x14ac:dyDescent="0.25">
      <c r="A204" s="9" t="s">
        <v>205</v>
      </c>
      <c r="B204" s="27"/>
      <c r="C204" s="60" t="s">
        <v>335</v>
      </c>
      <c r="D204" s="53"/>
      <c r="E204" s="46">
        <v>1.01</v>
      </c>
      <c r="F204" s="46">
        <v>1.21</v>
      </c>
      <c r="G204" s="46">
        <v>0.9</v>
      </c>
      <c r="H204" s="51">
        <v>1.1299999999999999</v>
      </c>
      <c r="I204" s="51">
        <v>1.1499999999999999</v>
      </c>
      <c r="J204" s="51">
        <v>0.95</v>
      </c>
      <c r="K204" s="51">
        <v>0.98</v>
      </c>
      <c r="L204" s="51">
        <v>0.75</v>
      </c>
      <c r="M204" s="46">
        <v>1.07</v>
      </c>
      <c r="N204" s="46">
        <v>0.65</v>
      </c>
      <c r="O204" s="46">
        <v>0.83</v>
      </c>
      <c r="P204" s="46">
        <v>1.1399999999999999</v>
      </c>
      <c r="Q204" s="47">
        <v>0.89</v>
      </c>
      <c r="R204" s="85">
        <f t="shared" si="4"/>
        <v>0.97384615384615403</v>
      </c>
    </row>
    <row r="205" spans="1:18" x14ac:dyDescent="0.25">
      <c r="A205" s="9" t="s">
        <v>205</v>
      </c>
      <c r="B205" s="27"/>
      <c r="C205" s="60" t="s">
        <v>335</v>
      </c>
      <c r="D205" s="53"/>
      <c r="E205" s="46"/>
      <c r="F205" s="46"/>
      <c r="G205" s="46"/>
      <c r="H205" s="46"/>
      <c r="I205" s="46"/>
      <c r="J205" s="46"/>
      <c r="K205" s="46"/>
      <c r="L205" s="46"/>
      <c r="M205" s="46"/>
      <c r="N205" s="46"/>
      <c r="O205" s="46"/>
      <c r="P205" s="46"/>
      <c r="Q205" s="47"/>
      <c r="R205" s="85" t="e">
        <f t="shared" si="4"/>
        <v>#DIV/0!</v>
      </c>
    </row>
    <row r="206" spans="1:18" ht="15.75" thickBot="1" x14ac:dyDescent="0.3">
      <c r="A206" s="9" t="s">
        <v>205</v>
      </c>
      <c r="B206" s="27"/>
      <c r="C206" s="60" t="s">
        <v>335</v>
      </c>
      <c r="D206" s="53"/>
      <c r="E206" s="46"/>
      <c r="F206" s="46"/>
      <c r="G206" s="46"/>
      <c r="H206" s="46"/>
      <c r="I206" s="46"/>
      <c r="J206" s="46"/>
      <c r="K206" s="46"/>
      <c r="L206" s="46"/>
      <c r="M206" s="46"/>
      <c r="N206" s="46"/>
      <c r="O206" s="46"/>
      <c r="P206" s="46"/>
      <c r="Q206" s="47"/>
      <c r="R206" s="85" t="e">
        <f t="shared" si="4"/>
        <v>#DIV/0!</v>
      </c>
    </row>
    <row r="207" spans="1:18" x14ac:dyDescent="0.25">
      <c r="A207" s="10" t="s">
        <v>206</v>
      </c>
      <c r="B207" s="25" t="s">
        <v>435</v>
      </c>
      <c r="C207" s="57" t="s">
        <v>336</v>
      </c>
      <c r="D207" s="52"/>
      <c r="E207" s="44"/>
      <c r="F207" s="44"/>
      <c r="G207" s="44"/>
      <c r="H207" s="44"/>
      <c r="I207" s="44"/>
      <c r="J207" s="44"/>
      <c r="K207" s="44"/>
      <c r="L207" s="44"/>
      <c r="M207" s="44"/>
      <c r="N207" s="44"/>
      <c r="O207" s="44"/>
      <c r="P207" s="44"/>
      <c r="Q207" s="45"/>
      <c r="R207" s="85" t="e">
        <f t="shared" si="4"/>
        <v>#DIV/0!</v>
      </c>
    </row>
    <row r="208" spans="1:18" x14ac:dyDescent="0.25">
      <c r="A208" s="9" t="s">
        <v>206</v>
      </c>
      <c r="B208" s="27" t="s">
        <v>426</v>
      </c>
      <c r="C208" s="58" t="s">
        <v>336</v>
      </c>
      <c r="D208" s="53"/>
      <c r="E208" s="46">
        <v>0.06</v>
      </c>
      <c r="F208" s="46">
        <v>7.0000000000000007E-2</v>
      </c>
      <c r="G208" s="46">
        <v>0.06</v>
      </c>
      <c r="H208" s="51">
        <v>0.05</v>
      </c>
      <c r="I208" s="51">
        <v>0.04</v>
      </c>
      <c r="J208" s="51">
        <v>0.05</v>
      </c>
      <c r="K208" s="51">
        <v>0.05</v>
      </c>
      <c r="L208" s="51">
        <v>0.05</v>
      </c>
      <c r="M208" s="51">
        <v>0.04</v>
      </c>
      <c r="N208" s="51">
        <v>0.03</v>
      </c>
      <c r="O208" s="51">
        <v>0.04</v>
      </c>
      <c r="P208" s="51">
        <v>0.04</v>
      </c>
      <c r="Q208" s="47">
        <v>0.04</v>
      </c>
      <c r="R208" s="85">
        <f t="shared" si="4"/>
        <v>4.7692307692307694E-2</v>
      </c>
    </row>
    <row r="209" spans="1:18" x14ac:dyDescent="0.25">
      <c r="A209" s="9" t="s">
        <v>206</v>
      </c>
      <c r="B209" s="27"/>
      <c r="C209" s="58" t="s">
        <v>336</v>
      </c>
      <c r="D209" s="53"/>
      <c r="E209" s="46"/>
      <c r="F209" s="46"/>
      <c r="G209" s="46"/>
      <c r="H209" s="46"/>
      <c r="I209" s="46"/>
      <c r="J209" s="46"/>
      <c r="K209" s="46"/>
      <c r="L209" s="46"/>
      <c r="M209" s="46"/>
      <c r="N209" s="46"/>
      <c r="O209" s="46"/>
      <c r="P209" s="46"/>
      <c r="Q209" s="47"/>
      <c r="R209" s="85" t="e">
        <f t="shared" si="4"/>
        <v>#DIV/0!</v>
      </c>
    </row>
    <row r="210" spans="1:18" ht="15.75" thickBot="1" x14ac:dyDescent="0.3">
      <c r="A210" s="11" t="s">
        <v>206</v>
      </c>
      <c r="B210" s="29"/>
      <c r="C210" s="59" t="s">
        <v>336</v>
      </c>
      <c r="D210" s="54"/>
      <c r="E210" s="48"/>
      <c r="F210" s="48"/>
      <c r="G210" s="48"/>
      <c r="H210" s="48"/>
      <c r="I210" s="48"/>
      <c r="J210" s="48"/>
      <c r="K210" s="48"/>
      <c r="L210" s="48"/>
      <c r="M210" s="48"/>
      <c r="N210" s="48"/>
      <c r="O210" s="48"/>
      <c r="P210" s="48"/>
      <c r="Q210" s="49"/>
      <c r="R210" s="85" t="e">
        <f t="shared" si="4"/>
        <v>#DIV/0!</v>
      </c>
    </row>
    <row r="211" spans="1:18" x14ac:dyDescent="0.25">
      <c r="A211" s="9" t="s">
        <v>207</v>
      </c>
      <c r="B211" s="27" t="s">
        <v>422</v>
      </c>
      <c r="C211" s="60" t="s">
        <v>337</v>
      </c>
      <c r="D211" s="53"/>
      <c r="E211" s="46"/>
      <c r="F211" s="46"/>
      <c r="G211" s="46"/>
      <c r="H211" s="46"/>
      <c r="I211" s="46"/>
      <c r="J211" s="46"/>
      <c r="K211" s="46"/>
      <c r="L211" s="46"/>
      <c r="M211" s="46"/>
      <c r="N211" s="46"/>
      <c r="O211" s="46"/>
      <c r="P211" s="46"/>
      <c r="Q211" s="47"/>
      <c r="R211" s="85" t="e">
        <f t="shared" si="4"/>
        <v>#DIV/0!</v>
      </c>
    </row>
    <row r="212" spans="1:18" x14ac:dyDescent="0.25">
      <c r="A212" s="9" t="s">
        <v>207</v>
      </c>
      <c r="B212" s="27" t="s">
        <v>420</v>
      </c>
      <c r="C212" s="60" t="s">
        <v>337</v>
      </c>
      <c r="D212" s="53"/>
      <c r="E212" s="46">
        <v>0.24</v>
      </c>
      <c r="F212" s="46">
        <v>0.35</v>
      </c>
      <c r="G212" s="46">
        <v>0.22</v>
      </c>
      <c r="H212" s="46">
        <v>0.25</v>
      </c>
      <c r="I212" s="46">
        <v>0.28000000000000003</v>
      </c>
      <c r="J212" s="51">
        <v>0.15</v>
      </c>
      <c r="K212" s="51">
        <v>0.21</v>
      </c>
      <c r="L212" s="51">
        <v>0.16</v>
      </c>
      <c r="M212" s="51">
        <v>0.08</v>
      </c>
      <c r="N212" s="51">
        <v>0.11</v>
      </c>
      <c r="O212" s="51">
        <v>0.19</v>
      </c>
      <c r="P212" s="51">
        <v>0.25</v>
      </c>
      <c r="Q212" s="47">
        <v>0.31</v>
      </c>
      <c r="R212" s="85">
        <f t="shared" si="4"/>
        <v>0.21538461538461537</v>
      </c>
    </row>
    <row r="213" spans="1:18" x14ac:dyDescent="0.25">
      <c r="A213" s="9" t="s">
        <v>207</v>
      </c>
      <c r="B213" s="27"/>
      <c r="C213" s="60" t="s">
        <v>337</v>
      </c>
      <c r="D213" s="53"/>
      <c r="E213" s="46"/>
      <c r="F213" s="46"/>
      <c r="G213" s="46"/>
      <c r="H213" s="46"/>
      <c r="I213" s="46"/>
      <c r="J213" s="46"/>
      <c r="K213" s="46"/>
      <c r="L213" s="46"/>
      <c r="M213" s="46"/>
      <c r="N213" s="46"/>
      <c r="O213" s="46"/>
      <c r="P213" s="46"/>
      <c r="Q213" s="47"/>
      <c r="R213" s="85" t="e">
        <f t="shared" si="4"/>
        <v>#DIV/0!</v>
      </c>
    </row>
    <row r="214" spans="1:18" ht="15.75" thickBot="1" x14ac:dyDescent="0.3">
      <c r="A214" s="9" t="s">
        <v>207</v>
      </c>
      <c r="B214" s="27"/>
      <c r="C214" s="60" t="s">
        <v>337</v>
      </c>
      <c r="D214" s="53"/>
      <c r="E214" s="46"/>
      <c r="F214" s="46"/>
      <c r="G214" s="46"/>
      <c r="H214" s="46"/>
      <c r="I214" s="46"/>
      <c r="J214" s="46"/>
      <c r="K214" s="46"/>
      <c r="L214" s="46"/>
      <c r="M214" s="46"/>
      <c r="N214" s="46"/>
      <c r="O214" s="46"/>
      <c r="P214" s="46"/>
      <c r="Q214" s="47"/>
      <c r="R214" s="85" t="e">
        <f t="shared" si="4"/>
        <v>#DIV/0!</v>
      </c>
    </row>
    <row r="215" spans="1:18" x14ac:dyDescent="0.25">
      <c r="A215" s="10" t="s">
        <v>208</v>
      </c>
      <c r="B215" s="25" t="s">
        <v>419</v>
      </c>
      <c r="C215" s="57" t="s">
        <v>338</v>
      </c>
      <c r="D215" s="52"/>
      <c r="E215" s="44"/>
      <c r="F215" s="44"/>
      <c r="G215" s="44"/>
      <c r="H215" s="44"/>
      <c r="I215" s="44"/>
      <c r="J215" s="44"/>
      <c r="K215" s="44"/>
      <c r="L215" s="44"/>
      <c r="M215" s="44"/>
      <c r="N215" s="44"/>
      <c r="O215" s="44"/>
      <c r="P215" s="44"/>
      <c r="Q215" s="45"/>
      <c r="R215" s="85" t="e">
        <f t="shared" si="4"/>
        <v>#DIV/0!</v>
      </c>
    </row>
    <row r="216" spans="1:18" x14ac:dyDescent="0.25">
      <c r="A216" s="9" t="s">
        <v>208</v>
      </c>
      <c r="B216" s="27" t="s">
        <v>413</v>
      </c>
      <c r="C216" s="58" t="s">
        <v>338</v>
      </c>
      <c r="D216" s="53"/>
      <c r="E216" s="46">
        <v>5.51</v>
      </c>
      <c r="F216" s="46">
        <v>6.33</v>
      </c>
      <c r="G216" s="46">
        <v>5.84</v>
      </c>
      <c r="H216" s="51">
        <v>6.29</v>
      </c>
      <c r="I216" s="51">
        <v>5.86</v>
      </c>
      <c r="J216" s="51">
        <v>5.61</v>
      </c>
      <c r="K216" s="51">
        <v>5.8</v>
      </c>
      <c r="L216" s="51">
        <v>5.37</v>
      </c>
      <c r="M216" s="51">
        <v>5</v>
      </c>
      <c r="N216" s="51">
        <v>4.4000000000000004</v>
      </c>
      <c r="O216" s="51">
        <v>6.81</v>
      </c>
      <c r="P216" s="51">
        <v>5.3</v>
      </c>
      <c r="Q216" s="47">
        <v>4.8899999999999997</v>
      </c>
      <c r="R216" s="85">
        <f t="shared" si="4"/>
        <v>5.6161538461538454</v>
      </c>
    </row>
    <row r="217" spans="1:18" x14ac:dyDescent="0.25">
      <c r="A217" s="9" t="s">
        <v>208</v>
      </c>
      <c r="B217" s="27" t="s">
        <v>420</v>
      </c>
      <c r="C217" s="58" t="s">
        <v>338</v>
      </c>
      <c r="D217" s="53"/>
      <c r="E217" s="46"/>
      <c r="F217" s="46"/>
      <c r="G217" s="46"/>
      <c r="H217" s="46"/>
      <c r="I217" s="46"/>
      <c r="J217" s="46"/>
      <c r="K217" s="46"/>
      <c r="L217" s="46"/>
      <c r="M217" s="46"/>
      <c r="N217" s="46"/>
      <c r="O217" s="46"/>
      <c r="P217" s="46"/>
      <c r="Q217" s="47"/>
      <c r="R217" s="85" t="e">
        <f t="shared" si="4"/>
        <v>#DIV/0!</v>
      </c>
    </row>
    <row r="218" spans="1:18" ht="15.75" thickBot="1" x14ac:dyDescent="0.3">
      <c r="A218" s="11" t="s">
        <v>208</v>
      </c>
      <c r="B218" s="29" t="s">
        <v>421</v>
      </c>
      <c r="C218" s="59" t="s">
        <v>338</v>
      </c>
      <c r="D218" s="54"/>
      <c r="E218" s="48"/>
      <c r="F218" s="48"/>
      <c r="G218" s="48"/>
      <c r="H218" s="48"/>
      <c r="I218" s="48"/>
      <c r="J218" s="48"/>
      <c r="K218" s="48"/>
      <c r="L218" s="48"/>
      <c r="M218" s="48"/>
      <c r="N218" s="48"/>
      <c r="O218" s="48"/>
      <c r="P218" s="48"/>
      <c r="Q218" s="49"/>
      <c r="R218" s="85" t="e">
        <f t="shared" si="4"/>
        <v>#DIV/0!</v>
      </c>
    </row>
    <row r="219" spans="1:18" x14ac:dyDescent="0.25">
      <c r="A219" s="9" t="s">
        <v>209</v>
      </c>
      <c r="B219" s="27" t="s">
        <v>419</v>
      </c>
      <c r="C219" s="60" t="s">
        <v>339</v>
      </c>
      <c r="D219" s="53"/>
      <c r="E219" s="46"/>
      <c r="F219" s="46"/>
      <c r="G219" s="46"/>
      <c r="H219" s="46"/>
      <c r="I219" s="46"/>
      <c r="J219" s="46"/>
      <c r="K219" s="46"/>
      <c r="L219" s="46"/>
      <c r="M219" s="46"/>
      <c r="N219" s="46"/>
      <c r="O219" s="46"/>
      <c r="P219" s="46"/>
      <c r="Q219" s="47"/>
      <c r="R219" s="85" t="e">
        <f t="shared" si="4"/>
        <v>#DIV/0!</v>
      </c>
    </row>
    <row r="220" spans="1:18" x14ac:dyDescent="0.25">
      <c r="A220" s="9" t="s">
        <v>209</v>
      </c>
      <c r="B220" s="27" t="s">
        <v>402</v>
      </c>
      <c r="C220" s="60" t="s">
        <v>339</v>
      </c>
      <c r="D220" s="53"/>
      <c r="E220" s="46">
        <v>5.81</v>
      </c>
      <c r="F220" s="46">
        <v>10.64</v>
      </c>
      <c r="G220" s="46">
        <v>9.16</v>
      </c>
      <c r="H220" s="51">
        <v>8.85</v>
      </c>
      <c r="I220" s="51">
        <v>7.47</v>
      </c>
      <c r="J220" s="51">
        <v>6.59</v>
      </c>
      <c r="K220" s="51">
        <v>8.42</v>
      </c>
      <c r="L220" s="51">
        <v>6.56</v>
      </c>
      <c r="M220" s="51">
        <v>5.65</v>
      </c>
      <c r="N220" s="51">
        <v>5.51</v>
      </c>
      <c r="O220" s="51">
        <v>6.88</v>
      </c>
      <c r="P220" s="51">
        <v>6.7</v>
      </c>
      <c r="Q220" s="47">
        <v>8.2100000000000009</v>
      </c>
      <c r="R220" s="85">
        <f t="shared" si="4"/>
        <v>7.4192307692307704</v>
      </c>
    </row>
    <row r="221" spans="1:18" x14ac:dyDescent="0.25">
      <c r="A221" s="9" t="s">
        <v>209</v>
      </c>
      <c r="B221" s="27"/>
      <c r="C221" s="60" t="s">
        <v>339</v>
      </c>
      <c r="D221" s="53"/>
      <c r="E221" s="46"/>
      <c r="F221" s="46"/>
      <c r="G221" s="46"/>
      <c r="H221" s="46"/>
      <c r="I221" s="46"/>
      <c r="J221" s="46"/>
      <c r="K221" s="46"/>
      <c r="L221" s="46"/>
      <c r="M221" s="46"/>
      <c r="N221" s="46"/>
      <c r="O221" s="46"/>
      <c r="P221" s="46"/>
      <c r="Q221" s="47"/>
      <c r="R221" s="85" t="e">
        <f t="shared" si="4"/>
        <v>#DIV/0!</v>
      </c>
    </row>
    <row r="222" spans="1:18" ht="15.75" thickBot="1" x14ac:dyDescent="0.3">
      <c r="A222" s="9" t="s">
        <v>209</v>
      </c>
      <c r="B222" s="27"/>
      <c r="C222" s="60" t="s">
        <v>339</v>
      </c>
      <c r="D222" s="53"/>
      <c r="E222" s="46"/>
      <c r="F222" s="46"/>
      <c r="G222" s="46"/>
      <c r="H222" s="46"/>
      <c r="I222" s="46"/>
      <c r="J222" s="46"/>
      <c r="K222" s="46"/>
      <c r="L222" s="46"/>
      <c r="M222" s="46"/>
      <c r="N222" s="46"/>
      <c r="O222" s="46"/>
      <c r="P222" s="46"/>
      <c r="Q222" s="47"/>
      <c r="R222" s="85" t="e">
        <f t="shared" si="4"/>
        <v>#DIV/0!</v>
      </c>
    </row>
    <row r="223" spans="1:18" x14ac:dyDescent="0.25">
      <c r="A223" s="10" t="s">
        <v>211</v>
      </c>
      <c r="B223" s="25" t="s">
        <v>433</v>
      </c>
      <c r="C223" s="57" t="s">
        <v>340</v>
      </c>
      <c r="D223" s="52"/>
      <c r="E223" s="44"/>
      <c r="F223" s="44"/>
      <c r="G223" s="44"/>
      <c r="H223" s="44"/>
      <c r="I223" s="44"/>
      <c r="J223" s="44"/>
      <c r="K223" s="44"/>
      <c r="L223" s="44"/>
      <c r="M223" s="44"/>
      <c r="N223" s="44"/>
      <c r="O223" s="44"/>
      <c r="P223" s="44"/>
      <c r="Q223" s="45"/>
      <c r="R223" s="85" t="e">
        <f t="shared" si="4"/>
        <v>#DIV/0!</v>
      </c>
    </row>
    <row r="224" spans="1:18" x14ac:dyDescent="0.25">
      <c r="A224" s="9" t="s">
        <v>211</v>
      </c>
      <c r="B224" s="27" t="s">
        <v>434</v>
      </c>
      <c r="C224" s="58" t="s">
        <v>340</v>
      </c>
      <c r="D224" s="53"/>
      <c r="E224" s="46">
        <v>1.2</v>
      </c>
      <c r="F224" s="46">
        <v>1.46</v>
      </c>
      <c r="G224" s="46">
        <v>1.28</v>
      </c>
      <c r="H224" s="51">
        <v>1.38</v>
      </c>
      <c r="I224" s="51">
        <v>1.31</v>
      </c>
      <c r="J224" s="51">
        <v>0.84</v>
      </c>
      <c r="K224" s="51">
        <v>1.22</v>
      </c>
      <c r="L224" s="51">
        <v>1.17</v>
      </c>
      <c r="M224" s="51">
        <v>1.1599999999999999</v>
      </c>
      <c r="N224" s="51">
        <v>0.98</v>
      </c>
      <c r="O224" s="51">
        <v>0.96</v>
      </c>
      <c r="P224" s="51">
        <v>1.1399999999999999</v>
      </c>
      <c r="Q224" s="47">
        <v>1</v>
      </c>
      <c r="R224" s="85">
        <f t="shared" si="4"/>
        <v>1.1615384615384616</v>
      </c>
    </row>
    <row r="225" spans="1:18" x14ac:dyDescent="0.25">
      <c r="A225" s="9" t="s">
        <v>211</v>
      </c>
      <c r="B225" s="27"/>
      <c r="C225" s="58" t="s">
        <v>340</v>
      </c>
      <c r="D225" s="53"/>
      <c r="E225" s="46"/>
      <c r="F225" s="46"/>
      <c r="G225" s="46"/>
      <c r="H225" s="46"/>
      <c r="I225" s="46"/>
      <c r="J225" s="46"/>
      <c r="K225" s="46"/>
      <c r="L225" s="46"/>
      <c r="M225" s="46"/>
      <c r="N225" s="46"/>
      <c r="O225" s="46"/>
      <c r="P225" s="46"/>
      <c r="Q225" s="47"/>
      <c r="R225" s="85" t="e">
        <f t="shared" si="4"/>
        <v>#DIV/0!</v>
      </c>
    </row>
    <row r="226" spans="1:18" ht="15.75" thickBot="1" x14ac:dyDescent="0.3">
      <c r="A226" s="11" t="s">
        <v>211</v>
      </c>
      <c r="B226" s="29"/>
      <c r="C226" s="59" t="s">
        <v>340</v>
      </c>
      <c r="D226" s="54"/>
      <c r="E226" s="48"/>
      <c r="F226" s="48"/>
      <c r="G226" s="48"/>
      <c r="H226" s="48"/>
      <c r="I226" s="48"/>
      <c r="J226" s="48"/>
      <c r="K226" s="48"/>
      <c r="L226" s="48"/>
      <c r="M226" s="48"/>
      <c r="N226" s="48"/>
      <c r="O226" s="48"/>
      <c r="P226" s="48"/>
      <c r="Q226" s="49"/>
      <c r="R226" s="85" t="e">
        <f t="shared" si="4"/>
        <v>#DIV/0!</v>
      </c>
    </row>
    <row r="227" spans="1:18" x14ac:dyDescent="0.25">
      <c r="A227" s="9" t="s">
        <v>212</v>
      </c>
      <c r="B227" s="27" t="s">
        <v>433</v>
      </c>
      <c r="C227" s="60" t="s">
        <v>341</v>
      </c>
      <c r="D227" s="53"/>
      <c r="E227" s="46"/>
      <c r="F227" s="46"/>
      <c r="G227" s="46"/>
      <c r="H227" s="46"/>
      <c r="I227" s="46"/>
      <c r="J227" s="46"/>
      <c r="K227" s="46"/>
      <c r="L227" s="46"/>
      <c r="M227" s="46"/>
      <c r="N227" s="46"/>
      <c r="O227" s="46"/>
      <c r="P227" s="46"/>
      <c r="Q227" s="47"/>
      <c r="R227" s="85" t="e">
        <f t="shared" si="4"/>
        <v>#DIV/0!</v>
      </c>
    </row>
    <row r="228" spans="1:18" x14ac:dyDescent="0.25">
      <c r="A228" s="9" t="s">
        <v>212</v>
      </c>
      <c r="B228" s="27" t="s">
        <v>435</v>
      </c>
      <c r="C228" s="60" t="s">
        <v>341</v>
      </c>
      <c r="D228" s="53"/>
      <c r="E228" s="46">
        <v>0.01</v>
      </c>
      <c r="F228" s="46">
        <v>0.02</v>
      </c>
      <c r="G228" s="46">
        <v>0.01</v>
      </c>
      <c r="H228" s="51">
        <v>0.01</v>
      </c>
      <c r="I228" s="51">
        <v>0.01</v>
      </c>
      <c r="J228" s="51">
        <v>0.01</v>
      </c>
      <c r="K228" s="51">
        <v>0.01</v>
      </c>
      <c r="L228" s="51">
        <v>0.01</v>
      </c>
      <c r="M228" s="51">
        <v>0.01</v>
      </c>
      <c r="N228" s="51">
        <v>0.02</v>
      </c>
      <c r="O228" s="51">
        <v>0.02</v>
      </c>
      <c r="P228" s="51">
        <v>0.03</v>
      </c>
      <c r="Q228" s="47">
        <v>0.03</v>
      </c>
      <c r="R228" s="85">
        <f t="shared" si="4"/>
        <v>1.5384615384615384E-2</v>
      </c>
    </row>
    <row r="229" spans="1:18" x14ac:dyDescent="0.25">
      <c r="A229" s="9" t="s">
        <v>212</v>
      </c>
      <c r="B229" s="27"/>
      <c r="C229" s="60" t="s">
        <v>341</v>
      </c>
      <c r="D229" s="53"/>
      <c r="E229" s="46"/>
      <c r="F229" s="46"/>
      <c r="G229" s="46"/>
      <c r="H229" s="46"/>
      <c r="I229" s="46"/>
      <c r="J229" s="46"/>
      <c r="K229" s="46"/>
      <c r="L229" s="46"/>
      <c r="M229" s="46"/>
      <c r="N229" s="46"/>
      <c r="O229" s="46"/>
      <c r="P229" s="46"/>
      <c r="Q229" s="47"/>
      <c r="R229" s="85" t="e">
        <f t="shared" si="4"/>
        <v>#DIV/0!</v>
      </c>
    </row>
    <row r="230" spans="1:18" ht="15.75" thickBot="1" x14ac:dyDescent="0.3">
      <c r="A230" s="9" t="s">
        <v>212</v>
      </c>
      <c r="B230" s="27"/>
      <c r="C230" s="60" t="s">
        <v>341</v>
      </c>
      <c r="D230" s="53"/>
      <c r="E230" s="46"/>
      <c r="F230" s="46"/>
      <c r="G230" s="46"/>
      <c r="H230" s="46"/>
      <c r="I230" s="46"/>
      <c r="J230" s="46"/>
      <c r="K230" s="46"/>
      <c r="L230" s="46"/>
      <c r="M230" s="46"/>
      <c r="N230" s="46"/>
      <c r="O230" s="46"/>
      <c r="P230" s="46"/>
      <c r="Q230" s="47"/>
      <c r="R230" s="85" t="e">
        <f t="shared" si="4"/>
        <v>#DIV/0!</v>
      </c>
    </row>
    <row r="231" spans="1:18" x14ac:dyDescent="0.25">
      <c r="A231" s="10" t="s">
        <v>213</v>
      </c>
      <c r="B231" s="25" t="s">
        <v>435</v>
      </c>
      <c r="C231" s="64" t="s">
        <v>342</v>
      </c>
      <c r="D231" s="52"/>
      <c r="E231" s="44"/>
      <c r="F231" s="44"/>
      <c r="G231" s="44"/>
      <c r="H231" s="44"/>
      <c r="I231" s="44"/>
      <c r="J231" s="44"/>
      <c r="K231" s="44"/>
      <c r="L231" s="44"/>
      <c r="M231" s="44"/>
      <c r="N231" s="44"/>
      <c r="O231" s="44"/>
      <c r="P231" s="44"/>
      <c r="Q231" s="45"/>
      <c r="R231" s="85" t="e">
        <f t="shared" si="4"/>
        <v>#DIV/0!</v>
      </c>
    </row>
    <row r="232" spans="1:18" x14ac:dyDescent="0.25">
      <c r="A232" s="9" t="s">
        <v>213</v>
      </c>
      <c r="B232" s="27"/>
      <c r="C232" s="65" t="s">
        <v>343</v>
      </c>
      <c r="D232" s="53"/>
      <c r="E232" s="46">
        <v>0.33</v>
      </c>
      <c r="F232" s="46">
        <v>0.22</v>
      </c>
      <c r="G232" s="46">
        <v>0.19</v>
      </c>
      <c r="H232" s="46">
        <v>0.33</v>
      </c>
      <c r="I232" s="46">
        <v>0.2</v>
      </c>
      <c r="J232" s="46">
        <v>0.22</v>
      </c>
      <c r="K232" s="46">
        <v>0.25</v>
      </c>
      <c r="L232" s="46">
        <v>0.22</v>
      </c>
      <c r="M232" s="46">
        <v>0.24</v>
      </c>
      <c r="N232" s="46">
        <v>0.22</v>
      </c>
      <c r="O232" s="46">
        <v>0.21</v>
      </c>
      <c r="P232" s="46">
        <v>0.19</v>
      </c>
      <c r="Q232" s="47">
        <v>0.26</v>
      </c>
      <c r="R232" s="85">
        <f t="shared" si="4"/>
        <v>0.23692307692307693</v>
      </c>
    </row>
    <row r="233" spans="1:18" x14ac:dyDescent="0.25">
      <c r="A233" s="9" t="s">
        <v>213</v>
      </c>
      <c r="B233" s="27"/>
      <c r="C233" s="61"/>
      <c r="D233" s="53"/>
      <c r="E233" s="46"/>
      <c r="F233" s="46"/>
      <c r="G233" s="46"/>
      <c r="H233" s="46"/>
      <c r="I233" s="46"/>
      <c r="J233" s="46"/>
      <c r="K233" s="46"/>
      <c r="L233" s="46"/>
      <c r="M233" s="46"/>
      <c r="N233" s="46"/>
      <c r="O233" s="46"/>
      <c r="P233" s="46"/>
      <c r="Q233" s="47"/>
      <c r="R233" s="85" t="e">
        <f t="shared" si="4"/>
        <v>#DIV/0!</v>
      </c>
    </row>
    <row r="234" spans="1:18" ht="15.75" thickBot="1" x14ac:dyDescent="0.3">
      <c r="A234" s="11" t="s">
        <v>213</v>
      </c>
      <c r="B234" s="29"/>
      <c r="C234" s="63"/>
      <c r="D234" s="54"/>
      <c r="E234" s="48"/>
      <c r="F234" s="48"/>
      <c r="G234" s="48"/>
      <c r="H234" s="48"/>
      <c r="I234" s="48"/>
      <c r="J234" s="48"/>
      <c r="K234" s="48"/>
      <c r="L234" s="48"/>
      <c r="M234" s="48"/>
      <c r="N234" s="48"/>
      <c r="O234" s="48"/>
      <c r="P234" s="48"/>
      <c r="Q234" s="49"/>
      <c r="R234" s="85" t="e">
        <f t="shared" si="4"/>
        <v>#DIV/0!</v>
      </c>
    </row>
    <row r="235" spans="1:18" x14ac:dyDescent="0.25">
      <c r="A235" s="9" t="s">
        <v>214</v>
      </c>
      <c r="B235" s="27" t="s">
        <v>435</v>
      </c>
      <c r="C235" s="60" t="s">
        <v>344</v>
      </c>
      <c r="D235" s="53"/>
      <c r="E235" s="46"/>
      <c r="F235" s="46"/>
      <c r="G235" s="46"/>
      <c r="H235" s="46"/>
      <c r="I235" s="46"/>
      <c r="J235" s="46"/>
      <c r="K235" s="46"/>
      <c r="L235" s="46"/>
      <c r="M235" s="46"/>
      <c r="N235" s="46"/>
      <c r="O235" s="46"/>
      <c r="P235" s="46"/>
      <c r="Q235" s="47"/>
      <c r="R235" s="85" t="e">
        <f t="shared" si="4"/>
        <v>#DIV/0!</v>
      </c>
    </row>
    <row r="236" spans="1:18" x14ac:dyDescent="0.25">
      <c r="A236" s="9" t="s">
        <v>214</v>
      </c>
      <c r="B236" s="27"/>
      <c r="C236" s="60" t="s">
        <v>344</v>
      </c>
      <c r="D236" s="53"/>
      <c r="E236" s="46">
        <v>0.39</v>
      </c>
      <c r="F236" s="46">
        <v>0.48</v>
      </c>
      <c r="G236" s="46">
        <v>0.27</v>
      </c>
      <c r="H236" s="51">
        <v>0.28999999999999998</v>
      </c>
      <c r="I236" s="51">
        <v>0.65</v>
      </c>
      <c r="J236" s="51">
        <v>0.33</v>
      </c>
      <c r="K236" s="51">
        <v>0.28000000000000003</v>
      </c>
      <c r="L236" s="51">
        <v>0.38</v>
      </c>
      <c r="M236" s="51">
        <v>0.41</v>
      </c>
      <c r="N236" s="51">
        <v>0.85</v>
      </c>
      <c r="O236" s="51">
        <v>0.22</v>
      </c>
      <c r="P236" s="51">
        <v>0.41</v>
      </c>
      <c r="Q236" s="47">
        <v>0.41</v>
      </c>
      <c r="R236" s="85">
        <f t="shared" si="4"/>
        <v>0.41307692307692306</v>
      </c>
    </row>
    <row r="237" spans="1:18" x14ac:dyDescent="0.25">
      <c r="A237" s="9" t="s">
        <v>214</v>
      </c>
      <c r="B237" s="27"/>
      <c r="C237" s="60" t="s">
        <v>344</v>
      </c>
      <c r="D237" s="53"/>
      <c r="E237" s="46"/>
      <c r="F237" s="46"/>
      <c r="G237" s="46"/>
      <c r="H237" s="46"/>
      <c r="I237" s="46"/>
      <c r="J237" s="46"/>
      <c r="K237" s="46"/>
      <c r="L237" s="46"/>
      <c r="M237" s="46"/>
      <c r="N237" s="46"/>
      <c r="O237" s="46"/>
      <c r="P237" s="46"/>
      <c r="Q237" s="47"/>
      <c r="R237" s="85" t="e">
        <f t="shared" si="4"/>
        <v>#DIV/0!</v>
      </c>
    </row>
    <row r="238" spans="1:18" ht="15.75" thickBot="1" x14ac:dyDescent="0.3">
      <c r="A238" s="9" t="s">
        <v>214</v>
      </c>
      <c r="B238" s="27"/>
      <c r="C238" s="60" t="s">
        <v>344</v>
      </c>
      <c r="D238" s="53"/>
      <c r="E238" s="46"/>
      <c r="F238" s="46"/>
      <c r="G238" s="46"/>
      <c r="H238" s="46"/>
      <c r="I238" s="46"/>
      <c r="J238" s="46"/>
      <c r="K238" s="46"/>
      <c r="L238" s="46"/>
      <c r="M238" s="46"/>
      <c r="N238" s="46"/>
      <c r="O238" s="46"/>
      <c r="P238" s="46"/>
      <c r="Q238" s="47"/>
      <c r="R238" s="85" t="e">
        <f t="shared" si="4"/>
        <v>#DIV/0!</v>
      </c>
    </row>
    <row r="239" spans="1:18" x14ac:dyDescent="0.25">
      <c r="A239" s="10" t="s">
        <v>215</v>
      </c>
      <c r="B239" s="25" t="s">
        <v>425</v>
      </c>
      <c r="C239" s="57" t="s">
        <v>345</v>
      </c>
      <c r="D239" s="52"/>
      <c r="E239" s="44"/>
      <c r="F239" s="44"/>
      <c r="G239" s="44"/>
      <c r="H239" s="44"/>
      <c r="I239" s="44"/>
      <c r="J239" s="44"/>
      <c r="K239" s="44"/>
      <c r="L239" s="44"/>
      <c r="M239" s="44"/>
      <c r="N239" s="44"/>
      <c r="O239" s="44"/>
      <c r="P239" s="44"/>
      <c r="Q239" s="45"/>
      <c r="R239" s="85" t="e">
        <f t="shared" si="4"/>
        <v>#DIV/0!</v>
      </c>
    </row>
    <row r="240" spans="1:18" x14ac:dyDescent="0.25">
      <c r="A240" s="9" t="s">
        <v>215</v>
      </c>
      <c r="B240" s="27" t="s">
        <v>423</v>
      </c>
      <c r="C240" s="84" t="s">
        <v>346</v>
      </c>
      <c r="D240" s="53"/>
      <c r="E240" s="46">
        <v>0.64</v>
      </c>
      <c r="F240" s="46">
        <v>0.71</v>
      </c>
      <c r="G240" s="46">
        <v>0.48</v>
      </c>
      <c r="H240" s="51">
        <v>0.66</v>
      </c>
      <c r="I240" s="51">
        <v>1.02</v>
      </c>
      <c r="J240" s="51">
        <v>0.96</v>
      </c>
      <c r="K240" s="51">
        <v>1.0900000000000001</v>
      </c>
      <c r="L240" s="51">
        <v>0.46</v>
      </c>
      <c r="M240" s="51">
        <v>0.39</v>
      </c>
      <c r="N240" s="51">
        <v>0.44</v>
      </c>
      <c r="O240" s="51">
        <v>0.55000000000000004</v>
      </c>
      <c r="P240" s="51">
        <v>0.59</v>
      </c>
      <c r="Q240" s="47">
        <v>0.56000000000000005</v>
      </c>
      <c r="R240" s="85">
        <f t="shared" si="4"/>
        <v>0.6576923076923078</v>
      </c>
    </row>
    <row r="241" spans="1:18" x14ac:dyDescent="0.25">
      <c r="A241" s="9" t="s">
        <v>215</v>
      </c>
      <c r="B241" s="27" t="s">
        <v>426</v>
      </c>
      <c r="C241" s="61"/>
      <c r="D241" s="53"/>
      <c r="E241" s="46"/>
      <c r="F241" s="46"/>
      <c r="G241" s="46"/>
      <c r="H241" s="46"/>
      <c r="I241" s="46"/>
      <c r="J241" s="46"/>
      <c r="K241" s="46"/>
      <c r="L241" s="46"/>
      <c r="M241" s="46"/>
      <c r="N241" s="46"/>
      <c r="O241" s="46"/>
      <c r="P241" s="46"/>
      <c r="Q241" s="47"/>
      <c r="R241" s="85" t="e">
        <f t="shared" si="4"/>
        <v>#DIV/0!</v>
      </c>
    </row>
    <row r="242" spans="1:18" ht="15.75" thickBot="1" x14ac:dyDescent="0.3">
      <c r="A242" s="11" t="s">
        <v>215</v>
      </c>
      <c r="B242" s="29"/>
      <c r="C242" s="63"/>
      <c r="D242" s="54"/>
      <c r="E242" s="48"/>
      <c r="F242" s="48"/>
      <c r="G242" s="48"/>
      <c r="H242" s="48"/>
      <c r="I242" s="48"/>
      <c r="J242" s="48"/>
      <c r="K242" s="48"/>
      <c r="L242" s="48"/>
      <c r="M242" s="48"/>
      <c r="N242" s="48"/>
      <c r="O242" s="48"/>
      <c r="P242" s="48"/>
      <c r="Q242" s="49"/>
      <c r="R242" s="85" t="e">
        <f t="shared" si="4"/>
        <v>#DIV/0!</v>
      </c>
    </row>
    <row r="243" spans="1:18" x14ac:dyDescent="0.25">
      <c r="A243" s="9" t="s">
        <v>216</v>
      </c>
      <c r="B243" s="27" t="s">
        <v>423</v>
      </c>
      <c r="C243" s="66" t="s">
        <v>345</v>
      </c>
      <c r="D243" s="53"/>
      <c r="E243" s="46"/>
      <c r="F243" s="46"/>
      <c r="G243" s="46"/>
      <c r="H243" s="46"/>
      <c r="I243" s="46"/>
      <c r="J243" s="46"/>
      <c r="K243" s="46"/>
      <c r="L243" s="46"/>
      <c r="M243" s="46"/>
      <c r="N243" s="46"/>
      <c r="O243" s="46"/>
      <c r="P243" s="46"/>
      <c r="Q243" s="47"/>
      <c r="R243" s="85" t="e">
        <f t="shared" si="4"/>
        <v>#DIV/0!</v>
      </c>
    </row>
    <row r="244" spans="1:18" x14ac:dyDescent="0.25">
      <c r="A244" s="9" t="s">
        <v>216</v>
      </c>
      <c r="B244" s="27" t="s">
        <v>422</v>
      </c>
      <c r="C244" s="60" t="s">
        <v>336</v>
      </c>
      <c r="D244" s="53"/>
      <c r="E244" s="46">
        <v>1.0900000000000001</v>
      </c>
      <c r="F244" s="46">
        <v>1.3</v>
      </c>
      <c r="G244" s="46">
        <v>0.64</v>
      </c>
      <c r="H244" s="51">
        <v>0.77</v>
      </c>
      <c r="I244" s="51">
        <v>0.77</v>
      </c>
      <c r="J244" s="51">
        <v>0.95</v>
      </c>
      <c r="K244" s="51">
        <v>0.76</v>
      </c>
      <c r="L244" s="51">
        <v>0.69</v>
      </c>
      <c r="M244" s="51">
        <v>0.55000000000000004</v>
      </c>
      <c r="N244" s="51">
        <v>0.95</v>
      </c>
      <c r="O244" s="51">
        <v>0.75</v>
      </c>
      <c r="P244" s="51">
        <v>0.94</v>
      </c>
      <c r="Q244" s="47">
        <v>1.03</v>
      </c>
      <c r="R244" s="85">
        <f t="shared" si="4"/>
        <v>0.86076923076923073</v>
      </c>
    </row>
    <row r="245" spans="1:18" x14ac:dyDescent="0.25">
      <c r="A245" s="9" t="s">
        <v>216</v>
      </c>
      <c r="B245" s="27" t="s">
        <v>420</v>
      </c>
      <c r="C245" s="61"/>
      <c r="D245" s="53"/>
      <c r="E245" s="46"/>
      <c r="F245" s="46"/>
      <c r="G245" s="46"/>
      <c r="H245" s="46"/>
      <c r="I245" s="46"/>
      <c r="J245" s="46"/>
      <c r="K245" s="46"/>
      <c r="L245" s="46"/>
      <c r="M245" s="46"/>
      <c r="N245" s="46"/>
      <c r="O245" s="46"/>
      <c r="P245" s="46"/>
      <c r="Q245" s="47"/>
      <c r="R245" s="85" t="e">
        <f t="shared" si="4"/>
        <v>#DIV/0!</v>
      </c>
    </row>
    <row r="246" spans="1:18" ht="15.75" thickBot="1" x14ac:dyDescent="0.3">
      <c r="A246" s="9" t="s">
        <v>216</v>
      </c>
      <c r="B246" s="27" t="s">
        <v>426</v>
      </c>
      <c r="C246" s="61"/>
      <c r="D246" s="53"/>
      <c r="E246" s="46"/>
      <c r="F246" s="46"/>
      <c r="G246" s="46"/>
      <c r="H246" s="46"/>
      <c r="I246" s="46"/>
      <c r="J246" s="46"/>
      <c r="K246" s="46"/>
      <c r="L246" s="46"/>
      <c r="M246" s="46"/>
      <c r="N246" s="46"/>
      <c r="O246" s="46"/>
      <c r="P246" s="46"/>
      <c r="Q246" s="47"/>
      <c r="R246" s="85" t="e">
        <f t="shared" si="4"/>
        <v>#DIV/0!</v>
      </c>
    </row>
    <row r="247" spans="1:18" x14ac:dyDescent="0.25">
      <c r="A247" s="10" t="s">
        <v>217</v>
      </c>
      <c r="B247" s="25" t="s">
        <v>423</v>
      </c>
      <c r="C247" s="57" t="s">
        <v>347</v>
      </c>
      <c r="D247" s="52"/>
      <c r="E247" s="44"/>
      <c r="F247" s="44"/>
      <c r="G247" s="44"/>
      <c r="H247" s="44"/>
      <c r="I247" s="44"/>
      <c r="J247" s="44"/>
      <c r="K247" s="44"/>
      <c r="L247" s="44"/>
      <c r="M247" s="44"/>
      <c r="N247" s="44"/>
      <c r="O247" s="44"/>
      <c r="P247" s="44"/>
      <c r="Q247" s="45"/>
      <c r="R247" s="85" t="e">
        <f t="shared" si="4"/>
        <v>#DIV/0!</v>
      </c>
    </row>
    <row r="248" spans="1:18" x14ac:dyDescent="0.25">
      <c r="A248" s="9" t="s">
        <v>217</v>
      </c>
      <c r="B248" s="27" t="s">
        <v>422</v>
      </c>
      <c r="C248" s="58" t="s">
        <v>347</v>
      </c>
      <c r="D248" s="53"/>
      <c r="E248" s="46">
        <v>0.25</v>
      </c>
      <c r="F248" s="46">
        <v>0.74</v>
      </c>
      <c r="G248" s="46">
        <v>0.25</v>
      </c>
      <c r="H248" s="51">
        <v>0.43</v>
      </c>
      <c r="I248" s="51">
        <v>0.63</v>
      </c>
      <c r="J248" s="51">
        <v>0.41</v>
      </c>
      <c r="K248" s="51">
        <v>0.49</v>
      </c>
      <c r="L248" s="51">
        <v>0.36</v>
      </c>
      <c r="M248" s="51">
        <v>0.3</v>
      </c>
      <c r="N248" s="51">
        <v>0.25</v>
      </c>
      <c r="O248" s="51">
        <v>0.23</v>
      </c>
      <c r="P248" s="51">
        <v>0.68</v>
      </c>
      <c r="Q248" s="47">
        <v>0.59</v>
      </c>
      <c r="R248" s="85">
        <f t="shared" si="4"/>
        <v>0.43153846153846148</v>
      </c>
    </row>
    <row r="249" spans="1:18" x14ac:dyDescent="0.25">
      <c r="A249" s="9" t="s">
        <v>217</v>
      </c>
      <c r="B249" s="27"/>
      <c r="C249" s="58" t="s">
        <v>347</v>
      </c>
      <c r="D249" s="53"/>
      <c r="E249" s="46"/>
      <c r="F249" s="46"/>
      <c r="G249" s="46"/>
      <c r="H249" s="46"/>
      <c r="I249" s="46"/>
      <c r="J249" s="46"/>
      <c r="K249" s="46"/>
      <c r="L249" s="46"/>
      <c r="M249" s="46"/>
      <c r="N249" s="46"/>
      <c r="O249" s="46"/>
      <c r="P249" s="46"/>
      <c r="Q249" s="47"/>
      <c r="R249" s="85" t="e">
        <f t="shared" si="4"/>
        <v>#DIV/0!</v>
      </c>
    </row>
    <row r="250" spans="1:18" ht="15.75" thickBot="1" x14ac:dyDescent="0.3">
      <c r="A250" s="11" t="s">
        <v>217</v>
      </c>
      <c r="B250" s="29"/>
      <c r="C250" s="59" t="s">
        <v>347</v>
      </c>
      <c r="D250" s="54"/>
      <c r="E250" s="48"/>
      <c r="F250" s="48"/>
      <c r="G250" s="48"/>
      <c r="H250" s="48"/>
      <c r="I250" s="48"/>
      <c r="J250" s="48"/>
      <c r="K250" s="48"/>
      <c r="L250" s="48"/>
      <c r="M250" s="48"/>
      <c r="N250" s="48"/>
      <c r="O250" s="48"/>
      <c r="P250" s="48"/>
      <c r="Q250" s="49"/>
      <c r="R250" s="85" t="e">
        <f t="shared" si="4"/>
        <v>#DIV/0!</v>
      </c>
    </row>
    <row r="251" spans="1:18" x14ac:dyDescent="0.25">
      <c r="A251" s="9" t="s">
        <v>218</v>
      </c>
      <c r="B251" s="27" t="s">
        <v>419</v>
      </c>
      <c r="C251" s="60" t="s">
        <v>348</v>
      </c>
      <c r="D251" s="53"/>
      <c r="E251" s="46"/>
      <c r="F251" s="46"/>
      <c r="G251" s="46"/>
      <c r="H251" s="46"/>
      <c r="I251" s="46"/>
      <c r="J251" s="46"/>
      <c r="K251" s="46"/>
      <c r="L251" s="46"/>
      <c r="M251" s="46"/>
      <c r="N251" s="46"/>
      <c r="O251" s="46"/>
      <c r="P251" s="46"/>
      <c r="Q251" s="47"/>
      <c r="R251" s="85" t="e">
        <f t="shared" si="4"/>
        <v>#DIV/0!</v>
      </c>
    </row>
    <row r="252" spans="1:18" x14ac:dyDescent="0.25">
      <c r="A252" s="9" t="s">
        <v>218</v>
      </c>
      <c r="B252" s="27"/>
      <c r="C252" s="60" t="s">
        <v>348</v>
      </c>
      <c r="D252" s="53"/>
      <c r="E252" s="46">
        <v>0.69</v>
      </c>
      <c r="F252" s="46">
        <v>0.65</v>
      </c>
      <c r="G252" s="46">
        <v>0.54</v>
      </c>
      <c r="H252" s="51">
        <v>0.62</v>
      </c>
      <c r="I252" s="51">
        <v>0.67</v>
      </c>
      <c r="J252" s="51">
        <v>0.39</v>
      </c>
      <c r="K252" s="51">
        <v>0.71</v>
      </c>
      <c r="L252" s="51">
        <v>0.81</v>
      </c>
      <c r="M252" s="51">
        <v>0.71</v>
      </c>
      <c r="N252" s="51">
        <v>0.55000000000000004</v>
      </c>
      <c r="O252" s="51">
        <v>0.68</v>
      </c>
      <c r="P252" s="51">
        <v>0.52</v>
      </c>
      <c r="Q252" s="47">
        <v>0.85</v>
      </c>
      <c r="R252" s="85">
        <f t="shared" si="4"/>
        <v>0.64538461538461533</v>
      </c>
    </row>
    <row r="253" spans="1:18" x14ac:dyDescent="0.25">
      <c r="A253" s="9" t="s">
        <v>218</v>
      </c>
      <c r="B253" s="27"/>
      <c r="C253" s="60" t="s">
        <v>348</v>
      </c>
      <c r="D253" s="53"/>
      <c r="E253" s="46"/>
      <c r="F253" s="46"/>
      <c r="G253" s="46"/>
      <c r="H253" s="46"/>
      <c r="I253" s="46"/>
      <c r="J253" s="46"/>
      <c r="K253" s="46"/>
      <c r="L253" s="46"/>
      <c r="M253" s="46"/>
      <c r="N253" s="46"/>
      <c r="O253" s="46"/>
      <c r="P253" s="46"/>
      <c r="Q253" s="47"/>
      <c r="R253" s="85" t="e">
        <f t="shared" si="4"/>
        <v>#DIV/0!</v>
      </c>
    </row>
    <row r="254" spans="1:18" ht="15.75" thickBot="1" x14ac:dyDescent="0.3">
      <c r="A254" s="9" t="s">
        <v>218</v>
      </c>
      <c r="B254" s="27"/>
      <c r="C254" s="60" t="s">
        <v>348</v>
      </c>
      <c r="D254" s="53"/>
      <c r="E254" s="46"/>
      <c r="F254" s="46"/>
      <c r="G254" s="46"/>
      <c r="H254" s="46"/>
      <c r="I254" s="46"/>
      <c r="J254" s="46"/>
      <c r="K254" s="46"/>
      <c r="L254" s="46"/>
      <c r="M254" s="46"/>
      <c r="N254" s="46"/>
      <c r="O254" s="46"/>
      <c r="P254" s="46"/>
      <c r="Q254" s="47"/>
      <c r="R254" s="85" t="e">
        <f t="shared" si="4"/>
        <v>#DIV/0!</v>
      </c>
    </row>
    <row r="255" spans="1:18" x14ac:dyDescent="0.25">
      <c r="A255" s="10" t="s">
        <v>219</v>
      </c>
      <c r="B255" s="25" t="s">
        <v>402</v>
      </c>
      <c r="C255" s="57" t="s">
        <v>349</v>
      </c>
      <c r="D255" s="52"/>
      <c r="E255" s="44"/>
      <c r="F255" s="44"/>
      <c r="G255" s="44"/>
      <c r="H255" s="44"/>
      <c r="I255" s="44"/>
      <c r="J255" s="44"/>
      <c r="K255" s="44"/>
      <c r="L255" s="44"/>
      <c r="M255" s="44"/>
      <c r="N255" s="44"/>
      <c r="O255" s="44"/>
      <c r="P255" s="44"/>
      <c r="Q255" s="45"/>
      <c r="R255" s="85" t="e">
        <f t="shared" si="4"/>
        <v>#DIV/0!</v>
      </c>
    </row>
    <row r="256" spans="1:18" x14ac:dyDescent="0.25">
      <c r="A256" s="9" t="s">
        <v>219</v>
      </c>
      <c r="B256" s="27"/>
      <c r="C256" s="58" t="s">
        <v>349</v>
      </c>
      <c r="D256" s="53"/>
      <c r="E256" s="46">
        <v>24.94</v>
      </c>
      <c r="F256" s="46">
        <v>33.57</v>
      </c>
      <c r="G256" s="46">
        <v>29.04</v>
      </c>
      <c r="H256" s="51">
        <v>30.41</v>
      </c>
      <c r="I256" s="51">
        <v>24.7</v>
      </c>
      <c r="J256" s="51">
        <v>11.87</v>
      </c>
      <c r="K256" s="51">
        <v>9.58</v>
      </c>
      <c r="L256" s="51">
        <v>20.03</v>
      </c>
      <c r="M256" s="51">
        <v>23.78</v>
      </c>
      <c r="N256" s="80">
        <v>3.45</v>
      </c>
      <c r="O256" s="51">
        <v>42.54</v>
      </c>
      <c r="P256" s="46">
        <v>26.15</v>
      </c>
      <c r="Q256" s="47">
        <v>6.8</v>
      </c>
      <c r="R256" s="87">
        <f t="shared" si="4"/>
        <v>22.066153846153846</v>
      </c>
    </row>
    <row r="257" spans="1:18" x14ac:dyDescent="0.25">
      <c r="A257" s="9" t="s">
        <v>219</v>
      </c>
      <c r="B257" s="27"/>
      <c r="C257" s="58" t="s">
        <v>349</v>
      </c>
      <c r="D257" s="53"/>
      <c r="E257" s="46"/>
      <c r="F257" s="46"/>
      <c r="G257" s="46"/>
      <c r="H257" s="46"/>
      <c r="I257" s="46"/>
      <c r="J257" s="46"/>
      <c r="K257" s="46"/>
      <c r="L257" s="46"/>
      <c r="M257" s="46"/>
      <c r="N257" s="46"/>
      <c r="O257" s="46"/>
      <c r="P257" s="46"/>
      <c r="Q257" s="47"/>
      <c r="R257" s="85" t="e">
        <f t="shared" si="4"/>
        <v>#DIV/0!</v>
      </c>
    </row>
    <row r="258" spans="1:18" ht="15.75" thickBot="1" x14ac:dyDescent="0.3">
      <c r="A258" s="11" t="s">
        <v>219</v>
      </c>
      <c r="B258" s="29"/>
      <c r="C258" s="59" t="s">
        <v>349</v>
      </c>
      <c r="D258" s="54"/>
      <c r="E258" s="48"/>
      <c r="F258" s="48"/>
      <c r="G258" s="48"/>
      <c r="H258" s="48"/>
      <c r="I258" s="48"/>
      <c r="J258" s="48"/>
      <c r="K258" s="48"/>
      <c r="L258" s="48"/>
      <c r="M258" s="48"/>
      <c r="N258" s="48"/>
      <c r="O258" s="48"/>
      <c r="P258" s="48"/>
      <c r="Q258" s="49"/>
      <c r="R258" s="85" t="e">
        <f t="shared" si="4"/>
        <v>#DIV/0!</v>
      </c>
    </row>
    <row r="259" spans="1:18" x14ac:dyDescent="0.25">
      <c r="A259" s="9" t="s">
        <v>220</v>
      </c>
      <c r="B259" s="27" t="s">
        <v>402</v>
      </c>
      <c r="C259" s="60" t="s">
        <v>350</v>
      </c>
      <c r="D259" s="53"/>
      <c r="E259" s="46"/>
      <c r="F259" s="46"/>
      <c r="G259" s="46"/>
      <c r="H259" s="46"/>
      <c r="I259" s="46"/>
      <c r="J259" s="46"/>
      <c r="K259" s="46"/>
      <c r="L259" s="46"/>
      <c r="M259" s="46"/>
      <c r="N259" s="46"/>
      <c r="O259" s="46"/>
      <c r="P259" s="46"/>
      <c r="Q259" s="47"/>
      <c r="R259" s="85" t="e">
        <f t="shared" si="4"/>
        <v>#DIV/0!</v>
      </c>
    </row>
    <row r="260" spans="1:18" x14ac:dyDescent="0.25">
      <c r="A260" s="9" t="s">
        <v>220</v>
      </c>
      <c r="B260" s="27"/>
      <c r="C260" s="60" t="s">
        <v>350</v>
      </c>
      <c r="D260" s="53"/>
      <c r="E260" s="46">
        <v>2.67</v>
      </c>
      <c r="F260" s="46">
        <v>4.3899999999999997</v>
      </c>
      <c r="G260" s="46">
        <v>3.13</v>
      </c>
      <c r="H260" s="46">
        <v>4.28</v>
      </c>
      <c r="I260" s="46">
        <v>4.1100000000000003</v>
      </c>
      <c r="J260" s="46">
        <v>1.86</v>
      </c>
      <c r="K260" s="46">
        <v>3.61</v>
      </c>
      <c r="L260" s="46">
        <v>3.98</v>
      </c>
      <c r="M260" s="46">
        <v>2.08</v>
      </c>
      <c r="N260" s="46">
        <v>2.39</v>
      </c>
      <c r="O260" s="46">
        <v>4.1399999999999997</v>
      </c>
      <c r="P260" s="46">
        <v>3.57</v>
      </c>
      <c r="Q260" s="47">
        <v>4.28</v>
      </c>
      <c r="R260" s="85">
        <f t="shared" ref="R260:R323" si="5">AVERAGE(E260:Q260)</f>
        <v>3.4223076923076925</v>
      </c>
    </row>
    <row r="261" spans="1:18" x14ac:dyDescent="0.25">
      <c r="A261" s="9" t="s">
        <v>220</v>
      </c>
      <c r="B261" s="27"/>
      <c r="C261" s="60" t="s">
        <v>350</v>
      </c>
      <c r="D261" s="53"/>
      <c r="E261" s="46"/>
      <c r="F261" s="46"/>
      <c r="G261" s="46"/>
      <c r="H261" s="46"/>
      <c r="I261" s="46"/>
      <c r="J261" s="46"/>
      <c r="K261" s="46"/>
      <c r="L261" s="46"/>
      <c r="M261" s="46"/>
      <c r="N261" s="46"/>
      <c r="O261" s="46"/>
      <c r="P261" s="46"/>
      <c r="Q261" s="47"/>
      <c r="R261" s="85" t="e">
        <f t="shared" si="5"/>
        <v>#DIV/0!</v>
      </c>
    </row>
    <row r="262" spans="1:18" ht="15.75" thickBot="1" x14ac:dyDescent="0.3">
      <c r="A262" s="9" t="s">
        <v>220</v>
      </c>
      <c r="B262" s="27"/>
      <c r="C262" s="60" t="s">
        <v>350</v>
      </c>
      <c r="D262" s="53"/>
      <c r="E262" s="46"/>
      <c r="F262" s="46"/>
      <c r="G262" s="46"/>
      <c r="H262" s="46"/>
      <c r="I262" s="46"/>
      <c r="J262" s="46"/>
      <c r="K262" s="46"/>
      <c r="L262" s="46"/>
      <c r="M262" s="46"/>
      <c r="N262" s="46"/>
      <c r="O262" s="46"/>
      <c r="P262" s="46"/>
      <c r="Q262" s="47"/>
      <c r="R262" s="85" t="e">
        <f t="shared" si="5"/>
        <v>#DIV/0!</v>
      </c>
    </row>
    <row r="263" spans="1:18" x14ac:dyDescent="0.25">
      <c r="A263" s="10" t="s">
        <v>210</v>
      </c>
      <c r="B263" s="25" t="s">
        <v>433</v>
      </c>
      <c r="C263" s="57" t="s">
        <v>351</v>
      </c>
      <c r="D263" s="52"/>
      <c r="E263" s="44"/>
      <c r="F263" s="44"/>
      <c r="G263" s="44"/>
      <c r="H263" s="44"/>
      <c r="I263" s="44"/>
      <c r="J263" s="44"/>
      <c r="K263" s="44"/>
      <c r="L263" s="44"/>
      <c r="M263" s="44"/>
      <c r="N263" s="44"/>
      <c r="O263" s="44"/>
      <c r="P263" s="44"/>
      <c r="Q263" s="45"/>
      <c r="R263" s="85" t="e">
        <f t="shared" si="5"/>
        <v>#DIV/0!</v>
      </c>
    </row>
    <row r="264" spans="1:18" x14ac:dyDescent="0.25">
      <c r="A264" s="9" t="s">
        <v>210</v>
      </c>
      <c r="B264" s="27"/>
      <c r="C264" s="58" t="s">
        <v>351</v>
      </c>
      <c r="D264" s="53"/>
      <c r="E264" s="46">
        <v>1.41</v>
      </c>
      <c r="F264" s="46">
        <v>1.07</v>
      </c>
      <c r="G264" s="46">
        <v>1.1100000000000001</v>
      </c>
      <c r="H264" s="51">
        <v>0.59</v>
      </c>
      <c r="I264" s="51">
        <v>1.81</v>
      </c>
      <c r="J264" s="51">
        <v>0.89</v>
      </c>
      <c r="K264" s="51">
        <v>1</v>
      </c>
      <c r="L264" s="51">
        <v>1.08</v>
      </c>
      <c r="M264" s="51">
        <v>1.24</v>
      </c>
      <c r="N264" s="51">
        <v>2.4900000000000002</v>
      </c>
      <c r="O264" s="51">
        <v>1.43</v>
      </c>
      <c r="P264" s="51">
        <v>1.19</v>
      </c>
      <c r="Q264" s="47">
        <v>1.36</v>
      </c>
      <c r="R264" s="85">
        <f t="shared" si="5"/>
        <v>1.2823076923076924</v>
      </c>
    </row>
    <row r="265" spans="1:18" x14ac:dyDescent="0.25">
      <c r="A265" s="9" t="s">
        <v>210</v>
      </c>
      <c r="B265" s="27"/>
      <c r="C265" s="58" t="s">
        <v>351</v>
      </c>
      <c r="D265" s="53"/>
      <c r="E265" s="46"/>
      <c r="F265" s="46"/>
      <c r="G265" s="46"/>
      <c r="H265" s="46"/>
      <c r="I265" s="46"/>
      <c r="J265" s="46"/>
      <c r="K265" s="46"/>
      <c r="L265" s="46"/>
      <c r="M265" s="46"/>
      <c r="N265" s="46"/>
      <c r="O265" s="46"/>
      <c r="P265" s="46"/>
      <c r="Q265" s="47"/>
      <c r="R265" s="85" t="e">
        <f t="shared" si="5"/>
        <v>#DIV/0!</v>
      </c>
    </row>
    <row r="266" spans="1:18" ht="15.75" thickBot="1" x14ac:dyDescent="0.3">
      <c r="A266" s="11" t="s">
        <v>210</v>
      </c>
      <c r="B266" s="29"/>
      <c r="C266" s="59" t="s">
        <v>351</v>
      </c>
      <c r="D266" s="54"/>
      <c r="E266" s="48"/>
      <c r="F266" s="48"/>
      <c r="G266" s="48"/>
      <c r="H266" s="48"/>
      <c r="I266" s="48"/>
      <c r="J266" s="48"/>
      <c r="K266" s="48"/>
      <c r="L266" s="48"/>
      <c r="M266" s="48"/>
      <c r="N266" s="48"/>
      <c r="O266" s="48"/>
      <c r="P266" s="48"/>
      <c r="Q266" s="49"/>
      <c r="R266" s="85" t="e">
        <f t="shared" si="5"/>
        <v>#DIV/0!</v>
      </c>
    </row>
    <row r="267" spans="1:18" x14ac:dyDescent="0.25">
      <c r="A267" s="9" t="s">
        <v>221</v>
      </c>
      <c r="B267" s="27" t="s">
        <v>435</v>
      </c>
      <c r="C267" s="60" t="s">
        <v>343</v>
      </c>
      <c r="D267" s="53"/>
      <c r="E267" s="46"/>
      <c r="F267" s="46"/>
      <c r="G267" s="46"/>
      <c r="H267" s="46"/>
      <c r="I267" s="46"/>
      <c r="J267" s="46"/>
      <c r="K267" s="46"/>
      <c r="L267" s="46"/>
      <c r="M267" s="46"/>
      <c r="N267" s="46"/>
      <c r="O267" s="46"/>
      <c r="P267" s="46"/>
      <c r="Q267" s="47"/>
      <c r="R267" s="85" t="e">
        <f t="shared" si="5"/>
        <v>#DIV/0!</v>
      </c>
    </row>
    <row r="268" spans="1:18" x14ac:dyDescent="0.25">
      <c r="A268" s="9" t="s">
        <v>221</v>
      </c>
      <c r="B268" s="27"/>
      <c r="C268" s="60" t="s">
        <v>343</v>
      </c>
      <c r="D268" s="53"/>
      <c r="E268" s="46">
        <v>0.08</v>
      </c>
      <c r="F268" s="46">
        <v>0.08</v>
      </c>
      <c r="G268" s="46">
        <v>7.0000000000000007E-2</v>
      </c>
      <c r="H268" s="51">
        <v>0.04</v>
      </c>
      <c r="I268" s="51">
        <v>0.06</v>
      </c>
      <c r="J268" s="51">
        <v>0.05</v>
      </c>
      <c r="K268" s="51">
        <v>0.03</v>
      </c>
      <c r="L268" s="51">
        <v>0.04</v>
      </c>
      <c r="M268" s="51">
        <v>7.0000000000000007E-2</v>
      </c>
      <c r="N268" s="51">
        <v>0.03</v>
      </c>
      <c r="O268" s="51">
        <v>0.02</v>
      </c>
      <c r="P268" s="51">
        <v>0.04</v>
      </c>
      <c r="Q268" s="47">
        <v>0.05</v>
      </c>
      <c r="R268" s="85">
        <f t="shared" si="5"/>
        <v>5.0769230769230782E-2</v>
      </c>
    </row>
    <row r="269" spans="1:18" x14ac:dyDescent="0.25">
      <c r="A269" s="9" t="s">
        <v>221</v>
      </c>
      <c r="B269" s="27"/>
      <c r="C269" s="60" t="s">
        <v>343</v>
      </c>
      <c r="D269" s="53"/>
      <c r="E269" s="46"/>
      <c r="F269" s="46"/>
      <c r="G269" s="46"/>
      <c r="H269" s="46"/>
      <c r="I269" s="46"/>
      <c r="J269" s="46"/>
      <c r="K269" s="46"/>
      <c r="L269" s="46"/>
      <c r="M269" s="46"/>
      <c r="N269" s="46"/>
      <c r="O269" s="46"/>
      <c r="P269" s="46"/>
      <c r="Q269" s="47"/>
      <c r="R269" s="85" t="e">
        <f t="shared" si="5"/>
        <v>#DIV/0!</v>
      </c>
    </row>
    <row r="270" spans="1:18" ht="15.75" thickBot="1" x14ac:dyDescent="0.3">
      <c r="A270" s="9" t="s">
        <v>221</v>
      </c>
      <c r="B270" s="27"/>
      <c r="C270" s="60" t="s">
        <v>343</v>
      </c>
      <c r="D270" s="53"/>
      <c r="E270" s="46"/>
      <c r="F270" s="46"/>
      <c r="G270" s="46"/>
      <c r="H270" s="46"/>
      <c r="I270" s="46"/>
      <c r="J270" s="46"/>
      <c r="K270" s="46"/>
      <c r="L270" s="46"/>
      <c r="M270" s="46"/>
      <c r="N270" s="46"/>
      <c r="O270" s="46"/>
      <c r="P270" s="46"/>
      <c r="Q270" s="47"/>
      <c r="R270" s="85" t="e">
        <f t="shared" si="5"/>
        <v>#DIV/0!</v>
      </c>
    </row>
    <row r="271" spans="1:18" x14ac:dyDescent="0.25">
      <c r="A271" s="10" t="s">
        <v>222</v>
      </c>
      <c r="B271" s="25" t="s">
        <v>435</v>
      </c>
      <c r="C271" s="57" t="s">
        <v>352</v>
      </c>
      <c r="D271" s="52"/>
      <c r="E271" s="44"/>
      <c r="F271" s="44"/>
      <c r="G271" s="44"/>
      <c r="H271" s="44"/>
      <c r="I271" s="44"/>
      <c r="J271" s="44"/>
      <c r="K271" s="44"/>
      <c r="L271" s="44"/>
      <c r="M271" s="44"/>
      <c r="N271" s="44"/>
      <c r="O271" s="44"/>
      <c r="P271" s="44"/>
      <c r="Q271" s="45"/>
      <c r="R271" s="85" t="e">
        <f t="shared" si="5"/>
        <v>#DIV/0!</v>
      </c>
    </row>
    <row r="272" spans="1:18" x14ac:dyDescent="0.25">
      <c r="A272" s="9" t="s">
        <v>222</v>
      </c>
      <c r="B272" s="27"/>
      <c r="C272" s="58" t="s">
        <v>352</v>
      </c>
      <c r="D272" s="53"/>
      <c r="E272" s="46">
        <v>0.67</v>
      </c>
      <c r="F272" s="46">
        <v>0.67</v>
      </c>
      <c r="G272" s="46">
        <v>0.51</v>
      </c>
      <c r="H272" s="51">
        <v>0.41</v>
      </c>
      <c r="I272" s="51">
        <v>0.66</v>
      </c>
      <c r="J272" s="51">
        <v>0.57999999999999996</v>
      </c>
      <c r="K272" s="51">
        <v>0.47</v>
      </c>
      <c r="L272" s="51">
        <v>0.76</v>
      </c>
      <c r="M272" s="51">
        <v>0.74</v>
      </c>
      <c r="N272" s="51">
        <v>0.42</v>
      </c>
      <c r="O272" s="51">
        <v>0.33</v>
      </c>
      <c r="P272" s="51">
        <v>0.56000000000000005</v>
      </c>
      <c r="Q272" s="47">
        <v>0.56999999999999995</v>
      </c>
      <c r="R272" s="85">
        <f t="shared" si="5"/>
        <v>0.56538461538461549</v>
      </c>
    </row>
    <row r="273" spans="1:18" x14ac:dyDescent="0.25">
      <c r="A273" s="9" t="s">
        <v>222</v>
      </c>
      <c r="B273" s="27"/>
      <c r="C273" s="58" t="s">
        <v>352</v>
      </c>
      <c r="D273" s="53"/>
      <c r="E273" s="46"/>
      <c r="F273" s="46"/>
      <c r="G273" s="46"/>
      <c r="H273" s="46"/>
      <c r="I273" s="46"/>
      <c r="J273" s="46"/>
      <c r="K273" s="46"/>
      <c r="L273" s="46"/>
      <c r="M273" s="46"/>
      <c r="N273" s="46"/>
      <c r="O273" s="46"/>
      <c r="P273" s="46"/>
      <c r="Q273" s="47"/>
      <c r="R273" s="85" t="e">
        <f t="shared" si="5"/>
        <v>#DIV/0!</v>
      </c>
    </row>
    <row r="274" spans="1:18" ht="15.75" thickBot="1" x14ac:dyDescent="0.3">
      <c r="A274" s="11" t="s">
        <v>222</v>
      </c>
      <c r="B274" s="29"/>
      <c r="C274" s="59" t="s">
        <v>352</v>
      </c>
      <c r="D274" s="54"/>
      <c r="E274" s="48"/>
      <c r="F274" s="48"/>
      <c r="G274" s="48"/>
      <c r="H274" s="48"/>
      <c r="I274" s="48"/>
      <c r="J274" s="48"/>
      <c r="K274" s="48"/>
      <c r="L274" s="48"/>
      <c r="M274" s="48"/>
      <c r="N274" s="48"/>
      <c r="O274" s="48"/>
      <c r="P274" s="48"/>
      <c r="Q274" s="49"/>
      <c r="R274" s="85" t="e">
        <f t="shared" si="5"/>
        <v>#DIV/0!</v>
      </c>
    </row>
    <row r="275" spans="1:18" x14ac:dyDescent="0.25">
      <c r="A275" s="9" t="s">
        <v>223</v>
      </c>
      <c r="B275" s="27" t="s">
        <v>425</v>
      </c>
      <c r="C275" s="60" t="s">
        <v>353</v>
      </c>
      <c r="D275" s="53"/>
      <c r="E275" s="46"/>
      <c r="F275" s="46"/>
      <c r="G275" s="46"/>
      <c r="H275" s="46"/>
      <c r="I275" s="46"/>
      <c r="J275" s="46"/>
      <c r="K275" s="46"/>
      <c r="L275" s="46"/>
      <c r="M275" s="46"/>
      <c r="N275" s="46"/>
      <c r="O275" s="46"/>
      <c r="P275" s="46"/>
      <c r="Q275" s="47"/>
      <c r="R275" s="85" t="e">
        <f t="shared" si="5"/>
        <v>#DIV/0!</v>
      </c>
    </row>
    <row r="276" spans="1:18" x14ac:dyDescent="0.25">
      <c r="A276" s="9" t="s">
        <v>223</v>
      </c>
      <c r="B276" s="27"/>
      <c r="C276" s="60" t="s">
        <v>353</v>
      </c>
      <c r="D276" s="53"/>
      <c r="E276" s="46">
        <v>0.12</v>
      </c>
      <c r="F276" s="46">
        <v>0.09</v>
      </c>
      <c r="G276" s="46">
        <v>0.1</v>
      </c>
      <c r="H276" s="46">
        <v>0.15</v>
      </c>
      <c r="I276" s="46">
        <v>0.19</v>
      </c>
      <c r="J276" s="46">
        <v>7.0000000000000007E-2</v>
      </c>
      <c r="K276" s="46">
        <v>0.02</v>
      </c>
      <c r="L276" s="46">
        <v>0.03</v>
      </c>
      <c r="M276" s="46">
        <v>0.04</v>
      </c>
      <c r="N276" s="46">
        <v>0.04</v>
      </c>
      <c r="O276" s="46">
        <v>0.04</v>
      </c>
      <c r="P276" s="46">
        <v>0.05</v>
      </c>
      <c r="Q276" s="47">
        <v>0.04</v>
      </c>
      <c r="R276" s="85">
        <f t="shared" si="5"/>
        <v>7.5384615384615397E-2</v>
      </c>
    </row>
    <row r="277" spans="1:18" x14ac:dyDescent="0.25">
      <c r="A277" s="9" t="s">
        <v>223</v>
      </c>
      <c r="B277" s="27"/>
      <c r="C277" s="60" t="s">
        <v>353</v>
      </c>
      <c r="D277" s="53"/>
      <c r="E277" s="46"/>
      <c r="F277" s="46"/>
      <c r="G277" s="46"/>
      <c r="H277" s="46"/>
      <c r="I277" s="46"/>
      <c r="J277" s="46"/>
      <c r="K277" s="46"/>
      <c r="L277" s="46"/>
      <c r="M277" s="46"/>
      <c r="N277" s="46"/>
      <c r="O277" s="46"/>
      <c r="P277" s="46"/>
      <c r="Q277" s="47"/>
      <c r="R277" s="85" t="e">
        <f t="shared" si="5"/>
        <v>#DIV/0!</v>
      </c>
    </row>
    <row r="278" spans="1:18" ht="15.75" thickBot="1" x14ac:dyDescent="0.3">
      <c r="A278" s="9" t="s">
        <v>223</v>
      </c>
      <c r="B278" s="27"/>
      <c r="C278" s="60" t="s">
        <v>353</v>
      </c>
      <c r="D278" s="53"/>
      <c r="E278" s="46"/>
      <c r="F278" s="46"/>
      <c r="G278" s="46"/>
      <c r="H278" s="46"/>
      <c r="I278" s="46"/>
      <c r="J278" s="46"/>
      <c r="K278" s="46"/>
      <c r="L278" s="46"/>
      <c r="M278" s="46"/>
      <c r="N278" s="46"/>
      <c r="O278" s="46"/>
      <c r="P278" s="46"/>
      <c r="Q278" s="47"/>
      <c r="R278" s="85" t="e">
        <f t="shared" si="5"/>
        <v>#DIV/0!</v>
      </c>
    </row>
    <row r="279" spans="1:18" x14ac:dyDescent="0.25">
      <c r="A279" s="10" t="s">
        <v>224</v>
      </c>
      <c r="B279" s="25" t="s">
        <v>423</v>
      </c>
      <c r="C279" s="57" t="s">
        <v>354</v>
      </c>
      <c r="D279" s="52"/>
      <c r="E279" s="44"/>
      <c r="F279" s="44"/>
      <c r="G279" s="44"/>
      <c r="H279" s="44"/>
      <c r="I279" s="44"/>
      <c r="J279" s="44"/>
      <c r="K279" s="44"/>
      <c r="L279" s="44"/>
      <c r="M279" s="44"/>
      <c r="N279" s="44"/>
      <c r="O279" s="44"/>
      <c r="P279" s="44"/>
      <c r="Q279" s="45"/>
      <c r="R279" s="85" t="e">
        <f t="shared" si="5"/>
        <v>#DIV/0!</v>
      </c>
    </row>
    <row r="280" spans="1:18" x14ac:dyDescent="0.25">
      <c r="A280" s="9" t="s">
        <v>224</v>
      </c>
      <c r="B280" s="27" t="s">
        <v>424</v>
      </c>
      <c r="C280" s="58" t="s">
        <v>354</v>
      </c>
      <c r="D280" s="53"/>
      <c r="E280" s="46">
        <v>1.34</v>
      </c>
      <c r="F280" s="46">
        <v>1.39</v>
      </c>
      <c r="G280" s="46">
        <v>0.9</v>
      </c>
      <c r="H280" s="51">
        <v>1.06</v>
      </c>
      <c r="I280" s="51">
        <v>1.22</v>
      </c>
      <c r="J280" s="51">
        <v>1.31</v>
      </c>
      <c r="K280" s="51">
        <v>0.78</v>
      </c>
      <c r="L280" s="51">
        <v>0.79</v>
      </c>
      <c r="M280" s="51">
        <v>0.7</v>
      </c>
      <c r="N280" s="51">
        <v>0.97</v>
      </c>
      <c r="O280" s="51">
        <v>1.07</v>
      </c>
      <c r="P280" s="51">
        <v>1.45</v>
      </c>
      <c r="Q280" s="47">
        <v>0.89</v>
      </c>
      <c r="R280" s="85">
        <f t="shared" si="5"/>
        <v>1.0669230769230769</v>
      </c>
    </row>
    <row r="281" spans="1:18" x14ac:dyDescent="0.25">
      <c r="A281" s="9" t="s">
        <v>224</v>
      </c>
      <c r="B281" s="27"/>
      <c r="C281" s="58" t="s">
        <v>354</v>
      </c>
      <c r="D281" s="53"/>
      <c r="E281" s="46"/>
      <c r="F281" s="46"/>
      <c r="G281" s="46"/>
      <c r="H281" s="46"/>
      <c r="I281" s="46"/>
      <c r="J281" s="46"/>
      <c r="K281" s="46"/>
      <c r="L281" s="46"/>
      <c r="M281" s="46"/>
      <c r="N281" s="46"/>
      <c r="O281" s="46"/>
      <c r="P281" s="46"/>
      <c r="Q281" s="47"/>
      <c r="R281" s="85" t="e">
        <f t="shared" si="5"/>
        <v>#DIV/0!</v>
      </c>
    </row>
    <row r="282" spans="1:18" ht="15.75" thickBot="1" x14ac:dyDescent="0.3">
      <c r="A282" s="11" t="s">
        <v>224</v>
      </c>
      <c r="B282" s="29"/>
      <c r="C282" s="59" t="s">
        <v>354</v>
      </c>
      <c r="D282" s="54"/>
      <c r="E282" s="48"/>
      <c r="F282" s="48"/>
      <c r="G282" s="48"/>
      <c r="H282" s="48"/>
      <c r="I282" s="48"/>
      <c r="J282" s="48"/>
      <c r="K282" s="48"/>
      <c r="L282" s="48"/>
      <c r="M282" s="48"/>
      <c r="N282" s="48"/>
      <c r="O282" s="48"/>
      <c r="P282" s="48"/>
      <c r="Q282" s="49"/>
      <c r="R282" s="85" t="e">
        <f t="shared" si="5"/>
        <v>#DIV/0!</v>
      </c>
    </row>
    <row r="283" spans="1:18" ht="13.5" customHeight="1" x14ac:dyDescent="0.25">
      <c r="A283" s="9" t="s">
        <v>225</v>
      </c>
      <c r="B283" s="27" t="s">
        <v>422</v>
      </c>
      <c r="C283" s="60" t="s">
        <v>355</v>
      </c>
      <c r="D283" s="53"/>
      <c r="E283" s="46"/>
      <c r="F283" s="46"/>
      <c r="G283" s="46"/>
      <c r="H283" s="46"/>
      <c r="I283" s="46"/>
      <c r="J283" s="46"/>
      <c r="K283" s="46"/>
      <c r="L283" s="46"/>
      <c r="M283" s="46"/>
      <c r="N283" s="46"/>
      <c r="O283" s="46"/>
      <c r="P283" s="46"/>
      <c r="Q283" s="47"/>
      <c r="R283" s="85" t="e">
        <f t="shared" si="5"/>
        <v>#DIV/0!</v>
      </c>
    </row>
    <row r="284" spans="1:18" ht="13.5" customHeight="1" x14ac:dyDescent="0.25">
      <c r="A284" s="9" t="s">
        <v>225</v>
      </c>
      <c r="B284" s="27" t="s">
        <v>423</v>
      </c>
      <c r="C284" s="60" t="s">
        <v>355</v>
      </c>
      <c r="D284" s="53"/>
      <c r="E284" s="46">
        <v>0.68</v>
      </c>
      <c r="F284" s="46">
        <v>1.05</v>
      </c>
      <c r="G284" s="46">
        <v>0.75</v>
      </c>
      <c r="H284" s="46">
        <v>0.82</v>
      </c>
      <c r="I284" s="46">
        <v>0.73</v>
      </c>
      <c r="J284" s="46">
        <v>0.67</v>
      </c>
      <c r="K284" s="46">
        <v>0.88</v>
      </c>
      <c r="L284" s="46">
        <v>0.8</v>
      </c>
      <c r="M284" s="46">
        <v>0.61</v>
      </c>
      <c r="N284" s="46">
        <v>0.34</v>
      </c>
      <c r="O284" s="46">
        <v>0.48</v>
      </c>
      <c r="P284" s="46">
        <v>0.86</v>
      </c>
      <c r="Q284" s="47">
        <v>0.7</v>
      </c>
      <c r="R284" s="85">
        <f t="shared" si="5"/>
        <v>0.72076923076923061</v>
      </c>
    </row>
    <row r="285" spans="1:18" ht="13.5" customHeight="1" x14ac:dyDescent="0.25">
      <c r="A285" s="9" t="s">
        <v>225</v>
      </c>
      <c r="B285" s="27"/>
      <c r="C285" s="60" t="s">
        <v>355</v>
      </c>
      <c r="D285" s="53"/>
      <c r="E285" s="46"/>
      <c r="F285" s="46"/>
      <c r="G285" s="46"/>
      <c r="H285" s="46"/>
      <c r="I285" s="46"/>
      <c r="J285" s="46"/>
      <c r="K285" s="46"/>
      <c r="L285" s="46"/>
      <c r="M285" s="46"/>
      <c r="N285" s="46"/>
      <c r="O285" s="46"/>
      <c r="P285" s="46"/>
      <c r="Q285" s="47"/>
      <c r="R285" s="85" t="e">
        <f t="shared" si="5"/>
        <v>#DIV/0!</v>
      </c>
    </row>
    <row r="286" spans="1:18" ht="13.5" customHeight="1" thickBot="1" x14ac:dyDescent="0.3">
      <c r="A286" s="9" t="s">
        <v>225</v>
      </c>
      <c r="B286" s="27"/>
      <c r="C286" s="60" t="s">
        <v>355</v>
      </c>
      <c r="D286" s="53"/>
      <c r="E286" s="46"/>
      <c r="F286" s="46"/>
      <c r="G286" s="46"/>
      <c r="H286" s="46"/>
      <c r="I286" s="46"/>
      <c r="J286" s="46"/>
      <c r="K286" s="46"/>
      <c r="L286" s="46"/>
      <c r="M286" s="46"/>
      <c r="N286" s="46"/>
      <c r="O286" s="46"/>
      <c r="P286" s="46"/>
      <c r="Q286" s="47"/>
      <c r="R286" s="85" t="e">
        <f t="shared" si="5"/>
        <v>#DIV/0!</v>
      </c>
    </row>
    <row r="287" spans="1:18" x14ac:dyDescent="0.25">
      <c r="A287" s="10" t="s">
        <v>226</v>
      </c>
      <c r="B287" s="25"/>
      <c r="C287" s="62"/>
      <c r="D287" s="52"/>
      <c r="E287" s="44"/>
      <c r="F287" s="44"/>
      <c r="G287" s="44"/>
      <c r="H287" s="44"/>
      <c r="I287" s="44"/>
      <c r="J287" s="44"/>
      <c r="K287" s="44"/>
      <c r="L287" s="44"/>
      <c r="M287" s="44"/>
      <c r="N287" s="44"/>
      <c r="O287" s="44"/>
      <c r="P287" s="44"/>
      <c r="Q287" s="45"/>
      <c r="R287" s="85" t="e">
        <f t="shared" si="5"/>
        <v>#DIV/0!</v>
      </c>
    </row>
    <row r="288" spans="1:18" x14ac:dyDescent="0.25">
      <c r="A288" s="9" t="s">
        <v>226</v>
      </c>
      <c r="B288" s="27"/>
      <c r="C288" s="61"/>
      <c r="D288" s="53"/>
      <c r="E288" s="46"/>
      <c r="F288" s="46"/>
      <c r="G288" s="46"/>
      <c r="H288" s="46"/>
      <c r="I288" s="46"/>
      <c r="J288" s="46"/>
      <c r="K288" s="46"/>
      <c r="L288" s="46"/>
      <c r="M288" s="46"/>
      <c r="N288" s="46"/>
      <c r="O288" s="46"/>
      <c r="P288" s="46"/>
      <c r="Q288" s="47"/>
      <c r="R288" s="85" t="e">
        <f t="shared" si="5"/>
        <v>#DIV/0!</v>
      </c>
    </row>
    <row r="289" spans="1:18" x14ac:dyDescent="0.25">
      <c r="A289" s="9" t="s">
        <v>226</v>
      </c>
      <c r="B289" s="27"/>
      <c r="C289" s="61"/>
      <c r="D289" s="53"/>
      <c r="E289" s="46"/>
      <c r="F289" s="46"/>
      <c r="G289" s="46"/>
      <c r="H289" s="46"/>
      <c r="I289" s="46"/>
      <c r="J289" s="46"/>
      <c r="K289" s="46"/>
      <c r="L289" s="46"/>
      <c r="M289" s="46"/>
      <c r="N289" s="46"/>
      <c r="O289" s="46"/>
      <c r="P289" s="46"/>
      <c r="Q289" s="47"/>
      <c r="R289" s="85" t="e">
        <f t="shared" si="5"/>
        <v>#DIV/0!</v>
      </c>
    </row>
    <row r="290" spans="1:18" ht="15.75" thickBot="1" x14ac:dyDescent="0.3">
      <c r="A290" s="11" t="s">
        <v>226</v>
      </c>
      <c r="B290" s="29"/>
      <c r="C290" s="63"/>
      <c r="D290" s="54"/>
      <c r="E290" s="48"/>
      <c r="F290" s="48"/>
      <c r="G290" s="48"/>
      <c r="H290" s="48"/>
      <c r="I290" s="48"/>
      <c r="J290" s="48"/>
      <c r="K290" s="48"/>
      <c r="L290" s="48"/>
      <c r="M290" s="48"/>
      <c r="N290" s="48"/>
      <c r="O290" s="48"/>
      <c r="P290" s="48"/>
      <c r="Q290" s="49"/>
      <c r="R290" s="85" t="e">
        <f t="shared" si="5"/>
        <v>#DIV/0!</v>
      </c>
    </row>
    <row r="291" spans="1:18" x14ac:dyDescent="0.25">
      <c r="A291" s="9" t="s">
        <v>227</v>
      </c>
      <c r="B291" s="27"/>
      <c r="C291" s="61"/>
      <c r="D291" s="53"/>
      <c r="E291" s="46"/>
      <c r="F291" s="46"/>
      <c r="G291" s="46"/>
      <c r="H291" s="46"/>
      <c r="I291" s="46"/>
      <c r="J291" s="46"/>
      <c r="K291" s="46"/>
      <c r="L291" s="46"/>
      <c r="M291" s="46"/>
      <c r="N291" s="46"/>
      <c r="O291" s="46"/>
      <c r="P291" s="46"/>
      <c r="Q291" s="47"/>
      <c r="R291" s="85" t="e">
        <f t="shared" si="5"/>
        <v>#DIV/0!</v>
      </c>
    </row>
    <row r="292" spans="1:18" x14ac:dyDescent="0.25">
      <c r="A292" s="9" t="s">
        <v>227</v>
      </c>
      <c r="B292" s="27"/>
      <c r="C292" s="61"/>
      <c r="D292" s="53"/>
      <c r="E292" s="46"/>
      <c r="F292" s="46"/>
      <c r="G292" s="46"/>
      <c r="H292" s="46"/>
      <c r="I292" s="46"/>
      <c r="J292" s="46"/>
      <c r="K292" s="46"/>
      <c r="L292" s="46"/>
      <c r="M292" s="46"/>
      <c r="N292" s="46"/>
      <c r="O292" s="46"/>
      <c r="P292" s="46"/>
      <c r="Q292" s="47"/>
      <c r="R292" s="85" t="e">
        <f t="shared" si="5"/>
        <v>#DIV/0!</v>
      </c>
    </row>
    <row r="293" spans="1:18" x14ac:dyDescent="0.25">
      <c r="A293" s="9" t="s">
        <v>227</v>
      </c>
      <c r="B293" s="27"/>
      <c r="C293" s="61"/>
      <c r="D293" s="53"/>
      <c r="E293" s="46"/>
      <c r="F293" s="46"/>
      <c r="G293" s="46"/>
      <c r="H293" s="46"/>
      <c r="I293" s="46"/>
      <c r="J293" s="46"/>
      <c r="K293" s="46"/>
      <c r="L293" s="46"/>
      <c r="M293" s="46"/>
      <c r="N293" s="46"/>
      <c r="O293" s="46"/>
      <c r="P293" s="46"/>
      <c r="Q293" s="47"/>
      <c r="R293" s="85" t="e">
        <f t="shared" si="5"/>
        <v>#DIV/0!</v>
      </c>
    </row>
    <row r="294" spans="1:18" ht="15.75" thickBot="1" x14ac:dyDescent="0.3">
      <c r="A294" s="9" t="s">
        <v>227</v>
      </c>
      <c r="B294" s="27"/>
      <c r="C294" s="61"/>
      <c r="D294" s="53"/>
      <c r="E294" s="46"/>
      <c r="F294" s="46"/>
      <c r="G294" s="46"/>
      <c r="H294" s="46"/>
      <c r="I294" s="46"/>
      <c r="J294" s="46"/>
      <c r="K294" s="46"/>
      <c r="L294" s="46"/>
      <c r="M294" s="46"/>
      <c r="N294" s="46"/>
      <c r="O294" s="46"/>
      <c r="P294" s="46"/>
      <c r="Q294" s="47"/>
      <c r="R294" s="85" t="e">
        <f t="shared" si="5"/>
        <v>#DIV/0!</v>
      </c>
    </row>
    <row r="295" spans="1:18" x14ac:dyDescent="0.25">
      <c r="A295" s="10" t="s">
        <v>228</v>
      </c>
      <c r="B295" s="25" t="s">
        <v>433</v>
      </c>
      <c r="C295" s="57" t="s">
        <v>356</v>
      </c>
      <c r="D295" s="52"/>
      <c r="E295" s="44"/>
      <c r="F295" s="44"/>
      <c r="G295" s="44"/>
      <c r="H295" s="44"/>
      <c r="I295" s="44"/>
      <c r="J295" s="44"/>
      <c r="K295" s="44"/>
      <c r="L295" s="44"/>
      <c r="M295" s="44"/>
      <c r="N295" s="44"/>
      <c r="O295" s="44"/>
      <c r="P295" s="44"/>
      <c r="Q295" s="45"/>
      <c r="R295" s="85" t="e">
        <f t="shared" si="5"/>
        <v>#DIV/0!</v>
      </c>
    </row>
    <row r="296" spans="1:18" x14ac:dyDescent="0.25">
      <c r="A296" s="9" t="s">
        <v>228</v>
      </c>
      <c r="B296" s="27"/>
      <c r="C296" s="58" t="s">
        <v>356</v>
      </c>
      <c r="D296" s="53"/>
      <c r="E296" s="46">
        <v>2.59</v>
      </c>
      <c r="F296" s="46">
        <v>2.29</v>
      </c>
      <c r="G296" s="46">
        <v>1.99</v>
      </c>
      <c r="H296" s="51">
        <v>2.71</v>
      </c>
      <c r="I296" s="51">
        <v>3.18</v>
      </c>
      <c r="J296" s="51">
        <v>1.3</v>
      </c>
      <c r="K296" s="51">
        <v>3.09</v>
      </c>
      <c r="L296" s="51">
        <v>3.52</v>
      </c>
      <c r="M296" s="51">
        <v>2.61</v>
      </c>
      <c r="N296" s="51">
        <v>1.69</v>
      </c>
      <c r="O296" s="51">
        <v>2.25</v>
      </c>
      <c r="P296" s="51">
        <v>2.76</v>
      </c>
      <c r="Q296" s="47">
        <v>1.83</v>
      </c>
      <c r="R296" s="85">
        <f t="shared" si="5"/>
        <v>2.4469230769230768</v>
      </c>
    </row>
    <row r="297" spans="1:18" x14ac:dyDescent="0.25">
      <c r="A297" s="9" t="s">
        <v>228</v>
      </c>
      <c r="B297" s="27"/>
      <c r="C297" s="58" t="s">
        <v>356</v>
      </c>
      <c r="D297" s="53"/>
      <c r="E297" s="46"/>
      <c r="F297" s="46"/>
      <c r="G297" s="46"/>
      <c r="H297" s="46"/>
      <c r="I297" s="46"/>
      <c r="J297" s="46"/>
      <c r="K297" s="46"/>
      <c r="L297" s="46"/>
      <c r="M297" s="46"/>
      <c r="N297" s="46"/>
      <c r="O297" s="46"/>
      <c r="P297" s="46"/>
      <c r="Q297" s="47"/>
      <c r="R297" s="85" t="e">
        <f t="shared" si="5"/>
        <v>#DIV/0!</v>
      </c>
    </row>
    <row r="298" spans="1:18" ht="15.75" thickBot="1" x14ac:dyDescent="0.3">
      <c r="A298" s="11" t="s">
        <v>228</v>
      </c>
      <c r="B298" s="29"/>
      <c r="C298" s="59" t="s">
        <v>356</v>
      </c>
      <c r="D298" s="54"/>
      <c r="E298" s="48"/>
      <c r="F298" s="48"/>
      <c r="G298" s="48"/>
      <c r="H298" s="48"/>
      <c r="I298" s="48"/>
      <c r="J298" s="48"/>
      <c r="K298" s="48"/>
      <c r="L298" s="48"/>
      <c r="M298" s="48"/>
      <c r="N298" s="48"/>
      <c r="O298" s="48"/>
      <c r="P298" s="48"/>
      <c r="Q298" s="49"/>
      <c r="R298" s="85" t="e">
        <f t="shared" si="5"/>
        <v>#DIV/0!</v>
      </c>
    </row>
    <row r="299" spans="1:18" x14ac:dyDescent="0.25">
      <c r="A299" s="9" t="s">
        <v>229</v>
      </c>
      <c r="B299" s="27" t="s">
        <v>433</v>
      </c>
      <c r="C299" s="60" t="s">
        <v>357</v>
      </c>
      <c r="D299" s="53"/>
      <c r="E299" s="46"/>
      <c r="F299" s="46"/>
      <c r="G299" s="46"/>
      <c r="H299" s="46"/>
      <c r="I299" s="46"/>
      <c r="J299" s="46"/>
      <c r="K299" s="46"/>
      <c r="L299" s="46"/>
      <c r="M299" s="46"/>
      <c r="N299" s="46"/>
      <c r="O299" s="46"/>
      <c r="P299" s="46"/>
      <c r="Q299" s="47"/>
      <c r="R299" s="85" t="e">
        <f t="shared" si="5"/>
        <v>#DIV/0!</v>
      </c>
    </row>
    <row r="300" spans="1:18" x14ac:dyDescent="0.25">
      <c r="A300" s="9" t="s">
        <v>229</v>
      </c>
      <c r="B300" s="27"/>
      <c r="C300" s="60" t="s">
        <v>357</v>
      </c>
      <c r="D300" s="53"/>
      <c r="E300" s="46">
        <v>8.2799999999999994</v>
      </c>
      <c r="F300" s="46">
        <v>13.53</v>
      </c>
      <c r="G300" s="46">
        <v>14.29</v>
      </c>
      <c r="H300" s="51">
        <v>11.66</v>
      </c>
      <c r="I300" s="51">
        <v>9.4700000000000006</v>
      </c>
      <c r="J300" s="51">
        <v>11.16</v>
      </c>
      <c r="K300" s="51">
        <v>10.1</v>
      </c>
      <c r="L300" s="51">
        <v>5.21</v>
      </c>
      <c r="M300" s="51">
        <v>10.19</v>
      </c>
      <c r="N300" s="51">
        <v>8.99</v>
      </c>
      <c r="O300" s="51">
        <v>8.2899999999999991</v>
      </c>
      <c r="P300" s="51">
        <v>13.17</v>
      </c>
      <c r="Q300" s="47">
        <v>9.01</v>
      </c>
      <c r="R300" s="85">
        <f t="shared" si="5"/>
        <v>10.257692307692306</v>
      </c>
    </row>
    <row r="301" spans="1:18" x14ac:dyDescent="0.25">
      <c r="A301" s="9" t="s">
        <v>229</v>
      </c>
      <c r="B301" s="27"/>
      <c r="C301" s="60" t="s">
        <v>357</v>
      </c>
      <c r="D301" s="53"/>
      <c r="E301" s="46"/>
      <c r="F301" s="46"/>
      <c r="G301" s="46"/>
      <c r="H301" s="46"/>
      <c r="I301" s="46"/>
      <c r="J301" s="46"/>
      <c r="K301" s="46"/>
      <c r="L301" s="46"/>
      <c r="M301" s="46"/>
      <c r="N301" s="46"/>
      <c r="O301" s="46"/>
      <c r="P301" s="46"/>
      <c r="Q301" s="47"/>
      <c r="R301" s="85" t="e">
        <f t="shared" si="5"/>
        <v>#DIV/0!</v>
      </c>
    </row>
    <row r="302" spans="1:18" ht="15.75" thickBot="1" x14ac:dyDescent="0.3">
      <c r="A302" s="9" t="s">
        <v>229</v>
      </c>
      <c r="B302" s="27"/>
      <c r="C302" s="60" t="s">
        <v>357</v>
      </c>
      <c r="D302" s="53"/>
      <c r="E302" s="46"/>
      <c r="F302" s="46"/>
      <c r="G302" s="46"/>
      <c r="H302" s="46"/>
      <c r="I302" s="46"/>
      <c r="J302" s="46"/>
      <c r="K302" s="46"/>
      <c r="L302" s="46"/>
      <c r="M302" s="46"/>
      <c r="N302" s="46"/>
      <c r="O302" s="46"/>
      <c r="P302" s="46"/>
      <c r="Q302" s="47"/>
      <c r="R302" s="85" t="e">
        <f t="shared" si="5"/>
        <v>#DIV/0!</v>
      </c>
    </row>
    <row r="303" spans="1:18" x14ac:dyDescent="0.25">
      <c r="A303" s="10" t="s">
        <v>230</v>
      </c>
      <c r="B303" s="25" t="s">
        <v>432</v>
      </c>
      <c r="C303" s="57" t="s">
        <v>358</v>
      </c>
      <c r="D303" s="52"/>
      <c r="E303" s="44"/>
      <c r="F303" s="44"/>
      <c r="G303" s="44"/>
      <c r="H303" s="44"/>
      <c r="I303" s="44"/>
      <c r="J303" s="44"/>
      <c r="K303" s="44"/>
      <c r="L303" s="44"/>
      <c r="M303" s="44"/>
      <c r="N303" s="44"/>
      <c r="O303" s="44"/>
      <c r="P303" s="44"/>
      <c r="Q303" s="45"/>
      <c r="R303" s="85" t="e">
        <f t="shared" si="5"/>
        <v>#DIV/0!</v>
      </c>
    </row>
    <row r="304" spans="1:18" x14ac:dyDescent="0.25">
      <c r="A304" s="9" t="s">
        <v>230</v>
      </c>
      <c r="B304" s="27"/>
      <c r="C304" s="58" t="s">
        <v>358</v>
      </c>
      <c r="D304" s="53"/>
      <c r="E304" s="46">
        <v>9.52</v>
      </c>
      <c r="F304" s="46">
        <v>15.81</v>
      </c>
      <c r="G304" s="46">
        <v>14.59</v>
      </c>
      <c r="H304" s="46">
        <v>17.93</v>
      </c>
      <c r="I304" s="46">
        <v>12.46</v>
      </c>
      <c r="J304" s="46">
        <v>8.34</v>
      </c>
      <c r="K304" s="46">
        <v>16.46</v>
      </c>
      <c r="L304" s="46">
        <v>17.2</v>
      </c>
      <c r="M304" s="46">
        <v>10.95</v>
      </c>
      <c r="N304" s="46">
        <v>9.0500000000000007</v>
      </c>
      <c r="O304" s="46">
        <v>18.28</v>
      </c>
      <c r="P304" s="46">
        <v>19.57</v>
      </c>
      <c r="Q304" s="47">
        <v>16.309999999999999</v>
      </c>
      <c r="R304" s="85">
        <f t="shared" si="5"/>
        <v>14.343846153846156</v>
      </c>
    </row>
    <row r="305" spans="1:18" x14ac:dyDescent="0.25">
      <c r="A305" s="9" t="s">
        <v>230</v>
      </c>
      <c r="B305" s="27"/>
      <c r="C305" s="58" t="s">
        <v>358</v>
      </c>
      <c r="D305" s="53"/>
      <c r="E305" s="46"/>
      <c r="F305" s="46"/>
      <c r="G305" s="46"/>
      <c r="H305" s="46"/>
      <c r="I305" s="46"/>
      <c r="J305" s="46"/>
      <c r="K305" s="46"/>
      <c r="L305" s="46"/>
      <c r="M305" s="46"/>
      <c r="N305" s="46"/>
      <c r="O305" s="46"/>
      <c r="P305" s="46"/>
      <c r="Q305" s="47"/>
      <c r="R305" s="85" t="e">
        <f t="shared" si="5"/>
        <v>#DIV/0!</v>
      </c>
    </row>
    <row r="306" spans="1:18" ht="15.75" thickBot="1" x14ac:dyDescent="0.3">
      <c r="A306" s="11" t="s">
        <v>230</v>
      </c>
      <c r="B306" s="29"/>
      <c r="C306" s="59" t="s">
        <v>358</v>
      </c>
      <c r="D306" s="54"/>
      <c r="E306" s="48"/>
      <c r="F306" s="48"/>
      <c r="G306" s="48"/>
      <c r="H306" s="48"/>
      <c r="I306" s="48"/>
      <c r="J306" s="48"/>
      <c r="K306" s="48"/>
      <c r="L306" s="48"/>
      <c r="M306" s="48"/>
      <c r="N306" s="48"/>
      <c r="O306" s="48"/>
      <c r="P306" s="48"/>
      <c r="Q306" s="49"/>
      <c r="R306" s="85" t="e">
        <f t="shared" si="5"/>
        <v>#DIV/0!</v>
      </c>
    </row>
    <row r="307" spans="1:18" x14ac:dyDescent="0.25">
      <c r="A307" s="9" t="s">
        <v>231</v>
      </c>
      <c r="B307" s="27" t="s">
        <v>427</v>
      </c>
      <c r="C307" s="67" t="s">
        <v>428</v>
      </c>
      <c r="D307" s="52"/>
      <c r="E307" s="44"/>
      <c r="F307" s="44"/>
      <c r="G307" s="44"/>
      <c r="H307" s="44"/>
      <c r="I307" s="44"/>
      <c r="J307" s="44"/>
      <c r="K307" s="44"/>
      <c r="L307" s="44"/>
      <c r="M307" s="44"/>
      <c r="N307" s="44"/>
      <c r="O307" s="44"/>
      <c r="P307" s="44"/>
      <c r="Q307" s="45"/>
      <c r="R307" s="85" t="e">
        <f t="shared" si="5"/>
        <v>#DIV/0!</v>
      </c>
    </row>
    <row r="308" spans="1:18" x14ac:dyDescent="0.25">
      <c r="A308" s="9" t="s">
        <v>231</v>
      </c>
      <c r="B308" s="27"/>
      <c r="C308" s="61"/>
      <c r="D308" s="53"/>
      <c r="E308" s="46"/>
      <c r="F308" s="46"/>
      <c r="G308" s="46"/>
      <c r="H308" s="46"/>
      <c r="I308" s="46"/>
      <c r="J308" s="46"/>
      <c r="K308" s="46"/>
      <c r="L308" s="46"/>
      <c r="M308" s="46"/>
      <c r="N308" s="46"/>
      <c r="O308" s="46"/>
      <c r="P308" s="46"/>
      <c r="Q308" s="47"/>
      <c r="R308" s="85" t="e">
        <f t="shared" si="5"/>
        <v>#DIV/0!</v>
      </c>
    </row>
    <row r="309" spans="1:18" x14ac:dyDescent="0.25">
      <c r="A309" s="9" t="s">
        <v>231</v>
      </c>
      <c r="B309" s="27"/>
      <c r="C309" s="61"/>
      <c r="D309" s="53"/>
      <c r="E309" s="46"/>
      <c r="F309" s="46"/>
      <c r="G309" s="46"/>
      <c r="H309" s="46"/>
      <c r="I309" s="46"/>
      <c r="J309" s="46"/>
      <c r="K309" s="46"/>
      <c r="L309" s="46"/>
      <c r="M309" s="46"/>
      <c r="N309" s="46"/>
      <c r="O309" s="46"/>
      <c r="P309" s="46"/>
      <c r="Q309" s="47"/>
      <c r="R309" s="85" t="e">
        <f t="shared" si="5"/>
        <v>#DIV/0!</v>
      </c>
    </row>
    <row r="310" spans="1:18" ht="15.75" thickBot="1" x14ac:dyDescent="0.3">
      <c r="A310" s="9" t="s">
        <v>231</v>
      </c>
      <c r="B310" s="27"/>
      <c r="C310" s="61"/>
      <c r="D310" s="54"/>
      <c r="E310" s="48"/>
      <c r="F310" s="48"/>
      <c r="G310" s="48"/>
      <c r="H310" s="48"/>
      <c r="I310" s="48"/>
      <c r="J310" s="48"/>
      <c r="K310" s="48"/>
      <c r="L310" s="48"/>
      <c r="M310" s="48"/>
      <c r="N310" s="48"/>
      <c r="O310" s="48"/>
      <c r="P310" s="48"/>
      <c r="Q310" s="49"/>
      <c r="R310" s="85" t="e">
        <f t="shared" si="5"/>
        <v>#DIV/0!</v>
      </c>
    </row>
    <row r="311" spans="1:18" x14ac:dyDescent="0.25">
      <c r="A311" s="10" t="s">
        <v>232</v>
      </c>
      <c r="B311" s="25"/>
      <c r="C311" s="62"/>
      <c r="D311" s="53"/>
      <c r="E311" s="46"/>
      <c r="F311" s="46"/>
      <c r="G311" s="46"/>
      <c r="H311" s="46"/>
      <c r="I311" s="46"/>
      <c r="J311" s="46"/>
      <c r="K311" s="46"/>
      <c r="L311" s="46"/>
      <c r="M311" s="46"/>
      <c r="N311" s="46"/>
      <c r="O311" s="46"/>
      <c r="P311" s="46"/>
      <c r="Q311" s="47"/>
      <c r="R311" s="85" t="e">
        <f t="shared" si="5"/>
        <v>#DIV/0!</v>
      </c>
    </row>
    <row r="312" spans="1:18" x14ac:dyDescent="0.25">
      <c r="A312" s="9" t="s">
        <v>232</v>
      </c>
      <c r="B312" s="27"/>
      <c r="C312" s="61"/>
      <c r="D312" s="53"/>
      <c r="E312" s="46"/>
      <c r="F312" s="46"/>
      <c r="G312" s="46"/>
      <c r="H312" s="46"/>
      <c r="I312" s="46"/>
      <c r="J312" s="46"/>
      <c r="K312" s="46"/>
      <c r="L312" s="46"/>
      <c r="M312" s="46"/>
      <c r="N312" s="46"/>
      <c r="O312" s="46"/>
      <c r="P312" s="46"/>
      <c r="Q312" s="47"/>
      <c r="R312" s="85" t="e">
        <f t="shared" si="5"/>
        <v>#DIV/0!</v>
      </c>
    </row>
    <row r="313" spans="1:18" x14ac:dyDescent="0.25">
      <c r="A313" s="9" t="s">
        <v>232</v>
      </c>
      <c r="B313" s="27"/>
      <c r="C313" s="61"/>
      <c r="D313" s="53"/>
      <c r="E313" s="46"/>
      <c r="F313" s="46"/>
      <c r="G313" s="46"/>
      <c r="H313" s="46"/>
      <c r="I313" s="46"/>
      <c r="J313" s="46"/>
      <c r="K313" s="46"/>
      <c r="L313" s="46"/>
      <c r="M313" s="46"/>
      <c r="N313" s="46"/>
      <c r="O313" s="46"/>
      <c r="P313" s="46"/>
      <c r="Q313" s="47"/>
      <c r="R313" s="85" t="e">
        <f t="shared" si="5"/>
        <v>#DIV/0!</v>
      </c>
    </row>
    <row r="314" spans="1:18" ht="15.75" thickBot="1" x14ac:dyDescent="0.3">
      <c r="A314" s="9" t="s">
        <v>232</v>
      </c>
      <c r="B314" s="27"/>
      <c r="C314" s="61"/>
      <c r="D314" s="53"/>
      <c r="E314" s="46"/>
      <c r="F314" s="46"/>
      <c r="G314" s="46"/>
      <c r="H314" s="46"/>
      <c r="I314" s="46"/>
      <c r="J314" s="46"/>
      <c r="K314" s="46"/>
      <c r="L314" s="46"/>
      <c r="M314" s="46"/>
      <c r="N314" s="46"/>
      <c r="O314" s="46"/>
      <c r="P314" s="46"/>
      <c r="Q314" s="47"/>
      <c r="R314" s="85" t="e">
        <f t="shared" si="5"/>
        <v>#DIV/0!</v>
      </c>
    </row>
    <row r="315" spans="1:18" x14ac:dyDescent="0.25">
      <c r="A315" s="10" t="s">
        <v>233</v>
      </c>
      <c r="B315" s="25"/>
      <c r="C315" s="62"/>
      <c r="D315" s="52"/>
      <c r="E315" s="44"/>
      <c r="F315" s="44"/>
      <c r="G315" s="44"/>
      <c r="H315" s="44"/>
      <c r="I315" s="44"/>
      <c r="J315" s="44"/>
      <c r="K315" s="44"/>
      <c r="L315" s="44"/>
      <c r="M315" s="44"/>
      <c r="N315" s="44"/>
      <c r="O315" s="44"/>
      <c r="P315" s="44"/>
      <c r="Q315" s="45"/>
      <c r="R315" s="85" t="e">
        <f t="shared" si="5"/>
        <v>#DIV/0!</v>
      </c>
    </row>
    <row r="316" spans="1:18" x14ac:dyDescent="0.25">
      <c r="A316" s="9" t="s">
        <v>233</v>
      </c>
      <c r="B316" s="27"/>
      <c r="C316" s="61"/>
      <c r="D316" s="53"/>
      <c r="E316" s="46"/>
      <c r="F316" s="46"/>
      <c r="G316" s="46"/>
      <c r="H316" s="46"/>
      <c r="I316" s="46"/>
      <c r="J316" s="46"/>
      <c r="K316" s="46"/>
      <c r="L316" s="46"/>
      <c r="M316" s="46"/>
      <c r="N316" s="46"/>
      <c r="O316" s="46"/>
      <c r="P316" s="46"/>
      <c r="Q316" s="47"/>
      <c r="R316" s="85" t="e">
        <f t="shared" si="5"/>
        <v>#DIV/0!</v>
      </c>
    </row>
    <row r="317" spans="1:18" x14ac:dyDescent="0.25">
      <c r="A317" s="9" t="s">
        <v>233</v>
      </c>
      <c r="B317" s="27"/>
      <c r="C317" s="61"/>
      <c r="D317" s="53"/>
      <c r="E317" s="46"/>
      <c r="F317" s="46"/>
      <c r="G317" s="46"/>
      <c r="H317" s="46"/>
      <c r="I317" s="46"/>
      <c r="J317" s="46"/>
      <c r="K317" s="46"/>
      <c r="L317" s="46"/>
      <c r="M317" s="46"/>
      <c r="N317" s="46"/>
      <c r="O317" s="46"/>
      <c r="P317" s="46"/>
      <c r="Q317" s="47"/>
      <c r="R317" s="85" t="e">
        <f t="shared" si="5"/>
        <v>#DIV/0!</v>
      </c>
    </row>
    <row r="318" spans="1:18" ht="15.75" thickBot="1" x14ac:dyDescent="0.3">
      <c r="A318" s="11" t="s">
        <v>233</v>
      </c>
      <c r="B318" s="29"/>
      <c r="C318" s="63"/>
      <c r="D318" s="54"/>
      <c r="E318" s="48"/>
      <c r="F318" s="48"/>
      <c r="G318" s="48"/>
      <c r="H318" s="48"/>
      <c r="I318" s="48"/>
      <c r="J318" s="48"/>
      <c r="K318" s="48"/>
      <c r="L318" s="48"/>
      <c r="M318" s="48"/>
      <c r="N318" s="48"/>
      <c r="O318" s="48"/>
      <c r="P318" s="48"/>
      <c r="Q318" s="49"/>
      <c r="R318" s="85" t="e">
        <f t="shared" si="5"/>
        <v>#DIV/0!</v>
      </c>
    </row>
    <row r="319" spans="1:18" x14ac:dyDescent="0.25">
      <c r="A319" s="9" t="s">
        <v>234</v>
      </c>
      <c r="B319" s="27" t="s">
        <v>396</v>
      </c>
      <c r="C319" s="60" t="s">
        <v>359</v>
      </c>
      <c r="D319" s="53"/>
      <c r="E319" s="46"/>
      <c r="F319" s="46"/>
      <c r="G319" s="46"/>
      <c r="H319" s="46"/>
      <c r="I319" s="46"/>
      <c r="J319" s="46"/>
      <c r="K319" s="46"/>
      <c r="L319" s="46"/>
      <c r="M319" s="46"/>
      <c r="N319" s="46"/>
      <c r="O319" s="46"/>
      <c r="P319" s="46"/>
      <c r="Q319" s="47"/>
      <c r="R319" s="85" t="e">
        <f t="shared" si="5"/>
        <v>#DIV/0!</v>
      </c>
    </row>
    <row r="320" spans="1:18" x14ac:dyDescent="0.25">
      <c r="A320" s="9" t="s">
        <v>234</v>
      </c>
      <c r="B320" s="27"/>
      <c r="C320" s="60" t="s">
        <v>359</v>
      </c>
      <c r="D320" s="53"/>
      <c r="E320" s="46">
        <v>52.47</v>
      </c>
      <c r="F320" s="46">
        <v>67.02</v>
      </c>
      <c r="G320" s="46">
        <v>49.38</v>
      </c>
      <c r="H320" s="51">
        <v>56.36</v>
      </c>
      <c r="I320" s="51">
        <v>58.57</v>
      </c>
      <c r="J320" s="51">
        <v>53.56</v>
      </c>
      <c r="K320" s="51">
        <v>56.43</v>
      </c>
      <c r="L320" s="51">
        <v>53.42</v>
      </c>
      <c r="M320" s="51">
        <v>49.54</v>
      </c>
      <c r="N320" s="51">
        <v>58.08</v>
      </c>
      <c r="O320" s="51">
        <v>60.44</v>
      </c>
      <c r="P320" s="51">
        <v>47.5</v>
      </c>
      <c r="Q320" s="47">
        <v>58.74</v>
      </c>
      <c r="R320" s="87">
        <f t="shared" si="5"/>
        <v>55.50076923076923</v>
      </c>
    </row>
    <row r="321" spans="1:18" x14ac:dyDescent="0.25">
      <c r="A321" s="9" t="s">
        <v>234</v>
      </c>
      <c r="B321" s="27"/>
      <c r="C321" s="60" t="s">
        <v>359</v>
      </c>
      <c r="D321" s="53"/>
      <c r="E321" s="46"/>
      <c r="F321" s="46"/>
      <c r="G321" s="46"/>
      <c r="H321" s="46"/>
      <c r="I321" s="46"/>
      <c r="J321" s="46"/>
      <c r="K321" s="46"/>
      <c r="L321" s="46"/>
      <c r="M321" s="46"/>
      <c r="N321" s="46"/>
      <c r="O321" s="46"/>
      <c r="P321" s="46"/>
      <c r="Q321" s="47"/>
      <c r="R321" s="85" t="e">
        <f t="shared" si="5"/>
        <v>#DIV/0!</v>
      </c>
    </row>
    <row r="322" spans="1:18" ht="15.75" thickBot="1" x14ac:dyDescent="0.3">
      <c r="A322" s="9" t="s">
        <v>234</v>
      </c>
      <c r="B322" s="27"/>
      <c r="C322" s="60" t="s">
        <v>359</v>
      </c>
      <c r="D322" s="53"/>
      <c r="E322" s="46"/>
      <c r="F322" s="46"/>
      <c r="G322" s="46"/>
      <c r="H322" s="46"/>
      <c r="I322" s="46"/>
      <c r="J322" s="46"/>
      <c r="K322" s="46"/>
      <c r="L322" s="46"/>
      <c r="M322" s="46"/>
      <c r="N322" s="46"/>
      <c r="O322" s="46"/>
      <c r="P322" s="46"/>
      <c r="Q322" s="47"/>
      <c r="R322" s="85" t="e">
        <f t="shared" si="5"/>
        <v>#DIV/0!</v>
      </c>
    </row>
    <row r="323" spans="1:18" x14ac:dyDescent="0.25">
      <c r="A323" s="10" t="s">
        <v>235</v>
      </c>
      <c r="B323" s="25" t="s">
        <v>396</v>
      </c>
      <c r="C323" s="57" t="s">
        <v>360</v>
      </c>
      <c r="D323" s="52"/>
      <c r="E323" s="44"/>
      <c r="F323" s="44"/>
      <c r="G323" s="44"/>
      <c r="H323" s="44"/>
      <c r="I323" s="44"/>
      <c r="J323" s="44"/>
      <c r="K323" s="44"/>
      <c r="L323" s="44"/>
      <c r="M323" s="44"/>
      <c r="N323" s="44"/>
      <c r="O323" s="44"/>
      <c r="P323" s="44"/>
      <c r="Q323" s="45"/>
      <c r="R323" s="85" t="e">
        <f t="shared" si="5"/>
        <v>#DIV/0!</v>
      </c>
    </row>
    <row r="324" spans="1:18" x14ac:dyDescent="0.25">
      <c r="A324" s="9" t="s">
        <v>235</v>
      </c>
      <c r="B324" s="27" t="s">
        <v>397</v>
      </c>
      <c r="C324" s="58" t="s">
        <v>360</v>
      </c>
      <c r="D324" s="53"/>
      <c r="E324" s="46">
        <v>40.549999999999997</v>
      </c>
      <c r="F324" s="46">
        <v>42.16</v>
      </c>
      <c r="G324" s="46">
        <v>31.93</v>
      </c>
      <c r="H324" s="46">
        <v>37.380000000000003</v>
      </c>
      <c r="I324" s="46">
        <v>40.57</v>
      </c>
      <c r="J324" s="46">
        <v>36.29</v>
      </c>
      <c r="K324" s="46">
        <v>32.93</v>
      </c>
      <c r="L324" s="46">
        <v>33.159999999999997</v>
      </c>
      <c r="M324" s="46">
        <v>17.989999999999998</v>
      </c>
      <c r="N324" s="46">
        <v>23.4</v>
      </c>
      <c r="O324" s="46">
        <v>27.57</v>
      </c>
      <c r="P324" s="46">
        <v>16.12</v>
      </c>
      <c r="Q324" s="47">
        <v>15.73</v>
      </c>
      <c r="R324" s="87">
        <f t="shared" ref="R324:R387" si="6">AVERAGE(E324:Q324)</f>
        <v>30.444615384615378</v>
      </c>
    </row>
    <row r="325" spans="1:18" x14ac:dyDescent="0.25">
      <c r="A325" s="9" t="s">
        <v>235</v>
      </c>
      <c r="B325" s="27"/>
      <c r="C325" s="58" t="s">
        <v>360</v>
      </c>
      <c r="D325" s="53"/>
      <c r="E325" s="46"/>
      <c r="F325" s="46"/>
      <c r="G325" s="46"/>
      <c r="H325" s="46"/>
      <c r="I325" s="46"/>
      <c r="J325" s="46"/>
      <c r="K325" s="46"/>
      <c r="L325" s="46"/>
      <c r="M325" s="46"/>
      <c r="N325" s="46"/>
      <c r="O325" s="46"/>
      <c r="P325" s="46"/>
      <c r="Q325" s="47"/>
      <c r="R325" s="85" t="e">
        <f t="shared" si="6"/>
        <v>#DIV/0!</v>
      </c>
    </row>
    <row r="326" spans="1:18" ht="15.75" thickBot="1" x14ac:dyDescent="0.3">
      <c r="A326" s="11" t="s">
        <v>235</v>
      </c>
      <c r="B326" s="29"/>
      <c r="C326" s="59" t="s">
        <v>360</v>
      </c>
      <c r="D326" s="54"/>
      <c r="E326" s="48"/>
      <c r="F326" s="48"/>
      <c r="G326" s="48"/>
      <c r="H326" s="48"/>
      <c r="I326" s="48"/>
      <c r="J326" s="48"/>
      <c r="K326" s="48"/>
      <c r="L326" s="48"/>
      <c r="M326" s="48"/>
      <c r="N326" s="48"/>
      <c r="O326" s="48"/>
      <c r="P326" s="48"/>
      <c r="Q326" s="49"/>
      <c r="R326" s="85" t="e">
        <f t="shared" si="6"/>
        <v>#DIV/0!</v>
      </c>
    </row>
    <row r="327" spans="1:18" x14ac:dyDescent="0.25">
      <c r="A327" s="9" t="s">
        <v>236</v>
      </c>
      <c r="B327" s="27" t="s">
        <v>398</v>
      </c>
      <c r="C327" s="60" t="s">
        <v>361</v>
      </c>
      <c r="D327" s="53"/>
      <c r="E327" s="46"/>
      <c r="F327" s="46"/>
      <c r="G327" s="46"/>
      <c r="H327" s="46"/>
      <c r="I327" s="46"/>
      <c r="J327" s="46"/>
      <c r="K327" s="46"/>
      <c r="L327" s="46"/>
      <c r="M327" s="46"/>
      <c r="N327" s="46"/>
      <c r="O327" s="46"/>
      <c r="P327" s="46"/>
      <c r="Q327" s="47"/>
      <c r="R327" s="85" t="e">
        <f t="shared" si="6"/>
        <v>#DIV/0!</v>
      </c>
    </row>
    <row r="328" spans="1:18" x14ac:dyDescent="0.25">
      <c r="A328" s="9" t="s">
        <v>236</v>
      </c>
      <c r="B328" s="27" t="s">
        <v>399</v>
      </c>
      <c r="C328" s="60" t="s">
        <v>361</v>
      </c>
      <c r="D328" s="53"/>
      <c r="E328" s="46">
        <v>3.24</v>
      </c>
      <c r="F328" s="46">
        <v>3.73</v>
      </c>
      <c r="G328" s="46">
        <v>3.92</v>
      </c>
      <c r="H328" s="46">
        <v>4.24</v>
      </c>
      <c r="I328" s="46">
        <v>3.46</v>
      </c>
      <c r="J328" s="46">
        <v>2.4500000000000002</v>
      </c>
      <c r="K328" s="46">
        <v>1.94</v>
      </c>
      <c r="L328" s="46">
        <v>2.94</v>
      </c>
      <c r="M328" s="46">
        <v>3.92</v>
      </c>
      <c r="N328" s="46">
        <v>4.6900000000000004</v>
      </c>
      <c r="O328" s="46">
        <v>4.0999999999999996</v>
      </c>
      <c r="P328" s="51">
        <v>3.11</v>
      </c>
      <c r="Q328" s="47">
        <v>2.78</v>
      </c>
      <c r="R328" s="85">
        <f t="shared" si="6"/>
        <v>3.4246153846153851</v>
      </c>
    </row>
    <row r="329" spans="1:18" x14ac:dyDescent="0.25">
      <c r="A329" s="9" t="s">
        <v>236</v>
      </c>
      <c r="B329" s="27"/>
      <c r="C329" s="60" t="s">
        <v>361</v>
      </c>
      <c r="D329" s="53"/>
      <c r="E329" s="46"/>
      <c r="F329" s="46"/>
      <c r="G329" s="46"/>
      <c r="H329" s="46"/>
      <c r="I329" s="46"/>
      <c r="J329" s="46"/>
      <c r="K329" s="46"/>
      <c r="L329" s="46"/>
      <c r="M329" s="46"/>
      <c r="N329" s="46"/>
      <c r="O329" s="46"/>
      <c r="P329" s="46"/>
      <c r="Q329" s="47"/>
      <c r="R329" s="85" t="e">
        <f t="shared" si="6"/>
        <v>#DIV/0!</v>
      </c>
    </row>
    <row r="330" spans="1:18" ht="15.75" thickBot="1" x14ac:dyDescent="0.3">
      <c r="A330" s="9" t="s">
        <v>236</v>
      </c>
      <c r="B330" s="27"/>
      <c r="C330" s="60" t="s">
        <v>361</v>
      </c>
      <c r="D330" s="53"/>
      <c r="E330" s="46"/>
      <c r="F330" s="46"/>
      <c r="G330" s="46"/>
      <c r="H330" s="46"/>
      <c r="I330" s="46"/>
      <c r="J330" s="46"/>
      <c r="K330" s="46"/>
      <c r="L330" s="46"/>
      <c r="M330" s="46"/>
      <c r="N330" s="46"/>
      <c r="O330" s="46"/>
      <c r="P330" s="46"/>
      <c r="Q330" s="47"/>
      <c r="R330" s="85" t="e">
        <f t="shared" si="6"/>
        <v>#DIV/0!</v>
      </c>
    </row>
    <row r="331" spans="1:18" x14ac:dyDescent="0.25">
      <c r="A331" s="10" t="s">
        <v>237</v>
      </c>
      <c r="B331" s="25" t="s">
        <v>403</v>
      </c>
      <c r="C331" s="57" t="s">
        <v>362</v>
      </c>
      <c r="D331" s="52"/>
      <c r="E331" s="44"/>
      <c r="F331" s="44"/>
      <c r="G331" s="44"/>
      <c r="H331" s="44"/>
      <c r="I331" s="44"/>
      <c r="J331" s="44"/>
      <c r="K331" s="44"/>
      <c r="L331" s="44"/>
      <c r="M331" s="44"/>
      <c r="N331" s="44"/>
      <c r="O331" s="44"/>
      <c r="P331" s="44"/>
      <c r="Q331" s="45"/>
      <c r="R331" s="85" t="e">
        <f t="shared" si="6"/>
        <v>#DIV/0!</v>
      </c>
    </row>
    <row r="332" spans="1:18" x14ac:dyDescent="0.25">
      <c r="A332" s="9" t="s">
        <v>237</v>
      </c>
      <c r="B332" s="27"/>
      <c r="C332" s="58" t="s">
        <v>362</v>
      </c>
      <c r="D332" s="53"/>
      <c r="E332" s="46">
        <v>7.33</v>
      </c>
      <c r="F332" s="46">
        <v>15.94</v>
      </c>
      <c r="G332" s="46">
        <v>9.42</v>
      </c>
      <c r="H332" s="46">
        <v>10.52</v>
      </c>
      <c r="I332" s="46">
        <v>12.27</v>
      </c>
      <c r="J332" s="46">
        <v>19.55</v>
      </c>
      <c r="K332" s="46">
        <v>14.14</v>
      </c>
      <c r="L332" s="46">
        <v>10.46</v>
      </c>
      <c r="M332" s="46">
        <v>8.09</v>
      </c>
      <c r="N332" s="46">
        <v>12.41</v>
      </c>
      <c r="O332" s="46">
        <v>17.239999999999998</v>
      </c>
      <c r="P332" s="46">
        <v>9.77</v>
      </c>
      <c r="Q332" s="47">
        <v>9.43</v>
      </c>
      <c r="R332" s="85">
        <f t="shared" si="6"/>
        <v>12.043846153846156</v>
      </c>
    </row>
    <row r="333" spans="1:18" x14ac:dyDescent="0.25">
      <c r="A333" s="9" t="s">
        <v>237</v>
      </c>
      <c r="B333" s="27"/>
      <c r="C333" s="58" t="s">
        <v>362</v>
      </c>
      <c r="D333" s="53"/>
      <c r="E333" s="46"/>
      <c r="F333" s="46"/>
      <c r="G333" s="46"/>
      <c r="H333" s="46"/>
      <c r="I333" s="46"/>
      <c r="J333" s="46"/>
      <c r="K333" s="46"/>
      <c r="L333" s="46"/>
      <c r="M333" s="46"/>
      <c r="N333" s="46"/>
      <c r="O333" s="46"/>
      <c r="P333" s="46"/>
      <c r="Q333" s="47"/>
      <c r="R333" s="85" t="e">
        <f t="shared" si="6"/>
        <v>#DIV/0!</v>
      </c>
    </row>
    <row r="334" spans="1:18" ht="15.75" thickBot="1" x14ac:dyDescent="0.3">
      <c r="A334" s="11" t="s">
        <v>237</v>
      </c>
      <c r="B334" s="29"/>
      <c r="C334" s="59" t="s">
        <v>362</v>
      </c>
      <c r="D334" s="54"/>
      <c r="E334" s="48"/>
      <c r="F334" s="48"/>
      <c r="G334" s="48"/>
      <c r="H334" s="48"/>
      <c r="I334" s="48"/>
      <c r="J334" s="48"/>
      <c r="K334" s="48"/>
      <c r="L334" s="48"/>
      <c r="M334" s="48"/>
      <c r="N334" s="48"/>
      <c r="O334" s="48"/>
      <c r="P334" s="48"/>
      <c r="Q334" s="49"/>
      <c r="R334" s="85" t="e">
        <f t="shared" si="6"/>
        <v>#DIV/0!</v>
      </c>
    </row>
    <row r="335" spans="1:18" x14ac:dyDescent="0.25">
      <c r="A335" s="9" t="s">
        <v>238</v>
      </c>
      <c r="B335" s="27" t="s">
        <v>396</v>
      </c>
      <c r="C335" s="60" t="s">
        <v>363</v>
      </c>
      <c r="D335" s="53"/>
      <c r="E335" s="46"/>
      <c r="F335" s="46"/>
      <c r="G335" s="46"/>
      <c r="H335" s="46"/>
      <c r="I335" s="46"/>
      <c r="J335" s="46"/>
      <c r="K335" s="46"/>
      <c r="L335" s="46"/>
      <c r="M335" s="46"/>
      <c r="N335" s="46"/>
      <c r="O335" s="46"/>
      <c r="P335" s="46"/>
      <c r="Q335" s="47"/>
      <c r="R335" s="85" t="e">
        <f t="shared" si="6"/>
        <v>#DIV/0!</v>
      </c>
    </row>
    <row r="336" spans="1:18" x14ac:dyDescent="0.25">
      <c r="A336" s="9" t="s">
        <v>238</v>
      </c>
      <c r="B336" s="27"/>
      <c r="C336" s="60" t="s">
        <v>363</v>
      </c>
      <c r="D336" s="53"/>
      <c r="E336" s="46">
        <v>4.4800000000000004</v>
      </c>
      <c r="F336" s="80">
        <v>1.84</v>
      </c>
      <c r="G336" s="46">
        <v>46.56</v>
      </c>
      <c r="H336" s="46">
        <v>53.75</v>
      </c>
      <c r="I336" s="46">
        <v>35.46</v>
      </c>
      <c r="J336" s="46">
        <v>37.74</v>
      </c>
      <c r="K336" s="46">
        <v>33.659999999999997</v>
      </c>
      <c r="L336" s="46">
        <v>22.5</v>
      </c>
      <c r="M336" s="46">
        <v>13.11</v>
      </c>
      <c r="N336" s="51">
        <v>25.21</v>
      </c>
      <c r="O336" s="51">
        <v>29.33</v>
      </c>
      <c r="P336" s="51">
        <v>21.44</v>
      </c>
      <c r="Q336" s="47">
        <v>30.19</v>
      </c>
      <c r="R336" s="87">
        <f t="shared" si="6"/>
        <v>27.328461538461536</v>
      </c>
    </row>
    <row r="337" spans="1:18" x14ac:dyDescent="0.25">
      <c r="A337" s="9" t="s">
        <v>238</v>
      </c>
      <c r="B337" s="27"/>
      <c r="C337" s="60" t="s">
        <v>363</v>
      </c>
      <c r="D337" s="53"/>
      <c r="E337" s="46"/>
      <c r="F337" s="46"/>
      <c r="G337" s="46"/>
      <c r="H337" s="46"/>
      <c r="I337" s="46"/>
      <c r="J337" s="46"/>
      <c r="R337" s="85" t="e">
        <f t="shared" si="6"/>
        <v>#DIV/0!</v>
      </c>
    </row>
    <row r="338" spans="1:18" ht="15.75" thickBot="1" x14ac:dyDescent="0.3">
      <c r="A338" s="9" t="s">
        <v>238</v>
      </c>
      <c r="B338" s="27"/>
      <c r="C338" s="60" t="s">
        <v>363</v>
      </c>
      <c r="D338" s="53"/>
      <c r="E338" s="46"/>
      <c r="F338" s="46"/>
      <c r="G338" s="46"/>
      <c r="H338" s="46"/>
      <c r="I338" s="46"/>
      <c r="J338" s="46"/>
      <c r="K338" s="46"/>
      <c r="L338" s="46"/>
      <c r="M338" s="46"/>
      <c r="N338" s="46"/>
      <c r="O338" s="46"/>
      <c r="P338" s="46"/>
      <c r="Q338" s="47"/>
      <c r="R338" s="85" t="e">
        <f t="shared" si="6"/>
        <v>#DIV/0!</v>
      </c>
    </row>
    <row r="339" spans="1:18" x14ac:dyDescent="0.25">
      <c r="A339" s="10" t="s">
        <v>239</v>
      </c>
      <c r="B339" s="25" t="s">
        <v>396</v>
      </c>
      <c r="C339" s="57" t="s">
        <v>364</v>
      </c>
      <c r="D339" s="52"/>
      <c r="E339" s="44"/>
      <c r="F339" s="44"/>
      <c r="G339" s="44"/>
      <c r="H339" s="44"/>
      <c r="I339" s="44"/>
      <c r="J339" s="44"/>
      <c r="K339" s="44"/>
      <c r="L339" s="44"/>
      <c r="M339" s="44"/>
      <c r="N339" s="44"/>
      <c r="O339" s="44"/>
      <c r="P339" s="44"/>
      <c r="Q339" s="45"/>
      <c r="R339" s="85" t="e">
        <f t="shared" si="6"/>
        <v>#DIV/0!</v>
      </c>
    </row>
    <row r="340" spans="1:18" x14ac:dyDescent="0.25">
      <c r="A340" s="9" t="s">
        <v>239</v>
      </c>
      <c r="B340" s="27"/>
      <c r="C340" s="58" t="s">
        <v>364</v>
      </c>
      <c r="D340" s="53"/>
      <c r="E340" s="46">
        <v>81.94</v>
      </c>
      <c r="F340" s="46">
        <v>94.33</v>
      </c>
      <c r="G340" s="46">
        <v>76.47</v>
      </c>
      <c r="H340" s="51">
        <v>71.75</v>
      </c>
      <c r="I340" s="51">
        <v>72.42</v>
      </c>
      <c r="J340" s="51">
        <v>72.58</v>
      </c>
      <c r="K340" s="51">
        <v>82.46</v>
      </c>
      <c r="L340" s="51">
        <v>56.82</v>
      </c>
      <c r="M340" s="51">
        <v>51.25</v>
      </c>
      <c r="N340" s="51">
        <v>55.69</v>
      </c>
      <c r="O340" s="51">
        <v>61.38</v>
      </c>
      <c r="P340" s="51">
        <v>45.61</v>
      </c>
      <c r="Q340" s="47">
        <v>62.21</v>
      </c>
      <c r="R340" s="87">
        <f t="shared" si="6"/>
        <v>68.070000000000007</v>
      </c>
    </row>
    <row r="341" spans="1:18" x14ac:dyDescent="0.25">
      <c r="A341" s="9" t="s">
        <v>239</v>
      </c>
      <c r="B341" s="27"/>
      <c r="C341" s="58" t="s">
        <v>364</v>
      </c>
      <c r="D341" s="53"/>
      <c r="E341" s="46"/>
      <c r="F341" s="46"/>
      <c r="G341" s="46"/>
      <c r="H341" s="46"/>
      <c r="I341" s="46"/>
      <c r="J341" s="46"/>
      <c r="K341" s="46"/>
      <c r="L341" s="46"/>
      <c r="M341" s="46"/>
      <c r="N341" s="46"/>
      <c r="O341" s="46"/>
      <c r="P341" s="46"/>
      <c r="Q341" s="47"/>
      <c r="R341" s="85" t="e">
        <f t="shared" si="6"/>
        <v>#DIV/0!</v>
      </c>
    </row>
    <row r="342" spans="1:18" ht="15.75" thickBot="1" x14ac:dyDescent="0.3">
      <c r="A342" s="11" t="s">
        <v>239</v>
      </c>
      <c r="B342" s="29"/>
      <c r="C342" s="59" t="s">
        <v>364</v>
      </c>
      <c r="D342" s="54"/>
      <c r="E342" s="48"/>
      <c r="F342" s="48"/>
      <c r="G342" s="48"/>
      <c r="H342" s="48"/>
      <c r="I342" s="48"/>
      <c r="J342" s="48"/>
      <c r="K342" s="48"/>
      <c r="L342" s="48"/>
      <c r="M342" s="48"/>
      <c r="N342" s="48"/>
      <c r="O342" s="48"/>
      <c r="P342" s="48"/>
      <c r="Q342" s="49"/>
      <c r="R342" s="85" t="e">
        <f t="shared" si="6"/>
        <v>#DIV/0!</v>
      </c>
    </row>
    <row r="343" spans="1:18" x14ac:dyDescent="0.25">
      <c r="A343" s="9" t="s">
        <v>240</v>
      </c>
      <c r="B343" s="27" t="s">
        <v>396</v>
      </c>
      <c r="C343" s="60" t="s">
        <v>365</v>
      </c>
      <c r="D343" s="53"/>
      <c r="E343" s="46"/>
      <c r="F343" s="46"/>
      <c r="G343" s="46"/>
      <c r="H343" s="46"/>
      <c r="I343" s="46"/>
      <c r="J343" s="46"/>
      <c r="K343" s="46"/>
      <c r="L343" s="46"/>
      <c r="M343" s="46"/>
      <c r="N343" s="46"/>
      <c r="O343" s="46"/>
      <c r="P343" s="46"/>
      <c r="Q343" s="47"/>
      <c r="R343" s="85" t="e">
        <f t="shared" si="6"/>
        <v>#DIV/0!</v>
      </c>
    </row>
    <row r="344" spans="1:18" x14ac:dyDescent="0.25">
      <c r="A344" s="9" t="s">
        <v>240</v>
      </c>
      <c r="B344" s="27"/>
      <c r="C344" s="60" t="s">
        <v>365</v>
      </c>
      <c r="D344" s="53"/>
      <c r="E344" s="46">
        <v>34.31</v>
      </c>
      <c r="F344" s="46">
        <v>39.03</v>
      </c>
      <c r="G344" s="46">
        <v>27.61</v>
      </c>
      <c r="H344" s="51">
        <v>47.77</v>
      </c>
      <c r="I344" s="51">
        <v>37.869999999999997</v>
      </c>
      <c r="J344" s="51">
        <v>46.06</v>
      </c>
      <c r="K344" s="51">
        <v>37.880000000000003</v>
      </c>
      <c r="L344" s="51">
        <v>38.51</v>
      </c>
      <c r="M344" s="51">
        <v>33.72</v>
      </c>
      <c r="N344" s="51">
        <v>37.08</v>
      </c>
      <c r="O344" s="51">
        <v>51.01</v>
      </c>
      <c r="P344" s="51">
        <v>31.52</v>
      </c>
      <c r="Q344" s="47">
        <v>29.42</v>
      </c>
      <c r="R344" s="87">
        <f t="shared" si="6"/>
        <v>37.83</v>
      </c>
    </row>
    <row r="345" spans="1:18" x14ac:dyDescent="0.25">
      <c r="A345" s="9" t="s">
        <v>240</v>
      </c>
      <c r="B345" s="27"/>
      <c r="C345" s="60" t="s">
        <v>365</v>
      </c>
      <c r="D345" s="53"/>
      <c r="E345" s="46"/>
      <c r="F345" s="46"/>
      <c r="G345" s="46"/>
      <c r="H345" s="46"/>
      <c r="I345" s="46"/>
      <c r="J345" s="46"/>
      <c r="K345" s="46"/>
      <c r="L345" s="46"/>
      <c r="M345" s="46"/>
      <c r="N345" s="46"/>
      <c r="O345" s="46"/>
      <c r="P345" s="46"/>
      <c r="Q345" s="47"/>
      <c r="R345" s="85" t="e">
        <f t="shared" si="6"/>
        <v>#DIV/0!</v>
      </c>
    </row>
    <row r="346" spans="1:18" ht="15.75" thickBot="1" x14ac:dyDescent="0.3">
      <c r="A346" s="9" t="s">
        <v>240</v>
      </c>
      <c r="B346" s="27"/>
      <c r="C346" s="60" t="s">
        <v>365</v>
      </c>
      <c r="D346" s="53"/>
      <c r="E346" s="46"/>
      <c r="F346" s="46"/>
      <c r="G346" s="46"/>
      <c r="H346" s="46"/>
      <c r="I346" s="46"/>
      <c r="J346" s="46"/>
      <c r="K346" s="46"/>
      <c r="L346" s="46"/>
      <c r="M346" s="46"/>
      <c r="N346" s="46"/>
      <c r="O346" s="46"/>
      <c r="P346" s="46"/>
      <c r="Q346" s="47"/>
      <c r="R346" s="85" t="e">
        <f t="shared" si="6"/>
        <v>#DIV/0!</v>
      </c>
    </row>
    <row r="347" spans="1:18" x14ac:dyDescent="0.25">
      <c r="A347" s="10" t="s">
        <v>241</v>
      </c>
      <c r="B347" s="25" t="s">
        <v>403</v>
      </c>
      <c r="C347" s="57" t="s">
        <v>366</v>
      </c>
      <c r="D347" s="52"/>
      <c r="E347" s="44"/>
      <c r="F347" s="44"/>
      <c r="G347" s="44"/>
      <c r="H347" s="44"/>
      <c r="I347" s="44"/>
      <c r="J347" s="44"/>
      <c r="K347" s="44"/>
      <c r="L347" s="44"/>
      <c r="M347" s="44"/>
      <c r="N347" s="44"/>
      <c r="O347" s="44"/>
      <c r="P347" s="44"/>
      <c r="Q347" s="45"/>
      <c r="R347" s="85" t="e">
        <f t="shared" si="6"/>
        <v>#DIV/0!</v>
      </c>
    </row>
    <row r="348" spans="1:18" x14ac:dyDescent="0.25">
      <c r="A348" s="9" t="s">
        <v>241</v>
      </c>
      <c r="B348" s="27"/>
      <c r="C348" s="58" t="s">
        <v>366</v>
      </c>
      <c r="D348" s="53"/>
      <c r="E348" s="46">
        <v>8.02</v>
      </c>
      <c r="F348" s="46">
        <v>10.84</v>
      </c>
      <c r="G348" s="46">
        <v>9.57</v>
      </c>
      <c r="H348" s="46">
        <v>7.82</v>
      </c>
      <c r="I348" s="46">
        <v>10.5</v>
      </c>
      <c r="J348" s="46">
        <v>16.329999999999998</v>
      </c>
      <c r="K348" s="46">
        <v>9.06</v>
      </c>
      <c r="L348" s="46">
        <v>9.23</v>
      </c>
      <c r="M348" s="46">
        <v>6.53</v>
      </c>
      <c r="N348" s="46">
        <v>13.82</v>
      </c>
      <c r="O348" s="46">
        <v>13.43</v>
      </c>
      <c r="P348" s="46">
        <v>10.5</v>
      </c>
      <c r="Q348" s="47">
        <v>7.47</v>
      </c>
      <c r="R348" s="85">
        <f t="shared" si="6"/>
        <v>10.24</v>
      </c>
    </row>
    <row r="349" spans="1:18" x14ac:dyDescent="0.25">
      <c r="A349" s="9" t="s">
        <v>241</v>
      </c>
      <c r="B349" s="27"/>
      <c r="C349" s="58" t="s">
        <v>366</v>
      </c>
      <c r="D349" s="53"/>
      <c r="E349" s="46"/>
      <c r="F349" s="46"/>
      <c r="G349" s="46"/>
      <c r="H349" s="46"/>
      <c r="I349" s="46"/>
      <c r="J349" s="46"/>
      <c r="K349" s="46"/>
      <c r="L349" s="46"/>
      <c r="M349" s="46"/>
      <c r="N349" s="46"/>
      <c r="O349" s="46"/>
      <c r="P349" s="46"/>
      <c r="Q349" s="47"/>
      <c r="R349" s="85" t="e">
        <f t="shared" si="6"/>
        <v>#DIV/0!</v>
      </c>
    </row>
    <row r="350" spans="1:18" ht="15.75" thickBot="1" x14ac:dyDescent="0.3">
      <c r="A350" s="11" t="s">
        <v>241</v>
      </c>
      <c r="B350" s="29"/>
      <c r="C350" s="59" t="s">
        <v>366</v>
      </c>
      <c r="D350" s="54"/>
      <c r="E350" s="48"/>
      <c r="F350" s="48"/>
      <c r="G350" s="48"/>
      <c r="H350" s="48"/>
      <c r="I350" s="48"/>
      <c r="J350" s="48"/>
      <c r="K350" s="48"/>
      <c r="L350" s="48"/>
      <c r="M350" s="48"/>
      <c r="N350" s="48"/>
      <c r="O350" s="48"/>
      <c r="P350" s="48"/>
      <c r="Q350" s="49"/>
      <c r="R350" s="85" t="e">
        <f t="shared" si="6"/>
        <v>#DIV/0!</v>
      </c>
    </row>
    <row r="351" spans="1:18" x14ac:dyDescent="0.25">
      <c r="A351" s="9" t="s">
        <v>242</v>
      </c>
      <c r="B351" s="27" t="s">
        <v>403</v>
      </c>
      <c r="C351" s="60" t="s">
        <v>367</v>
      </c>
      <c r="D351" s="53"/>
      <c r="E351" s="46"/>
      <c r="F351" s="46"/>
      <c r="G351" s="46"/>
      <c r="H351" s="46"/>
      <c r="I351" s="46"/>
      <c r="J351" s="46"/>
      <c r="K351" s="46"/>
      <c r="L351" s="46"/>
      <c r="M351" s="46"/>
      <c r="N351" s="46"/>
      <c r="O351" s="46"/>
      <c r="P351" s="46"/>
      <c r="Q351" s="47"/>
      <c r="R351" s="85" t="e">
        <f t="shared" si="6"/>
        <v>#DIV/0!</v>
      </c>
    </row>
    <row r="352" spans="1:18" x14ac:dyDescent="0.25">
      <c r="A352" s="9" t="s">
        <v>242</v>
      </c>
      <c r="B352" s="27"/>
      <c r="C352" s="60" t="s">
        <v>367</v>
      </c>
      <c r="D352" s="53"/>
      <c r="E352" s="46">
        <v>26.64</v>
      </c>
      <c r="F352" s="46">
        <v>20.6</v>
      </c>
      <c r="G352" s="46">
        <v>19.09</v>
      </c>
      <c r="H352" s="46">
        <v>17.21</v>
      </c>
      <c r="I352" s="46">
        <v>20.3</v>
      </c>
      <c r="J352" s="46">
        <v>25.37</v>
      </c>
      <c r="K352" s="46">
        <v>23.14</v>
      </c>
      <c r="L352" s="46">
        <v>8.66</v>
      </c>
      <c r="M352" s="46">
        <v>9.44</v>
      </c>
      <c r="N352" s="46">
        <v>11.76</v>
      </c>
      <c r="O352" s="46">
        <v>16.38</v>
      </c>
      <c r="P352" s="46">
        <v>12.6</v>
      </c>
      <c r="Q352" s="47">
        <v>10.69</v>
      </c>
      <c r="R352" s="85">
        <f t="shared" si="6"/>
        <v>17.067692307692305</v>
      </c>
    </row>
    <row r="353" spans="1:18" x14ac:dyDescent="0.25">
      <c r="A353" s="9" t="s">
        <v>242</v>
      </c>
      <c r="B353" s="27"/>
      <c r="C353" s="60" t="s">
        <v>367</v>
      </c>
      <c r="D353" s="53"/>
      <c r="E353" s="46"/>
      <c r="F353" s="46"/>
      <c r="G353" s="46"/>
      <c r="H353" s="46"/>
      <c r="I353" s="46"/>
      <c r="J353" s="46"/>
      <c r="K353" s="46"/>
      <c r="L353" s="46"/>
      <c r="M353" s="46"/>
      <c r="N353" s="46"/>
      <c r="O353" s="46"/>
      <c r="P353" s="46"/>
      <c r="Q353" s="47"/>
      <c r="R353" s="85" t="e">
        <f t="shared" si="6"/>
        <v>#DIV/0!</v>
      </c>
    </row>
    <row r="354" spans="1:18" ht="15.75" thickBot="1" x14ac:dyDescent="0.3">
      <c r="A354" s="9" t="s">
        <v>242</v>
      </c>
      <c r="B354" s="27"/>
      <c r="C354" s="60" t="s">
        <v>367</v>
      </c>
      <c r="D354" s="53"/>
      <c r="E354" s="46"/>
      <c r="F354" s="46"/>
      <c r="G354" s="46"/>
      <c r="H354" s="46"/>
      <c r="I354" s="46"/>
      <c r="J354" s="46"/>
      <c r="K354" s="46"/>
      <c r="L354" s="46"/>
      <c r="M354" s="46"/>
      <c r="N354" s="46"/>
      <c r="O354" s="46"/>
      <c r="P354" s="46"/>
      <c r="Q354" s="47"/>
      <c r="R354" s="85" t="e">
        <f t="shared" si="6"/>
        <v>#DIV/0!</v>
      </c>
    </row>
    <row r="355" spans="1:18" x14ac:dyDescent="0.25">
      <c r="A355" s="10" t="s">
        <v>243</v>
      </c>
      <c r="B355" s="74" t="s">
        <v>403</v>
      </c>
      <c r="C355" s="75" t="s">
        <v>455</v>
      </c>
      <c r="D355" s="52"/>
      <c r="E355" s="44"/>
      <c r="F355" s="44"/>
      <c r="G355" s="44"/>
      <c r="H355" s="44"/>
      <c r="I355" s="44"/>
      <c r="J355" s="44"/>
      <c r="K355" s="44"/>
      <c r="L355" s="44"/>
      <c r="M355" s="44"/>
      <c r="N355" s="44"/>
      <c r="O355" s="44"/>
      <c r="P355" s="44"/>
      <c r="Q355" s="45"/>
      <c r="R355" s="85" t="e">
        <f t="shared" si="6"/>
        <v>#DIV/0!</v>
      </c>
    </row>
    <row r="356" spans="1:18" x14ac:dyDescent="0.25">
      <c r="A356" s="9" t="s">
        <v>243</v>
      </c>
      <c r="B356" s="76"/>
      <c r="C356" s="70" t="s">
        <v>455</v>
      </c>
      <c r="D356" s="53"/>
      <c r="E356" s="46">
        <v>2.31</v>
      </c>
      <c r="F356" s="46">
        <v>3.06</v>
      </c>
      <c r="G356" s="46">
        <v>2.2599999999999998</v>
      </c>
      <c r="H356" s="46">
        <v>2.8</v>
      </c>
      <c r="I356" s="46">
        <v>2.13</v>
      </c>
      <c r="J356" s="46">
        <v>2.27</v>
      </c>
      <c r="K356" s="46">
        <v>1.83</v>
      </c>
      <c r="L356" s="46">
        <v>1.47</v>
      </c>
      <c r="M356" s="46">
        <v>1.24</v>
      </c>
      <c r="N356" s="46">
        <v>2.35</v>
      </c>
      <c r="O356" s="46">
        <v>2.56</v>
      </c>
      <c r="P356" s="46">
        <v>1.8</v>
      </c>
      <c r="Q356" s="47">
        <v>1.17</v>
      </c>
      <c r="R356" s="85">
        <f t="shared" si="6"/>
        <v>2.0961538461538458</v>
      </c>
    </row>
    <row r="357" spans="1:18" x14ac:dyDescent="0.25">
      <c r="A357" s="9" t="s">
        <v>243</v>
      </c>
      <c r="B357" s="76"/>
      <c r="C357" s="70" t="s">
        <v>455</v>
      </c>
      <c r="D357" s="53"/>
      <c r="E357" s="46"/>
      <c r="F357" s="46"/>
      <c r="G357" s="46"/>
      <c r="H357" s="46"/>
      <c r="I357" s="46"/>
      <c r="J357" s="46"/>
      <c r="K357" s="46"/>
      <c r="L357" s="46"/>
      <c r="M357" s="46"/>
      <c r="N357" s="46"/>
      <c r="O357" s="46"/>
      <c r="P357" s="46"/>
      <c r="Q357" s="47"/>
      <c r="R357" s="85" t="e">
        <f t="shared" si="6"/>
        <v>#DIV/0!</v>
      </c>
    </row>
    <row r="358" spans="1:18" ht="15.75" thickBot="1" x14ac:dyDescent="0.3">
      <c r="A358" s="11" t="s">
        <v>243</v>
      </c>
      <c r="B358" s="77"/>
      <c r="C358" s="78" t="s">
        <v>455</v>
      </c>
      <c r="D358" s="54"/>
      <c r="E358" s="48"/>
      <c r="F358" s="48"/>
      <c r="G358" s="48"/>
      <c r="H358" s="48"/>
      <c r="I358" s="48"/>
      <c r="J358" s="48"/>
      <c r="K358" s="48"/>
      <c r="L358" s="48"/>
      <c r="M358" s="48"/>
      <c r="N358" s="48"/>
      <c r="O358" s="48"/>
      <c r="P358" s="48"/>
      <c r="Q358" s="49"/>
      <c r="R358" s="85" t="e">
        <f t="shared" si="6"/>
        <v>#DIV/0!</v>
      </c>
    </row>
    <row r="359" spans="1:18" x14ac:dyDescent="0.25">
      <c r="A359" s="9" t="s">
        <v>244</v>
      </c>
      <c r="B359" s="27"/>
      <c r="C359" s="61"/>
      <c r="D359" s="53"/>
      <c r="E359" s="46"/>
      <c r="F359" s="46"/>
      <c r="G359" s="46"/>
      <c r="H359" s="46"/>
      <c r="I359" s="46"/>
      <c r="J359" s="46"/>
      <c r="K359" s="46"/>
      <c r="L359" s="46"/>
      <c r="M359" s="46"/>
      <c r="N359" s="46"/>
      <c r="O359" s="46"/>
      <c r="P359" s="46"/>
      <c r="Q359" s="47"/>
      <c r="R359" s="85" t="e">
        <f t="shared" si="6"/>
        <v>#DIV/0!</v>
      </c>
    </row>
    <row r="360" spans="1:18" x14ac:dyDescent="0.25">
      <c r="A360" s="9" t="s">
        <v>244</v>
      </c>
      <c r="B360" s="27"/>
      <c r="C360" s="61"/>
      <c r="D360" s="53"/>
      <c r="E360" s="46"/>
      <c r="F360" s="46"/>
      <c r="G360" s="46"/>
      <c r="H360" s="46"/>
      <c r="I360" s="46"/>
      <c r="J360" s="46"/>
      <c r="K360" s="46"/>
      <c r="L360" s="46"/>
      <c r="M360" s="46"/>
      <c r="N360" s="46"/>
      <c r="O360" s="46"/>
      <c r="P360" s="46"/>
      <c r="Q360" s="47"/>
      <c r="R360" s="85" t="e">
        <f t="shared" si="6"/>
        <v>#DIV/0!</v>
      </c>
    </row>
    <row r="361" spans="1:18" x14ac:dyDescent="0.25">
      <c r="A361" s="9" t="s">
        <v>244</v>
      </c>
      <c r="B361" s="27"/>
      <c r="C361" s="61"/>
      <c r="D361" s="53"/>
      <c r="E361" s="46"/>
      <c r="F361" s="46"/>
      <c r="G361" s="46"/>
      <c r="H361" s="46"/>
      <c r="I361" s="46"/>
      <c r="J361" s="46"/>
      <c r="K361" s="46"/>
      <c r="L361" s="46"/>
      <c r="M361" s="46"/>
      <c r="N361" s="46"/>
      <c r="O361" s="46"/>
      <c r="P361" s="46"/>
      <c r="Q361" s="47"/>
      <c r="R361" s="85" t="e">
        <f t="shared" si="6"/>
        <v>#DIV/0!</v>
      </c>
    </row>
    <row r="362" spans="1:18" ht="15.75" thickBot="1" x14ac:dyDescent="0.3">
      <c r="A362" s="9" t="s">
        <v>244</v>
      </c>
      <c r="B362" s="27"/>
      <c r="C362" s="61"/>
      <c r="D362" s="53"/>
      <c r="E362" s="46"/>
      <c r="F362" s="46"/>
      <c r="G362" s="46"/>
      <c r="H362" s="46"/>
      <c r="I362" s="46"/>
      <c r="J362" s="46"/>
      <c r="K362" s="46"/>
      <c r="L362" s="46"/>
      <c r="M362" s="46"/>
      <c r="N362" s="46"/>
      <c r="O362" s="46"/>
      <c r="P362" s="46"/>
      <c r="Q362" s="47"/>
      <c r="R362" s="85" t="e">
        <f t="shared" si="6"/>
        <v>#DIV/0!</v>
      </c>
    </row>
    <row r="363" spans="1:18" x14ac:dyDescent="0.25">
      <c r="A363" s="10" t="s">
        <v>245</v>
      </c>
      <c r="B363" s="25" t="s">
        <v>396</v>
      </c>
      <c r="C363" s="57" t="s">
        <v>368</v>
      </c>
      <c r="D363" s="52"/>
      <c r="E363" s="44"/>
      <c r="F363" s="44"/>
      <c r="G363" s="44"/>
      <c r="H363" s="44"/>
      <c r="I363" s="44"/>
      <c r="J363" s="44"/>
      <c r="K363" s="44"/>
      <c r="L363" s="44"/>
      <c r="M363" s="44"/>
      <c r="N363" s="44"/>
      <c r="O363" s="44"/>
      <c r="P363" s="44"/>
      <c r="Q363" s="45"/>
      <c r="R363" s="85" t="e">
        <f t="shared" si="6"/>
        <v>#DIV/0!</v>
      </c>
    </row>
    <row r="364" spans="1:18" x14ac:dyDescent="0.25">
      <c r="A364" s="9" t="s">
        <v>245</v>
      </c>
      <c r="B364" s="27"/>
      <c r="C364" s="58" t="s">
        <v>368</v>
      </c>
      <c r="D364" s="53"/>
      <c r="E364" s="46">
        <v>16.95</v>
      </c>
      <c r="F364" s="46">
        <v>19.04</v>
      </c>
      <c r="G364" s="46">
        <v>10.41</v>
      </c>
      <c r="H364" s="46">
        <v>16.91</v>
      </c>
      <c r="I364" s="46">
        <v>12.71</v>
      </c>
      <c r="J364" s="46">
        <v>12.99</v>
      </c>
      <c r="K364" s="46">
        <v>8.42</v>
      </c>
      <c r="L364" s="46">
        <v>4.7300000000000004</v>
      </c>
      <c r="M364" s="46">
        <v>5.14</v>
      </c>
      <c r="N364" s="46">
        <v>12.74</v>
      </c>
      <c r="O364" s="46">
        <v>13.4</v>
      </c>
      <c r="P364" s="46">
        <v>11.75</v>
      </c>
      <c r="Q364" s="47">
        <v>10.97</v>
      </c>
      <c r="R364" s="85">
        <f t="shared" si="6"/>
        <v>12.01230769230769</v>
      </c>
    </row>
    <row r="365" spans="1:18" x14ac:dyDescent="0.25">
      <c r="A365" s="9" t="s">
        <v>245</v>
      </c>
      <c r="B365" s="27"/>
      <c r="C365" s="58" t="s">
        <v>368</v>
      </c>
      <c r="D365" s="53"/>
      <c r="E365" s="46"/>
      <c r="F365" s="46"/>
      <c r="G365" s="46"/>
      <c r="H365" s="46"/>
      <c r="I365" s="46"/>
      <c r="J365" s="46"/>
      <c r="K365" s="46"/>
      <c r="L365" s="46"/>
      <c r="M365" s="46"/>
      <c r="N365" s="46"/>
      <c r="O365" s="46"/>
      <c r="P365" s="46"/>
      <c r="Q365" s="47"/>
      <c r="R365" s="85" t="e">
        <f t="shared" si="6"/>
        <v>#DIV/0!</v>
      </c>
    </row>
    <row r="366" spans="1:18" ht="15.75" thickBot="1" x14ac:dyDescent="0.3">
      <c r="A366" s="11" t="s">
        <v>245</v>
      </c>
      <c r="B366" s="29"/>
      <c r="C366" s="59" t="s">
        <v>368</v>
      </c>
      <c r="D366" s="54"/>
      <c r="E366" s="48"/>
      <c r="F366" s="48"/>
      <c r="G366" s="48"/>
      <c r="H366" s="48"/>
      <c r="I366" s="48"/>
      <c r="J366" s="48"/>
      <c r="K366" s="48"/>
      <c r="L366" s="48"/>
      <c r="M366" s="48"/>
      <c r="N366" s="48"/>
      <c r="O366" s="48"/>
      <c r="P366" s="48"/>
      <c r="Q366" s="49"/>
      <c r="R366" s="85" t="e">
        <f t="shared" si="6"/>
        <v>#DIV/0!</v>
      </c>
    </row>
    <row r="367" spans="1:18" x14ac:dyDescent="0.25">
      <c r="A367" s="9" t="s">
        <v>246</v>
      </c>
      <c r="B367" s="27" t="s">
        <v>398</v>
      </c>
      <c r="C367" s="60" t="s">
        <v>369</v>
      </c>
      <c r="D367" s="53"/>
      <c r="E367" s="46"/>
      <c r="F367" s="46"/>
      <c r="G367" s="46"/>
      <c r="H367" s="46"/>
      <c r="I367" s="46"/>
      <c r="J367" s="46"/>
      <c r="K367" s="46"/>
      <c r="L367" s="46"/>
      <c r="M367" s="46"/>
      <c r="N367" s="46"/>
      <c r="O367" s="46"/>
      <c r="P367" s="46"/>
      <c r="Q367" s="47"/>
      <c r="R367" s="85" t="e">
        <f t="shared" si="6"/>
        <v>#DIV/0!</v>
      </c>
    </row>
    <row r="368" spans="1:18" x14ac:dyDescent="0.25">
      <c r="A368" s="9" t="s">
        <v>246</v>
      </c>
      <c r="B368" s="27"/>
      <c r="C368" s="60" t="s">
        <v>369</v>
      </c>
      <c r="D368" s="53"/>
      <c r="E368" s="46">
        <v>2.41</v>
      </c>
      <c r="F368" s="46">
        <v>1.51</v>
      </c>
      <c r="G368" s="46">
        <v>1.51</v>
      </c>
      <c r="H368" s="51">
        <v>1.97</v>
      </c>
      <c r="I368" s="51">
        <v>1.69</v>
      </c>
      <c r="J368" s="51">
        <v>1.51</v>
      </c>
      <c r="K368" s="51">
        <v>1.03</v>
      </c>
      <c r="L368" s="51">
        <v>1.56</v>
      </c>
      <c r="M368" s="51">
        <v>0.85</v>
      </c>
      <c r="N368" s="51">
        <v>1.37</v>
      </c>
      <c r="O368" s="51">
        <v>1.83</v>
      </c>
      <c r="P368" s="51">
        <v>1.1599999999999999</v>
      </c>
      <c r="Q368" s="47">
        <v>1.22</v>
      </c>
      <c r="R368" s="85">
        <f t="shared" si="6"/>
        <v>1.5092307692307694</v>
      </c>
    </row>
    <row r="369" spans="1:18" x14ac:dyDescent="0.25">
      <c r="A369" s="9" t="s">
        <v>246</v>
      </c>
      <c r="B369" s="27"/>
      <c r="C369" s="60" t="s">
        <v>369</v>
      </c>
      <c r="D369" s="53"/>
      <c r="E369" s="46"/>
      <c r="F369" s="46"/>
      <c r="G369" s="46"/>
      <c r="H369" s="46"/>
      <c r="I369" s="46"/>
      <c r="J369" s="46"/>
      <c r="K369" s="46"/>
      <c r="L369" s="46"/>
      <c r="M369" s="46"/>
      <c r="N369" s="46"/>
      <c r="O369" s="46"/>
      <c r="P369" s="46"/>
      <c r="Q369" s="47"/>
      <c r="R369" s="85" t="e">
        <f t="shared" si="6"/>
        <v>#DIV/0!</v>
      </c>
    </row>
    <row r="370" spans="1:18" ht="15.75" thickBot="1" x14ac:dyDescent="0.3">
      <c r="A370" s="9" t="s">
        <v>246</v>
      </c>
      <c r="B370" s="27"/>
      <c r="C370" s="60" t="s">
        <v>369</v>
      </c>
      <c r="D370" s="53"/>
      <c r="E370" s="46"/>
      <c r="F370" s="46"/>
      <c r="G370" s="46"/>
      <c r="H370" s="46"/>
      <c r="I370" s="46"/>
      <c r="J370" s="46"/>
      <c r="K370" s="46"/>
      <c r="L370" s="46"/>
      <c r="M370" s="46"/>
      <c r="N370" s="46"/>
      <c r="O370" s="46"/>
      <c r="P370" s="46"/>
      <c r="Q370" s="47"/>
      <c r="R370" s="85" t="e">
        <f t="shared" si="6"/>
        <v>#DIV/0!</v>
      </c>
    </row>
    <row r="371" spans="1:18" x14ac:dyDescent="0.25">
      <c r="A371" s="10" t="s">
        <v>247</v>
      </c>
      <c r="B371" s="25" t="s">
        <v>403</v>
      </c>
      <c r="C371" s="57" t="s">
        <v>370</v>
      </c>
      <c r="D371" s="52"/>
      <c r="E371" s="44"/>
      <c r="F371" s="44"/>
      <c r="G371" s="44"/>
      <c r="H371" s="44"/>
      <c r="I371" s="44"/>
      <c r="J371" s="44"/>
      <c r="K371" s="44"/>
      <c r="L371" s="44"/>
      <c r="M371" s="44"/>
      <c r="N371" s="44"/>
      <c r="O371" s="44"/>
      <c r="P371" s="44"/>
      <c r="Q371" s="45"/>
      <c r="R371" s="85" t="e">
        <f t="shared" si="6"/>
        <v>#DIV/0!</v>
      </c>
    </row>
    <row r="372" spans="1:18" x14ac:dyDescent="0.25">
      <c r="A372" s="9" t="s">
        <v>247</v>
      </c>
      <c r="B372" s="27"/>
      <c r="C372" s="58" t="s">
        <v>370</v>
      </c>
      <c r="D372" s="53"/>
      <c r="E372" s="46">
        <v>22.65</v>
      </c>
      <c r="F372" s="46">
        <v>11.8</v>
      </c>
      <c r="G372" s="46">
        <v>13.79</v>
      </c>
      <c r="H372" s="51">
        <v>16.66</v>
      </c>
      <c r="I372" s="51">
        <v>18.579999999999998</v>
      </c>
      <c r="J372" s="51">
        <v>16.55</v>
      </c>
      <c r="K372" s="51">
        <v>13.44</v>
      </c>
      <c r="L372" s="51">
        <v>6.46</v>
      </c>
      <c r="M372" s="51">
        <v>8.0399999999999991</v>
      </c>
      <c r="N372" s="51">
        <v>7.01</v>
      </c>
      <c r="O372" s="51">
        <v>8.8800000000000008</v>
      </c>
      <c r="P372" s="51">
        <v>7.52</v>
      </c>
      <c r="Q372" s="47">
        <v>8.3800000000000008</v>
      </c>
      <c r="R372" s="85">
        <f t="shared" si="6"/>
        <v>12.289230769230768</v>
      </c>
    </row>
    <row r="373" spans="1:18" x14ac:dyDescent="0.25">
      <c r="A373" s="9" t="s">
        <v>247</v>
      </c>
      <c r="B373" s="27"/>
      <c r="C373" s="58" t="s">
        <v>370</v>
      </c>
      <c r="D373" s="53"/>
      <c r="E373" s="46"/>
      <c r="F373" s="46"/>
      <c r="G373" s="46"/>
      <c r="H373" s="46"/>
      <c r="I373" s="46"/>
      <c r="J373" s="46"/>
      <c r="K373" s="46"/>
      <c r="L373" s="46"/>
      <c r="M373" s="46"/>
      <c r="N373" s="46"/>
      <c r="O373" s="46"/>
      <c r="P373" s="46"/>
      <c r="Q373" s="47"/>
      <c r="R373" s="85" t="e">
        <f t="shared" si="6"/>
        <v>#DIV/0!</v>
      </c>
    </row>
    <row r="374" spans="1:18" ht="15.75" thickBot="1" x14ac:dyDescent="0.3">
      <c r="A374" s="11" t="s">
        <v>247</v>
      </c>
      <c r="B374" s="29"/>
      <c r="C374" s="59" t="s">
        <v>370</v>
      </c>
      <c r="D374" s="54"/>
      <c r="E374" s="48"/>
      <c r="F374" s="48"/>
      <c r="G374" s="48"/>
      <c r="H374" s="48"/>
      <c r="I374" s="48"/>
      <c r="J374" s="48"/>
      <c r="K374" s="48"/>
      <c r="L374" s="48"/>
      <c r="M374" s="48"/>
      <c r="N374" s="48"/>
      <c r="O374" s="48"/>
      <c r="P374" s="48"/>
      <c r="Q374" s="49"/>
      <c r="R374" s="85" t="e">
        <f t="shared" si="6"/>
        <v>#DIV/0!</v>
      </c>
    </row>
    <row r="375" spans="1:18" x14ac:dyDescent="0.25">
      <c r="A375" s="9" t="s">
        <v>248</v>
      </c>
      <c r="B375" s="27" t="s">
        <v>403</v>
      </c>
      <c r="C375" s="60" t="s">
        <v>371</v>
      </c>
      <c r="D375" s="53"/>
      <c r="E375" s="46"/>
      <c r="F375" s="46"/>
      <c r="G375" s="46"/>
      <c r="H375" s="46"/>
      <c r="I375" s="46"/>
      <c r="J375" s="46"/>
      <c r="K375" s="46"/>
      <c r="L375" s="46"/>
      <c r="M375" s="46"/>
      <c r="N375" s="46"/>
      <c r="O375" s="46"/>
      <c r="P375" s="46"/>
      <c r="Q375" s="47"/>
      <c r="R375" s="85" t="e">
        <f t="shared" si="6"/>
        <v>#DIV/0!</v>
      </c>
    </row>
    <row r="376" spans="1:18" x14ac:dyDescent="0.25">
      <c r="A376" s="9" t="s">
        <v>248</v>
      </c>
      <c r="B376" s="27" t="s">
        <v>399</v>
      </c>
      <c r="C376" s="60" t="s">
        <v>371</v>
      </c>
      <c r="D376" s="53"/>
      <c r="E376" s="46">
        <v>9.56</v>
      </c>
      <c r="F376" s="46">
        <v>15.29</v>
      </c>
      <c r="G376" s="46">
        <v>11.18</v>
      </c>
      <c r="H376" s="46">
        <v>12.99</v>
      </c>
      <c r="I376" s="46">
        <v>11.05</v>
      </c>
      <c r="J376" s="46">
        <v>13.88</v>
      </c>
      <c r="K376" s="46">
        <v>9.93</v>
      </c>
      <c r="L376" s="46">
        <v>11.55</v>
      </c>
      <c r="M376" s="46">
        <v>10.77</v>
      </c>
      <c r="N376" s="46">
        <v>12.22</v>
      </c>
      <c r="O376" s="46">
        <v>16.350000000000001</v>
      </c>
      <c r="P376" s="46">
        <v>14.07</v>
      </c>
      <c r="Q376" s="47">
        <v>8.98</v>
      </c>
      <c r="R376" s="85">
        <f t="shared" si="6"/>
        <v>12.139999999999997</v>
      </c>
    </row>
    <row r="377" spans="1:18" x14ac:dyDescent="0.25">
      <c r="A377" s="9" t="s">
        <v>248</v>
      </c>
      <c r="B377" s="27"/>
      <c r="C377" s="60" t="s">
        <v>371</v>
      </c>
      <c r="D377" s="53"/>
      <c r="E377" s="46"/>
      <c r="F377" s="46"/>
      <c r="G377" s="46"/>
      <c r="H377" s="46"/>
      <c r="I377" s="46"/>
      <c r="J377" s="46"/>
      <c r="K377" s="46"/>
      <c r="L377" s="46"/>
      <c r="M377" s="46"/>
      <c r="N377" s="46"/>
      <c r="O377" s="46"/>
      <c r="P377" s="46"/>
      <c r="Q377" s="47"/>
      <c r="R377" s="85" t="e">
        <f t="shared" si="6"/>
        <v>#DIV/0!</v>
      </c>
    </row>
    <row r="378" spans="1:18" ht="15.75" thickBot="1" x14ac:dyDescent="0.3">
      <c r="A378" s="9" t="s">
        <v>248</v>
      </c>
      <c r="B378" s="27"/>
      <c r="C378" s="60" t="s">
        <v>371</v>
      </c>
      <c r="D378" s="53"/>
      <c r="E378" s="46"/>
      <c r="F378" s="46"/>
      <c r="G378" s="46"/>
      <c r="H378" s="46"/>
      <c r="I378" s="46"/>
      <c r="J378" s="46"/>
      <c r="K378" s="46"/>
      <c r="L378" s="46"/>
      <c r="M378" s="46"/>
      <c r="N378" s="46"/>
      <c r="O378" s="46"/>
      <c r="P378" s="46"/>
      <c r="Q378" s="47"/>
      <c r="R378" s="85" t="e">
        <f t="shared" si="6"/>
        <v>#DIV/0!</v>
      </c>
    </row>
    <row r="379" spans="1:18" x14ac:dyDescent="0.25">
      <c r="A379" s="10" t="s">
        <v>249</v>
      </c>
      <c r="B379" s="25" t="s">
        <v>404</v>
      </c>
      <c r="C379" s="57" t="s">
        <v>372</v>
      </c>
      <c r="D379" s="52"/>
      <c r="E379" s="44"/>
      <c r="F379" s="44"/>
      <c r="G379" s="44"/>
      <c r="H379" s="44"/>
      <c r="I379" s="44"/>
      <c r="J379" s="44"/>
      <c r="K379" s="44"/>
      <c r="L379" s="44"/>
      <c r="M379" s="44"/>
      <c r="N379" s="44"/>
      <c r="O379" s="44"/>
      <c r="P379" s="44"/>
      <c r="Q379" s="45"/>
      <c r="R379" s="85" t="e">
        <f t="shared" si="6"/>
        <v>#DIV/0!</v>
      </c>
    </row>
    <row r="380" spans="1:18" x14ac:dyDescent="0.25">
      <c r="A380" s="9" t="s">
        <v>249</v>
      </c>
      <c r="B380" s="27" t="s">
        <v>411</v>
      </c>
      <c r="C380" s="58" t="s">
        <v>372</v>
      </c>
      <c r="D380" s="53"/>
      <c r="E380" s="46">
        <v>3.52</v>
      </c>
      <c r="F380" s="46">
        <v>6.66</v>
      </c>
      <c r="G380" s="46">
        <v>4.2699999999999996</v>
      </c>
      <c r="H380" s="46">
        <v>2.16</v>
      </c>
      <c r="I380" s="46">
        <v>3.8</v>
      </c>
      <c r="J380" s="46">
        <v>5.62</v>
      </c>
      <c r="K380" s="46">
        <v>6.37</v>
      </c>
      <c r="L380" s="46">
        <v>4.22</v>
      </c>
      <c r="M380" s="46">
        <v>2.1800000000000002</v>
      </c>
      <c r="N380" s="46">
        <v>4.83</v>
      </c>
      <c r="O380" s="46">
        <v>3.51</v>
      </c>
      <c r="P380" s="46">
        <v>3.24</v>
      </c>
      <c r="Q380" s="47">
        <v>2.39</v>
      </c>
      <c r="R380" s="85">
        <f t="shared" si="6"/>
        <v>4.0592307692307692</v>
      </c>
    </row>
    <row r="381" spans="1:18" x14ac:dyDescent="0.25">
      <c r="A381" s="9" t="s">
        <v>249</v>
      </c>
      <c r="B381" s="27"/>
      <c r="C381" s="58" t="s">
        <v>372</v>
      </c>
      <c r="D381" s="53"/>
      <c r="E381" s="46"/>
      <c r="F381" s="46"/>
      <c r="G381" s="46"/>
      <c r="H381" s="46"/>
      <c r="I381" s="46"/>
      <c r="J381" s="46"/>
      <c r="K381" s="46"/>
      <c r="L381" s="46"/>
      <c r="M381" s="46"/>
      <c r="N381" s="46"/>
      <c r="O381" s="46"/>
      <c r="P381" s="46"/>
      <c r="Q381" s="47"/>
      <c r="R381" s="85" t="e">
        <f t="shared" si="6"/>
        <v>#DIV/0!</v>
      </c>
    </row>
    <row r="382" spans="1:18" ht="15.75" thickBot="1" x14ac:dyDescent="0.3">
      <c r="A382" s="11" t="s">
        <v>249</v>
      </c>
      <c r="B382" s="29"/>
      <c r="C382" s="59" t="s">
        <v>372</v>
      </c>
      <c r="D382" s="54"/>
      <c r="E382" s="48"/>
      <c r="F382" s="48"/>
      <c r="G382" s="48"/>
      <c r="H382" s="48"/>
      <c r="I382" s="48"/>
      <c r="J382" s="48"/>
      <c r="K382" s="48"/>
      <c r="L382" s="48"/>
      <c r="M382" s="48"/>
      <c r="N382" s="48"/>
      <c r="O382" s="48"/>
      <c r="P382" s="48"/>
      <c r="Q382" s="49"/>
      <c r="R382" s="85" t="e">
        <f t="shared" si="6"/>
        <v>#DIV/0!</v>
      </c>
    </row>
    <row r="383" spans="1:18" x14ac:dyDescent="0.25">
      <c r="A383" s="9" t="s">
        <v>250</v>
      </c>
      <c r="B383" s="27" t="s">
        <v>403</v>
      </c>
      <c r="C383" s="60" t="s">
        <v>373</v>
      </c>
      <c r="D383" s="53"/>
      <c r="E383" s="46"/>
      <c r="F383" s="46"/>
      <c r="G383" s="46"/>
      <c r="H383" s="46"/>
      <c r="I383" s="46"/>
      <c r="J383" s="46"/>
      <c r="K383" s="46"/>
      <c r="L383" s="46"/>
      <c r="M383" s="46"/>
      <c r="N383" s="46"/>
      <c r="O383" s="46"/>
      <c r="P383" s="46"/>
      <c r="Q383" s="47"/>
      <c r="R383" s="85" t="e">
        <f t="shared" si="6"/>
        <v>#DIV/0!</v>
      </c>
    </row>
    <row r="384" spans="1:18" x14ac:dyDescent="0.25">
      <c r="A384" s="9" t="s">
        <v>250</v>
      </c>
      <c r="B384" s="27"/>
      <c r="C384" s="60" t="s">
        <v>373</v>
      </c>
      <c r="D384" s="53"/>
      <c r="E384" s="46"/>
      <c r="F384" s="46"/>
      <c r="G384" s="46"/>
      <c r="H384" s="46"/>
      <c r="I384" s="46"/>
      <c r="J384" s="46"/>
      <c r="K384" s="46"/>
      <c r="L384" s="46"/>
      <c r="M384" s="46"/>
      <c r="N384" s="46"/>
      <c r="O384" s="46"/>
      <c r="P384" s="46"/>
      <c r="Q384" s="47"/>
      <c r="R384" s="85" t="e">
        <f t="shared" si="6"/>
        <v>#DIV/0!</v>
      </c>
    </row>
    <row r="385" spans="1:18" x14ac:dyDescent="0.25">
      <c r="A385" s="9" t="s">
        <v>250</v>
      </c>
      <c r="B385" s="27"/>
      <c r="C385" s="60" t="s">
        <v>373</v>
      </c>
      <c r="D385" s="53"/>
      <c r="E385" s="46"/>
      <c r="F385" s="46"/>
      <c r="G385" s="46"/>
      <c r="H385" s="46"/>
      <c r="I385" s="46"/>
      <c r="J385" s="46"/>
      <c r="K385" s="46"/>
      <c r="L385" s="46"/>
      <c r="M385" s="46"/>
      <c r="N385" s="46"/>
      <c r="O385" s="46"/>
      <c r="P385" s="46"/>
      <c r="Q385" s="47"/>
      <c r="R385" s="85" t="e">
        <f t="shared" si="6"/>
        <v>#DIV/0!</v>
      </c>
    </row>
    <row r="386" spans="1:18" ht="15.75" thickBot="1" x14ac:dyDescent="0.3">
      <c r="A386" s="9" t="s">
        <v>250</v>
      </c>
      <c r="B386" s="27"/>
      <c r="C386" s="60" t="s">
        <v>373</v>
      </c>
      <c r="D386" s="53"/>
      <c r="E386" s="46"/>
      <c r="F386" s="46"/>
      <c r="G386" s="46"/>
      <c r="H386" s="46"/>
      <c r="I386" s="46"/>
      <c r="J386" s="46"/>
      <c r="K386" s="46"/>
      <c r="L386" s="46"/>
      <c r="M386" s="46"/>
      <c r="N386" s="46"/>
      <c r="O386" s="46"/>
      <c r="P386" s="46"/>
      <c r="Q386" s="47"/>
      <c r="R386" s="85" t="e">
        <f t="shared" si="6"/>
        <v>#DIV/0!</v>
      </c>
    </row>
    <row r="387" spans="1:18" x14ac:dyDescent="0.25">
      <c r="A387" s="10" t="s">
        <v>251</v>
      </c>
      <c r="B387" s="25" t="s">
        <v>404</v>
      </c>
      <c r="C387" s="81" t="s">
        <v>372</v>
      </c>
      <c r="D387" s="52"/>
      <c r="E387" s="44"/>
      <c r="F387" s="44"/>
      <c r="G387" s="44"/>
      <c r="H387" s="44"/>
      <c r="I387" s="44"/>
      <c r="J387" s="44"/>
      <c r="K387" s="44"/>
      <c r="L387" s="44"/>
      <c r="M387" s="44"/>
      <c r="N387" s="44"/>
      <c r="O387" s="44"/>
      <c r="P387" s="44"/>
      <c r="Q387" s="45"/>
      <c r="R387" s="85" t="e">
        <f t="shared" si="6"/>
        <v>#DIV/0!</v>
      </c>
    </row>
    <row r="388" spans="1:18" x14ac:dyDescent="0.25">
      <c r="A388" s="9" t="s">
        <v>251</v>
      </c>
      <c r="B388" s="27" t="s">
        <v>411</v>
      </c>
      <c r="C388" s="82" t="s">
        <v>374</v>
      </c>
      <c r="D388" s="53"/>
      <c r="E388" s="46">
        <v>11.35</v>
      </c>
      <c r="F388" s="46">
        <v>19.22</v>
      </c>
      <c r="G388" s="46">
        <v>18.100000000000001</v>
      </c>
      <c r="H388" s="51">
        <v>9.06</v>
      </c>
      <c r="I388" s="51">
        <v>13.07</v>
      </c>
      <c r="J388" s="51">
        <v>14.04</v>
      </c>
      <c r="K388" s="51">
        <v>18.89</v>
      </c>
      <c r="L388" s="51">
        <v>5.96</v>
      </c>
      <c r="M388" s="51">
        <v>4.95</v>
      </c>
      <c r="N388" s="51">
        <v>12.01</v>
      </c>
      <c r="O388" s="51">
        <v>9.4499999999999993</v>
      </c>
      <c r="P388" s="51">
        <v>6.28</v>
      </c>
      <c r="Q388" s="47">
        <v>4.2300000000000004</v>
      </c>
      <c r="R388" s="85">
        <f t="shared" ref="R388:R451" si="7">AVERAGE(E388:Q388)</f>
        <v>11.277692307692307</v>
      </c>
    </row>
    <row r="389" spans="1:18" x14ac:dyDescent="0.25">
      <c r="A389" s="9" t="s">
        <v>251</v>
      </c>
      <c r="B389" s="27" t="s">
        <v>406</v>
      </c>
      <c r="C389" s="82" t="s">
        <v>374</v>
      </c>
      <c r="D389" s="53"/>
      <c r="E389" s="46"/>
      <c r="F389" s="46"/>
      <c r="G389" s="46"/>
      <c r="H389" s="46"/>
      <c r="I389" s="46"/>
      <c r="J389" s="46"/>
      <c r="K389" s="46"/>
      <c r="L389" s="46"/>
      <c r="M389" s="46"/>
      <c r="N389" s="46"/>
      <c r="O389" s="46"/>
      <c r="P389" s="46"/>
      <c r="Q389" s="47"/>
      <c r="R389" s="85" t="e">
        <f t="shared" si="7"/>
        <v>#DIV/0!</v>
      </c>
    </row>
    <row r="390" spans="1:18" ht="15.75" thickBot="1" x14ac:dyDescent="0.3">
      <c r="A390" s="11" t="s">
        <v>251</v>
      </c>
      <c r="B390" s="29"/>
      <c r="C390" s="83" t="s">
        <v>374</v>
      </c>
      <c r="D390" s="54"/>
      <c r="E390" s="48"/>
      <c r="F390" s="48"/>
      <c r="G390" s="48"/>
      <c r="H390" s="48"/>
      <c r="I390" s="48"/>
      <c r="J390" s="48"/>
      <c r="K390" s="48"/>
      <c r="L390" s="48"/>
      <c r="M390" s="48"/>
      <c r="N390" s="48"/>
      <c r="O390" s="48"/>
      <c r="P390" s="48"/>
      <c r="Q390" s="49"/>
      <c r="R390" s="85" t="e">
        <f t="shared" si="7"/>
        <v>#DIV/0!</v>
      </c>
    </row>
    <row r="391" spans="1:18" x14ac:dyDescent="0.25">
      <c r="A391" s="9" t="s">
        <v>252</v>
      </c>
      <c r="B391" s="27" t="s">
        <v>403</v>
      </c>
      <c r="C391" s="60" t="s">
        <v>375</v>
      </c>
      <c r="D391" s="53"/>
      <c r="E391" s="46"/>
      <c r="F391" s="46"/>
      <c r="G391" s="46"/>
      <c r="H391" s="46"/>
      <c r="I391" s="46"/>
      <c r="J391" s="46"/>
      <c r="K391" s="46"/>
      <c r="L391" s="46"/>
      <c r="M391" s="46"/>
      <c r="N391" s="46"/>
      <c r="O391" s="46"/>
      <c r="P391" s="46"/>
      <c r="Q391" s="47"/>
      <c r="R391" s="85" t="e">
        <f t="shared" si="7"/>
        <v>#DIV/0!</v>
      </c>
    </row>
    <row r="392" spans="1:18" x14ac:dyDescent="0.25">
      <c r="A392" s="9" t="s">
        <v>252</v>
      </c>
      <c r="B392" s="27"/>
      <c r="C392" s="60" t="s">
        <v>375</v>
      </c>
      <c r="D392" s="53"/>
      <c r="E392" s="46">
        <v>7.52</v>
      </c>
      <c r="F392" s="46">
        <v>11.54</v>
      </c>
      <c r="G392" s="46">
        <v>6.62</v>
      </c>
      <c r="H392" s="51">
        <v>6.3</v>
      </c>
      <c r="I392" s="51">
        <v>10.99</v>
      </c>
      <c r="J392" s="51">
        <v>8.41</v>
      </c>
      <c r="K392" s="51">
        <v>6.82</v>
      </c>
      <c r="L392" s="51">
        <v>7.83</v>
      </c>
      <c r="M392" s="51">
        <v>7.88</v>
      </c>
      <c r="N392" s="51">
        <v>8.14</v>
      </c>
      <c r="O392" s="51">
        <v>11.11</v>
      </c>
      <c r="P392" s="51">
        <v>11.93</v>
      </c>
      <c r="Q392" s="47">
        <v>7.53</v>
      </c>
      <c r="R392" s="85">
        <f t="shared" si="7"/>
        <v>8.6630769230769236</v>
      </c>
    </row>
    <row r="393" spans="1:18" x14ac:dyDescent="0.25">
      <c r="A393" s="9" t="s">
        <v>252</v>
      </c>
      <c r="B393" s="27"/>
      <c r="C393" s="60" t="s">
        <v>375</v>
      </c>
      <c r="D393" s="53"/>
      <c r="E393" s="46"/>
      <c r="F393" s="46"/>
      <c r="G393" s="46"/>
      <c r="H393" s="46"/>
      <c r="I393" s="46"/>
      <c r="J393" s="46"/>
      <c r="K393" s="46"/>
      <c r="L393" s="46"/>
      <c r="M393" s="46"/>
      <c r="N393" s="46"/>
      <c r="O393" s="46"/>
      <c r="P393" s="46"/>
      <c r="Q393" s="47"/>
      <c r="R393" s="85" t="e">
        <f t="shared" si="7"/>
        <v>#DIV/0!</v>
      </c>
    </row>
    <row r="394" spans="1:18" ht="15.75" thickBot="1" x14ac:dyDescent="0.3">
      <c r="A394" s="9" t="s">
        <v>252</v>
      </c>
      <c r="B394" s="27"/>
      <c r="C394" s="60" t="s">
        <v>375</v>
      </c>
      <c r="D394" s="53"/>
      <c r="E394" s="46"/>
      <c r="F394" s="46"/>
      <c r="G394" s="46"/>
      <c r="H394" s="46"/>
      <c r="I394" s="46"/>
      <c r="J394" s="46"/>
      <c r="K394" s="46"/>
      <c r="L394" s="46"/>
      <c r="M394" s="46"/>
      <c r="N394" s="46"/>
      <c r="O394" s="46"/>
      <c r="P394" s="46"/>
      <c r="Q394" s="47"/>
      <c r="R394" s="85" t="e">
        <f t="shared" si="7"/>
        <v>#DIV/0!</v>
      </c>
    </row>
    <row r="395" spans="1:18" x14ac:dyDescent="0.25">
      <c r="A395" s="10" t="s">
        <v>253</v>
      </c>
      <c r="B395" s="25" t="s">
        <v>403</v>
      </c>
      <c r="C395" s="57" t="s">
        <v>376</v>
      </c>
      <c r="D395" s="52"/>
      <c r="E395" s="44"/>
      <c r="F395" s="44"/>
      <c r="G395" s="44"/>
      <c r="H395" s="44"/>
      <c r="I395" s="44"/>
      <c r="J395" s="44"/>
      <c r="K395" s="44"/>
      <c r="L395" s="44"/>
      <c r="M395" s="44"/>
      <c r="N395" s="44"/>
      <c r="O395" s="44"/>
      <c r="P395" s="44"/>
      <c r="Q395" s="45"/>
      <c r="R395" s="85" t="e">
        <f t="shared" si="7"/>
        <v>#DIV/0!</v>
      </c>
    </row>
    <row r="396" spans="1:18" x14ac:dyDescent="0.25">
      <c r="A396" s="9" t="s">
        <v>253</v>
      </c>
      <c r="B396" s="27" t="s">
        <v>456</v>
      </c>
      <c r="C396" s="58" t="s">
        <v>376</v>
      </c>
      <c r="D396" s="53"/>
      <c r="E396" s="46">
        <v>1.72</v>
      </c>
      <c r="F396" s="46">
        <v>2.74</v>
      </c>
      <c r="G396" s="46">
        <v>2.04</v>
      </c>
      <c r="H396" s="51">
        <v>2.08</v>
      </c>
      <c r="I396" s="51">
        <v>2.25</v>
      </c>
      <c r="J396" s="51">
        <v>2.0699999999999998</v>
      </c>
      <c r="K396" s="51">
        <v>2.59</v>
      </c>
      <c r="L396" s="51">
        <v>1.51</v>
      </c>
      <c r="M396" s="51">
        <v>2.08</v>
      </c>
      <c r="N396" s="51">
        <v>2.33</v>
      </c>
      <c r="O396" s="51">
        <v>1.58</v>
      </c>
      <c r="P396" s="51">
        <v>2.0499999999999998</v>
      </c>
      <c r="Q396" s="47">
        <v>1.04</v>
      </c>
      <c r="R396" s="85">
        <f t="shared" si="7"/>
        <v>2.006153846153846</v>
      </c>
    </row>
    <row r="397" spans="1:18" x14ac:dyDescent="0.25">
      <c r="A397" s="9" t="s">
        <v>253</v>
      </c>
      <c r="B397" s="27"/>
      <c r="C397" s="58" t="s">
        <v>376</v>
      </c>
      <c r="D397" s="53"/>
      <c r="E397" s="46"/>
      <c r="F397" s="46"/>
      <c r="G397" s="46"/>
      <c r="H397" s="46"/>
      <c r="I397" s="46"/>
      <c r="J397" s="46"/>
      <c r="K397" s="46"/>
      <c r="L397" s="46"/>
      <c r="M397" s="46"/>
      <c r="N397" s="46"/>
      <c r="O397" s="46"/>
      <c r="P397" s="46"/>
      <c r="Q397" s="47"/>
      <c r="R397" s="85" t="e">
        <f t="shared" si="7"/>
        <v>#DIV/0!</v>
      </c>
    </row>
    <row r="398" spans="1:18" ht="15.75" thickBot="1" x14ac:dyDescent="0.3">
      <c r="A398" s="11" t="s">
        <v>253</v>
      </c>
      <c r="B398" s="29"/>
      <c r="C398" s="59" t="s">
        <v>376</v>
      </c>
      <c r="D398" s="54"/>
      <c r="E398" s="48"/>
      <c r="F398" s="48"/>
      <c r="G398" s="48"/>
      <c r="H398" s="48"/>
      <c r="I398" s="48"/>
      <c r="J398" s="48"/>
      <c r="K398" s="48"/>
      <c r="L398" s="48"/>
      <c r="M398" s="48"/>
      <c r="N398" s="48"/>
      <c r="O398" s="48"/>
      <c r="P398" s="48"/>
      <c r="Q398" s="49"/>
      <c r="R398" s="85" t="e">
        <f t="shared" si="7"/>
        <v>#DIV/0!</v>
      </c>
    </row>
    <row r="399" spans="1:18" x14ac:dyDescent="0.25">
      <c r="A399" s="9" t="s">
        <v>254</v>
      </c>
      <c r="B399" s="27" t="s">
        <v>404</v>
      </c>
      <c r="C399" s="60" t="s">
        <v>377</v>
      </c>
      <c r="D399" s="53"/>
      <c r="E399" s="46"/>
      <c r="F399" s="46"/>
      <c r="G399" s="46"/>
      <c r="H399" s="46"/>
      <c r="I399" s="46"/>
      <c r="J399" s="46"/>
      <c r="K399" s="46"/>
      <c r="L399" s="46"/>
      <c r="M399" s="46"/>
      <c r="N399" s="46"/>
      <c r="O399" s="46"/>
      <c r="P399" s="46"/>
      <c r="Q399" s="47"/>
      <c r="R399" s="85" t="e">
        <f t="shared" si="7"/>
        <v>#DIV/0!</v>
      </c>
    </row>
    <row r="400" spans="1:18" x14ac:dyDescent="0.25">
      <c r="A400" s="9" t="s">
        <v>254</v>
      </c>
      <c r="B400" s="27"/>
      <c r="C400" s="60" t="s">
        <v>377</v>
      </c>
      <c r="D400" s="53"/>
      <c r="E400" s="46">
        <v>23.75</v>
      </c>
      <c r="F400" s="46">
        <v>44.59</v>
      </c>
      <c r="G400" s="46">
        <v>41.75</v>
      </c>
      <c r="H400" s="51">
        <v>34.85</v>
      </c>
      <c r="I400" s="51">
        <v>27.49</v>
      </c>
      <c r="J400" s="51">
        <v>45.64</v>
      </c>
      <c r="K400" s="51">
        <v>54.28</v>
      </c>
      <c r="L400" s="51">
        <v>16.82</v>
      </c>
      <c r="M400" s="51">
        <v>16.59</v>
      </c>
      <c r="N400" s="51">
        <v>26.03</v>
      </c>
      <c r="O400" s="51">
        <v>28.72</v>
      </c>
      <c r="P400" s="51">
        <v>25.41</v>
      </c>
      <c r="Q400" s="47">
        <v>23.72</v>
      </c>
      <c r="R400" s="87">
        <f t="shared" si="7"/>
        <v>31.510769230769231</v>
      </c>
    </row>
    <row r="401" spans="1:18" x14ac:dyDescent="0.25">
      <c r="A401" s="9" t="s">
        <v>254</v>
      </c>
      <c r="B401" s="27"/>
      <c r="C401" s="60" t="s">
        <v>377</v>
      </c>
      <c r="D401" s="53"/>
      <c r="E401" s="46"/>
      <c r="F401" s="46"/>
      <c r="G401" s="46"/>
      <c r="H401" s="46"/>
      <c r="I401" s="46"/>
      <c r="J401" s="46"/>
      <c r="K401" s="46"/>
      <c r="L401" s="46"/>
      <c r="M401" s="46"/>
      <c r="N401" s="46"/>
      <c r="O401" s="46"/>
      <c r="P401" s="46"/>
      <c r="Q401" s="47"/>
      <c r="R401" s="85" t="e">
        <f t="shared" si="7"/>
        <v>#DIV/0!</v>
      </c>
    </row>
    <row r="402" spans="1:18" ht="15.75" thickBot="1" x14ac:dyDescent="0.3">
      <c r="A402" s="9" t="s">
        <v>254</v>
      </c>
      <c r="B402" s="27"/>
      <c r="C402" s="60" t="s">
        <v>377</v>
      </c>
      <c r="D402" s="53"/>
      <c r="E402" s="46"/>
      <c r="F402" s="46"/>
      <c r="G402" s="46"/>
      <c r="H402" s="46"/>
      <c r="I402" s="46"/>
      <c r="J402" s="46"/>
      <c r="K402" s="46"/>
      <c r="L402" s="46"/>
      <c r="M402" s="46"/>
      <c r="N402" s="46"/>
      <c r="O402" s="46"/>
      <c r="P402" s="46"/>
      <c r="Q402" s="47"/>
      <c r="R402" s="85" t="e">
        <f t="shared" si="7"/>
        <v>#DIV/0!</v>
      </c>
    </row>
    <row r="403" spans="1:18" x14ac:dyDescent="0.25">
      <c r="A403" s="10" t="s">
        <v>255</v>
      </c>
      <c r="B403" s="25" t="s">
        <v>404</v>
      </c>
      <c r="C403" s="57" t="s">
        <v>378</v>
      </c>
      <c r="D403" s="52"/>
      <c r="E403" s="44"/>
      <c r="F403" s="44"/>
      <c r="G403" s="44"/>
      <c r="H403" s="44"/>
      <c r="I403" s="44"/>
      <c r="J403" s="44"/>
      <c r="K403" s="44"/>
      <c r="L403" s="44"/>
      <c r="M403" s="44"/>
      <c r="N403" s="44"/>
      <c r="O403" s="44"/>
      <c r="P403" s="44"/>
      <c r="Q403" s="45"/>
      <c r="R403" s="85" t="e">
        <f t="shared" si="7"/>
        <v>#DIV/0!</v>
      </c>
    </row>
    <row r="404" spans="1:18" x14ac:dyDescent="0.25">
      <c r="A404" s="9" t="s">
        <v>255</v>
      </c>
      <c r="B404" s="27" t="s">
        <v>405</v>
      </c>
      <c r="C404" s="58" t="s">
        <v>378</v>
      </c>
      <c r="D404" s="53"/>
      <c r="E404" s="46">
        <v>22.03</v>
      </c>
      <c r="F404" s="46">
        <v>29.87</v>
      </c>
      <c r="G404" s="46">
        <v>26.32</v>
      </c>
      <c r="H404" s="51">
        <v>30.53</v>
      </c>
      <c r="I404" s="51">
        <v>21.87</v>
      </c>
      <c r="J404" s="51">
        <v>31.36</v>
      </c>
      <c r="K404" s="51">
        <v>36.200000000000003</v>
      </c>
      <c r="L404" s="51">
        <v>18.23</v>
      </c>
      <c r="M404" s="51">
        <v>16.38</v>
      </c>
      <c r="N404" s="46">
        <v>23.48</v>
      </c>
      <c r="O404" s="51">
        <v>22.87</v>
      </c>
      <c r="P404" s="51">
        <v>19.010000000000002</v>
      </c>
      <c r="Q404" s="47">
        <v>17.98</v>
      </c>
      <c r="R404" s="87">
        <f t="shared" si="7"/>
        <v>24.317692307692308</v>
      </c>
    </row>
    <row r="405" spans="1:18" x14ac:dyDescent="0.25">
      <c r="A405" s="9" t="s">
        <v>255</v>
      </c>
      <c r="B405" s="27"/>
      <c r="C405" s="58" t="s">
        <v>378</v>
      </c>
      <c r="D405" s="53"/>
      <c r="E405" s="46"/>
      <c r="F405" s="46"/>
      <c r="G405" s="46"/>
      <c r="H405" s="46"/>
      <c r="I405" s="46"/>
      <c r="J405" s="46"/>
      <c r="K405" s="46"/>
      <c r="L405" s="46"/>
      <c r="M405" s="46"/>
      <c r="N405" s="46"/>
      <c r="O405" s="46"/>
      <c r="P405" s="46"/>
      <c r="Q405" s="47"/>
      <c r="R405" s="85" t="e">
        <f t="shared" si="7"/>
        <v>#DIV/0!</v>
      </c>
    </row>
    <row r="406" spans="1:18" ht="15.75" thickBot="1" x14ac:dyDescent="0.3">
      <c r="A406" s="11" t="s">
        <v>255</v>
      </c>
      <c r="B406" s="29"/>
      <c r="C406" s="59" t="s">
        <v>378</v>
      </c>
      <c r="D406" s="54"/>
      <c r="E406" s="48"/>
      <c r="F406" s="48"/>
      <c r="G406" s="48"/>
      <c r="H406" s="48"/>
      <c r="I406" s="48"/>
      <c r="J406" s="48"/>
      <c r="K406" s="48"/>
      <c r="L406" s="48"/>
      <c r="M406" s="48"/>
      <c r="N406" s="48"/>
      <c r="O406" s="48"/>
      <c r="P406" s="48"/>
      <c r="Q406" s="49"/>
      <c r="R406" s="85" t="e">
        <f t="shared" si="7"/>
        <v>#DIV/0!</v>
      </c>
    </row>
    <row r="407" spans="1:18" x14ac:dyDescent="0.25">
      <c r="A407" s="9" t="s">
        <v>256</v>
      </c>
      <c r="B407" s="27" t="s">
        <v>406</v>
      </c>
      <c r="C407" s="60" t="s">
        <v>379</v>
      </c>
      <c r="D407" s="53"/>
      <c r="E407" s="46"/>
      <c r="F407" s="46"/>
      <c r="G407" s="46"/>
      <c r="H407" s="46"/>
      <c r="I407" s="46"/>
      <c r="J407" s="46"/>
      <c r="K407" s="46"/>
      <c r="L407" s="46"/>
      <c r="M407" s="46"/>
      <c r="N407" s="46"/>
      <c r="O407" s="46"/>
      <c r="P407" s="46"/>
      <c r="Q407" s="47"/>
      <c r="R407" s="85" t="e">
        <f t="shared" si="7"/>
        <v>#DIV/0!</v>
      </c>
    </row>
    <row r="408" spans="1:18" x14ac:dyDescent="0.25">
      <c r="A408" s="9" t="s">
        <v>256</v>
      </c>
      <c r="B408" s="27" t="s">
        <v>404</v>
      </c>
      <c r="C408" s="60" t="s">
        <v>379</v>
      </c>
      <c r="D408" s="53"/>
      <c r="E408" s="46">
        <v>13.15</v>
      </c>
      <c r="F408" s="46">
        <v>18.350000000000001</v>
      </c>
      <c r="G408" s="46">
        <v>13.88</v>
      </c>
      <c r="H408" s="51">
        <v>11.68</v>
      </c>
      <c r="I408" s="51">
        <v>7.11</v>
      </c>
      <c r="J408" s="51">
        <v>16.23</v>
      </c>
      <c r="K408" s="51">
        <v>15.98</v>
      </c>
      <c r="L408" s="51">
        <v>7.98</v>
      </c>
      <c r="M408" s="51">
        <v>4.8899999999999997</v>
      </c>
      <c r="N408" s="51">
        <v>11.95</v>
      </c>
      <c r="O408" s="51">
        <v>9.41</v>
      </c>
      <c r="P408" s="51">
        <v>6.89</v>
      </c>
      <c r="Q408" s="47">
        <v>4.47</v>
      </c>
      <c r="R408" s="85">
        <f t="shared" si="7"/>
        <v>10.920769230769231</v>
      </c>
    </row>
    <row r="409" spans="1:18" x14ac:dyDescent="0.25">
      <c r="A409" s="9" t="s">
        <v>256</v>
      </c>
      <c r="B409" s="27" t="s">
        <v>407</v>
      </c>
      <c r="C409" s="60" t="s">
        <v>379</v>
      </c>
      <c r="D409" s="53"/>
      <c r="E409" s="46"/>
      <c r="F409" s="46"/>
      <c r="G409" s="46"/>
      <c r="H409" s="46"/>
      <c r="I409" s="46"/>
      <c r="J409" s="46"/>
      <c r="K409" s="46"/>
      <c r="L409" s="46"/>
      <c r="M409" s="46"/>
      <c r="N409" s="46"/>
      <c r="O409" s="46"/>
      <c r="P409" s="46"/>
      <c r="Q409" s="47"/>
      <c r="R409" s="85" t="e">
        <f t="shared" si="7"/>
        <v>#DIV/0!</v>
      </c>
    </row>
    <row r="410" spans="1:18" ht="15.75" thickBot="1" x14ac:dyDescent="0.3">
      <c r="A410" s="9" t="s">
        <v>256</v>
      </c>
      <c r="B410" s="27"/>
      <c r="C410" s="60" t="s">
        <v>379</v>
      </c>
      <c r="D410" s="53"/>
      <c r="E410" s="46"/>
      <c r="F410" s="46"/>
      <c r="G410" s="46"/>
      <c r="H410" s="46"/>
      <c r="I410" s="46"/>
      <c r="J410" s="46"/>
      <c r="K410" s="46"/>
      <c r="L410" s="46"/>
      <c r="M410" s="46"/>
      <c r="N410" s="46"/>
      <c r="O410" s="46"/>
      <c r="P410" s="46"/>
      <c r="Q410" s="47"/>
      <c r="R410" s="85" t="e">
        <f t="shared" si="7"/>
        <v>#DIV/0!</v>
      </c>
    </row>
    <row r="411" spans="1:18" x14ac:dyDescent="0.25">
      <c r="A411" s="10" t="s">
        <v>257</v>
      </c>
      <c r="B411" s="25" t="s">
        <v>404</v>
      </c>
      <c r="C411" s="57" t="s">
        <v>380</v>
      </c>
      <c r="D411" s="52"/>
      <c r="E411" s="44"/>
      <c r="F411" s="44"/>
      <c r="G411" s="44"/>
      <c r="H411" s="44"/>
      <c r="I411" s="44"/>
      <c r="J411" s="44"/>
      <c r="K411" s="44"/>
      <c r="L411" s="44"/>
      <c r="M411" s="44"/>
      <c r="N411" s="44"/>
      <c r="O411" s="44"/>
      <c r="P411" s="44"/>
      <c r="Q411" s="45"/>
      <c r="R411" s="85" t="e">
        <f t="shared" si="7"/>
        <v>#DIV/0!</v>
      </c>
    </row>
    <row r="412" spans="1:18" x14ac:dyDescent="0.25">
      <c r="A412" s="9" t="s">
        <v>257</v>
      </c>
      <c r="B412" s="27" t="s">
        <v>405</v>
      </c>
      <c r="C412" s="58" t="s">
        <v>380</v>
      </c>
      <c r="D412" s="53"/>
      <c r="E412" s="46">
        <v>10.61</v>
      </c>
      <c r="F412" s="46">
        <v>9.74</v>
      </c>
      <c r="G412" s="46">
        <v>11.39</v>
      </c>
      <c r="H412" s="51">
        <v>10.8</v>
      </c>
      <c r="I412" s="51">
        <v>9.7799999999999994</v>
      </c>
      <c r="J412" s="51">
        <v>13.06</v>
      </c>
      <c r="K412" s="51">
        <v>12.39</v>
      </c>
      <c r="L412" s="51">
        <v>5.23</v>
      </c>
      <c r="M412" s="51">
        <v>4.6500000000000004</v>
      </c>
      <c r="N412" s="51">
        <v>11.97</v>
      </c>
      <c r="O412" s="51">
        <v>6.75</v>
      </c>
      <c r="P412" s="51">
        <v>6.8</v>
      </c>
      <c r="Q412" s="47">
        <v>5.51</v>
      </c>
      <c r="R412" s="85">
        <f t="shared" si="7"/>
        <v>9.1292307692307713</v>
      </c>
    </row>
    <row r="413" spans="1:18" x14ac:dyDescent="0.25">
      <c r="A413" s="9" t="s">
        <v>257</v>
      </c>
      <c r="B413" s="27"/>
      <c r="C413" s="58" t="s">
        <v>380</v>
      </c>
      <c r="D413" s="53"/>
      <c r="E413" s="46"/>
      <c r="F413" s="46"/>
      <c r="G413" s="46"/>
      <c r="H413" s="46"/>
      <c r="I413" s="46"/>
      <c r="J413" s="46"/>
      <c r="K413" s="46"/>
      <c r="L413" s="46"/>
      <c r="M413" s="46"/>
      <c r="N413" s="46"/>
      <c r="O413" s="46"/>
      <c r="P413" s="46"/>
      <c r="Q413" s="47"/>
      <c r="R413" s="85" t="e">
        <f t="shared" si="7"/>
        <v>#DIV/0!</v>
      </c>
    </row>
    <row r="414" spans="1:18" ht="15.75" thickBot="1" x14ac:dyDescent="0.3">
      <c r="A414" s="11" t="s">
        <v>257</v>
      </c>
      <c r="B414" s="29"/>
      <c r="C414" s="59" t="s">
        <v>380</v>
      </c>
      <c r="D414" s="54"/>
      <c r="E414" s="48"/>
      <c r="F414" s="48"/>
      <c r="G414" s="48"/>
      <c r="H414" s="48"/>
      <c r="I414" s="48"/>
      <c r="J414" s="48"/>
      <c r="K414" s="48"/>
      <c r="L414" s="48"/>
      <c r="M414" s="48"/>
      <c r="N414" s="48"/>
      <c r="O414" s="48"/>
      <c r="P414" s="48"/>
      <c r="Q414" s="49"/>
      <c r="R414" s="85" t="e">
        <f t="shared" si="7"/>
        <v>#DIV/0!</v>
      </c>
    </row>
    <row r="415" spans="1:18" x14ac:dyDescent="0.25">
      <c r="A415" s="9" t="s">
        <v>258</v>
      </c>
      <c r="B415" s="27" t="s">
        <v>404</v>
      </c>
      <c r="C415" s="60" t="s">
        <v>381</v>
      </c>
      <c r="D415" s="53"/>
      <c r="E415" s="46"/>
      <c r="F415" s="46"/>
      <c r="G415" s="46"/>
      <c r="H415" s="46"/>
      <c r="I415" s="46"/>
      <c r="J415" s="46"/>
      <c r="K415" s="46"/>
      <c r="L415" s="46"/>
      <c r="M415" s="46"/>
      <c r="N415" s="46"/>
      <c r="O415" s="46"/>
      <c r="P415" s="46"/>
      <c r="Q415" s="47"/>
      <c r="R415" s="85" t="e">
        <f t="shared" si="7"/>
        <v>#DIV/0!</v>
      </c>
    </row>
    <row r="416" spans="1:18" x14ac:dyDescent="0.25">
      <c r="A416" s="9" t="s">
        <v>258</v>
      </c>
      <c r="B416" s="27"/>
      <c r="C416" s="60" t="s">
        <v>381</v>
      </c>
      <c r="D416" s="53"/>
      <c r="E416" s="46">
        <v>10.5</v>
      </c>
      <c r="F416" s="46">
        <v>9.2100000000000009</v>
      </c>
      <c r="G416" s="46">
        <v>9.33</v>
      </c>
      <c r="H416" s="51">
        <v>9.44</v>
      </c>
      <c r="I416" s="51">
        <v>9.3699999999999992</v>
      </c>
      <c r="J416" s="51">
        <v>14.6</v>
      </c>
      <c r="K416" s="51">
        <v>14.3</v>
      </c>
      <c r="L416" s="51">
        <v>5.58</v>
      </c>
      <c r="M416" s="51">
        <v>6.16</v>
      </c>
      <c r="N416" s="51">
        <v>9.86</v>
      </c>
      <c r="O416" s="51">
        <v>6.8</v>
      </c>
      <c r="P416" s="51">
        <v>8.08</v>
      </c>
      <c r="Q416" s="47">
        <v>7</v>
      </c>
      <c r="R416" s="85">
        <f t="shared" si="7"/>
        <v>9.2484615384615374</v>
      </c>
    </row>
    <row r="417" spans="1:18" x14ac:dyDescent="0.25">
      <c r="A417" s="9" t="s">
        <v>258</v>
      </c>
      <c r="B417" s="27"/>
      <c r="C417" s="60" t="s">
        <v>381</v>
      </c>
      <c r="D417" s="53"/>
      <c r="E417" s="46"/>
      <c r="F417" s="46"/>
      <c r="G417" s="46"/>
      <c r="H417" s="46"/>
      <c r="I417" s="46"/>
      <c r="J417" s="46"/>
      <c r="K417" s="46"/>
      <c r="L417" s="46"/>
      <c r="M417" s="46"/>
      <c r="N417" s="46"/>
      <c r="O417" s="46"/>
      <c r="P417" s="46"/>
      <c r="Q417" s="47"/>
      <c r="R417" s="85" t="e">
        <f t="shared" si="7"/>
        <v>#DIV/0!</v>
      </c>
    </row>
    <row r="418" spans="1:18" ht="15.75" thickBot="1" x14ac:dyDescent="0.3">
      <c r="A418" s="9" t="s">
        <v>258</v>
      </c>
      <c r="B418" s="27"/>
      <c r="C418" s="60" t="s">
        <v>381</v>
      </c>
      <c r="D418" s="53"/>
      <c r="E418" s="46"/>
      <c r="F418" s="46"/>
      <c r="G418" s="46"/>
      <c r="H418" s="46"/>
      <c r="I418" s="46"/>
      <c r="J418" s="46"/>
      <c r="K418" s="46"/>
      <c r="L418" s="46"/>
      <c r="M418" s="46"/>
      <c r="N418" s="46"/>
      <c r="O418" s="46"/>
      <c r="P418" s="46"/>
      <c r="Q418" s="47"/>
      <c r="R418" s="85" t="e">
        <f t="shared" si="7"/>
        <v>#DIV/0!</v>
      </c>
    </row>
    <row r="419" spans="1:18" x14ac:dyDescent="0.25">
      <c r="A419" s="10" t="s">
        <v>259</v>
      </c>
      <c r="B419" s="25" t="s">
        <v>404</v>
      </c>
      <c r="C419" s="57" t="s">
        <v>382</v>
      </c>
      <c r="D419" s="52"/>
      <c r="E419" s="44"/>
      <c r="F419" s="44"/>
      <c r="G419" s="44"/>
      <c r="H419" s="44"/>
      <c r="I419" s="44"/>
      <c r="J419" s="44"/>
      <c r="K419" s="44"/>
      <c r="L419" s="44"/>
      <c r="M419" s="44"/>
      <c r="N419" s="44"/>
      <c r="O419" s="44"/>
      <c r="P419" s="44"/>
      <c r="Q419" s="45"/>
      <c r="R419" s="85" t="e">
        <f t="shared" si="7"/>
        <v>#DIV/0!</v>
      </c>
    </row>
    <row r="420" spans="1:18" x14ac:dyDescent="0.25">
      <c r="A420" s="9" t="s">
        <v>259</v>
      </c>
      <c r="B420" s="27"/>
      <c r="C420" s="58" t="s">
        <v>382</v>
      </c>
      <c r="D420" s="53"/>
      <c r="E420" s="46">
        <v>27.49</v>
      </c>
      <c r="F420" s="46">
        <v>20.54</v>
      </c>
      <c r="G420" s="46">
        <v>30.66</v>
      </c>
      <c r="H420" s="46">
        <v>21.65</v>
      </c>
      <c r="I420" s="46">
        <v>23.47</v>
      </c>
      <c r="J420" s="46">
        <v>38.770000000000003</v>
      </c>
      <c r="K420" s="46">
        <v>34.6</v>
      </c>
      <c r="L420" s="46">
        <v>17.14</v>
      </c>
      <c r="M420" s="46">
        <v>27.16</v>
      </c>
      <c r="N420" s="46">
        <v>25.11</v>
      </c>
      <c r="O420" s="46">
        <v>25.09</v>
      </c>
      <c r="P420" s="46">
        <v>25.22</v>
      </c>
      <c r="Q420" s="47">
        <v>16.98</v>
      </c>
      <c r="R420" s="87">
        <f t="shared" si="7"/>
        <v>25.683076923076921</v>
      </c>
    </row>
    <row r="421" spans="1:18" x14ac:dyDescent="0.25">
      <c r="A421" s="9" t="s">
        <v>259</v>
      </c>
      <c r="B421" s="27"/>
      <c r="C421" s="58" t="s">
        <v>382</v>
      </c>
      <c r="D421" s="53"/>
      <c r="E421" s="46"/>
      <c r="F421" s="46"/>
      <c r="G421" s="46"/>
      <c r="H421" s="46"/>
      <c r="I421" s="46"/>
      <c r="J421" s="46"/>
      <c r="K421" s="46"/>
      <c r="L421" s="46"/>
      <c r="M421" s="46"/>
      <c r="N421" s="46"/>
      <c r="O421" s="46"/>
      <c r="P421" s="46"/>
      <c r="Q421" s="47"/>
      <c r="R421" s="85" t="e">
        <f t="shared" si="7"/>
        <v>#DIV/0!</v>
      </c>
    </row>
    <row r="422" spans="1:18" ht="15.75" thickBot="1" x14ac:dyDescent="0.3">
      <c r="A422" s="11" t="s">
        <v>259</v>
      </c>
      <c r="B422" s="29"/>
      <c r="C422" s="59" t="s">
        <v>382</v>
      </c>
      <c r="D422" s="54"/>
      <c r="E422" s="48"/>
      <c r="F422" s="48"/>
      <c r="G422" s="48"/>
      <c r="H422" s="48"/>
      <c r="I422" s="48"/>
      <c r="J422" s="48"/>
      <c r="K422" s="48"/>
      <c r="L422" s="48"/>
      <c r="M422" s="48"/>
      <c r="N422" s="48"/>
      <c r="O422" s="48"/>
      <c r="P422" s="48"/>
      <c r="Q422" s="49"/>
      <c r="R422" s="85" t="e">
        <f t="shared" si="7"/>
        <v>#DIV/0!</v>
      </c>
    </row>
    <row r="423" spans="1:18" x14ac:dyDescent="0.25">
      <c r="A423" s="9" t="s">
        <v>260</v>
      </c>
      <c r="B423" s="27" t="s">
        <v>404</v>
      </c>
      <c r="C423" s="60" t="s">
        <v>383</v>
      </c>
      <c r="D423" s="53"/>
      <c r="E423" s="46"/>
      <c r="F423" s="46"/>
      <c r="G423" s="46"/>
      <c r="H423" s="46"/>
      <c r="I423" s="46"/>
      <c r="J423" s="46"/>
      <c r="K423" s="46"/>
      <c r="L423" s="46"/>
      <c r="M423" s="46"/>
      <c r="N423" s="46"/>
      <c r="O423" s="46"/>
      <c r="P423" s="46"/>
      <c r="Q423" s="47"/>
      <c r="R423" s="85" t="e">
        <f t="shared" si="7"/>
        <v>#DIV/0!</v>
      </c>
    </row>
    <row r="424" spans="1:18" x14ac:dyDescent="0.25">
      <c r="A424" s="9" t="s">
        <v>260</v>
      </c>
      <c r="B424" s="27"/>
      <c r="C424" s="60" t="s">
        <v>383</v>
      </c>
      <c r="D424" s="53"/>
      <c r="E424" s="46">
        <v>31.95</v>
      </c>
      <c r="F424" s="46">
        <v>27.14</v>
      </c>
      <c r="G424" s="46">
        <v>27.44</v>
      </c>
      <c r="H424" s="46">
        <v>24.01</v>
      </c>
      <c r="I424" s="46">
        <v>26.02</v>
      </c>
      <c r="J424" s="51">
        <v>37.409999999999997</v>
      </c>
      <c r="K424" s="51">
        <v>34.5</v>
      </c>
      <c r="L424" s="51">
        <v>15.89</v>
      </c>
      <c r="M424" s="51">
        <v>17.47</v>
      </c>
      <c r="N424" s="51">
        <v>15.37</v>
      </c>
      <c r="O424" s="51">
        <v>21.69</v>
      </c>
      <c r="P424" s="51">
        <v>18.54</v>
      </c>
      <c r="Q424" s="47">
        <v>17.559999999999999</v>
      </c>
      <c r="R424" s="87">
        <f t="shared" si="7"/>
        <v>24.23</v>
      </c>
    </row>
    <row r="425" spans="1:18" x14ac:dyDescent="0.25">
      <c r="A425" s="9" t="s">
        <v>260</v>
      </c>
      <c r="B425" s="27"/>
      <c r="C425" s="60" t="s">
        <v>383</v>
      </c>
      <c r="D425" s="53"/>
      <c r="E425" s="46"/>
      <c r="F425" s="46"/>
      <c r="G425" s="46"/>
      <c r="H425" s="46"/>
      <c r="I425" s="46"/>
      <c r="J425" s="46"/>
      <c r="K425" s="46"/>
      <c r="L425" s="46"/>
      <c r="M425" s="46"/>
      <c r="N425" s="46"/>
      <c r="O425" s="46"/>
      <c r="P425" s="46"/>
      <c r="Q425" s="47"/>
      <c r="R425" s="85" t="e">
        <f t="shared" si="7"/>
        <v>#DIV/0!</v>
      </c>
    </row>
    <row r="426" spans="1:18" ht="15.75" thickBot="1" x14ac:dyDescent="0.3">
      <c r="A426" s="9" t="s">
        <v>260</v>
      </c>
      <c r="B426" s="27"/>
      <c r="C426" s="60" t="s">
        <v>383</v>
      </c>
      <c r="D426" s="53"/>
      <c r="E426" s="46"/>
      <c r="F426" s="46"/>
      <c r="G426" s="46"/>
      <c r="H426" s="46"/>
      <c r="I426" s="46"/>
      <c r="J426" s="46"/>
      <c r="K426" s="46"/>
      <c r="L426" s="46"/>
      <c r="M426" s="46"/>
      <c r="N426" s="46"/>
      <c r="O426" s="46"/>
      <c r="P426" s="46"/>
      <c r="Q426" s="47"/>
      <c r="R426" s="85" t="e">
        <f t="shared" si="7"/>
        <v>#DIV/0!</v>
      </c>
    </row>
    <row r="427" spans="1:18" x14ac:dyDescent="0.25">
      <c r="A427" s="10" t="s">
        <v>261</v>
      </c>
      <c r="B427" s="25" t="s">
        <v>404</v>
      </c>
      <c r="C427" s="57" t="s">
        <v>384</v>
      </c>
      <c r="D427" s="52"/>
      <c r="E427" s="44"/>
      <c r="F427" s="44"/>
      <c r="G427" s="44"/>
      <c r="H427" s="44"/>
      <c r="I427" s="44"/>
      <c r="J427" s="44"/>
      <c r="K427" s="44"/>
      <c r="L427" s="44"/>
      <c r="M427" s="44"/>
      <c r="N427" s="44"/>
      <c r="O427" s="44"/>
      <c r="P427" s="44"/>
      <c r="Q427" s="45"/>
      <c r="R427" s="85" t="e">
        <f t="shared" si="7"/>
        <v>#DIV/0!</v>
      </c>
    </row>
    <row r="428" spans="1:18" x14ac:dyDescent="0.25">
      <c r="A428" s="9" t="s">
        <v>261</v>
      </c>
      <c r="B428" s="27"/>
      <c r="C428" s="58" t="s">
        <v>384</v>
      </c>
      <c r="D428" s="53"/>
      <c r="E428" s="46">
        <v>26.54</v>
      </c>
      <c r="F428" s="46">
        <v>22.28</v>
      </c>
      <c r="G428" s="46">
        <v>33.99</v>
      </c>
      <c r="H428" s="46">
        <v>21.89</v>
      </c>
      <c r="I428" s="46">
        <v>26.21</v>
      </c>
      <c r="J428" s="46">
        <v>44.75</v>
      </c>
      <c r="K428" s="46">
        <v>37.200000000000003</v>
      </c>
      <c r="L428" s="46">
        <v>21.48</v>
      </c>
      <c r="M428" s="51">
        <v>29.45</v>
      </c>
      <c r="N428" s="51">
        <v>25.84</v>
      </c>
      <c r="O428" s="51">
        <v>28.15</v>
      </c>
      <c r="P428" s="46">
        <v>28.8</v>
      </c>
      <c r="Q428" s="47">
        <v>22.25</v>
      </c>
      <c r="R428" s="87">
        <f t="shared" si="7"/>
        <v>28.37153846153846</v>
      </c>
    </row>
    <row r="429" spans="1:18" x14ac:dyDescent="0.25">
      <c r="A429" s="9" t="s">
        <v>261</v>
      </c>
      <c r="B429" s="27"/>
      <c r="C429" s="58" t="s">
        <v>384</v>
      </c>
      <c r="D429" s="53"/>
      <c r="E429" s="46"/>
      <c r="F429" s="46"/>
      <c r="G429" s="46"/>
      <c r="H429" s="46"/>
      <c r="I429" s="46"/>
      <c r="J429" s="46"/>
      <c r="K429" s="46"/>
      <c r="L429" s="46"/>
      <c r="M429" s="46"/>
      <c r="N429" s="46"/>
      <c r="O429" s="46"/>
      <c r="P429" s="46"/>
      <c r="Q429" s="47"/>
      <c r="R429" s="85" t="e">
        <f t="shared" si="7"/>
        <v>#DIV/0!</v>
      </c>
    </row>
    <row r="430" spans="1:18" ht="15.75" thickBot="1" x14ac:dyDescent="0.3">
      <c r="A430" s="11" t="s">
        <v>261</v>
      </c>
      <c r="B430" s="29"/>
      <c r="C430" s="59" t="s">
        <v>384</v>
      </c>
      <c r="D430" s="54"/>
      <c r="E430" s="48"/>
      <c r="F430" s="48"/>
      <c r="G430" s="48"/>
      <c r="H430" s="48"/>
      <c r="I430" s="48"/>
      <c r="J430" s="48"/>
      <c r="K430" s="48"/>
      <c r="L430" s="48"/>
      <c r="M430" s="48"/>
      <c r="N430" s="48"/>
      <c r="O430" s="48"/>
      <c r="P430" s="48"/>
      <c r="Q430" s="49"/>
      <c r="R430" s="85" t="e">
        <f t="shared" si="7"/>
        <v>#DIV/0!</v>
      </c>
    </row>
    <row r="431" spans="1:18" x14ac:dyDescent="0.25">
      <c r="A431" s="9" t="s">
        <v>262</v>
      </c>
      <c r="B431" s="27" t="s">
        <v>404</v>
      </c>
      <c r="C431" s="60" t="s">
        <v>385</v>
      </c>
      <c r="D431" s="53"/>
      <c r="E431" s="46"/>
      <c r="F431" s="46"/>
      <c r="G431" s="46"/>
      <c r="H431" s="46"/>
      <c r="I431" s="46"/>
      <c r="J431" s="46"/>
      <c r="K431" s="46"/>
      <c r="L431" s="46"/>
      <c r="M431" s="46"/>
      <c r="N431" s="46"/>
      <c r="O431" s="46"/>
      <c r="P431" s="46"/>
      <c r="Q431" s="47"/>
      <c r="R431" s="85" t="e">
        <f t="shared" si="7"/>
        <v>#DIV/0!</v>
      </c>
    </row>
    <row r="432" spans="1:18" x14ac:dyDescent="0.25">
      <c r="A432" s="9" t="s">
        <v>262</v>
      </c>
      <c r="B432" s="27"/>
      <c r="C432" s="60" t="s">
        <v>385</v>
      </c>
      <c r="D432" s="53"/>
      <c r="E432" s="46">
        <v>20.64</v>
      </c>
      <c r="F432" s="46">
        <v>14.71</v>
      </c>
      <c r="G432" s="46">
        <v>22.05</v>
      </c>
      <c r="H432" s="46">
        <v>13.77</v>
      </c>
      <c r="I432" s="46">
        <v>17.79</v>
      </c>
      <c r="J432" s="46">
        <v>31.33</v>
      </c>
      <c r="K432" s="46">
        <v>24.79</v>
      </c>
      <c r="L432" s="46">
        <v>11.7</v>
      </c>
      <c r="M432" s="46">
        <v>16.37</v>
      </c>
      <c r="N432" s="46">
        <v>14.63</v>
      </c>
      <c r="O432" s="46">
        <v>22.35</v>
      </c>
      <c r="P432" s="46">
        <v>17.010000000000002</v>
      </c>
      <c r="Q432" s="47">
        <v>10.37</v>
      </c>
      <c r="R432" s="85">
        <f t="shared" si="7"/>
        <v>18.27</v>
      </c>
    </row>
    <row r="433" spans="1:18" x14ac:dyDescent="0.25">
      <c r="A433" s="9" t="s">
        <v>262</v>
      </c>
      <c r="B433" s="27"/>
      <c r="C433" s="60" t="s">
        <v>385</v>
      </c>
      <c r="D433" s="53"/>
      <c r="E433" s="46"/>
      <c r="F433" s="46"/>
      <c r="G433" s="46"/>
      <c r="H433" s="46"/>
      <c r="I433" s="46"/>
      <c r="J433" s="46"/>
      <c r="K433" s="46"/>
      <c r="L433" s="46"/>
      <c r="M433" s="46"/>
      <c r="N433" s="46"/>
      <c r="O433" s="46"/>
      <c r="P433" s="46"/>
      <c r="Q433" s="47"/>
      <c r="R433" s="85" t="e">
        <f t="shared" si="7"/>
        <v>#DIV/0!</v>
      </c>
    </row>
    <row r="434" spans="1:18" ht="15.75" thickBot="1" x14ac:dyDescent="0.3">
      <c r="A434" s="9" t="s">
        <v>262</v>
      </c>
      <c r="B434" s="27"/>
      <c r="C434" s="60" t="s">
        <v>385</v>
      </c>
      <c r="D434" s="53"/>
      <c r="E434" s="46"/>
      <c r="F434" s="46"/>
      <c r="G434" s="46"/>
      <c r="H434" s="46"/>
      <c r="I434" s="46"/>
      <c r="J434" s="46"/>
      <c r="K434" s="46"/>
      <c r="L434" s="46"/>
      <c r="M434" s="46"/>
      <c r="N434" s="46"/>
      <c r="O434" s="46"/>
      <c r="P434" s="46"/>
      <c r="Q434" s="47"/>
      <c r="R434" s="85" t="e">
        <f t="shared" si="7"/>
        <v>#DIV/0!</v>
      </c>
    </row>
    <row r="435" spans="1:18" x14ac:dyDescent="0.25">
      <c r="A435" s="10" t="s">
        <v>263</v>
      </c>
      <c r="B435" s="25" t="s">
        <v>404</v>
      </c>
      <c r="C435" s="57" t="s">
        <v>386</v>
      </c>
      <c r="D435" s="52"/>
      <c r="E435" s="44"/>
      <c r="F435" s="44"/>
      <c r="G435" s="44"/>
      <c r="H435" s="44"/>
      <c r="I435" s="44"/>
      <c r="J435" s="44"/>
      <c r="K435" s="44"/>
      <c r="L435" s="44"/>
      <c r="M435" s="44"/>
      <c r="N435" s="44"/>
      <c r="O435" s="44"/>
      <c r="P435" s="44"/>
      <c r="Q435" s="45"/>
      <c r="R435" s="85" t="e">
        <f t="shared" si="7"/>
        <v>#DIV/0!</v>
      </c>
    </row>
    <row r="436" spans="1:18" x14ac:dyDescent="0.25">
      <c r="A436" s="9" t="s">
        <v>263</v>
      </c>
      <c r="B436" s="27"/>
      <c r="C436" s="58" t="s">
        <v>386</v>
      </c>
      <c r="D436" s="53"/>
      <c r="E436" s="46">
        <v>16.34</v>
      </c>
      <c r="F436" s="46">
        <v>23.58</v>
      </c>
      <c r="G436" s="46">
        <v>37.76</v>
      </c>
      <c r="H436" s="46">
        <v>26.34</v>
      </c>
      <c r="I436" s="46">
        <v>21.29</v>
      </c>
      <c r="J436" s="46">
        <v>27.79</v>
      </c>
      <c r="K436" s="46">
        <v>26.25</v>
      </c>
      <c r="L436" s="46">
        <v>19.11</v>
      </c>
      <c r="M436" s="51">
        <v>26.09</v>
      </c>
      <c r="N436" s="51">
        <v>20.14</v>
      </c>
      <c r="O436" s="51">
        <v>25.04</v>
      </c>
      <c r="P436" s="51">
        <v>23.33</v>
      </c>
      <c r="Q436" s="47">
        <v>16.41</v>
      </c>
      <c r="R436" s="87">
        <f t="shared" si="7"/>
        <v>23.805384615384618</v>
      </c>
    </row>
    <row r="437" spans="1:18" x14ac:dyDescent="0.25">
      <c r="A437" s="9" t="s">
        <v>263</v>
      </c>
      <c r="B437" s="27"/>
      <c r="C437" s="58" t="s">
        <v>386</v>
      </c>
      <c r="D437" s="53"/>
      <c r="E437" s="46"/>
      <c r="F437" s="46"/>
      <c r="G437" s="46"/>
      <c r="H437" s="46"/>
      <c r="I437" s="46"/>
      <c r="J437" s="46"/>
      <c r="K437" s="46"/>
      <c r="L437" s="46"/>
      <c r="M437" s="46"/>
      <c r="N437" s="46"/>
      <c r="O437" s="46"/>
      <c r="P437" s="46"/>
      <c r="Q437" s="47"/>
      <c r="R437" s="85" t="e">
        <f t="shared" si="7"/>
        <v>#DIV/0!</v>
      </c>
    </row>
    <row r="438" spans="1:18" ht="15.75" thickBot="1" x14ac:dyDescent="0.3">
      <c r="A438" s="11" t="s">
        <v>263</v>
      </c>
      <c r="B438" s="29"/>
      <c r="C438" s="59" t="s">
        <v>386</v>
      </c>
      <c r="D438" s="54"/>
      <c r="E438" s="48"/>
      <c r="F438" s="48"/>
      <c r="G438" s="48"/>
      <c r="H438" s="48"/>
      <c r="I438" s="48"/>
      <c r="J438" s="48"/>
      <c r="K438" s="48"/>
      <c r="L438" s="48"/>
      <c r="M438" s="48"/>
      <c r="N438" s="48"/>
      <c r="O438" s="48"/>
      <c r="P438" s="48"/>
      <c r="Q438" s="49"/>
      <c r="R438" s="85" t="e">
        <f t="shared" si="7"/>
        <v>#DIV/0!</v>
      </c>
    </row>
    <row r="439" spans="1:18" x14ac:dyDescent="0.25">
      <c r="A439" s="9" t="s">
        <v>264</v>
      </c>
      <c r="B439" s="27"/>
      <c r="C439" s="61"/>
      <c r="D439" s="53"/>
      <c r="E439" s="46"/>
      <c r="F439" s="46"/>
      <c r="G439" s="46"/>
      <c r="H439" s="46"/>
      <c r="I439" s="46"/>
      <c r="J439" s="46"/>
      <c r="K439" s="46"/>
      <c r="L439" s="46"/>
      <c r="M439" s="46"/>
      <c r="N439" s="46"/>
      <c r="O439" s="46"/>
      <c r="P439" s="46"/>
      <c r="Q439" s="47"/>
      <c r="R439" s="85" t="e">
        <f t="shared" si="7"/>
        <v>#DIV/0!</v>
      </c>
    </row>
    <row r="440" spans="1:18" x14ac:dyDescent="0.25">
      <c r="A440" s="9" t="s">
        <v>264</v>
      </c>
      <c r="B440" s="27"/>
      <c r="C440" s="61"/>
      <c r="D440" s="53"/>
      <c r="E440" s="46"/>
      <c r="F440" s="46"/>
      <c r="G440" s="46"/>
      <c r="H440" s="46"/>
      <c r="I440" s="46"/>
      <c r="J440" s="46"/>
      <c r="K440" s="46"/>
      <c r="L440" s="46"/>
      <c r="M440" s="46"/>
      <c r="N440" s="46"/>
      <c r="O440" s="46"/>
      <c r="P440" s="46"/>
      <c r="Q440" s="47"/>
      <c r="R440" s="85" t="e">
        <f t="shared" si="7"/>
        <v>#DIV/0!</v>
      </c>
    </row>
    <row r="441" spans="1:18" x14ac:dyDescent="0.25">
      <c r="A441" s="9" t="s">
        <v>264</v>
      </c>
      <c r="B441" s="27"/>
      <c r="C441" s="61"/>
      <c r="D441" s="53"/>
      <c r="E441" s="46"/>
      <c r="F441" s="46"/>
      <c r="G441" s="46"/>
      <c r="H441" s="46"/>
      <c r="I441" s="46"/>
      <c r="J441" s="46"/>
      <c r="K441" s="46"/>
      <c r="L441" s="46"/>
      <c r="M441" s="46"/>
      <c r="N441" s="46"/>
      <c r="O441" s="46"/>
      <c r="P441" s="46"/>
      <c r="Q441" s="47"/>
      <c r="R441" s="85" t="e">
        <f t="shared" si="7"/>
        <v>#DIV/0!</v>
      </c>
    </row>
    <row r="442" spans="1:18" ht="15.75" thickBot="1" x14ac:dyDescent="0.3">
      <c r="A442" s="9" t="s">
        <v>264</v>
      </c>
      <c r="B442" s="27"/>
      <c r="C442" s="61"/>
      <c r="D442" s="53"/>
      <c r="E442" s="46"/>
      <c r="F442" s="46"/>
      <c r="G442" s="46"/>
      <c r="H442" s="46"/>
      <c r="I442" s="46"/>
      <c r="J442" s="46"/>
      <c r="K442" s="46"/>
      <c r="L442" s="46"/>
      <c r="M442" s="46"/>
      <c r="N442" s="46"/>
      <c r="O442" s="46"/>
      <c r="P442" s="46"/>
      <c r="Q442" s="47"/>
      <c r="R442" s="85" t="e">
        <f t="shared" si="7"/>
        <v>#DIV/0!</v>
      </c>
    </row>
    <row r="443" spans="1:18" x14ac:dyDescent="0.25">
      <c r="A443" s="10" t="s">
        <v>265</v>
      </c>
      <c r="B443" s="25" t="s">
        <v>404</v>
      </c>
      <c r="C443" s="57" t="s">
        <v>387</v>
      </c>
      <c r="D443" s="52"/>
      <c r="E443" s="44"/>
      <c r="F443" s="44"/>
      <c r="G443" s="44"/>
      <c r="H443" s="44"/>
      <c r="I443" s="44"/>
      <c r="J443" s="44"/>
      <c r="K443" s="44"/>
      <c r="L443" s="44"/>
      <c r="M443" s="44"/>
      <c r="N443" s="44"/>
      <c r="O443" s="44"/>
      <c r="P443" s="44"/>
      <c r="Q443" s="45"/>
      <c r="R443" s="85" t="e">
        <f t="shared" si="7"/>
        <v>#DIV/0!</v>
      </c>
    </row>
    <row r="444" spans="1:18" x14ac:dyDescent="0.25">
      <c r="A444" s="9" t="s">
        <v>265</v>
      </c>
      <c r="B444" s="27"/>
      <c r="C444" s="58" t="s">
        <v>387</v>
      </c>
      <c r="D444" s="53"/>
      <c r="E444" s="46">
        <v>18.809999999999999</v>
      </c>
      <c r="F444" s="46">
        <v>16.100000000000001</v>
      </c>
      <c r="G444" s="46">
        <v>17.03</v>
      </c>
      <c r="H444" s="46">
        <v>22.03</v>
      </c>
      <c r="I444" s="46">
        <v>13.75</v>
      </c>
      <c r="J444" s="46">
        <v>20.75</v>
      </c>
      <c r="K444" s="46">
        <v>29.57</v>
      </c>
      <c r="L444" s="46">
        <v>8.31</v>
      </c>
      <c r="M444" s="46">
        <v>17.88</v>
      </c>
      <c r="N444" s="46">
        <v>14.78</v>
      </c>
      <c r="O444" s="46">
        <v>9.23</v>
      </c>
      <c r="P444" s="46">
        <v>13.01</v>
      </c>
      <c r="Q444" s="47">
        <v>11.35</v>
      </c>
      <c r="R444" s="85">
        <f t="shared" si="7"/>
        <v>16.353846153846153</v>
      </c>
    </row>
    <row r="445" spans="1:18" x14ac:dyDescent="0.25">
      <c r="A445" s="9" t="s">
        <v>265</v>
      </c>
      <c r="B445" s="27"/>
      <c r="C445" s="58" t="s">
        <v>387</v>
      </c>
      <c r="D445" s="53"/>
      <c r="E445" s="46"/>
      <c r="F445" s="46"/>
      <c r="G445" s="46"/>
      <c r="H445" s="46"/>
      <c r="I445" s="46"/>
      <c r="J445" s="46"/>
      <c r="K445" s="46"/>
      <c r="L445" s="46"/>
      <c r="M445" s="46"/>
      <c r="N445" s="46"/>
      <c r="O445" s="46"/>
      <c r="P445" s="46"/>
      <c r="Q445" s="47"/>
      <c r="R445" s="85" t="e">
        <f t="shared" si="7"/>
        <v>#DIV/0!</v>
      </c>
    </row>
    <row r="446" spans="1:18" ht="15.75" thickBot="1" x14ac:dyDescent="0.3">
      <c r="A446" s="11" t="s">
        <v>265</v>
      </c>
      <c r="B446" s="29"/>
      <c r="C446" s="59" t="s">
        <v>387</v>
      </c>
      <c r="D446" s="54"/>
      <c r="E446" s="48"/>
      <c r="F446" s="48"/>
      <c r="G446" s="48"/>
      <c r="H446" s="48"/>
      <c r="I446" s="48"/>
      <c r="J446" s="48"/>
      <c r="K446" s="48"/>
      <c r="L446" s="48"/>
      <c r="M446" s="48"/>
      <c r="N446" s="48"/>
      <c r="O446" s="48"/>
      <c r="P446" s="48"/>
      <c r="Q446" s="49"/>
      <c r="R446" s="85" t="e">
        <f t="shared" si="7"/>
        <v>#DIV/0!</v>
      </c>
    </row>
    <row r="447" spans="1:18" x14ac:dyDescent="0.25">
      <c r="A447" s="9" t="s">
        <v>266</v>
      </c>
      <c r="B447" s="27" t="s">
        <v>404</v>
      </c>
      <c r="C447" s="60" t="s">
        <v>388</v>
      </c>
      <c r="D447" s="53"/>
      <c r="E447" s="46"/>
      <c r="F447" s="46"/>
      <c r="G447" s="46"/>
      <c r="H447" s="46"/>
      <c r="I447" s="46"/>
      <c r="J447" s="46"/>
      <c r="K447" s="46"/>
      <c r="L447" s="46"/>
      <c r="M447" s="46"/>
      <c r="N447" s="46"/>
      <c r="O447" s="46"/>
      <c r="P447" s="46"/>
      <c r="Q447" s="47"/>
      <c r="R447" s="85" t="e">
        <f t="shared" si="7"/>
        <v>#DIV/0!</v>
      </c>
    </row>
    <row r="448" spans="1:18" x14ac:dyDescent="0.25">
      <c r="A448" s="9" t="s">
        <v>266</v>
      </c>
      <c r="B448" s="27"/>
      <c r="C448" s="60" t="s">
        <v>388</v>
      </c>
      <c r="D448" s="53"/>
      <c r="E448" s="46">
        <v>8.74</v>
      </c>
      <c r="F448" s="46">
        <v>7.34</v>
      </c>
      <c r="G448" s="46">
        <v>9.1</v>
      </c>
      <c r="H448" s="51">
        <v>9.4600000000000009</v>
      </c>
      <c r="I448" s="51">
        <v>10.06</v>
      </c>
      <c r="J448" s="51">
        <v>11.84</v>
      </c>
      <c r="K448" s="51">
        <v>10.65</v>
      </c>
      <c r="L448" s="51">
        <v>4.24</v>
      </c>
      <c r="M448" s="51">
        <v>4.41</v>
      </c>
      <c r="N448" s="51">
        <v>5.01</v>
      </c>
      <c r="O448" s="51">
        <v>7.41</v>
      </c>
      <c r="P448" s="51">
        <v>5.92</v>
      </c>
      <c r="Q448" s="47">
        <v>6.9</v>
      </c>
      <c r="R448" s="85">
        <f t="shared" si="7"/>
        <v>7.775384615384616</v>
      </c>
    </row>
    <row r="449" spans="1:18" x14ac:dyDescent="0.25">
      <c r="A449" s="9" t="s">
        <v>266</v>
      </c>
      <c r="B449" s="27"/>
      <c r="C449" s="60" t="s">
        <v>388</v>
      </c>
      <c r="D449" s="53"/>
      <c r="E449" s="46"/>
      <c r="F449" s="46"/>
      <c r="G449" s="46"/>
      <c r="H449" s="46"/>
      <c r="I449" s="46"/>
      <c r="J449" s="46"/>
      <c r="K449" s="46"/>
      <c r="L449" s="46"/>
      <c r="M449" s="46"/>
      <c r="N449" s="46"/>
      <c r="O449" s="46"/>
      <c r="P449" s="46"/>
      <c r="Q449" s="47"/>
      <c r="R449" s="85" t="e">
        <f t="shared" si="7"/>
        <v>#DIV/0!</v>
      </c>
    </row>
    <row r="450" spans="1:18" ht="15.75" thickBot="1" x14ac:dyDescent="0.3">
      <c r="A450" s="9" t="s">
        <v>266</v>
      </c>
      <c r="B450" s="27"/>
      <c r="C450" s="60" t="s">
        <v>388</v>
      </c>
      <c r="D450" s="53"/>
      <c r="E450" s="46"/>
      <c r="F450" s="46"/>
      <c r="G450" s="46"/>
      <c r="H450" s="46"/>
      <c r="I450" s="46"/>
      <c r="J450" s="46"/>
      <c r="K450" s="46"/>
      <c r="L450" s="46"/>
      <c r="M450" s="46"/>
      <c r="N450" s="46"/>
      <c r="O450" s="46"/>
      <c r="P450" s="46"/>
      <c r="Q450" s="47"/>
      <c r="R450" s="85" t="e">
        <f t="shared" si="7"/>
        <v>#DIV/0!</v>
      </c>
    </row>
    <row r="451" spans="1:18" x14ac:dyDescent="0.25">
      <c r="A451" s="10" t="s">
        <v>267</v>
      </c>
      <c r="B451" s="25"/>
      <c r="C451" s="57" t="s">
        <v>389</v>
      </c>
      <c r="D451" s="52"/>
      <c r="E451" s="44"/>
      <c r="F451" s="44"/>
      <c r="G451" s="44"/>
      <c r="H451" s="44"/>
      <c r="I451" s="44"/>
      <c r="J451" s="44"/>
      <c r="K451" s="44"/>
      <c r="L451" s="44"/>
      <c r="M451" s="44"/>
      <c r="N451" s="44"/>
      <c r="O451" s="44"/>
      <c r="P451" s="44"/>
      <c r="Q451" s="45"/>
      <c r="R451" s="85" t="e">
        <f t="shared" si="7"/>
        <v>#DIV/0!</v>
      </c>
    </row>
    <row r="452" spans="1:18" x14ac:dyDescent="0.25">
      <c r="A452" s="9" t="s">
        <v>267</v>
      </c>
      <c r="B452" s="27"/>
      <c r="C452" s="58" t="s">
        <v>389</v>
      </c>
      <c r="D452" s="53"/>
      <c r="E452" s="46"/>
      <c r="F452" s="46"/>
      <c r="G452" s="46"/>
      <c r="H452" s="46"/>
      <c r="I452" s="46"/>
      <c r="J452" s="46"/>
      <c r="K452" s="46"/>
      <c r="L452" s="46"/>
      <c r="M452" s="46"/>
      <c r="N452" s="46"/>
      <c r="O452" s="46"/>
      <c r="P452" s="46"/>
      <c r="Q452" s="47"/>
      <c r="R452" s="85" t="e">
        <f t="shared" ref="R452:R515" si="8">AVERAGE(E452:Q452)</f>
        <v>#DIV/0!</v>
      </c>
    </row>
    <row r="453" spans="1:18" x14ac:dyDescent="0.25">
      <c r="A453" s="9" t="s">
        <v>267</v>
      </c>
      <c r="B453" s="27"/>
      <c r="C453" s="58" t="s">
        <v>389</v>
      </c>
      <c r="D453" s="53"/>
      <c r="E453" s="46"/>
      <c r="F453" s="46"/>
      <c r="G453" s="46"/>
      <c r="H453" s="46"/>
      <c r="I453" s="46"/>
      <c r="J453" s="46"/>
      <c r="K453" s="46"/>
      <c r="L453" s="46"/>
      <c r="M453" s="46"/>
      <c r="N453" s="46"/>
      <c r="O453" s="46"/>
      <c r="P453" s="46"/>
      <c r="Q453" s="47"/>
      <c r="R453" s="85" t="e">
        <f t="shared" si="8"/>
        <v>#DIV/0!</v>
      </c>
    </row>
    <row r="454" spans="1:18" ht="15.75" thickBot="1" x14ac:dyDescent="0.3">
      <c r="A454" s="11" t="s">
        <v>267</v>
      </c>
      <c r="B454" s="29"/>
      <c r="C454" s="59" t="s">
        <v>389</v>
      </c>
      <c r="D454" s="54"/>
      <c r="E454" s="48"/>
      <c r="F454" s="48"/>
      <c r="G454" s="48"/>
      <c r="H454" s="48"/>
      <c r="I454" s="48"/>
      <c r="J454" s="48"/>
      <c r="K454" s="48"/>
      <c r="L454" s="48"/>
      <c r="M454" s="48"/>
      <c r="N454" s="48"/>
      <c r="O454" s="48"/>
      <c r="P454" s="48"/>
      <c r="Q454" s="49"/>
      <c r="R454" s="85" t="e">
        <f t="shared" si="8"/>
        <v>#DIV/0!</v>
      </c>
    </row>
    <row r="455" spans="1:18" x14ac:dyDescent="0.25">
      <c r="A455" s="9" t="s">
        <v>268</v>
      </c>
      <c r="B455" s="27" t="s">
        <v>446</v>
      </c>
      <c r="C455" s="60" t="s">
        <v>390</v>
      </c>
      <c r="D455" s="53"/>
      <c r="E455" s="46"/>
      <c r="F455" s="46"/>
      <c r="G455" s="46"/>
      <c r="H455" s="46"/>
      <c r="I455" s="46"/>
      <c r="J455" s="46"/>
      <c r="K455" s="46"/>
      <c r="L455" s="46"/>
      <c r="M455" s="46"/>
      <c r="N455" s="46"/>
      <c r="O455" s="46"/>
      <c r="P455" s="46"/>
      <c r="Q455" s="47"/>
      <c r="R455" s="85" t="e">
        <f t="shared" si="8"/>
        <v>#DIV/0!</v>
      </c>
    </row>
    <row r="456" spans="1:18" x14ac:dyDescent="0.25">
      <c r="A456" s="9" t="s">
        <v>268</v>
      </c>
      <c r="B456" s="27" t="s">
        <v>412</v>
      </c>
      <c r="C456" s="60" t="s">
        <v>390</v>
      </c>
      <c r="D456" s="53"/>
      <c r="E456" s="46">
        <v>2.62</v>
      </c>
      <c r="F456" s="46">
        <v>2.54</v>
      </c>
      <c r="G456" s="46">
        <v>2.5099999999999998</v>
      </c>
      <c r="H456" s="51">
        <v>1.6</v>
      </c>
      <c r="I456" s="51">
        <v>1.84</v>
      </c>
      <c r="J456" s="51">
        <v>3.15</v>
      </c>
      <c r="K456" s="51">
        <v>2.57</v>
      </c>
      <c r="L456" s="51">
        <v>2.2599999999999998</v>
      </c>
      <c r="M456" s="51">
        <v>1.45</v>
      </c>
      <c r="N456" s="51">
        <v>2.42</v>
      </c>
      <c r="O456" s="51">
        <v>2.54</v>
      </c>
      <c r="P456" s="51">
        <v>2.27</v>
      </c>
      <c r="Q456" s="47">
        <v>1.56</v>
      </c>
      <c r="R456" s="85">
        <f t="shared" si="8"/>
        <v>2.2561538461538455</v>
      </c>
    </row>
    <row r="457" spans="1:18" x14ac:dyDescent="0.25">
      <c r="A457" s="9" t="s">
        <v>268</v>
      </c>
      <c r="B457" s="27" t="s">
        <v>413</v>
      </c>
      <c r="C457" s="60" t="s">
        <v>390</v>
      </c>
      <c r="D457" s="53"/>
      <c r="E457" s="46"/>
      <c r="F457" s="46"/>
      <c r="G457" s="46"/>
      <c r="H457" s="46"/>
      <c r="I457" s="46"/>
      <c r="J457" s="46"/>
      <c r="K457" s="46"/>
      <c r="L457" s="46"/>
      <c r="M457" s="46"/>
      <c r="N457" s="46"/>
      <c r="O457" s="46"/>
      <c r="P457" s="46"/>
      <c r="Q457" s="47"/>
      <c r="R457" s="85" t="e">
        <f t="shared" si="8"/>
        <v>#DIV/0!</v>
      </c>
    </row>
    <row r="458" spans="1:18" ht="15.75" thickBot="1" x14ac:dyDescent="0.3">
      <c r="A458" s="9" t="s">
        <v>268</v>
      </c>
      <c r="B458" s="27" t="s">
        <v>447</v>
      </c>
      <c r="C458" s="60" t="s">
        <v>390</v>
      </c>
      <c r="D458" s="53"/>
      <c r="E458" s="46"/>
      <c r="F458" s="46"/>
      <c r="G458" s="46"/>
      <c r="H458" s="46"/>
      <c r="I458" s="46"/>
      <c r="J458" s="46"/>
      <c r="K458" s="46"/>
      <c r="L458" s="46"/>
      <c r="M458" s="46"/>
      <c r="N458" s="46"/>
      <c r="O458" s="46"/>
      <c r="P458" s="46"/>
      <c r="Q458" s="47"/>
      <c r="R458" s="85" t="e">
        <f t="shared" si="8"/>
        <v>#DIV/0!</v>
      </c>
    </row>
    <row r="459" spans="1:18" x14ac:dyDescent="0.25">
      <c r="A459" s="10" t="s">
        <v>269</v>
      </c>
      <c r="B459" s="25" t="s">
        <v>418</v>
      </c>
      <c r="C459" s="57" t="s">
        <v>391</v>
      </c>
      <c r="D459" s="52"/>
      <c r="E459" s="44"/>
      <c r="F459" s="44"/>
      <c r="G459" s="44"/>
      <c r="H459" s="44"/>
      <c r="I459" s="44"/>
      <c r="J459" s="44"/>
      <c r="K459" s="44"/>
      <c r="L459" s="44"/>
      <c r="M459" s="44"/>
      <c r="N459" s="44"/>
      <c r="O459" s="44"/>
      <c r="P459" s="44"/>
      <c r="Q459" s="45"/>
      <c r="R459" s="85" t="e">
        <f t="shared" si="8"/>
        <v>#DIV/0!</v>
      </c>
    </row>
    <row r="460" spans="1:18" x14ac:dyDescent="0.25">
      <c r="A460" s="9" t="s">
        <v>269</v>
      </c>
      <c r="B460" s="27"/>
      <c r="C460" s="58" t="s">
        <v>391</v>
      </c>
      <c r="D460" s="53"/>
      <c r="E460" s="46">
        <v>9.26</v>
      </c>
      <c r="F460" s="46">
        <v>13.05</v>
      </c>
      <c r="G460" s="46">
        <v>8.99</v>
      </c>
      <c r="H460" s="46">
        <v>6.48</v>
      </c>
      <c r="I460" s="46">
        <v>8.51</v>
      </c>
      <c r="J460" s="46">
        <v>14.78</v>
      </c>
      <c r="K460" s="46">
        <v>12.34</v>
      </c>
      <c r="L460" s="46">
        <v>13.78</v>
      </c>
      <c r="M460" s="46">
        <v>5.6</v>
      </c>
      <c r="N460" s="46">
        <v>10.96</v>
      </c>
      <c r="O460" s="46">
        <v>9.23</v>
      </c>
      <c r="P460" s="46">
        <v>8.85</v>
      </c>
      <c r="Q460" s="47">
        <v>6.19</v>
      </c>
      <c r="R460" s="85">
        <f t="shared" si="8"/>
        <v>9.8476923076923093</v>
      </c>
    </row>
    <row r="461" spans="1:18" x14ac:dyDescent="0.25">
      <c r="A461" s="9" t="s">
        <v>269</v>
      </c>
      <c r="B461" s="27"/>
      <c r="C461" s="58" t="s">
        <v>391</v>
      </c>
      <c r="D461" s="53"/>
      <c r="E461" s="46"/>
      <c r="F461" s="46"/>
      <c r="G461" s="46"/>
      <c r="H461" s="46"/>
      <c r="I461" s="46"/>
      <c r="J461" s="46"/>
      <c r="K461" s="46"/>
      <c r="L461" s="46"/>
      <c r="M461" s="46"/>
      <c r="N461" s="46"/>
      <c r="O461" s="46"/>
      <c r="P461" s="46"/>
      <c r="Q461" s="47"/>
      <c r="R461" s="85" t="e">
        <f t="shared" si="8"/>
        <v>#DIV/0!</v>
      </c>
    </row>
    <row r="462" spans="1:18" ht="15.75" thickBot="1" x14ac:dyDescent="0.3">
      <c r="A462" s="11" t="s">
        <v>269</v>
      </c>
      <c r="B462" s="29"/>
      <c r="C462" s="59" t="s">
        <v>391</v>
      </c>
      <c r="D462" s="54"/>
      <c r="E462" s="48"/>
      <c r="F462" s="48"/>
      <c r="G462" s="48"/>
      <c r="H462" s="48"/>
      <c r="I462" s="48"/>
      <c r="J462" s="48"/>
      <c r="K462" s="48"/>
      <c r="L462" s="48"/>
      <c r="M462" s="48"/>
      <c r="N462" s="48"/>
      <c r="O462" s="48"/>
      <c r="P462" s="48"/>
      <c r="Q462" s="49"/>
      <c r="R462" s="85" t="e">
        <f t="shared" si="8"/>
        <v>#DIV/0!</v>
      </c>
    </row>
    <row r="463" spans="1:18" x14ac:dyDescent="0.25">
      <c r="A463" s="9" t="s">
        <v>270</v>
      </c>
      <c r="B463" s="27" t="s">
        <v>412</v>
      </c>
      <c r="C463" s="61" t="s">
        <v>439</v>
      </c>
      <c r="D463" s="53"/>
      <c r="E463" s="46"/>
      <c r="F463" s="46"/>
      <c r="G463" s="46"/>
      <c r="H463" s="46"/>
      <c r="I463" s="46"/>
      <c r="J463" s="46"/>
      <c r="K463" s="46"/>
      <c r="L463" s="46"/>
      <c r="M463" s="46"/>
      <c r="N463" s="46"/>
      <c r="O463" s="46"/>
      <c r="P463" s="46"/>
      <c r="Q463" s="47"/>
      <c r="R463" s="85" t="e">
        <f t="shared" si="8"/>
        <v>#DIV/0!</v>
      </c>
    </row>
    <row r="464" spans="1:18" x14ac:dyDescent="0.25">
      <c r="A464" s="9" t="s">
        <v>270</v>
      </c>
      <c r="B464" s="27" t="s">
        <v>413</v>
      </c>
      <c r="C464" s="61" t="s">
        <v>439</v>
      </c>
      <c r="D464" s="53"/>
      <c r="E464" s="46"/>
      <c r="F464" s="46"/>
      <c r="G464" s="46"/>
      <c r="H464" s="46"/>
      <c r="I464" s="46"/>
      <c r="J464" s="46"/>
      <c r="K464" s="46"/>
      <c r="L464" s="46"/>
      <c r="M464" s="46"/>
      <c r="N464" s="46"/>
      <c r="O464" s="46">
        <v>0.01</v>
      </c>
      <c r="P464" s="46">
        <v>0.01</v>
      </c>
      <c r="Q464" s="47">
        <v>0.01</v>
      </c>
      <c r="R464" s="85">
        <f t="shared" si="8"/>
        <v>0.01</v>
      </c>
    </row>
    <row r="465" spans="1:18" x14ac:dyDescent="0.25">
      <c r="A465" s="9" t="s">
        <v>270</v>
      </c>
      <c r="B465" s="27"/>
      <c r="C465" s="61" t="s">
        <v>439</v>
      </c>
      <c r="D465" s="53"/>
      <c r="E465" s="46"/>
      <c r="F465" s="46"/>
      <c r="G465" s="46"/>
      <c r="H465" s="46"/>
      <c r="I465" s="46"/>
      <c r="J465" s="46"/>
      <c r="K465" s="46"/>
      <c r="L465" s="46"/>
      <c r="M465" s="46"/>
      <c r="N465" s="46"/>
      <c r="O465" s="46"/>
      <c r="P465" s="46"/>
      <c r="Q465" s="47"/>
      <c r="R465" s="85" t="e">
        <f t="shared" si="8"/>
        <v>#DIV/0!</v>
      </c>
    </row>
    <row r="466" spans="1:18" ht="15.75" thickBot="1" x14ac:dyDescent="0.3">
      <c r="A466" s="9" t="s">
        <v>270</v>
      </c>
      <c r="B466" s="27"/>
      <c r="C466" s="61" t="s">
        <v>439</v>
      </c>
      <c r="D466" s="53"/>
      <c r="E466" s="46"/>
      <c r="F466" s="46"/>
      <c r="G466" s="46"/>
      <c r="H466" s="46"/>
      <c r="I466" s="46"/>
      <c r="J466" s="46"/>
      <c r="K466" s="46"/>
      <c r="L466" s="46"/>
      <c r="M466" s="46"/>
      <c r="N466" s="46"/>
      <c r="O466" s="46"/>
      <c r="P466" s="46"/>
      <c r="Q466" s="47"/>
      <c r="R466" s="85" t="e">
        <f t="shared" si="8"/>
        <v>#DIV/0!</v>
      </c>
    </row>
    <row r="467" spans="1:18" x14ac:dyDescent="0.25">
      <c r="A467" s="10" t="s">
        <v>271</v>
      </c>
      <c r="B467" s="25" t="s">
        <v>435</v>
      </c>
      <c r="C467" s="57" t="s">
        <v>392</v>
      </c>
      <c r="D467" s="52"/>
      <c r="E467" s="44"/>
      <c r="F467" s="44"/>
      <c r="G467" s="44"/>
      <c r="H467" s="44"/>
      <c r="I467" s="44"/>
      <c r="J467" s="44"/>
      <c r="K467" s="44"/>
      <c r="L467" s="44"/>
      <c r="M467" s="44"/>
      <c r="N467" s="44"/>
      <c r="O467" s="44"/>
      <c r="P467" s="44"/>
      <c r="Q467" s="45"/>
      <c r="R467" s="85" t="e">
        <f t="shared" si="8"/>
        <v>#DIV/0!</v>
      </c>
    </row>
    <row r="468" spans="1:18" x14ac:dyDescent="0.25">
      <c r="A468" s="9" t="s">
        <v>271</v>
      </c>
      <c r="B468" s="27" t="s">
        <v>436</v>
      </c>
      <c r="C468" s="58" t="s">
        <v>392</v>
      </c>
      <c r="D468" s="53"/>
      <c r="E468" s="46">
        <v>0.01</v>
      </c>
      <c r="F468" s="46">
        <v>0.01</v>
      </c>
      <c r="G468" s="46">
        <v>0.01</v>
      </c>
      <c r="H468" s="46">
        <v>0.01</v>
      </c>
      <c r="I468" s="46">
        <v>0.01</v>
      </c>
      <c r="J468" s="46">
        <v>0.01</v>
      </c>
      <c r="K468" s="46">
        <v>0.01</v>
      </c>
      <c r="L468" s="46">
        <v>0.01</v>
      </c>
      <c r="M468" s="46">
        <v>0.01</v>
      </c>
      <c r="N468" s="46">
        <v>0.01</v>
      </c>
      <c r="O468" s="46">
        <v>0.01</v>
      </c>
      <c r="P468" s="46">
        <v>0.01</v>
      </c>
      <c r="Q468" s="47">
        <v>0.01</v>
      </c>
      <c r="R468" s="85">
        <f t="shared" si="8"/>
        <v>9.9999999999999985E-3</v>
      </c>
    </row>
    <row r="469" spans="1:18" x14ac:dyDescent="0.25">
      <c r="A469" s="9" t="s">
        <v>271</v>
      </c>
      <c r="B469" s="27"/>
      <c r="C469" s="58" t="s">
        <v>392</v>
      </c>
      <c r="D469" s="53"/>
      <c r="E469" s="46"/>
      <c r="F469" s="46"/>
      <c r="G469" s="46"/>
      <c r="H469" s="46"/>
      <c r="I469" s="46"/>
      <c r="J469" s="46"/>
      <c r="K469" s="46"/>
      <c r="L469" s="46"/>
      <c r="M469" s="46"/>
      <c r="N469" s="46"/>
      <c r="O469" s="46"/>
      <c r="P469" s="46"/>
      <c r="Q469" s="47"/>
      <c r="R469" s="85" t="e">
        <f t="shared" si="8"/>
        <v>#DIV/0!</v>
      </c>
    </row>
    <row r="470" spans="1:18" ht="15.75" thickBot="1" x14ac:dyDescent="0.3">
      <c r="A470" s="11" t="s">
        <v>271</v>
      </c>
      <c r="B470" s="29"/>
      <c r="C470" s="59" t="s">
        <v>392</v>
      </c>
      <c r="D470" s="54"/>
      <c r="E470" s="48"/>
      <c r="F470" s="48"/>
      <c r="G470" s="48"/>
      <c r="H470" s="48"/>
      <c r="I470" s="48"/>
      <c r="J470" s="48"/>
      <c r="K470" s="48"/>
      <c r="L470" s="48"/>
      <c r="M470" s="48"/>
      <c r="N470" s="48"/>
      <c r="O470" s="48"/>
      <c r="P470" s="48"/>
      <c r="Q470" s="49"/>
      <c r="R470" s="85" t="e">
        <f t="shared" si="8"/>
        <v>#DIV/0!</v>
      </c>
    </row>
    <row r="471" spans="1:18" x14ac:dyDescent="0.25">
      <c r="A471" s="9" t="s">
        <v>272</v>
      </c>
      <c r="B471" s="27" t="s">
        <v>434</v>
      </c>
      <c r="C471" s="60" t="s">
        <v>393</v>
      </c>
      <c r="D471" s="53"/>
      <c r="E471" s="46"/>
      <c r="F471" s="46"/>
      <c r="G471" s="46"/>
      <c r="H471" s="46"/>
      <c r="I471" s="46"/>
      <c r="J471" s="46"/>
      <c r="K471" s="46"/>
      <c r="L471" s="46"/>
      <c r="M471" s="46"/>
      <c r="N471" s="46"/>
      <c r="O471" s="46"/>
      <c r="P471" s="46"/>
      <c r="Q471" s="47"/>
      <c r="R471" s="85" t="e">
        <f t="shared" si="8"/>
        <v>#DIV/0!</v>
      </c>
    </row>
    <row r="472" spans="1:18" x14ac:dyDescent="0.25">
      <c r="A472" s="9" t="s">
        <v>272</v>
      </c>
      <c r="B472" s="27" t="s">
        <v>435</v>
      </c>
      <c r="C472" s="60" t="s">
        <v>393</v>
      </c>
      <c r="D472" s="53"/>
      <c r="E472" s="46">
        <v>0.1</v>
      </c>
      <c r="F472" s="46">
        <v>0.17</v>
      </c>
      <c r="G472" s="46">
        <v>0.08</v>
      </c>
      <c r="H472" s="46">
        <v>0.08</v>
      </c>
      <c r="I472" s="46">
        <v>0.1</v>
      </c>
      <c r="J472" s="46">
        <v>0.09</v>
      </c>
      <c r="K472" s="46">
        <v>0.1</v>
      </c>
      <c r="L472" s="46">
        <v>0.12</v>
      </c>
      <c r="M472" s="46">
        <v>0.1</v>
      </c>
      <c r="N472" s="46">
        <v>7.0000000000000007E-2</v>
      </c>
      <c r="O472" s="46">
        <v>0.06</v>
      </c>
      <c r="P472" s="46">
        <v>0.08</v>
      </c>
      <c r="Q472" s="47">
        <v>0.08</v>
      </c>
      <c r="R472" s="85">
        <f t="shared" si="8"/>
        <v>9.4615384615384629E-2</v>
      </c>
    </row>
    <row r="473" spans="1:18" x14ac:dyDescent="0.25">
      <c r="A473" s="9" t="s">
        <v>272</v>
      </c>
      <c r="B473" s="27"/>
      <c r="C473" s="60" t="s">
        <v>393</v>
      </c>
      <c r="D473" s="53"/>
      <c r="E473" s="46"/>
      <c r="F473" s="46"/>
      <c r="G473" s="46"/>
      <c r="H473" s="46"/>
      <c r="I473" s="46"/>
      <c r="J473" s="46"/>
      <c r="K473" s="46"/>
      <c r="L473" s="46"/>
      <c r="M473" s="46"/>
      <c r="N473" s="46"/>
      <c r="O473" s="46"/>
      <c r="P473" s="46"/>
      <c r="Q473" s="47"/>
      <c r="R473" s="85" t="e">
        <f t="shared" si="8"/>
        <v>#DIV/0!</v>
      </c>
    </row>
    <row r="474" spans="1:18" ht="15.75" thickBot="1" x14ac:dyDescent="0.3">
      <c r="A474" s="9" t="s">
        <v>272</v>
      </c>
      <c r="B474" s="27"/>
      <c r="C474" s="60" t="s">
        <v>393</v>
      </c>
      <c r="D474" s="53"/>
      <c r="E474" s="46"/>
      <c r="F474" s="46"/>
      <c r="G474" s="46"/>
      <c r="H474" s="46"/>
      <c r="I474" s="46"/>
      <c r="J474" s="46"/>
      <c r="K474" s="46"/>
      <c r="L474" s="46"/>
      <c r="M474" s="46"/>
      <c r="N474" s="46"/>
      <c r="O474" s="46"/>
      <c r="P474" s="46"/>
      <c r="Q474" s="47"/>
      <c r="R474" s="85" t="e">
        <f t="shared" si="8"/>
        <v>#DIV/0!</v>
      </c>
    </row>
    <row r="475" spans="1:18" x14ac:dyDescent="0.25">
      <c r="A475" s="10" t="s">
        <v>273</v>
      </c>
      <c r="B475" s="25" t="s">
        <v>395</v>
      </c>
      <c r="C475" s="62" t="s">
        <v>449</v>
      </c>
      <c r="D475" s="52"/>
      <c r="E475" s="44"/>
      <c r="F475" s="44"/>
      <c r="G475" s="44"/>
      <c r="H475" s="44">
        <v>100</v>
      </c>
      <c r="I475" s="44"/>
      <c r="J475" s="44"/>
      <c r="K475" s="44"/>
      <c r="L475" s="44"/>
      <c r="M475" s="44"/>
      <c r="N475" s="44"/>
      <c r="O475" s="44"/>
      <c r="P475" s="44"/>
      <c r="Q475" s="45"/>
      <c r="R475" s="85">
        <f t="shared" si="8"/>
        <v>100</v>
      </c>
    </row>
    <row r="476" spans="1:18" x14ac:dyDescent="0.25">
      <c r="A476" s="9" t="s">
        <v>273</v>
      </c>
      <c r="B476" s="27"/>
      <c r="C476" s="61"/>
      <c r="D476" s="53"/>
      <c r="E476" s="46"/>
      <c r="F476" s="46"/>
      <c r="G476" s="46"/>
      <c r="H476" s="46"/>
      <c r="I476" s="46"/>
      <c r="J476" s="46"/>
      <c r="K476" s="46"/>
      <c r="L476" s="46"/>
      <c r="M476" s="46"/>
      <c r="N476" s="46"/>
      <c r="O476" s="46"/>
      <c r="P476" s="46"/>
      <c r="Q476" s="47"/>
      <c r="R476" s="85" t="e">
        <f t="shared" si="8"/>
        <v>#DIV/0!</v>
      </c>
    </row>
    <row r="477" spans="1:18" x14ac:dyDescent="0.25">
      <c r="A477" s="9" t="s">
        <v>273</v>
      </c>
      <c r="B477" s="27"/>
      <c r="C477" s="61"/>
      <c r="D477" s="53"/>
      <c r="E477" s="46"/>
      <c r="F477" s="46"/>
      <c r="G477" s="46"/>
      <c r="H477" s="46"/>
      <c r="I477" s="46"/>
      <c r="J477" s="46"/>
      <c r="K477" s="46"/>
      <c r="L477" s="46"/>
      <c r="M477" s="46"/>
      <c r="N477" s="46"/>
      <c r="O477" s="46"/>
      <c r="P477" s="46"/>
      <c r="Q477" s="47"/>
      <c r="R477" s="85" t="e">
        <f t="shared" si="8"/>
        <v>#DIV/0!</v>
      </c>
    </row>
    <row r="478" spans="1:18" ht="15.75" thickBot="1" x14ac:dyDescent="0.3">
      <c r="A478" s="9" t="s">
        <v>273</v>
      </c>
      <c r="B478" s="27"/>
      <c r="C478" s="61"/>
      <c r="D478" s="54"/>
      <c r="E478" s="48"/>
      <c r="F478" s="48"/>
      <c r="G478" s="48"/>
      <c r="H478" s="48">
        <v>100</v>
      </c>
      <c r="I478" s="48"/>
      <c r="J478" s="48"/>
      <c r="K478" s="48"/>
      <c r="L478" s="48"/>
      <c r="M478" s="48"/>
      <c r="N478" s="48"/>
      <c r="O478" s="48"/>
      <c r="P478" s="48">
        <v>100</v>
      </c>
      <c r="Q478" s="49"/>
      <c r="R478" s="85">
        <f t="shared" si="8"/>
        <v>100</v>
      </c>
    </row>
    <row r="479" spans="1:18" x14ac:dyDescent="0.25">
      <c r="A479" s="10" t="s">
        <v>274</v>
      </c>
      <c r="B479" s="25"/>
      <c r="C479" s="62"/>
      <c r="D479" s="53"/>
      <c r="E479" s="46"/>
      <c r="F479" s="46"/>
      <c r="G479" s="46"/>
      <c r="H479" s="46"/>
      <c r="I479" s="46"/>
      <c r="J479" s="46"/>
      <c r="K479" s="46"/>
      <c r="L479" s="46"/>
      <c r="M479" s="46"/>
      <c r="N479" s="46"/>
      <c r="O479" s="46"/>
      <c r="P479" s="46"/>
      <c r="Q479" s="47"/>
      <c r="R479" s="85" t="e">
        <f t="shared" si="8"/>
        <v>#DIV/0!</v>
      </c>
    </row>
    <row r="480" spans="1:18" x14ac:dyDescent="0.25">
      <c r="A480" s="9" t="s">
        <v>274</v>
      </c>
      <c r="B480" s="27"/>
      <c r="C480" s="61"/>
      <c r="D480" s="53"/>
      <c r="E480" s="46"/>
      <c r="F480" s="46"/>
      <c r="G480" s="46"/>
      <c r="H480" s="46"/>
      <c r="I480" s="46"/>
      <c r="J480" s="46"/>
      <c r="K480" s="46"/>
      <c r="L480" s="46"/>
      <c r="M480" s="46"/>
      <c r="N480" s="46"/>
      <c r="O480" s="46"/>
      <c r="P480" s="46"/>
      <c r="Q480" s="47"/>
      <c r="R480" s="85" t="e">
        <f t="shared" si="8"/>
        <v>#DIV/0!</v>
      </c>
    </row>
    <row r="481" spans="1:18" x14ac:dyDescent="0.25">
      <c r="A481" s="9" t="s">
        <v>274</v>
      </c>
      <c r="B481" s="27"/>
      <c r="C481" s="61"/>
      <c r="D481" s="53"/>
      <c r="E481" s="46"/>
      <c r="F481" s="46"/>
      <c r="G481" s="46"/>
      <c r="H481" s="46"/>
      <c r="I481" s="46"/>
      <c r="J481" s="46"/>
      <c r="K481" s="46"/>
      <c r="L481" s="46"/>
      <c r="M481" s="46"/>
      <c r="N481" s="46"/>
      <c r="O481" s="46"/>
      <c r="P481" s="46"/>
      <c r="Q481" s="47"/>
      <c r="R481" s="85" t="e">
        <f t="shared" si="8"/>
        <v>#DIV/0!</v>
      </c>
    </row>
    <row r="482" spans="1:18" ht="15.75" thickBot="1" x14ac:dyDescent="0.3">
      <c r="A482" s="9" t="s">
        <v>274</v>
      </c>
      <c r="B482" s="27"/>
      <c r="C482" s="61"/>
      <c r="D482" s="53"/>
      <c r="E482" s="46"/>
      <c r="F482" s="46"/>
      <c r="G482" s="46"/>
      <c r="H482" s="46"/>
      <c r="I482" s="46"/>
      <c r="J482" s="46"/>
      <c r="K482" s="46"/>
      <c r="L482" s="46"/>
      <c r="M482" s="46"/>
      <c r="N482" s="46"/>
      <c r="O482" s="46"/>
      <c r="P482" s="46"/>
      <c r="Q482" s="47"/>
      <c r="R482" s="85" t="e">
        <f t="shared" si="8"/>
        <v>#DIV/0!</v>
      </c>
    </row>
    <row r="483" spans="1:18" x14ac:dyDescent="0.25">
      <c r="A483" s="10" t="s">
        <v>275</v>
      </c>
      <c r="B483" s="25"/>
      <c r="C483" s="62"/>
      <c r="D483" s="52"/>
      <c r="E483" s="44"/>
      <c r="F483" s="44"/>
      <c r="G483" s="44"/>
      <c r="H483" s="44"/>
      <c r="I483" s="44"/>
      <c r="J483" s="44"/>
      <c r="K483" s="44"/>
      <c r="L483" s="44"/>
      <c r="M483" s="44"/>
      <c r="N483" s="44"/>
      <c r="O483" s="44"/>
      <c r="P483" s="44"/>
      <c r="Q483" s="45"/>
      <c r="R483" s="85" t="e">
        <f t="shared" si="8"/>
        <v>#DIV/0!</v>
      </c>
    </row>
    <row r="484" spans="1:18" x14ac:dyDescent="0.25">
      <c r="A484" s="9" t="s">
        <v>275</v>
      </c>
      <c r="B484" s="27"/>
      <c r="C484" s="61"/>
      <c r="D484" s="53"/>
      <c r="E484" s="46"/>
      <c r="F484" s="46"/>
      <c r="G484" s="46"/>
      <c r="H484" s="46"/>
      <c r="I484" s="46"/>
      <c r="J484" s="46"/>
      <c r="K484" s="46"/>
      <c r="L484" s="46"/>
      <c r="M484" s="46"/>
      <c r="N484" s="46"/>
      <c r="O484" s="46"/>
      <c r="P484" s="46"/>
      <c r="Q484" s="47"/>
      <c r="R484" s="85" t="e">
        <f t="shared" si="8"/>
        <v>#DIV/0!</v>
      </c>
    </row>
    <row r="485" spans="1:18" x14ac:dyDescent="0.25">
      <c r="A485" s="9" t="s">
        <v>275</v>
      </c>
      <c r="B485" s="27"/>
      <c r="C485" s="61"/>
      <c r="D485" s="53"/>
      <c r="E485" s="46"/>
      <c r="F485" s="46"/>
      <c r="G485" s="46"/>
      <c r="H485" s="46"/>
      <c r="I485" s="46"/>
      <c r="J485" s="46"/>
      <c r="K485" s="46"/>
      <c r="L485" s="46"/>
      <c r="M485" s="46"/>
      <c r="N485" s="46"/>
      <c r="O485" s="46"/>
      <c r="P485" s="46"/>
      <c r="Q485" s="47"/>
      <c r="R485" s="85" t="e">
        <f t="shared" si="8"/>
        <v>#DIV/0!</v>
      </c>
    </row>
    <row r="486" spans="1:18" ht="15.75" thickBot="1" x14ac:dyDescent="0.3">
      <c r="A486" s="9" t="s">
        <v>275</v>
      </c>
      <c r="B486" s="27"/>
      <c r="C486" s="61"/>
      <c r="D486" s="54"/>
      <c r="E486" s="48"/>
      <c r="F486" s="48"/>
      <c r="G486" s="48"/>
      <c r="H486" s="48"/>
      <c r="I486" s="48"/>
      <c r="J486" s="48"/>
      <c r="K486" s="48"/>
      <c r="L486" s="48"/>
      <c r="M486" s="48"/>
      <c r="N486" s="48"/>
      <c r="O486" s="48"/>
      <c r="P486" s="48"/>
      <c r="Q486" s="49"/>
      <c r="R486" s="85" t="e">
        <f t="shared" si="8"/>
        <v>#DIV/0!</v>
      </c>
    </row>
    <row r="487" spans="1:18" x14ac:dyDescent="0.25">
      <c r="A487" s="10" t="s">
        <v>276</v>
      </c>
      <c r="B487" s="25"/>
      <c r="C487" s="62"/>
      <c r="D487" s="53"/>
      <c r="E487" s="46"/>
      <c r="F487" s="46"/>
      <c r="G487" s="46"/>
      <c r="H487" s="46"/>
      <c r="I487" s="46"/>
      <c r="J487" s="46"/>
      <c r="K487" s="46"/>
      <c r="L487" s="46"/>
      <c r="M487" s="46"/>
      <c r="N487" s="46"/>
      <c r="O487" s="46"/>
      <c r="P487" s="46"/>
      <c r="Q487" s="47"/>
      <c r="R487" s="85" t="e">
        <f t="shared" si="8"/>
        <v>#DIV/0!</v>
      </c>
    </row>
    <row r="488" spans="1:18" x14ac:dyDescent="0.25">
      <c r="A488" s="9" t="s">
        <v>276</v>
      </c>
      <c r="B488" s="27"/>
      <c r="C488" s="61"/>
      <c r="D488" s="53"/>
      <c r="E488" s="46"/>
      <c r="F488" s="46"/>
      <c r="G488" s="46"/>
      <c r="H488" s="46"/>
      <c r="I488" s="46"/>
      <c r="J488" s="46"/>
      <c r="K488" s="46"/>
      <c r="L488" s="46"/>
      <c r="M488" s="46"/>
      <c r="N488" s="46"/>
      <c r="O488" s="46"/>
      <c r="P488" s="46"/>
      <c r="Q488" s="47"/>
      <c r="R488" s="85" t="e">
        <f t="shared" si="8"/>
        <v>#DIV/0!</v>
      </c>
    </row>
    <row r="489" spans="1:18" x14ac:dyDescent="0.25">
      <c r="A489" s="9" t="s">
        <v>276</v>
      </c>
      <c r="B489" s="27"/>
      <c r="C489" s="61"/>
      <c r="D489" s="53"/>
      <c r="E489" s="46"/>
      <c r="F489" s="46"/>
      <c r="G489" s="46"/>
      <c r="H489" s="46"/>
      <c r="I489" s="46"/>
      <c r="J489" s="46"/>
      <c r="K489" s="46"/>
      <c r="L489" s="46"/>
      <c r="M489" s="46"/>
      <c r="N489" s="46"/>
      <c r="O489" s="46"/>
      <c r="P489" s="46"/>
      <c r="Q489" s="47"/>
      <c r="R489" s="85" t="e">
        <f t="shared" si="8"/>
        <v>#DIV/0!</v>
      </c>
    </row>
    <row r="490" spans="1:18" ht="15.75" thickBot="1" x14ac:dyDescent="0.3">
      <c r="A490" s="9" t="s">
        <v>276</v>
      </c>
      <c r="B490" s="27"/>
      <c r="C490" s="61"/>
      <c r="D490" s="53"/>
      <c r="E490" s="46"/>
      <c r="F490" s="46"/>
      <c r="G490" s="46"/>
      <c r="H490" s="46"/>
      <c r="I490" s="46"/>
      <c r="J490" s="46"/>
      <c r="K490" s="46"/>
      <c r="L490" s="46"/>
      <c r="M490" s="46"/>
      <c r="N490" s="46"/>
      <c r="O490" s="46"/>
      <c r="P490" s="46"/>
      <c r="Q490" s="47"/>
      <c r="R490" s="85" t="e">
        <f t="shared" si="8"/>
        <v>#DIV/0!</v>
      </c>
    </row>
    <row r="491" spans="1:18" x14ac:dyDescent="0.25">
      <c r="A491" s="10" t="s">
        <v>277</v>
      </c>
      <c r="B491" s="25"/>
      <c r="C491" s="62"/>
      <c r="D491" s="52"/>
      <c r="E491" s="44"/>
      <c r="F491" s="44"/>
      <c r="G491" s="44"/>
      <c r="H491" s="44"/>
      <c r="I491" s="44"/>
      <c r="J491" s="44"/>
      <c r="K491" s="44"/>
      <c r="L491" s="44"/>
      <c r="M491" s="44"/>
      <c r="N491" s="44"/>
      <c r="O491" s="44"/>
      <c r="P491" s="44"/>
      <c r="Q491" s="45"/>
      <c r="R491" s="85" t="e">
        <f t="shared" si="8"/>
        <v>#DIV/0!</v>
      </c>
    </row>
    <row r="492" spans="1:18" x14ac:dyDescent="0.25">
      <c r="A492" s="9" t="s">
        <v>277</v>
      </c>
      <c r="B492" s="27"/>
      <c r="C492" s="61"/>
      <c r="D492" s="53"/>
      <c r="E492" s="46"/>
      <c r="F492" s="46"/>
      <c r="G492" s="46"/>
      <c r="H492" s="46"/>
      <c r="I492" s="46"/>
      <c r="J492" s="46"/>
      <c r="K492" s="46"/>
      <c r="L492" s="46"/>
      <c r="M492" s="46"/>
      <c r="N492" s="46"/>
      <c r="O492" s="46"/>
      <c r="P492" s="46"/>
      <c r="Q492" s="47"/>
      <c r="R492" s="85" t="e">
        <f t="shared" si="8"/>
        <v>#DIV/0!</v>
      </c>
    </row>
    <row r="493" spans="1:18" x14ac:dyDescent="0.25">
      <c r="A493" s="9" t="s">
        <v>277</v>
      </c>
      <c r="B493" s="27"/>
      <c r="C493" s="61"/>
      <c r="D493" s="53"/>
      <c r="E493" s="46"/>
      <c r="F493" s="46"/>
      <c r="G493" s="46"/>
      <c r="H493" s="46"/>
      <c r="I493" s="46"/>
      <c r="J493" s="46"/>
      <c r="K493" s="46"/>
      <c r="L493" s="46"/>
      <c r="M493" s="46"/>
      <c r="N493" s="46"/>
      <c r="O493" s="46"/>
      <c r="P493" s="46"/>
      <c r="Q493" s="47"/>
      <c r="R493" s="85" t="e">
        <f t="shared" si="8"/>
        <v>#DIV/0!</v>
      </c>
    </row>
    <row r="494" spans="1:18" ht="15.75" thickBot="1" x14ac:dyDescent="0.3">
      <c r="A494" s="9" t="s">
        <v>277</v>
      </c>
      <c r="B494" s="27"/>
      <c r="C494" s="61"/>
      <c r="D494" s="54"/>
      <c r="E494" s="48"/>
      <c r="F494" s="48"/>
      <c r="G494" s="48"/>
      <c r="H494" s="48"/>
      <c r="I494" s="48"/>
      <c r="J494" s="48"/>
      <c r="K494" s="48"/>
      <c r="L494" s="48"/>
      <c r="M494" s="48"/>
      <c r="N494" s="48"/>
      <c r="O494" s="48"/>
      <c r="P494" s="48"/>
      <c r="Q494" s="49"/>
      <c r="R494" s="85" t="e">
        <f t="shared" si="8"/>
        <v>#DIV/0!</v>
      </c>
    </row>
    <row r="495" spans="1:18" x14ac:dyDescent="0.25">
      <c r="A495" s="10" t="s">
        <v>278</v>
      </c>
      <c r="B495" s="25"/>
      <c r="C495" s="62"/>
      <c r="D495" s="53"/>
      <c r="E495" s="46"/>
      <c r="F495" s="46"/>
      <c r="G495" s="46"/>
      <c r="H495" s="46"/>
      <c r="I495" s="46"/>
      <c r="J495" s="46"/>
      <c r="K495" s="46"/>
      <c r="L495" s="46"/>
      <c r="M495" s="46"/>
      <c r="N495" s="46"/>
      <c r="O495" s="46"/>
      <c r="P495" s="46"/>
      <c r="Q495" s="47"/>
      <c r="R495" s="85" t="e">
        <f t="shared" si="8"/>
        <v>#DIV/0!</v>
      </c>
    </row>
    <row r="496" spans="1:18" x14ac:dyDescent="0.25">
      <c r="A496" s="9" t="s">
        <v>278</v>
      </c>
      <c r="B496" s="27"/>
      <c r="C496" s="61"/>
      <c r="D496" s="53"/>
      <c r="E496" s="46"/>
      <c r="F496" s="46"/>
      <c r="G496" s="46"/>
      <c r="H496" s="46"/>
      <c r="I496" s="46"/>
      <c r="J496" s="46"/>
      <c r="K496" s="46"/>
      <c r="L496" s="46"/>
      <c r="M496" s="46"/>
      <c r="N496" s="46"/>
      <c r="O496" s="46"/>
      <c r="P496" s="46"/>
      <c r="Q496" s="47"/>
      <c r="R496" s="85" t="e">
        <f t="shared" si="8"/>
        <v>#DIV/0!</v>
      </c>
    </row>
    <row r="497" spans="1:18" x14ac:dyDescent="0.25">
      <c r="A497" s="9" t="s">
        <v>278</v>
      </c>
      <c r="B497" s="27"/>
      <c r="C497" s="61"/>
      <c r="D497" s="53"/>
      <c r="E497" s="46"/>
      <c r="F497" s="46"/>
      <c r="G497" s="46"/>
      <c r="H497" s="46"/>
      <c r="I497" s="46"/>
      <c r="J497" s="46"/>
      <c r="K497" s="46"/>
      <c r="L497" s="46"/>
      <c r="M497" s="46"/>
      <c r="N497" s="46"/>
      <c r="O497" s="46"/>
      <c r="P497" s="46"/>
      <c r="Q497" s="47"/>
      <c r="R497" s="85" t="e">
        <f t="shared" si="8"/>
        <v>#DIV/0!</v>
      </c>
    </row>
    <row r="498" spans="1:18" ht="15.75" thickBot="1" x14ac:dyDescent="0.3">
      <c r="A498" s="9" t="s">
        <v>278</v>
      </c>
      <c r="B498" s="27"/>
      <c r="C498" s="61"/>
      <c r="D498" s="53"/>
      <c r="E498" s="46"/>
      <c r="F498" s="46"/>
      <c r="G498" s="46"/>
      <c r="H498" s="46"/>
      <c r="I498" s="46"/>
      <c r="J498" s="46"/>
      <c r="K498" s="46"/>
      <c r="L498" s="46"/>
      <c r="M498" s="46"/>
      <c r="N498" s="46"/>
      <c r="O498" s="46"/>
      <c r="P498" s="46"/>
      <c r="Q498" s="47"/>
      <c r="R498" s="85" t="e">
        <f t="shared" si="8"/>
        <v>#DIV/0!</v>
      </c>
    </row>
    <row r="499" spans="1:18" x14ac:dyDescent="0.25">
      <c r="A499" s="10" t="s">
        <v>279</v>
      </c>
      <c r="B499" s="25"/>
      <c r="C499" s="62"/>
      <c r="D499" s="52"/>
      <c r="E499" s="44"/>
      <c r="F499" s="44"/>
      <c r="G499" s="44"/>
      <c r="H499" s="44"/>
      <c r="I499" s="44"/>
      <c r="J499" s="44"/>
      <c r="K499" s="44"/>
      <c r="L499" s="44"/>
      <c r="M499" s="44"/>
      <c r="N499" s="44"/>
      <c r="O499" s="44"/>
      <c r="P499" s="44"/>
      <c r="Q499" s="45"/>
      <c r="R499" s="85" t="e">
        <f t="shared" si="8"/>
        <v>#DIV/0!</v>
      </c>
    </row>
    <row r="500" spans="1:18" x14ac:dyDescent="0.25">
      <c r="A500" s="9" t="s">
        <v>279</v>
      </c>
      <c r="B500" s="27"/>
      <c r="C500" s="61"/>
      <c r="D500" s="53"/>
      <c r="E500" s="46"/>
      <c r="F500" s="46"/>
      <c r="G500" s="46"/>
      <c r="H500" s="46"/>
      <c r="I500" s="46"/>
      <c r="J500" s="46"/>
      <c r="K500" s="46"/>
      <c r="L500" s="46"/>
      <c r="M500" s="46"/>
      <c r="N500" s="46"/>
      <c r="O500" s="46"/>
      <c r="P500" s="46"/>
      <c r="Q500" s="47"/>
      <c r="R500" s="85" t="e">
        <f t="shared" si="8"/>
        <v>#DIV/0!</v>
      </c>
    </row>
    <row r="501" spans="1:18" x14ac:dyDescent="0.25">
      <c r="A501" s="9" t="s">
        <v>279</v>
      </c>
      <c r="B501" s="27"/>
      <c r="C501" s="61"/>
      <c r="D501" s="53"/>
      <c r="E501" s="46"/>
      <c r="F501" s="46"/>
      <c r="G501" s="46"/>
      <c r="H501" s="46"/>
      <c r="I501" s="46"/>
      <c r="J501" s="46"/>
      <c r="K501" s="46"/>
      <c r="L501" s="46"/>
      <c r="M501" s="46"/>
      <c r="N501" s="46"/>
      <c r="O501" s="46"/>
      <c r="P501" s="46"/>
      <c r="Q501" s="47"/>
      <c r="R501" s="85" t="e">
        <f t="shared" si="8"/>
        <v>#DIV/0!</v>
      </c>
    </row>
    <row r="502" spans="1:18" ht="15.75" thickBot="1" x14ac:dyDescent="0.3">
      <c r="A502" s="9" t="s">
        <v>279</v>
      </c>
      <c r="B502" s="27"/>
      <c r="C502" s="61"/>
      <c r="D502" s="54"/>
      <c r="E502" s="48"/>
      <c r="F502" s="48"/>
      <c r="G502" s="48"/>
      <c r="H502" s="48"/>
      <c r="I502" s="48"/>
      <c r="J502" s="48"/>
      <c r="K502" s="48"/>
      <c r="L502" s="48"/>
      <c r="M502" s="48"/>
      <c r="N502" s="48"/>
      <c r="O502" s="48"/>
      <c r="P502" s="48"/>
      <c r="Q502" s="49"/>
      <c r="R502" s="85" t="e">
        <f t="shared" si="8"/>
        <v>#DIV/0!</v>
      </c>
    </row>
    <row r="503" spans="1:18" x14ac:dyDescent="0.25">
      <c r="A503" s="10" t="s">
        <v>280</v>
      </c>
      <c r="B503" s="25"/>
      <c r="C503" s="62"/>
      <c r="D503" s="53"/>
      <c r="E503" s="46"/>
      <c r="F503" s="46"/>
      <c r="G503" s="46"/>
      <c r="H503" s="46"/>
      <c r="I503" s="46"/>
      <c r="J503" s="46"/>
      <c r="K503" s="46"/>
      <c r="L503" s="46"/>
      <c r="M503" s="46"/>
      <c r="N503" s="46"/>
      <c r="O503" s="46"/>
      <c r="P503" s="46"/>
      <c r="Q503" s="47"/>
      <c r="R503" s="85" t="e">
        <f t="shared" si="8"/>
        <v>#DIV/0!</v>
      </c>
    </row>
    <row r="504" spans="1:18" x14ac:dyDescent="0.25">
      <c r="A504" s="9" t="s">
        <v>280</v>
      </c>
      <c r="B504" s="27"/>
      <c r="C504" s="61"/>
      <c r="D504" s="53"/>
      <c r="E504" s="46"/>
      <c r="F504" s="46"/>
      <c r="G504" s="46"/>
      <c r="H504" s="46"/>
      <c r="I504" s="46"/>
      <c r="J504" s="46"/>
      <c r="K504" s="46"/>
      <c r="L504" s="46"/>
      <c r="M504" s="46"/>
      <c r="N504" s="46"/>
      <c r="O504" s="46"/>
      <c r="P504" s="46"/>
      <c r="Q504" s="47"/>
      <c r="R504" s="85" t="e">
        <f t="shared" si="8"/>
        <v>#DIV/0!</v>
      </c>
    </row>
    <row r="505" spans="1:18" x14ac:dyDescent="0.25">
      <c r="A505" s="9" t="s">
        <v>280</v>
      </c>
      <c r="B505" s="27"/>
      <c r="C505" s="61"/>
      <c r="D505" s="53"/>
      <c r="E505" s="46"/>
      <c r="F505" s="46"/>
      <c r="G505" s="46"/>
      <c r="H505" s="46"/>
      <c r="I505" s="46"/>
      <c r="J505" s="46"/>
      <c r="K505" s="46"/>
      <c r="L505" s="46"/>
      <c r="M505" s="46"/>
      <c r="N505" s="46"/>
      <c r="O505" s="46"/>
      <c r="P505" s="46"/>
      <c r="Q505" s="47"/>
      <c r="R505" s="85" t="e">
        <f t="shared" si="8"/>
        <v>#DIV/0!</v>
      </c>
    </row>
    <row r="506" spans="1:18" ht="15.75" thickBot="1" x14ac:dyDescent="0.3">
      <c r="A506" s="9" t="s">
        <v>280</v>
      </c>
      <c r="B506" s="27"/>
      <c r="C506" s="61"/>
      <c r="D506" s="53"/>
      <c r="E506" s="46"/>
      <c r="F506" s="46"/>
      <c r="G506" s="46"/>
      <c r="H506" s="46"/>
      <c r="I506" s="46"/>
      <c r="J506" s="46"/>
      <c r="K506" s="46"/>
      <c r="L506" s="46"/>
      <c r="M506" s="46"/>
      <c r="N506" s="46"/>
      <c r="O506" s="46"/>
      <c r="P506" s="46"/>
      <c r="Q506" s="47"/>
      <c r="R506" s="85" t="e">
        <f t="shared" si="8"/>
        <v>#DIV/0!</v>
      </c>
    </row>
    <row r="507" spans="1:18" x14ac:dyDescent="0.25">
      <c r="A507" s="10" t="s">
        <v>281</v>
      </c>
      <c r="B507" s="25"/>
      <c r="C507" s="62"/>
      <c r="D507" s="53"/>
      <c r="E507" s="46"/>
      <c r="F507" s="46"/>
      <c r="G507" s="46"/>
      <c r="H507" s="46"/>
      <c r="I507" s="46"/>
      <c r="J507" s="46"/>
      <c r="K507" s="46"/>
      <c r="L507" s="46"/>
      <c r="M507" s="46"/>
      <c r="N507" s="46"/>
      <c r="O507" s="46"/>
      <c r="P507" s="46"/>
      <c r="Q507" s="47"/>
      <c r="R507" s="85" t="e">
        <f t="shared" si="8"/>
        <v>#DIV/0!</v>
      </c>
    </row>
    <row r="508" spans="1:18" x14ac:dyDescent="0.25">
      <c r="A508" s="9" t="s">
        <v>281</v>
      </c>
      <c r="B508" s="27"/>
      <c r="C508" s="61"/>
      <c r="D508" s="53"/>
      <c r="E508" s="46"/>
      <c r="F508" s="46"/>
      <c r="G508" s="46"/>
      <c r="H508" s="46"/>
      <c r="I508" s="46"/>
      <c r="J508" s="46"/>
      <c r="K508" s="46"/>
      <c r="L508" s="46"/>
      <c r="M508" s="46"/>
      <c r="N508" s="46"/>
      <c r="O508" s="46"/>
      <c r="P508" s="46"/>
      <c r="Q508" s="47"/>
      <c r="R508" s="85" t="e">
        <f t="shared" si="8"/>
        <v>#DIV/0!</v>
      </c>
    </row>
    <row r="509" spans="1:18" x14ac:dyDescent="0.25">
      <c r="A509" s="9" t="s">
        <v>281</v>
      </c>
      <c r="B509" s="27"/>
      <c r="C509" s="61"/>
      <c r="D509" s="53"/>
      <c r="E509" s="46"/>
      <c r="F509" s="46"/>
      <c r="G509" s="46"/>
      <c r="H509" s="46"/>
      <c r="I509" s="46"/>
      <c r="J509" s="46"/>
      <c r="K509" s="46"/>
      <c r="L509" s="46"/>
      <c r="M509" s="46"/>
      <c r="N509" s="46"/>
      <c r="O509" s="46"/>
      <c r="P509" s="46"/>
      <c r="Q509" s="47"/>
      <c r="R509" s="85" t="e">
        <f t="shared" si="8"/>
        <v>#DIV/0!</v>
      </c>
    </row>
    <row r="510" spans="1:18" ht="15.75" thickBot="1" x14ac:dyDescent="0.3">
      <c r="A510" s="9" t="s">
        <v>281</v>
      </c>
      <c r="B510" s="27"/>
      <c r="C510" s="61"/>
      <c r="D510" s="53"/>
      <c r="E510" s="46"/>
      <c r="F510" s="46"/>
      <c r="G510" s="46"/>
      <c r="H510" s="46"/>
      <c r="I510" s="46"/>
      <c r="J510" s="46"/>
      <c r="K510" s="46"/>
      <c r="L510" s="46"/>
      <c r="M510" s="46"/>
      <c r="N510" s="46"/>
      <c r="O510" s="46"/>
      <c r="P510" s="46"/>
      <c r="Q510" s="47"/>
      <c r="R510" s="85" t="e">
        <f t="shared" si="8"/>
        <v>#DIV/0!</v>
      </c>
    </row>
    <row r="511" spans="1:18" x14ac:dyDescent="0.25">
      <c r="A511" s="10" t="s">
        <v>282</v>
      </c>
      <c r="B511" s="25"/>
      <c r="C511" s="62"/>
      <c r="D511" s="53"/>
      <c r="E511" s="46"/>
      <c r="F511" s="46"/>
      <c r="G511" s="46"/>
      <c r="H511" s="46"/>
      <c r="I511" s="46"/>
      <c r="J511" s="46"/>
      <c r="K511" s="46"/>
      <c r="L511" s="46"/>
      <c r="M511" s="46"/>
      <c r="N511" s="46"/>
      <c r="O511" s="46"/>
      <c r="P511" s="46"/>
      <c r="Q511" s="47"/>
      <c r="R511" s="85" t="e">
        <f t="shared" si="8"/>
        <v>#DIV/0!</v>
      </c>
    </row>
    <row r="512" spans="1:18" x14ac:dyDescent="0.25">
      <c r="A512" s="9" t="s">
        <v>282</v>
      </c>
      <c r="B512" s="27"/>
      <c r="C512" s="61"/>
      <c r="D512" s="53"/>
      <c r="E512" s="46"/>
      <c r="F512" s="46"/>
      <c r="G512" s="46"/>
      <c r="H512" s="46"/>
      <c r="I512" s="46"/>
      <c r="J512" s="46"/>
      <c r="K512" s="46"/>
      <c r="L512" s="46"/>
      <c r="M512" s="46"/>
      <c r="N512" s="46"/>
      <c r="O512" s="46"/>
      <c r="P512" s="46"/>
      <c r="Q512" s="47"/>
      <c r="R512" s="85" t="e">
        <f t="shared" si="8"/>
        <v>#DIV/0!</v>
      </c>
    </row>
    <row r="513" spans="1:18" x14ac:dyDescent="0.25">
      <c r="A513" s="9" t="s">
        <v>282</v>
      </c>
      <c r="B513" s="27"/>
      <c r="C513" s="61"/>
      <c r="D513" s="53"/>
      <c r="E513" s="46"/>
      <c r="F513" s="46"/>
      <c r="G513" s="46"/>
      <c r="H513" s="46"/>
      <c r="I513" s="46"/>
      <c r="J513" s="46"/>
      <c r="K513" s="46"/>
      <c r="L513" s="46"/>
      <c r="M513" s="46"/>
      <c r="N513" s="46"/>
      <c r="O513" s="46"/>
      <c r="P513" s="46"/>
      <c r="Q513" s="47"/>
      <c r="R513" s="85" t="e">
        <f t="shared" si="8"/>
        <v>#DIV/0!</v>
      </c>
    </row>
    <row r="514" spans="1:18" ht="15.75" thickBot="1" x14ac:dyDescent="0.3">
      <c r="A514" s="9" t="s">
        <v>282</v>
      </c>
      <c r="B514" s="27"/>
      <c r="C514" s="61"/>
      <c r="D514" s="53"/>
      <c r="E514" s="46"/>
      <c r="F514" s="46"/>
      <c r="G514" s="46"/>
      <c r="H514" s="46"/>
      <c r="I514" s="46"/>
      <c r="J514" s="46"/>
      <c r="K514" s="46"/>
      <c r="L514" s="46"/>
      <c r="M514" s="46"/>
      <c r="N514" s="46"/>
      <c r="O514" s="46"/>
      <c r="P514" s="46"/>
      <c r="Q514" s="47"/>
      <c r="R514" s="85" t="e">
        <f t="shared" si="8"/>
        <v>#DIV/0!</v>
      </c>
    </row>
    <row r="515" spans="1:18" x14ac:dyDescent="0.25">
      <c r="A515" s="10" t="s">
        <v>283</v>
      </c>
      <c r="B515" s="25"/>
      <c r="C515" s="62"/>
      <c r="D515" s="52"/>
      <c r="E515" s="44"/>
      <c r="F515" s="44"/>
      <c r="G515" s="44"/>
      <c r="H515" s="44"/>
      <c r="I515" s="44"/>
      <c r="J515" s="44"/>
      <c r="K515" s="44"/>
      <c r="L515" s="44"/>
      <c r="M515" s="44"/>
      <c r="N515" s="44"/>
      <c r="O515" s="44"/>
      <c r="P515" s="44"/>
      <c r="Q515" s="45"/>
      <c r="R515" s="85" t="e">
        <f t="shared" si="8"/>
        <v>#DIV/0!</v>
      </c>
    </row>
    <row r="516" spans="1:18" x14ac:dyDescent="0.25">
      <c r="A516" s="9" t="s">
        <v>283</v>
      </c>
      <c r="B516" s="27"/>
      <c r="C516" s="61"/>
      <c r="D516" s="53"/>
      <c r="E516" s="46"/>
      <c r="F516" s="46"/>
      <c r="G516" s="46"/>
      <c r="H516" s="46"/>
      <c r="I516" s="46"/>
      <c r="J516" s="46"/>
      <c r="K516" s="46"/>
      <c r="L516" s="46"/>
      <c r="M516" s="46"/>
      <c r="N516" s="46"/>
      <c r="O516" s="46"/>
      <c r="P516" s="46"/>
      <c r="Q516" s="47"/>
      <c r="R516" s="85" t="e">
        <f t="shared" ref="R516:R530" si="9">AVERAGE(E516:Q516)</f>
        <v>#DIV/0!</v>
      </c>
    </row>
    <row r="517" spans="1:18" x14ac:dyDescent="0.25">
      <c r="A517" s="9" t="s">
        <v>283</v>
      </c>
      <c r="B517" s="27"/>
      <c r="C517" s="61"/>
      <c r="D517" s="53"/>
      <c r="E517" s="46"/>
      <c r="F517" s="46"/>
      <c r="G517" s="46"/>
      <c r="H517" s="46"/>
      <c r="I517" s="46"/>
      <c r="J517" s="46"/>
      <c r="K517" s="46"/>
      <c r="L517" s="46"/>
      <c r="M517" s="46"/>
      <c r="N517" s="46"/>
      <c r="O517" s="46"/>
      <c r="P517" s="46"/>
      <c r="Q517" s="47"/>
      <c r="R517" s="85" t="e">
        <f t="shared" si="9"/>
        <v>#DIV/0!</v>
      </c>
    </row>
    <row r="518" spans="1:18" ht="15.75" thickBot="1" x14ac:dyDescent="0.3">
      <c r="A518" s="9" t="s">
        <v>283</v>
      </c>
      <c r="B518" s="27"/>
      <c r="C518" s="61"/>
      <c r="D518" s="54"/>
      <c r="E518" s="48"/>
      <c r="F518" s="48"/>
      <c r="G518" s="48"/>
      <c r="H518" s="48"/>
      <c r="I518" s="48"/>
      <c r="J518" s="48"/>
      <c r="K518" s="48"/>
      <c r="L518" s="48"/>
      <c r="M518" s="48"/>
      <c r="N518" s="48"/>
      <c r="O518" s="48"/>
      <c r="P518" s="48"/>
      <c r="Q518" s="49"/>
      <c r="R518" s="85" t="e">
        <f t="shared" si="9"/>
        <v>#DIV/0!</v>
      </c>
    </row>
    <row r="519" spans="1:18" x14ac:dyDescent="0.25">
      <c r="A519" s="10" t="s">
        <v>284</v>
      </c>
      <c r="B519" s="25"/>
      <c r="C519" s="62"/>
      <c r="D519" s="53"/>
      <c r="E519" s="46"/>
      <c r="F519" s="46"/>
      <c r="G519" s="46"/>
      <c r="H519" s="46"/>
      <c r="I519" s="46"/>
      <c r="J519" s="46"/>
      <c r="K519" s="46"/>
      <c r="L519" s="46"/>
      <c r="M519" s="46"/>
      <c r="N519" s="46"/>
      <c r="O519" s="46"/>
      <c r="P519" s="46"/>
      <c r="Q519" s="47"/>
      <c r="R519" s="85" t="e">
        <f t="shared" si="9"/>
        <v>#DIV/0!</v>
      </c>
    </row>
    <row r="520" spans="1:18" x14ac:dyDescent="0.25">
      <c r="A520" s="9" t="s">
        <v>284</v>
      </c>
      <c r="B520" s="27"/>
      <c r="C520" s="61"/>
      <c r="D520" s="53"/>
      <c r="E520" s="46"/>
      <c r="F520" s="46"/>
      <c r="G520" s="46"/>
      <c r="H520" s="46"/>
      <c r="I520" s="46"/>
      <c r="J520" s="46"/>
      <c r="K520" s="46"/>
      <c r="L520" s="46"/>
      <c r="M520" s="46"/>
      <c r="N520" s="46"/>
      <c r="O520" s="46"/>
      <c r="P520" s="46"/>
      <c r="Q520" s="47"/>
      <c r="R520" s="85" t="e">
        <f t="shared" si="9"/>
        <v>#DIV/0!</v>
      </c>
    </row>
    <row r="521" spans="1:18" x14ac:dyDescent="0.25">
      <c r="A521" s="9" t="s">
        <v>284</v>
      </c>
      <c r="B521" s="27"/>
      <c r="C521" s="61"/>
      <c r="D521" s="53"/>
      <c r="E521" s="46"/>
      <c r="F521" s="46"/>
      <c r="G521" s="46"/>
      <c r="H521" s="46"/>
      <c r="I521" s="46"/>
      <c r="J521" s="46"/>
      <c r="K521" s="46"/>
      <c r="L521" s="46"/>
      <c r="M521" s="46"/>
      <c r="N521" s="46"/>
      <c r="O521" s="46"/>
      <c r="P521" s="46"/>
      <c r="Q521" s="47"/>
      <c r="R521" s="85" t="e">
        <f t="shared" si="9"/>
        <v>#DIV/0!</v>
      </c>
    </row>
    <row r="522" spans="1:18" ht="15.75" thickBot="1" x14ac:dyDescent="0.3">
      <c r="A522" s="9" t="s">
        <v>284</v>
      </c>
      <c r="B522" s="27"/>
      <c r="C522" s="61"/>
      <c r="D522" s="53"/>
      <c r="E522" s="46"/>
      <c r="F522" s="46"/>
      <c r="G522" s="46"/>
      <c r="H522" s="46"/>
      <c r="I522" s="46"/>
      <c r="J522" s="46"/>
      <c r="K522" s="46"/>
      <c r="L522" s="46"/>
      <c r="M522" s="46"/>
      <c r="N522" s="46"/>
      <c r="O522" s="46"/>
      <c r="P522" s="46"/>
      <c r="Q522" s="47"/>
      <c r="R522" s="85" t="e">
        <f t="shared" si="9"/>
        <v>#DIV/0!</v>
      </c>
    </row>
    <row r="523" spans="1:18" x14ac:dyDescent="0.25">
      <c r="A523" s="10" t="s">
        <v>285</v>
      </c>
      <c r="B523" s="25"/>
      <c r="C523" s="62"/>
      <c r="D523" s="52"/>
      <c r="E523" s="44"/>
      <c r="F523" s="44"/>
      <c r="G523" s="44"/>
      <c r="H523" s="44"/>
      <c r="I523" s="44"/>
      <c r="J523" s="44"/>
      <c r="K523" s="44"/>
      <c r="L523" s="44"/>
      <c r="M523" s="44"/>
      <c r="N523" s="44"/>
      <c r="O523" s="44"/>
      <c r="P523" s="44"/>
      <c r="Q523" s="45"/>
      <c r="R523" s="85" t="e">
        <f t="shared" si="9"/>
        <v>#DIV/0!</v>
      </c>
    </row>
    <row r="524" spans="1:18" x14ac:dyDescent="0.25">
      <c r="A524" s="9" t="s">
        <v>285</v>
      </c>
      <c r="B524" s="27"/>
      <c r="C524" s="61"/>
      <c r="D524" s="53"/>
      <c r="E524" s="46"/>
      <c r="F524" s="46"/>
      <c r="G524" s="46"/>
      <c r="H524" s="46"/>
      <c r="I524" s="46"/>
      <c r="J524" s="46"/>
      <c r="K524" s="46"/>
      <c r="L524" s="46"/>
      <c r="M524" s="46"/>
      <c r="N524" s="46"/>
      <c r="O524" s="46"/>
      <c r="P524" s="46"/>
      <c r="Q524" s="47"/>
      <c r="R524" s="85" t="e">
        <f t="shared" si="9"/>
        <v>#DIV/0!</v>
      </c>
    </row>
    <row r="525" spans="1:18" x14ac:dyDescent="0.25">
      <c r="A525" s="9" t="s">
        <v>285</v>
      </c>
      <c r="B525" s="27"/>
      <c r="C525" s="61"/>
      <c r="D525" s="53"/>
      <c r="E525" s="46"/>
      <c r="F525" s="46"/>
      <c r="G525" s="46"/>
      <c r="H525" s="46"/>
      <c r="I525" s="46"/>
      <c r="J525" s="46"/>
      <c r="K525" s="46"/>
      <c r="L525" s="46"/>
      <c r="M525" s="46"/>
      <c r="N525" s="46"/>
      <c r="O525" s="46"/>
      <c r="P525" s="46"/>
      <c r="Q525" s="47"/>
      <c r="R525" s="85" t="e">
        <f t="shared" si="9"/>
        <v>#DIV/0!</v>
      </c>
    </row>
    <row r="526" spans="1:18" ht="15.75" thickBot="1" x14ac:dyDescent="0.3">
      <c r="A526" s="9" t="s">
        <v>285</v>
      </c>
      <c r="B526" s="27"/>
      <c r="C526" s="61"/>
      <c r="D526" s="54"/>
      <c r="E526" s="48"/>
      <c r="F526" s="48"/>
      <c r="G526" s="48"/>
      <c r="H526" s="48"/>
      <c r="I526" s="48"/>
      <c r="J526" s="48"/>
      <c r="K526" s="48"/>
      <c r="L526" s="48"/>
      <c r="M526" s="48"/>
      <c r="N526" s="48"/>
      <c r="O526" s="48"/>
      <c r="P526" s="48"/>
      <c r="Q526" s="49"/>
      <c r="R526" s="85" t="e">
        <f t="shared" si="9"/>
        <v>#DIV/0!</v>
      </c>
    </row>
    <row r="527" spans="1:18" x14ac:dyDescent="0.25">
      <c r="A527" s="10" t="s">
        <v>286</v>
      </c>
      <c r="B527" s="25" t="s">
        <v>408</v>
      </c>
      <c r="C527" s="71" t="s">
        <v>450</v>
      </c>
      <c r="D527" s="68"/>
      <c r="E527" s="46"/>
      <c r="F527" s="46"/>
      <c r="G527" s="46"/>
      <c r="H527" s="46"/>
      <c r="I527" s="46"/>
      <c r="J527" s="46"/>
      <c r="K527" s="46"/>
      <c r="L527" s="46"/>
      <c r="M527" s="46"/>
      <c r="N527" s="46"/>
      <c r="O527" s="46"/>
      <c r="P527" s="46"/>
      <c r="Q527" s="47"/>
      <c r="R527" s="85" t="e">
        <f t="shared" si="9"/>
        <v>#DIV/0!</v>
      </c>
    </row>
    <row r="528" spans="1:18" x14ac:dyDescent="0.25">
      <c r="A528" s="9" t="s">
        <v>286</v>
      </c>
      <c r="B528" s="27" t="s">
        <v>410</v>
      </c>
      <c r="C528" s="72" t="s">
        <v>450</v>
      </c>
      <c r="D528" s="68"/>
      <c r="E528" s="46">
        <v>6.19</v>
      </c>
      <c r="F528" s="46">
        <v>7.47</v>
      </c>
      <c r="G528" s="46">
        <v>5.89</v>
      </c>
      <c r="H528" s="51">
        <v>4.2699999999999996</v>
      </c>
      <c r="I528" s="51">
        <v>5.59</v>
      </c>
      <c r="J528" s="51">
        <v>7.84</v>
      </c>
      <c r="K528" s="51">
        <v>5.85</v>
      </c>
      <c r="L528" s="51">
        <v>4.5999999999999996</v>
      </c>
      <c r="M528" s="51">
        <v>4.2300000000000004</v>
      </c>
      <c r="N528" s="51">
        <v>7.47</v>
      </c>
      <c r="O528" s="51">
        <v>6.05</v>
      </c>
      <c r="P528" s="51">
        <v>4.17</v>
      </c>
      <c r="Q528" s="47">
        <v>3.15</v>
      </c>
      <c r="R528" s="85">
        <f t="shared" si="9"/>
        <v>5.5976923076923084</v>
      </c>
    </row>
    <row r="529" spans="1:18" x14ac:dyDescent="0.25">
      <c r="A529" s="9" t="s">
        <v>286</v>
      </c>
      <c r="B529" s="27" t="s">
        <v>409</v>
      </c>
      <c r="C529" s="72" t="s">
        <v>450</v>
      </c>
      <c r="D529" s="68"/>
      <c r="E529" s="46"/>
      <c r="F529" s="46"/>
      <c r="G529" s="46"/>
      <c r="H529" s="46"/>
      <c r="I529" s="46"/>
      <c r="J529" s="46"/>
      <c r="K529" s="46"/>
      <c r="L529" s="46"/>
      <c r="M529" s="46"/>
      <c r="N529" s="46"/>
      <c r="O529" s="46"/>
      <c r="P529" s="46"/>
      <c r="Q529" s="47"/>
      <c r="R529" s="85" t="e">
        <f t="shared" si="9"/>
        <v>#DIV/0!</v>
      </c>
    </row>
    <row r="530" spans="1:18" ht="15.75" thickBot="1" x14ac:dyDescent="0.3">
      <c r="A530" s="11" t="s">
        <v>286</v>
      </c>
      <c r="B530" s="29" t="s">
        <v>405</v>
      </c>
      <c r="C530" s="73" t="s">
        <v>450</v>
      </c>
      <c r="D530" s="69"/>
      <c r="E530" s="48"/>
      <c r="F530" s="48"/>
      <c r="G530" s="48"/>
      <c r="H530" s="48"/>
      <c r="I530" s="48"/>
      <c r="J530" s="48"/>
      <c r="K530" s="48"/>
      <c r="L530" s="48"/>
      <c r="M530" s="48"/>
      <c r="N530" s="48"/>
      <c r="O530" s="48"/>
      <c r="P530" s="48"/>
      <c r="Q530" s="49"/>
      <c r="R530" s="85" t="e">
        <f t="shared" si="9"/>
        <v>#DIV/0!</v>
      </c>
    </row>
  </sheetData>
  <mergeCells count="1">
    <mergeCell ref="T30:AG30"/>
  </mergeCells>
  <pageMargins left="0.7" right="0.7" top="0.75" bottom="0.75" header="0.3" footer="0.3"/>
  <pageSetup paperSize="9" orientation="portrait" verticalDpi="599"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9970"/>
  <sheetViews>
    <sheetView topLeftCell="AA1" zoomScale="75" zoomScaleNormal="75" workbookViewId="0">
      <selection activeCell="AI14" sqref="AI14"/>
    </sheetView>
  </sheetViews>
  <sheetFormatPr defaultRowHeight="15" x14ac:dyDescent="0.25"/>
  <cols>
    <col min="1" max="1" width="12.85546875" bestFit="1" customWidth="1"/>
    <col min="4" max="4" width="12" bestFit="1" customWidth="1"/>
    <col min="5" max="5" width="19.7109375" customWidth="1"/>
    <col min="6" max="6" width="17.7109375" customWidth="1"/>
    <col min="7" max="7" width="18.7109375" customWidth="1"/>
    <col min="10" max="10" width="9.140625" style="40"/>
    <col min="11" max="11" width="17.140625" style="40" customWidth="1"/>
    <col min="12" max="12" width="9.140625" style="40"/>
    <col min="13" max="13" width="16.140625" style="40" customWidth="1"/>
    <col min="14" max="15" width="9.140625" style="40"/>
    <col min="18" max="18" width="18.5703125" style="40" customWidth="1"/>
    <col min="19" max="19" width="19" style="35" customWidth="1"/>
    <col min="21" max="21" width="16.7109375" style="31" customWidth="1"/>
    <col min="22" max="22" width="14.7109375" style="31" customWidth="1"/>
    <col min="23" max="23" width="17.140625" style="31" customWidth="1"/>
    <col min="24" max="24" width="16.85546875" style="31" customWidth="1"/>
    <col min="25" max="25" width="14.28515625" style="31" customWidth="1"/>
    <col min="26" max="27" width="14.7109375" style="31" customWidth="1"/>
    <col min="28" max="31" width="16.85546875" style="130" customWidth="1"/>
    <col min="32" max="32" width="18.140625" style="130" customWidth="1"/>
    <col min="33" max="33" width="17.85546875" style="130" customWidth="1"/>
    <col min="34" max="34" width="20.140625" style="130" customWidth="1"/>
    <col min="35" max="36" width="9.140625" style="40"/>
  </cols>
  <sheetData>
    <row r="1" spans="1:34" s="40" customFormat="1" ht="16.5" thickBot="1" x14ac:dyDescent="0.3">
      <c r="U1" s="669" t="s">
        <v>498</v>
      </c>
      <c r="V1" s="669"/>
      <c r="W1" s="669"/>
      <c r="X1" s="669"/>
      <c r="Y1" s="669"/>
      <c r="Z1" s="669"/>
      <c r="AA1" s="137"/>
      <c r="AB1" s="31"/>
      <c r="AC1" s="31"/>
      <c r="AD1" s="31"/>
      <c r="AE1" s="31"/>
      <c r="AF1" s="31"/>
      <c r="AG1" s="31"/>
      <c r="AH1" s="130"/>
    </row>
    <row r="2" spans="1:34" ht="15.75" thickBot="1" x14ac:dyDescent="0.3">
      <c r="A2" t="s">
        <v>0</v>
      </c>
      <c r="B2" t="s">
        <v>1</v>
      </c>
      <c r="C2" t="s">
        <v>2</v>
      </c>
      <c r="D2" t="s">
        <v>131</v>
      </c>
      <c r="E2" t="s">
        <v>132</v>
      </c>
      <c r="F2" t="s">
        <v>133</v>
      </c>
      <c r="G2" t="s">
        <v>134</v>
      </c>
      <c r="H2" t="s">
        <v>135</v>
      </c>
      <c r="I2" t="s">
        <v>136</v>
      </c>
      <c r="Q2" s="6" t="s">
        <v>138</v>
      </c>
      <c r="R2" s="7" t="s">
        <v>394</v>
      </c>
      <c r="S2" s="7" t="s">
        <v>287</v>
      </c>
      <c r="T2" s="7" t="s">
        <v>2</v>
      </c>
      <c r="U2" s="7" t="s">
        <v>137</v>
      </c>
      <c r="V2" s="7" t="s">
        <v>152</v>
      </c>
      <c r="W2" s="7" t="s">
        <v>153</v>
      </c>
      <c r="X2" s="7" t="s">
        <v>154</v>
      </c>
      <c r="Y2" s="7" t="s">
        <v>135</v>
      </c>
      <c r="Z2" s="8" t="s">
        <v>155</v>
      </c>
      <c r="AA2" s="93"/>
      <c r="AB2" s="128" t="s">
        <v>503</v>
      </c>
      <c r="AC2" s="128" t="s">
        <v>722</v>
      </c>
      <c r="AD2" s="128" t="s">
        <v>507</v>
      </c>
      <c r="AE2" s="128" t="s">
        <v>717</v>
      </c>
      <c r="AF2" s="129" t="s">
        <v>504</v>
      </c>
      <c r="AG2" s="129" t="s">
        <v>505</v>
      </c>
      <c r="AH2" s="128" t="s">
        <v>506</v>
      </c>
    </row>
    <row r="3" spans="1:34" x14ac:dyDescent="0.25">
      <c r="A3" t="s">
        <v>3</v>
      </c>
      <c r="B3">
        <v>2002</v>
      </c>
      <c r="C3">
        <v>1</v>
      </c>
      <c r="D3">
        <v>7546.5732038889801</v>
      </c>
      <c r="E3">
        <v>41138.565760383499</v>
      </c>
      <c r="F3">
        <v>1936.1210475316</v>
      </c>
      <c r="G3">
        <v>731.43086949696794</v>
      </c>
      <c r="H3">
        <v>5459.0579133601896</v>
      </c>
      <c r="I3">
        <v>6883.1714589683097</v>
      </c>
      <c r="Q3" s="50" t="s">
        <v>139</v>
      </c>
      <c r="R3" s="1" t="s">
        <v>398</v>
      </c>
      <c r="S3" s="45" t="s">
        <v>288</v>
      </c>
      <c r="T3" s="3" t="s">
        <v>140</v>
      </c>
      <c r="U3" s="12">
        <f>(D3+D15+D27+D39+D51+D63+D75+D87+D99+D111+D123+D135+D147)/13</f>
        <v>6564.148950940601</v>
      </c>
      <c r="V3" s="12">
        <f>(E3+E15+E27+E39+E51+E63+E75+E87+E99+E111+E123+E135+E147)/13</f>
        <v>41671.693167147721</v>
      </c>
      <c r="W3" s="12">
        <f t="shared" ref="W3:Z14" si="0">(F3+F15+F27+F39+F51+F63+F75+F87+F99+F111+F123+F135+F147)/13</f>
        <v>5052.7297301909966</v>
      </c>
      <c r="X3" s="12">
        <f t="shared" si="0"/>
        <v>1902.9373405529764</v>
      </c>
      <c r="Y3" s="12">
        <f t="shared" si="0"/>
        <v>9619.2577052170163</v>
      </c>
      <c r="Z3" s="13">
        <f t="shared" si="0"/>
        <v>5814.8045874061445</v>
      </c>
      <c r="AB3" s="131">
        <v>156468740000</v>
      </c>
      <c r="AC3" s="131" t="str">
        <f>CONCATENATE(AD3,AE3)</f>
        <v>WFD1_Loire_Brittany_and_Vendee_coastal_watersJanuary</v>
      </c>
      <c r="AD3" s="40" t="s">
        <v>628</v>
      </c>
      <c r="AE3" s="46" t="s">
        <v>586</v>
      </c>
      <c r="AF3" s="130">
        <f t="shared" ref="AF3:AF66" si="1">((Y3*1000000)/AB3)*1000</f>
        <v>61.47718518866462</v>
      </c>
      <c r="AG3" s="130">
        <f t="shared" ref="AG3:AG66" si="2">((Z3*1000000)/AB3)*1000</f>
        <v>37.162723924319607</v>
      </c>
      <c r="AH3" s="130">
        <f>AF3-AG3</f>
        <v>24.314461264345013</v>
      </c>
    </row>
    <row r="4" spans="1:34" x14ac:dyDescent="0.25">
      <c r="A4" t="s">
        <v>3</v>
      </c>
      <c r="B4">
        <v>2002</v>
      </c>
      <c r="C4">
        <v>2</v>
      </c>
      <c r="D4">
        <v>8163.2390217205202</v>
      </c>
      <c r="E4">
        <v>41342.878421175199</v>
      </c>
      <c r="F4">
        <v>4295.7633589204297</v>
      </c>
      <c r="G4">
        <v>1645.21583828096</v>
      </c>
      <c r="H4">
        <v>11330.0504720112</v>
      </c>
      <c r="I4">
        <v>7293.9338342117799</v>
      </c>
      <c r="Q4" s="2" t="s">
        <v>139</v>
      </c>
      <c r="R4" s="3"/>
      <c r="S4" s="47" t="s">
        <v>288</v>
      </c>
      <c r="T4" s="3" t="s">
        <v>141</v>
      </c>
      <c r="U4" s="12">
        <f>(D4+D16+D28+D40+D52+D64+D76+D88+D100+D112+D124+D136+D148)/13</f>
        <v>8381.4899634275571</v>
      </c>
      <c r="V4" s="12">
        <f t="shared" ref="V4:V14" si="3">(E4+E16+E28+E40+E52+E64+E76+E88+E100+E112+E124+E136+E148)/13</f>
        <v>41202.304781154577</v>
      </c>
      <c r="W4" s="12">
        <f t="shared" si="0"/>
        <v>3116.1117017236102</v>
      </c>
      <c r="X4" s="12">
        <f t="shared" si="0"/>
        <v>1169.5659885977743</v>
      </c>
      <c r="Y4" s="12">
        <f t="shared" si="0"/>
        <v>7488.238493767456</v>
      </c>
      <c r="Z4" s="13">
        <f t="shared" si="0"/>
        <v>7124.5048696742488</v>
      </c>
      <c r="AB4" s="131">
        <v>156468740000</v>
      </c>
      <c r="AC4" s="131" t="str">
        <f t="shared" ref="AC4:AC67" si="4">CONCATENATE(AD4,AE4)</f>
        <v>WFD1_Loire_Brittany_and_Vendee_coastal_watersFebruary</v>
      </c>
      <c r="AD4" s="40" t="s">
        <v>628</v>
      </c>
      <c r="AE4" s="46" t="s">
        <v>587</v>
      </c>
      <c r="AF4" s="130">
        <f t="shared" si="1"/>
        <v>47.857728602962204</v>
      </c>
      <c r="AG4" s="130">
        <f t="shared" si="2"/>
        <v>45.533087757172765</v>
      </c>
      <c r="AH4" s="130">
        <f>AF4-AG4</f>
        <v>2.324640845789439</v>
      </c>
    </row>
    <row r="5" spans="1:34" x14ac:dyDescent="0.25">
      <c r="A5" t="s">
        <v>3</v>
      </c>
      <c r="B5">
        <v>2002</v>
      </c>
      <c r="C5">
        <v>3</v>
      </c>
      <c r="D5">
        <v>13260.655803424799</v>
      </c>
      <c r="E5">
        <v>39900.016466383902</v>
      </c>
      <c r="F5">
        <v>2514.9804020343799</v>
      </c>
      <c r="G5">
        <v>982.19559005800295</v>
      </c>
      <c r="H5">
        <v>7259.9044639512904</v>
      </c>
      <c r="I5">
        <v>11774.3651539197</v>
      </c>
      <c r="Q5" s="2" t="s">
        <v>139</v>
      </c>
      <c r="R5" s="3"/>
      <c r="S5" s="47" t="s">
        <v>288</v>
      </c>
      <c r="T5" s="3" t="s">
        <v>142</v>
      </c>
      <c r="U5" s="12">
        <f>(D5+D17+D29+D41+D53+D65+D77+D89+D101+D113+D125+D137+D149)/13</f>
        <v>13273.349570394666</v>
      </c>
      <c r="V5" s="12">
        <f t="shared" si="3"/>
        <v>39921.758925047223</v>
      </c>
      <c r="W5" s="12">
        <f t="shared" si="0"/>
        <v>1932.1090717109546</v>
      </c>
      <c r="X5" s="12">
        <f t="shared" si="0"/>
        <v>724.83955296404361</v>
      </c>
      <c r="Y5" s="12">
        <f t="shared" si="0"/>
        <v>7810.933661408154</v>
      </c>
      <c r="Z5" s="13">
        <f t="shared" si="0"/>
        <v>11393.768633158332</v>
      </c>
      <c r="AB5" s="131">
        <v>156468740000</v>
      </c>
      <c r="AC5" s="131" t="str">
        <f t="shared" si="4"/>
        <v>WFD1_Loire_Brittany_and_Vendee_coastal_watersMarch</v>
      </c>
      <c r="AD5" s="40" t="s">
        <v>628</v>
      </c>
      <c r="AE5" s="46" t="s">
        <v>588</v>
      </c>
      <c r="AF5" s="130">
        <f t="shared" si="1"/>
        <v>49.920090501196299</v>
      </c>
      <c r="AG5" s="130">
        <f t="shared" si="2"/>
        <v>72.818178462728923</v>
      </c>
      <c r="AH5" s="130">
        <f t="shared" ref="AH5:AH67" si="5">AF5-AG5</f>
        <v>-22.898087961532624</v>
      </c>
    </row>
    <row r="6" spans="1:34" x14ac:dyDescent="0.25">
      <c r="A6" t="s">
        <v>3</v>
      </c>
      <c r="B6">
        <v>2002</v>
      </c>
      <c r="C6">
        <v>4</v>
      </c>
      <c r="D6">
        <v>14838.4490453213</v>
      </c>
      <c r="E6">
        <v>35465.902825897901</v>
      </c>
      <c r="F6">
        <v>156.01579308340899</v>
      </c>
      <c r="G6">
        <v>56.992503492126502</v>
      </c>
      <c r="H6">
        <v>3551.0823689226099</v>
      </c>
      <c r="I6">
        <v>12239.560817826699</v>
      </c>
      <c r="Q6" s="2" t="s">
        <v>139</v>
      </c>
      <c r="R6" s="3"/>
      <c r="S6" s="47" t="s">
        <v>288</v>
      </c>
      <c r="T6" s="3" t="s">
        <v>143</v>
      </c>
      <c r="U6" s="12">
        <f t="shared" ref="U6:U14" si="6">(D6+D18+D30+D42+D54+D66+D78+D90+D102+D114+D126+D138+D150)/13</f>
        <v>15151.49683137863</v>
      </c>
      <c r="V6" s="12">
        <f t="shared" si="3"/>
        <v>37191.776361370939</v>
      </c>
      <c r="W6" s="12">
        <f t="shared" si="0"/>
        <v>1115.9587060930244</v>
      </c>
      <c r="X6" s="12">
        <f t="shared" si="0"/>
        <v>403.98892120601033</v>
      </c>
      <c r="Y6" s="12">
        <f t="shared" si="0"/>
        <v>7769.5601798618936</v>
      </c>
      <c r="Z6" s="13">
        <f t="shared" si="0"/>
        <v>12859.616161486616</v>
      </c>
      <c r="AB6" s="131">
        <v>156468740000</v>
      </c>
      <c r="AC6" s="131" t="str">
        <f t="shared" si="4"/>
        <v>WFD1_Loire_Brittany_and_Vendee_coastal_watersApril</v>
      </c>
      <c r="AD6" s="40" t="s">
        <v>628</v>
      </c>
      <c r="AE6" s="46" t="s">
        <v>589</v>
      </c>
      <c r="AF6" s="130">
        <f t="shared" si="1"/>
        <v>49.655670390532279</v>
      </c>
      <c r="AG6" s="130">
        <f t="shared" si="2"/>
        <v>82.18648761079443</v>
      </c>
      <c r="AH6" s="130">
        <f t="shared" si="5"/>
        <v>-32.530817220262151</v>
      </c>
    </row>
    <row r="7" spans="1:34" x14ac:dyDescent="0.25">
      <c r="A7" t="s">
        <v>3</v>
      </c>
      <c r="B7">
        <v>2002</v>
      </c>
      <c r="C7">
        <v>5</v>
      </c>
      <c r="D7">
        <v>14376.515428136499</v>
      </c>
      <c r="E7">
        <v>35883.664827587498</v>
      </c>
      <c r="F7">
        <v>695.25370660576004</v>
      </c>
      <c r="G7">
        <v>241.55842576499899</v>
      </c>
      <c r="H7">
        <v>13048.634197421001</v>
      </c>
      <c r="I7">
        <v>12653.4147048742</v>
      </c>
      <c r="Q7" s="2" t="s">
        <v>139</v>
      </c>
      <c r="R7" s="3"/>
      <c r="S7" s="47" t="s">
        <v>288</v>
      </c>
      <c r="T7" s="3" t="s">
        <v>144</v>
      </c>
      <c r="U7" s="12">
        <f t="shared" si="6"/>
        <v>15279.700270858168</v>
      </c>
      <c r="V7" s="12">
        <f t="shared" si="3"/>
        <v>36512.132014731636</v>
      </c>
      <c r="W7" s="12">
        <f t="shared" si="0"/>
        <v>914.52615786925833</v>
      </c>
      <c r="X7" s="12">
        <f t="shared" si="0"/>
        <v>326.97803890559805</v>
      </c>
      <c r="Y7" s="12">
        <f t="shared" si="0"/>
        <v>10136.281198355939</v>
      </c>
      <c r="Z7" s="13">
        <f t="shared" si="0"/>
        <v>13299.578095642824</v>
      </c>
      <c r="AB7" s="131">
        <v>156468740000</v>
      </c>
      <c r="AC7" s="131" t="str">
        <f t="shared" si="4"/>
        <v>WFD1_Loire_Brittany_and_Vendee_coastal_watersMay</v>
      </c>
      <c r="AD7" s="40" t="s">
        <v>628</v>
      </c>
      <c r="AE7" s="46" t="s">
        <v>144</v>
      </c>
      <c r="AF7" s="130">
        <f t="shared" si="1"/>
        <v>64.781509701911943</v>
      </c>
      <c r="AG7" s="130">
        <f t="shared" si="2"/>
        <v>84.998307621335897</v>
      </c>
      <c r="AH7" s="130">
        <f t="shared" si="5"/>
        <v>-20.216797919423954</v>
      </c>
    </row>
    <row r="8" spans="1:34" x14ac:dyDescent="0.25">
      <c r="A8" t="s">
        <v>3</v>
      </c>
      <c r="B8">
        <v>2002</v>
      </c>
      <c r="C8">
        <v>6</v>
      </c>
      <c r="D8">
        <v>13890.7880899994</v>
      </c>
      <c r="E8">
        <v>37507.788221073701</v>
      </c>
      <c r="F8">
        <v>651.89322453232501</v>
      </c>
      <c r="G8">
        <v>219.121020107644</v>
      </c>
      <c r="H8">
        <v>6649.7839051586398</v>
      </c>
      <c r="I8">
        <v>12800.8929699</v>
      </c>
      <c r="Q8" s="2" t="s">
        <v>139</v>
      </c>
      <c r="R8" s="3"/>
      <c r="S8" s="47" t="s">
        <v>288</v>
      </c>
      <c r="T8" s="3" t="s">
        <v>145</v>
      </c>
      <c r="U8" s="12">
        <f t="shared" si="6"/>
        <v>14378.507492475221</v>
      </c>
      <c r="V8" s="12">
        <f t="shared" si="3"/>
        <v>36333.161107732674</v>
      </c>
      <c r="W8" s="12">
        <f t="shared" si="0"/>
        <v>852.34676250771781</v>
      </c>
      <c r="X8" s="12">
        <f t="shared" si="0"/>
        <v>307.03894098659993</v>
      </c>
      <c r="Y8" s="12">
        <f t="shared" si="0"/>
        <v>7586.1261583964797</v>
      </c>
      <c r="Z8" s="13">
        <f t="shared" si="0"/>
        <v>12171.754435292816</v>
      </c>
      <c r="AB8" s="131">
        <v>156468740000</v>
      </c>
      <c r="AC8" s="131" t="str">
        <f t="shared" si="4"/>
        <v>WFD1_Loire_Brittany_and_Vendee_coastal_watersJune</v>
      </c>
      <c r="AD8" s="40" t="s">
        <v>628</v>
      </c>
      <c r="AE8" s="46" t="s">
        <v>590</v>
      </c>
      <c r="AF8" s="130">
        <f t="shared" si="1"/>
        <v>48.483333849281841</v>
      </c>
      <c r="AG8" s="130">
        <f t="shared" si="2"/>
        <v>77.790326906785452</v>
      </c>
      <c r="AH8" s="130">
        <f t="shared" si="5"/>
        <v>-29.306993057503611</v>
      </c>
    </row>
    <row r="9" spans="1:34" x14ac:dyDescent="0.25">
      <c r="A9" t="s">
        <v>3</v>
      </c>
      <c r="B9">
        <v>2002</v>
      </c>
      <c r="C9">
        <v>7</v>
      </c>
      <c r="D9">
        <v>10972.164885329301</v>
      </c>
      <c r="E9">
        <v>37130.6320993556</v>
      </c>
      <c r="F9">
        <v>347.65546116139802</v>
      </c>
      <c r="G9">
        <v>126.713732438476</v>
      </c>
      <c r="H9">
        <v>7460.4024659443303</v>
      </c>
      <c r="I9">
        <v>9530.7727620516707</v>
      </c>
      <c r="Q9" s="2" t="s">
        <v>139</v>
      </c>
      <c r="R9" s="3"/>
      <c r="S9" s="47" t="s">
        <v>288</v>
      </c>
      <c r="T9" s="3" t="s">
        <v>146</v>
      </c>
      <c r="U9" s="12">
        <f t="shared" si="6"/>
        <v>11970.435667330468</v>
      </c>
      <c r="V9" s="12">
        <f t="shared" si="3"/>
        <v>36431.874462630163</v>
      </c>
      <c r="W9" s="12">
        <f t="shared" si="0"/>
        <v>983.27049148347021</v>
      </c>
      <c r="X9" s="12">
        <f t="shared" si="0"/>
        <v>362.81309924024276</v>
      </c>
      <c r="Y9" s="12">
        <f t="shared" si="0"/>
        <v>8252.2995816336424</v>
      </c>
      <c r="Z9" s="13">
        <f t="shared" si="0"/>
        <v>9647.8213023807912</v>
      </c>
      <c r="AB9" s="131">
        <v>156468740000</v>
      </c>
      <c r="AC9" s="131" t="str">
        <f t="shared" si="4"/>
        <v>WFD1_Loire_Brittany_and_Vendee_coastal_watersJuly</v>
      </c>
      <c r="AD9" s="40" t="s">
        <v>628</v>
      </c>
      <c r="AE9" s="46" t="s">
        <v>591</v>
      </c>
      <c r="AF9" s="130">
        <f t="shared" si="1"/>
        <v>52.740883461026414</v>
      </c>
      <c r="AG9" s="130">
        <f t="shared" si="2"/>
        <v>61.659736650149995</v>
      </c>
      <c r="AH9" s="130">
        <f t="shared" si="5"/>
        <v>-8.9188531891235812</v>
      </c>
    </row>
    <row r="10" spans="1:34" x14ac:dyDescent="0.25">
      <c r="A10" t="s">
        <v>3</v>
      </c>
      <c r="B10">
        <v>2002</v>
      </c>
      <c r="C10">
        <v>8</v>
      </c>
      <c r="D10">
        <v>7682.51979811401</v>
      </c>
      <c r="E10">
        <v>40003.444074632796</v>
      </c>
      <c r="F10">
        <v>3503.0657461489</v>
      </c>
      <c r="G10">
        <v>1326.4752807884699</v>
      </c>
      <c r="H10">
        <v>12474.871119977801</v>
      </c>
      <c r="I10">
        <v>7245.9824932265301</v>
      </c>
      <c r="Q10" s="2" t="s">
        <v>139</v>
      </c>
      <c r="R10" s="3"/>
      <c r="S10" s="47" t="s">
        <v>288</v>
      </c>
      <c r="T10" s="3" t="s">
        <v>147</v>
      </c>
      <c r="U10" s="12">
        <f t="shared" si="6"/>
        <v>8748.6046444963449</v>
      </c>
      <c r="V10" s="12">
        <f t="shared" si="3"/>
        <v>38353.065630547251</v>
      </c>
      <c r="W10" s="12">
        <f t="shared" si="0"/>
        <v>2170.6282150557377</v>
      </c>
      <c r="X10" s="12">
        <f t="shared" si="0"/>
        <v>805.49768993748921</v>
      </c>
      <c r="Y10" s="12">
        <f t="shared" si="0"/>
        <v>8216.020833090939</v>
      </c>
      <c r="Z10" s="13">
        <f t="shared" si="0"/>
        <v>7331.3942146764639</v>
      </c>
      <c r="AB10" s="131">
        <v>156468740000</v>
      </c>
      <c r="AC10" s="131" t="str">
        <f t="shared" si="4"/>
        <v>WFD1_Loire_Brittany_and_Vendee_coastal_watersAugust</v>
      </c>
      <c r="AD10" s="40" t="s">
        <v>628</v>
      </c>
      <c r="AE10" s="46" t="s">
        <v>592</v>
      </c>
      <c r="AF10" s="130">
        <f t="shared" si="1"/>
        <v>52.509024058677404</v>
      </c>
      <c r="AG10" s="130">
        <f t="shared" si="2"/>
        <v>46.855328512752543</v>
      </c>
      <c r="AH10" s="130">
        <f t="shared" si="5"/>
        <v>5.6536955459248617</v>
      </c>
    </row>
    <row r="11" spans="1:34" x14ac:dyDescent="0.25">
      <c r="A11" t="s">
        <v>3</v>
      </c>
      <c r="B11">
        <v>2002</v>
      </c>
      <c r="C11">
        <v>9</v>
      </c>
      <c r="D11">
        <v>5795.5360587142404</v>
      </c>
      <c r="E11">
        <v>41377.6813553666</v>
      </c>
      <c r="F11">
        <v>2703.63126091086</v>
      </c>
      <c r="G11">
        <v>1007.5899959565201</v>
      </c>
      <c r="H11">
        <v>6184.6211184010999</v>
      </c>
      <c r="I11">
        <v>5919.1243128221604</v>
      </c>
      <c r="Q11" s="2" t="s">
        <v>139</v>
      </c>
      <c r="R11" s="3"/>
      <c r="S11" s="47" t="s">
        <v>288</v>
      </c>
      <c r="T11" s="3" t="s">
        <v>148</v>
      </c>
      <c r="U11" s="12">
        <f t="shared" si="6"/>
        <v>6281.3876073997799</v>
      </c>
      <c r="V11" s="12">
        <f t="shared" si="3"/>
        <v>40130.806050337254</v>
      </c>
      <c r="W11" s="12">
        <f t="shared" si="0"/>
        <v>2101.1889359071447</v>
      </c>
      <c r="X11" s="12">
        <f t="shared" si="0"/>
        <v>784.88350283973909</v>
      </c>
      <c r="Y11" s="12">
        <f t="shared" si="0"/>
        <v>6387.9990493342102</v>
      </c>
      <c r="Z11" s="13">
        <f t="shared" si="0"/>
        <v>5740.6849384629786</v>
      </c>
      <c r="AB11" s="131">
        <v>156468740000</v>
      </c>
      <c r="AC11" s="131" t="str">
        <f t="shared" si="4"/>
        <v>WFD1_Loire_Brittany_and_Vendee_coastal_watersSeptember</v>
      </c>
      <c r="AD11" s="40" t="s">
        <v>628</v>
      </c>
      <c r="AE11" s="46" t="s">
        <v>593</v>
      </c>
      <c r="AF11" s="130">
        <f t="shared" si="1"/>
        <v>40.826040072504007</v>
      </c>
      <c r="AG11" s="130">
        <f t="shared" si="2"/>
        <v>36.689021324406255</v>
      </c>
      <c r="AH11" s="130">
        <f t="shared" si="5"/>
        <v>4.1370187480977521</v>
      </c>
    </row>
    <row r="12" spans="1:34" x14ac:dyDescent="0.25">
      <c r="A12" t="s">
        <v>3</v>
      </c>
      <c r="B12">
        <v>2002</v>
      </c>
      <c r="C12">
        <v>10</v>
      </c>
      <c r="D12">
        <v>4560.5474278229103</v>
      </c>
      <c r="E12">
        <v>41580.895480506602</v>
      </c>
      <c r="F12">
        <v>7924.2009123792204</v>
      </c>
      <c r="G12">
        <v>3000.4977002938499</v>
      </c>
      <c r="H12">
        <v>14472.8830931961</v>
      </c>
      <c r="I12">
        <v>5028.8054630733204</v>
      </c>
      <c r="Q12" s="2" t="s">
        <v>139</v>
      </c>
      <c r="R12" s="3"/>
      <c r="S12" s="47" t="s">
        <v>288</v>
      </c>
      <c r="T12" s="3" t="s">
        <v>149</v>
      </c>
      <c r="U12" s="12">
        <f t="shared" si="6"/>
        <v>4745.711023942632</v>
      </c>
      <c r="V12" s="12">
        <f t="shared" si="3"/>
        <v>41415.974264712429</v>
      </c>
      <c r="W12" s="12">
        <f t="shared" si="0"/>
        <v>6311.1349708889857</v>
      </c>
      <c r="X12" s="12">
        <f t="shared" si="0"/>
        <v>2366.9464465209653</v>
      </c>
      <c r="Y12" s="12">
        <f t="shared" si="0"/>
        <v>11678.310077700346</v>
      </c>
      <c r="Z12" s="13">
        <f t="shared" si="0"/>
        <v>4774.9950142941652</v>
      </c>
      <c r="AB12" s="131">
        <v>156468740000</v>
      </c>
      <c r="AC12" s="131" t="str">
        <f t="shared" si="4"/>
        <v>WFD1_Loire_Brittany_and_Vendee_coastal_watersOctober</v>
      </c>
      <c r="AD12" s="40" t="s">
        <v>628</v>
      </c>
      <c r="AE12" s="46" t="s">
        <v>594</v>
      </c>
      <c r="AF12" s="130">
        <f t="shared" si="1"/>
        <v>74.636697896975122</v>
      </c>
      <c r="AG12" s="130">
        <f t="shared" si="2"/>
        <v>30.517245900325939</v>
      </c>
      <c r="AH12" s="130">
        <f t="shared" si="5"/>
        <v>44.119451996649182</v>
      </c>
    </row>
    <row r="13" spans="1:34" x14ac:dyDescent="0.25">
      <c r="A13" t="s">
        <v>3</v>
      </c>
      <c r="B13">
        <v>2002</v>
      </c>
      <c r="C13">
        <v>11</v>
      </c>
      <c r="D13">
        <v>4026.95116175557</v>
      </c>
      <c r="E13">
        <v>41640.624607616497</v>
      </c>
      <c r="F13">
        <v>12444.5126857458</v>
      </c>
      <c r="G13">
        <v>4610.5781688714796</v>
      </c>
      <c r="H13">
        <v>22720.424764713898</v>
      </c>
      <c r="I13">
        <v>4512.1969167996804</v>
      </c>
      <c r="Q13" s="2" t="s">
        <v>139</v>
      </c>
      <c r="R13" s="3"/>
      <c r="S13" s="47" t="s">
        <v>288</v>
      </c>
      <c r="T13" s="3" t="s">
        <v>150</v>
      </c>
      <c r="U13" s="12">
        <f t="shared" si="6"/>
        <v>4078.2770888158439</v>
      </c>
      <c r="V13" s="12">
        <f t="shared" si="3"/>
        <v>41671.789388482372</v>
      </c>
      <c r="W13" s="12">
        <f t="shared" si="0"/>
        <v>6966.3527678954351</v>
      </c>
      <c r="X13" s="12">
        <f t="shared" si="0"/>
        <v>2598.3745670767935</v>
      </c>
      <c r="Y13" s="12">
        <f t="shared" si="0"/>
        <v>11935.553806415408</v>
      </c>
      <c r="Z13" s="13">
        <f t="shared" si="0"/>
        <v>4176.1054188910812</v>
      </c>
      <c r="AB13" s="131">
        <v>156468740000</v>
      </c>
      <c r="AC13" s="131" t="str">
        <f t="shared" si="4"/>
        <v>WFD1_Loire_Brittany_and_Vendee_coastal_watersNovember</v>
      </c>
      <c r="AD13" s="40" t="s">
        <v>628</v>
      </c>
      <c r="AE13" s="46" t="s">
        <v>595</v>
      </c>
      <c r="AF13" s="130">
        <f t="shared" si="1"/>
        <v>76.280756184368883</v>
      </c>
      <c r="AG13" s="130">
        <f t="shared" si="2"/>
        <v>26.689710793932903</v>
      </c>
      <c r="AH13" s="130">
        <f t="shared" si="5"/>
        <v>49.59104539043598</v>
      </c>
    </row>
    <row r="14" spans="1:34" ht="15.75" thickBot="1" x14ac:dyDescent="0.3">
      <c r="A14" t="s">
        <v>3</v>
      </c>
      <c r="B14">
        <v>2002</v>
      </c>
      <c r="C14">
        <v>12</v>
      </c>
      <c r="D14">
        <v>4710.7664134568104</v>
      </c>
      <c r="E14">
        <v>41845.652524076497</v>
      </c>
      <c r="F14">
        <v>8411.0030892279701</v>
      </c>
      <c r="G14">
        <v>3147.1093125687798</v>
      </c>
      <c r="H14">
        <v>15389.550514590899</v>
      </c>
      <c r="I14">
        <v>4987.6167793615195</v>
      </c>
      <c r="Q14" s="4" t="s">
        <v>139</v>
      </c>
      <c r="R14" s="5"/>
      <c r="S14" s="49" t="s">
        <v>288</v>
      </c>
      <c r="T14" s="5" t="s">
        <v>151</v>
      </c>
      <c r="U14" s="14">
        <f t="shared" si="6"/>
        <v>4940.5390690980803</v>
      </c>
      <c r="V14" s="14">
        <f t="shared" si="3"/>
        <v>41763.669922138448</v>
      </c>
      <c r="W14" s="14">
        <f t="shared" si="0"/>
        <v>6616.2589130838396</v>
      </c>
      <c r="X14" s="14">
        <f t="shared" si="0"/>
        <v>2481.8646492573312</v>
      </c>
      <c r="Y14" s="14">
        <f t="shared" si="0"/>
        <v>11713.531703366763</v>
      </c>
      <c r="Z14" s="15">
        <f t="shared" si="0"/>
        <v>4786.5184347462164</v>
      </c>
      <c r="AB14" s="131">
        <v>156468740000</v>
      </c>
      <c r="AC14" s="131" t="str">
        <f t="shared" si="4"/>
        <v>WFD1_Loire_Brittany_and_Vendee_coastal_watersDecember</v>
      </c>
      <c r="AD14" s="40" t="s">
        <v>628</v>
      </c>
      <c r="AE14" s="46" t="s">
        <v>596</v>
      </c>
      <c r="AF14" s="130">
        <f t="shared" si="1"/>
        <v>74.861801171063078</v>
      </c>
      <c r="AG14" s="130">
        <f t="shared" si="2"/>
        <v>30.590892690426323</v>
      </c>
      <c r="AH14" s="130">
        <f t="shared" si="5"/>
        <v>44.270908480636756</v>
      </c>
    </row>
    <row r="15" spans="1:34" x14ac:dyDescent="0.25">
      <c r="A15" t="s">
        <v>3</v>
      </c>
      <c r="B15">
        <v>2003</v>
      </c>
      <c r="C15">
        <v>1</v>
      </c>
      <c r="D15">
        <v>6022.7935179313099</v>
      </c>
      <c r="E15">
        <v>41628.465567532599</v>
      </c>
      <c r="F15">
        <v>6139.67216966654</v>
      </c>
      <c r="G15">
        <v>2320.2119684772501</v>
      </c>
      <c r="H15">
        <v>11420.9733453768</v>
      </c>
      <c r="I15">
        <v>5744.1692210458596</v>
      </c>
      <c r="Q15" s="10" t="s">
        <v>156</v>
      </c>
      <c r="R15" s="25" t="s">
        <v>395</v>
      </c>
      <c r="S15" s="45" t="s">
        <v>289</v>
      </c>
      <c r="T15" s="1" t="s">
        <v>140</v>
      </c>
      <c r="U15" s="16">
        <f>(D159+D171+D183+D195+D207+D219+D231+D243+D255+D267+D279+D291+D303)/13</f>
        <v>5343.226462861353</v>
      </c>
      <c r="V15" s="16">
        <f t="shared" ref="V15:Z26" si="7">(E159+E171+E183+E195+E207+E219+E231+E243+E255+E267+E279+E291+E303)/13</f>
        <v>26622.631429098914</v>
      </c>
      <c r="W15" s="16">
        <f t="shared" si="7"/>
        <v>2829.3462803940101</v>
      </c>
      <c r="X15" s="16">
        <f t="shared" si="7"/>
        <v>1351.0181310841783</v>
      </c>
      <c r="Y15" s="16">
        <f t="shared" si="7"/>
        <v>5800.8025248856329</v>
      </c>
      <c r="Z15" s="17">
        <f t="shared" si="7"/>
        <v>3946.4068593322536</v>
      </c>
      <c r="AB15" s="131">
        <v>97652690000</v>
      </c>
      <c r="AC15" s="131" t="str">
        <f t="shared" si="4"/>
        <v>WFD2_DouroJanuary</v>
      </c>
      <c r="AD15" s="40" t="s">
        <v>681</v>
      </c>
      <c r="AE15" s="46" t="s">
        <v>586</v>
      </c>
      <c r="AF15" s="130">
        <f t="shared" si="1"/>
        <v>59.402383333071853</v>
      </c>
      <c r="AG15" s="130">
        <f t="shared" si="2"/>
        <v>40.412679459544371</v>
      </c>
      <c r="AH15" s="130">
        <f t="shared" si="5"/>
        <v>18.989703873527482</v>
      </c>
    </row>
    <row r="16" spans="1:34" x14ac:dyDescent="0.25">
      <c r="A16" t="s">
        <v>3</v>
      </c>
      <c r="B16">
        <v>2003</v>
      </c>
      <c r="C16">
        <v>2</v>
      </c>
      <c r="D16">
        <v>8068.7803891311196</v>
      </c>
      <c r="E16">
        <v>40278.240367659098</v>
      </c>
      <c r="F16">
        <v>3346.70115326825</v>
      </c>
      <c r="G16">
        <v>1221.5753410627699</v>
      </c>
      <c r="H16">
        <v>6553.5987935559997</v>
      </c>
      <c r="I16">
        <v>7023.1617490763902</v>
      </c>
      <c r="Q16" s="9" t="s">
        <v>156</v>
      </c>
      <c r="R16" s="27" t="s">
        <v>396</v>
      </c>
      <c r="S16" s="47" t="s">
        <v>289</v>
      </c>
      <c r="T16" s="3" t="s">
        <v>141</v>
      </c>
      <c r="U16" s="18">
        <f>(D160+D172+D184+D196+D208+D220+D232+D244+D256+D268+D280+D292+D304)/13</f>
        <v>6769.4151071702763</v>
      </c>
      <c r="V16" s="18">
        <f t="shared" si="7"/>
        <v>26133.765756551369</v>
      </c>
      <c r="W16" s="18">
        <f t="shared" si="7"/>
        <v>1844.1214347013115</v>
      </c>
      <c r="X16" s="18">
        <f t="shared" si="7"/>
        <v>870.91777638506278</v>
      </c>
      <c r="Y16" s="18">
        <f t="shared" si="7"/>
        <v>4901.8578532322126</v>
      </c>
      <c r="Z16" s="19">
        <f t="shared" si="7"/>
        <v>4791.1290025573571</v>
      </c>
      <c r="AB16" s="131">
        <v>97652690000</v>
      </c>
      <c r="AC16" s="131" t="str">
        <f t="shared" si="4"/>
        <v>WFD2_DouroFebruary</v>
      </c>
      <c r="AD16" s="40" t="s">
        <v>681</v>
      </c>
      <c r="AE16" s="46" t="s">
        <v>587</v>
      </c>
      <c r="AF16" s="130">
        <f t="shared" si="1"/>
        <v>50.196854313303746</v>
      </c>
      <c r="AG16" s="130">
        <f t="shared" si="2"/>
        <v>49.06294954657529</v>
      </c>
      <c r="AH16" s="130">
        <f t="shared" si="5"/>
        <v>1.1339047667284561</v>
      </c>
    </row>
    <row r="17" spans="1:34" x14ac:dyDescent="0.25">
      <c r="A17" t="s">
        <v>3</v>
      </c>
      <c r="B17">
        <v>2003</v>
      </c>
      <c r="C17">
        <v>3</v>
      </c>
      <c r="D17">
        <v>15640.3486999122</v>
      </c>
      <c r="E17">
        <v>38110.644214187203</v>
      </c>
      <c r="F17">
        <v>713.03930775202002</v>
      </c>
      <c r="G17">
        <v>266.740333577238</v>
      </c>
      <c r="H17">
        <v>4109.50641286468</v>
      </c>
      <c r="I17">
        <v>12908.893519256701</v>
      </c>
      <c r="Q17" s="9" t="s">
        <v>156</v>
      </c>
      <c r="R17" s="27"/>
      <c r="S17" s="47" t="s">
        <v>289</v>
      </c>
      <c r="T17" s="3" t="s">
        <v>142</v>
      </c>
      <c r="U17" s="18">
        <f t="shared" ref="U17:U26" si="8">(D161+D173+D185+D197+D209+D221+D233+D245+D257+D269+D281+D293+D305)/13</f>
        <v>9665.7939782802023</v>
      </c>
      <c r="V17" s="18">
        <f t="shared" si="7"/>
        <v>25255.392352941701</v>
      </c>
      <c r="W17" s="18">
        <f t="shared" si="7"/>
        <v>1315.0155360032245</v>
      </c>
      <c r="X17" s="18">
        <f t="shared" si="7"/>
        <v>620.59663663246045</v>
      </c>
      <c r="Y17" s="18">
        <f t="shared" si="7"/>
        <v>4933.1349024782285</v>
      </c>
      <c r="Z17" s="19">
        <f t="shared" si="7"/>
        <v>6699.7754727697356</v>
      </c>
      <c r="AB17" s="131">
        <v>97652690000</v>
      </c>
      <c r="AC17" s="131" t="str">
        <f t="shared" si="4"/>
        <v>WFD2_DouroMarch</v>
      </c>
      <c r="AD17" s="40" t="s">
        <v>681</v>
      </c>
      <c r="AE17" s="46" t="s">
        <v>588</v>
      </c>
      <c r="AF17" s="130">
        <f t="shared" si="1"/>
        <v>50.517142973513877</v>
      </c>
      <c r="AG17" s="130">
        <f t="shared" si="2"/>
        <v>68.608201911997867</v>
      </c>
      <c r="AH17" s="130">
        <f t="shared" si="5"/>
        <v>-18.091058938483989</v>
      </c>
    </row>
    <row r="18" spans="1:34" x14ac:dyDescent="0.25">
      <c r="A18" t="s">
        <v>3</v>
      </c>
      <c r="B18">
        <v>2003</v>
      </c>
      <c r="C18">
        <v>4</v>
      </c>
      <c r="D18">
        <v>15772.8620630725</v>
      </c>
      <c r="E18">
        <v>32555.855348089699</v>
      </c>
      <c r="F18">
        <v>141.03155190769201</v>
      </c>
      <c r="G18">
        <v>52.1190326028889</v>
      </c>
      <c r="H18">
        <v>6589.2489575204299</v>
      </c>
      <c r="I18">
        <v>11389.1881762925</v>
      </c>
      <c r="Q18" s="9" t="s">
        <v>156</v>
      </c>
      <c r="R18" s="27"/>
      <c r="S18" s="47" t="s">
        <v>289</v>
      </c>
      <c r="T18" s="3" t="s">
        <v>143</v>
      </c>
      <c r="U18" s="18">
        <f t="shared" si="8"/>
        <v>10396.169851381981</v>
      </c>
      <c r="V18" s="18">
        <f t="shared" si="7"/>
        <v>24731.378369060989</v>
      </c>
      <c r="W18" s="18">
        <f t="shared" si="7"/>
        <v>822.34097441232439</v>
      </c>
      <c r="X18" s="18">
        <f t="shared" si="7"/>
        <v>384.47408332973282</v>
      </c>
      <c r="Y18" s="18">
        <f t="shared" si="7"/>
        <v>5546.11508306014</v>
      </c>
      <c r="Z18" s="19">
        <f t="shared" si="7"/>
        <v>7495.7258008313547</v>
      </c>
      <c r="AB18" s="131">
        <v>97652690000</v>
      </c>
      <c r="AC18" s="131" t="str">
        <f t="shared" si="4"/>
        <v>WFD2_DouroApril</v>
      </c>
      <c r="AD18" s="40" t="s">
        <v>681</v>
      </c>
      <c r="AE18" s="46" t="s">
        <v>589</v>
      </c>
      <c r="AF18" s="130">
        <f t="shared" si="1"/>
        <v>56.794288852259363</v>
      </c>
      <c r="AG18" s="130">
        <f t="shared" si="2"/>
        <v>76.759030404911073</v>
      </c>
      <c r="AH18" s="130">
        <f t="shared" si="5"/>
        <v>-19.964741552651709</v>
      </c>
    </row>
    <row r="19" spans="1:34" x14ac:dyDescent="0.25">
      <c r="A19" t="s">
        <v>3</v>
      </c>
      <c r="B19">
        <v>2003</v>
      </c>
      <c r="C19">
        <v>5</v>
      </c>
      <c r="D19">
        <v>15195.353764765599</v>
      </c>
      <c r="E19">
        <v>34962.546351353099</v>
      </c>
      <c r="F19">
        <v>291.51092882682298</v>
      </c>
      <c r="G19">
        <v>105.795922056533</v>
      </c>
      <c r="H19">
        <v>9579.6251397637097</v>
      </c>
      <c r="I19">
        <v>12839.397368583899</v>
      </c>
      <c r="Q19" s="9" t="s">
        <v>156</v>
      </c>
      <c r="R19" s="27"/>
      <c r="S19" s="47" t="s">
        <v>289</v>
      </c>
      <c r="T19" s="3" t="s">
        <v>144</v>
      </c>
      <c r="U19" s="18">
        <f t="shared" si="8"/>
        <v>11685.679857985753</v>
      </c>
      <c r="V19" s="18">
        <f t="shared" si="7"/>
        <v>23706.803038093512</v>
      </c>
      <c r="W19" s="18">
        <f t="shared" si="7"/>
        <v>684.22219663519184</v>
      </c>
      <c r="X19" s="18">
        <f t="shared" si="7"/>
        <v>334.2286945713326</v>
      </c>
      <c r="Y19" s="18">
        <f t="shared" si="7"/>
        <v>4768.4172456253546</v>
      </c>
      <c r="Z19" s="19">
        <f t="shared" si="7"/>
        <v>8194.1562353552508</v>
      </c>
      <c r="AB19" s="131">
        <v>97652690000</v>
      </c>
      <c r="AC19" s="131" t="str">
        <f t="shared" si="4"/>
        <v>WFD2_DouroMay</v>
      </c>
      <c r="AD19" s="40" t="s">
        <v>681</v>
      </c>
      <c r="AE19" s="46" t="s">
        <v>144</v>
      </c>
      <c r="AF19" s="130">
        <f t="shared" si="1"/>
        <v>48.830372677141355</v>
      </c>
      <c r="AG19" s="130">
        <f t="shared" si="2"/>
        <v>83.911218783171776</v>
      </c>
      <c r="AH19" s="130">
        <f t="shared" si="5"/>
        <v>-35.080846106030421</v>
      </c>
    </row>
    <row r="20" spans="1:34" x14ac:dyDescent="0.25">
      <c r="A20" t="s">
        <v>3</v>
      </c>
      <c r="B20">
        <v>2003</v>
      </c>
      <c r="C20">
        <v>6</v>
      </c>
      <c r="D20">
        <v>16322.8300518702</v>
      </c>
      <c r="E20">
        <v>34317.9194022761</v>
      </c>
      <c r="F20">
        <v>288.991231090349</v>
      </c>
      <c r="G20">
        <v>99.979256710270107</v>
      </c>
      <c r="H20">
        <v>6860.3073099899902</v>
      </c>
      <c r="I20">
        <v>12778.947756629301</v>
      </c>
      <c r="Q20" s="9" t="s">
        <v>156</v>
      </c>
      <c r="R20" s="27"/>
      <c r="S20" s="47" t="s">
        <v>289</v>
      </c>
      <c r="T20" s="3" t="s">
        <v>145</v>
      </c>
      <c r="U20" s="18">
        <f t="shared" si="8"/>
        <v>12016.690083882599</v>
      </c>
      <c r="V20" s="18">
        <f t="shared" si="7"/>
        <v>21931.222348122934</v>
      </c>
      <c r="W20" s="18">
        <f t="shared" si="7"/>
        <v>160.26877824884099</v>
      </c>
      <c r="X20" s="18">
        <f t="shared" si="7"/>
        <v>76.719700136657792</v>
      </c>
      <c r="Y20" s="18">
        <f t="shared" si="7"/>
        <v>2810.7194837834668</v>
      </c>
      <c r="Z20" s="19">
        <f t="shared" si="7"/>
        <v>7291.6831257359054</v>
      </c>
      <c r="AB20" s="131">
        <v>97652690000</v>
      </c>
      <c r="AC20" s="131" t="str">
        <f t="shared" si="4"/>
        <v>WFD2_DouroJune</v>
      </c>
      <c r="AD20" s="40" t="s">
        <v>681</v>
      </c>
      <c r="AE20" s="46" t="s">
        <v>590</v>
      </c>
      <c r="AF20" s="130">
        <f t="shared" si="1"/>
        <v>28.782816774258514</v>
      </c>
      <c r="AG20" s="130">
        <f t="shared" si="2"/>
        <v>74.669557241443187</v>
      </c>
      <c r="AH20" s="130">
        <f t="shared" si="5"/>
        <v>-45.886740467184673</v>
      </c>
    </row>
    <row r="21" spans="1:34" x14ac:dyDescent="0.25">
      <c r="A21" t="s">
        <v>3</v>
      </c>
      <c r="B21">
        <v>2003</v>
      </c>
      <c r="C21">
        <v>7</v>
      </c>
      <c r="D21">
        <v>12530.5103835299</v>
      </c>
      <c r="E21">
        <v>34871.088762983301</v>
      </c>
      <c r="F21">
        <v>801.54206149019103</v>
      </c>
      <c r="G21">
        <v>301.35354742453097</v>
      </c>
      <c r="H21">
        <v>8446.4846173108508</v>
      </c>
      <c r="I21">
        <v>9232.63489224152</v>
      </c>
      <c r="Q21" s="9" t="s">
        <v>156</v>
      </c>
      <c r="R21" s="27"/>
      <c r="S21" s="47" t="s">
        <v>289</v>
      </c>
      <c r="T21" s="3" t="s">
        <v>146</v>
      </c>
      <c r="U21" s="18">
        <f t="shared" si="8"/>
        <v>11186.603742981739</v>
      </c>
      <c r="V21" s="18">
        <f t="shared" si="7"/>
        <v>20114.617860522267</v>
      </c>
      <c r="W21" s="18">
        <f t="shared" si="7"/>
        <v>40.221095399180747</v>
      </c>
      <c r="X21" s="18">
        <f t="shared" si="7"/>
        <v>20.383908677225914</v>
      </c>
      <c r="Y21" s="18">
        <f t="shared" si="7"/>
        <v>1074.2613454164543</v>
      </c>
      <c r="Z21" s="19">
        <f t="shared" si="7"/>
        <v>5551.0466525332222</v>
      </c>
      <c r="AB21" s="131">
        <v>97652690000</v>
      </c>
      <c r="AC21" s="131" t="str">
        <f t="shared" si="4"/>
        <v>WFD2_DouroJuly</v>
      </c>
      <c r="AD21" s="40" t="s">
        <v>681</v>
      </c>
      <c r="AE21" s="46" t="s">
        <v>591</v>
      </c>
      <c r="AF21" s="130">
        <f t="shared" si="1"/>
        <v>11.000837205984332</v>
      </c>
      <c r="AG21" s="130">
        <f t="shared" si="2"/>
        <v>56.844789964651483</v>
      </c>
      <c r="AH21" s="130">
        <f t="shared" si="5"/>
        <v>-45.84395275866715</v>
      </c>
    </row>
    <row r="22" spans="1:34" x14ac:dyDescent="0.25">
      <c r="A22" t="s">
        <v>3</v>
      </c>
      <c r="B22">
        <v>2003</v>
      </c>
      <c r="C22">
        <v>8</v>
      </c>
      <c r="D22">
        <v>11821.060596695799</v>
      </c>
      <c r="E22">
        <v>34639.4580494404</v>
      </c>
      <c r="F22">
        <v>169.03057893282201</v>
      </c>
      <c r="G22">
        <v>63.177380443722697</v>
      </c>
      <c r="H22">
        <v>3389.98316515227</v>
      </c>
      <c r="I22">
        <v>8329.4300189289497</v>
      </c>
      <c r="Q22" s="9" t="s">
        <v>156</v>
      </c>
      <c r="R22" s="27"/>
      <c r="S22" s="47" t="s">
        <v>289</v>
      </c>
      <c r="T22" s="3" t="s">
        <v>147</v>
      </c>
      <c r="U22" s="18">
        <f t="shared" si="8"/>
        <v>8805.6132372764805</v>
      </c>
      <c r="V22" s="18">
        <f t="shared" si="7"/>
        <v>19650.055684459901</v>
      </c>
      <c r="W22" s="18">
        <f t="shared" si="7"/>
        <v>47.21817363799245</v>
      </c>
      <c r="X22" s="18">
        <f t="shared" si="7"/>
        <v>23.504648632132671</v>
      </c>
      <c r="Y22" s="18">
        <f t="shared" si="7"/>
        <v>1474.7936674921884</v>
      </c>
      <c r="Z22" s="19">
        <f t="shared" si="7"/>
        <v>3920.3977433024966</v>
      </c>
      <c r="AB22" s="131">
        <v>97652690000</v>
      </c>
      <c r="AC22" s="131" t="str">
        <f t="shared" si="4"/>
        <v>WFD2_DouroAugust</v>
      </c>
      <c r="AD22" s="40" t="s">
        <v>681</v>
      </c>
      <c r="AE22" s="46" t="s">
        <v>592</v>
      </c>
      <c r="AF22" s="130">
        <f t="shared" si="1"/>
        <v>15.102437705425098</v>
      </c>
      <c r="AG22" s="130">
        <f t="shared" si="2"/>
        <v>40.146336402023294</v>
      </c>
      <c r="AH22" s="130">
        <f t="shared" si="5"/>
        <v>-25.043898696598198</v>
      </c>
    </row>
    <row r="23" spans="1:34" x14ac:dyDescent="0.25">
      <c r="A23" t="s">
        <v>3</v>
      </c>
      <c r="B23">
        <v>2003</v>
      </c>
      <c r="C23">
        <v>9</v>
      </c>
      <c r="D23">
        <v>6721.7545928743702</v>
      </c>
      <c r="E23">
        <v>37861.727328328001</v>
      </c>
      <c r="F23">
        <v>872.75698121993605</v>
      </c>
      <c r="G23">
        <v>328.40768601906899</v>
      </c>
      <c r="H23">
        <v>5418.39245725609</v>
      </c>
      <c r="I23">
        <v>5670.46409840448</v>
      </c>
      <c r="Q23" s="9" t="s">
        <v>156</v>
      </c>
      <c r="R23" s="27"/>
      <c r="S23" s="47" t="s">
        <v>289</v>
      </c>
      <c r="T23" s="3" t="s">
        <v>148</v>
      </c>
      <c r="U23" s="18">
        <f t="shared" si="8"/>
        <v>6110.3736296116567</v>
      </c>
      <c r="V23" s="18">
        <f t="shared" si="7"/>
        <v>21069.257659228104</v>
      </c>
      <c r="W23" s="18">
        <f t="shared" si="7"/>
        <v>195.56603993067807</v>
      </c>
      <c r="X23" s="18">
        <f t="shared" si="7"/>
        <v>95.026654440717891</v>
      </c>
      <c r="Y23" s="18">
        <f t="shared" si="7"/>
        <v>3039.5009668227917</v>
      </c>
      <c r="Z23" s="19">
        <f t="shared" si="7"/>
        <v>3038.3323589366555</v>
      </c>
      <c r="AB23" s="131">
        <v>97652690000</v>
      </c>
      <c r="AC23" s="131" t="str">
        <f t="shared" si="4"/>
        <v>WFD2_DouroSeptember</v>
      </c>
      <c r="AD23" s="40" t="s">
        <v>681</v>
      </c>
      <c r="AE23" s="46" t="s">
        <v>593</v>
      </c>
      <c r="AF23" s="130">
        <f t="shared" si="1"/>
        <v>31.125624566233572</v>
      </c>
      <c r="AG23" s="130">
        <f t="shared" si="2"/>
        <v>31.113657585230428</v>
      </c>
      <c r="AH23" s="130">
        <f t="shared" si="5"/>
        <v>1.1966981003144639E-2</v>
      </c>
    </row>
    <row r="24" spans="1:34" x14ac:dyDescent="0.25">
      <c r="A24" t="s">
        <v>3</v>
      </c>
      <c r="B24">
        <v>2003</v>
      </c>
      <c r="C24">
        <v>10</v>
      </c>
      <c r="D24">
        <v>4054.2448510079898</v>
      </c>
      <c r="E24">
        <v>41164.680936143697</v>
      </c>
      <c r="F24">
        <v>7669.8952265283397</v>
      </c>
      <c r="G24">
        <v>2840.6738773582301</v>
      </c>
      <c r="H24">
        <v>14935.7292952445</v>
      </c>
      <c r="I24">
        <v>4076.7728011050999</v>
      </c>
      <c r="Q24" s="9" t="s">
        <v>156</v>
      </c>
      <c r="R24" s="27"/>
      <c r="S24" s="47" t="s">
        <v>289</v>
      </c>
      <c r="T24" s="3" t="s">
        <v>149</v>
      </c>
      <c r="U24" s="18">
        <f t="shared" si="8"/>
        <v>4549.331537001658</v>
      </c>
      <c r="V24" s="18">
        <f t="shared" si="7"/>
        <v>24658.778332571317</v>
      </c>
      <c r="W24" s="18">
        <f t="shared" si="7"/>
        <v>2983.7335301188264</v>
      </c>
      <c r="X24" s="18">
        <f t="shared" si="7"/>
        <v>1436.5757854691583</v>
      </c>
      <c r="Y24" s="18">
        <f t="shared" si="7"/>
        <v>8710.9409459636354</v>
      </c>
      <c r="Z24" s="19">
        <f t="shared" si="7"/>
        <v>2954.5126274362888</v>
      </c>
      <c r="AB24" s="131">
        <v>97652690000</v>
      </c>
      <c r="AC24" s="131" t="str">
        <f t="shared" si="4"/>
        <v>WFD2_DouroOctober</v>
      </c>
      <c r="AD24" s="40" t="s">
        <v>681</v>
      </c>
      <c r="AE24" s="46" t="s">
        <v>594</v>
      </c>
      <c r="AF24" s="130">
        <f t="shared" si="1"/>
        <v>89.203287138978297</v>
      </c>
      <c r="AG24" s="130">
        <f t="shared" si="2"/>
        <v>30.255312244202273</v>
      </c>
      <c r="AH24" s="130">
        <f t="shared" si="5"/>
        <v>58.947974894776024</v>
      </c>
    </row>
    <row r="25" spans="1:34" x14ac:dyDescent="0.25">
      <c r="A25" t="s">
        <v>3</v>
      </c>
      <c r="B25">
        <v>2003</v>
      </c>
      <c r="C25">
        <v>11</v>
      </c>
      <c r="D25">
        <v>4345.2012827055596</v>
      </c>
      <c r="E25">
        <v>41389.467351294101</v>
      </c>
      <c r="F25">
        <v>8018.11726143741</v>
      </c>
      <c r="G25">
        <v>3049.4271868459</v>
      </c>
      <c r="H25">
        <v>13425.3391943429</v>
      </c>
      <c r="I25">
        <v>4360.4137620510701</v>
      </c>
      <c r="Q25" s="9" t="s">
        <v>156</v>
      </c>
      <c r="R25" s="27"/>
      <c r="S25" s="47" t="s">
        <v>289</v>
      </c>
      <c r="T25" s="3" t="s">
        <v>150</v>
      </c>
      <c r="U25" s="18">
        <f t="shared" si="8"/>
        <v>3591.6756486759627</v>
      </c>
      <c r="V25" s="18">
        <f t="shared" si="7"/>
        <v>26549.577282402719</v>
      </c>
      <c r="W25" s="18">
        <f t="shared" si="7"/>
        <v>3388.8109254640203</v>
      </c>
      <c r="X25" s="18">
        <f t="shared" si="7"/>
        <v>1633.5431504848734</v>
      </c>
      <c r="Y25" s="18">
        <f t="shared" si="7"/>
        <v>6658.4690789282477</v>
      </c>
      <c r="Z25" s="19">
        <f t="shared" si="7"/>
        <v>2738.7149945589867</v>
      </c>
      <c r="AB25" s="131">
        <v>97652690000</v>
      </c>
      <c r="AC25" s="131" t="str">
        <f t="shared" si="4"/>
        <v>WFD2_DouroNovember</v>
      </c>
      <c r="AD25" s="40" t="s">
        <v>681</v>
      </c>
      <c r="AE25" s="46" t="s">
        <v>595</v>
      </c>
      <c r="AF25" s="130">
        <f t="shared" si="1"/>
        <v>68.185209019108925</v>
      </c>
      <c r="AG25" s="130">
        <f t="shared" si="2"/>
        <v>28.045463924844125</v>
      </c>
      <c r="AH25" s="130">
        <f t="shared" si="5"/>
        <v>40.139745094264796</v>
      </c>
    </row>
    <row r="26" spans="1:34" ht="15.75" thickBot="1" x14ac:dyDescent="0.3">
      <c r="A26" t="s">
        <v>3</v>
      </c>
      <c r="B26">
        <v>2003</v>
      </c>
      <c r="C26">
        <v>12</v>
      </c>
      <c r="D26">
        <v>4781.1104635756701</v>
      </c>
      <c r="E26">
        <v>41435.521394397998</v>
      </c>
      <c r="F26">
        <v>6167.01092953224</v>
      </c>
      <c r="G26">
        <v>2263.53465804302</v>
      </c>
      <c r="H26">
        <v>12579.5492548396</v>
      </c>
      <c r="I26">
        <v>4583.8403717618803</v>
      </c>
      <c r="Q26" s="11" t="s">
        <v>156</v>
      </c>
      <c r="R26" s="29"/>
      <c r="S26" s="49" t="s">
        <v>289</v>
      </c>
      <c r="T26" s="5" t="s">
        <v>151</v>
      </c>
      <c r="U26" s="20">
        <f t="shared" si="8"/>
        <v>4280.3329197928515</v>
      </c>
      <c r="V26" s="20">
        <f t="shared" si="7"/>
        <v>26658.83885564081</v>
      </c>
      <c r="W26" s="20">
        <f t="shared" si="7"/>
        <v>3403.2114198287386</v>
      </c>
      <c r="X26" s="20">
        <f t="shared" si="7"/>
        <v>1624.1345021089244</v>
      </c>
      <c r="Y26" s="20">
        <f t="shared" si="7"/>
        <v>6451.7364034402508</v>
      </c>
      <c r="Z26" s="21">
        <f t="shared" si="7"/>
        <v>3264.1786039265012</v>
      </c>
      <c r="AB26" s="131">
        <v>97652690000</v>
      </c>
      <c r="AC26" s="131" t="str">
        <f t="shared" si="4"/>
        <v>WFD2_DouroDecember</v>
      </c>
      <c r="AD26" s="40" t="s">
        <v>681</v>
      </c>
      <c r="AE26" s="46" t="s">
        <v>596</v>
      </c>
      <c r="AF26" s="130">
        <f t="shared" si="1"/>
        <v>66.068189247426261</v>
      </c>
      <c r="AG26" s="130">
        <f t="shared" si="2"/>
        <v>33.42640744383489</v>
      </c>
      <c r="AH26" s="130">
        <f t="shared" si="5"/>
        <v>32.641781803591371</v>
      </c>
    </row>
    <row r="27" spans="1:34" x14ac:dyDescent="0.25">
      <c r="A27" t="s">
        <v>3</v>
      </c>
      <c r="B27">
        <v>2004</v>
      </c>
      <c r="C27">
        <v>1</v>
      </c>
      <c r="D27">
        <v>6421.2016870347998</v>
      </c>
      <c r="E27">
        <v>41828.900232826898</v>
      </c>
      <c r="F27">
        <v>10998.0050003288</v>
      </c>
      <c r="G27">
        <v>4125.7560437818602</v>
      </c>
      <c r="H27">
        <v>20757.682817631299</v>
      </c>
      <c r="I27">
        <v>5652.9112083890004</v>
      </c>
      <c r="Q27" s="9" t="s">
        <v>157</v>
      </c>
      <c r="R27" s="27" t="s">
        <v>395</v>
      </c>
      <c r="S27" s="35" t="s">
        <v>290</v>
      </c>
      <c r="T27" s="1" t="s">
        <v>140</v>
      </c>
      <c r="U27" s="16">
        <f>(D315+D327+D339+D351+D363+D375+D387+D399+D411+D423+D435+D447+D459)/13</f>
        <v>5409.0881179882081</v>
      </c>
      <c r="V27" s="16">
        <f t="shared" ref="V27:Z38" si="9">(E315+E327+E339+E351+E363+E375+E387+E399+E411+E423+E435+E447+E459)/13</f>
        <v>20695.931775297096</v>
      </c>
      <c r="W27" s="16">
        <f t="shared" si="9"/>
        <v>1821.6965661394736</v>
      </c>
      <c r="X27" s="16">
        <f t="shared" si="9"/>
        <v>970.70889832986131</v>
      </c>
      <c r="Y27" s="16">
        <f t="shared" si="9"/>
        <v>4365.6529632805386</v>
      </c>
      <c r="Z27" s="17">
        <f t="shared" si="9"/>
        <v>4220.4663922752788</v>
      </c>
      <c r="AB27" s="131">
        <v>82939320000</v>
      </c>
      <c r="AC27" s="131" t="str">
        <f t="shared" si="4"/>
        <v>WFD3_Tagus_and_Western_BasinsJanuary</v>
      </c>
      <c r="AD27" s="40" t="s">
        <v>682</v>
      </c>
      <c r="AE27" s="46" t="s">
        <v>586</v>
      </c>
      <c r="AF27" s="130">
        <f t="shared" si="1"/>
        <v>52.63671034776435</v>
      </c>
      <c r="AG27" s="130">
        <f t="shared" si="2"/>
        <v>50.886194778004921</v>
      </c>
      <c r="AH27" s="130">
        <f t="shared" si="5"/>
        <v>1.750515569759429</v>
      </c>
    </row>
    <row r="28" spans="1:34" x14ac:dyDescent="0.25">
      <c r="A28" t="s">
        <v>3</v>
      </c>
      <c r="B28">
        <v>2004</v>
      </c>
      <c r="C28">
        <v>2</v>
      </c>
      <c r="D28">
        <v>9178.8517437503797</v>
      </c>
      <c r="E28">
        <v>40556.911713435402</v>
      </c>
      <c r="F28">
        <v>750.217603246625</v>
      </c>
      <c r="G28">
        <v>278.47448227951003</v>
      </c>
      <c r="H28">
        <v>3414.4007011304102</v>
      </c>
      <c r="I28">
        <v>7591.5074660280598</v>
      </c>
      <c r="Q28" s="9" t="s">
        <v>157</v>
      </c>
      <c r="R28" s="27" t="s">
        <v>396</v>
      </c>
      <c r="S28" s="40" t="s">
        <v>290</v>
      </c>
      <c r="T28" s="3" t="s">
        <v>141</v>
      </c>
      <c r="U28" s="18">
        <f t="shared" ref="U28:U38" si="10">(D316+D328+D340+D352+D364+D376+D388+D400+D412+D424+D436+D448+D460)/13</f>
        <v>6489.1847281070386</v>
      </c>
      <c r="V28" s="18">
        <f t="shared" si="9"/>
        <v>20081.599825726349</v>
      </c>
      <c r="W28" s="18">
        <f t="shared" si="9"/>
        <v>1389.6081866412023</v>
      </c>
      <c r="X28" s="18">
        <f t="shared" si="9"/>
        <v>743.78163047588055</v>
      </c>
      <c r="Y28" s="18">
        <f t="shared" si="9"/>
        <v>4491.2954757257912</v>
      </c>
      <c r="Z28" s="19">
        <f t="shared" si="9"/>
        <v>4709.0084166054521</v>
      </c>
      <c r="AB28" s="131">
        <v>82939320000</v>
      </c>
      <c r="AC28" s="131" t="str">
        <f t="shared" si="4"/>
        <v>WFD3_Tagus_and_Western_BasinsFebruary</v>
      </c>
      <c r="AD28" s="40" t="s">
        <v>682</v>
      </c>
      <c r="AE28" s="46" t="s">
        <v>587</v>
      </c>
      <c r="AF28" s="130">
        <f t="shared" si="1"/>
        <v>54.151583057659394</v>
      </c>
      <c r="AG28" s="130">
        <f t="shared" si="2"/>
        <v>56.776549610069772</v>
      </c>
      <c r="AH28" s="130">
        <f t="shared" si="5"/>
        <v>-2.6249665524103776</v>
      </c>
    </row>
    <row r="29" spans="1:34" x14ac:dyDescent="0.25">
      <c r="A29" t="s">
        <v>3</v>
      </c>
      <c r="B29">
        <v>2004</v>
      </c>
      <c r="C29">
        <v>3</v>
      </c>
      <c r="D29">
        <v>12055.036351872001</v>
      </c>
      <c r="E29">
        <v>40503.107089053803</v>
      </c>
      <c r="F29">
        <v>2207.7872851096499</v>
      </c>
      <c r="G29">
        <v>796.54594206746503</v>
      </c>
      <c r="H29">
        <v>8058.0890196931496</v>
      </c>
      <c r="I29">
        <v>10610.069432161399</v>
      </c>
      <c r="Q29" s="9" t="s">
        <v>157</v>
      </c>
      <c r="R29" s="27"/>
      <c r="S29" s="40" t="s">
        <v>290</v>
      </c>
      <c r="T29" s="3" t="s">
        <v>142</v>
      </c>
      <c r="U29" s="18">
        <f t="shared" si="10"/>
        <v>8931.7566957128456</v>
      </c>
      <c r="V29" s="18">
        <f t="shared" si="9"/>
        <v>19207.731843625919</v>
      </c>
      <c r="W29" s="18">
        <f t="shared" si="9"/>
        <v>1101.9835455737098</v>
      </c>
      <c r="X29" s="18">
        <f t="shared" si="9"/>
        <v>588.00622437383549</v>
      </c>
      <c r="Y29" s="18">
        <f t="shared" si="9"/>
        <v>4338.2322546967143</v>
      </c>
      <c r="Z29" s="19">
        <f t="shared" si="9"/>
        <v>6026.6992234928475</v>
      </c>
      <c r="AB29" s="131">
        <v>82939320000</v>
      </c>
      <c r="AC29" s="131" t="str">
        <f t="shared" si="4"/>
        <v>WFD3_Tagus_and_Western_BasinsMarch</v>
      </c>
      <c r="AD29" s="40" t="s">
        <v>682</v>
      </c>
      <c r="AE29" s="46" t="s">
        <v>588</v>
      </c>
      <c r="AF29" s="130">
        <f t="shared" si="1"/>
        <v>52.306098659799893</v>
      </c>
      <c r="AG29" s="130">
        <f t="shared" si="2"/>
        <v>72.663957499203605</v>
      </c>
      <c r="AH29" s="130">
        <f t="shared" si="5"/>
        <v>-20.357858839403711</v>
      </c>
    </row>
    <row r="30" spans="1:34" x14ac:dyDescent="0.25">
      <c r="A30" t="s">
        <v>3</v>
      </c>
      <c r="B30">
        <v>2004</v>
      </c>
      <c r="C30">
        <v>4</v>
      </c>
      <c r="D30">
        <v>13385.1377461183</v>
      </c>
      <c r="E30">
        <v>39435.2135784536</v>
      </c>
      <c r="F30">
        <v>843.47006009061204</v>
      </c>
      <c r="G30">
        <v>299.33438311498702</v>
      </c>
      <c r="H30">
        <v>9606.0591643793996</v>
      </c>
      <c r="I30">
        <v>12358.893999433199</v>
      </c>
      <c r="Q30" s="9" t="s">
        <v>157</v>
      </c>
      <c r="R30" s="27"/>
      <c r="S30" s="40" t="s">
        <v>290</v>
      </c>
      <c r="T30" s="3" t="s">
        <v>143</v>
      </c>
      <c r="U30" s="18">
        <f t="shared" si="10"/>
        <v>9611.3659690442346</v>
      </c>
      <c r="V30" s="18">
        <f t="shared" si="9"/>
        <v>18696.74696159954</v>
      </c>
      <c r="W30" s="18">
        <f t="shared" si="9"/>
        <v>501.87116641222661</v>
      </c>
      <c r="X30" s="18">
        <f t="shared" si="9"/>
        <v>279.32166774611864</v>
      </c>
      <c r="Y30" s="18">
        <f t="shared" si="9"/>
        <v>4308.2165937979844</v>
      </c>
      <c r="Z30" s="19">
        <f t="shared" si="9"/>
        <v>6419.6635365287357</v>
      </c>
      <c r="AB30" s="131">
        <v>82939320000</v>
      </c>
      <c r="AC30" s="131" t="str">
        <f t="shared" si="4"/>
        <v>WFD3_Tagus_and_Western_BasinsApril</v>
      </c>
      <c r="AD30" s="40" t="s">
        <v>682</v>
      </c>
      <c r="AE30" s="46" t="s">
        <v>589</v>
      </c>
      <c r="AF30" s="130">
        <f t="shared" si="1"/>
        <v>51.944199612415247</v>
      </c>
      <c r="AG30" s="130">
        <f t="shared" si="2"/>
        <v>77.401931153145895</v>
      </c>
      <c r="AH30" s="130">
        <f t="shared" si="5"/>
        <v>-25.457731540730649</v>
      </c>
    </row>
    <row r="31" spans="1:34" x14ac:dyDescent="0.25">
      <c r="A31" t="s">
        <v>3</v>
      </c>
      <c r="B31">
        <v>2004</v>
      </c>
      <c r="C31">
        <v>5</v>
      </c>
      <c r="D31">
        <v>15515.0426669754</v>
      </c>
      <c r="E31">
        <v>38005.585989550498</v>
      </c>
      <c r="F31">
        <v>512.02860187596104</v>
      </c>
      <c r="G31">
        <v>182.16041023288699</v>
      </c>
      <c r="H31">
        <v>6536.8012936654904</v>
      </c>
      <c r="I31">
        <v>14349.1248829492</v>
      </c>
      <c r="Q31" s="9" t="s">
        <v>157</v>
      </c>
      <c r="R31" s="27"/>
      <c r="S31" s="40" t="s">
        <v>290</v>
      </c>
      <c r="T31" s="3" t="s">
        <v>144</v>
      </c>
      <c r="U31" s="18">
        <f t="shared" si="10"/>
        <v>10873.099778756396</v>
      </c>
      <c r="V31" s="18">
        <f t="shared" si="9"/>
        <v>17661.2476068797</v>
      </c>
      <c r="W31" s="18">
        <f t="shared" si="9"/>
        <v>332.21301728879746</v>
      </c>
      <c r="X31" s="18">
        <f t="shared" si="9"/>
        <v>186.09288944161892</v>
      </c>
      <c r="Y31" s="18">
        <f t="shared" si="9"/>
        <v>3251.2887967264537</v>
      </c>
      <c r="Z31" s="19">
        <f t="shared" si="9"/>
        <v>6572.6094927531676</v>
      </c>
      <c r="AB31" s="131">
        <v>82939320000</v>
      </c>
      <c r="AC31" s="131" t="str">
        <f t="shared" si="4"/>
        <v>WFD3_Tagus_and_Western_BasinsMay</v>
      </c>
      <c r="AD31" s="40" t="s">
        <v>682</v>
      </c>
      <c r="AE31" s="46" t="s">
        <v>144</v>
      </c>
      <c r="AF31" s="130">
        <f t="shared" si="1"/>
        <v>39.200813278026075</v>
      </c>
      <c r="AG31" s="130">
        <f t="shared" si="2"/>
        <v>79.246001688380943</v>
      </c>
      <c r="AH31" s="130">
        <f t="shared" si="5"/>
        <v>-40.045188410354868</v>
      </c>
    </row>
    <row r="32" spans="1:34" x14ac:dyDescent="0.25">
      <c r="A32" t="s">
        <v>3</v>
      </c>
      <c r="B32">
        <v>2004</v>
      </c>
      <c r="C32">
        <v>6</v>
      </c>
      <c r="D32">
        <v>14828.433692455201</v>
      </c>
      <c r="E32">
        <v>33816.148617335697</v>
      </c>
      <c r="F32">
        <v>140.25077719204501</v>
      </c>
      <c r="G32">
        <v>52.0472923531606</v>
      </c>
      <c r="H32">
        <v>3228.2282391158601</v>
      </c>
      <c r="I32">
        <v>11563.3673186369</v>
      </c>
      <c r="Q32" s="9" t="s">
        <v>157</v>
      </c>
      <c r="R32" s="27"/>
      <c r="S32" s="40" t="s">
        <v>290</v>
      </c>
      <c r="T32" s="3" t="s">
        <v>145</v>
      </c>
      <c r="U32" s="18">
        <f t="shared" si="10"/>
        <v>11103.579689268809</v>
      </c>
      <c r="V32" s="18">
        <f t="shared" si="9"/>
        <v>16214.499392919632</v>
      </c>
      <c r="W32" s="18">
        <f t="shared" si="9"/>
        <v>97.380326749126908</v>
      </c>
      <c r="X32" s="18">
        <f t="shared" si="9"/>
        <v>57.281289062668101</v>
      </c>
      <c r="Y32" s="18">
        <f t="shared" si="9"/>
        <v>1630.3185908244193</v>
      </c>
      <c r="Z32" s="19">
        <f t="shared" si="9"/>
        <v>5521.7729582974362</v>
      </c>
      <c r="AB32" s="131">
        <v>82939320000</v>
      </c>
      <c r="AC32" s="131" t="str">
        <f t="shared" si="4"/>
        <v>WFD3_Tagus_and_Western_BasinsJune</v>
      </c>
      <c r="AD32" s="40" t="s">
        <v>682</v>
      </c>
      <c r="AE32" s="46" t="s">
        <v>590</v>
      </c>
      <c r="AF32" s="130">
        <f t="shared" si="1"/>
        <v>19.656763412388955</v>
      </c>
      <c r="AG32" s="130">
        <f t="shared" si="2"/>
        <v>66.576057752793687</v>
      </c>
      <c r="AH32" s="130">
        <f t="shared" si="5"/>
        <v>-46.919294340404733</v>
      </c>
    </row>
    <row r="33" spans="1:34" x14ac:dyDescent="0.25">
      <c r="A33" t="s">
        <v>3</v>
      </c>
      <c r="B33">
        <v>2004</v>
      </c>
      <c r="C33">
        <v>7</v>
      </c>
      <c r="D33">
        <v>11392.5214063558</v>
      </c>
      <c r="E33">
        <v>34412.519406962303</v>
      </c>
      <c r="F33">
        <v>196.99983251735301</v>
      </c>
      <c r="G33">
        <v>71.882335773126101</v>
      </c>
      <c r="H33">
        <v>6720.6779092823299</v>
      </c>
      <c r="I33">
        <v>8549.0727711699492</v>
      </c>
      <c r="Q33" s="9" t="s">
        <v>157</v>
      </c>
      <c r="R33" s="27"/>
      <c r="S33" s="40" t="s">
        <v>290</v>
      </c>
      <c r="T33" s="3" t="s">
        <v>146</v>
      </c>
      <c r="U33" s="18">
        <f t="shared" si="10"/>
        <v>10396.340075597533</v>
      </c>
      <c r="V33" s="18">
        <f t="shared" si="9"/>
        <v>14777.82962140567</v>
      </c>
      <c r="W33" s="18">
        <f t="shared" si="9"/>
        <v>57.425676723862495</v>
      </c>
      <c r="X33" s="18">
        <f t="shared" si="9"/>
        <v>35.19061241676166</v>
      </c>
      <c r="Y33" s="18">
        <f t="shared" si="9"/>
        <v>377.18955796615097</v>
      </c>
      <c r="Z33" s="19">
        <f t="shared" si="9"/>
        <v>4093.6714570866347</v>
      </c>
      <c r="AB33" s="131">
        <v>82939320000</v>
      </c>
      <c r="AC33" s="131" t="str">
        <f t="shared" si="4"/>
        <v>WFD3_Tagus_and_Western_BasinsJuly</v>
      </c>
      <c r="AD33" s="40" t="s">
        <v>682</v>
      </c>
      <c r="AE33" s="46" t="s">
        <v>591</v>
      </c>
      <c r="AF33" s="130">
        <f t="shared" si="1"/>
        <v>4.547777314380574</v>
      </c>
      <c r="AG33" s="130">
        <f t="shared" si="2"/>
        <v>49.357427298495267</v>
      </c>
      <c r="AH33" s="130">
        <f t="shared" si="5"/>
        <v>-44.809649984114692</v>
      </c>
    </row>
    <row r="34" spans="1:34" x14ac:dyDescent="0.25">
      <c r="A34" t="s">
        <v>3</v>
      </c>
      <c r="B34">
        <v>2004</v>
      </c>
      <c r="C34">
        <v>8</v>
      </c>
      <c r="D34">
        <v>7956.6459392955803</v>
      </c>
      <c r="E34">
        <v>39378.260751932401</v>
      </c>
      <c r="F34">
        <v>5429.9705156569999</v>
      </c>
      <c r="G34">
        <v>1927.0945651105201</v>
      </c>
      <c r="H34">
        <v>18383.8733923445</v>
      </c>
      <c r="I34">
        <v>6847.9985937626798</v>
      </c>
      <c r="Q34" s="9" t="s">
        <v>157</v>
      </c>
      <c r="R34" s="27"/>
      <c r="S34" s="40" t="s">
        <v>290</v>
      </c>
      <c r="T34" s="3" t="s">
        <v>147</v>
      </c>
      <c r="U34" s="18">
        <f t="shared" si="10"/>
        <v>8295.0684510954488</v>
      </c>
      <c r="V34" s="18">
        <f t="shared" si="9"/>
        <v>14321.505134804245</v>
      </c>
      <c r="W34" s="18">
        <f t="shared" si="9"/>
        <v>64.130157572226665</v>
      </c>
      <c r="X34" s="18">
        <f t="shared" si="9"/>
        <v>39.468925846646364</v>
      </c>
      <c r="Y34" s="18">
        <f t="shared" si="9"/>
        <v>776.46474027271915</v>
      </c>
      <c r="Z34" s="19">
        <f t="shared" si="9"/>
        <v>2970.0292199453147</v>
      </c>
      <c r="AB34" s="131">
        <v>82939320000</v>
      </c>
      <c r="AC34" s="131" t="str">
        <f t="shared" si="4"/>
        <v>WFD3_Tagus_and_Western_BasinsAugust</v>
      </c>
      <c r="AD34" s="40" t="s">
        <v>682</v>
      </c>
      <c r="AE34" s="46" t="s">
        <v>592</v>
      </c>
      <c r="AF34" s="130">
        <f t="shared" si="1"/>
        <v>9.3618411662010139</v>
      </c>
      <c r="AG34" s="130">
        <f t="shared" si="2"/>
        <v>35.809664462468646</v>
      </c>
      <c r="AH34" s="130">
        <f t="shared" si="5"/>
        <v>-26.447823296267632</v>
      </c>
    </row>
    <row r="35" spans="1:34" x14ac:dyDescent="0.25">
      <c r="A35" t="s">
        <v>3</v>
      </c>
      <c r="B35">
        <v>2004</v>
      </c>
      <c r="C35">
        <v>9</v>
      </c>
      <c r="D35">
        <v>6196.61508577723</v>
      </c>
      <c r="E35">
        <v>41354.746565470101</v>
      </c>
      <c r="F35">
        <v>1647.5106338087</v>
      </c>
      <c r="G35">
        <v>604.97566206207205</v>
      </c>
      <c r="H35">
        <v>3701.3953926449199</v>
      </c>
      <c r="I35">
        <v>5863.2876959630203</v>
      </c>
      <c r="Q35" s="9" t="s">
        <v>157</v>
      </c>
      <c r="R35" s="27"/>
      <c r="S35" s="40" t="s">
        <v>290</v>
      </c>
      <c r="T35" s="3" t="s">
        <v>148</v>
      </c>
      <c r="U35" s="18">
        <f t="shared" si="10"/>
        <v>5751.9115798635694</v>
      </c>
      <c r="V35" s="18">
        <f t="shared" si="9"/>
        <v>15404.356476465742</v>
      </c>
      <c r="W35" s="18">
        <f t="shared" si="9"/>
        <v>148.61400349285543</v>
      </c>
      <c r="X35" s="18">
        <f t="shared" si="9"/>
        <v>86.677609991685898</v>
      </c>
      <c r="Y35" s="18">
        <f t="shared" si="9"/>
        <v>2551.8503903838759</v>
      </c>
      <c r="Z35" s="19">
        <f t="shared" si="9"/>
        <v>2509.0799143936861</v>
      </c>
      <c r="AB35" s="131">
        <v>82939320000</v>
      </c>
      <c r="AC35" s="131" t="str">
        <f t="shared" si="4"/>
        <v>WFD3_Tagus_and_Western_BasinsSeptember</v>
      </c>
      <c r="AD35" s="40" t="s">
        <v>682</v>
      </c>
      <c r="AE35" s="46" t="s">
        <v>593</v>
      </c>
      <c r="AF35" s="130">
        <f t="shared" si="1"/>
        <v>30.767679194667569</v>
      </c>
      <c r="AG35" s="130">
        <f t="shared" si="2"/>
        <v>30.251995246569255</v>
      </c>
      <c r="AH35" s="130">
        <f t="shared" si="5"/>
        <v>0.51568394809831375</v>
      </c>
    </row>
    <row r="36" spans="1:34" x14ac:dyDescent="0.25">
      <c r="A36" t="s">
        <v>3</v>
      </c>
      <c r="B36">
        <v>2004</v>
      </c>
      <c r="C36">
        <v>10</v>
      </c>
      <c r="D36">
        <v>4505.9857785374697</v>
      </c>
      <c r="E36">
        <v>41802.908557952403</v>
      </c>
      <c r="F36">
        <v>9358.0853185348096</v>
      </c>
      <c r="G36">
        <v>3502.9956095949501</v>
      </c>
      <c r="H36">
        <v>16716.101520756602</v>
      </c>
      <c r="I36">
        <v>4579.3879101775801</v>
      </c>
      <c r="Q36" s="9" t="s">
        <v>157</v>
      </c>
      <c r="R36" s="27"/>
      <c r="S36" s="40" t="s">
        <v>290</v>
      </c>
      <c r="T36" s="3" t="s">
        <v>149</v>
      </c>
      <c r="U36" s="18">
        <f t="shared" si="10"/>
        <v>4459.0380750372924</v>
      </c>
      <c r="V36" s="18">
        <f t="shared" si="9"/>
        <v>18603.060289525216</v>
      </c>
      <c r="W36" s="18">
        <f t="shared" si="9"/>
        <v>1939.917040565768</v>
      </c>
      <c r="X36" s="18">
        <f t="shared" si="9"/>
        <v>1035.8975147251444</v>
      </c>
      <c r="Y36" s="18">
        <f t="shared" si="9"/>
        <v>7176.6054203214171</v>
      </c>
      <c r="Z36" s="19">
        <f t="shared" si="9"/>
        <v>2861.2071872454171</v>
      </c>
      <c r="AB36" s="131">
        <v>82939320000</v>
      </c>
      <c r="AC36" s="131" t="str">
        <f t="shared" si="4"/>
        <v>WFD3_Tagus_and_Western_BasinsOctober</v>
      </c>
      <c r="AD36" s="40" t="s">
        <v>682</v>
      </c>
      <c r="AE36" s="46" t="s">
        <v>594</v>
      </c>
      <c r="AF36" s="130">
        <f t="shared" si="1"/>
        <v>86.528385093118885</v>
      </c>
      <c r="AG36" s="130">
        <f t="shared" si="2"/>
        <v>34.497596402350744</v>
      </c>
      <c r="AH36" s="130">
        <f t="shared" si="5"/>
        <v>52.030788690768141</v>
      </c>
    </row>
    <row r="37" spans="1:34" x14ac:dyDescent="0.25">
      <c r="A37" t="s">
        <v>3</v>
      </c>
      <c r="B37">
        <v>2004</v>
      </c>
      <c r="C37">
        <v>11</v>
      </c>
      <c r="D37">
        <v>3590.3623604837499</v>
      </c>
      <c r="E37">
        <v>41884.387226874198</v>
      </c>
      <c r="F37">
        <v>3748.3664229146102</v>
      </c>
      <c r="G37">
        <v>1392.69855944254</v>
      </c>
      <c r="H37">
        <v>4950.9768997337496</v>
      </c>
      <c r="I37">
        <v>3721.23860214658</v>
      </c>
      <c r="Q37" s="9" t="s">
        <v>157</v>
      </c>
      <c r="R37" s="27"/>
      <c r="S37" s="40" t="s">
        <v>290</v>
      </c>
      <c r="T37" s="3" t="s">
        <v>150</v>
      </c>
      <c r="U37" s="18">
        <f t="shared" si="10"/>
        <v>3682.667706139966</v>
      </c>
      <c r="V37" s="18">
        <f t="shared" si="9"/>
        <v>20613.386224722206</v>
      </c>
      <c r="W37" s="18">
        <f t="shared" si="9"/>
        <v>2528.4723487391984</v>
      </c>
      <c r="X37" s="18">
        <f t="shared" si="9"/>
        <v>1343.4966856290825</v>
      </c>
      <c r="Y37" s="18">
        <f t="shared" si="9"/>
        <v>5815.1756026381445</v>
      </c>
      <c r="Z37" s="19">
        <f t="shared" si="9"/>
        <v>2927.1403642726532</v>
      </c>
      <c r="AB37" s="131">
        <v>82939320000</v>
      </c>
      <c r="AC37" s="131" t="str">
        <f t="shared" si="4"/>
        <v>WFD3_Tagus_and_Western_BasinsNovember</v>
      </c>
      <c r="AD37" s="40" t="s">
        <v>682</v>
      </c>
      <c r="AE37" s="46" t="s">
        <v>595</v>
      </c>
      <c r="AF37" s="130">
        <f t="shared" si="1"/>
        <v>70.11361562450891</v>
      </c>
      <c r="AG37" s="130">
        <f t="shared" si="2"/>
        <v>35.292553209655601</v>
      </c>
      <c r="AH37" s="130">
        <f t="shared" si="5"/>
        <v>34.821062414853309</v>
      </c>
    </row>
    <row r="38" spans="1:34" ht="15.75" thickBot="1" x14ac:dyDescent="0.3">
      <c r="A38" t="s">
        <v>3</v>
      </c>
      <c r="B38">
        <v>2004</v>
      </c>
      <c r="C38">
        <v>12</v>
      </c>
      <c r="D38">
        <v>4684.3465569069203</v>
      </c>
      <c r="E38">
        <v>41844.4022787625</v>
      </c>
      <c r="F38">
        <v>4740.16027444273</v>
      </c>
      <c r="G38">
        <v>1786.6084058768699</v>
      </c>
      <c r="H38">
        <v>7927.2031012668504</v>
      </c>
      <c r="I38">
        <v>4536.8712044636904</v>
      </c>
      <c r="Q38" s="11" t="s">
        <v>157</v>
      </c>
      <c r="R38" s="29"/>
      <c r="S38" s="40" t="s">
        <v>290</v>
      </c>
      <c r="T38" s="5" t="s">
        <v>151</v>
      </c>
      <c r="U38" s="20">
        <f t="shared" si="10"/>
        <v>4322.5364501272879</v>
      </c>
      <c r="V38" s="20">
        <f t="shared" si="9"/>
        <v>20895.085024960084</v>
      </c>
      <c r="W38" s="20">
        <f t="shared" si="9"/>
        <v>2184.6404250543828</v>
      </c>
      <c r="X38" s="20">
        <f t="shared" si="9"/>
        <v>1157.9239353341179</v>
      </c>
      <c r="Y38" s="20">
        <f t="shared" si="9"/>
        <v>4959.0780367332318</v>
      </c>
      <c r="Z38" s="21">
        <f t="shared" si="9"/>
        <v>3530.398174496926</v>
      </c>
      <c r="AB38" s="131">
        <v>82939320000</v>
      </c>
      <c r="AC38" s="131" t="str">
        <f t="shared" si="4"/>
        <v>WFD3_Tagus_and_Western_BasinsDecember</v>
      </c>
      <c r="AD38" s="40" t="s">
        <v>682</v>
      </c>
      <c r="AE38" s="46" t="s">
        <v>596</v>
      </c>
      <c r="AF38" s="130">
        <f t="shared" si="1"/>
        <v>59.791640885568285</v>
      </c>
      <c r="AG38" s="130">
        <f t="shared" si="2"/>
        <v>42.566037128070569</v>
      </c>
      <c r="AH38" s="130">
        <f t="shared" si="5"/>
        <v>17.225603757497716</v>
      </c>
    </row>
    <row r="39" spans="1:34" x14ac:dyDescent="0.25">
      <c r="A39" t="s">
        <v>3</v>
      </c>
      <c r="B39">
        <v>2005</v>
      </c>
      <c r="C39">
        <v>1</v>
      </c>
      <c r="D39">
        <v>6478.34878602149</v>
      </c>
      <c r="E39">
        <v>41816.574200517403</v>
      </c>
      <c r="F39">
        <v>3568.0752232107402</v>
      </c>
      <c r="G39">
        <v>1348.98406494029</v>
      </c>
      <c r="H39">
        <v>6399.3563785953702</v>
      </c>
      <c r="I39">
        <v>5710.3993468092804</v>
      </c>
      <c r="Q39" s="10" t="s">
        <v>158</v>
      </c>
      <c r="R39" s="27" t="s">
        <v>395</v>
      </c>
      <c r="S39" s="35" t="s">
        <v>291</v>
      </c>
      <c r="T39" s="1" t="s">
        <v>140</v>
      </c>
      <c r="U39" s="16">
        <f>(D471+D483+D495+D507+D519+D531+D543+D555+D567+D579+D591+D603+D615)/13</f>
        <v>4784.0608364066702</v>
      </c>
      <c r="V39" s="16">
        <f t="shared" ref="V39:Z50" si="11">(E471+E483+E495+E507+E519+E531+E543+E555+E567+E579+E591+E603+E615)/13</f>
        <v>17671.407890754592</v>
      </c>
      <c r="W39" s="16">
        <f t="shared" si="11"/>
        <v>972.48231883400399</v>
      </c>
      <c r="X39" s="16">
        <f t="shared" si="11"/>
        <v>528.84123234281367</v>
      </c>
      <c r="Y39" s="16">
        <f t="shared" si="11"/>
        <v>2755.2526089826515</v>
      </c>
      <c r="Z39" s="17">
        <f t="shared" si="11"/>
        <v>3514.6909964873685</v>
      </c>
      <c r="AB39" s="131">
        <v>67208400000</v>
      </c>
      <c r="AC39" s="131" t="str">
        <f t="shared" si="4"/>
        <v>WFD4_GuadianaJanuary</v>
      </c>
      <c r="AD39" s="40" t="s">
        <v>683</v>
      </c>
      <c r="AE39" s="46" t="s">
        <v>586</v>
      </c>
      <c r="AF39" s="130">
        <f t="shared" si="1"/>
        <v>40.99565841446384</v>
      </c>
      <c r="AG39" s="130">
        <f t="shared" si="2"/>
        <v>52.295412425937364</v>
      </c>
      <c r="AH39" s="130">
        <f t="shared" si="5"/>
        <v>-11.299754011473524</v>
      </c>
    </row>
    <row r="40" spans="1:34" x14ac:dyDescent="0.25">
      <c r="A40" t="s">
        <v>3</v>
      </c>
      <c r="B40">
        <v>2005</v>
      </c>
      <c r="C40">
        <v>2</v>
      </c>
      <c r="D40">
        <v>6903.1809110282102</v>
      </c>
      <c r="E40">
        <v>41604.336103929199</v>
      </c>
      <c r="F40">
        <v>1509.9829132084201</v>
      </c>
      <c r="G40">
        <v>547.26038445693098</v>
      </c>
      <c r="H40">
        <v>3907.47045829541</v>
      </c>
      <c r="I40">
        <v>5941.2499675838699</v>
      </c>
      <c r="Q40" s="9" t="s">
        <v>158</v>
      </c>
      <c r="R40" s="27" t="s">
        <v>396</v>
      </c>
      <c r="S40" s="40" t="s">
        <v>291</v>
      </c>
      <c r="T40" s="3" t="s">
        <v>141</v>
      </c>
      <c r="U40" s="18">
        <f t="shared" ref="U40:U50" si="12">(D472+D484+D496+D508+D520+D532+D544+D556+D568+D580+D592+D604+D616)/13</f>
        <v>5639.5657203577421</v>
      </c>
      <c r="V40" s="18">
        <f t="shared" si="11"/>
        <v>17191.977780136109</v>
      </c>
      <c r="W40" s="18">
        <f t="shared" si="11"/>
        <v>1033.4365669131721</v>
      </c>
      <c r="X40" s="18">
        <f t="shared" si="11"/>
        <v>560.814055527655</v>
      </c>
      <c r="Y40" s="18">
        <f t="shared" si="11"/>
        <v>3485.4244530799474</v>
      </c>
      <c r="Z40" s="19">
        <f t="shared" si="11"/>
        <v>3901.2896064928836</v>
      </c>
      <c r="AB40" s="131">
        <v>67208400000</v>
      </c>
      <c r="AC40" s="131" t="str">
        <f t="shared" si="4"/>
        <v>WFD4_GuadianaFebruary</v>
      </c>
      <c r="AD40" s="40" t="s">
        <v>683</v>
      </c>
      <c r="AE40" s="46" t="s">
        <v>587</v>
      </c>
      <c r="AF40" s="130">
        <f t="shared" si="1"/>
        <v>51.859952819587249</v>
      </c>
      <c r="AG40" s="130">
        <f t="shared" si="2"/>
        <v>58.047648902412256</v>
      </c>
      <c r="AH40" s="130">
        <f t="shared" si="5"/>
        <v>-6.1876960828250063</v>
      </c>
    </row>
    <row r="41" spans="1:34" x14ac:dyDescent="0.25">
      <c r="A41" t="s">
        <v>3</v>
      </c>
      <c r="B41">
        <v>2005</v>
      </c>
      <c r="C41">
        <v>3</v>
      </c>
      <c r="D41">
        <v>13223.5899264361</v>
      </c>
      <c r="E41">
        <v>40276.569795525997</v>
      </c>
      <c r="F41">
        <v>738.073262953219</v>
      </c>
      <c r="G41">
        <v>273.80251304322297</v>
      </c>
      <c r="H41">
        <v>6074.5852254030797</v>
      </c>
      <c r="I41">
        <v>11421.0659332494</v>
      </c>
      <c r="Q41" s="9" t="s">
        <v>158</v>
      </c>
      <c r="R41" s="27"/>
      <c r="S41" s="40" t="s">
        <v>291</v>
      </c>
      <c r="T41" s="3" t="s">
        <v>142</v>
      </c>
      <c r="U41" s="18">
        <f t="shared" si="12"/>
        <v>7671.0325367909199</v>
      </c>
      <c r="V41" s="18">
        <f t="shared" si="11"/>
        <v>16477.499466785688</v>
      </c>
      <c r="W41" s="18">
        <f t="shared" si="11"/>
        <v>818.47233658169898</v>
      </c>
      <c r="X41" s="18">
        <f t="shared" si="11"/>
        <v>443.66154184017148</v>
      </c>
      <c r="Y41" s="18">
        <f t="shared" si="11"/>
        <v>3387.9259181845232</v>
      </c>
      <c r="Z41" s="19">
        <f t="shared" si="11"/>
        <v>4965.5212095415809</v>
      </c>
      <c r="AB41" s="131">
        <v>67208400000</v>
      </c>
      <c r="AC41" s="131" t="str">
        <f t="shared" si="4"/>
        <v>WFD4_GuadianaMarch</v>
      </c>
      <c r="AD41" s="40" t="s">
        <v>683</v>
      </c>
      <c r="AE41" s="46" t="s">
        <v>588</v>
      </c>
      <c r="AF41" s="130">
        <f t="shared" si="1"/>
        <v>50.409263100810662</v>
      </c>
      <c r="AG41" s="130">
        <f t="shared" si="2"/>
        <v>73.882449359627387</v>
      </c>
      <c r="AH41" s="130">
        <f t="shared" si="5"/>
        <v>-23.473186258816725</v>
      </c>
    </row>
    <row r="42" spans="1:34" x14ac:dyDescent="0.25">
      <c r="A42" t="s">
        <v>3</v>
      </c>
      <c r="B42">
        <v>2005</v>
      </c>
      <c r="C42">
        <v>4</v>
      </c>
      <c r="D42">
        <v>14081.626753087099</v>
      </c>
      <c r="E42">
        <v>40175.9758782641</v>
      </c>
      <c r="F42">
        <v>1874.3396563105</v>
      </c>
      <c r="G42">
        <v>636.461593163923</v>
      </c>
      <c r="H42">
        <v>11061.7605882566</v>
      </c>
      <c r="I42">
        <v>13294.4326255297</v>
      </c>
      <c r="Q42" s="9" t="s">
        <v>158</v>
      </c>
      <c r="R42" s="27"/>
      <c r="S42" s="40" t="s">
        <v>291</v>
      </c>
      <c r="T42" s="3" t="s">
        <v>143</v>
      </c>
      <c r="U42" s="18">
        <f t="shared" si="12"/>
        <v>8333.1682041460917</v>
      </c>
      <c r="V42" s="18">
        <f t="shared" si="11"/>
        <v>15965.293575482016</v>
      </c>
      <c r="W42" s="18">
        <f t="shared" si="11"/>
        <v>387.72427064077027</v>
      </c>
      <c r="X42" s="18">
        <f t="shared" si="11"/>
        <v>224.0780762639541</v>
      </c>
      <c r="Y42" s="18">
        <f t="shared" si="11"/>
        <v>3450.4320724730028</v>
      </c>
      <c r="Z42" s="19">
        <f t="shared" si="11"/>
        <v>5193.7420481262898</v>
      </c>
      <c r="AB42" s="131">
        <v>67208400000</v>
      </c>
      <c r="AC42" s="131" t="str">
        <f t="shared" si="4"/>
        <v>WFD4_GuadianaApril</v>
      </c>
      <c r="AD42" s="40" t="s">
        <v>683</v>
      </c>
      <c r="AE42" s="46" t="s">
        <v>589</v>
      </c>
      <c r="AF42" s="130">
        <f t="shared" si="1"/>
        <v>51.339297951937596</v>
      </c>
      <c r="AG42" s="130">
        <f t="shared" si="2"/>
        <v>77.278168326076653</v>
      </c>
      <c r="AH42" s="130">
        <f t="shared" si="5"/>
        <v>-25.938870374139057</v>
      </c>
    </row>
    <row r="43" spans="1:34" x14ac:dyDescent="0.25">
      <c r="A43" t="s">
        <v>3</v>
      </c>
      <c r="B43">
        <v>2005</v>
      </c>
      <c r="C43">
        <v>5</v>
      </c>
      <c r="D43">
        <v>15623.1192415815</v>
      </c>
      <c r="E43">
        <v>38181.641397723397</v>
      </c>
      <c r="F43">
        <v>280.86518095618197</v>
      </c>
      <c r="G43">
        <v>105.359445661935</v>
      </c>
      <c r="H43">
        <v>6767.5354942354597</v>
      </c>
      <c r="I43">
        <v>14567.064550888899</v>
      </c>
      <c r="Q43" s="9" t="s">
        <v>158</v>
      </c>
      <c r="R43" s="27"/>
      <c r="S43" s="40" t="s">
        <v>291</v>
      </c>
      <c r="T43" s="3" t="s">
        <v>144</v>
      </c>
      <c r="U43" s="18">
        <f t="shared" si="12"/>
        <v>9558.0254153597871</v>
      </c>
      <c r="V43" s="18">
        <f t="shared" si="11"/>
        <v>15080.351847107762</v>
      </c>
      <c r="W43" s="18">
        <f t="shared" si="11"/>
        <v>190.18069888453476</v>
      </c>
      <c r="X43" s="18">
        <f t="shared" si="11"/>
        <v>112.3590247796046</v>
      </c>
      <c r="Y43" s="18">
        <f t="shared" si="11"/>
        <v>2261.4255975745737</v>
      </c>
      <c r="Z43" s="19">
        <f t="shared" si="11"/>
        <v>5250.2052388305146</v>
      </c>
      <c r="AB43" s="131">
        <v>67208400000</v>
      </c>
      <c r="AC43" s="131" t="str">
        <f t="shared" si="4"/>
        <v>WFD4_GuadianaMay</v>
      </c>
      <c r="AD43" s="40" t="s">
        <v>683</v>
      </c>
      <c r="AE43" s="46" t="s">
        <v>144</v>
      </c>
      <c r="AF43" s="130">
        <f t="shared" si="1"/>
        <v>33.64796063549457</v>
      </c>
      <c r="AG43" s="130">
        <f t="shared" si="2"/>
        <v>78.118289363093226</v>
      </c>
      <c r="AH43" s="130">
        <f t="shared" si="5"/>
        <v>-44.470328727598655</v>
      </c>
    </row>
    <row r="44" spans="1:34" x14ac:dyDescent="0.25">
      <c r="A44" t="s">
        <v>3</v>
      </c>
      <c r="B44">
        <v>2005</v>
      </c>
      <c r="C44">
        <v>6</v>
      </c>
      <c r="D44">
        <v>16114.401599675601</v>
      </c>
      <c r="E44">
        <v>33622.060614488299</v>
      </c>
      <c r="F44">
        <v>161.05736785416801</v>
      </c>
      <c r="G44">
        <v>59.5505569979372</v>
      </c>
      <c r="H44">
        <v>3854.1406341642301</v>
      </c>
      <c r="I44">
        <v>12325.370117873799</v>
      </c>
      <c r="Q44" s="9" t="s">
        <v>158</v>
      </c>
      <c r="R44" s="27"/>
      <c r="S44" s="40" t="s">
        <v>291</v>
      </c>
      <c r="T44" s="3" t="s">
        <v>145</v>
      </c>
      <c r="U44" s="18">
        <f t="shared" si="12"/>
        <v>9780.018479880413</v>
      </c>
      <c r="V44" s="18">
        <f t="shared" si="11"/>
        <v>13733.21020992856</v>
      </c>
      <c r="W44" s="18">
        <f t="shared" si="11"/>
        <v>52.829393651268369</v>
      </c>
      <c r="X44" s="18">
        <f t="shared" si="11"/>
        <v>31.849880109074881</v>
      </c>
      <c r="Y44" s="18">
        <f t="shared" si="11"/>
        <v>921.25761628154601</v>
      </c>
      <c r="Z44" s="19">
        <f t="shared" si="11"/>
        <v>4215.2347053719195</v>
      </c>
      <c r="AB44" s="131">
        <v>67208400000</v>
      </c>
      <c r="AC44" s="131" t="str">
        <f t="shared" si="4"/>
        <v>WFD4_GuadianaJune</v>
      </c>
      <c r="AD44" s="40" t="s">
        <v>683</v>
      </c>
      <c r="AE44" s="46" t="s">
        <v>590</v>
      </c>
      <c r="AF44" s="130">
        <f t="shared" si="1"/>
        <v>13.70747728381491</v>
      </c>
      <c r="AG44" s="130">
        <f t="shared" si="2"/>
        <v>62.718867066794026</v>
      </c>
      <c r="AH44" s="130">
        <f t="shared" si="5"/>
        <v>-49.011389782979116</v>
      </c>
    </row>
    <row r="45" spans="1:34" x14ac:dyDescent="0.25">
      <c r="A45" t="s">
        <v>3</v>
      </c>
      <c r="B45">
        <v>2005</v>
      </c>
      <c r="C45">
        <v>7</v>
      </c>
      <c r="D45">
        <v>12041.7484069394</v>
      </c>
      <c r="E45">
        <v>33040.270351970103</v>
      </c>
      <c r="F45">
        <v>173.77571797402501</v>
      </c>
      <c r="G45">
        <v>64.651429076748599</v>
      </c>
      <c r="H45">
        <v>6405.6628290594199</v>
      </c>
      <c r="I45">
        <v>8588.0753236498604</v>
      </c>
      <c r="Q45" s="9" t="s">
        <v>158</v>
      </c>
      <c r="R45" s="27"/>
      <c r="S45" s="40" t="s">
        <v>291</v>
      </c>
      <c r="T45" s="3" t="s">
        <v>146</v>
      </c>
      <c r="U45" s="18">
        <f t="shared" si="12"/>
        <v>9316.281175324877</v>
      </c>
      <c r="V45" s="18">
        <f t="shared" si="11"/>
        <v>12539.36304190792</v>
      </c>
      <c r="W45" s="18">
        <f t="shared" si="11"/>
        <v>26.517108721218488</v>
      </c>
      <c r="X45" s="18">
        <f t="shared" si="11"/>
        <v>14.533683909171451</v>
      </c>
      <c r="Y45" s="18">
        <f t="shared" si="11"/>
        <v>123.1094963850009</v>
      </c>
      <c r="Z45" s="19">
        <f t="shared" si="11"/>
        <v>3069.4175485137957</v>
      </c>
      <c r="AB45" s="131">
        <v>67208400000</v>
      </c>
      <c r="AC45" s="131" t="str">
        <f t="shared" si="4"/>
        <v>WFD4_GuadianaJuly</v>
      </c>
      <c r="AD45" s="40" t="s">
        <v>683</v>
      </c>
      <c r="AE45" s="46" t="s">
        <v>591</v>
      </c>
      <c r="AF45" s="130">
        <f t="shared" si="1"/>
        <v>1.8317575836502713</v>
      </c>
      <c r="AG45" s="130">
        <f t="shared" si="2"/>
        <v>45.67014760824236</v>
      </c>
      <c r="AH45" s="130">
        <f t="shared" si="5"/>
        <v>-43.838390024592087</v>
      </c>
    </row>
    <row r="46" spans="1:34" x14ac:dyDescent="0.25">
      <c r="A46" t="s">
        <v>3</v>
      </c>
      <c r="B46">
        <v>2005</v>
      </c>
      <c r="C46">
        <v>8</v>
      </c>
      <c r="D46">
        <v>9229.9116066841198</v>
      </c>
      <c r="E46">
        <v>34407.287916639303</v>
      </c>
      <c r="F46">
        <v>282.881689148291</v>
      </c>
      <c r="G46">
        <v>104.473151155385</v>
      </c>
      <c r="H46">
        <v>2774.16571542767</v>
      </c>
      <c r="I46">
        <v>6731.7434426991504</v>
      </c>
      <c r="Q46" s="9" t="s">
        <v>158</v>
      </c>
      <c r="R46" s="27"/>
      <c r="S46" s="40" t="s">
        <v>291</v>
      </c>
      <c r="T46" s="3" t="s">
        <v>147</v>
      </c>
      <c r="U46" s="18">
        <f t="shared" si="12"/>
        <v>7422.0060079868144</v>
      </c>
      <c r="V46" s="18">
        <f t="shared" si="11"/>
        <v>12220.410062186138</v>
      </c>
      <c r="W46" s="18">
        <f t="shared" si="11"/>
        <v>29.631097237856217</v>
      </c>
      <c r="X46" s="18">
        <f t="shared" si="11"/>
        <v>16.197666839428862</v>
      </c>
      <c r="Y46" s="18">
        <f t="shared" si="11"/>
        <v>469.31079051746877</v>
      </c>
      <c r="Z46" s="19">
        <f t="shared" si="11"/>
        <v>2244.7769001526062</v>
      </c>
      <c r="AB46" s="131">
        <v>67208400000</v>
      </c>
      <c r="AC46" s="131" t="str">
        <f t="shared" si="4"/>
        <v>WFD4_GuadianaAugust</v>
      </c>
      <c r="AD46" s="40" t="s">
        <v>683</v>
      </c>
      <c r="AE46" s="46" t="s">
        <v>592</v>
      </c>
      <c r="AF46" s="130">
        <f t="shared" si="1"/>
        <v>6.9829186607249802</v>
      </c>
      <c r="AG46" s="130">
        <f t="shared" si="2"/>
        <v>33.400243126641996</v>
      </c>
      <c r="AH46" s="130">
        <f t="shared" si="5"/>
        <v>-26.417324465917016</v>
      </c>
    </row>
    <row r="47" spans="1:34" x14ac:dyDescent="0.25">
      <c r="A47" t="s">
        <v>3</v>
      </c>
      <c r="B47">
        <v>2005</v>
      </c>
      <c r="C47">
        <v>9</v>
      </c>
      <c r="D47">
        <v>6365.8793533377302</v>
      </c>
      <c r="E47">
        <v>37599.234893479101</v>
      </c>
      <c r="F47">
        <v>973.80422056899602</v>
      </c>
      <c r="G47">
        <v>369.44655871540903</v>
      </c>
      <c r="H47">
        <v>6364.1929059735803</v>
      </c>
      <c r="I47">
        <v>5317.1797969597101</v>
      </c>
      <c r="Q47" s="9" t="s">
        <v>158</v>
      </c>
      <c r="R47" s="27"/>
      <c r="S47" s="40" t="s">
        <v>291</v>
      </c>
      <c r="T47" s="3" t="s">
        <v>148</v>
      </c>
      <c r="U47" s="18">
        <f t="shared" si="12"/>
        <v>5016.9395561412985</v>
      </c>
      <c r="V47" s="18">
        <f t="shared" si="11"/>
        <v>13148.312955583708</v>
      </c>
      <c r="W47" s="18">
        <f t="shared" si="11"/>
        <v>65.681253699115913</v>
      </c>
      <c r="X47" s="18">
        <f t="shared" si="11"/>
        <v>36.549024044823099</v>
      </c>
      <c r="Y47" s="18">
        <f t="shared" si="11"/>
        <v>1985.3766046081082</v>
      </c>
      <c r="Z47" s="19">
        <f t="shared" si="11"/>
        <v>1907.5119772530413</v>
      </c>
      <c r="AB47" s="131">
        <v>67208400000</v>
      </c>
      <c r="AC47" s="131" t="str">
        <f t="shared" si="4"/>
        <v>WFD4_GuadianaSeptember</v>
      </c>
      <c r="AD47" s="40" t="s">
        <v>683</v>
      </c>
      <c r="AE47" s="46" t="s">
        <v>593</v>
      </c>
      <c r="AF47" s="130">
        <f t="shared" si="1"/>
        <v>29.540602136163162</v>
      </c>
      <c r="AG47" s="130">
        <f t="shared" si="2"/>
        <v>28.382047143705865</v>
      </c>
      <c r="AH47" s="130">
        <f t="shared" si="5"/>
        <v>1.1585549924572973</v>
      </c>
    </row>
    <row r="48" spans="1:34" x14ac:dyDescent="0.25">
      <c r="A48" t="s">
        <v>3</v>
      </c>
      <c r="B48">
        <v>2005</v>
      </c>
      <c r="C48">
        <v>10</v>
      </c>
      <c r="D48">
        <v>5061.8309029239599</v>
      </c>
      <c r="E48">
        <v>40710.058684150601</v>
      </c>
      <c r="F48">
        <v>4383.5628485106299</v>
      </c>
      <c r="G48">
        <v>1638.94984104112</v>
      </c>
      <c r="H48">
        <v>9260.7816591109804</v>
      </c>
      <c r="I48">
        <v>4939.5361291167101</v>
      </c>
      <c r="Q48" s="9" t="s">
        <v>158</v>
      </c>
      <c r="R48" s="27"/>
      <c r="S48" s="40" t="s">
        <v>291</v>
      </c>
      <c r="T48" s="3" t="s">
        <v>149</v>
      </c>
      <c r="U48" s="18">
        <f t="shared" si="12"/>
        <v>3992.4966715179694</v>
      </c>
      <c r="V48" s="18">
        <f t="shared" si="11"/>
        <v>15765.353120681188</v>
      </c>
      <c r="W48" s="18">
        <f t="shared" si="11"/>
        <v>1008.1301277226866</v>
      </c>
      <c r="X48" s="18">
        <f t="shared" si="11"/>
        <v>545.94304709598748</v>
      </c>
      <c r="Y48" s="18">
        <f t="shared" si="11"/>
        <v>4843.0486643343456</v>
      </c>
      <c r="Z48" s="19">
        <f t="shared" si="11"/>
        <v>2278.2187457007999</v>
      </c>
      <c r="AB48" s="131">
        <v>67208400000</v>
      </c>
      <c r="AC48" s="131" t="str">
        <f t="shared" si="4"/>
        <v>WFD4_GuadianaOctober</v>
      </c>
      <c r="AD48" s="40" t="s">
        <v>683</v>
      </c>
      <c r="AE48" s="46" t="s">
        <v>594</v>
      </c>
      <c r="AF48" s="130">
        <f t="shared" si="1"/>
        <v>72.060169031465506</v>
      </c>
      <c r="AG48" s="130">
        <f t="shared" si="2"/>
        <v>33.897827439736695</v>
      </c>
      <c r="AH48" s="130">
        <f t="shared" si="5"/>
        <v>38.162341591728811</v>
      </c>
    </row>
    <row r="49" spans="1:34" x14ac:dyDescent="0.25">
      <c r="A49" t="s">
        <v>3</v>
      </c>
      <c r="B49">
        <v>2005</v>
      </c>
      <c r="C49">
        <v>11</v>
      </c>
      <c r="D49">
        <v>3913.0178456970302</v>
      </c>
      <c r="E49">
        <v>41764.9256068674</v>
      </c>
      <c r="F49">
        <v>4941.1891565988199</v>
      </c>
      <c r="G49">
        <v>1865.0119322519099</v>
      </c>
      <c r="H49">
        <v>8324.96199235729</v>
      </c>
      <c r="I49">
        <v>4010.2821590073099</v>
      </c>
      <c r="Q49" s="9" t="s">
        <v>158</v>
      </c>
      <c r="R49" s="27"/>
      <c r="S49" s="40" t="s">
        <v>291</v>
      </c>
      <c r="T49" s="3" t="s">
        <v>150</v>
      </c>
      <c r="U49" s="18">
        <f t="shared" si="12"/>
        <v>3340.2103460086623</v>
      </c>
      <c r="V49" s="18">
        <f t="shared" si="11"/>
        <v>17586.962087439122</v>
      </c>
      <c r="W49" s="18">
        <f t="shared" si="11"/>
        <v>1597.2664443458164</v>
      </c>
      <c r="X49" s="18">
        <f t="shared" si="11"/>
        <v>854.48322869527317</v>
      </c>
      <c r="Y49" s="18">
        <f t="shared" si="11"/>
        <v>3890.973408754935</v>
      </c>
      <c r="Z49" s="19">
        <f t="shared" si="11"/>
        <v>2429.9019520422885</v>
      </c>
      <c r="AB49" s="131">
        <v>67208400000</v>
      </c>
      <c r="AC49" s="131" t="str">
        <f t="shared" si="4"/>
        <v>WFD4_GuadianaNovember</v>
      </c>
      <c r="AD49" s="40" t="s">
        <v>683</v>
      </c>
      <c r="AE49" s="46" t="s">
        <v>595</v>
      </c>
      <c r="AF49" s="130">
        <f t="shared" si="1"/>
        <v>57.894153242078886</v>
      </c>
      <c r="AG49" s="130">
        <f t="shared" si="2"/>
        <v>36.154735896737435</v>
      </c>
      <c r="AH49" s="130">
        <f t="shared" si="5"/>
        <v>21.739417345341451</v>
      </c>
    </row>
    <row r="50" spans="1:34" ht="15.75" thickBot="1" x14ac:dyDescent="0.3">
      <c r="A50" t="s">
        <v>3</v>
      </c>
      <c r="B50">
        <v>2005</v>
      </c>
      <c r="C50">
        <v>12</v>
      </c>
      <c r="D50">
        <v>4496.5887804058102</v>
      </c>
      <c r="E50">
        <v>41884.266910301703</v>
      </c>
      <c r="F50">
        <v>5107.14210074119</v>
      </c>
      <c r="G50">
        <v>1913.69100844639</v>
      </c>
      <c r="H50">
        <v>8380.7718433824994</v>
      </c>
      <c r="I50">
        <v>4383.8167042268697</v>
      </c>
      <c r="Q50" s="11" t="s">
        <v>158</v>
      </c>
      <c r="R50" s="29"/>
      <c r="S50" s="40" t="s">
        <v>291</v>
      </c>
      <c r="T50" s="5" t="s">
        <v>151</v>
      </c>
      <c r="U50" s="20">
        <f t="shared" si="12"/>
        <v>3830.2949573327619</v>
      </c>
      <c r="V50" s="20">
        <f t="shared" si="11"/>
        <v>17836.151194003651</v>
      </c>
      <c r="W50" s="20">
        <f t="shared" si="11"/>
        <v>1622.1536053374516</v>
      </c>
      <c r="X50" s="20">
        <f t="shared" si="11"/>
        <v>868.6835488444267</v>
      </c>
      <c r="Y50" s="20">
        <f t="shared" si="11"/>
        <v>3811.5111852439468</v>
      </c>
      <c r="Z50" s="21">
        <f t="shared" si="11"/>
        <v>2904.3429546252805</v>
      </c>
      <c r="AB50" s="131">
        <v>67208400000</v>
      </c>
      <c r="AC50" s="131" t="str">
        <f t="shared" si="4"/>
        <v>WFD4_GuadianaDecember</v>
      </c>
      <c r="AD50" s="40" t="s">
        <v>683</v>
      </c>
      <c r="AE50" s="46" t="s">
        <v>596</v>
      </c>
      <c r="AF50" s="130">
        <f t="shared" si="1"/>
        <v>56.711827468648963</v>
      </c>
      <c r="AG50" s="130">
        <f t="shared" si="2"/>
        <v>43.21398745730118</v>
      </c>
      <c r="AH50" s="130">
        <f t="shared" si="5"/>
        <v>13.497840011347783</v>
      </c>
    </row>
    <row r="51" spans="1:34" x14ac:dyDescent="0.25">
      <c r="A51" t="s">
        <v>3</v>
      </c>
      <c r="B51">
        <v>2006</v>
      </c>
      <c r="C51">
        <v>1</v>
      </c>
      <c r="D51">
        <v>6066.8251627670597</v>
      </c>
      <c r="E51">
        <v>41779.612653440403</v>
      </c>
      <c r="F51">
        <v>3063.6235243906199</v>
      </c>
      <c r="G51">
        <v>1162.7603985189901</v>
      </c>
      <c r="H51">
        <v>5427.8055662648203</v>
      </c>
      <c r="I51">
        <v>5365.8405452626603</v>
      </c>
      <c r="Q51" s="10" t="s">
        <v>159</v>
      </c>
      <c r="R51" s="27" t="s">
        <v>438</v>
      </c>
      <c r="S51" s="35" t="s">
        <v>292</v>
      </c>
      <c r="T51" s="1" t="s">
        <v>140</v>
      </c>
      <c r="U51" s="16">
        <f>(D627+D639+D651+D663+D675+D687+D699+D711+D723+D735+D747+D759+D771)/13</f>
        <v>269.36000310003817</v>
      </c>
      <c r="V51" s="16">
        <f t="shared" ref="V51:Z62" si="13">(E627+E639+E651+E663+E675+E687+E699+E711+E723+E735+E747+E759+E771)/13</f>
        <v>2089.614555082152</v>
      </c>
      <c r="W51" s="16">
        <f t="shared" si="13"/>
        <v>450.72967463991796</v>
      </c>
      <c r="X51" s="16">
        <f t="shared" si="13"/>
        <v>174.28598512470745</v>
      </c>
      <c r="Y51" s="16">
        <f t="shared" si="13"/>
        <v>787.83236807967126</v>
      </c>
      <c r="Z51" s="17">
        <f t="shared" si="13"/>
        <v>237.87114384199492</v>
      </c>
      <c r="AB51" s="131">
        <v>7903920000</v>
      </c>
      <c r="AC51" s="131" t="str">
        <f t="shared" si="4"/>
        <v>WFD5_Neagh_BannJanuary</v>
      </c>
      <c r="AD51" s="40" t="s">
        <v>653</v>
      </c>
      <c r="AE51" s="46" t="s">
        <v>586</v>
      </c>
      <c r="AF51" s="130">
        <f t="shared" si="1"/>
        <v>99.676156651341529</v>
      </c>
      <c r="AG51" s="130">
        <f t="shared" si="2"/>
        <v>30.0953379895033</v>
      </c>
      <c r="AH51" s="130">
        <f t="shared" si="5"/>
        <v>69.580818661838236</v>
      </c>
    </row>
    <row r="52" spans="1:34" x14ac:dyDescent="0.25">
      <c r="A52" t="s">
        <v>3</v>
      </c>
      <c r="B52">
        <v>2006</v>
      </c>
      <c r="C52">
        <v>2</v>
      </c>
      <c r="D52">
        <v>6920.8770987935404</v>
      </c>
      <c r="E52">
        <v>41579.048624173302</v>
      </c>
      <c r="F52">
        <v>3524.0979360988699</v>
      </c>
      <c r="G52">
        <v>1327.5172057938501</v>
      </c>
      <c r="H52">
        <v>7907.4739265321105</v>
      </c>
      <c r="I52">
        <v>5973.9748373591301</v>
      </c>
      <c r="Q52" s="9" t="s">
        <v>159</v>
      </c>
      <c r="R52" s="27" t="s">
        <v>437</v>
      </c>
      <c r="S52" s="40" t="s">
        <v>292</v>
      </c>
      <c r="T52" s="3" t="s">
        <v>141</v>
      </c>
      <c r="U52" s="18">
        <f t="shared" ref="U52:U62" si="14">(D628+D640+D652+D664+D676+D688+D700+D712+D724+D736+D748+D760+D772)/13</f>
        <v>341.14041054591701</v>
      </c>
      <c r="V52" s="18">
        <f t="shared" si="13"/>
        <v>2085.4728332020918</v>
      </c>
      <c r="W52" s="18">
        <f t="shared" si="13"/>
        <v>267.58638931455152</v>
      </c>
      <c r="X52" s="18">
        <f t="shared" si="13"/>
        <v>103.43519676136864</v>
      </c>
      <c r="Y52" s="18">
        <f t="shared" si="13"/>
        <v>538.21514169652903</v>
      </c>
      <c r="Z52" s="19">
        <f t="shared" si="13"/>
        <v>292.2710163754856</v>
      </c>
      <c r="AB52" s="131">
        <v>7903920000</v>
      </c>
      <c r="AC52" s="131" t="str">
        <f t="shared" si="4"/>
        <v>WFD5_Neagh_BannFebruary</v>
      </c>
      <c r="AD52" s="40" t="s">
        <v>653</v>
      </c>
      <c r="AE52" s="46" t="s">
        <v>587</v>
      </c>
      <c r="AF52" s="130">
        <f t="shared" si="1"/>
        <v>68.09471018134407</v>
      </c>
      <c r="AG52" s="130">
        <f t="shared" si="2"/>
        <v>36.977982618180043</v>
      </c>
      <c r="AH52" s="130">
        <f t="shared" si="5"/>
        <v>31.116727563164027</v>
      </c>
    </row>
    <row r="53" spans="1:34" x14ac:dyDescent="0.25">
      <c r="A53" t="s">
        <v>3</v>
      </c>
      <c r="B53">
        <v>2006</v>
      </c>
      <c r="C53">
        <v>3</v>
      </c>
      <c r="D53">
        <v>11371.251493174799</v>
      </c>
      <c r="E53">
        <v>41509.121184927601</v>
      </c>
      <c r="F53">
        <v>6659.6643533672504</v>
      </c>
      <c r="G53">
        <v>2484.1878500907101</v>
      </c>
      <c r="H53">
        <v>17206.351091615499</v>
      </c>
      <c r="I53">
        <v>10261.429624729901</v>
      </c>
      <c r="Q53" s="9" t="s">
        <v>159</v>
      </c>
      <c r="R53" s="27"/>
      <c r="S53" s="40" t="s">
        <v>292</v>
      </c>
      <c r="T53" s="3" t="s">
        <v>142</v>
      </c>
      <c r="U53" s="18">
        <f t="shared" si="14"/>
        <v>494.97775057223134</v>
      </c>
      <c r="V53" s="18">
        <f t="shared" si="13"/>
        <v>2062.0021174199501</v>
      </c>
      <c r="W53" s="18">
        <f t="shared" si="13"/>
        <v>233.86014057251344</v>
      </c>
      <c r="X53" s="18">
        <f t="shared" si="13"/>
        <v>89.737923169057183</v>
      </c>
      <c r="Y53" s="18">
        <f t="shared" si="13"/>
        <v>551.23032846513593</v>
      </c>
      <c r="Z53" s="19">
        <f t="shared" si="13"/>
        <v>434.55490088880742</v>
      </c>
      <c r="AB53" s="131">
        <v>7903920000</v>
      </c>
      <c r="AC53" s="131" t="str">
        <f t="shared" si="4"/>
        <v>WFD5_Neagh_BannMarch</v>
      </c>
      <c r="AD53" s="40" t="s">
        <v>653</v>
      </c>
      <c r="AE53" s="46" t="s">
        <v>588</v>
      </c>
      <c r="AF53" s="130">
        <f t="shared" si="1"/>
        <v>69.741385093110239</v>
      </c>
      <c r="AG53" s="130">
        <f t="shared" si="2"/>
        <v>54.979668428932406</v>
      </c>
      <c r="AH53" s="130">
        <f t="shared" si="5"/>
        <v>14.761716664177833</v>
      </c>
    </row>
    <row r="54" spans="1:34" x14ac:dyDescent="0.25">
      <c r="A54" t="s">
        <v>3</v>
      </c>
      <c r="B54">
        <v>2006</v>
      </c>
      <c r="C54">
        <v>4</v>
      </c>
      <c r="D54">
        <v>14192.251776273501</v>
      </c>
      <c r="E54">
        <v>39611.508694613301</v>
      </c>
      <c r="F54">
        <v>514.05943030189496</v>
      </c>
      <c r="G54">
        <v>174.67840059929301</v>
      </c>
      <c r="H54">
        <v>4116.4504573529402</v>
      </c>
      <c r="I54">
        <v>13184.435845505801</v>
      </c>
      <c r="Q54" s="9" t="s">
        <v>159</v>
      </c>
      <c r="R54" s="27"/>
      <c r="S54" s="40" t="s">
        <v>292</v>
      </c>
      <c r="T54" s="3" t="s">
        <v>143</v>
      </c>
      <c r="U54" s="18">
        <f t="shared" si="14"/>
        <v>556.96212713849445</v>
      </c>
      <c r="V54" s="18">
        <f t="shared" si="13"/>
        <v>2003.1724186291628</v>
      </c>
      <c r="W54" s="18">
        <f t="shared" si="13"/>
        <v>131.10410242723358</v>
      </c>
      <c r="X54" s="18">
        <f t="shared" si="13"/>
        <v>49.667483492000706</v>
      </c>
      <c r="Y54" s="18">
        <f t="shared" si="13"/>
        <v>443.6222442649169</v>
      </c>
      <c r="Z54" s="19">
        <f t="shared" si="13"/>
        <v>502.1283377902285</v>
      </c>
      <c r="AB54" s="131">
        <v>7903920000</v>
      </c>
      <c r="AC54" s="131" t="str">
        <f t="shared" si="4"/>
        <v>WFD5_Neagh_BannApril</v>
      </c>
      <c r="AD54" s="40" t="s">
        <v>653</v>
      </c>
      <c r="AE54" s="46" t="s">
        <v>589</v>
      </c>
      <c r="AF54" s="130">
        <f t="shared" si="1"/>
        <v>56.126864171818148</v>
      </c>
      <c r="AG54" s="130">
        <f t="shared" si="2"/>
        <v>63.529025823923888</v>
      </c>
      <c r="AH54" s="130">
        <f t="shared" si="5"/>
        <v>-7.4021616521057396</v>
      </c>
    </row>
    <row r="55" spans="1:34" x14ac:dyDescent="0.25">
      <c r="A55" t="s">
        <v>3</v>
      </c>
      <c r="B55">
        <v>2006</v>
      </c>
      <c r="C55">
        <v>5</v>
      </c>
      <c r="D55">
        <v>14796.135736562699</v>
      </c>
      <c r="E55">
        <v>36610.030351153997</v>
      </c>
      <c r="F55">
        <v>247.44435992029599</v>
      </c>
      <c r="G55">
        <v>91.313495436407294</v>
      </c>
      <c r="H55">
        <v>8072.2886382420702</v>
      </c>
      <c r="I55">
        <v>13080.355842181199</v>
      </c>
      <c r="Q55" s="9" t="s">
        <v>159</v>
      </c>
      <c r="R55" s="27"/>
      <c r="S55" s="40" t="s">
        <v>292</v>
      </c>
      <c r="T55" s="3" t="s">
        <v>144</v>
      </c>
      <c r="U55" s="18">
        <f t="shared" si="14"/>
        <v>547.28446942166443</v>
      </c>
      <c r="V55" s="18">
        <f t="shared" si="13"/>
        <v>1996.7863560062121</v>
      </c>
      <c r="W55" s="18">
        <f t="shared" si="13"/>
        <v>182.66982976585834</v>
      </c>
      <c r="X55" s="18">
        <f t="shared" si="13"/>
        <v>69.613882104051356</v>
      </c>
      <c r="Y55" s="18">
        <f t="shared" si="13"/>
        <v>584.69033136325629</v>
      </c>
      <c r="Z55" s="19">
        <f t="shared" si="13"/>
        <v>519.39479482001002</v>
      </c>
      <c r="AB55" s="131">
        <v>7903920000</v>
      </c>
      <c r="AC55" s="131" t="str">
        <f t="shared" si="4"/>
        <v>WFD5_Neagh_BannMay</v>
      </c>
      <c r="AD55" s="40" t="s">
        <v>653</v>
      </c>
      <c r="AE55" s="46" t="s">
        <v>144</v>
      </c>
      <c r="AF55" s="130">
        <f t="shared" si="1"/>
        <v>73.974727902516264</v>
      </c>
      <c r="AG55" s="130">
        <f t="shared" si="2"/>
        <v>65.713569320034878</v>
      </c>
      <c r="AH55" s="130">
        <f t="shared" si="5"/>
        <v>8.2611585824813858</v>
      </c>
    </row>
    <row r="56" spans="1:34" x14ac:dyDescent="0.25">
      <c r="A56" t="s">
        <v>3</v>
      </c>
      <c r="B56">
        <v>2006</v>
      </c>
      <c r="C56">
        <v>6</v>
      </c>
      <c r="D56">
        <v>16062.115370229199</v>
      </c>
      <c r="E56">
        <v>32780.6665793508</v>
      </c>
      <c r="F56">
        <v>142.01442769822299</v>
      </c>
      <c r="G56">
        <v>53.003475151037101</v>
      </c>
      <c r="H56">
        <v>2913.51614806412</v>
      </c>
      <c r="I56">
        <v>11966.353771398</v>
      </c>
      <c r="Q56" s="9" t="s">
        <v>159</v>
      </c>
      <c r="R56" s="27"/>
      <c r="S56" s="40" t="s">
        <v>292</v>
      </c>
      <c r="T56" s="3" t="s">
        <v>145</v>
      </c>
      <c r="U56" s="18">
        <f t="shared" si="14"/>
        <v>452.44075218699106</v>
      </c>
      <c r="V56" s="18">
        <f t="shared" si="13"/>
        <v>1998.9946883087277</v>
      </c>
      <c r="W56" s="18">
        <f t="shared" si="13"/>
        <v>199.8414190638797</v>
      </c>
      <c r="X56" s="18">
        <f t="shared" si="13"/>
        <v>76.056188493278924</v>
      </c>
      <c r="Y56" s="18">
        <f t="shared" si="13"/>
        <v>612.66366508551482</v>
      </c>
      <c r="Z56" s="19">
        <f t="shared" si="13"/>
        <v>440.28707946861624</v>
      </c>
      <c r="AB56" s="131">
        <v>7903920000</v>
      </c>
      <c r="AC56" s="131" t="str">
        <f t="shared" si="4"/>
        <v>WFD5_Neagh_BannJune</v>
      </c>
      <c r="AD56" s="40" t="s">
        <v>653</v>
      </c>
      <c r="AE56" s="46" t="s">
        <v>590</v>
      </c>
      <c r="AF56" s="130">
        <f t="shared" si="1"/>
        <v>77.513900075597277</v>
      </c>
      <c r="AG56" s="130">
        <f t="shared" si="2"/>
        <v>55.704900792090037</v>
      </c>
      <c r="AH56" s="130">
        <f t="shared" si="5"/>
        <v>21.808999283507241</v>
      </c>
    </row>
    <row r="57" spans="1:34" x14ac:dyDescent="0.25">
      <c r="A57" t="s">
        <v>3</v>
      </c>
      <c r="B57">
        <v>2006</v>
      </c>
      <c r="C57">
        <v>7</v>
      </c>
      <c r="D57">
        <v>14437.4628410079</v>
      </c>
      <c r="E57">
        <v>31943.093630538799</v>
      </c>
      <c r="F57">
        <v>149.695468842823</v>
      </c>
      <c r="G57">
        <v>55.4126867784952</v>
      </c>
      <c r="H57">
        <v>5905.9949781867199</v>
      </c>
      <c r="I57">
        <v>9775.6060990048009</v>
      </c>
      <c r="Q57" s="9" t="s">
        <v>159</v>
      </c>
      <c r="R57" s="27"/>
      <c r="S57" s="40" t="s">
        <v>292</v>
      </c>
      <c r="T57" s="3" t="s">
        <v>146</v>
      </c>
      <c r="U57" s="18">
        <f t="shared" si="14"/>
        <v>332.1203131681167</v>
      </c>
      <c r="V57" s="18">
        <f t="shared" si="13"/>
        <v>2063.0111464249017</v>
      </c>
      <c r="W57" s="18">
        <f t="shared" si="13"/>
        <v>307.42841734824447</v>
      </c>
      <c r="X57" s="18">
        <f t="shared" si="13"/>
        <v>117.44570916245496</v>
      </c>
      <c r="Y57" s="18">
        <f t="shared" si="13"/>
        <v>674.73288047398376</v>
      </c>
      <c r="Z57" s="19">
        <f t="shared" si="13"/>
        <v>344.70932756009711</v>
      </c>
      <c r="AB57" s="131">
        <v>7903920000</v>
      </c>
      <c r="AC57" s="131" t="str">
        <f t="shared" si="4"/>
        <v>WFD5_Neagh_BannJuly</v>
      </c>
      <c r="AD57" s="40" t="s">
        <v>653</v>
      </c>
      <c r="AE57" s="46" t="s">
        <v>591</v>
      </c>
      <c r="AF57" s="130">
        <f t="shared" si="1"/>
        <v>85.366866121365575</v>
      </c>
      <c r="AG57" s="130">
        <f t="shared" si="2"/>
        <v>43.612451487375516</v>
      </c>
      <c r="AH57" s="130">
        <f t="shared" si="5"/>
        <v>41.754414633990059</v>
      </c>
    </row>
    <row r="58" spans="1:34" x14ac:dyDescent="0.25">
      <c r="A58" t="s">
        <v>3</v>
      </c>
      <c r="B58">
        <v>2006</v>
      </c>
      <c r="C58">
        <v>8</v>
      </c>
      <c r="D58">
        <v>7397.6637213710301</v>
      </c>
      <c r="E58">
        <v>35495.361869565902</v>
      </c>
      <c r="F58">
        <v>659.62828774495495</v>
      </c>
      <c r="G58">
        <v>239.121067128824</v>
      </c>
      <c r="H58">
        <v>8390.1963727756902</v>
      </c>
      <c r="I58">
        <v>5725.6673966665903</v>
      </c>
      <c r="Q58" s="9" t="s">
        <v>159</v>
      </c>
      <c r="R58" s="27"/>
      <c r="S58" s="40" t="s">
        <v>292</v>
      </c>
      <c r="T58" s="3" t="s">
        <v>147</v>
      </c>
      <c r="U58" s="18">
        <f t="shared" si="14"/>
        <v>211.33994931402742</v>
      </c>
      <c r="V58" s="18">
        <f t="shared" si="13"/>
        <v>2086.608955308614</v>
      </c>
      <c r="W58" s="18">
        <f t="shared" si="13"/>
        <v>398.10367967582977</v>
      </c>
      <c r="X58" s="18">
        <f t="shared" si="13"/>
        <v>153.03264015229502</v>
      </c>
      <c r="Y58" s="18">
        <f t="shared" si="13"/>
        <v>715.21008511001571</v>
      </c>
      <c r="Z58" s="19">
        <f t="shared" si="13"/>
        <v>232.50591046794381</v>
      </c>
      <c r="AB58" s="131">
        <v>7903920000</v>
      </c>
      <c r="AC58" s="131" t="str">
        <f t="shared" si="4"/>
        <v>WFD5_Neagh_BannAugust</v>
      </c>
      <c r="AD58" s="40" t="s">
        <v>653</v>
      </c>
      <c r="AE58" s="46" t="s">
        <v>592</v>
      </c>
      <c r="AF58" s="130">
        <f t="shared" si="1"/>
        <v>90.488021780333767</v>
      </c>
      <c r="AG58" s="130">
        <f t="shared" si="2"/>
        <v>29.416531350006554</v>
      </c>
      <c r="AH58" s="130">
        <f t="shared" si="5"/>
        <v>61.071490430327216</v>
      </c>
    </row>
    <row r="59" spans="1:34" x14ac:dyDescent="0.25">
      <c r="A59" t="s">
        <v>3</v>
      </c>
      <c r="B59">
        <v>2006</v>
      </c>
      <c r="C59">
        <v>9</v>
      </c>
      <c r="D59">
        <v>6405.5130796178</v>
      </c>
      <c r="E59">
        <v>40083.849625904899</v>
      </c>
      <c r="F59">
        <v>4232.0551681717498</v>
      </c>
      <c r="G59">
        <v>1577.1033467965799</v>
      </c>
      <c r="H59">
        <v>11155.4665442075</v>
      </c>
      <c r="I59">
        <v>5807.0698885941301</v>
      </c>
      <c r="Q59" s="9" t="s">
        <v>159</v>
      </c>
      <c r="R59" s="27"/>
      <c r="S59" s="40" t="s">
        <v>292</v>
      </c>
      <c r="T59" s="3" t="s">
        <v>148</v>
      </c>
      <c r="U59" s="18">
        <f t="shared" si="14"/>
        <v>139.38927469821201</v>
      </c>
      <c r="V59" s="18">
        <f t="shared" si="13"/>
        <v>2088.0839270470838</v>
      </c>
      <c r="W59" s="18">
        <f t="shared" si="13"/>
        <v>377.75584196406481</v>
      </c>
      <c r="X59" s="18">
        <f t="shared" si="13"/>
        <v>145.87319139190436</v>
      </c>
      <c r="Y59" s="18">
        <f t="shared" si="13"/>
        <v>579.31196871048348</v>
      </c>
      <c r="Z59" s="19">
        <f t="shared" si="13"/>
        <v>161.43042940532354</v>
      </c>
      <c r="AB59" s="131">
        <v>7903920000</v>
      </c>
      <c r="AC59" s="131" t="str">
        <f t="shared" si="4"/>
        <v>WFD5_Neagh_BannSeptember</v>
      </c>
      <c r="AD59" s="40" t="s">
        <v>653</v>
      </c>
      <c r="AE59" s="46" t="s">
        <v>593</v>
      </c>
      <c r="AF59" s="130">
        <f t="shared" si="1"/>
        <v>73.294260153250974</v>
      </c>
      <c r="AG59" s="130">
        <f t="shared" si="2"/>
        <v>20.424097081615646</v>
      </c>
      <c r="AH59" s="130">
        <f t="shared" si="5"/>
        <v>52.870163071635332</v>
      </c>
    </row>
    <row r="60" spans="1:34" x14ac:dyDescent="0.25">
      <c r="A60" t="s">
        <v>3</v>
      </c>
      <c r="B60">
        <v>2006</v>
      </c>
      <c r="C60">
        <v>10</v>
      </c>
      <c r="D60">
        <v>4726.4550129821801</v>
      </c>
      <c r="E60">
        <v>41747.964272800396</v>
      </c>
      <c r="F60">
        <v>6714.1288266494603</v>
      </c>
      <c r="G60">
        <v>2523.7502867524699</v>
      </c>
      <c r="H60">
        <v>12010.634670658799</v>
      </c>
      <c r="I60">
        <v>4781.4322052975403</v>
      </c>
      <c r="Q60" s="9" t="s">
        <v>159</v>
      </c>
      <c r="R60" s="27"/>
      <c r="S60" s="40" t="s">
        <v>292</v>
      </c>
      <c r="T60" s="3" t="s">
        <v>149</v>
      </c>
      <c r="U60" s="18">
        <f t="shared" si="14"/>
        <v>117.83177843913093</v>
      </c>
      <c r="V60" s="18">
        <f t="shared" si="13"/>
        <v>2088.5814643179915</v>
      </c>
      <c r="W60" s="18">
        <f t="shared" si="13"/>
        <v>541.74903038407547</v>
      </c>
      <c r="X60" s="18">
        <f t="shared" si="13"/>
        <v>210.09204831754113</v>
      </c>
      <c r="Y60" s="18">
        <f t="shared" si="13"/>
        <v>875.8847145182292</v>
      </c>
      <c r="Z60" s="19">
        <f t="shared" si="13"/>
        <v>138.72589332108839</v>
      </c>
      <c r="AB60" s="131">
        <v>7903920000</v>
      </c>
      <c r="AC60" s="131" t="str">
        <f t="shared" si="4"/>
        <v>WFD5_Neagh_BannOctober</v>
      </c>
      <c r="AD60" s="40" t="s">
        <v>653</v>
      </c>
      <c r="AE60" s="46" t="s">
        <v>594</v>
      </c>
      <c r="AF60" s="130">
        <f t="shared" si="1"/>
        <v>110.81649542483088</v>
      </c>
      <c r="AG60" s="130">
        <f t="shared" si="2"/>
        <v>17.551530547005587</v>
      </c>
      <c r="AH60" s="130">
        <f t="shared" si="5"/>
        <v>93.264964877825292</v>
      </c>
    </row>
    <row r="61" spans="1:34" x14ac:dyDescent="0.25">
      <c r="A61" t="s">
        <v>3</v>
      </c>
      <c r="B61">
        <v>2006</v>
      </c>
      <c r="C61">
        <v>11</v>
      </c>
      <c r="D61">
        <v>4777.58611785844</v>
      </c>
      <c r="E61">
        <v>41818.110347207898</v>
      </c>
      <c r="F61">
        <v>5489.6639973661804</v>
      </c>
      <c r="G61">
        <v>2066.18543017303</v>
      </c>
      <c r="H61">
        <v>9759.3298381691002</v>
      </c>
      <c r="I61">
        <v>4794.6917099755801</v>
      </c>
      <c r="Q61" s="9" t="s">
        <v>159</v>
      </c>
      <c r="R61" s="27"/>
      <c r="S61" s="40" t="s">
        <v>292</v>
      </c>
      <c r="T61" s="3" t="s">
        <v>150</v>
      </c>
      <c r="U61" s="18">
        <f t="shared" si="14"/>
        <v>125.64331775059294</v>
      </c>
      <c r="V61" s="18">
        <f t="shared" si="13"/>
        <v>2093.5965929446284</v>
      </c>
      <c r="W61" s="18">
        <f t="shared" si="13"/>
        <v>478.21201840181794</v>
      </c>
      <c r="X61" s="18">
        <f t="shared" si="13"/>
        <v>185.17156138498697</v>
      </c>
      <c r="Y61" s="18">
        <f t="shared" si="13"/>
        <v>775.99601290201338</v>
      </c>
      <c r="Z61" s="19">
        <f t="shared" si="13"/>
        <v>139.14765664786148</v>
      </c>
      <c r="AB61" s="131">
        <v>7903920000</v>
      </c>
      <c r="AC61" s="131" t="str">
        <f t="shared" si="4"/>
        <v>WFD5_Neagh_BannNovember</v>
      </c>
      <c r="AD61" s="40" t="s">
        <v>653</v>
      </c>
      <c r="AE61" s="46" t="s">
        <v>595</v>
      </c>
      <c r="AF61" s="130">
        <f t="shared" si="1"/>
        <v>98.178626922085925</v>
      </c>
      <c r="AG61" s="130">
        <f t="shared" si="2"/>
        <v>17.604891831883609</v>
      </c>
      <c r="AH61" s="130">
        <f t="shared" si="5"/>
        <v>80.573735090202319</v>
      </c>
    </row>
    <row r="62" spans="1:34" ht="15.75" thickBot="1" x14ac:dyDescent="0.3">
      <c r="A62" t="s">
        <v>3</v>
      </c>
      <c r="B62">
        <v>2006</v>
      </c>
      <c r="C62">
        <v>12</v>
      </c>
      <c r="D62">
        <v>5215.3469660716701</v>
      </c>
      <c r="E62">
        <v>41838.538859761502</v>
      </c>
      <c r="F62">
        <v>5937.4628913617698</v>
      </c>
      <c r="G62">
        <v>2256.6124698590902</v>
      </c>
      <c r="H62">
        <v>10113.903848133399</v>
      </c>
      <c r="I62">
        <v>5006.2980347384701</v>
      </c>
      <c r="Q62" s="11" t="s">
        <v>159</v>
      </c>
      <c r="R62" s="29"/>
      <c r="S62" s="40" t="s">
        <v>292</v>
      </c>
      <c r="T62" s="5" t="s">
        <v>151</v>
      </c>
      <c r="U62" s="20">
        <f t="shared" si="14"/>
        <v>182.48803003642686</v>
      </c>
      <c r="V62" s="20">
        <f t="shared" si="13"/>
        <v>2095.374070071799</v>
      </c>
      <c r="W62" s="20">
        <f t="shared" si="13"/>
        <v>439.69729990362623</v>
      </c>
      <c r="X62" s="20">
        <f t="shared" si="13"/>
        <v>170.32188899288892</v>
      </c>
      <c r="Y62" s="20">
        <f t="shared" si="13"/>
        <v>699.08982244708864</v>
      </c>
      <c r="Z62" s="21">
        <f t="shared" si="13"/>
        <v>179.91465745146257</v>
      </c>
      <c r="AB62" s="131">
        <v>7903920000</v>
      </c>
      <c r="AC62" s="131" t="str">
        <f t="shared" si="4"/>
        <v>WFD5_Neagh_BannDecember</v>
      </c>
      <c r="AD62" s="40" t="s">
        <v>653</v>
      </c>
      <c r="AE62" s="46" t="s">
        <v>596</v>
      </c>
      <c r="AF62" s="130">
        <f t="shared" si="1"/>
        <v>88.448494221486129</v>
      </c>
      <c r="AG62" s="130">
        <f t="shared" si="2"/>
        <v>22.762712356838453</v>
      </c>
      <c r="AH62" s="130">
        <f t="shared" si="5"/>
        <v>65.68578186464768</v>
      </c>
    </row>
    <row r="63" spans="1:34" x14ac:dyDescent="0.25">
      <c r="A63" t="s">
        <v>3</v>
      </c>
      <c r="B63">
        <v>2007</v>
      </c>
      <c r="C63">
        <v>1</v>
      </c>
      <c r="D63">
        <v>6648.3084218445301</v>
      </c>
      <c r="E63">
        <v>41844.978105710703</v>
      </c>
      <c r="F63">
        <v>4501.6291594143504</v>
      </c>
      <c r="G63">
        <v>1670.2834404166799</v>
      </c>
      <c r="H63">
        <v>8233.3805990940491</v>
      </c>
      <c r="I63">
        <v>5839.0139297696096</v>
      </c>
      <c r="Q63" s="10" t="s">
        <v>160</v>
      </c>
      <c r="R63" s="27" t="s">
        <v>438</v>
      </c>
      <c r="S63" s="35" t="s">
        <v>293</v>
      </c>
      <c r="T63" s="1" t="s">
        <v>140</v>
      </c>
      <c r="U63" s="16">
        <f>(D783+D795+D807+D819+D831+D843+D855+D867+D879+D891+D903+D915+D927)/13</f>
        <v>426.58829495523696</v>
      </c>
      <c r="V63" s="16">
        <f t="shared" ref="V63:Z74" si="15">(E783+E795+E807+E819+E831+E843+E855+E867+E879+E891+E903+E915+E927)/13</f>
        <v>3435.3045544261404</v>
      </c>
      <c r="W63" s="16">
        <f t="shared" si="15"/>
        <v>957.66844900713102</v>
      </c>
      <c r="X63" s="16">
        <f t="shared" si="15"/>
        <v>328.21229616340645</v>
      </c>
      <c r="Y63" s="16">
        <f t="shared" si="15"/>
        <v>1722.3734758971291</v>
      </c>
      <c r="Z63" s="17">
        <f t="shared" si="15"/>
        <v>376.01603650607893</v>
      </c>
      <c r="AB63" s="131">
        <v>12272060000</v>
      </c>
      <c r="AC63" s="131" t="str">
        <f t="shared" si="4"/>
        <v>WFD6_North_WesternJanuary</v>
      </c>
      <c r="AD63" s="40" t="s">
        <v>652</v>
      </c>
      <c r="AE63" s="46" t="s">
        <v>586</v>
      </c>
      <c r="AF63" s="130">
        <f t="shared" si="1"/>
        <v>140.34917331704125</v>
      </c>
      <c r="AG63" s="130">
        <f t="shared" si="2"/>
        <v>30.640009623981545</v>
      </c>
      <c r="AH63" s="130">
        <f t="shared" si="5"/>
        <v>109.70916369305971</v>
      </c>
    </row>
    <row r="64" spans="1:34" x14ac:dyDescent="0.25">
      <c r="A64" t="s">
        <v>3</v>
      </c>
      <c r="B64">
        <v>2007</v>
      </c>
      <c r="C64">
        <v>2</v>
      </c>
      <c r="D64">
        <v>9115.9428277647003</v>
      </c>
      <c r="E64">
        <v>41444.320349048598</v>
      </c>
      <c r="F64">
        <v>4868.6822849275304</v>
      </c>
      <c r="G64">
        <v>1838.9518925991599</v>
      </c>
      <c r="H64">
        <v>12083.607333337201</v>
      </c>
      <c r="I64">
        <v>7701.3610137121204</v>
      </c>
      <c r="Q64" s="9" t="s">
        <v>160</v>
      </c>
      <c r="R64" s="27" t="s">
        <v>437</v>
      </c>
      <c r="S64" s="40" t="s">
        <v>293</v>
      </c>
      <c r="T64" s="3" t="s">
        <v>141</v>
      </c>
      <c r="U64" s="18">
        <f t="shared" ref="U64:U74" si="16">(D784+D796+D808+D820+D832+D844+D856+D868+D880+D892+D904+D916+D928)/13</f>
        <v>545.8874054192006</v>
      </c>
      <c r="V64" s="18">
        <f t="shared" si="15"/>
        <v>3421.2079144889012</v>
      </c>
      <c r="W64" s="18">
        <f t="shared" si="15"/>
        <v>555.79225547855913</v>
      </c>
      <c r="X64" s="18">
        <f t="shared" si="15"/>
        <v>190.85464701583473</v>
      </c>
      <c r="Y64" s="18">
        <f t="shared" si="15"/>
        <v>1113.7759793283781</v>
      </c>
      <c r="Z64" s="19">
        <f t="shared" si="15"/>
        <v>468.19371760307524</v>
      </c>
      <c r="AB64" s="131">
        <v>12272060000</v>
      </c>
      <c r="AC64" s="131" t="str">
        <f t="shared" si="4"/>
        <v>WFD6_North_WesternFebruary</v>
      </c>
      <c r="AD64" s="40" t="s">
        <v>652</v>
      </c>
      <c r="AE64" s="46" t="s">
        <v>587</v>
      </c>
      <c r="AF64" s="130">
        <f t="shared" si="1"/>
        <v>90.757051328658591</v>
      </c>
      <c r="AG64" s="130">
        <f t="shared" si="2"/>
        <v>38.15119202506142</v>
      </c>
      <c r="AH64" s="130">
        <f t="shared" si="5"/>
        <v>52.605859303597171</v>
      </c>
    </row>
    <row r="65" spans="1:34" x14ac:dyDescent="0.25">
      <c r="A65" t="s">
        <v>3</v>
      </c>
      <c r="B65">
        <v>2007</v>
      </c>
      <c r="C65">
        <v>3</v>
      </c>
      <c r="D65">
        <v>12510.778723506201</v>
      </c>
      <c r="E65">
        <v>40791.158127106399</v>
      </c>
      <c r="F65">
        <v>2755.8923272852298</v>
      </c>
      <c r="G65">
        <v>1039.4454449757</v>
      </c>
      <c r="H65">
        <v>9792.0999105847404</v>
      </c>
      <c r="I65">
        <v>10996.1074612542</v>
      </c>
      <c r="Q65" s="9" t="s">
        <v>160</v>
      </c>
      <c r="R65" s="27"/>
      <c r="S65" s="40" t="s">
        <v>293</v>
      </c>
      <c r="T65" s="3" t="s">
        <v>142</v>
      </c>
      <c r="U65" s="18">
        <f t="shared" si="16"/>
        <v>800.48393536912386</v>
      </c>
      <c r="V65" s="18">
        <f t="shared" si="15"/>
        <v>3394.2582009200605</v>
      </c>
      <c r="W65" s="18">
        <f t="shared" si="15"/>
        <v>465.44077164742043</v>
      </c>
      <c r="X65" s="18">
        <f t="shared" si="15"/>
        <v>159.64803307976152</v>
      </c>
      <c r="Y65" s="18">
        <f t="shared" si="15"/>
        <v>1074.4141349252714</v>
      </c>
      <c r="Z65" s="19">
        <f t="shared" si="15"/>
        <v>702.02165384506088</v>
      </c>
      <c r="AB65" s="131">
        <v>12272060000</v>
      </c>
      <c r="AC65" s="131" t="str">
        <f t="shared" si="4"/>
        <v>WFD6_North_WesternMarch</v>
      </c>
      <c r="AD65" s="40" t="s">
        <v>652</v>
      </c>
      <c r="AE65" s="46" t="s">
        <v>588</v>
      </c>
      <c r="AF65" s="130">
        <f t="shared" si="1"/>
        <v>87.549615543378309</v>
      </c>
      <c r="AG65" s="130">
        <f t="shared" si="2"/>
        <v>57.204874637596362</v>
      </c>
      <c r="AH65" s="130">
        <f t="shared" si="5"/>
        <v>30.344740905781947</v>
      </c>
    </row>
    <row r="66" spans="1:34" x14ac:dyDescent="0.25">
      <c r="A66" t="s">
        <v>3</v>
      </c>
      <c r="B66">
        <v>2007</v>
      </c>
      <c r="C66">
        <v>4</v>
      </c>
      <c r="D66">
        <v>18938.3728950939</v>
      </c>
      <c r="E66">
        <v>35792.317985707101</v>
      </c>
      <c r="F66">
        <v>173.97590288852399</v>
      </c>
      <c r="G66">
        <v>64.406872711021805</v>
      </c>
      <c r="H66">
        <v>2910.5545378602801</v>
      </c>
      <c r="I66">
        <v>15198.2810778525</v>
      </c>
      <c r="Q66" s="9" t="s">
        <v>160</v>
      </c>
      <c r="R66" s="27"/>
      <c r="S66" s="40" t="s">
        <v>293</v>
      </c>
      <c r="T66" s="3" t="s">
        <v>143</v>
      </c>
      <c r="U66" s="18">
        <f t="shared" si="16"/>
        <v>909.79481818024021</v>
      </c>
      <c r="V66" s="18">
        <f t="shared" si="15"/>
        <v>3323.6328990296342</v>
      </c>
      <c r="W66" s="18">
        <f t="shared" si="15"/>
        <v>276.54248142959108</v>
      </c>
      <c r="X66" s="18">
        <f t="shared" si="15"/>
        <v>94.26625761416075</v>
      </c>
      <c r="Y66" s="18">
        <f t="shared" si="15"/>
        <v>888.50235571713165</v>
      </c>
      <c r="Z66" s="19">
        <f t="shared" si="15"/>
        <v>820.09832635344605</v>
      </c>
      <c r="AB66" s="131">
        <v>12272060000</v>
      </c>
      <c r="AC66" s="131" t="str">
        <f t="shared" si="4"/>
        <v>WFD6_North_WesternApril</v>
      </c>
      <c r="AD66" s="40" t="s">
        <v>652</v>
      </c>
      <c r="AE66" s="46" t="s">
        <v>589</v>
      </c>
      <c r="AF66" s="130">
        <f t="shared" si="1"/>
        <v>72.400424681523035</v>
      </c>
      <c r="AG66" s="130">
        <f t="shared" si="2"/>
        <v>66.826459971141432</v>
      </c>
      <c r="AH66" s="130">
        <f t="shared" si="5"/>
        <v>5.5739647103816026</v>
      </c>
    </row>
    <row r="67" spans="1:34" x14ac:dyDescent="0.25">
      <c r="A67" t="s">
        <v>3</v>
      </c>
      <c r="B67">
        <v>2007</v>
      </c>
      <c r="C67">
        <v>5</v>
      </c>
      <c r="D67">
        <v>14218.4873805641</v>
      </c>
      <c r="E67">
        <v>35701.192497535303</v>
      </c>
      <c r="F67">
        <v>1472.5205023108299</v>
      </c>
      <c r="G67">
        <v>513.748271303867</v>
      </c>
      <c r="H67">
        <v>17143.752737385901</v>
      </c>
      <c r="I67">
        <v>11955.614781976499</v>
      </c>
      <c r="Q67" s="9" t="s">
        <v>160</v>
      </c>
      <c r="R67" s="27"/>
      <c r="S67" s="40" t="s">
        <v>293</v>
      </c>
      <c r="T67" s="3" t="s">
        <v>144</v>
      </c>
      <c r="U67" s="18">
        <f t="shared" si="16"/>
        <v>876.25645959832275</v>
      </c>
      <c r="V67" s="18">
        <f t="shared" si="15"/>
        <v>3331.4450118979357</v>
      </c>
      <c r="W67" s="18">
        <f t="shared" si="15"/>
        <v>386.80186543228115</v>
      </c>
      <c r="X67" s="18">
        <f t="shared" si="15"/>
        <v>131.99462756739882</v>
      </c>
      <c r="Y67" s="18">
        <f t="shared" si="15"/>
        <v>1129.2105746652649</v>
      </c>
      <c r="Z67" s="19">
        <f t="shared" si="15"/>
        <v>838.48082291411015</v>
      </c>
      <c r="AB67" s="131">
        <v>12272060000</v>
      </c>
      <c r="AC67" s="131" t="str">
        <f t="shared" si="4"/>
        <v>WFD6_North_WesternMay</v>
      </c>
      <c r="AD67" s="40" t="s">
        <v>652</v>
      </c>
      <c r="AE67" s="46" t="s">
        <v>144</v>
      </c>
      <c r="AF67" s="130">
        <f t="shared" ref="AF67:AF130" si="17">((Y67*1000000)/AB67)*1000</f>
        <v>92.014753404502983</v>
      </c>
      <c r="AG67" s="130">
        <f t="shared" ref="AG67:AG130" si="18">((Z67*1000000)/AB67)*1000</f>
        <v>68.324374466398481</v>
      </c>
      <c r="AH67" s="130">
        <f t="shared" si="5"/>
        <v>23.690378938104502</v>
      </c>
    </row>
    <row r="68" spans="1:34" x14ac:dyDescent="0.25">
      <c r="A68" t="s">
        <v>3</v>
      </c>
      <c r="B68">
        <v>2007</v>
      </c>
      <c r="C68">
        <v>6</v>
      </c>
      <c r="D68">
        <v>12753.1351411383</v>
      </c>
      <c r="E68">
        <v>40556.530931369598</v>
      </c>
      <c r="F68">
        <v>3024.72554552252</v>
      </c>
      <c r="G68">
        <v>1109.7749242340701</v>
      </c>
      <c r="H68">
        <v>14004.48643169</v>
      </c>
      <c r="I68">
        <v>12506.910906085501</v>
      </c>
      <c r="Q68" s="9" t="s">
        <v>160</v>
      </c>
      <c r="R68" s="27"/>
      <c r="S68" s="40" t="s">
        <v>293</v>
      </c>
      <c r="T68" s="3" t="s">
        <v>145</v>
      </c>
      <c r="U68" s="18">
        <f t="shared" si="16"/>
        <v>723.88863561533333</v>
      </c>
      <c r="V68" s="18">
        <f t="shared" si="15"/>
        <v>3319.1162263624688</v>
      </c>
      <c r="W68" s="18">
        <f t="shared" si="15"/>
        <v>378.24602263814279</v>
      </c>
      <c r="X68" s="18">
        <f t="shared" si="15"/>
        <v>129.69269467440833</v>
      </c>
      <c r="Y68" s="18">
        <f t="shared" si="15"/>
        <v>1087.5067775480682</v>
      </c>
      <c r="Z68" s="19">
        <f t="shared" si="15"/>
        <v>716.32817623164055</v>
      </c>
      <c r="AB68" s="131">
        <v>12272060000</v>
      </c>
      <c r="AC68" s="131" t="str">
        <f t="shared" ref="AC68:AC131" si="19">CONCATENATE(AD68,AE68)</f>
        <v>WFD6_North_WesternJune</v>
      </c>
      <c r="AD68" s="40" t="s">
        <v>652</v>
      </c>
      <c r="AE68" s="46" t="s">
        <v>590</v>
      </c>
      <c r="AF68" s="130">
        <f t="shared" si="17"/>
        <v>88.616481466686764</v>
      </c>
      <c r="AG68" s="130">
        <f t="shared" si="18"/>
        <v>58.370654660394472</v>
      </c>
      <c r="AH68" s="130">
        <f t="shared" ref="AH68:AH131" si="20">AF68-AG68</f>
        <v>30.245826806292293</v>
      </c>
    </row>
    <row r="69" spans="1:34" x14ac:dyDescent="0.25">
      <c r="A69" t="s">
        <v>3</v>
      </c>
      <c r="B69">
        <v>2007</v>
      </c>
      <c r="C69">
        <v>7</v>
      </c>
      <c r="D69">
        <v>9939.6248593435903</v>
      </c>
      <c r="E69">
        <v>41291.0575095616</v>
      </c>
      <c r="F69">
        <v>4351.6503977307702</v>
      </c>
      <c r="G69">
        <v>1643.4853975900901</v>
      </c>
      <c r="H69">
        <v>12046.7577349926</v>
      </c>
      <c r="I69">
        <v>9532.3444428592593</v>
      </c>
      <c r="Q69" s="9" t="s">
        <v>160</v>
      </c>
      <c r="R69" s="27"/>
      <c r="S69" s="40" t="s">
        <v>293</v>
      </c>
      <c r="T69" s="3" t="s">
        <v>146</v>
      </c>
      <c r="U69" s="18">
        <f t="shared" si="16"/>
        <v>523.07064525272244</v>
      </c>
      <c r="V69" s="18">
        <f t="shared" si="15"/>
        <v>3400.9456351279637</v>
      </c>
      <c r="W69" s="18">
        <f t="shared" si="15"/>
        <v>546.42754544280422</v>
      </c>
      <c r="X69" s="18">
        <f t="shared" si="15"/>
        <v>188.09989959313609</v>
      </c>
      <c r="Y69" s="18">
        <f t="shared" si="15"/>
        <v>1166.1145860712393</v>
      </c>
      <c r="Z69" s="19">
        <f t="shared" si="15"/>
        <v>560.07382130833196</v>
      </c>
      <c r="AB69" s="131">
        <v>12272060000</v>
      </c>
      <c r="AC69" s="131" t="str">
        <f t="shared" si="19"/>
        <v>WFD6_North_WesternJuly</v>
      </c>
      <c r="AD69" s="40" t="s">
        <v>652</v>
      </c>
      <c r="AE69" s="46" t="s">
        <v>591</v>
      </c>
      <c r="AF69" s="130">
        <f t="shared" si="17"/>
        <v>95.021910426712324</v>
      </c>
      <c r="AG69" s="130">
        <f t="shared" si="18"/>
        <v>45.638126061014368</v>
      </c>
      <c r="AH69" s="130">
        <f t="shared" si="20"/>
        <v>49.383784365697956</v>
      </c>
    </row>
    <row r="70" spans="1:34" x14ac:dyDescent="0.25">
      <c r="A70" t="s">
        <v>3</v>
      </c>
      <c r="B70">
        <v>2007</v>
      </c>
      <c r="C70">
        <v>8</v>
      </c>
      <c r="D70">
        <v>7767.0487768635703</v>
      </c>
      <c r="E70">
        <v>41252.334495078299</v>
      </c>
      <c r="F70">
        <v>5319.3825499515597</v>
      </c>
      <c r="G70">
        <v>1984.39307365688</v>
      </c>
      <c r="H70">
        <v>12190.200129308399</v>
      </c>
      <c r="I70">
        <v>7204.7878178696301</v>
      </c>
      <c r="Q70" s="9" t="s">
        <v>160</v>
      </c>
      <c r="R70" s="27"/>
      <c r="S70" s="40" t="s">
        <v>293</v>
      </c>
      <c r="T70" s="3" t="s">
        <v>147</v>
      </c>
      <c r="U70" s="18">
        <f t="shared" si="16"/>
        <v>330.61280291841405</v>
      </c>
      <c r="V70" s="18">
        <f t="shared" si="15"/>
        <v>3435.8689148455701</v>
      </c>
      <c r="W70" s="18">
        <f t="shared" si="15"/>
        <v>702.79223796296469</v>
      </c>
      <c r="X70" s="18">
        <f t="shared" si="15"/>
        <v>242.22033597270314</v>
      </c>
      <c r="Y70" s="18">
        <f t="shared" si="15"/>
        <v>1260.1160723097844</v>
      </c>
      <c r="Z70" s="19">
        <f t="shared" si="15"/>
        <v>377.69480116247672</v>
      </c>
      <c r="AB70" s="131">
        <v>12272060000</v>
      </c>
      <c r="AC70" s="131" t="str">
        <f t="shared" si="19"/>
        <v>WFD6_North_WesternAugust</v>
      </c>
      <c r="AD70" s="40" t="s">
        <v>652</v>
      </c>
      <c r="AE70" s="46" t="s">
        <v>592</v>
      </c>
      <c r="AF70" s="130">
        <f t="shared" si="17"/>
        <v>102.68170725288047</v>
      </c>
      <c r="AG70" s="130">
        <f t="shared" si="18"/>
        <v>30.776805292874766</v>
      </c>
      <c r="AH70" s="130">
        <f t="shared" si="20"/>
        <v>71.904901960005702</v>
      </c>
    </row>
    <row r="71" spans="1:34" x14ac:dyDescent="0.25">
      <c r="A71" t="s">
        <v>3</v>
      </c>
      <c r="B71">
        <v>2007</v>
      </c>
      <c r="C71">
        <v>9</v>
      </c>
      <c r="D71">
        <v>5899.98476878568</v>
      </c>
      <c r="E71">
        <v>41139.832107327202</v>
      </c>
      <c r="F71">
        <v>1578.9383751401599</v>
      </c>
      <c r="G71">
        <v>574.24873286383797</v>
      </c>
      <c r="H71">
        <v>4090.91598252015</v>
      </c>
      <c r="I71">
        <v>5550.1202581136204</v>
      </c>
      <c r="Q71" s="9" t="s">
        <v>160</v>
      </c>
      <c r="R71" s="27"/>
      <c r="S71" s="40" t="s">
        <v>293</v>
      </c>
      <c r="T71" s="3" t="s">
        <v>148</v>
      </c>
      <c r="U71" s="18">
        <f t="shared" si="16"/>
        <v>222.32538506930985</v>
      </c>
      <c r="V71" s="18">
        <f t="shared" si="15"/>
        <v>3434.7071650487796</v>
      </c>
      <c r="W71" s="18">
        <f t="shared" si="15"/>
        <v>701.02026398403018</v>
      </c>
      <c r="X71" s="18">
        <f t="shared" si="15"/>
        <v>240.95499382241636</v>
      </c>
      <c r="Y71" s="18">
        <f t="shared" si="15"/>
        <v>1134.3067859943421</v>
      </c>
      <c r="Z71" s="19">
        <f t="shared" si="15"/>
        <v>263.68046603302503</v>
      </c>
      <c r="AB71" s="131">
        <v>12272060000</v>
      </c>
      <c r="AC71" s="131" t="str">
        <f t="shared" si="19"/>
        <v>WFD6_North_WesternSeptember</v>
      </c>
      <c r="AD71" s="40" t="s">
        <v>652</v>
      </c>
      <c r="AE71" s="46" t="s">
        <v>593</v>
      </c>
      <c r="AF71" s="130">
        <f t="shared" si="17"/>
        <v>92.430022831891478</v>
      </c>
      <c r="AG71" s="130">
        <f t="shared" si="18"/>
        <v>21.486243225100353</v>
      </c>
      <c r="AH71" s="130">
        <f t="shared" si="20"/>
        <v>70.943779606791125</v>
      </c>
    </row>
    <row r="72" spans="1:34" x14ac:dyDescent="0.25">
      <c r="A72" t="s">
        <v>3</v>
      </c>
      <c r="B72">
        <v>2007</v>
      </c>
      <c r="C72">
        <v>10</v>
      </c>
      <c r="D72">
        <v>4603.7497363067796</v>
      </c>
      <c r="E72">
        <v>41788.656459417798</v>
      </c>
      <c r="F72">
        <v>3177.7246056543499</v>
      </c>
      <c r="G72">
        <v>1240.26437895768</v>
      </c>
      <c r="H72">
        <v>5095.4942966593098</v>
      </c>
      <c r="I72">
        <v>4661.3209671960203</v>
      </c>
      <c r="Q72" s="9" t="s">
        <v>160</v>
      </c>
      <c r="R72" s="27"/>
      <c r="S72" s="40" t="s">
        <v>293</v>
      </c>
      <c r="T72" s="3" t="s">
        <v>149</v>
      </c>
      <c r="U72" s="18">
        <f t="shared" si="16"/>
        <v>186.48467949467047</v>
      </c>
      <c r="V72" s="18">
        <f t="shared" si="15"/>
        <v>3432.1659604724241</v>
      </c>
      <c r="W72" s="18">
        <f t="shared" si="15"/>
        <v>943.46218910150264</v>
      </c>
      <c r="X72" s="18">
        <f t="shared" si="15"/>
        <v>324.91456177809152</v>
      </c>
      <c r="Y72" s="18">
        <f t="shared" si="15"/>
        <v>1539.0297537874317</v>
      </c>
      <c r="Z72" s="19">
        <f t="shared" si="15"/>
        <v>220.97403468112947</v>
      </c>
      <c r="AB72" s="131">
        <v>12272060000</v>
      </c>
      <c r="AC72" s="131" t="str">
        <f t="shared" si="19"/>
        <v>WFD6_North_WesternOctober</v>
      </c>
      <c r="AD72" s="40" t="s">
        <v>652</v>
      </c>
      <c r="AE72" s="46" t="s">
        <v>594</v>
      </c>
      <c r="AF72" s="130">
        <f t="shared" si="17"/>
        <v>125.40924292966557</v>
      </c>
      <c r="AG72" s="130">
        <f t="shared" si="18"/>
        <v>18.00627072236686</v>
      </c>
      <c r="AH72" s="130">
        <f t="shared" si="20"/>
        <v>107.4029722072987</v>
      </c>
    </row>
    <row r="73" spans="1:34" x14ac:dyDescent="0.25">
      <c r="A73" t="s">
        <v>3</v>
      </c>
      <c r="B73">
        <v>2007</v>
      </c>
      <c r="C73">
        <v>11</v>
      </c>
      <c r="D73">
        <v>3894.9018026793601</v>
      </c>
      <c r="E73">
        <v>41633.815440461301</v>
      </c>
      <c r="F73">
        <v>4986.5261249366004</v>
      </c>
      <c r="G73">
        <v>1854.0406955600499</v>
      </c>
      <c r="H73">
        <v>7642.7695696801302</v>
      </c>
      <c r="I73">
        <v>3977.32007236565</v>
      </c>
      <c r="Q73" s="9" t="s">
        <v>160</v>
      </c>
      <c r="R73" s="27"/>
      <c r="S73" s="40" t="s">
        <v>293</v>
      </c>
      <c r="T73" s="3" t="s">
        <v>150</v>
      </c>
      <c r="U73" s="18">
        <f t="shared" si="16"/>
        <v>198.29568706744891</v>
      </c>
      <c r="V73" s="18">
        <f t="shared" si="15"/>
        <v>3439.2113539127172</v>
      </c>
      <c r="W73" s="18">
        <f t="shared" si="15"/>
        <v>954.06308206083281</v>
      </c>
      <c r="X73" s="18">
        <f t="shared" si="15"/>
        <v>328.09847881897235</v>
      </c>
      <c r="Y73" s="18">
        <f t="shared" si="15"/>
        <v>1582.1323847818562</v>
      </c>
      <c r="Z73" s="19">
        <f t="shared" si="15"/>
        <v>217.32895621455731</v>
      </c>
      <c r="AB73" s="131">
        <v>12272060000</v>
      </c>
      <c r="AC73" s="131" t="str">
        <f t="shared" si="19"/>
        <v>WFD6_North_WesternNovember</v>
      </c>
      <c r="AD73" s="40" t="s">
        <v>652</v>
      </c>
      <c r="AE73" s="46" t="s">
        <v>595</v>
      </c>
      <c r="AF73" s="130">
        <f t="shared" si="17"/>
        <v>128.92150012156529</v>
      </c>
      <c r="AG73" s="130">
        <f t="shared" si="18"/>
        <v>17.709248179568654</v>
      </c>
      <c r="AH73" s="130">
        <f t="shared" si="20"/>
        <v>111.21225194199664</v>
      </c>
    </row>
    <row r="74" spans="1:34" ht="15.75" thickBot="1" x14ac:dyDescent="0.3">
      <c r="A74" t="s">
        <v>3</v>
      </c>
      <c r="B74">
        <v>2007</v>
      </c>
      <c r="C74">
        <v>12</v>
      </c>
      <c r="D74">
        <v>5069.8959855780304</v>
      </c>
      <c r="E74">
        <v>41779.687728950899</v>
      </c>
      <c r="F74">
        <v>4465.0254104276601</v>
      </c>
      <c r="G74">
        <v>1663.5193282754201</v>
      </c>
      <c r="H74">
        <v>8367.5726983940294</v>
      </c>
      <c r="I74">
        <v>4869.4422400698404</v>
      </c>
      <c r="Q74" s="11" t="s">
        <v>160</v>
      </c>
      <c r="R74" s="29"/>
      <c r="S74" s="40" t="s">
        <v>293</v>
      </c>
      <c r="T74" s="5" t="s">
        <v>151</v>
      </c>
      <c r="U74" s="20">
        <f t="shared" si="16"/>
        <v>287.98013970683593</v>
      </c>
      <c r="V74" s="20">
        <f t="shared" si="15"/>
        <v>3445.2807585069522</v>
      </c>
      <c r="W74" s="20">
        <f t="shared" si="15"/>
        <v>924.08458273689496</v>
      </c>
      <c r="X74" s="20">
        <f t="shared" si="15"/>
        <v>317.07531332564793</v>
      </c>
      <c r="Y74" s="20">
        <f t="shared" si="15"/>
        <v>1536.8250033585934</v>
      </c>
      <c r="Z74" s="21">
        <f t="shared" si="15"/>
        <v>280.07354462681036</v>
      </c>
      <c r="AB74" s="131">
        <v>12272060000</v>
      </c>
      <c r="AC74" s="131" t="str">
        <f t="shared" si="19"/>
        <v>WFD6_North_WesternDecember</v>
      </c>
      <c r="AD74" s="40" t="s">
        <v>652</v>
      </c>
      <c r="AE74" s="46" t="s">
        <v>596</v>
      </c>
      <c r="AF74" s="130">
        <f t="shared" si="17"/>
        <v>125.22958683045826</v>
      </c>
      <c r="AG74" s="130">
        <f t="shared" si="18"/>
        <v>22.822048183174658</v>
      </c>
      <c r="AH74" s="130">
        <f t="shared" si="20"/>
        <v>102.4075386472836</v>
      </c>
    </row>
    <row r="75" spans="1:34" x14ac:dyDescent="0.25">
      <c r="A75" t="s">
        <v>3</v>
      </c>
      <c r="B75">
        <v>2008</v>
      </c>
      <c r="C75">
        <v>1</v>
      </c>
      <c r="D75">
        <v>7567.5812487939902</v>
      </c>
      <c r="E75">
        <v>41359.951173387301</v>
      </c>
      <c r="F75">
        <v>6108.7759940955802</v>
      </c>
      <c r="G75">
        <v>2305.6427417207301</v>
      </c>
      <c r="H75">
        <v>11618.983196068601</v>
      </c>
      <c r="I75">
        <v>6500.6220742251498</v>
      </c>
      <c r="Q75" s="10" t="s">
        <v>161</v>
      </c>
      <c r="R75" s="27" t="s">
        <v>438</v>
      </c>
      <c r="S75" s="35" t="s">
        <v>294</v>
      </c>
      <c r="T75" s="1" t="s">
        <v>140</v>
      </c>
      <c r="U75" s="16">
        <f>(D939+D951+D963+D975+D987+D999+D1011+D1023+D1035+D1047+D1059+D1071+D1083)/13</f>
        <v>697.43218665085374</v>
      </c>
      <c r="V75" s="16">
        <f t="shared" ref="V75:Z86" si="21">(E939+E951+E963+E975+E987+E999+E1011+E1023+E1035+E1047+E1059+E1071+E1083)/13</f>
        <v>4672.1386776419185</v>
      </c>
      <c r="W75" s="16">
        <f t="shared" si="21"/>
        <v>1105.1326105824594</v>
      </c>
      <c r="X75" s="16">
        <f t="shared" si="21"/>
        <v>492.39306975130239</v>
      </c>
      <c r="Y75" s="16">
        <f t="shared" si="21"/>
        <v>2077.5904434789727</v>
      </c>
      <c r="Z75" s="17">
        <f t="shared" si="21"/>
        <v>652.57492580788005</v>
      </c>
      <c r="AB75" s="131">
        <v>18030920000</v>
      </c>
      <c r="AC75" s="131" t="str">
        <f t="shared" si="19"/>
        <v>WFD7_ShannonJanuary</v>
      </c>
      <c r="AD75" s="40" t="s">
        <v>654</v>
      </c>
      <c r="AE75" s="46" t="s">
        <v>586</v>
      </c>
      <c r="AF75" s="130">
        <f t="shared" si="17"/>
        <v>115.22376248571746</v>
      </c>
      <c r="AG75" s="130">
        <f t="shared" si="18"/>
        <v>36.191992744013064</v>
      </c>
      <c r="AH75" s="130">
        <f t="shared" si="20"/>
        <v>79.031769741704395</v>
      </c>
    </row>
    <row r="76" spans="1:34" x14ac:dyDescent="0.25">
      <c r="A76" t="s">
        <v>3</v>
      </c>
      <c r="B76">
        <v>2008</v>
      </c>
      <c r="C76">
        <v>2</v>
      </c>
      <c r="D76">
        <v>11034.361111841999</v>
      </c>
      <c r="E76">
        <v>40214.063319860099</v>
      </c>
      <c r="F76">
        <v>1392.40371096989</v>
      </c>
      <c r="G76">
        <v>547.86429409988398</v>
      </c>
      <c r="H76">
        <v>5076.5196314910099</v>
      </c>
      <c r="I76">
        <v>8953.07851098229</v>
      </c>
      <c r="Q76" s="9" t="s">
        <v>161</v>
      </c>
      <c r="R76" s="27"/>
      <c r="S76" s="40" t="s">
        <v>294</v>
      </c>
      <c r="T76" s="3" t="s">
        <v>141</v>
      </c>
      <c r="U76" s="18">
        <f t="shared" ref="U76:U86" si="22">(D940+D952+D964+D976+D988+D1000+D1012+D1024+D1036+D1048+D1060+D1072+D1084)/13</f>
        <v>874.96537705534365</v>
      </c>
      <c r="V76" s="18">
        <f t="shared" si="21"/>
        <v>4643.488708051289</v>
      </c>
      <c r="W76" s="18">
        <f t="shared" si="21"/>
        <v>629.4512353667443</v>
      </c>
      <c r="X76" s="18">
        <f t="shared" si="21"/>
        <v>278.38557804027494</v>
      </c>
      <c r="Y76" s="18">
        <f t="shared" si="21"/>
        <v>1404.366120798459</v>
      </c>
      <c r="Z76" s="19">
        <f t="shared" si="21"/>
        <v>796.68195906399205</v>
      </c>
      <c r="AB76" s="131">
        <v>18030920000</v>
      </c>
      <c r="AC76" s="131" t="str">
        <f t="shared" si="19"/>
        <v>WFD7_ShannonFebruary</v>
      </c>
      <c r="AD76" s="40" t="s">
        <v>654</v>
      </c>
      <c r="AE76" s="46" t="s">
        <v>587</v>
      </c>
      <c r="AF76" s="130">
        <f t="shared" si="17"/>
        <v>77.886548262565583</v>
      </c>
      <c r="AG76" s="130">
        <f t="shared" si="18"/>
        <v>44.184210182508266</v>
      </c>
      <c r="AH76" s="130">
        <f t="shared" si="20"/>
        <v>33.702338080057316</v>
      </c>
    </row>
    <row r="77" spans="1:34" x14ac:dyDescent="0.25">
      <c r="A77" t="s">
        <v>3</v>
      </c>
      <c r="B77">
        <v>2008</v>
      </c>
      <c r="C77">
        <v>3</v>
      </c>
      <c r="D77">
        <v>10914.818579921401</v>
      </c>
      <c r="E77">
        <v>40693.961447821799</v>
      </c>
      <c r="F77">
        <v>3321.91451172194</v>
      </c>
      <c r="G77">
        <v>1252.9926826439901</v>
      </c>
      <c r="H77">
        <v>12900.3953373639</v>
      </c>
      <c r="I77">
        <v>9658.5464010105006</v>
      </c>
      <c r="Q77" s="9" t="s">
        <v>161</v>
      </c>
      <c r="R77" s="27"/>
      <c r="S77" s="40" t="s">
        <v>294</v>
      </c>
      <c r="T77" s="3" t="s">
        <v>142</v>
      </c>
      <c r="U77" s="18">
        <f t="shared" si="22"/>
        <v>1265.1930495824251</v>
      </c>
      <c r="V77" s="18">
        <f t="shared" si="21"/>
        <v>4591.2714555479552</v>
      </c>
      <c r="W77" s="18">
        <f t="shared" si="21"/>
        <v>425.97465889334865</v>
      </c>
      <c r="X77" s="18">
        <f t="shared" si="21"/>
        <v>188.29963313446311</v>
      </c>
      <c r="Y77" s="18">
        <f t="shared" si="21"/>
        <v>1264.0032359134759</v>
      </c>
      <c r="Z77" s="19">
        <f t="shared" si="21"/>
        <v>1173.3544994509336</v>
      </c>
      <c r="AB77" s="131">
        <v>18030920000</v>
      </c>
      <c r="AC77" s="131" t="str">
        <f t="shared" si="19"/>
        <v>WFD7_ShannonMarch</v>
      </c>
      <c r="AD77" s="40" t="s">
        <v>654</v>
      </c>
      <c r="AE77" s="46" t="s">
        <v>588</v>
      </c>
      <c r="AF77" s="130">
        <f t="shared" si="17"/>
        <v>70.101982367703698</v>
      </c>
      <c r="AG77" s="130">
        <f t="shared" si="18"/>
        <v>65.074577417621157</v>
      </c>
      <c r="AH77" s="130">
        <f t="shared" si="20"/>
        <v>5.0274049500825413</v>
      </c>
    </row>
    <row r="78" spans="1:34" x14ac:dyDescent="0.25">
      <c r="A78" t="s">
        <v>3</v>
      </c>
      <c r="B78">
        <v>2008</v>
      </c>
      <c r="C78">
        <v>4</v>
      </c>
      <c r="D78">
        <v>13042.228590909999</v>
      </c>
      <c r="E78">
        <v>40979.214029487899</v>
      </c>
      <c r="F78">
        <v>3207.8607402533798</v>
      </c>
      <c r="G78">
        <v>1156.39593689145</v>
      </c>
      <c r="H78">
        <v>13393.0436667577</v>
      </c>
      <c r="I78">
        <v>12630.2982227184</v>
      </c>
      <c r="Q78" s="9" t="s">
        <v>161</v>
      </c>
      <c r="R78" s="27"/>
      <c r="S78" s="40" t="s">
        <v>294</v>
      </c>
      <c r="T78" s="3" t="s">
        <v>143</v>
      </c>
      <c r="U78" s="18">
        <f t="shared" si="22"/>
        <v>1427.0697240006916</v>
      </c>
      <c r="V78" s="18">
        <f t="shared" si="21"/>
        <v>4449.6267261042776</v>
      </c>
      <c r="W78" s="18">
        <f t="shared" si="21"/>
        <v>229.7880677318567</v>
      </c>
      <c r="X78" s="18">
        <f t="shared" si="21"/>
        <v>100.81214024613404</v>
      </c>
      <c r="Y78" s="18">
        <f t="shared" si="21"/>
        <v>1135.396644781956</v>
      </c>
      <c r="Z78" s="19">
        <f t="shared" si="21"/>
        <v>1342.335621997194</v>
      </c>
      <c r="AB78" s="131">
        <v>18030920000</v>
      </c>
      <c r="AC78" s="131" t="str">
        <f t="shared" si="19"/>
        <v>WFD7_ShannonApril</v>
      </c>
      <c r="AD78" s="40" t="s">
        <v>654</v>
      </c>
      <c r="AE78" s="46" t="s">
        <v>589</v>
      </c>
      <c r="AF78" s="130">
        <f t="shared" si="17"/>
        <v>62.969423899720923</v>
      </c>
      <c r="AG78" s="130">
        <f t="shared" si="18"/>
        <v>74.446318989668526</v>
      </c>
      <c r="AH78" s="130">
        <f t="shared" si="20"/>
        <v>-11.476895089947604</v>
      </c>
    </row>
    <row r="79" spans="1:34" x14ac:dyDescent="0.25">
      <c r="A79" t="s">
        <v>3</v>
      </c>
      <c r="B79">
        <v>2008</v>
      </c>
      <c r="C79">
        <v>5</v>
      </c>
      <c r="D79">
        <v>16182.0026252647</v>
      </c>
      <c r="E79">
        <v>39039.445129622101</v>
      </c>
      <c r="F79">
        <v>2920.88115925376</v>
      </c>
      <c r="G79">
        <v>1081.1373959273001</v>
      </c>
      <c r="H79">
        <v>15067.725169380899</v>
      </c>
      <c r="I79">
        <v>15406.771746575499</v>
      </c>
      <c r="Q79" s="9" t="s">
        <v>161</v>
      </c>
      <c r="R79" s="27"/>
      <c r="S79" s="40" t="s">
        <v>294</v>
      </c>
      <c r="T79" s="3" t="s">
        <v>144</v>
      </c>
      <c r="U79" s="18">
        <f t="shared" si="22"/>
        <v>1370.6964961383794</v>
      </c>
      <c r="V79" s="18">
        <f t="shared" si="21"/>
        <v>4465.5950148889406</v>
      </c>
      <c r="W79" s="18">
        <f t="shared" si="21"/>
        <v>370.92443796421469</v>
      </c>
      <c r="X79" s="18">
        <f t="shared" si="21"/>
        <v>161.77769229143615</v>
      </c>
      <c r="Y79" s="18">
        <f t="shared" si="21"/>
        <v>1438.131380867668</v>
      </c>
      <c r="Z79" s="19">
        <f t="shared" si="21"/>
        <v>1361.5502707120525</v>
      </c>
      <c r="AB79" s="131">
        <v>18030920000</v>
      </c>
      <c r="AC79" s="131" t="str">
        <f t="shared" si="19"/>
        <v>WFD7_ShannonMay</v>
      </c>
      <c r="AD79" s="40" t="s">
        <v>654</v>
      </c>
      <c r="AE79" s="46" t="s">
        <v>144</v>
      </c>
      <c r="AF79" s="130">
        <f t="shared" si="17"/>
        <v>79.759179280240161</v>
      </c>
      <c r="AG79" s="130">
        <f t="shared" si="18"/>
        <v>75.51196892405116</v>
      </c>
      <c r="AH79" s="130">
        <f t="shared" si="20"/>
        <v>4.2472103561890009</v>
      </c>
    </row>
    <row r="80" spans="1:34" x14ac:dyDescent="0.25">
      <c r="A80" t="s">
        <v>3</v>
      </c>
      <c r="B80">
        <v>2008</v>
      </c>
      <c r="C80">
        <v>6</v>
      </c>
      <c r="D80">
        <v>13020.139945807499</v>
      </c>
      <c r="E80">
        <v>39695.416736268999</v>
      </c>
      <c r="F80">
        <v>1850.7926923572199</v>
      </c>
      <c r="G80">
        <v>632.68850713183895</v>
      </c>
      <c r="H80">
        <v>7043.0025736756897</v>
      </c>
      <c r="I80">
        <v>12440.5352358704</v>
      </c>
      <c r="Q80" s="9" t="s">
        <v>161</v>
      </c>
      <c r="R80" s="27"/>
      <c r="S80" s="40" t="s">
        <v>294</v>
      </c>
      <c r="T80" s="3" t="s">
        <v>145</v>
      </c>
      <c r="U80" s="18">
        <f t="shared" si="22"/>
        <v>1169.6107982925673</v>
      </c>
      <c r="V80" s="18">
        <f t="shared" si="21"/>
        <v>4416.9256543489428</v>
      </c>
      <c r="W80" s="18">
        <f t="shared" si="21"/>
        <v>380.54664327271803</v>
      </c>
      <c r="X80" s="18">
        <f t="shared" si="21"/>
        <v>169.13465353597277</v>
      </c>
      <c r="Y80" s="18">
        <f t="shared" si="21"/>
        <v>1402.3011254856251</v>
      </c>
      <c r="Z80" s="19">
        <f t="shared" si="21"/>
        <v>1182.4671141145677</v>
      </c>
      <c r="AB80" s="131">
        <v>18030920000</v>
      </c>
      <c r="AC80" s="131" t="str">
        <f t="shared" si="19"/>
        <v>WFD7_ShannonJune</v>
      </c>
      <c r="AD80" s="40" t="s">
        <v>654</v>
      </c>
      <c r="AE80" s="46" t="s">
        <v>590</v>
      </c>
      <c r="AF80" s="130">
        <f t="shared" si="17"/>
        <v>77.772023029641588</v>
      </c>
      <c r="AG80" s="130">
        <f t="shared" si="18"/>
        <v>65.579965643160065</v>
      </c>
      <c r="AH80" s="130">
        <f t="shared" si="20"/>
        <v>12.192057386481522</v>
      </c>
    </row>
    <row r="81" spans="1:34" x14ac:dyDescent="0.25">
      <c r="A81" t="s">
        <v>3</v>
      </c>
      <c r="B81">
        <v>2008</v>
      </c>
      <c r="C81">
        <v>7</v>
      </c>
      <c r="D81">
        <v>11677.141733635701</v>
      </c>
      <c r="E81">
        <v>38267.991924735899</v>
      </c>
      <c r="F81">
        <v>399.69832113070902</v>
      </c>
      <c r="G81">
        <v>138.83865602503801</v>
      </c>
      <c r="H81">
        <v>7075.7456594642099</v>
      </c>
      <c r="I81">
        <v>10101.169212092</v>
      </c>
      <c r="Q81" s="9" t="s">
        <v>161</v>
      </c>
      <c r="R81" s="27"/>
      <c r="S81" s="40" t="s">
        <v>294</v>
      </c>
      <c r="T81" s="3" t="s">
        <v>146</v>
      </c>
      <c r="U81" s="18">
        <f t="shared" si="22"/>
        <v>856.30452979366112</v>
      </c>
      <c r="V81" s="18">
        <f t="shared" si="21"/>
        <v>4571.4192189714049</v>
      </c>
      <c r="W81" s="18">
        <f t="shared" si="21"/>
        <v>583.3053309205194</v>
      </c>
      <c r="X81" s="18">
        <f t="shared" si="21"/>
        <v>258.60520837801937</v>
      </c>
      <c r="Y81" s="18">
        <f t="shared" si="21"/>
        <v>1500.0401883694196</v>
      </c>
      <c r="Z81" s="19">
        <f t="shared" si="21"/>
        <v>928.74985706814141</v>
      </c>
      <c r="AB81" s="131">
        <v>18030920000</v>
      </c>
      <c r="AC81" s="131" t="str">
        <f t="shared" si="19"/>
        <v>WFD7_ShannonJuly</v>
      </c>
      <c r="AD81" s="40" t="s">
        <v>654</v>
      </c>
      <c r="AE81" s="46" t="s">
        <v>591</v>
      </c>
      <c r="AF81" s="130">
        <f t="shared" si="17"/>
        <v>83.192659518727808</v>
      </c>
      <c r="AG81" s="130">
        <f t="shared" si="18"/>
        <v>51.508733723411865</v>
      </c>
      <c r="AH81" s="130">
        <f t="shared" si="20"/>
        <v>31.683925795315943</v>
      </c>
    </row>
    <row r="82" spans="1:34" x14ac:dyDescent="0.25">
      <c r="A82" t="s">
        <v>3</v>
      </c>
      <c r="B82">
        <v>2008</v>
      </c>
      <c r="C82">
        <v>8</v>
      </c>
      <c r="D82">
        <v>7792.23961423525</v>
      </c>
      <c r="E82">
        <v>40368.0126678456</v>
      </c>
      <c r="F82">
        <v>2008.7648466973601</v>
      </c>
      <c r="G82">
        <v>744.390297336613</v>
      </c>
      <c r="H82">
        <v>8361.1617311965001</v>
      </c>
      <c r="I82">
        <v>6996.3290168756403</v>
      </c>
      <c r="Q82" s="9" t="s">
        <v>161</v>
      </c>
      <c r="R82" s="27"/>
      <c r="S82" s="40" t="s">
        <v>294</v>
      </c>
      <c r="T82" s="3" t="s">
        <v>147</v>
      </c>
      <c r="U82" s="18">
        <f t="shared" si="22"/>
        <v>557.16098287612942</v>
      </c>
      <c r="V82" s="18">
        <f t="shared" si="21"/>
        <v>4648.6181428392383</v>
      </c>
      <c r="W82" s="18">
        <f t="shared" si="21"/>
        <v>749.81409530679912</v>
      </c>
      <c r="X82" s="18">
        <f t="shared" si="21"/>
        <v>333.91218621463793</v>
      </c>
      <c r="Y82" s="18">
        <f t="shared" si="21"/>
        <v>1493.9798595725986</v>
      </c>
      <c r="Z82" s="19">
        <f t="shared" si="21"/>
        <v>642.82194435732356</v>
      </c>
      <c r="AB82" s="131">
        <v>18030920000</v>
      </c>
      <c r="AC82" s="131" t="str">
        <f t="shared" si="19"/>
        <v>WFD7_ShannonAugust</v>
      </c>
      <c r="AD82" s="40" t="s">
        <v>654</v>
      </c>
      <c r="AE82" s="46" t="s">
        <v>592</v>
      </c>
      <c r="AF82" s="130">
        <f t="shared" si="17"/>
        <v>82.856551943694413</v>
      </c>
      <c r="AG82" s="130">
        <f t="shared" si="18"/>
        <v>35.651089592617765</v>
      </c>
      <c r="AH82" s="130">
        <f t="shared" si="20"/>
        <v>47.205462351076648</v>
      </c>
    </row>
    <row r="83" spans="1:34" x14ac:dyDescent="0.25">
      <c r="A83" t="s">
        <v>3</v>
      </c>
      <c r="B83">
        <v>2008</v>
      </c>
      <c r="C83">
        <v>9</v>
      </c>
      <c r="D83">
        <v>5570.0104441081003</v>
      </c>
      <c r="E83">
        <v>41603.299558906903</v>
      </c>
      <c r="F83">
        <v>3394.72247019422</v>
      </c>
      <c r="G83">
        <v>1257.5447224919101</v>
      </c>
      <c r="H83">
        <v>6809.2193426715603</v>
      </c>
      <c r="I83">
        <v>5363.2117435248301</v>
      </c>
      <c r="Q83" s="9" t="s">
        <v>161</v>
      </c>
      <c r="R83" s="27"/>
      <c r="S83" s="40" t="s">
        <v>294</v>
      </c>
      <c r="T83" s="3" t="s">
        <v>148</v>
      </c>
      <c r="U83" s="18">
        <f t="shared" si="22"/>
        <v>384.15316302077974</v>
      </c>
      <c r="V83" s="18">
        <f t="shared" si="21"/>
        <v>4672.2814267969206</v>
      </c>
      <c r="W83" s="18">
        <f t="shared" si="21"/>
        <v>754.55226131647998</v>
      </c>
      <c r="X83" s="18">
        <f t="shared" si="21"/>
        <v>334.6290602691289</v>
      </c>
      <c r="Y83" s="18">
        <f t="shared" si="21"/>
        <v>1273.6976407314464</v>
      </c>
      <c r="Z83" s="19">
        <f t="shared" si="21"/>
        <v>460.40229330764294</v>
      </c>
      <c r="AB83" s="131">
        <v>18030920000</v>
      </c>
      <c r="AC83" s="131" t="str">
        <f t="shared" si="19"/>
        <v>WFD7_ShannonSeptember</v>
      </c>
      <c r="AD83" s="40" t="s">
        <v>654</v>
      </c>
      <c r="AE83" s="46" t="s">
        <v>593</v>
      </c>
      <c r="AF83" s="130">
        <f t="shared" si="17"/>
        <v>70.639636842238033</v>
      </c>
      <c r="AG83" s="130">
        <f t="shared" si="18"/>
        <v>25.534043371477601</v>
      </c>
      <c r="AH83" s="130">
        <f t="shared" si="20"/>
        <v>45.105593470760432</v>
      </c>
    </row>
    <row r="84" spans="1:34" x14ac:dyDescent="0.25">
      <c r="A84" t="s">
        <v>3</v>
      </c>
      <c r="B84">
        <v>2008</v>
      </c>
      <c r="C84">
        <v>10</v>
      </c>
      <c r="D84">
        <v>4682.7441152114598</v>
      </c>
      <c r="E84">
        <v>41687.915002032503</v>
      </c>
      <c r="F84">
        <v>6760.1390924882498</v>
      </c>
      <c r="G84">
        <v>2511.9545471054098</v>
      </c>
      <c r="H84">
        <v>11780.414305154</v>
      </c>
      <c r="I84">
        <v>4716.3885419040898</v>
      </c>
      <c r="Q84" s="9" t="s">
        <v>161</v>
      </c>
      <c r="R84" s="27"/>
      <c r="S84" s="40" t="s">
        <v>294</v>
      </c>
      <c r="T84" s="3" t="s">
        <v>149</v>
      </c>
      <c r="U84" s="18">
        <f t="shared" si="22"/>
        <v>319.16320453457598</v>
      </c>
      <c r="V84" s="18">
        <f t="shared" si="21"/>
        <v>4680.9298809174979</v>
      </c>
      <c r="W84" s="18">
        <f t="shared" si="21"/>
        <v>1236.6059665797527</v>
      </c>
      <c r="X84" s="18">
        <f t="shared" si="21"/>
        <v>551.61444492292162</v>
      </c>
      <c r="Y84" s="18">
        <f t="shared" si="21"/>
        <v>1978.1815371342354</v>
      </c>
      <c r="Z84" s="19">
        <f t="shared" si="21"/>
        <v>385.25013653437776</v>
      </c>
      <c r="AB84" s="131">
        <v>18030920000</v>
      </c>
      <c r="AC84" s="131" t="str">
        <f t="shared" si="19"/>
        <v>WFD7_ShannonOctober</v>
      </c>
      <c r="AD84" s="40" t="s">
        <v>654</v>
      </c>
      <c r="AE84" s="46" t="s">
        <v>594</v>
      </c>
      <c r="AF84" s="130">
        <f t="shared" si="17"/>
        <v>109.71051599886391</v>
      </c>
      <c r="AG84" s="130">
        <f t="shared" si="18"/>
        <v>21.366083180135998</v>
      </c>
      <c r="AH84" s="130">
        <f t="shared" si="20"/>
        <v>88.34443281872791</v>
      </c>
    </row>
    <row r="85" spans="1:34" x14ac:dyDescent="0.25">
      <c r="A85" t="s">
        <v>3</v>
      </c>
      <c r="B85">
        <v>2008</v>
      </c>
      <c r="C85">
        <v>11</v>
      </c>
      <c r="D85">
        <v>3495.53792388994</v>
      </c>
      <c r="E85">
        <v>41984.385637390602</v>
      </c>
      <c r="F85">
        <v>7694.1514976702001</v>
      </c>
      <c r="G85">
        <v>2851.9513890387002</v>
      </c>
      <c r="H85">
        <v>12447.5637154694</v>
      </c>
      <c r="I85">
        <v>3640.94585619903</v>
      </c>
      <c r="Q85" s="9" t="s">
        <v>161</v>
      </c>
      <c r="R85" s="27"/>
      <c r="S85" s="40" t="s">
        <v>294</v>
      </c>
      <c r="T85" s="3" t="s">
        <v>150</v>
      </c>
      <c r="U85" s="18">
        <f t="shared" si="22"/>
        <v>337.07485893841141</v>
      </c>
      <c r="V85" s="18">
        <f t="shared" si="21"/>
        <v>4672.49366914243</v>
      </c>
      <c r="W85" s="18">
        <f t="shared" si="21"/>
        <v>1212.7252395905375</v>
      </c>
      <c r="X85" s="18">
        <f t="shared" si="21"/>
        <v>536.64732631871823</v>
      </c>
      <c r="Y85" s="18">
        <f t="shared" si="21"/>
        <v>2107.7294650104045</v>
      </c>
      <c r="Z85" s="19">
        <f t="shared" si="21"/>
        <v>380.37214068009592</v>
      </c>
      <c r="AB85" s="131">
        <v>18030920000</v>
      </c>
      <c r="AC85" s="131" t="str">
        <f t="shared" si="19"/>
        <v>WFD7_ShannonNovember</v>
      </c>
      <c r="AD85" s="40" t="s">
        <v>654</v>
      </c>
      <c r="AE85" s="46" t="s">
        <v>595</v>
      </c>
      <c r="AF85" s="130">
        <f t="shared" si="17"/>
        <v>116.89528127296914</v>
      </c>
      <c r="AG85" s="130">
        <f t="shared" si="18"/>
        <v>21.095548129551677</v>
      </c>
      <c r="AH85" s="130">
        <f t="shared" si="20"/>
        <v>95.79973314341747</v>
      </c>
    </row>
    <row r="86" spans="1:34" ht="15.75" thickBot="1" x14ac:dyDescent="0.3">
      <c r="A86" t="s">
        <v>3</v>
      </c>
      <c r="B86">
        <v>2008</v>
      </c>
      <c r="C86">
        <v>12</v>
      </c>
      <c r="D86">
        <v>4530.45177169009</v>
      </c>
      <c r="E86">
        <v>41696.2744775467</v>
      </c>
      <c r="F86">
        <v>4776.7142628745196</v>
      </c>
      <c r="G86">
        <v>1758.3885998712201</v>
      </c>
      <c r="H86">
        <v>7788.1574663724296</v>
      </c>
      <c r="I86">
        <v>4394.8171455297497</v>
      </c>
      <c r="Q86" s="11" t="s">
        <v>161</v>
      </c>
      <c r="R86" s="29"/>
      <c r="S86" s="40" t="s">
        <v>294</v>
      </c>
      <c r="T86" s="5" t="s">
        <v>151</v>
      </c>
      <c r="U86" s="20">
        <f t="shared" si="22"/>
        <v>467.39943288799719</v>
      </c>
      <c r="V86" s="20">
        <f t="shared" si="21"/>
        <v>4693.7734883942358</v>
      </c>
      <c r="W86" s="20">
        <f t="shared" si="21"/>
        <v>1115.886115319584</v>
      </c>
      <c r="X86" s="20">
        <f t="shared" si="21"/>
        <v>494.79557561282843</v>
      </c>
      <c r="Y86" s="20">
        <f t="shared" si="21"/>
        <v>1918.2533524735559</v>
      </c>
      <c r="Z86" s="21">
        <f t="shared" si="21"/>
        <v>480.66139200095517</v>
      </c>
      <c r="AB86" s="131">
        <v>18030920000</v>
      </c>
      <c r="AC86" s="131" t="str">
        <f t="shared" si="19"/>
        <v>WFD7_ShannonDecember</v>
      </c>
      <c r="AD86" s="40" t="s">
        <v>654</v>
      </c>
      <c r="AE86" s="46" t="s">
        <v>596</v>
      </c>
      <c r="AF86" s="130">
        <f t="shared" si="17"/>
        <v>106.38688167179244</v>
      </c>
      <c r="AG86" s="130">
        <f t="shared" si="18"/>
        <v>26.657618801533985</v>
      </c>
      <c r="AH86" s="130">
        <f t="shared" si="20"/>
        <v>79.729262870258452</v>
      </c>
    </row>
    <row r="87" spans="1:34" x14ac:dyDescent="0.25">
      <c r="A87" t="s">
        <v>3</v>
      </c>
      <c r="B87">
        <v>2009</v>
      </c>
      <c r="C87">
        <v>1</v>
      </c>
      <c r="D87">
        <v>6500.9005294153303</v>
      </c>
      <c r="E87">
        <v>41812.353558846997</v>
      </c>
      <c r="F87">
        <v>5560.41377918124</v>
      </c>
      <c r="G87">
        <v>2107.8133653177101</v>
      </c>
      <c r="H87">
        <v>10644.6506618444</v>
      </c>
      <c r="I87">
        <v>5718.4181872752797</v>
      </c>
      <c r="Q87" s="10" t="s">
        <v>162</v>
      </c>
      <c r="R87" s="27" t="s">
        <v>398</v>
      </c>
      <c r="S87" s="35" t="s">
        <v>295</v>
      </c>
      <c r="T87" s="1" t="s">
        <v>140</v>
      </c>
      <c r="U87" s="16">
        <f>(D1095+D1107+D1119+D1131+D1143+D1155+D1167+D1179+D1191+D1203+D1215+D1227+D1239)/13</f>
        <v>5920.8771068830592</v>
      </c>
      <c r="V87" s="16">
        <f t="shared" ref="V87:Z98" si="23">(E1095+E1107+E1119+E1131+E1143+E1155+E1167+E1179+E1191+E1203+E1215+E1227+E1239)/13</f>
        <v>31281.153234735444</v>
      </c>
      <c r="W87" s="16">
        <f t="shared" si="23"/>
        <v>4212.8805609677156</v>
      </c>
      <c r="X87" s="16">
        <f t="shared" si="23"/>
        <v>1907.4826139109393</v>
      </c>
      <c r="Y87" s="16">
        <f t="shared" si="23"/>
        <v>8672.8039037786057</v>
      </c>
      <c r="Z87" s="17">
        <f t="shared" si="23"/>
        <v>4945.1852307704039</v>
      </c>
      <c r="AB87" s="131">
        <v>117303810000</v>
      </c>
      <c r="AC87" s="131" t="str">
        <f t="shared" si="19"/>
        <v>WFD8_Adour_Garonne_Dordogne_Charente_and_coastal_waters_of_aquitaniaJanuary</v>
      </c>
      <c r="AD87" s="40" t="s">
        <v>629</v>
      </c>
      <c r="AE87" s="46" t="s">
        <v>586</v>
      </c>
      <c r="AF87" s="130">
        <f t="shared" si="17"/>
        <v>73.934545721734068</v>
      </c>
      <c r="AG87" s="130">
        <f t="shared" si="18"/>
        <v>42.157072568831346</v>
      </c>
      <c r="AH87" s="130">
        <f t="shared" si="20"/>
        <v>31.777473152902722</v>
      </c>
    </row>
    <row r="88" spans="1:34" x14ac:dyDescent="0.25">
      <c r="A88" t="s">
        <v>3</v>
      </c>
      <c r="B88">
        <v>2009</v>
      </c>
      <c r="C88">
        <v>2</v>
      </c>
      <c r="D88">
        <v>8493.2387565883291</v>
      </c>
      <c r="E88">
        <v>41330.498595231104</v>
      </c>
      <c r="F88">
        <v>2342.79452612056</v>
      </c>
      <c r="G88">
        <v>864.33425943564396</v>
      </c>
      <c r="H88">
        <v>4765.5927444551999</v>
      </c>
      <c r="I88">
        <v>7187.0094683377902</v>
      </c>
      <c r="Q88" s="9" t="s">
        <v>162</v>
      </c>
      <c r="R88" s="27"/>
      <c r="S88" s="40" t="s">
        <v>295</v>
      </c>
      <c r="T88" s="3" t="s">
        <v>141</v>
      </c>
      <c r="U88" s="18">
        <f t="shared" ref="U88:U98" si="24">(D1096+D1108+D1120+D1132+D1144+D1156+D1168+D1180+D1192+D1204+D1216+D1228+D1240)/13</f>
        <v>7360.576073096513</v>
      </c>
      <c r="V88" s="18">
        <f t="shared" si="23"/>
        <v>30791.257015032108</v>
      </c>
      <c r="W88" s="18">
        <f t="shared" si="23"/>
        <v>2334.3627203992505</v>
      </c>
      <c r="X88" s="18">
        <f t="shared" si="23"/>
        <v>1043.0289981441294</v>
      </c>
      <c r="Y88" s="18">
        <f t="shared" si="23"/>
        <v>6138.0426020616906</v>
      </c>
      <c r="Z88" s="19">
        <f t="shared" si="23"/>
        <v>5886.1187271633726</v>
      </c>
      <c r="AB88" s="131">
        <v>117303810000</v>
      </c>
      <c r="AC88" s="131" t="str">
        <f t="shared" si="19"/>
        <v>WFD8_Adour_Garonne_Dordogne_Charente_and_coastal_waters_of_aquitaniaFebruary</v>
      </c>
      <c r="AD88" s="40" t="s">
        <v>629</v>
      </c>
      <c r="AE88" s="46" t="s">
        <v>587</v>
      </c>
      <c r="AF88" s="130">
        <f t="shared" si="17"/>
        <v>52.326029325575107</v>
      </c>
      <c r="AG88" s="130">
        <f t="shared" si="18"/>
        <v>50.178410463934405</v>
      </c>
      <c r="AH88" s="130">
        <f t="shared" si="20"/>
        <v>2.1476188616407015</v>
      </c>
    </row>
    <row r="89" spans="1:34" x14ac:dyDescent="0.25">
      <c r="A89" t="s">
        <v>3</v>
      </c>
      <c r="B89">
        <v>2009</v>
      </c>
      <c r="C89">
        <v>3</v>
      </c>
      <c r="D89">
        <v>13563.7797784984</v>
      </c>
      <c r="E89">
        <v>39068.352971390901</v>
      </c>
      <c r="F89">
        <v>393.58110461491299</v>
      </c>
      <c r="G89">
        <v>144.74872647842099</v>
      </c>
      <c r="H89">
        <v>4069.2293604240499</v>
      </c>
      <c r="I89">
        <v>11359.3401215377</v>
      </c>
      <c r="Q89" s="9" t="s">
        <v>162</v>
      </c>
      <c r="R89" s="27"/>
      <c r="S89" s="40" t="s">
        <v>295</v>
      </c>
      <c r="T89" s="3" t="s">
        <v>142</v>
      </c>
      <c r="U89" s="18">
        <f t="shared" si="24"/>
        <v>11026.444133156001</v>
      </c>
      <c r="V89" s="18">
        <f t="shared" si="23"/>
        <v>29811.341759389827</v>
      </c>
      <c r="W89" s="18">
        <f t="shared" si="23"/>
        <v>1743.49609872472</v>
      </c>
      <c r="X89" s="18">
        <f t="shared" si="23"/>
        <v>771.45430925397022</v>
      </c>
      <c r="Y89" s="18">
        <f t="shared" si="23"/>
        <v>7078.3868800910459</v>
      </c>
      <c r="Z89" s="19">
        <f t="shared" si="23"/>
        <v>8775.3260331804049</v>
      </c>
      <c r="AB89" s="131">
        <v>117303810000</v>
      </c>
      <c r="AC89" s="131" t="str">
        <f t="shared" si="19"/>
        <v>WFD8_Adour_Garonne_Dordogne_Charente_and_coastal_waters_of_aquitaniaMarch</v>
      </c>
      <c r="AD89" s="40" t="s">
        <v>629</v>
      </c>
      <c r="AE89" s="46" t="s">
        <v>588</v>
      </c>
      <c r="AF89" s="130">
        <f t="shared" si="17"/>
        <v>60.342344209374332</v>
      </c>
      <c r="AG89" s="130">
        <f t="shared" si="18"/>
        <v>74.808533782324758</v>
      </c>
      <c r="AH89" s="130">
        <f t="shared" si="20"/>
        <v>-14.466189572950427</v>
      </c>
    </row>
    <row r="90" spans="1:34" x14ac:dyDescent="0.25">
      <c r="A90" t="s">
        <v>3</v>
      </c>
      <c r="B90">
        <v>2009</v>
      </c>
      <c r="C90">
        <v>4</v>
      </c>
      <c r="D90">
        <v>14466.878052010101</v>
      </c>
      <c r="E90">
        <v>36145.4030907907</v>
      </c>
      <c r="F90">
        <v>580.26928061364799</v>
      </c>
      <c r="G90">
        <v>204.565273067611</v>
      </c>
      <c r="H90">
        <v>9862.7564766104897</v>
      </c>
      <c r="I90">
        <v>11895.2012660773</v>
      </c>
      <c r="Q90" s="9" t="s">
        <v>162</v>
      </c>
      <c r="R90" s="27"/>
      <c r="S90" s="40" t="s">
        <v>295</v>
      </c>
      <c r="T90" s="3" t="s">
        <v>143</v>
      </c>
      <c r="U90" s="18">
        <f t="shared" si="24"/>
        <v>11952.063172244591</v>
      </c>
      <c r="V90" s="18">
        <f t="shared" si="23"/>
        <v>28813.756400692859</v>
      </c>
      <c r="W90" s="18">
        <f t="shared" si="23"/>
        <v>1683.9052652986434</v>
      </c>
      <c r="X90" s="18">
        <f t="shared" si="23"/>
        <v>740.03288972420216</v>
      </c>
      <c r="Y90" s="18">
        <f t="shared" si="23"/>
        <v>8531.4862159132008</v>
      </c>
      <c r="Z90" s="19">
        <f t="shared" si="23"/>
        <v>9850.1497855030575</v>
      </c>
      <c r="AB90" s="131">
        <v>117303810000</v>
      </c>
      <c r="AC90" s="131" t="str">
        <f t="shared" si="19"/>
        <v>WFD8_Adour_Garonne_Dordogne_Charente_and_coastal_waters_of_aquitaniaApril</v>
      </c>
      <c r="AD90" s="40" t="s">
        <v>629</v>
      </c>
      <c r="AE90" s="46" t="s">
        <v>589</v>
      </c>
      <c r="AF90" s="130">
        <f t="shared" si="17"/>
        <v>72.729830479616993</v>
      </c>
      <c r="AG90" s="130">
        <f t="shared" si="18"/>
        <v>83.971269010810971</v>
      </c>
      <c r="AH90" s="130">
        <f t="shared" si="20"/>
        <v>-11.241438531193978</v>
      </c>
    </row>
    <row r="91" spans="1:34" x14ac:dyDescent="0.25">
      <c r="A91" t="s">
        <v>3</v>
      </c>
      <c r="B91">
        <v>2009</v>
      </c>
      <c r="C91">
        <v>5</v>
      </c>
      <c r="D91">
        <v>15857.2763748454</v>
      </c>
      <c r="E91">
        <v>37678.079420040202</v>
      </c>
      <c r="F91">
        <v>429.01727286047901</v>
      </c>
      <c r="G91">
        <v>164.191257731044</v>
      </c>
      <c r="H91">
        <v>8380.6340598520201</v>
      </c>
      <c r="I91">
        <v>14483.99623592</v>
      </c>
      <c r="Q91" s="9" t="s">
        <v>162</v>
      </c>
      <c r="R91" s="27"/>
      <c r="S91" s="40" t="s">
        <v>295</v>
      </c>
      <c r="T91" s="3" t="s">
        <v>144</v>
      </c>
      <c r="U91" s="18">
        <f t="shared" si="24"/>
        <v>12493.487662765292</v>
      </c>
      <c r="V91" s="18">
        <f t="shared" si="23"/>
        <v>28290.297418008169</v>
      </c>
      <c r="W91" s="18">
        <f t="shared" si="23"/>
        <v>1437.9866303701046</v>
      </c>
      <c r="X91" s="18">
        <f t="shared" si="23"/>
        <v>632.03626022405365</v>
      </c>
      <c r="Y91" s="18">
        <f t="shared" si="23"/>
        <v>9123.4749174298304</v>
      </c>
      <c r="Z91" s="19">
        <f t="shared" si="23"/>
        <v>10781.768465391013</v>
      </c>
      <c r="AB91" s="131">
        <v>117303810000</v>
      </c>
      <c r="AC91" s="131" t="str">
        <f t="shared" si="19"/>
        <v>WFD8_Adour_Garonne_Dordogne_Charente_and_coastal_waters_of_aquitaniaMay</v>
      </c>
      <c r="AD91" s="40" t="s">
        <v>629</v>
      </c>
      <c r="AE91" s="46" t="s">
        <v>144</v>
      </c>
      <c r="AF91" s="130">
        <f t="shared" si="17"/>
        <v>77.77645856029595</v>
      </c>
      <c r="AG91" s="130">
        <f t="shared" si="18"/>
        <v>91.913199284754796</v>
      </c>
      <c r="AH91" s="130">
        <f t="shared" si="20"/>
        <v>-14.136740724458846</v>
      </c>
    </row>
    <row r="92" spans="1:34" x14ac:dyDescent="0.25">
      <c r="A92" t="s">
        <v>3</v>
      </c>
      <c r="B92">
        <v>2009</v>
      </c>
      <c r="C92">
        <v>6</v>
      </c>
      <c r="D92">
        <v>14347.2260126446</v>
      </c>
      <c r="E92">
        <v>38022.640659832003</v>
      </c>
      <c r="F92">
        <v>450.06619827730299</v>
      </c>
      <c r="G92">
        <v>168.50151560661399</v>
      </c>
      <c r="H92">
        <v>8562.5993728912799</v>
      </c>
      <c r="I92">
        <v>12979.381630800201</v>
      </c>
      <c r="Q92" s="9" t="s">
        <v>162</v>
      </c>
      <c r="R92" s="27"/>
      <c r="S92" s="40" t="s">
        <v>295</v>
      </c>
      <c r="T92" s="3" t="s">
        <v>145</v>
      </c>
      <c r="U92" s="18">
        <f t="shared" si="24"/>
        <v>12028.204986921608</v>
      </c>
      <c r="V92" s="18">
        <f t="shared" si="23"/>
        <v>27106.111789528091</v>
      </c>
      <c r="W92" s="18">
        <f t="shared" si="23"/>
        <v>886.11549686087187</v>
      </c>
      <c r="X92" s="18">
        <f t="shared" si="23"/>
        <v>397.92876934009826</v>
      </c>
      <c r="Y92" s="18">
        <f t="shared" si="23"/>
        <v>6228.9697122217849</v>
      </c>
      <c r="Z92" s="19">
        <f t="shared" si="23"/>
        <v>10033.161281899656</v>
      </c>
      <c r="AB92" s="131">
        <v>117303810000</v>
      </c>
      <c r="AC92" s="131" t="str">
        <f t="shared" si="19"/>
        <v>WFD8_Adour_Garonne_Dordogne_Charente_and_coastal_waters_of_aquitaniaJune</v>
      </c>
      <c r="AD92" s="40" t="s">
        <v>629</v>
      </c>
      <c r="AE92" s="46" t="s">
        <v>590</v>
      </c>
      <c r="AF92" s="130">
        <f t="shared" si="17"/>
        <v>53.101171327868926</v>
      </c>
      <c r="AG92" s="130">
        <f t="shared" si="18"/>
        <v>85.531418646160404</v>
      </c>
      <c r="AH92" s="130">
        <f t="shared" si="20"/>
        <v>-32.430247318291478</v>
      </c>
    </row>
    <row r="93" spans="1:34" x14ac:dyDescent="0.25">
      <c r="A93" t="s">
        <v>3</v>
      </c>
      <c r="B93">
        <v>2009</v>
      </c>
      <c r="C93">
        <v>7</v>
      </c>
      <c r="D93">
        <v>11914.4068864368</v>
      </c>
      <c r="E93">
        <v>36255.326214360597</v>
      </c>
      <c r="F93">
        <v>485.66382046007402</v>
      </c>
      <c r="G93">
        <v>176.17092579748399</v>
      </c>
      <c r="H93">
        <v>6116.5882465494897</v>
      </c>
      <c r="I93">
        <v>9606.7370885016098</v>
      </c>
      <c r="Q93" s="9" t="s">
        <v>162</v>
      </c>
      <c r="R93" s="27"/>
      <c r="S93" s="40" t="s">
        <v>295</v>
      </c>
      <c r="T93" s="3" t="s">
        <v>146</v>
      </c>
      <c r="U93" s="18">
        <f t="shared" si="24"/>
        <v>10396.20803465708</v>
      </c>
      <c r="V93" s="18">
        <f t="shared" si="23"/>
        <v>25979.287687158758</v>
      </c>
      <c r="W93" s="18">
        <f t="shared" si="23"/>
        <v>396.69682245937628</v>
      </c>
      <c r="X93" s="18">
        <f t="shared" si="23"/>
        <v>177.3810402004685</v>
      </c>
      <c r="Y93" s="18">
        <f t="shared" si="23"/>
        <v>5010.7168251206585</v>
      </c>
      <c r="Z93" s="19">
        <f t="shared" si="23"/>
        <v>8065.4590574529138</v>
      </c>
      <c r="AB93" s="131">
        <v>117303810000</v>
      </c>
      <c r="AC93" s="131" t="str">
        <f t="shared" si="19"/>
        <v>WFD8_Adour_Garonne_Dordogne_Charente_and_coastal_waters_of_aquitaniaJuly</v>
      </c>
      <c r="AD93" s="40" t="s">
        <v>629</v>
      </c>
      <c r="AE93" s="46" t="s">
        <v>591</v>
      </c>
      <c r="AF93" s="130">
        <f t="shared" si="17"/>
        <v>42.715721041973481</v>
      </c>
      <c r="AG93" s="130">
        <f t="shared" si="18"/>
        <v>68.757008467610007</v>
      </c>
      <c r="AH93" s="130">
        <f t="shared" si="20"/>
        <v>-26.041287425636526</v>
      </c>
    </row>
    <row r="94" spans="1:34" x14ac:dyDescent="0.25">
      <c r="A94" t="s">
        <v>3</v>
      </c>
      <c r="B94">
        <v>2009</v>
      </c>
      <c r="C94">
        <v>8</v>
      </c>
      <c r="D94">
        <v>10000.5039286469</v>
      </c>
      <c r="E94">
        <v>36813.917485019803</v>
      </c>
      <c r="F94">
        <v>295.831305523146</v>
      </c>
      <c r="G94">
        <v>108.854665224858</v>
      </c>
      <c r="H94">
        <v>2706.8573383388002</v>
      </c>
      <c r="I94">
        <v>7861.3402708686099</v>
      </c>
      <c r="Q94" s="9" t="s">
        <v>162</v>
      </c>
      <c r="R94" s="27"/>
      <c r="S94" s="40" t="s">
        <v>295</v>
      </c>
      <c r="T94" s="3" t="s">
        <v>147</v>
      </c>
      <c r="U94" s="18">
        <f t="shared" si="24"/>
        <v>7951.8882172929307</v>
      </c>
      <c r="V94" s="18">
        <f t="shared" si="23"/>
        <v>26755.285222291415</v>
      </c>
      <c r="W94" s="18">
        <f t="shared" si="23"/>
        <v>799.19823956950518</v>
      </c>
      <c r="X94" s="18">
        <f t="shared" si="23"/>
        <v>357.995648628597</v>
      </c>
      <c r="Y94" s="18">
        <f t="shared" si="23"/>
        <v>5831.6558446317977</v>
      </c>
      <c r="Z94" s="19">
        <f t="shared" si="23"/>
        <v>6229.8425648259226</v>
      </c>
      <c r="AB94" s="131">
        <v>117303810000</v>
      </c>
      <c r="AC94" s="131" t="str">
        <f t="shared" si="19"/>
        <v>WFD8_Adour_Garonne_Dordogne_Charente_and_coastal_waters_of_aquitaniaAugust</v>
      </c>
      <c r="AD94" s="40" t="s">
        <v>629</v>
      </c>
      <c r="AE94" s="46" t="s">
        <v>592</v>
      </c>
      <c r="AF94" s="130">
        <f t="shared" si="17"/>
        <v>49.714121345519793</v>
      </c>
      <c r="AG94" s="130">
        <f t="shared" si="18"/>
        <v>53.108612284851816</v>
      </c>
      <c r="AH94" s="130">
        <f t="shared" si="20"/>
        <v>-3.3944909393320231</v>
      </c>
    </row>
    <row r="95" spans="1:34" x14ac:dyDescent="0.25">
      <c r="A95" t="s">
        <v>3</v>
      </c>
      <c r="B95">
        <v>2009</v>
      </c>
      <c r="C95">
        <v>9</v>
      </c>
      <c r="D95">
        <v>6360.8763215448098</v>
      </c>
      <c r="E95">
        <v>38830.888636359901</v>
      </c>
      <c r="F95">
        <v>786.30481797035998</v>
      </c>
      <c r="G95">
        <v>312.00359437257498</v>
      </c>
      <c r="H95">
        <v>5174.7604066577096</v>
      </c>
      <c r="I95">
        <v>5568.4871217386499</v>
      </c>
      <c r="Q95" s="9" t="s">
        <v>162</v>
      </c>
      <c r="R95" s="27"/>
      <c r="S95" s="40" t="s">
        <v>295</v>
      </c>
      <c r="T95" s="3" t="s">
        <v>148</v>
      </c>
      <c r="U95" s="18">
        <f t="shared" si="24"/>
        <v>5715.9676568605446</v>
      </c>
      <c r="V95" s="18">
        <f t="shared" si="23"/>
        <v>28981.381643478268</v>
      </c>
      <c r="W95" s="18">
        <f t="shared" si="23"/>
        <v>1202.1801077292439</v>
      </c>
      <c r="X95" s="18">
        <f t="shared" si="23"/>
        <v>538.67312166831186</v>
      </c>
      <c r="Y95" s="18">
        <f t="shared" si="23"/>
        <v>5935.5959707387001</v>
      </c>
      <c r="Z95" s="19">
        <f t="shared" si="23"/>
        <v>4931.3203106911478</v>
      </c>
      <c r="AB95" s="131">
        <v>117303810000</v>
      </c>
      <c r="AC95" s="131" t="str">
        <f t="shared" si="19"/>
        <v>WFD8_Adour_Garonne_Dordogne_Charente_and_coastal_waters_of_aquitaniaSeptember</v>
      </c>
      <c r="AD95" s="40" t="s">
        <v>629</v>
      </c>
      <c r="AE95" s="46" t="s">
        <v>593</v>
      </c>
      <c r="AF95" s="130">
        <f t="shared" si="17"/>
        <v>50.600197646936614</v>
      </c>
      <c r="AG95" s="130">
        <f t="shared" si="18"/>
        <v>42.038875895771397</v>
      </c>
      <c r="AH95" s="130">
        <f t="shared" si="20"/>
        <v>8.5613217511652167</v>
      </c>
    </row>
    <row r="96" spans="1:34" x14ac:dyDescent="0.25">
      <c r="A96" t="s">
        <v>3</v>
      </c>
      <c r="B96">
        <v>2009</v>
      </c>
      <c r="C96">
        <v>10</v>
      </c>
      <c r="D96">
        <v>5132.5662843393302</v>
      </c>
      <c r="E96">
        <v>40717.723102922602</v>
      </c>
      <c r="F96">
        <v>2685.8631873448198</v>
      </c>
      <c r="G96">
        <v>995.96549020029204</v>
      </c>
      <c r="H96">
        <v>6757.6742196997802</v>
      </c>
      <c r="I96">
        <v>4973.18929748561</v>
      </c>
      <c r="Q96" s="9" t="s">
        <v>162</v>
      </c>
      <c r="R96" s="27"/>
      <c r="S96" s="40" t="s">
        <v>295</v>
      </c>
      <c r="T96" s="3" t="s">
        <v>149</v>
      </c>
      <c r="U96" s="18">
        <f t="shared" si="24"/>
        <v>4557.1444592720754</v>
      </c>
      <c r="V96" s="18">
        <f t="shared" si="23"/>
        <v>30694.71941191009</v>
      </c>
      <c r="W96" s="18">
        <f t="shared" si="23"/>
        <v>3975.0346669679138</v>
      </c>
      <c r="X96" s="18">
        <f t="shared" si="23"/>
        <v>1775.4608183951887</v>
      </c>
      <c r="Y96" s="18">
        <f t="shared" si="23"/>
        <v>8773.1001739772819</v>
      </c>
      <c r="Z96" s="19">
        <f t="shared" si="23"/>
        <v>4214.6063845582676</v>
      </c>
      <c r="AB96" s="131">
        <v>117303810000</v>
      </c>
      <c r="AC96" s="131" t="str">
        <f t="shared" si="19"/>
        <v>WFD8_Adour_Garonne_Dordogne_Charente_and_coastal_waters_of_aquitaniaOctober</v>
      </c>
      <c r="AD96" s="40" t="s">
        <v>629</v>
      </c>
      <c r="AE96" s="46" t="s">
        <v>594</v>
      </c>
      <c r="AF96" s="130">
        <f t="shared" si="17"/>
        <v>74.789558616870849</v>
      </c>
      <c r="AG96" s="130">
        <f t="shared" si="18"/>
        <v>35.928981203238564</v>
      </c>
      <c r="AH96" s="130">
        <f t="shared" si="20"/>
        <v>38.860577413632285</v>
      </c>
    </row>
    <row r="97" spans="1:34" x14ac:dyDescent="0.25">
      <c r="A97" t="s">
        <v>3</v>
      </c>
      <c r="B97">
        <v>2009</v>
      </c>
      <c r="C97">
        <v>11</v>
      </c>
      <c r="D97">
        <v>4167.6394464530204</v>
      </c>
      <c r="E97">
        <v>41953.799651899099</v>
      </c>
      <c r="F97">
        <v>10000.4466040555</v>
      </c>
      <c r="G97">
        <v>3750.5748944447901</v>
      </c>
      <c r="H97">
        <v>17045.6105166776</v>
      </c>
      <c r="I97">
        <v>4257.8686065602196</v>
      </c>
      <c r="Q97" s="9" t="s">
        <v>162</v>
      </c>
      <c r="R97" s="27"/>
      <c r="S97" s="40" t="s">
        <v>295</v>
      </c>
      <c r="T97" s="3" t="s">
        <v>150</v>
      </c>
      <c r="U97" s="18">
        <f t="shared" si="24"/>
        <v>3830.7838775248138</v>
      </c>
      <c r="V97" s="18">
        <f t="shared" si="23"/>
        <v>31335.592130213816</v>
      </c>
      <c r="W97" s="18">
        <f t="shared" si="23"/>
        <v>5664.3442823181431</v>
      </c>
      <c r="X97" s="18">
        <f t="shared" si="23"/>
        <v>2566.2218555479221</v>
      </c>
      <c r="Y97" s="18">
        <f t="shared" si="23"/>
        <v>10646.719607688607</v>
      </c>
      <c r="Z97" s="19">
        <f t="shared" si="23"/>
        <v>3586.089210213187</v>
      </c>
      <c r="AB97" s="131">
        <v>117303810000</v>
      </c>
      <c r="AC97" s="131" t="str">
        <f t="shared" si="19"/>
        <v>WFD8_Adour_Garonne_Dordogne_Charente_and_coastal_waters_of_aquitaniaNovember</v>
      </c>
      <c r="AD97" s="40" t="s">
        <v>629</v>
      </c>
      <c r="AE97" s="46" t="s">
        <v>595</v>
      </c>
      <c r="AF97" s="130">
        <f t="shared" si="17"/>
        <v>90.761925019218097</v>
      </c>
      <c r="AG97" s="130">
        <f t="shared" si="18"/>
        <v>30.570952556555387</v>
      </c>
      <c r="AH97" s="130">
        <f t="shared" si="20"/>
        <v>60.190972462662714</v>
      </c>
    </row>
    <row r="98" spans="1:34" ht="15.75" thickBot="1" x14ac:dyDescent="0.3">
      <c r="A98" t="s">
        <v>3</v>
      </c>
      <c r="B98">
        <v>2009</v>
      </c>
      <c r="C98">
        <v>12</v>
      </c>
      <c r="D98">
        <v>4805.2246445539504</v>
      </c>
      <c r="E98">
        <v>41897.320581929504</v>
      </c>
      <c r="F98">
        <v>7683.3622534100796</v>
      </c>
      <c r="G98">
        <v>2877.8626490215902</v>
      </c>
      <c r="H98">
        <v>13011.005498153399</v>
      </c>
      <c r="I98">
        <v>4654.5302542888703</v>
      </c>
      <c r="Q98" s="11" t="s">
        <v>162</v>
      </c>
      <c r="R98" s="29"/>
      <c r="S98" s="40" t="s">
        <v>295</v>
      </c>
      <c r="T98" s="5" t="s">
        <v>151</v>
      </c>
      <c r="U98" s="20">
        <f t="shared" si="24"/>
        <v>4624.9173233164329</v>
      </c>
      <c r="V98" s="20">
        <f t="shared" si="23"/>
        <v>31427.639160390554</v>
      </c>
      <c r="W98" s="20">
        <f t="shared" si="23"/>
        <v>4412.5753519339269</v>
      </c>
      <c r="X98" s="20">
        <f t="shared" si="23"/>
        <v>2001.7379041852762</v>
      </c>
      <c r="Y98" s="20">
        <f t="shared" si="23"/>
        <v>8375.1661528258155</v>
      </c>
      <c r="Z98" s="21">
        <f t="shared" si="23"/>
        <v>4133.005572930545</v>
      </c>
      <c r="AB98" s="131">
        <v>117303810000</v>
      </c>
      <c r="AC98" s="131" t="str">
        <f t="shared" si="19"/>
        <v>WFD8_Adour_Garonne_Dordogne_Charente_and_coastal_waters_of_aquitaniaDecember</v>
      </c>
      <c r="AD98" s="40" t="s">
        <v>629</v>
      </c>
      <c r="AE98" s="46" t="s">
        <v>596</v>
      </c>
      <c r="AF98" s="130">
        <f t="shared" si="17"/>
        <v>71.397221904606639</v>
      </c>
      <c r="AG98" s="130">
        <f t="shared" si="18"/>
        <v>35.233344704920881</v>
      </c>
      <c r="AH98" s="130">
        <f t="shared" si="20"/>
        <v>36.163877199685757</v>
      </c>
    </row>
    <row r="99" spans="1:34" x14ac:dyDescent="0.25">
      <c r="A99" t="s">
        <v>3</v>
      </c>
      <c r="B99">
        <v>2010</v>
      </c>
      <c r="C99">
        <v>1</v>
      </c>
      <c r="D99">
        <v>5674.7315267935901</v>
      </c>
      <c r="E99">
        <v>41877.306020526703</v>
      </c>
      <c r="F99">
        <v>3893.7867313797401</v>
      </c>
      <c r="G99">
        <v>1465.7745997393399</v>
      </c>
      <c r="H99">
        <v>6845.7440090119799</v>
      </c>
      <c r="I99">
        <v>5056.5970617365701</v>
      </c>
      <c r="Q99" s="10" t="s">
        <v>163</v>
      </c>
      <c r="R99" s="27" t="s">
        <v>395</v>
      </c>
      <c r="S99" s="35" t="s">
        <v>296</v>
      </c>
      <c r="T99" s="1" t="s">
        <v>140</v>
      </c>
      <c r="U99" s="1">
        <f>(D1251+D1263+D1275+D1287+D1299+D1311+D1323+D1335+D1347+D1359+D1371+D1383+D1395)/13</f>
        <v>2064.8540469031182</v>
      </c>
      <c r="V99" s="1">
        <f t="shared" ref="V99:Z110" si="25">(E1251+E1263+E1275+E1287+E1299+E1311+E1323+E1335+E1347+E1359+E1371+E1383+E1395)/13</f>
        <v>11504.152031157</v>
      </c>
      <c r="W99" s="1">
        <f t="shared" si="25"/>
        <v>2233.3266211061473</v>
      </c>
      <c r="X99" s="1">
        <f t="shared" si="25"/>
        <v>844.26817262713803</v>
      </c>
      <c r="Y99" s="1">
        <f t="shared" si="25"/>
        <v>4665.826622208956</v>
      </c>
      <c r="Z99" s="22">
        <f t="shared" si="25"/>
        <v>1912.3478439385576</v>
      </c>
      <c r="AB99" s="131">
        <v>40790040000</v>
      </c>
      <c r="AC99" s="131" t="str">
        <f t="shared" si="19"/>
        <v>WFD9_Minho_and_LimaJanuary</v>
      </c>
      <c r="AD99" s="40" t="s">
        <v>684</v>
      </c>
      <c r="AE99" s="46" t="s">
        <v>586</v>
      </c>
      <c r="AF99" s="130">
        <f t="shared" si="17"/>
        <v>114.38641938593234</v>
      </c>
      <c r="AG99" s="130">
        <f t="shared" si="18"/>
        <v>46.882715582984417</v>
      </c>
      <c r="AH99" s="130">
        <f t="shared" si="20"/>
        <v>67.503703802947925</v>
      </c>
    </row>
    <row r="100" spans="1:34" x14ac:dyDescent="0.25">
      <c r="A100" t="s">
        <v>3</v>
      </c>
      <c r="B100">
        <v>2010</v>
      </c>
      <c r="C100">
        <v>2</v>
      </c>
      <c r="D100">
        <v>7753.8601846478796</v>
      </c>
      <c r="E100">
        <v>41756.166080622701</v>
      </c>
      <c r="F100">
        <v>4606.7010305874601</v>
      </c>
      <c r="G100">
        <v>1718.1337106869701</v>
      </c>
      <c r="H100">
        <v>9926.0341979813893</v>
      </c>
      <c r="I100">
        <v>6678.4434107573297</v>
      </c>
      <c r="Q100" s="9" t="s">
        <v>163</v>
      </c>
      <c r="R100" s="27" t="s">
        <v>396</v>
      </c>
      <c r="S100" s="40" t="s">
        <v>296</v>
      </c>
      <c r="T100" s="3" t="s">
        <v>141</v>
      </c>
      <c r="U100" s="3">
        <f t="shared" ref="U100:U110" si="26">(D1252+D1264+D1276+D1288+D1300+D1312+D1324+D1336+D1348+D1360+D1372+D1384+D1396)/13</f>
        <v>2611.9825284316807</v>
      </c>
      <c r="V100" s="3">
        <f t="shared" si="25"/>
        <v>11257.954115447606</v>
      </c>
      <c r="W100" s="3">
        <f t="shared" si="25"/>
        <v>1482.187927075594</v>
      </c>
      <c r="X100" s="3">
        <f t="shared" si="25"/>
        <v>557.46279248153746</v>
      </c>
      <c r="Y100" s="3">
        <f t="shared" si="25"/>
        <v>3516.1291200697187</v>
      </c>
      <c r="Z100" s="23">
        <f t="shared" si="25"/>
        <v>2220.2500404980551</v>
      </c>
      <c r="AB100" s="131">
        <v>40790040000</v>
      </c>
      <c r="AC100" s="131" t="str">
        <f t="shared" si="19"/>
        <v>WFD9_Minho_and_LimaFebruary</v>
      </c>
      <c r="AD100" s="40" t="s">
        <v>684</v>
      </c>
      <c r="AE100" s="46" t="s">
        <v>587</v>
      </c>
      <c r="AF100" s="130">
        <f t="shared" si="17"/>
        <v>86.200678402612965</v>
      </c>
      <c r="AG100" s="130">
        <f t="shared" si="18"/>
        <v>54.431180761236199</v>
      </c>
      <c r="AH100" s="130">
        <f t="shared" si="20"/>
        <v>31.769497641376766</v>
      </c>
    </row>
    <row r="101" spans="1:34" x14ac:dyDescent="0.25">
      <c r="A101" t="s">
        <v>3</v>
      </c>
      <c r="B101">
        <v>2010</v>
      </c>
      <c r="C101">
        <v>3</v>
      </c>
      <c r="D101">
        <v>12669.977228642199</v>
      </c>
      <c r="E101">
        <v>40453.898740466197</v>
      </c>
      <c r="F101">
        <v>1363.88183694348</v>
      </c>
      <c r="G101">
        <v>521.15026028792397</v>
      </c>
      <c r="H101">
        <v>8376.7808911029697</v>
      </c>
      <c r="I101">
        <v>11031.023068542199</v>
      </c>
      <c r="Q101" s="9" t="s">
        <v>163</v>
      </c>
      <c r="R101" s="27"/>
      <c r="S101" s="40" t="s">
        <v>296</v>
      </c>
      <c r="T101" s="3" t="s">
        <v>142</v>
      </c>
      <c r="U101" s="3">
        <f t="shared" si="26"/>
        <v>3689.5981001883192</v>
      </c>
      <c r="V101" s="3">
        <f t="shared" si="25"/>
        <v>10954.240644360329</v>
      </c>
      <c r="W101" s="3">
        <f t="shared" si="25"/>
        <v>1061.2331619827323</v>
      </c>
      <c r="X101" s="3">
        <f t="shared" si="25"/>
        <v>409.21818413483317</v>
      </c>
      <c r="Y101" s="3">
        <f t="shared" si="25"/>
        <v>3394.8074609738719</v>
      </c>
      <c r="Z101" s="23">
        <f t="shared" si="25"/>
        <v>3020.3983061853919</v>
      </c>
      <c r="AB101" s="131">
        <v>40790040000</v>
      </c>
      <c r="AC101" s="131" t="str">
        <f t="shared" si="19"/>
        <v>WFD9_Minho_and_LimaMarch</v>
      </c>
      <c r="AD101" s="40" t="s">
        <v>684</v>
      </c>
      <c r="AE101" s="46" t="s">
        <v>588</v>
      </c>
      <c r="AF101" s="130">
        <f t="shared" si="17"/>
        <v>83.226382248555566</v>
      </c>
      <c r="AG101" s="130">
        <f t="shared" si="18"/>
        <v>74.047446538061536</v>
      </c>
      <c r="AH101" s="130">
        <f t="shared" si="20"/>
        <v>9.1789357104940308</v>
      </c>
    </row>
    <row r="102" spans="1:34" x14ac:dyDescent="0.25">
      <c r="A102" t="s">
        <v>3</v>
      </c>
      <c r="B102">
        <v>2010</v>
      </c>
      <c r="C102">
        <v>4</v>
      </c>
      <c r="D102">
        <v>16418.6900196557</v>
      </c>
      <c r="E102">
        <v>38223.183648124897</v>
      </c>
      <c r="F102">
        <v>697.82661288832401</v>
      </c>
      <c r="G102">
        <v>266.47477682280999</v>
      </c>
      <c r="H102">
        <v>2570.3520146220899</v>
      </c>
      <c r="I102">
        <v>14460.827108544299</v>
      </c>
      <c r="Q102" s="9" t="s">
        <v>163</v>
      </c>
      <c r="R102" s="27"/>
      <c r="S102" s="40" t="s">
        <v>296</v>
      </c>
      <c r="T102" s="3" t="s">
        <v>143</v>
      </c>
      <c r="U102" s="3">
        <f t="shared" si="26"/>
        <v>3896.3309782053539</v>
      </c>
      <c r="V102" s="3">
        <f t="shared" si="25"/>
        <v>10830.2032344581</v>
      </c>
      <c r="W102" s="3">
        <f t="shared" si="25"/>
        <v>736.54196098916429</v>
      </c>
      <c r="X102" s="3">
        <f t="shared" si="25"/>
        <v>284.77613835908284</v>
      </c>
      <c r="Y102" s="3">
        <f t="shared" si="25"/>
        <v>3298.1368247940068</v>
      </c>
      <c r="Z102" s="23">
        <f t="shared" si="25"/>
        <v>3373.2282744973418</v>
      </c>
      <c r="AB102" s="131">
        <v>40790040000</v>
      </c>
      <c r="AC102" s="131" t="str">
        <f t="shared" si="19"/>
        <v>WFD9_Minho_and_LimaApril</v>
      </c>
      <c r="AD102" s="40" t="s">
        <v>684</v>
      </c>
      <c r="AE102" s="46" t="s">
        <v>589</v>
      </c>
      <c r="AF102" s="130">
        <f t="shared" si="17"/>
        <v>80.856425362515139</v>
      </c>
      <c r="AG102" s="130">
        <f t="shared" si="18"/>
        <v>82.697351473480822</v>
      </c>
      <c r="AH102" s="130">
        <f t="shared" si="20"/>
        <v>-1.8409261109656825</v>
      </c>
    </row>
    <row r="103" spans="1:34" x14ac:dyDescent="0.25">
      <c r="A103" t="s">
        <v>3</v>
      </c>
      <c r="B103">
        <v>2010</v>
      </c>
      <c r="C103">
        <v>5</v>
      </c>
      <c r="D103">
        <v>14064.8519505145</v>
      </c>
      <c r="E103">
        <v>34328.402850975901</v>
      </c>
      <c r="F103">
        <v>497.74703004856002</v>
      </c>
      <c r="G103">
        <v>175.07991999269299</v>
      </c>
      <c r="H103">
        <v>8228.9548195309799</v>
      </c>
      <c r="I103">
        <v>11385.7222753073</v>
      </c>
      <c r="Q103" s="9" t="s">
        <v>163</v>
      </c>
      <c r="R103" s="27"/>
      <c r="S103" s="40" t="s">
        <v>296</v>
      </c>
      <c r="T103" s="3" t="s">
        <v>144</v>
      </c>
      <c r="U103" s="3">
        <f t="shared" si="26"/>
        <v>4154.0577448727945</v>
      </c>
      <c r="V103" s="3">
        <f t="shared" si="25"/>
        <v>10575.059010630812</v>
      </c>
      <c r="W103" s="3">
        <f t="shared" si="25"/>
        <v>466.33462625772358</v>
      </c>
      <c r="X103" s="3">
        <f t="shared" si="25"/>
        <v>183.40429392916664</v>
      </c>
      <c r="Y103" s="3">
        <f t="shared" si="25"/>
        <v>2741.3106458994462</v>
      </c>
      <c r="Z103" s="23">
        <f t="shared" si="25"/>
        <v>3813.4256046572732</v>
      </c>
      <c r="AB103" s="131">
        <v>40790040000</v>
      </c>
      <c r="AC103" s="131" t="str">
        <f t="shared" si="19"/>
        <v>WFD9_Minho_and_LimaMay</v>
      </c>
      <c r="AD103" s="40" t="s">
        <v>684</v>
      </c>
      <c r="AE103" s="46" t="s">
        <v>144</v>
      </c>
      <c r="AF103" s="130">
        <f t="shared" si="17"/>
        <v>67.205392441376517</v>
      </c>
      <c r="AG103" s="130">
        <f t="shared" si="18"/>
        <v>93.489136187590717</v>
      </c>
      <c r="AH103" s="130">
        <f t="shared" si="20"/>
        <v>-26.283743746214199</v>
      </c>
    </row>
    <row r="104" spans="1:34" x14ac:dyDescent="0.25">
      <c r="A104" t="s">
        <v>3</v>
      </c>
      <c r="B104">
        <v>2010</v>
      </c>
      <c r="C104">
        <v>6</v>
      </c>
      <c r="D104">
        <v>13681.5471244196</v>
      </c>
      <c r="E104">
        <v>36624.092157834399</v>
      </c>
      <c r="F104">
        <v>1075.15670911603</v>
      </c>
      <c r="G104">
        <v>350.64189231262401</v>
      </c>
      <c r="H104">
        <v>10624.264240566201</v>
      </c>
      <c r="I104">
        <v>11806.8133011972</v>
      </c>
      <c r="Q104" s="9" t="s">
        <v>163</v>
      </c>
      <c r="R104" s="27"/>
      <c r="S104" s="40" t="s">
        <v>296</v>
      </c>
      <c r="T104" s="3" t="s">
        <v>145</v>
      </c>
      <c r="U104" s="3">
        <f t="shared" si="26"/>
        <v>4025.9272004234654</v>
      </c>
      <c r="V104" s="3">
        <f t="shared" si="25"/>
        <v>9800.679020808333</v>
      </c>
      <c r="W104" s="3">
        <f t="shared" si="25"/>
        <v>260.86150328119288</v>
      </c>
      <c r="X104" s="3">
        <f t="shared" si="25"/>
        <v>103.23173937592622</v>
      </c>
      <c r="Y104" s="3">
        <f t="shared" si="25"/>
        <v>1955.1175312707044</v>
      </c>
      <c r="Z104" s="23">
        <f t="shared" si="25"/>
        <v>3554.4358879373426</v>
      </c>
      <c r="AB104" s="131">
        <v>40790040000</v>
      </c>
      <c r="AC104" s="131" t="str">
        <f t="shared" si="19"/>
        <v>WFD9_Minho_and_LimaJune</v>
      </c>
      <c r="AD104" s="40" t="s">
        <v>684</v>
      </c>
      <c r="AE104" s="46" t="s">
        <v>590</v>
      </c>
      <c r="AF104" s="130">
        <f t="shared" si="17"/>
        <v>47.93124819859711</v>
      </c>
      <c r="AG104" s="130">
        <f t="shared" si="18"/>
        <v>87.139799027834812</v>
      </c>
      <c r="AH104" s="130">
        <f t="shared" si="20"/>
        <v>-39.208550829237701</v>
      </c>
    </row>
    <row r="105" spans="1:34" x14ac:dyDescent="0.25">
      <c r="A105" t="s">
        <v>3</v>
      </c>
      <c r="B105">
        <v>2010</v>
      </c>
      <c r="C105">
        <v>7</v>
      </c>
      <c r="D105">
        <v>12859.0029679077</v>
      </c>
      <c r="E105">
        <v>35076.9491852387</v>
      </c>
      <c r="F105">
        <v>158.711197894061</v>
      </c>
      <c r="G105">
        <v>58.345904560607401</v>
      </c>
      <c r="H105">
        <v>4321.5134668893097</v>
      </c>
      <c r="I105">
        <v>10123.8584221852</v>
      </c>
      <c r="Q105" s="9" t="s">
        <v>163</v>
      </c>
      <c r="R105" s="27"/>
      <c r="S105" s="40" t="s">
        <v>296</v>
      </c>
      <c r="T105" s="3" t="s">
        <v>146</v>
      </c>
      <c r="U105" s="3">
        <f t="shared" si="26"/>
        <v>3596.1438979404452</v>
      </c>
      <c r="V105" s="3">
        <f t="shared" si="25"/>
        <v>9041.5849429799109</v>
      </c>
      <c r="W105" s="3">
        <f t="shared" si="25"/>
        <v>66.003359383867149</v>
      </c>
      <c r="X105" s="3">
        <f t="shared" si="25"/>
        <v>25.046804080622625</v>
      </c>
      <c r="Y105" s="3">
        <f t="shared" si="25"/>
        <v>1159.712280517846</v>
      </c>
      <c r="Z105" s="23">
        <f t="shared" si="25"/>
        <v>2918.3684880874853</v>
      </c>
      <c r="AB105" s="131">
        <v>40790040000</v>
      </c>
      <c r="AC105" s="131" t="str">
        <f t="shared" si="19"/>
        <v>WFD9_Minho_and_LimaJuly</v>
      </c>
      <c r="AD105" s="40" t="s">
        <v>684</v>
      </c>
      <c r="AE105" s="46" t="s">
        <v>591</v>
      </c>
      <c r="AF105" s="130">
        <f t="shared" si="17"/>
        <v>28.431261173508194</v>
      </c>
      <c r="AG105" s="130">
        <f t="shared" si="18"/>
        <v>71.54610508073749</v>
      </c>
      <c r="AH105" s="130">
        <f t="shared" si="20"/>
        <v>-43.1148439072293</v>
      </c>
    </row>
    <row r="106" spans="1:34" x14ac:dyDescent="0.25">
      <c r="A106" t="s">
        <v>3</v>
      </c>
      <c r="B106">
        <v>2010</v>
      </c>
      <c r="C106">
        <v>8</v>
      </c>
      <c r="D106">
        <v>8478.4118057223804</v>
      </c>
      <c r="E106">
        <v>36078.335752846899</v>
      </c>
      <c r="F106">
        <v>350.13346169836899</v>
      </c>
      <c r="G106">
        <v>130.223126297004</v>
      </c>
      <c r="H106">
        <v>4756.5987228081704</v>
      </c>
      <c r="I106">
        <v>6720.3068019833299</v>
      </c>
      <c r="Q106" s="9" t="s">
        <v>163</v>
      </c>
      <c r="R106" s="27"/>
      <c r="S106" s="40" t="s">
        <v>296</v>
      </c>
      <c r="T106" s="3" t="s">
        <v>147</v>
      </c>
      <c r="U106" s="3">
        <f t="shared" si="26"/>
        <v>2862.2724133421102</v>
      </c>
      <c r="V106" s="3">
        <f t="shared" si="25"/>
        <v>8918.9818384273149</v>
      </c>
      <c r="W106" s="3">
        <f t="shared" si="25"/>
        <v>101.69363046347213</v>
      </c>
      <c r="X106" s="3">
        <f t="shared" si="25"/>
        <v>41.924554203834106</v>
      </c>
      <c r="Y106" s="3">
        <f t="shared" si="25"/>
        <v>1340.8349048522407</v>
      </c>
      <c r="Z106" s="23">
        <f t="shared" si="25"/>
        <v>2234.1011534249169</v>
      </c>
      <c r="AB106" s="131">
        <v>40790040000</v>
      </c>
      <c r="AC106" s="131" t="str">
        <f t="shared" si="19"/>
        <v>WFD9_Minho_and_LimaAugust</v>
      </c>
      <c r="AD106" s="40" t="s">
        <v>684</v>
      </c>
      <c r="AE106" s="46" t="s">
        <v>592</v>
      </c>
      <c r="AF106" s="130">
        <f t="shared" si="17"/>
        <v>32.87162515291088</v>
      </c>
      <c r="AG106" s="130">
        <f t="shared" si="18"/>
        <v>54.770751718432166</v>
      </c>
      <c r="AH106" s="130">
        <f t="shared" si="20"/>
        <v>-21.899126565521286</v>
      </c>
    </row>
    <row r="107" spans="1:34" x14ac:dyDescent="0.25">
      <c r="A107" t="s">
        <v>3</v>
      </c>
      <c r="B107">
        <v>2010</v>
      </c>
      <c r="C107">
        <v>9</v>
      </c>
      <c r="D107">
        <v>6360.2559471937702</v>
      </c>
      <c r="E107">
        <v>39691.007197268002</v>
      </c>
      <c r="F107">
        <v>2240.4566571949599</v>
      </c>
      <c r="G107">
        <v>845.04986316860095</v>
      </c>
      <c r="H107">
        <v>9090.7643103582304</v>
      </c>
      <c r="I107">
        <v>5675.1163509881198</v>
      </c>
      <c r="Q107" s="9" t="s">
        <v>163</v>
      </c>
      <c r="R107" s="27"/>
      <c r="S107" s="40" t="s">
        <v>296</v>
      </c>
      <c r="T107" s="3" t="s">
        <v>148</v>
      </c>
      <c r="U107" s="3">
        <f t="shared" si="26"/>
        <v>2103.2183886713083</v>
      </c>
      <c r="V107" s="3">
        <f t="shared" si="25"/>
        <v>9525.1971266428463</v>
      </c>
      <c r="W107" s="3">
        <f t="shared" si="25"/>
        <v>229.2562190520577</v>
      </c>
      <c r="X107" s="3">
        <f t="shared" si="25"/>
        <v>95.472712232858328</v>
      </c>
      <c r="Y107" s="3">
        <f t="shared" si="25"/>
        <v>1863.8605628097612</v>
      </c>
      <c r="Z107" s="23">
        <f t="shared" si="25"/>
        <v>1753.5420533580536</v>
      </c>
      <c r="AB107" s="131">
        <v>40790040000</v>
      </c>
      <c r="AC107" s="131" t="str">
        <f t="shared" si="19"/>
        <v>WFD9_Minho_and_LimaSeptember</v>
      </c>
      <c r="AD107" s="40" t="s">
        <v>684</v>
      </c>
      <c r="AE107" s="46" t="s">
        <v>593</v>
      </c>
      <c r="AF107" s="130">
        <f t="shared" si="17"/>
        <v>45.69401164621955</v>
      </c>
      <c r="AG107" s="130">
        <f t="shared" si="18"/>
        <v>42.989466383412562</v>
      </c>
      <c r="AH107" s="130">
        <f t="shared" si="20"/>
        <v>2.7045452628069881</v>
      </c>
    </row>
    <row r="108" spans="1:34" x14ac:dyDescent="0.25">
      <c r="A108" t="s">
        <v>3</v>
      </c>
      <c r="B108">
        <v>2010</v>
      </c>
      <c r="C108">
        <v>10</v>
      </c>
      <c r="D108">
        <v>4687.28385267663</v>
      </c>
      <c r="E108">
        <v>41554.7321656192</v>
      </c>
      <c r="F108">
        <v>6125.3871261397699</v>
      </c>
      <c r="G108">
        <v>2239.9395584333902</v>
      </c>
      <c r="H108">
        <v>10418.940584342299</v>
      </c>
      <c r="I108">
        <v>4708.2516475287603</v>
      </c>
      <c r="Q108" s="9" t="s">
        <v>163</v>
      </c>
      <c r="R108" s="27"/>
      <c r="S108" s="40" t="s">
        <v>296</v>
      </c>
      <c r="T108" s="3" t="s">
        <v>149</v>
      </c>
      <c r="U108" s="3">
        <f t="shared" si="26"/>
        <v>1611.2771763004152</v>
      </c>
      <c r="V108" s="3">
        <f t="shared" si="25"/>
        <v>10847.064802108458</v>
      </c>
      <c r="W108" s="3">
        <f t="shared" si="25"/>
        <v>2027.159292979909</v>
      </c>
      <c r="X108" s="3">
        <f t="shared" si="25"/>
        <v>765.23451230484397</v>
      </c>
      <c r="Y108" s="3">
        <f t="shared" si="25"/>
        <v>5233.0682310636239</v>
      </c>
      <c r="Z108" s="23">
        <f t="shared" si="25"/>
        <v>1565.7948489137145</v>
      </c>
      <c r="AB108" s="131">
        <v>40790040000</v>
      </c>
      <c r="AC108" s="131" t="str">
        <f t="shared" si="19"/>
        <v>WFD9_Minho_and_LimaOctober</v>
      </c>
      <c r="AD108" s="40" t="s">
        <v>684</v>
      </c>
      <c r="AE108" s="46" t="s">
        <v>594</v>
      </c>
      <c r="AF108" s="130">
        <f t="shared" si="17"/>
        <v>128.29279478675736</v>
      </c>
      <c r="AG108" s="130">
        <f t="shared" si="18"/>
        <v>38.38669559808509</v>
      </c>
      <c r="AH108" s="130">
        <f t="shared" si="20"/>
        <v>89.906099188672272</v>
      </c>
    </row>
    <row r="109" spans="1:34" x14ac:dyDescent="0.25">
      <c r="A109" t="s">
        <v>3</v>
      </c>
      <c r="B109">
        <v>2010</v>
      </c>
      <c r="C109">
        <v>11</v>
      </c>
      <c r="D109">
        <v>3536.7707311274598</v>
      </c>
      <c r="E109">
        <v>41585.403709582999</v>
      </c>
      <c r="F109">
        <v>7890.4892652346798</v>
      </c>
      <c r="G109">
        <v>2952.91229336175</v>
      </c>
      <c r="H109">
        <v>13555.4228264783</v>
      </c>
      <c r="I109">
        <v>3648.8320835969298</v>
      </c>
      <c r="Q109" s="9" t="s">
        <v>163</v>
      </c>
      <c r="R109" s="27"/>
      <c r="S109" s="40" t="s">
        <v>296</v>
      </c>
      <c r="T109" s="3" t="s">
        <v>150</v>
      </c>
      <c r="U109" s="3">
        <f t="shared" si="26"/>
        <v>1315.8719856738317</v>
      </c>
      <c r="V109" s="3">
        <f t="shared" si="25"/>
        <v>11435.558830647022</v>
      </c>
      <c r="W109" s="3">
        <f t="shared" si="25"/>
        <v>2672.2677723555867</v>
      </c>
      <c r="X109" s="3">
        <f t="shared" si="25"/>
        <v>1016.1090962177332</v>
      </c>
      <c r="Y109" s="3">
        <f t="shared" si="25"/>
        <v>5278.2536908409129</v>
      </c>
      <c r="Z109" s="23">
        <f t="shared" si="25"/>
        <v>1368.0921151746636</v>
      </c>
      <c r="AB109" s="131">
        <v>40790040000</v>
      </c>
      <c r="AC109" s="131" t="str">
        <f t="shared" si="19"/>
        <v>WFD9_Minho_and_LimaNovember</v>
      </c>
      <c r="AD109" s="40" t="s">
        <v>684</v>
      </c>
      <c r="AE109" s="46" t="s">
        <v>595</v>
      </c>
      <c r="AF109" s="130">
        <f t="shared" si="17"/>
        <v>129.40055196908148</v>
      </c>
      <c r="AG109" s="130">
        <f t="shared" si="18"/>
        <v>33.539857160587822</v>
      </c>
      <c r="AH109" s="130">
        <f t="shared" si="20"/>
        <v>95.860694808493662</v>
      </c>
    </row>
    <row r="110" spans="1:34" ht="15.75" thickBot="1" x14ac:dyDescent="0.3">
      <c r="A110" t="s">
        <v>3</v>
      </c>
      <c r="B110">
        <v>2010</v>
      </c>
      <c r="C110">
        <v>12</v>
      </c>
      <c r="D110">
        <v>4422.8897710679603</v>
      </c>
      <c r="E110">
        <v>41705.242683979697</v>
      </c>
      <c r="F110">
        <v>7080.3632932260698</v>
      </c>
      <c r="G110">
        <v>2691.8085206626802</v>
      </c>
      <c r="H110">
        <v>11730.861449653499</v>
      </c>
      <c r="I110">
        <v>4312.8769109568302</v>
      </c>
      <c r="Q110" s="11" t="s">
        <v>163</v>
      </c>
      <c r="R110" s="29"/>
      <c r="S110" s="40" t="s">
        <v>296</v>
      </c>
      <c r="T110" s="5" t="s">
        <v>151</v>
      </c>
      <c r="U110" s="5">
        <f t="shared" si="26"/>
        <v>1615.2106609064431</v>
      </c>
      <c r="V110" s="5">
        <f t="shared" si="25"/>
        <v>11476.081366915492</v>
      </c>
      <c r="W110" s="5">
        <f t="shared" si="25"/>
        <v>2395.8542851911347</v>
      </c>
      <c r="X110" s="5">
        <f t="shared" si="25"/>
        <v>897.37479833452244</v>
      </c>
      <c r="Y110" s="5">
        <f t="shared" si="25"/>
        <v>4741.1271352086578</v>
      </c>
      <c r="Z110" s="24">
        <f t="shared" si="25"/>
        <v>1617.6966483935917</v>
      </c>
      <c r="AB110" s="131">
        <v>40790040000</v>
      </c>
      <c r="AC110" s="131" t="str">
        <f t="shared" si="19"/>
        <v>WFD9_Minho_and_LimaDecember</v>
      </c>
      <c r="AD110" s="40" t="s">
        <v>684</v>
      </c>
      <c r="AE110" s="46" t="s">
        <v>596</v>
      </c>
      <c r="AF110" s="130">
        <f t="shared" si="17"/>
        <v>116.23247084848796</v>
      </c>
      <c r="AG110" s="130">
        <f t="shared" si="18"/>
        <v>39.659109145114634</v>
      </c>
      <c r="AH110" s="130">
        <f t="shared" si="20"/>
        <v>76.573361703373337</v>
      </c>
    </row>
    <row r="111" spans="1:34" x14ac:dyDescent="0.25">
      <c r="A111" t="s">
        <v>3</v>
      </c>
      <c r="B111">
        <v>2011</v>
      </c>
      <c r="C111">
        <v>1</v>
      </c>
      <c r="D111">
        <v>6540.6481242984701</v>
      </c>
      <c r="E111">
        <v>41659.763095629103</v>
      </c>
      <c r="F111">
        <v>3339.74684599273</v>
      </c>
      <c r="G111">
        <v>1288.5620324694601</v>
      </c>
      <c r="H111">
        <v>6213.0347578004003</v>
      </c>
      <c r="I111">
        <v>5739.2744762582897</v>
      </c>
      <c r="Q111" s="10" t="s">
        <v>164</v>
      </c>
      <c r="R111" s="27" t="s">
        <v>395</v>
      </c>
      <c r="S111" s="35" t="s">
        <v>297</v>
      </c>
      <c r="T111" s="1" t="s">
        <v>140</v>
      </c>
      <c r="U111" s="25">
        <f>(D1407+D1419+D1431+D1443+D1455+D1467+D1479+D1491+D1503+D1515+D1527+D1539+D1551)/13</f>
        <v>701.07517394443335</v>
      </c>
      <c r="V111" s="25">
        <f t="shared" ref="V111:Z122" si="27">(E1407+E1419+E1431+E1443+E1455+E1467+E1479+E1491+E1503+E1515+E1527+E1539+E1551)/13</f>
        <v>2422.2224714913409</v>
      </c>
      <c r="W111" s="25">
        <f t="shared" si="27"/>
        <v>632.62535421588461</v>
      </c>
      <c r="X111" s="25">
        <f t="shared" si="27"/>
        <v>336.93719947853907</v>
      </c>
      <c r="Y111" s="25">
        <f t="shared" si="27"/>
        <v>1374.9456338287737</v>
      </c>
      <c r="Z111" s="26">
        <f t="shared" si="27"/>
        <v>608.67232250692223</v>
      </c>
      <c r="AB111" s="131">
        <v>11514890000</v>
      </c>
      <c r="AC111" s="131" t="str">
        <f t="shared" si="19"/>
        <v>WFD10_Vouga_Mondego_and_LisJanuary</v>
      </c>
      <c r="AD111" s="40" t="s">
        <v>685</v>
      </c>
      <c r="AE111" s="46" t="s">
        <v>586</v>
      </c>
      <c r="AF111" s="130">
        <f t="shared" si="17"/>
        <v>119.4058852345766</v>
      </c>
      <c r="AG111" s="130">
        <f t="shared" si="18"/>
        <v>52.85958637094425</v>
      </c>
      <c r="AH111" s="130">
        <f t="shared" si="20"/>
        <v>66.546298863632359</v>
      </c>
    </row>
    <row r="112" spans="1:34" x14ac:dyDescent="0.25">
      <c r="A112" t="s">
        <v>3</v>
      </c>
      <c r="B112">
        <v>2011</v>
      </c>
      <c r="C112">
        <v>2</v>
      </c>
      <c r="D112">
        <v>9072.77328037197</v>
      </c>
      <c r="E112">
        <v>41102.920846382403</v>
      </c>
      <c r="F112">
        <v>1707.89404092787</v>
      </c>
      <c r="G112">
        <v>657.124964974367</v>
      </c>
      <c r="H112">
        <v>6116.2202366035099</v>
      </c>
      <c r="I112">
        <v>7573.8377839397399</v>
      </c>
      <c r="Q112" s="9" t="s">
        <v>164</v>
      </c>
      <c r="R112" s="27"/>
      <c r="S112" s="40" t="s">
        <v>297</v>
      </c>
      <c r="T112" s="3" t="s">
        <v>141</v>
      </c>
      <c r="U112" s="27">
        <f t="shared" ref="U112:U122" si="28">(D1408+D1420+D1432+D1444+D1456+D1468+D1480+D1492+D1504+D1516+D1528+D1540+D1552)/13</f>
        <v>865.54009369357425</v>
      </c>
      <c r="V112" s="27">
        <f t="shared" si="27"/>
        <v>2338.6835982835055</v>
      </c>
      <c r="W112" s="27">
        <f t="shared" si="27"/>
        <v>374.85893995836369</v>
      </c>
      <c r="X112" s="27">
        <f t="shared" si="27"/>
        <v>199.64244283413493</v>
      </c>
      <c r="Y112" s="27">
        <f t="shared" si="27"/>
        <v>1002.7366419943974</v>
      </c>
      <c r="Z112" s="28">
        <f t="shared" si="27"/>
        <v>684.45958844279437</v>
      </c>
      <c r="AB112" s="131">
        <v>11514890000</v>
      </c>
      <c r="AC112" s="131" t="str">
        <f t="shared" si="19"/>
        <v>WFD10_Vouga_Mondego_and_LisFebruary</v>
      </c>
      <c r="AD112" s="40" t="s">
        <v>685</v>
      </c>
      <c r="AE112" s="46" t="s">
        <v>587</v>
      </c>
      <c r="AF112" s="130">
        <f t="shared" si="17"/>
        <v>87.081738687421009</v>
      </c>
      <c r="AG112" s="130">
        <f t="shared" si="18"/>
        <v>59.441261570262014</v>
      </c>
      <c r="AH112" s="130">
        <f t="shared" si="20"/>
        <v>27.640477117158994</v>
      </c>
    </row>
    <row r="113" spans="1:34" x14ac:dyDescent="0.25">
      <c r="A113" t="s">
        <v>3</v>
      </c>
      <c r="B113">
        <v>2011</v>
      </c>
      <c r="C113">
        <v>3</v>
      </c>
      <c r="D113">
        <v>14282.873383307</v>
      </c>
      <c r="E113">
        <v>39196.760100657797</v>
      </c>
      <c r="F113">
        <v>337.74386067992799</v>
      </c>
      <c r="G113">
        <v>123.884849533104</v>
      </c>
      <c r="H113">
        <v>4258.5821289838404</v>
      </c>
      <c r="I113">
        <v>11942.731220100901</v>
      </c>
      <c r="Q113" s="9" t="s">
        <v>164</v>
      </c>
      <c r="R113" s="27"/>
      <c r="S113" s="40" t="s">
        <v>297</v>
      </c>
      <c r="T113" s="3" t="s">
        <v>142</v>
      </c>
      <c r="U113" s="27">
        <f t="shared" si="28"/>
        <v>1161.3843817620136</v>
      </c>
      <c r="V113" s="27">
        <f t="shared" si="27"/>
        <v>2246.4545118633064</v>
      </c>
      <c r="W113" s="27">
        <f t="shared" si="27"/>
        <v>310.92036962036252</v>
      </c>
      <c r="X113" s="27">
        <f t="shared" si="27"/>
        <v>165.72650989801241</v>
      </c>
      <c r="Y113" s="27">
        <f t="shared" si="27"/>
        <v>958.2593921223729</v>
      </c>
      <c r="Z113" s="28">
        <f t="shared" si="27"/>
        <v>835.6177881740698</v>
      </c>
      <c r="AB113" s="131">
        <v>11514890000</v>
      </c>
      <c r="AC113" s="131" t="str">
        <f t="shared" si="19"/>
        <v>WFD10_Vouga_Mondego_and_LisMarch</v>
      </c>
      <c r="AD113" s="40" t="s">
        <v>685</v>
      </c>
      <c r="AE113" s="46" t="s">
        <v>588</v>
      </c>
      <c r="AF113" s="130">
        <f t="shared" si="17"/>
        <v>83.219152950863858</v>
      </c>
      <c r="AG113" s="130">
        <f t="shared" si="18"/>
        <v>72.568455988209152</v>
      </c>
      <c r="AH113" s="130">
        <f t="shared" si="20"/>
        <v>10.650696962654706</v>
      </c>
    </row>
    <row r="114" spans="1:34" x14ac:dyDescent="0.25">
      <c r="A114" t="s">
        <v>3</v>
      </c>
      <c r="B114">
        <v>2011</v>
      </c>
      <c r="C114">
        <v>4</v>
      </c>
      <c r="D114">
        <v>19105.171353260899</v>
      </c>
      <c r="E114">
        <v>33737.149161903799</v>
      </c>
      <c r="F114">
        <v>158.343741905032</v>
      </c>
      <c r="G114">
        <v>59.152744643473802</v>
      </c>
      <c r="H114">
        <v>1463.07804747301</v>
      </c>
      <c r="I114">
        <v>14329.665396607101</v>
      </c>
      <c r="Q114" s="9" t="s">
        <v>164</v>
      </c>
      <c r="R114" s="27"/>
      <c r="S114" s="40" t="s">
        <v>297</v>
      </c>
      <c r="T114" s="3" t="s">
        <v>143</v>
      </c>
      <c r="U114" s="27">
        <f t="shared" si="28"/>
        <v>1218.8179211562808</v>
      </c>
      <c r="V114" s="27">
        <f t="shared" si="27"/>
        <v>2221.9961566092211</v>
      </c>
      <c r="W114" s="27">
        <f t="shared" si="27"/>
        <v>154.0229421921272</v>
      </c>
      <c r="X114" s="27">
        <f t="shared" si="27"/>
        <v>82.356418211937878</v>
      </c>
      <c r="Y114" s="27">
        <f t="shared" si="27"/>
        <v>781.59414018399809</v>
      </c>
      <c r="Z114" s="28">
        <f t="shared" si="27"/>
        <v>885.42736394930205</v>
      </c>
      <c r="AB114" s="131">
        <v>11514890000</v>
      </c>
      <c r="AC114" s="131" t="str">
        <f t="shared" si="19"/>
        <v>WFD10_Vouga_Mondego_and_LisApril</v>
      </c>
      <c r="AD114" s="40" t="s">
        <v>685</v>
      </c>
      <c r="AE114" s="46" t="s">
        <v>589</v>
      </c>
      <c r="AF114" s="130">
        <f t="shared" si="17"/>
        <v>67.87682211328098</v>
      </c>
      <c r="AG114" s="130">
        <f t="shared" si="18"/>
        <v>76.894122648961655</v>
      </c>
      <c r="AH114" s="130">
        <f t="shared" si="20"/>
        <v>-9.0173005356806755</v>
      </c>
    </row>
    <row r="115" spans="1:34" x14ac:dyDescent="0.25">
      <c r="A115" t="s">
        <v>3</v>
      </c>
      <c r="B115">
        <v>2011</v>
      </c>
      <c r="C115">
        <v>5</v>
      </c>
      <c r="D115">
        <v>18993.3168285137</v>
      </c>
      <c r="E115">
        <v>28319.9002121784</v>
      </c>
      <c r="F115">
        <v>155.01655504087</v>
      </c>
      <c r="G115">
        <v>57.710138446118599</v>
      </c>
      <c r="H115">
        <v>3304.8538189629699</v>
      </c>
      <c r="I115">
        <v>10815.415860687801</v>
      </c>
      <c r="Q115" s="9" t="s">
        <v>164</v>
      </c>
      <c r="R115" s="27"/>
      <c r="S115" s="40" t="s">
        <v>297</v>
      </c>
      <c r="T115" s="3" t="s">
        <v>144</v>
      </c>
      <c r="U115" s="27">
        <f t="shared" si="28"/>
        <v>1341.0403871691294</v>
      </c>
      <c r="V115" s="27">
        <f t="shared" si="27"/>
        <v>2112.3403722703847</v>
      </c>
      <c r="W115" s="27">
        <f t="shared" si="27"/>
        <v>70.493933042339918</v>
      </c>
      <c r="X115" s="27">
        <f t="shared" si="27"/>
        <v>37.617753372481815</v>
      </c>
      <c r="Y115" s="27">
        <f t="shared" si="27"/>
        <v>506.1730026356214</v>
      </c>
      <c r="Z115" s="28">
        <f t="shared" si="27"/>
        <v>919.80795070815532</v>
      </c>
      <c r="AB115" s="131">
        <v>11514890000</v>
      </c>
      <c r="AC115" s="131" t="str">
        <f t="shared" si="19"/>
        <v>WFD10_Vouga_Mondego_and_LisMay</v>
      </c>
      <c r="AD115" s="40" t="s">
        <v>685</v>
      </c>
      <c r="AE115" s="46" t="s">
        <v>144</v>
      </c>
      <c r="AF115" s="130">
        <f t="shared" si="17"/>
        <v>43.958127488462459</v>
      </c>
      <c r="AG115" s="130">
        <f t="shared" si="18"/>
        <v>79.879872991244838</v>
      </c>
      <c r="AH115" s="130">
        <f t="shared" si="20"/>
        <v>-35.921745502782379</v>
      </c>
    </row>
    <row r="116" spans="1:34" x14ac:dyDescent="0.25">
      <c r="A116" t="s">
        <v>3</v>
      </c>
      <c r="B116">
        <v>2011</v>
      </c>
      <c r="C116">
        <v>6</v>
      </c>
      <c r="D116">
        <v>14468.8901449153</v>
      </c>
      <c r="E116">
        <v>29270.666719717399</v>
      </c>
      <c r="F116">
        <v>162.05034798797601</v>
      </c>
      <c r="G116">
        <v>59.566303323200103</v>
      </c>
      <c r="H116">
        <v>6907.0359803784804</v>
      </c>
      <c r="I116">
        <v>8904.5154922362599</v>
      </c>
      <c r="Q116" s="9" t="s">
        <v>164</v>
      </c>
      <c r="R116" s="27"/>
      <c r="S116" s="40" t="s">
        <v>297</v>
      </c>
      <c r="T116" s="3" t="s">
        <v>145</v>
      </c>
      <c r="U116" s="27">
        <f t="shared" si="28"/>
        <v>1328.2259813211208</v>
      </c>
      <c r="V116" s="27">
        <f t="shared" si="27"/>
        <v>1936.1655741443224</v>
      </c>
      <c r="W116" s="27">
        <f t="shared" si="27"/>
        <v>30.104787423708427</v>
      </c>
      <c r="X116" s="27">
        <f t="shared" si="27"/>
        <v>15.996536214275469</v>
      </c>
      <c r="Y116" s="27">
        <f t="shared" si="27"/>
        <v>294.89031294828794</v>
      </c>
      <c r="Z116" s="28">
        <f t="shared" si="27"/>
        <v>784.89954525089036</v>
      </c>
      <c r="AB116" s="131">
        <v>11514890000</v>
      </c>
      <c r="AC116" s="131" t="str">
        <f t="shared" si="19"/>
        <v>WFD10_Vouga_Mondego_and_LisJune</v>
      </c>
      <c r="AD116" s="40" t="s">
        <v>685</v>
      </c>
      <c r="AE116" s="46" t="s">
        <v>590</v>
      </c>
      <c r="AF116" s="130">
        <f t="shared" si="17"/>
        <v>25.609477202846744</v>
      </c>
      <c r="AG116" s="130">
        <f t="shared" si="18"/>
        <v>68.163876967204232</v>
      </c>
      <c r="AH116" s="130">
        <f t="shared" si="20"/>
        <v>-42.554399764357484</v>
      </c>
    </row>
    <row r="117" spans="1:34" x14ac:dyDescent="0.25">
      <c r="A117" t="s">
        <v>3</v>
      </c>
      <c r="B117">
        <v>2011</v>
      </c>
      <c r="C117">
        <v>7</v>
      </c>
      <c r="D117">
        <v>11217.3367549012</v>
      </c>
      <c r="E117">
        <v>33219.213381568297</v>
      </c>
      <c r="F117">
        <v>938.518159671082</v>
      </c>
      <c r="G117">
        <v>321.98541721015403</v>
      </c>
      <c r="H117">
        <v>12265.343317495201</v>
      </c>
      <c r="I117">
        <v>7821.8383377725104</v>
      </c>
      <c r="Q117" s="9" t="s">
        <v>164</v>
      </c>
      <c r="R117" s="27"/>
      <c r="S117" s="40" t="s">
        <v>297</v>
      </c>
      <c r="T117" s="3" t="s">
        <v>146</v>
      </c>
      <c r="U117" s="27">
        <f t="shared" si="28"/>
        <v>1193.7926882382321</v>
      </c>
      <c r="V117" s="27">
        <f t="shared" si="27"/>
        <v>1758.3787550438924</v>
      </c>
      <c r="W117" s="27">
        <f t="shared" si="27"/>
        <v>22.617123495769832</v>
      </c>
      <c r="X117" s="27">
        <f t="shared" si="27"/>
        <v>11.967140503124115</v>
      </c>
      <c r="Y117" s="27">
        <f t="shared" si="27"/>
        <v>125.62255801277203</v>
      </c>
      <c r="Z117" s="28">
        <f t="shared" si="27"/>
        <v>580.26783667688744</v>
      </c>
      <c r="AB117" s="131">
        <v>11514890000</v>
      </c>
      <c r="AC117" s="131" t="str">
        <f t="shared" si="19"/>
        <v>WFD10_Vouga_Mondego_and_LisJuly</v>
      </c>
      <c r="AD117" s="40" t="s">
        <v>685</v>
      </c>
      <c r="AE117" s="46" t="s">
        <v>591</v>
      </c>
      <c r="AF117" s="130">
        <f t="shared" si="17"/>
        <v>10.909575168566269</v>
      </c>
      <c r="AG117" s="130">
        <f t="shared" si="18"/>
        <v>50.392825001097485</v>
      </c>
      <c r="AH117" s="130">
        <f t="shared" si="20"/>
        <v>-39.483249832531214</v>
      </c>
    </row>
    <row r="118" spans="1:34" x14ac:dyDescent="0.25">
      <c r="A118" t="s">
        <v>3</v>
      </c>
      <c r="B118">
        <v>2011</v>
      </c>
      <c r="C118">
        <v>8</v>
      </c>
      <c r="D118">
        <v>8804.1504407451703</v>
      </c>
      <c r="E118">
        <v>39883.2523787674</v>
      </c>
      <c r="F118">
        <v>3136.8143216443</v>
      </c>
      <c r="G118">
        <v>1141.27332175025</v>
      </c>
      <c r="H118">
        <v>12116.963657091301</v>
      </c>
      <c r="I118">
        <v>7876.6902987868398</v>
      </c>
      <c r="Q118" s="9" t="s">
        <v>164</v>
      </c>
      <c r="R118" s="27"/>
      <c r="S118" s="40" t="s">
        <v>297</v>
      </c>
      <c r="T118" s="3" t="s">
        <v>147</v>
      </c>
      <c r="U118" s="27">
        <f t="shared" si="28"/>
        <v>985.77886630077785</v>
      </c>
      <c r="V118" s="27">
        <f t="shared" si="27"/>
        <v>1729.702104346316</v>
      </c>
      <c r="W118" s="27">
        <f t="shared" si="27"/>
        <v>20.342593313324873</v>
      </c>
      <c r="X118" s="27">
        <f t="shared" si="27"/>
        <v>10.723289316696325</v>
      </c>
      <c r="Y118" s="27">
        <f t="shared" si="27"/>
        <v>161.45662490509525</v>
      </c>
      <c r="Z118" s="28">
        <f t="shared" si="27"/>
        <v>452.48665710750163</v>
      </c>
      <c r="AB118" s="131">
        <v>11514890000</v>
      </c>
      <c r="AC118" s="131" t="str">
        <f t="shared" si="19"/>
        <v>WFD10_Vouga_Mondego_and_LisAugust</v>
      </c>
      <c r="AD118" s="40" t="s">
        <v>685</v>
      </c>
      <c r="AE118" s="46" t="s">
        <v>592</v>
      </c>
      <c r="AF118" s="130">
        <f t="shared" si="17"/>
        <v>14.021551652260268</v>
      </c>
      <c r="AG118" s="130">
        <f t="shared" si="18"/>
        <v>39.295786334693744</v>
      </c>
      <c r="AH118" s="130">
        <f t="shared" si="20"/>
        <v>-25.274234682433477</v>
      </c>
    </row>
    <row r="119" spans="1:34" x14ac:dyDescent="0.25">
      <c r="A119" t="s">
        <v>3</v>
      </c>
      <c r="B119">
        <v>2011</v>
      </c>
      <c r="C119">
        <v>9</v>
      </c>
      <c r="D119">
        <v>6617.0069798486102</v>
      </c>
      <c r="E119">
        <v>41318.423002919801</v>
      </c>
      <c r="F119">
        <v>1897.09009041899</v>
      </c>
      <c r="G119">
        <v>744.11610119160002</v>
      </c>
      <c r="H119">
        <v>4895.6232994432903</v>
      </c>
      <c r="I119">
        <v>6260.4583510248603</v>
      </c>
      <c r="Q119" s="9" t="s">
        <v>164</v>
      </c>
      <c r="R119" s="27"/>
      <c r="S119" s="40" t="s">
        <v>297</v>
      </c>
      <c r="T119" s="3" t="s">
        <v>148</v>
      </c>
      <c r="U119" s="27">
        <f t="shared" si="28"/>
        <v>709.98507366840931</v>
      </c>
      <c r="V119" s="27">
        <f t="shared" si="27"/>
        <v>1873.2730705830447</v>
      </c>
      <c r="W119" s="27">
        <f t="shared" si="27"/>
        <v>94.692269463741397</v>
      </c>
      <c r="X119" s="27">
        <f t="shared" si="27"/>
        <v>50.809394645278417</v>
      </c>
      <c r="Y119" s="27">
        <f t="shared" si="27"/>
        <v>496.2219568875081</v>
      </c>
      <c r="Z119" s="28">
        <f t="shared" si="27"/>
        <v>383.05392037574245</v>
      </c>
      <c r="AB119" s="131">
        <v>11514890000</v>
      </c>
      <c r="AC119" s="131" t="str">
        <f t="shared" si="19"/>
        <v>WFD10_Vouga_Mondego_and_LisSeptember</v>
      </c>
      <c r="AD119" s="40" t="s">
        <v>685</v>
      </c>
      <c r="AE119" s="46" t="s">
        <v>593</v>
      </c>
      <c r="AF119" s="130">
        <f t="shared" si="17"/>
        <v>43.093938099930448</v>
      </c>
      <c r="AG119" s="130">
        <f t="shared" si="18"/>
        <v>33.265964362294596</v>
      </c>
      <c r="AH119" s="130">
        <f t="shared" si="20"/>
        <v>9.8279737376358511</v>
      </c>
    </row>
    <row r="120" spans="1:34" x14ac:dyDescent="0.25">
      <c r="A120" t="s">
        <v>3</v>
      </c>
      <c r="B120">
        <v>2011</v>
      </c>
      <c r="C120">
        <v>10</v>
      </c>
      <c r="D120">
        <v>5426.9012743957201</v>
      </c>
      <c r="E120">
        <v>41231.076258813599</v>
      </c>
      <c r="F120">
        <v>2460.4209123046799</v>
      </c>
      <c r="G120">
        <v>915.19632619788104</v>
      </c>
      <c r="H120">
        <v>5653.5036363728104</v>
      </c>
      <c r="I120">
        <v>5319.3703433696101</v>
      </c>
      <c r="Q120" s="9" t="s">
        <v>164</v>
      </c>
      <c r="R120" s="27"/>
      <c r="S120" s="40" t="s">
        <v>297</v>
      </c>
      <c r="T120" s="3" t="s">
        <v>149</v>
      </c>
      <c r="U120" s="27">
        <f t="shared" si="28"/>
        <v>548.27316918841711</v>
      </c>
      <c r="V120" s="27">
        <f t="shared" si="27"/>
        <v>2269.80391030891</v>
      </c>
      <c r="W120" s="27">
        <f t="shared" si="27"/>
        <v>672.91427414395832</v>
      </c>
      <c r="X120" s="27">
        <f t="shared" si="27"/>
        <v>358.35640443279033</v>
      </c>
      <c r="Y120" s="27">
        <f t="shared" si="27"/>
        <v>1649.1941719750955</v>
      </c>
      <c r="Z120" s="28">
        <f t="shared" si="27"/>
        <v>415.89119570455534</v>
      </c>
      <c r="AB120" s="131">
        <v>11514890000</v>
      </c>
      <c r="AC120" s="131" t="str">
        <f t="shared" si="19"/>
        <v>WFD10_Vouga_Mondego_and_LisOctober</v>
      </c>
      <c r="AD120" s="40" t="s">
        <v>685</v>
      </c>
      <c r="AE120" s="46" t="s">
        <v>594</v>
      </c>
      <c r="AF120" s="130">
        <f t="shared" si="17"/>
        <v>143.22274654600224</v>
      </c>
      <c r="AG120" s="130">
        <f t="shared" si="18"/>
        <v>36.117687247082287</v>
      </c>
      <c r="AH120" s="130">
        <f t="shared" si="20"/>
        <v>107.10505929891995</v>
      </c>
    </row>
    <row r="121" spans="1:34" x14ac:dyDescent="0.25">
      <c r="A121" t="s">
        <v>3</v>
      </c>
      <c r="B121">
        <v>2011</v>
      </c>
      <c r="C121">
        <v>11</v>
      </c>
      <c r="D121">
        <v>4992.94709018088</v>
      </c>
      <c r="E121">
        <v>41312.724392308002</v>
      </c>
      <c r="F121">
        <v>3538.0714804828099</v>
      </c>
      <c r="G121">
        <v>1303.5324712668</v>
      </c>
      <c r="H121">
        <v>5998.89423581753</v>
      </c>
      <c r="I121">
        <v>4924.1616253672901</v>
      </c>
      <c r="Q121" s="9" t="s">
        <v>164</v>
      </c>
      <c r="R121" s="27"/>
      <c r="S121" s="40" t="s">
        <v>297</v>
      </c>
      <c r="T121" s="3" t="s">
        <v>150</v>
      </c>
      <c r="U121" s="27">
        <f t="shared" si="28"/>
        <v>467.46683896380489</v>
      </c>
      <c r="V121" s="27">
        <f t="shared" si="27"/>
        <v>2440.0733623232109</v>
      </c>
      <c r="W121" s="27">
        <f t="shared" si="27"/>
        <v>676.3595259331172</v>
      </c>
      <c r="X121" s="27">
        <f t="shared" si="27"/>
        <v>360.42403436809701</v>
      </c>
      <c r="Y121" s="27">
        <f t="shared" si="27"/>
        <v>1411.0115729333422</v>
      </c>
      <c r="Z121" s="28">
        <f t="shared" si="27"/>
        <v>412.58586726755107</v>
      </c>
      <c r="AB121" s="131">
        <v>11514890000</v>
      </c>
      <c r="AC121" s="131" t="str">
        <f t="shared" si="19"/>
        <v>WFD10_Vouga_Mondego_and_LisNovember</v>
      </c>
      <c r="AD121" s="40" t="s">
        <v>685</v>
      </c>
      <c r="AE121" s="46" t="s">
        <v>595</v>
      </c>
      <c r="AF121" s="130">
        <f t="shared" si="17"/>
        <v>122.53799844664969</v>
      </c>
      <c r="AG121" s="130">
        <f t="shared" si="18"/>
        <v>35.830639048010973</v>
      </c>
      <c r="AH121" s="130">
        <f t="shared" si="20"/>
        <v>86.707359398638715</v>
      </c>
    </row>
    <row r="122" spans="1:34" ht="15.75" thickBot="1" x14ac:dyDescent="0.3">
      <c r="A122" t="s">
        <v>3</v>
      </c>
      <c r="B122">
        <v>2011</v>
      </c>
      <c r="C122">
        <v>12</v>
      </c>
      <c r="D122">
        <v>5344.60807792592</v>
      </c>
      <c r="E122">
        <v>41745.294069017596</v>
      </c>
      <c r="F122">
        <v>11045.1897779994</v>
      </c>
      <c r="G122">
        <v>4153.4493594075602</v>
      </c>
      <c r="H122">
        <v>20383.129404351101</v>
      </c>
      <c r="I122">
        <v>5099.80518211869</v>
      </c>
      <c r="Q122" s="11" t="s">
        <v>164</v>
      </c>
      <c r="R122" s="29"/>
      <c r="S122" s="40" t="s">
        <v>297</v>
      </c>
      <c r="T122" s="5" t="s">
        <v>151</v>
      </c>
      <c r="U122" s="29">
        <f t="shared" si="28"/>
        <v>560.1049692721906</v>
      </c>
      <c r="V122" s="29">
        <f t="shared" si="27"/>
        <v>2436.4123912876485</v>
      </c>
      <c r="W122" s="29">
        <f t="shared" si="27"/>
        <v>636.21932598713533</v>
      </c>
      <c r="X122" s="29">
        <f t="shared" si="27"/>
        <v>338.05725547175075</v>
      </c>
      <c r="Y122" s="29">
        <f t="shared" si="27"/>
        <v>1308.1235657951661</v>
      </c>
      <c r="Z122" s="30">
        <f t="shared" si="27"/>
        <v>500.79918635568623</v>
      </c>
      <c r="AB122" s="131">
        <v>11514890000</v>
      </c>
      <c r="AC122" s="131" t="str">
        <f t="shared" si="19"/>
        <v>WFD10_Vouga_Mondego_and_LisDecember</v>
      </c>
      <c r="AD122" s="40" t="s">
        <v>685</v>
      </c>
      <c r="AE122" s="46" t="s">
        <v>596</v>
      </c>
      <c r="AF122" s="130">
        <f t="shared" si="17"/>
        <v>113.6027843770254</v>
      </c>
      <c r="AG122" s="130">
        <f t="shared" si="18"/>
        <v>43.491443370773517</v>
      </c>
      <c r="AH122" s="130">
        <f t="shared" si="20"/>
        <v>70.111341006251877</v>
      </c>
    </row>
    <row r="123" spans="1:34" x14ac:dyDescent="0.25">
      <c r="A123" t="s">
        <v>3</v>
      </c>
      <c r="B123">
        <v>2012</v>
      </c>
      <c r="C123">
        <v>1</v>
      </c>
      <c r="D123">
        <v>6607.6778513664603</v>
      </c>
      <c r="E123">
        <v>41542.408161986197</v>
      </c>
      <c r="F123">
        <v>2921.6964168633399</v>
      </c>
      <c r="G123">
        <v>1081.4000126283099</v>
      </c>
      <c r="H123">
        <v>6349.50167400191</v>
      </c>
      <c r="I123">
        <v>5758.0699379481903</v>
      </c>
      <c r="Q123" s="10" t="s">
        <v>165</v>
      </c>
      <c r="R123" s="27" t="s">
        <v>395</v>
      </c>
      <c r="S123" s="35" t="s">
        <v>298</v>
      </c>
      <c r="T123" s="1" t="s">
        <v>140</v>
      </c>
      <c r="U123" s="25">
        <f>(D1563+D1575+D1587+D1599+D1611+D1623+D1635+D1647+D1659+D1671+D1683+D1695+D1707)/13</f>
        <v>660.14054644928501</v>
      </c>
      <c r="V123" s="25">
        <f t="shared" ref="V123:Z134" si="29">(E1563+E1575+E1587+E1599+E1611+E1623+E1635+E1647+E1659+E1671+E1683+E1695+E1707)/13</f>
        <v>2074.8525286906838</v>
      </c>
      <c r="W123" s="25">
        <f t="shared" si="29"/>
        <v>231.7383734228373</v>
      </c>
      <c r="X123" s="25">
        <f t="shared" si="29"/>
        <v>128.68030009704481</v>
      </c>
      <c r="Y123" s="25">
        <f t="shared" si="29"/>
        <v>599.37177905973579</v>
      </c>
      <c r="Z123" s="26">
        <f t="shared" si="29"/>
        <v>575.32218291940615</v>
      </c>
      <c r="AB123" s="131">
        <v>9905440000</v>
      </c>
      <c r="AC123" s="131" t="str">
        <f t="shared" si="19"/>
        <v>WFD11_Sado_and_MiraJanuary</v>
      </c>
      <c r="AD123" s="40" t="s">
        <v>686</v>
      </c>
      <c r="AE123" s="46" t="s">
        <v>586</v>
      </c>
      <c r="AF123" s="130">
        <f t="shared" si="17"/>
        <v>60.50935436080939</v>
      </c>
      <c r="AG123" s="130">
        <f t="shared" si="18"/>
        <v>58.081436354105037</v>
      </c>
      <c r="AH123" s="130">
        <f t="shared" si="20"/>
        <v>2.4279180067043526</v>
      </c>
    </row>
    <row r="124" spans="1:34" x14ac:dyDescent="0.25">
      <c r="A124" t="s">
        <v>3</v>
      </c>
      <c r="B124">
        <v>2012</v>
      </c>
      <c r="C124">
        <v>2</v>
      </c>
      <c r="D124">
        <v>7977.0160892082804</v>
      </c>
      <c r="E124">
        <v>41492.517033336102</v>
      </c>
      <c r="F124">
        <v>415.18702069697798</v>
      </c>
      <c r="G124">
        <v>160.402558201228</v>
      </c>
      <c r="H124">
        <v>1344.65565794388</v>
      </c>
      <c r="I124">
        <v>6841.4482903070002</v>
      </c>
      <c r="Q124" s="9" t="s">
        <v>165</v>
      </c>
      <c r="R124" s="27"/>
      <c r="S124" s="40" t="s">
        <v>298</v>
      </c>
      <c r="T124" s="3" t="s">
        <v>141</v>
      </c>
      <c r="U124" s="27">
        <f t="shared" ref="U124:U134" si="30">(D1564+D1576+D1588+D1600+D1612+D1624+D1636+D1648+D1660+D1672+D1684+D1696+D1708)/13</f>
        <v>770.92763221817586</v>
      </c>
      <c r="V124" s="27">
        <f t="shared" si="29"/>
        <v>1999.6526429609453</v>
      </c>
      <c r="W124" s="27">
        <f t="shared" si="29"/>
        <v>191.43878819999799</v>
      </c>
      <c r="X124" s="27">
        <f t="shared" si="29"/>
        <v>105.81357754707693</v>
      </c>
      <c r="Y124" s="27">
        <f t="shared" si="29"/>
        <v>639.83212501385526</v>
      </c>
      <c r="Z124" s="28">
        <f t="shared" si="29"/>
        <v>624.6531232425267</v>
      </c>
      <c r="AB124" s="131">
        <v>9905440000</v>
      </c>
      <c r="AC124" s="131" t="str">
        <f t="shared" si="19"/>
        <v>WFD11_Sado_and_MiraFebruary</v>
      </c>
      <c r="AD124" s="40" t="s">
        <v>686</v>
      </c>
      <c r="AE124" s="46" t="s">
        <v>587</v>
      </c>
      <c r="AF124" s="130">
        <f t="shared" si="17"/>
        <v>64.594013492975094</v>
      </c>
      <c r="AG124" s="130">
        <f t="shared" si="18"/>
        <v>63.061623031639854</v>
      </c>
      <c r="AH124" s="130">
        <f t="shared" si="20"/>
        <v>1.5323904613352397</v>
      </c>
    </row>
    <row r="125" spans="1:34" x14ac:dyDescent="0.25">
      <c r="A125" t="s">
        <v>3</v>
      </c>
      <c r="B125">
        <v>2012</v>
      </c>
      <c r="C125">
        <v>3</v>
      </c>
      <c r="D125">
        <v>16501.960942464499</v>
      </c>
      <c r="E125">
        <v>38451.249232275703</v>
      </c>
      <c r="F125">
        <v>206.53622755889299</v>
      </c>
      <c r="G125">
        <v>76.889340761899206</v>
      </c>
      <c r="H125">
        <v>3266.00871476367</v>
      </c>
      <c r="I125">
        <v>13469.765252303099</v>
      </c>
      <c r="Q125" s="9" t="s">
        <v>165</v>
      </c>
      <c r="R125" s="27"/>
      <c r="S125" s="40" t="s">
        <v>298</v>
      </c>
      <c r="T125" s="3" t="s">
        <v>142</v>
      </c>
      <c r="U125" s="27">
        <f t="shared" si="30"/>
        <v>1024.299495016214</v>
      </c>
      <c r="V125" s="27">
        <f t="shared" si="29"/>
        <v>1889.9256030182528</v>
      </c>
      <c r="W125" s="27">
        <f t="shared" si="29"/>
        <v>122.69459432161497</v>
      </c>
      <c r="X125" s="27">
        <f t="shared" si="29"/>
        <v>68.25640227052503</v>
      </c>
      <c r="Y125" s="27">
        <f t="shared" si="29"/>
        <v>532.27712456952258</v>
      </c>
      <c r="Z125" s="28">
        <f t="shared" si="29"/>
        <v>743.60856610096039</v>
      </c>
      <c r="AB125" s="131">
        <v>9905440000</v>
      </c>
      <c r="AC125" s="131" t="str">
        <f t="shared" si="19"/>
        <v>WFD11_Sado_and_MiraMarch</v>
      </c>
      <c r="AD125" s="40" t="s">
        <v>686</v>
      </c>
      <c r="AE125" s="46" t="s">
        <v>588</v>
      </c>
      <c r="AF125" s="130">
        <f t="shared" si="17"/>
        <v>53.73583854624556</v>
      </c>
      <c r="AG125" s="130">
        <f t="shared" si="18"/>
        <v>75.070725389377998</v>
      </c>
      <c r="AH125" s="130">
        <f t="shared" si="20"/>
        <v>-21.334886843132438</v>
      </c>
    </row>
    <row r="126" spans="1:34" x14ac:dyDescent="0.25">
      <c r="A126" t="s">
        <v>3</v>
      </c>
      <c r="B126">
        <v>2012</v>
      </c>
      <c r="C126">
        <v>4</v>
      </c>
      <c r="D126">
        <v>12836.419424182001</v>
      </c>
      <c r="E126">
        <v>36654.613853276001</v>
      </c>
      <c r="F126">
        <v>3175.9648857821899</v>
      </c>
      <c r="G126">
        <v>1188.6206413122</v>
      </c>
      <c r="H126">
        <v>18268.3533562624</v>
      </c>
      <c r="I126">
        <v>10707.6897077504</v>
      </c>
      <c r="Q126" s="9" t="s">
        <v>165</v>
      </c>
      <c r="R126" s="27"/>
      <c r="S126" s="40" t="s">
        <v>298</v>
      </c>
      <c r="T126" s="3" t="s">
        <v>143</v>
      </c>
      <c r="U126" s="27">
        <f t="shared" si="30"/>
        <v>1103.7646000419577</v>
      </c>
      <c r="V126" s="27">
        <f t="shared" si="29"/>
        <v>1852.0972638130074</v>
      </c>
      <c r="W126" s="27">
        <f t="shared" si="29"/>
        <v>75.390943772037232</v>
      </c>
      <c r="X126" s="27">
        <f t="shared" si="29"/>
        <v>42.493310804563478</v>
      </c>
      <c r="Y126" s="27">
        <f t="shared" si="29"/>
        <v>536.53759481248017</v>
      </c>
      <c r="Z126" s="28">
        <f t="shared" si="29"/>
        <v>767.22329109553857</v>
      </c>
      <c r="AB126" s="131">
        <v>9905440000</v>
      </c>
      <c r="AC126" s="131" t="str">
        <f t="shared" si="19"/>
        <v>WFD11_Sado_and_MiraApril</v>
      </c>
      <c r="AD126" s="40" t="s">
        <v>686</v>
      </c>
      <c r="AE126" s="46" t="s">
        <v>589</v>
      </c>
      <c r="AF126" s="130">
        <f t="shared" si="17"/>
        <v>54.16595273026541</v>
      </c>
      <c r="AG126" s="130">
        <f t="shared" si="18"/>
        <v>77.454741141790635</v>
      </c>
      <c r="AH126" s="130">
        <f t="shared" si="20"/>
        <v>-23.288788411525225</v>
      </c>
    </row>
    <row r="127" spans="1:34" x14ac:dyDescent="0.25">
      <c r="A127" t="s">
        <v>3</v>
      </c>
      <c r="B127">
        <v>2012</v>
      </c>
      <c r="C127">
        <v>5</v>
      </c>
      <c r="D127">
        <v>16092.142896826899</v>
      </c>
      <c r="E127">
        <v>40171.942478721197</v>
      </c>
      <c r="F127">
        <v>1230.85028203761</v>
      </c>
      <c r="G127">
        <v>445.13957467055002</v>
      </c>
      <c r="H127">
        <v>10357.7727862638</v>
      </c>
      <c r="I127">
        <v>15921.1736985025</v>
      </c>
      <c r="Q127" s="9" t="s">
        <v>165</v>
      </c>
      <c r="R127" s="27"/>
      <c r="S127" s="40" t="s">
        <v>298</v>
      </c>
      <c r="T127" s="3" t="s">
        <v>144</v>
      </c>
      <c r="U127" s="27">
        <f t="shared" si="30"/>
        <v>1264.4058978533399</v>
      </c>
      <c r="V127" s="27">
        <f t="shared" si="29"/>
        <v>1709.3121335678532</v>
      </c>
      <c r="W127" s="27">
        <f t="shared" si="29"/>
        <v>21.858087697283512</v>
      </c>
      <c r="X127" s="27">
        <f t="shared" si="29"/>
        <v>13.247940302341904</v>
      </c>
      <c r="Y127" s="27">
        <f t="shared" si="29"/>
        <v>272.54241591021082</v>
      </c>
      <c r="Z127" s="28">
        <f t="shared" si="29"/>
        <v>736.52601565587418</v>
      </c>
      <c r="AB127" s="131">
        <v>9905440000</v>
      </c>
      <c r="AC127" s="131" t="str">
        <f t="shared" si="19"/>
        <v>WFD11_Sado_and_MiraMay</v>
      </c>
      <c r="AD127" s="40" t="s">
        <v>686</v>
      </c>
      <c r="AE127" s="46" t="s">
        <v>144</v>
      </c>
      <c r="AF127" s="130">
        <f t="shared" si="17"/>
        <v>27.514417926938211</v>
      </c>
      <c r="AG127" s="130">
        <f t="shared" si="18"/>
        <v>74.355709151322316</v>
      </c>
      <c r="AH127" s="130">
        <f t="shared" si="20"/>
        <v>-46.841291224384108</v>
      </c>
    </row>
    <row r="128" spans="1:34" x14ac:dyDescent="0.25">
      <c r="A128" t="s">
        <v>3</v>
      </c>
      <c r="B128">
        <v>2012</v>
      </c>
      <c r="C128">
        <v>6</v>
      </c>
      <c r="D128">
        <v>13044.602436576601</v>
      </c>
      <c r="E128">
        <v>40415.338622579497</v>
      </c>
      <c r="F128">
        <v>2210.6128074199901</v>
      </c>
      <c r="G128">
        <v>825.11532955447296</v>
      </c>
      <c r="H128">
        <v>13505.103567210799</v>
      </c>
      <c r="I128">
        <v>12721.150137573801</v>
      </c>
      <c r="Q128" s="9" t="s">
        <v>165</v>
      </c>
      <c r="R128" s="27"/>
      <c r="S128" s="40" t="s">
        <v>298</v>
      </c>
      <c r="T128" s="3" t="s">
        <v>145</v>
      </c>
      <c r="U128" s="27">
        <f t="shared" si="30"/>
        <v>1240.5425828352741</v>
      </c>
      <c r="V128" s="27">
        <f t="shared" si="29"/>
        <v>1541.2461396069909</v>
      </c>
      <c r="W128" s="27">
        <f t="shared" si="29"/>
        <v>14.052775510816595</v>
      </c>
      <c r="X128" s="27">
        <f t="shared" si="29"/>
        <v>8.6908515236951054</v>
      </c>
      <c r="Y128" s="27">
        <f t="shared" si="29"/>
        <v>102.00162540307782</v>
      </c>
      <c r="Z128" s="28">
        <f t="shared" si="29"/>
        <v>537.49699611357551</v>
      </c>
      <c r="AB128" s="131">
        <v>9905440000</v>
      </c>
      <c r="AC128" s="131" t="str">
        <f t="shared" si="19"/>
        <v>WFD11_Sado_and_MiraJune</v>
      </c>
      <c r="AD128" s="40" t="s">
        <v>686</v>
      </c>
      <c r="AE128" s="46" t="s">
        <v>590</v>
      </c>
      <c r="AF128" s="130">
        <f t="shared" si="17"/>
        <v>10.297536041112544</v>
      </c>
      <c r="AG128" s="130">
        <f t="shared" si="18"/>
        <v>54.262808730715186</v>
      </c>
      <c r="AH128" s="130">
        <f t="shared" si="20"/>
        <v>-43.965272689602642</v>
      </c>
    </row>
    <row r="129" spans="1:34" x14ac:dyDescent="0.25">
      <c r="A129" t="s">
        <v>3</v>
      </c>
      <c r="B129">
        <v>2012</v>
      </c>
      <c r="C129">
        <v>7</v>
      </c>
      <c r="D129">
        <v>11306.729646342699</v>
      </c>
      <c r="E129">
        <v>40507.960266665301</v>
      </c>
      <c r="F129">
        <v>2173.6446083372598</v>
      </c>
      <c r="G129">
        <v>814.23497471599399</v>
      </c>
      <c r="H129">
        <v>9309.8840397919103</v>
      </c>
      <c r="I129">
        <v>10494.5316390507</v>
      </c>
      <c r="Q129" s="9" t="s">
        <v>165</v>
      </c>
      <c r="R129" s="27"/>
      <c r="S129" s="40" t="s">
        <v>298</v>
      </c>
      <c r="T129" s="3" t="s">
        <v>146</v>
      </c>
      <c r="U129" s="27">
        <f t="shared" si="30"/>
        <v>1170.4165605204448</v>
      </c>
      <c r="V129" s="27">
        <f t="shared" si="29"/>
        <v>1416.8749158485355</v>
      </c>
      <c r="W129" s="27">
        <f t="shared" si="29"/>
        <v>14.775050357984355</v>
      </c>
      <c r="X129" s="27">
        <f t="shared" si="29"/>
        <v>9.1161141063597277</v>
      </c>
      <c r="Y129" s="27">
        <f t="shared" si="29"/>
        <v>10.900031815256638</v>
      </c>
      <c r="Z129" s="28">
        <f t="shared" si="29"/>
        <v>380.51143445828922</v>
      </c>
      <c r="AB129" s="131">
        <v>9905440000</v>
      </c>
      <c r="AC129" s="131" t="str">
        <f t="shared" si="19"/>
        <v>WFD11_Sado_and_MiraJuly</v>
      </c>
      <c r="AD129" s="40" t="s">
        <v>686</v>
      </c>
      <c r="AE129" s="46" t="s">
        <v>591</v>
      </c>
      <c r="AF129" s="130">
        <f t="shared" si="17"/>
        <v>1.1004086456792064</v>
      </c>
      <c r="AG129" s="130">
        <f t="shared" si="18"/>
        <v>38.414389916882968</v>
      </c>
      <c r="AH129" s="130">
        <f t="shared" si="20"/>
        <v>-37.313981271203758</v>
      </c>
    </row>
    <row r="130" spans="1:34" x14ac:dyDescent="0.25">
      <c r="A130" t="s">
        <v>3</v>
      </c>
      <c r="B130">
        <v>2012</v>
      </c>
      <c r="C130">
        <v>8</v>
      </c>
      <c r="D130">
        <v>9811.4762121450894</v>
      </c>
      <c r="E130">
        <v>39526.315222907702</v>
      </c>
      <c r="F130">
        <v>696.19072231431505</v>
      </c>
      <c r="G130">
        <v>245.51691112352901</v>
      </c>
      <c r="H130">
        <v>4409.7222616775098</v>
      </c>
      <c r="I130">
        <v>8527.9247548194908</v>
      </c>
      <c r="Q130" s="9" t="s">
        <v>165</v>
      </c>
      <c r="R130" s="27"/>
      <c r="S130" s="40" t="s">
        <v>298</v>
      </c>
      <c r="T130" s="3" t="s">
        <v>147</v>
      </c>
      <c r="U130" s="27">
        <f t="shared" si="30"/>
        <v>940.90764267821191</v>
      </c>
      <c r="V130" s="27">
        <f t="shared" si="29"/>
        <v>1403.9559396100626</v>
      </c>
      <c r="W130" s="27">
        <f t="shared" si="29"/>
        <v>15.219719463571824</v>
      </c>
      <c r="X130" s="27">
        <f t="shared" si="29"/>
        <v>9.3561395838910393</v>
      </c>
      <c r="Y130" s="27">
        <f t="shared" si="29"/>
        <v>41.757903940606404</v>
      </c>
      <c r="Z130" s="28">
        <f t="shared" si="29"/>
        <v>289.11144975527066</v>
      </c>
      <c r="AB130" s="131">
        <v>9905440000</v>
      </c>
      <c r="AC130" s="131" t="str">
        <f t="shared" si="19"/>
        <v>WFD11_Sado_and_MiraAugust</v>
      </c>
      <c r="AD130" s="40" t="s">
        <v>686</v>
      </c>
      <c r="AE130" s="46" t="s">
        <v>592</v>
      </c>
      <c r="AF130" s="130">
        <f t="shared" si="17"/>
        <v>4.2156536146406829</v>
      </c>
      <c r="AG130" s="130">
        <f t="shared" si="18"/>
        <v>29.18713855772895</v>
      </c>
      <c r="AH130" s="130">
        <f t="shared" si="20"/>
        <v>-24.971484943088267</v>
      </c>
    </row>
    <row r="131" spans="1:34" x14ac:dyDescent="0.25">
      <c r="A131" t="s">
        <v>3</v>
      </c>
      <c r="B131">
        <v>2012</v>
      </c>
      <c r="C131">
        <v>9</v>
      </c>
      <c r="D131">
        <v>6374.3196585511696</v>
      </c>
      <c r="E131">
        <v>39821.684945780202</v>
      </c>
      <c r="F131">
        <v>3224.4485685300401</v>
      </c>
      <c r="G131">
        <v>1180.1809277925599</v>
      </c>
      <c r="H131">
        <v>8831.4176482047606</v>
      </c>
      <c r="I131">
        <v>5691.5273372566598</v>
      </c>
      <c r="Q131" s="9" t="s">
        <v>165</v>
      </c>
      <c r="R131" s="27"/>
      <c r="S131" s="40" t="s">
        <v>298</v>
      </c>
      <c r="T131" s="3" t="s">
        <v>148</v>
      </c>
      <c r="U131" s="27">
        <f t="shared" si="30"/>
        <v>655.36349318021337</v>
      </c>
      <c r="V131" s="27">
        <f t="shared" si="29"/>
        <v>1553.6250443438194</v>
      </c>
      <c r="W131" s="27">
        <f t="shared" si="29"/>
        <v>21.033071303779252</v>
      </c>
      <c r="X131" s="27">
        <f t="shared" si="29"/>
        <v>12.761840668233543</v>
      </c>
      <c r="Y131" s="27">
        <f t="shared" si="29"/>
        <v>269.37929017751571</v>
      </c>
      <c r="Z131" s="28">
        <f t="shared" si="29"/>
        <v>269.61985941215323</v>
      </c>
      <c r="AB131" s="131">
        <v>9905440000</v>
      </c>
      <c r="AC131" s="131" t="str">
        <f t="shared" si="19"/>
        <v>WFD11_Sado_and_MiraSeptember</v>
      </c>
      <c r="AD131" s="40" t="s">
        <v>686</v>
      </c>
      <c r="AE131" s="46" t="s">
        <v>593</v>
      </c>
      <c r="AF131" s="130">
        <f t="shared" ref="AF131:AF194" si="31">((Y131*1000000)/AB131)*1000</f>
        <v>27.195085748590238</v>
      </c>
      <c r="AG131" s="130">
        <f t="shared" ref="AG131:AG194" si="32">((Z131*1000000)/AB131)*1000</f>
        <v>27.219372325929314</v>
      </c>
      <c r="AH131" s="130">
        <f t="shared" si="20"/>
        <v>-2.4286577339076132E-2</v>
      </c>
    </row>
    <row r="132" spans="1:34" x14ac:dyDescent="0.25">
      <c r="A132" t="s">
        <v>3</v>
      </c>
      <c r="B132">
        <v>2012</v>
      </c>
      <c r="C132">
        <v>10</v>
      </c>
      <c r="D132">
        <v>4306.3987177038898</v>
      </c>
      <c r="E132">
        <v>41540.974373205201</v>
      </c>
      <c r="F132">
        <v>10114.1626944696</v>
      </c>
      <c r="G132">
        <v>3880.0562779238398</v>
      </c>
      <c r="H132">
        <v>17779.2447201594</v>
      </c>
      <c r="I132">
        <v>4378.2151936068603</v>
      </c>
      <c r="Q132" s="9" t="s">
        <v>165</v>
      </c>
      <c r="R132" s="27"/>
      <c r="S132" s="40" t="s">
        <v>298</v>
      </c>
      <c r="T132" s="3" t="s">
        <v>149</v>
      </c>
      <c r="U132" s="27">
        <f t="shared" si="30"/>
        <v>526.67682967299902</v>
      </c>
      <c r="V132" s="27">
        <f t="shared" si="29"/>
        <v>1891.9999107573049</v>
      </c>
      <c r="W132" s="27">
        <f t="shared" si="29"/>
        <v>258.45357219011544</v>
      </c>
      <c r="X132" s="27">
        <f t="shared" si="29"/>
        <v>144.1283185738211</v>
      </c>
      <c r="Y132" s="27">
        <f t="shared" si="29"/>
        <v>863.29484146784182</v>
      </c>
      <c r="Z132" s="28">
        <f t="shared" si="29"/>
        <v>340.56109673469803</v>
      </c>
      <c r="AB132" s="131">
        <v>9905440000</v>
      </c>
      <c r="AC132" s="131" t="str">
        <f t="shared" ref="AC132:AC195" si="33">CONCATENATE(AD132,AE132)</f>
        <v>WFD11_Sado_and_MiraOctober</v>
      </c>
      <c r="AD132" s="40" t="s">
        <v>686</v>
      </c>
      <c r="AE132" s="46" t="s">
        <v>594</v>
      </c>
      <c r="AF132" s="130">
        <f t="shared" si="31"/>
        <v>87.153608670371213</v>
      </c>
      <c r="AG132" s="130">
        <f t="shared" si="32"/>
        <v>34.381218475372926</v>
      </c>
      <c r="AH132" s="130">
        <f t="shared" ref="AH132:AH195" si="34">AF132-AG132</f>
        <v>52.772390194998287</v>
      </c>
    </row>
    <row r="133" spans="1:34" x14ac:dyDescent="0.25">
      <c r="A133" t="s">
        <v>3</v>
      </c>
      <c r="B133">
        <v>2012</v>
      </c>
      <c r="C133">
        <v>11</v>
      </c>
      <c r="D133">
        <v>4161.21860883504</v>
      </c>
      <c r="E133">
        <v>41734.668961339099</v>
      </c>
      <c r="F133">
        <v>5614.2413601691796</v>
      </c>
      <c r="G133">
        <v>2060.3562884017201</v>
      </c>
      <c r="H133">
        <v>9877.6372365927</v>
      </c>
      <c r="I133">
        <v>4221.54816996932</v>
      </c>
      <c r="Q133" s="9" t="s">
        <v>165</v>
      </c>
      <c r="R133" s="27"/>
      <c r="S133" s="40" t="s">
        <v>298</v>
      </c>
      <c r="T133" s="3" t="s">
        <v>150</v>
      </c>
      <c r="U133" s="27">
        <f t="shared" si="30"/>
        <v>459.01111098655116</v>
      </c>
      <c r="V133" s="27">
        <f t="shared" si="29"/>
        <v>2095.6762154897415</v>
      </c>
      <c r="W133" s="27">
        <f t="shared" si="29"/>
        <v>389.2848604763285</v>
      </c>
      <c r="X133" s="27">
        <f t="shared" si="29"/>
        <v>213.54580827553036</v>
      </c>
      <c r="Y133" s="27">
        <f t="shared" si="29"/>
        <v>868.01239400601662</v>
      </c>
      <c r="Z133" s="28">
        <f t="shared" si="29"/>
        <v>379.7906031757318</v>
      </c>
      <c r="AB133" s="131">
        <v>9905440000</v>
      </c>
      <c r="AC133" s="131" t="str">
        <f t="shared" si="33"/>
        <v>WFD11_Sado_and_MiraNovember</v>
      </c>
      <c r="AD133" s="40" t="s">
        <v>686</v>
      </c>
      <c r="AE133" s="46" t="s">
        <v>595</v>
      </c>
      <c r="AF133" s="130">
        <f t="shared" si="31"/>
        <v>87.629867426991296</v>
      </c>
      <c r="AG133" s="130">
        <f t="shared" si="32"/>
        <v>38.34161866365671</v>
      </c>
      <c r="AH133" s="130">
        <f t="shared" si="34"/>
        <v>49.288248763334586</v>
      </c>
    </row>
    <row r="134" spans="1:34" ht="15.75" thickBot="1" x14ac:dyDescent="0.3">
      <c r="A134" t="s">
        <v>3</v>
      </c>
      <c r="B134">
        <v>2012</v>
      </c>
      <c r="C134">
        <v>12</v>
      </c>
      <c r="D134">
        <v>5378.2299129898802</v>
      </c>
      <c r="E134">
        <v>41798.989099419799</v>
      </c>
      <c r="F134">
        <v>10579.127656554299</v>
      </c>
      <c r="G134">
        <v>3985.0106959995901</v>
      </c>
      <c r="H134">
        <v>18744.530348813601</v>
      </c>
      <c r="I134">
        <v>5125.3761858734897</v>
      </c>
      <c r="Q134" s="11" t="s">
        <v>165</v>
      </c>
      <c r="R134" s="29"/>
      <c r="S134" s="40" t="s">
        <v>298</v>
      </c>
      <c r="T134" s="5" t="s">
        <v>151</v>
      </c>
      <c r="U134" s="29">
        <f t="shared" si="30"/>
        <v>538.64402602380699</v>
      </c>
      <c r="V134" s="29">
        <f t="shared" si="29"/>
        <v>2108.1832305223083</v>
      </c>
      <c r="W134" s="29">
        <f t="shared" si="29"/>
        <v>320.72650997105848</v>
      </c>
      <c r="X134" s="29">
        <f t="shared" si="29"/>
        <v>175.77857390710838</v>
      </c>
      <c r="Y134" s="29">
        <f t="shared" si="29"/>
        <v>710.77601290019186</v>
      </c>
      <c r="Z134" s="30">
        <f t="shared" si="29"/>
        <v>471.20432728444018</v>
      </c>
      <c r="AB134" s="131">
        <v>9905440000</v>
      </c>
      <c r="AC134" s="131" t="str">
        <f t="shared" si="33"/>
        <v>WFD11_Sado_and_MiraDecember</v>
      </c>
      <c r="AD134" s="40" t="s">
        <v>686</v>
      </c>
      <c r="AE134" s="46" t="s">
        <v>596</v>
      </c>
      <c r="AF134" s="130">
        <f t="shared" si="31"/>
        <v>71.75612722909753</v>
      </c>
      <c r="AG134" s="130">
        <f t="shared" si="32"/>
        <v>47.5702570793867</v>
      </c>
      <c r="AH134" s="130">
        <f t="shared" si="34"/>
        <v>24.18587014971083</v>
      </c>
    </row>
    <row r="135" spans="1:34" x14ac:dyDescent="0.25">
      <c r="A135" t="s">
        <v>3</v>
      </c>
      <c r="B135">
        <v>2013</v>
      </c>
      <c r="C135">
        <v>1</v>
      </c>
      <c r="D135">
        <v>5992.6272552076098</v>
      </c>
      <c r="E135">
        <v>41682.656837386399</v>
      </c>
      <c r="F135">
        <v>5587.3970489665799</v>
      </c>
      <c r="G135">
        <v>2106.0515481942698</v>
      </c>
      <c r="H135">
        <v>10430.005644004999</v>
      </c>
      <c r="I135">
        <v>5290.2481223806699</v>
      </c>
      <c r="Q135" s="10" t="s">
        <v>166</v>
      </c>
      <c r="R135" s="27" t="s">
        <v>395</v>
      </c>
      <c r="S135" s="35" t="s">
        <v>299</v>
      </c>
      <c r="T135" s="1" t="s">
        <v>140</v>
      </c>
      <c r="U135" s="25">
        <f>(D1719+D1731+D1743+D1755+D1767+D1779+D1791+D1803+D1815+D1827+D1839+D1851+D1863)/13</f>
        <v>254.95341321715568</v>
      </c>
      <c r="V135" s="25">
        <f t="shared" ref="V135:Z146" si="35">(E1719+E1731+E1743+E1755+E1767+E1779+E1791+E1803+E1815+E1827+E1839+E1851+E1863)/13</f>
        <v>1137.4601083357345</v>
      </c>
      <c r="W135" s="25">
        <f t="shared" si="35"/>
        <v>59.329504475678156</v>
      </c>
      <c r="X135" s="25">
        <f t="shared" si="35"/>
        <v>37.248904458526866</v>
      </c>
      <c r="Y135" s="25">
        <f t="shared" si="35"/>
        <v>183.26910511470683</v>
      </c>
      <c r="Z135" s="26">
        <f t="shared" si="35"/>
        <v>228.11493581767493</v>
      </c>
      <c r="AB135" s="131">
        <v>3766810000</v>
      </c>
      <c r="AC135" s="131" t="str">
        <f t="shared" si="33"/>
        <v>WFD12_Algarve_BasinsJanuary</v>
      </c>
      <c r="AD135" s="40" t="s">
        <v>687</v>
      </c>
      <c r="AE135" s="46" t="s">
        <v>586</v>
      </c>
      <c r="AF135" s="130">
        <f t="shared" si="31"/>
        <v>48.65366320964074</v>
      </c>
      <c r="AG135" s="130">
        <f t="shared" si="32"/>
        <v>60.559182920740611</v>
      </c>
      <c r="AH135" s="130">
        <f t="shared" si="34"/>
        <v>-11.905519711099871</v>
      </c>
    </row>
    <row r="136" spans="1:34" x14ac:dyDescent="0.25">
      <c r="A136" t="s">
        <v>3</v>
      </c>
      <c r="B136">
        <v>2013</v>
      </c>
      <c r="C136">
        <v>2</v>
      </c>
      <c r="D136">
        <v>7278.2281579656801</v>
      </c>
      <c r="E136">
        <v>41134.165116101103</v>
      </c>
      <c r="F136">
        <v>4163.9117854429496</v>
      </c>
      <c r="G136">
        <v>1567.9648752376299</v>
      </c>
      <c r="H136">
        <v>8312.9637399544099</v>
      </c>
      <c r="I136">
        <v>6186.9472702041903</v>
      </c>
      <c r="Q136" s="9" t="s">
        <v>166</v>
      </c>
      <c r="R136" s="27"/>
      <c r="S136" s="40" t="s">
        <v>299</v>
      </c>
      <c r="T136" s="3" t="s">
        <v>141</v>
      </c>
      <c r="U136" s="27">
        <f t="shared" ref="U136:U146" si="36">(D1720+D1732+D1744+D1756+D1768+D1780+D1792+D1804+D1816+D1828+D1840+D1852+D1864)/13</f>
        <v>282.22940809073185</v>
      </c>
      <c r="V136" s="27">
        <f t="shared" si="35"/>
        <v>1110.0480623534206</v>
      </c>
      <c r="W136" s="27">
        <f t="shared" si="35"/>
        <v>56.848699502115856</v>
      </c>
      <c r="X136" s="27">
        <f t="shared" si="35"/>
        <v>35.71701172102587</v>
      </c>
      <c r="Y136" s="27">
        <f t="shared" si="35"/>
        <v>210.16220912980211</v>
      </c>
      <c r="Z136" s="28">
        <f t="shared" si="35"/>
        <v>236.9271820274885</v>
      </c>
      <c r="AB136" s="131">
        <v>3766810000</v>
      </c>
      <c r="AC136" s="131" t="str">
        <f t="shared" si="33"/>
        <v>WFD12_Algarve_BasinsFebruary</v>
      </c>
      <c r="AD136" s="40" t="s">
        <v>687</v>
      </c>
      <c r="AE136" s="46" t="s">
        <v>587</v>
      </c>
      <c r="AF136" s="130">
        <f t="shared" si="31"/>
        <v>55.793153657817115</v>
      </c>
      <c r="AG136" s="130">
        <f t="shared" si="32"/>
        <v>62.89862828958416</v>
      </c>
      <c r="AH136" s="130">
        <f t="shared" si="34"/>
        <v>-7.105474631767045</v>
      </c>
    </row>
    <row r="137" spans="1:34" x14ac:dyDescent="0.25">
      <c r="A137" t="s">
        <v>3</v>
      </c>
      <c r="B137">
        <v>2013</v>
      </c>
      <c r="C137">
        <v>3</v>
      </c>
      <c r="D137">
        <v>11330.845728968599</v>
      </c>
      <c r="E137">
        <v>40951.436744828003</v>
      </c>
      <c r="F137">
        <v>3064.3735401538602</v>
      </c>
      <c r="G137">
        <v>1144.46246088867</v>
      </c>
      <c r="H137">
        <v>10908.3076229295</v>
      </c>
      <c r="I137">
        <v>10043.078689722301</v>
      </c>
      <c r="Q137" s="9" t="s">
        <v>166</v>
      </c>
      <c r="R137" s="27"/>
      <c r="S137" s="40" t="s">
        <v>299</v>
      </c>
      <c r="T137" s="3" t="s">
        <v>142</v>
      </c>
      <c r="U137" s="27">
        <f t="shared" si="36"/>
        <v>356.03114301577563</v>
      </c>
      <c r="V137" s="27">
        <f t="shared" si="35"/>
        <v>1075.8194682262949</v>
      </c>
      <c r="W137" s="27">
        <f t="shared" si="35"/>
        <v>39.48268577247935</v>
      </c>
      <c r="X137" s="27">
        <f t="shared" si="35"/>
        <v>24.930042474234046</v>
      </c>
      <c r="Y137" s="27">
        <f t="shared" si="35"/>
        <v>189.98740812209655</v>
      </c>
      <c r="Z137" s="28">
        <f t="shared" si="35"/>
        <v>276.78794180299354</v>
      </c>
      <c r="AB137" s="131">
        <v>3766810000</v>
      </c>
      <c r="AC137" s="131" t="str">
        <f t="shared" si="33"/>
        <v>WFD12_Algarve_BasinsMarch</v>
      </c>
      <c r="AD137" s="40" t="s">
        <v>687</v>
      </c>
      <c r="AE137" s="46" t="s">
        <v>588</v>
      </c>
      <c r="AF137" s="130">
        <f t="shared" si="31"/>
        <v>50.437215607396325</v>
      </c>
      <c r="AG137" s="130">
        <f t="shared" si="32"/>
        <v>73.480728203172845</v>
      </c>
      <c r="AH137" s="130">
        <f t="shared" si="34"/>
        <v>-23.043512595776519</v>
      </c>
    </row>
    <row r="138" spans="1:34" x14ac:dyDescent="0.25">
      <c r="A138" t="s">
        <v>3</v>
      </c>
      <c r="B138">
        <v>2013</v>
      </c>
      <c r="C138">
        <v>4</v>
      </c>
      <c r="D138">
        <v>14289.6978894925</v>
      </c>
      <c r="E138">
        <v>39717.628902272198</v>
      </c>
      <c r="F138">
        <v>2706.46115620098</v>
      </c>
      <c r="G138">
        <v>991.30817689547905</v>
      </c>
      <c r="H138">
        <v>10910.074540493801</v>
      </c>
      <c r="I138">
        <v>13306.3389898797</v>
      </c>
      <c r="Q138" s="9" t="s">
        <v>166</v>
      </c>
      <c r="R138" s="27"/>
      <c r="S138" s="40" t="s">
        <v>299</v>
      </c>
      <c r="T138" s="3" t="s">
        <v>143</v>
      </c>
      <c r="U138" s="27">
        <f t="shared" si="36"/>
        <v>380.49584040167804</v>
      </c>
      <c r="V138" s="27">
        <f t="shared" si="35"/>
        <v>1057.6733375450594</v>
      </c>
      <c r="W138" s="27">
        <f t="shared" si="35"/>
        <v>29.062829302096848</v>
      </c>
      <c r="X138" s="27">
        <f t="shared" si="35"/>
        <v>18.398188133762247</v>
      </c>
      <c r="Y138" s="27">
        <f t="shared" si="35"/>
        <v>184.02418763254076</v>
      </c>
      <c r="Z138" s="28">
        <f t="shared" si="35"/>
        <v>282.09281803508935</v>
      </c>
      <c r="AB138" s="131">
        <v>3766810000</v>
      </c>
      <c r="AC138" s="131" t="str">
        <f t="shared" si="33"/>
        <v>WFD12_Algarve_BasinsApril</v>
      </c>
      <c r="AD138" s="40" t="s">
        <v>687</v>
      </c>
      <c r="AE138" s="46" t="s">
        <v>589</v>
      </c>
      <c r="AF138" s="130">
        <f t="shared" si="31"/>
        <v>48.854119966905884</v>
      </c>
      <c r="AG138" s="130">
        <f t="shared" si="32"/>
        <v>74.889048833121223</v>
      </c>
      <c r="AH138" s="130">
        <f t="shared" si="34"/>
        <v>-26.034928866215338</v>
      </c>
    </row>
    <row r="139" spans="1:34" x14ac:dyDescent="0.25">
      <c r="A139" t="s">
        <v>3</v>
      </c>
      <c r="B139">
        <v>2013</v>
      </c>
      <c r="C139">
        <v>5</v>
      </c>
      <c r="D139">
        <v>12904.027805727799</v>
      </c>
      <c r="E139">
        <v>38942.626623120901</v>
      </c>
      <c r="F139">
        <v>2482.5218273498399</v>
      </c>
      <c r="G139">
        <v>850.12522906157994</v>
      </c>
      <c r="H139">
        <v>14362.740431841699</v>
      </c>
      <c r="I139">
        <v>12330.9342034579</v>
      </c>
      <c r="Q139" s="9" t="s">
        <v>166</v>
      </c>
      <c r="R139" s="27"/>
      <c r="S139" s="40" t="s">
        <v>299</v>
      </c>
      <c r="T139" s="3" t="s">
        <v>144</v>
      </c>
      <c r="U139" s="27">
        <f t="shared" si="36"/>
        <v>423.44908085304348</v>
      </c>
      <c r="V139" s="27">
        <f t="shared" si="35"/>
        <v>993.4474435930224</v>
      </c>
      <c r="W139" s="27">
        <f t="shared" si="35"/>
        <v>12.587632165771423</v>
      </c>
      <c r="X139" s="27">
        <f t="shared" si="35"/>
        <v>8.0920478501188331</v>
      </c>
      <c r="Y139" s="27">
        <f t="shared" si="35"/>
        <v>83.703137334639749</v>
      </c>
      <c r="Z139" s="28">
        <f t="shared" si="35"/>
        <v>271.33048403538265</v>
      </c>
      <c r="AB139" s="131">
        <v>3766810000</v>
      </c>
      <c r="AC139" s="131" t="str">
        <f t="shared" si="33"/>
        <v>WFD12_Algarve_BasinsMay</v>
      </c>
      <c r="AD139" s="40" t="s">
        <v>687</v>
      </c>
      <c r="AE139" s="46" t="s">
        <v>144</v>
      </c>
      <c r="AF139" s="130">
        <f t="shared" si="31"/>
        <v>22.221226272267447</v>
      </c>
      <c r="AG139" s="130">
        <f t="shared" si="32"/>
        <v>72.031900742374219</v>
      </c>
      <c r="AH139" s="130">
        <f t="shared" si="34"/>
        <v>-49.810674470106775</v>
      </c>
    </row>
    <row r="140" spans="1:34" x14ac:dyDescent="0.25">
      <c r="A140" t="s">
        <v>3</v>
      </c>
      <c r="B140">
        <v>2013</v>
      </c>
      <c r="C140">
        <v>6</v>
      </c>
      <c r="D140">
        <v>13094.873719342901</v>
      </c>
      <c r="E140">
        <v>39787.4701241722</v>
      </c>
      <c r="F140">
        <v>620.22220582758098</v>
      </c>
      <c r="G140">
        <v>251.634756040562</v>
      </c>
      <c r="H140">
        <v>7332.7664419967596</v>
      </c>
      <c r="I140">
        <v>12618.5178187077</v>
      </c>
      <c r="Q140" s="9" t="s">
        <v>166</v>
      </c>
      <c r="R140" s="27"/>
      <c r="S140" s="40" t="s">
        <v>299</v>
      </c>
      <c r="T140" s="3" t="s">
        <v>145</v>
      </c>
      <c r="U140" s="27">
        <f t="shared" si="36"/>
        <v>398.17954150767304</v>
      </c>
      <c r="V140" s="27">
        <f t="shared" si="35"/>
        <v>908.5510129652871</v>
      </c>
      <c r="W140" s="27">
        <f t="shared" si="35"/>
        <v>5.3798474055911489</v>
      </c>
      <c r="X140" s="27">
        <f t="shared" si="35"/>
        <v>3.4178756074559149</v>
      </c>
      <c r="Y140" s="27">
        <f t="shared" si="35"/>
        <v>22.135822203149793</v>
      </c>
      <c r="Z140" s="28">
        <f t="shared" si="35"/>
        <v>198.09812197663024</v>
      </c>
      <c r="AB140" s="131">
        <v>3766810000</v>
      </c>
      <c r="AC140" s="131" t="str">
        <f t="shared" si="33"/>
        <v>WFD12_Algarve_BasinsJune</v>
      </c>
      <c r="AD140" s="40" t="s">
        <v>687</v>
      </c>
      <c r="AE140" s="46" t="s">
        <v>590</v>
      </c>
      <c r="AF140" s="130">
        <f t="shared" si="31"/>
        <v>5.8765433359128263</v>
      </c>
      <c r="AG140" s="130">
        <f t="shared" si="32"/>
        <v>52.59042053531509</v>
      </c>
      <c r="AH140" s="130">
        <f t="shared" si="34"/>
        <v>-46.713877199402262</v>
      </c>
    </row>
    <row r="141" spans="1:34" x14ac:dyDescent="0.25">
      <c r="A141" t="s">
        <v>3</v>
      </c>
      <c r="B141">
        <v>2013</v>
      </c>
      <c r="C141">
        <v>7</v>
      </c>
      <c r="D141">
        <v>13775.459821229801</v>
      </c>
      <c r="E141">
        <v>37832.134869354799</v>
      </c>
      <c r="F141">
        <v>581.82907383828604</v>
      </c>
      <c r="G141">
        <v>207.45354355360101</v>
      </c>
      <c r="H141">
        <v>7728.3082005055903</v>
      </c>
      <c r="I141">
        <v>11686.0076419244</v>
      </c>
      <c r="Q141" s="9" t="s">
        <v>166</v>
      </c>
      <c r="R141" s="27"/>
      <c r="S141" s="40" t="s">
        <v>299</v>
      </c>
      <c r="T141" s="3" t="s">
        <v>146</v>
      </c>
      <c r="U141" s="27">
        <f t="shared" si="36"/>
        <v>379.16651533001306</v>
      </c>
      <c r="V141" s="27">
        <f t="shared" si="35"/>
        <v>853.88110371376649</v>
      </c>
      <c r="W141" s="27">
        <f t="shared" si="35"/>
        <v>5.6696441163984632</v>
      </c>
      <c r="X141" s="27">
        <f t="shared" si="35"/>
        <v>3.6015893879068273</v>
      </c>
      <c r="Y141" s="27">
        <f t="shared" si="35"/>
        <v>4.126034565889741</v>
      </c>
      <c r="Z141" s="28">
        <f t="shared" si="35"/>
        <v>149.30748798153039</v>
      </c>
      <c r="AB141" s="131">
        <v>3766810000</v>
      </c>
      <c r="AC141" s="131" t="str">
        <f t="shared" si="33"/>
        <v>WFD12_Algarve_BasinsJuly</v>
      </c>
      <c r="AD141" s="40" t="s">
        <v>687</v>
      </c>
      <c r="AE141" s="46" t="s">
        <v>591</v>
      </c>
      <c r="AF141" s="130">
        <f t="shared" si="31"/>
        <v>1.0953657248148276</v>
      </c>
      <c r="AG141" s="130">
        <f t="shared" si="32"/>
        <v>39.637647766022283</v>
      </c>
      <c r="AH141" s="130">
        <f t="shared" si="34"/>
        <v>-38.542282041207457</v>
      </c>
    </row>
    <row r="142" spans="1:34" x14ac:dyDescent="0.25">
      <c r="A142" t="s">
        <v>3</v>
      </c>
      <c r="B142">
        <v>2013</v>
      </c>
      <c r="C142">
        <v>8</v>
      </c>
      <c r="D142">
        <v>9518.4787620062707</v>
      </c>
      <c r="E142">
        <v>39355.451376926299</v>
      </c>
      <c r="F142">
        <v>457.72238513133902</v>
      </c>
      <c r="G142">
        <v>181.88626847663201</v>
      </c>
      <c r="H142">
        <v>4079.8465823800002</v>
      </c>
      <c r="I142">
        <v>8234.6512724729291</v>
      </c>
      <c r="Q142" s="9" t="s">
        <v>166</v>
      </c>
      <c r="R142" s="27"/>
      <c r="S142" s="40" t="s">
        <v>299</v>
      </c>
      <c r="T142" s="3" t="s">
        <v>147</v>
      </c>
      <c r="U142" s="27">
        <f t="shared" si="36"/>
        <v>297.99892041480729</v>
      </c>
      <c r="V142" s="27">
        <f t="shared" si="35"/>
        <v>845.42376736253004</v>
      </c>
      <c r="W142" s="27">
        <f t="shared" si="35"/>
        <v>5.8372463446976814</v>
      </c>
      <c r="X142" s="27">
        <f t="shared" si="35"/>
        <v>3.7075220458001059</v>
      </c>
      <c r="Y142" s="27">
        <f t="shared" si="35"/>
        <v>21.259434363080743</v>
      </c>
      <c r="Z142" s="28">
        <f t="shared" si="35"/>
        <v>111.96061692949307</v>
      </c>
      <c r="AB142" s="131">
        <v>3766810000</v>
      </c>
      <c r="AC142" s="131" t="str">
        <f t="shared" si="33"/>
        <v>WFD12_Algarve_BasinsAugust</v>
      </c>
      <c r="AD142" s="40" t="s">
        <v>687</v>
      </c>
      <c r="AE142" s="46" t="s">
        <v>592</v>
      </c>
      <c r="AF142" s="130">
        <f t="shared" si="31"/>
        <v>5.6438828512934665</v>
      </c>
      <c r="AG142" s="130">
        <f t="shared" si="32"/>
        <v>29.722926542483712</v>
      </c>
      <c r="AH142" s="130">
        <f t="shared" si="34"/>
        <v>-24.079043691190247</v>
      </c>
    </row>
    <row r="143" spans="1:34" x14ac:dyDescent="0.25">
      <c r="A143" t="s">
        <v>3</v>
      </c>
      <c r="B143">
        <v>2013</v>
      </c>
      <c r="C143">
        <v>9</v>
      </c>
      <c r="D143">
        <v>6206.1035165272096</v>
      </c>
      <c r="E143">
        <v>40438.307508173799</v>
      </c>
      <c r="F143">
        <v>3202.2522522746099</v>
      </c>
      <c r="G143">
        <v>1203.24273161776</v>
      </c>
      <c r="H143">
        <v>8830.9491170069596</v>
      </c>
      <c r="I143">
        <v>5695.0710556952999</v>
      </c>
      <c r="Q143" s="9" t="s">
        <v>166</v>
      </c>
      <c r="R143" s="27"/>
      <c r="S143" s="40" t="s">
        <v>299</v>
      </c>
      <c r="T143" s="3" t="s">
        <v>148</v>
      </c>
      <c r="U143" s="27">
        <f t="shared" si="36"/>
        <v>207.39222056075766</v>
      </c>
      <c r="V143" s="27">
        <f t="shared" si="35"/>
        <v>896.77268790952235</v>
      </c>
      <c r="W143" s="27">
        <f t="shared" si="35"/>
        <v>6.2838499761664872</v>
      </c>
      <c r="X143" s="27">
        <f t="shared" si="35"/>
        <v>3.9868296838514019</v>
      </c>
      <c r="Y143" s="27">
        <f t="shared" si="35"/>
        <v>81.05837359043997</v>
      </c>
      <c r="Z143" s="28">
        <f t="shared" si="35"/>
        <v>96.388481186502233</v>
      </c>
      <c r="AB143" s="131">
        <v>3766810000</v>
      </c>
      <c r="AC143" s="131" t="str">
        <f t="shared" si="33"/>
        <v>WFD12_Algarve_BasinsSeptember</v>
      </c>
      <c r="AD143" s="40" t="s">
        <v>687</v>
      </c>
      <c r="AE143" s="46" t="s">
        <v>593</v>
      </c>
      <c r="AF143" s="130">
        <f t="shared" si="31"/>
        <v>21.519103323618651</v>
      </c>
      <c r="AG143" s="130">
        <f t="shared" si="32"/>
        <v>25.588888525437238</v>
      </c>
      <c r="AH143" s="130">
        <f t="shared" si="34"/>
        <v>-4.0697852018185863</v>
      </c>
    </row>
    <row r="144" spans="1:34" x14ac:dyDescent="0.25">
      <c r="A144" t="s">
        <v>3</v>
      </c>
      <c r="B144">
        <v>2013</v>
      </c>
      <c r="C144">
        <v>10</v>
      </c>
      <c r="D144">
        <v>4561.0133318307599</v>
      </c>
      <c r="E144">
        <v>41573.436005796</v>
      </c>
      <c r="F144">
        <v>8343.5533574640594</v>
      </c>
      <c r="G144">
        <v>3130.6938331801498</v>
      </c>
      <c r="H144">
        <v>14553.023432502199</v>
      </c>
      <c r="I144">
        <v>4602.9795117445201</v>
      </c>
      <c r="Q144" s="9" t="s">
        <v>166</v>
      </c>
      <c r="R144" s="27"/>
      <c r="S144" s="40" t="s">
        <v>299</v>
      </c>
      <c r="T144" s="3" t="s">
        <v>149</v>
      </c>
      <c r="U144" s="27">
        <f t="shared" si="36"/>
        <v>180.32759059344016</v>
      </c>
      <c r="V144" s="27">
        <f t="shared" si="35"/>
        <v>1029.4685982403321</v>
      </c>
      <c r="W144" s="27">
        <f t="shared" si="35"/>
        <v>45.701021541356532</v>
      </c>
      <c r="X144" s="27">
        <f t="shared" si="35"/>
        <v>28.693749269336237</v>
      </c>
      <c r="Y144" s="27">
        <f t="shared" si="35"/>
        <v>258.97978362809249</v>
      </c>
      <c r="Z144" s="28">
        <f t="shared" si="35"/>
        <v>121.71823908304783</v>
      </c>
      <c r="AB144" s="131">
        <v>3766810000</v>
      </c>
      <c r="AC144" s="131" t="str">
        <f t="shared" si="33"/>
        <v>WFD12_Algarve_BasinsOctober</v>
      </c>
      <c r="AD144" s="40" t="s">
        <v>687</v>
      </c>
      <c r="AE144" s="46" t="s">
        <v>594</v>
      </c>
      <c r="AF144" s="130">
        <f t="shared" si="31"/>
        <v>68.753078500931153</v>
      </c>
      <c r="AG144" s="130">
        <f t="shared" si="32"/>
        <v>32.313347124768136</v>
      </c>
      <c r="AH144" s="130">
        <f t="shared" si="34"/>
        <v>36.439731376163017</v>
      </c>
    </row>
    <row r="145" spans="1:34" x14ac:dyDescent="0.25">
      <c r="A145" t="s">
        <v>3</v>
      </c>
      <c r="B145">
        <v>2013</v>
      </c>
      <c r="C145">
        <v>11</v>
      </c>
      <c r="D145">
        <v>3531.6859276181899</v>
      </c>
      <c r="E145">
        <v>41726.116540993797</v>
      </c>
      <c r="F145">
        <v>8251.0565922359201</v>
      </c>
      <c r="G145">
        <v>3089.39731736875</v>
      </c>
      <c r="H145">
        <v>14448.365610147701</v>
      </c>
      <c r="I145">
        <v>3655.9991630259501</v>
      </c>
      <c r="Q145" s="9" t="s">
        <v>166</v>
      </c>
      <c r="R145" s="27"/>
      <c r="S145" s="40" t="s">
        <v>299</v>
      </c>
      <c r="T145" s="3" t="s">
        <v>150</v>
      </c>
      <c r="U145" s="27">
        <f t="shared" si="36"/>
        <v>173.87770150526836</v>
      </c>
      <c r="V145" s="27">
        <f t="shared" si="35"/>
        <v>1142.8394042858192</v>
      </c>
      <c r="W145" s="27">
        <f t="shared" si="35"/>
        <v>142.6124254793973</v>
      </c>
      <c r="X145" s="27">
        <f t="shared" si="35"/>
        <v>90.338198233437225</v>
      </c>
      <c r="Y145" s="27">
        <f t="shared" si="35"/>
        <v>325.68784279043462</v>
      </c>
      <c r="Z145" s="28">
        <f t="shared" si="35"/>
        <v>151.12415713853184</v>
      </c>
      <c r="AB145" s="131">
        <v>3766810000</v>
      </c>
      <c r="AC145" s="131" t="str">
        <f t="shared" si="33"/>
        <v>WFD12_Algarve_BasinsNovember</v>
      </c>
      <c r="AD145" s="40" t="s">
        <v>687</v>
      </c>
      <c r="AE145" s="46" t="s">
        <v>595</v>
      </c>
      <c r="AF145" s="130">
        <f t="shared" si="31"/>
        <v>86.462508804647598</v>
      </c>
      <c r="AG145" s="130">
        <f t="shared" si="32"/>
        <v>40.119930959759543</v>
      </c>
      <c r="AH145" s="130">
        <f t="shared" si="34"/>
        <v>46.342577844888055</v>
      </c>
    </row>
    <row r="146" spans="1:34" ht="15.75" thickBot="1" x14ac:dyDescent="0.3">
      <c r="A146" t="s">
        <v>3</v>
      </c>
      <c r="B146">
        <v>2013</v>
      </c>
      <c r="C146">
        <v>12</v>
      </c>
      <c r="D146">
        <v>6016.8720362411505</v>
      </c>
      <c r="E146">
        <v>41754.968843336203</v>
      </c>
      <c r="F146">
        <v>5368.49928629641</v>
      </c>
      <c r="G146">
        <v>2028.0206962243301</v>
      </c>
      <c r="H146">
        <v>10102.4166986564</v>
      </c>
      <c r="I146">
        <v>5679.3145762554404</v>
      </c>
      <c r="Q146" s="11" t="s">
        <v>166</v>
      </c>
      <c r="R146" s="29"/>
      <c r="S146" s="40" t="s">
        <v>299</v>
      </c>
      <c r="T146" s="5" t="s">
        <v>151</v>
      </c>
      <c r="U146" s="29">
        <f t="shared" si="36"/>
        <v>207.05597229878367</v>
      </c>
      <c r="V146" s="29">
        <f t="shared" si="35"/>
        <v>1152.794568533043</v>
      </c>
      <c r="W146" s="29">
        <f t="shared" si="35"/>
        <v>98.040623400754939</v>
      </c>
      <c r="X146" s="29">
        <f t="shared" si="35"/>
        <v>61.699306577838186</v>
      </c>
      <c r="Y146" s="29">
        <f t="shared" si="35"/>
        <v>236.20871598367725</v>
      </c>
      <c r="Z146" s="30">
        <f t="shared" si="35"/>
        <v>189.33138499008231</v>
      </c>
      <c r="AB146" s="131">
        <v>3766810000</v>
      </c>
      <c r="AC146" s="131" t="str">
        <f t="shared" si="33"/>
        <v>WFD12_Algarve_BasinsDecember</v>
      </c>
      <c r="AD146" s="40" t="s">
        <v>687</v>
      </c>
      <c r="AE146" s="46" t="s">
        <v>596</v>
      </c>
      <c r="AF146" s="130">
        <f t="shared" si="31"/>
        <v>62.707892350205405</v>
      </c>
      <c r="AG146" s="130">
        <f t="shared" si="32"/>
        <v>50.263056801400211</v>
      </c>
      <c r="AH146" s="130">
        <f t="shared" si="34"/>
        <v>12.444835548805194</v>
      </c>
    </row>
    <row r="147" spans="1:34" x14ac:dyDescent="0.25">
      <c r="A147" t="s">
        <v>3</v>
      </c>
      <c r="B147">
        <v>2014</v>
      </c>
      <c r="C147">
        <v>1</v>
      </c>
      <c r="D147">
        <v>7265.7190468641902</v>
      </c>
      <c r="E147">
        <v>41760.475804746202</v>
      </c>
      <c r="F147">
        <v>8066.5435514610899</v>
      </c>
      <c r="G147">
        <v>3023.5143414868298</v>
      </c>
      <c r="H147">
        <v>15250.1736047664</v>
      </c>
      <c r="I147">
        <v>6333.7240662109998</v>
      </c>
      <c r="Q147" s="10" t="s">
        <v>167</v>
      </c>
      <c r="R147" s="27" t="s">
        <v>396</v>
      </c>
      <c r="S147" s="35" t="s">
        <v>300</v>
      </c>
      <c r="T147" s="1" t="s">
        <v>140</v>
      </c>
      <c r="U147" s="25">
        <f>(D1875+D1887+D1899+D1911+D1923+D1935+D1947+D1959+D1971+D1983+D1995+D2007+D2019)/13</f>
        <v>5058.8298795027367</v>
      </c>
      <c r="V147" s="25">
        <f t="shared" ref="V147:Z158" si="37">(E1875+E1887+E1899+E1911+E1923+E1935+E1947+E1959+E1971+E1983+E1995+E2007+E2019)/13</f>
        <v>19892.192719951487</v>
      </c>
      <c r="W147" s="25">
        <f t="shared" si="37"/>
        <v>1122.3408991682138</v>
      </c>
      <c r="X147" s="25">
        <f t="shared" si="37"/>
        <v>629.77847728253278</v>
      </c>
      <c r="Y147" s="25">
        <f t="shared" si="37"/>
        <v>3192.6610741731174</v>
      </c>
      <c r="Z147" s="26">
        <f t="shared" si="37"/>
        <v>3544.5404192916612</v>
      </c>
      <c r="AB147" s="131">
        <v>67676550000</v>
      </c>
      <c r="AC147" s="131" t="str">
        <f t="shared" si="33"/>
        <v>WFD13_Andalusia_Atlantic_BasinsJanuary</v>
      </c>
      <c r="AD147" s="40" t="s">
        <v>690</v>
      </c>
      <c r="AE147" s="46" t="s">
        <v>586</v>
      </c>
      <c r="AF147" s="130">
        <f t="shared" si="31"/>
        <v>47.175292980701848</v>
      </c>
      <c r="AG147" s="130">
        <f t="shared" si="32"/>
        <v>52.374720923150797</v>
      </c>
      <c r="AH147" s="130">
        <f t="shared" si="34"/>
        <v>-5.1994279424489491</v>
      </c>
    </row>
    <row r="148" spans="1:34" x14ac:dyDescent="0.25">
      <c r="A148" t="s">
        <v>3</v>
      </c>
      <c r="B148">
        <v>2014</v>
      </c>
      <c r="C148">
        <v>2</v>
      </c>
      <c r="D148">
        <v>8999.0199517456094</v>
      </c>
      <c r="E148">
        <v>41793.895584055201</v>
      </c>
      <c r="F148">
        <v>7585.1147579910903</v>
      </c>
      <c r="G148">
        <v>2829.5380446621598</v>
      </c>
      <c r="H148">
        <v>16608.512525685201</v>
      </c>
      <c r="I148">
        <v>7672.6097032655298</v>
      </c>
      <c r="Q148" s="9" t="s">
        <v>167</v>
      </c>
      <c r="R148" s="27"/>
      <c r="S148" s="40" t="s">
        <v>300</v>
      </c>
      <c r="T148" s="3" t="s">
        <v>141</v>
      </c>
      <c r="U148" s="27">
        <f t="shared" ref="U148:U158" si="38">(D1876+D1888+D1900+D1912+D1924+D1936+D1948+D1960+D1972+D1984+D1996+D2008+D2020)/13</f>
        <v>5651.4395178328086</v>
      </c>
      <c r="V148" s="27">
        <f t="shared" si="37"/>
        <v>19502.953164202729</v>
      </c>
      <c r="W148" s="27">
        <f t="shared" si="37"/>
        <v>1249.470082451398</v>
      </c>
      <c r="X148" s="27">
        <f t="shared" si="37"/>
        <v>695.90904630044383</v>
      </c>
      <c r="Y148" s="27">
        <f t="shared" si="37"/>
        <v>3985.6122477901322</v>
      </c>
      <c r="Z148" s="28">
        <f t="shared" si="37"/>
        <v>3762.8364244395921</v>
      </c>
      <c r="AB148" s="131">
        <v>67676550000</v>
      </c>
      <c r="AC148" s="131" t="str">
        <f t="shared" si="33"/>
        <v>WFD13_Andalusia_Atlantic_BasinsFebruary</v>
      </c>
      <c r="AD148" s="40" t="s">
        <v>690</v>
      </c>
      <c r="AE148" s="46" t="s">
        <v>587</v>
      </c>
      <c r="AF148" s="130">
        <f t="shared" si="31"/>
        <v>58.892071888861537</v>
      </c>
      <c r="AG148" s="130">
        <f t="shared" si="32"/>
        <v>55.600299135218798</v>
      </c>
      <c r="AH148" s="130">
        <f t="shared" si="34"/>
        <v>3.2917727536427392</v>
      </c>
    </row>
    <row r="149" spans="1:34" x14ac:dyDescent="0.25">
      <c r="A149" t="s">
        <v>3</v>
      </c>
      <c r="B149">
        <v>2014</v>
      </c>
      <c r="C149">
        <v>3</v>
      </c>
      <c r="D149">
        <v>15227.6277750025</v>
      </c>
      <c r="E149">
        <v>39076.589910988499</v>
      </c>
      <c r="F149">
        <v>839.94991206763996</v>
      </c>
      <c r="G149">
        <v>315.868194126221</v>
      </c>
      <c r="H149">
        <v>5262.2974186256397</v>
      </c>
      <c r="I149">
        <v>12642.5763532703</v>
      </c>
      <c r="Q149" s="9" t="s">
        <v>167</v>
      </c>
      <c r="R149" s="27"/>
      <c r="S149" s="40" t="s">
        <v>300</v>
      </c>
      <c r="T149" s="3" t="s">
        <v>142</v>
      </c>
      <c r="U149" s="27">
        <f t="shared" si="38"/>
        <v>7415.6992029258645</v>
      </c>
      <c r="V149" s="27">
        <f t="shared" si="37"/>
        <v>19085.03813052785</v>
      </c>
      <c r="W149" s="27">
        <f t="shared" si="37"/>
        <v>960.87792088378023</v>
      </c>
      <c r="X149" s="27">
        <f t="shared" si="37"/>
        <v>534.79865843788946</v>
      </c>
      <c r="Y149" s="27">
        <f t="shared" si="37"/>
        <v>3542.554444055454</v>
      </c>
      <c r="Z149" s="28">
        <f t="shared" si="37"/>
        <v>4781.3539071527102</v>
      </c>
      <c r="AB149" s="131">
        <v>67676550000</v>
      </c>
      <c r="AC149" s="131" t="str">
        <f t="shared" si="33"/>
        <v>WFD13_Andalusia_Atlantic_BasinsMarch</v>
      </c>
      <c r="AD149" s="40" t="s">
        <v>690</v>
      </c>
      <c r="AE149" s="46" t="s">
        <v>588</v>
      </c>
      <c r="AF149" s="130">
        <f t="shared" si="31"/>
        <v>52.345375821543122</v>
      </c>
      <c r="AG149" s="130">
        <f t="shared" si="32"/>
        <v>70.650083480211535</v>
      </c>
      <c r="AH149" s="130">
        <f t="shared" si="34"/>
        <v>-18.304707658668413</v>
      </c>
    </row>
    <row r="150" spans="1:34" x14ac:dyDescent="0.25">
      <c r="A150" t="s">
        <v>3</v>
      </c>
      <c r="B150">
        <v>2014</v>
      </c>
      <c r="C150">
        <v>4</v>
      </c>
      <c r="D150">
        <v>15601.6731994444</v>
      </c>
      <c r="E150">
        <v>34999.125700940996</v>
      </c>
      <c r="F150">
        <v>277.84436698312999</v>
      </c>
      <c r="G150">
        <v>101.34564036086999</v>
      </c>
      <c r="H150">
        <v>6701.4681616928601</v>
      </c>
      <c r="I150">
        <v>12180.1968653084</v>
      </c>
      <c r="Q150" s="9" t="s">
        <v>167</v>
      </c>
      <c r="R150" s="27"/>
      <c r="S150" s="40" t="s">
        <v>300</v>
      </c>
      <c r="T150" s="3" t="s">
        <v>143</v>
      </c>
      <c r="U150" s="27">
        <f t="shared" si="38"/>
        <v>7943.8578129528651</v>
      </c>
      <c r="V150" s="27">
        <f t="shared" si="37"/>
        <v>18584.441219645902</v>
      </c>
      <c r="W150" s="27">
        <f t="shared" si="37"/>
        <v>477.05363210293802</v>
      </c>
      <c r="X150" s="27">
        <f t="shared" si="37"/>
        <v>266.65705147490132</v>
      </c>
      <c r="Y150" s="27">
        <f t="shared" si="37"/>
        <v>3389.9826104560439</v>
      </c>
      <c r="Z150" s="28">
        <f t="shared" si="37"/>
        <v>4970.5210422345681</v>
      </c>
      <c r="AB150" s="131">
        <v>67676550000</v>
      </c>
      <c r="AC150" s="131" t="str">
        <f t="shared" si="33"/>
        <v>WFD13_Andalusia_Atlantic_BasinsApril</v>
      </c>
      <c r="AD150" s="40" t="s">
        <v>690</v>
      </c>
      <c r="AE150" s="46" t="s">
        <v>589</v>
      </c>
      <c r="AF150" s="130">
        <f t="shared" si="31"/>
        <v>50.090948939566864</v>
      </c>
      <c r="AG150" s="130">
        <f t="shared" si="32"/>
        <v>73.445248645720966</v>
      </c>
      <c r="AH150" s="130">
        <f t="shared" si="34"/>
        <v>-23.354299706154102</v>
      </c>
    </row>
    <row r="151" spans="1:34" x14ac:dyDescent="0.25">
      <c r="A151" t="s">
        <v>3</v>
      </c>
      <c r="B151">
        <v>2014</v>
      </c>
      <c r="C151">
        <v>5</v>
      </c>
      <c r="D151">
        <v>14817.8308208774</v>
      </c>
      <c r="E151">
        <v>36832.658061948699</v>
      </c>
      <c r="F151">
        <v>673.18264521338904</v>
      </c>
      <c r="G151">
        <v>237.395019486862</v>
      </c>
      <c r="H151">
        <v>10920.3369920812</v>
      </c>
      <c r="I151">
        <v>13105.529091451799</v>
      </c>
      <c r="Q151" s="9" t="s">
        <v>167</v>
      </c>
      <c r="R151" s="27"/>
      <c r="S151" s="40" t="s">
        <v>300</v>
      </c>
      <c r="T151" s="3" t="s">
        <v>144</v>
      </c>
      <c r="U151" s="27">
        <f t="shared" si="38"/>
        <v>8951.2498226045791</v>
      </c>
      <c r="V151" s="27">
        <f t="shared" si="37"/>
        <v>17747.633530909123</v>
      </c>
      <c r="W151" s="27">
        <f t="shared" si="37"/>
        <v>202.32557205880815</v>
      </c>
      <c r="X151" s="27">
        <f t="shared" si="37"/>
        <v>115.26987763056943</v>
      </c>
      <c r="Y151" s="27">
        <f t="shared" si="37"/>
        <v>1895.2192710936272</v>
      </c>
      <c r="Z151" s="28">
        <f t="shared" si="37"/>
        <v>4999.1806930220937</v>
      </c>
      <c r="AB151" s="131">
        <v>67676550000</v>
      </c>
      <c r="AC151" s="131" t="str">
        <f t="shared" si="33"/>
        <v>WFD13_Andalusia_Atlantic_BasinsMay</v>
      </c>
      <c r="AD151" s="40" t="s">
        <v>690</v>
      </c>
      <c r="AE151" s="46" t="s">
        <v>144</v>
      </c>
      <c r="AF151" s="130">
        <f t="shared" si="31"/>
        <v>28.004076317330409</v>
      </c>
      <c r="AG151" s="130">
        <f t="shared" si="32"/>
        <v>73.868728429893281</v>
      </c>
      <c r="AH151" s="130">
        <f t="shared" si="34"/>
        <v>-45.864652112562872</v>
      </c>
    </row>
    <row r="152" spans="1:34" x14ac:dyDescent="0.25">
      <c r="A152" t="s">
        <v>3</v>
      </c>
      <c r="B152">
        <v>2014</v>
      </c>
      <c r="C152">
        <v>6</v>
      </c>
      <c r="D152">
        <v>15291.614073103499</v>
      </c>
      <c r="E152">
        <v>35914.355014226101</v>
      </c>
      <c r="F152">
        <v>302.674377724603</v>
      </c>
      <c r="G152">
        <v>109.881403302368</v>
      </c>
      <c r="H152">
        <v>7134.4052142521796</v>
      </c>
      <c r="I152">
        <v>12820.051201897601</v>
      </c>
      <c r="Q152" s="9" t="s">
        <v>167</v>
      </c>
      <c r="R152" s="27"/>
      <c r="S152" s="40" t="s">
        <v>300</v>
      </c>
      <c r="T152" s="3" t="s">
        <v>145</v>
      </c>
      <c r="U152" s="27">
        <f t="shared" si="38"/>
        <v>8937.0008527310565</v>
      </c>
      <c r="V152" s="27">
        <f t="shared" si="37"/>
        <v>16232.394278019257</v>
      </c>
      <c r="W152" s="27">
        <f t="shared" si="37"/>
        <v>63.685629538385008</v>
      </c>
      <c r="X152" s="27">
        <f t="shared" si="37"/>
        <v>36.361623752121382</v>
      </c>
      <c r="Y152" s="27">
        <f t="shared" si="37"/>
        <v>510.13726484892436</v>
      </c>
      <c r="Z152" s="28">
        <f t="shared" si="37"/>
        <v>3865.7814589895784</v>
      </c>
      <c r="AB152" s="131">
        <v>67676550000</v>
      </c>
      <c r="AC152" s="131" t="str">
        <f t="shared" si="33"/>
        <v>WFD13_Andalusia_Atlantic_BasinsJune</v>
      </c>
      <c r="AD152" s="40" t="s">
        <v>690</v>
      </c>
      <c r="AE152" s="46" t="s">
        <v>590</v>
      </c>
      <c r="AF152" s="130">
        <f t="shared" si="31"/>
        <v>7.5378733822708801</v>
      </c>
      <c r="AG152" s="130">
        <f t="shared" si="32"/>
        <v>57.121432150273293</v>
      </c>
      <c r="AH152" s="130">
        <f t="shared" si="34"/>
        <v>-49.583558768002412</v>
      </c>
    </row>
    <row r="153" spans="1:34" x14ac:dyDescent="0.25">
      <c r="A153" t="s">
        <v>3</v>
      </c>
      <c r="B153">
        <v>2014</v>
      </c>
      <c r="C153">
        <v>7</v>
      </c>
      <c r="D153">
        <v>11551.553082336301</v>
      </c>
      <c r="E153">
        <v>39766.130410896898</v>
      </c>
      <c r="F153">
        <v>2023.1322682370801</v>
      </c>
      <c r="G153">
        <v>736.04173917881099</v>
      </c>
      <c r="H153">
        <v>13476.5310957654</v>
      </c>
      <c r="I153">
        <v>10379.028298446799</v>
      </c>
      <c r="Q153" s="9" t="s">
        <v>167</v>
      </c>
      <c r="R153" s="27"/>
      <c r="S153" s="40" t="s">
        <v>300</v>
      </c>
      <c r="T153" s="3" t="s">
        <v>146</v>
      </c>
      <c r="U153" s="27">
        <f t="shared" si="38"/>
        <v>8532.6576693248116</v>
      </c>
      <c r="V153" s="27">
        <f t="shared" si="37"/>
        <v>15094.360312058632</v>
      </c>
      <c r="W153" s="27">
        <f t="shared" si="37"/>
        <v>53.904030060693159</v>
      </c>
      <c r="X153" s="27">
        <f t="shared" si="37"/>
        <v>30.087876408388045</v>
      </c>
      <c r="Y153" s="27">
        <f t="shared" si="37"/>
        <v>64.192199274288825</v>
      </c>
      <c r="Z153" s="28">
        <f t="shared" si="37"/>
        <v>2855.4439001483747</v>
      </c>
      <c r="AB153" s="131">
        <v>67676550000</v>
      </c>
      <c r="AC153" s="131" t="str">
        <f t="shared" si="33"/>
        <v>WFD13_Andalusia_Atlantic_BasinsJuly</v>
      </c>
      <c r="AD153" s="40" t="s">
        <v>690</v>
      </c>
      <c r="AE153" s="46" t="s">
        <v>591</v>
      </c>
      <c r="AF153" s="130">
        <f t="shared" si="31"/>
        <v>0.94851465203661878</v>
      </c>
      <c r="AG153" s="130">
        <f t="shared" si="32"/>
        <v>42.192515725881044</v>
      </c>
      <c r="AH153" s="130">
        <f t="shared" si="34"/>
        <v>-41.244001073844423</v>
      </c>
    </row>
    <row r="154" spans="1:34" x14ac:dyDescent="0.25">
      <c r="A154" t="s">
        <v>3</v>
      </c>
      <c r="B154">
        <v>2014</v>
      </c>
      <c r="C154">
        <v>8</v>
      </c>
      <c r="D154">
        <v>7471.7491759272898</v>
      </c>
      <c r="E154">
        <v>41388.421155511402</v>
      </c>
      <c r="F154">
        <v>5908.7503851322399</v>
      </c>
      <c r="G154">
        <v>2274.59086069467</v>
      </c>
      <c r="H154">
        <v>12773.8306417036</v>
      </c>
      <c r="I154">
        <v>7005.2726118336604</v>
      </c>
      <c r="Q154" s="9" t="s">
        <v>167</v>
      </c>
      <c r="R154" s="27"/>
      <c r="S154" s="40" t="s">
        <v>300</v>
      </c>
      <c r="T154" s="3" t="s">
        <v>147</v>
      </c>
      <c r="U154" s="27">
        <f t="shared" si="38"/>
        <v>6821.5883556277067</v>
      </c>
      <c r="V154" s="27">
        <f t="shared" si="37"/>
        <v>14824.978976139437</v>
      </c>
      <c r="W154" s="27">
        <f t="shared" si="37"/>
        <v>61.125794795742586</v>
      </c>
      <c r="X154" s="27">
        <f t="shared" si="37"/>
        <v>34.297980257013862</v>
      </c>
      <c r="Y154" s="27">
        <f t="shared" si="37"/>
        <v>329.7804314760894</v>
      </c>
      <c r="Z154" s="28">
        <f t="shared" si="37"/>
        <v>2139.3519628148447</v>
      </c>
      <c r="AB154" s="131">
        <v>67676550000</v>
      </c>
      <c r="AC154" s="131" t="str">
        <f t="shared" si="33"/>
        <v>WFD13_Andalusia_Atlantic_BasinsAugust</v>
      </c>
      <c r="AD154" s="40" t="s">
        <v>690</v>
      </c>
      <c r="AE154" s="46" t="s">
        <v>592</v>
      </c>
      <c r="AF154" s="130">
        <f t="shared" si="31"/>
        <v>4.8728907055115753</v>
      </c>
      <c r="AG154" s="130">
        <f t="shared" si="32"/>
        <v>31.611421723105632</v>
      </c>
      <c r="AH154" s="130">
        <f t="shared" si="34"/>
        <v>-26.738531017594056</v>
      </c>
    </row>
    <row r="155" spans="1:34" x14ac:dyDescent="0.25">
      <c r="A155" t="s">
        <v>3</v>
      </c>
      <c r="B155">
        <v>2014</v>
      </c>
      <c r="C155">
        <v>9</v>
      </c>
      <c r="D155">
        <v>6784.1830893164197</v>
      </c>
      <c r="E155">
        <v>40579.795929099797</v>
      </c>
      <c r="F155">
        <v>561.48467038929903</v>
      </c>
      <c r="G155">
        <v>199.575613868115</v>
      </c>
      <c r="H155">
        <v>2496.2691159988899</v>
      </c>
      <c r="I155">
        <v>6247.7861889331698</v>
      </c>
      <c r="Q155" s="9" t="s">
        <v>167</v>
      </c>
      <c r="R155" s="27"/>
      <c r="S155" s="40" t="s">
        <v>300</v>
      </c>
      <c r="T155" s="3" t="s">
        <v>148</v>
      </c>
      <c r="U155" s="27">
        <f t="shared" si="38"/>
        <v>4676.3873040190865</v>
      </c>
      <c r="V155" s="27">
        <f t="shared" si="37"/>
        <v>15653.211455014478</v>
      </c>
      <c r="W155" s="27">
        <f t="shared" si="37"/>
        <v>123.98194439729403</v>
      </c>
      <c r="X155" s="27">
        <f t="shared" si="37"/>
        <v>70.104939338975242</v>
      </c>
      <c r="Y155" s="27">
        <f t="shared" si="37"/>
        <v>1878.5721790271468</v>
      </c>
      <c r="Z155" s="28">
        <f t="shared" si="37"/>
        <v>1830.1584931871862</v>
      </c>
      <c r="AB155" s="131">
        <v>67676550000</v>
      </c>
      <c r="AC155" s="131" t="str">
        <f t="shared" si="33"/>
        <v>WFD13_Andalusia_Atlantic_BasinsSeptember</v>
      </c>
      <c r="AD155" s="40" t="s">
        <v>690</v>
      </c>
      <c r="AE155" s="46" t="s">
        <v>593</v>
      </c>
      <c r="AF155" s="130">
        <f t="shared" si="31"/>
        <v>27.758096106068454</v>
      </c>
      <c r="AG155" s="130">
        <f t="shared" si="32"/>
        <v>27.042727402433872</v>
      </c>
      <c r="AH155" s="130">
        <f t="shared" si="34"/>
        <v>0.71536870363458149</v>
      </c>
    </row>
    <row r="156" spans="1:34" x14ac:dyDescent="0.25">
      <c r="A156" t="s">
        <v>3</v>
      </c>
      <c r="B156">
        <v>2014</v>
      </c>
      <c r="C156">
        <v>10</v>
      </c>
      <c r="D156">
        <v>5384.5220255151398</v>
      </c>
      <c r="E156">
        <v>41306.644141900899</v>
      </c>
      <c r="F156">
        <v>6327.6305130888204</v>
      </c>
      <c r="G156">
        <v>2349.3660777332898</v>
      </c>
      <c r="H156">
        <v>12383.605576247701</v>
      </c>
      <c r="I156">
        <v>5309.2851742184303</v>
      </c>
      <c r="Q156" s="9" t="s">
        <v>167</v>
      </c>
      <c r="R156" s="27"/>
      <c r="S156" s="40" t="s">
        <v>300</v>
      </c>
      <c r="T156" s="3" t="s">
        <v>149</v>
      </c>
      <c r="U156" s="27">
        <f t="shared" si="38"/>
        <v>3965.0661824901113</v>
      </c>
      <c r="V156" s="27">
        <f t="shared" si="37"/>
        <v>18055.435169096254</v>
      </c>
      <c r="W156" s="27">
        <f t="shared" si="37"/>
        <v>987.05305952843094</v>
      </c>
      <c r="X156" s="27">
        <f t="shared" si="37"/>
        <v>543.00231172930785</v>
      </c>
      <c r="Y156" s="27">
        <f t="shared" si="37"/>
        <v>4287.4094813322899</v>
      </c>
      <c r="Z156" s="28">
        <f t="shared" si="37"/>
        <v>2261.3143124873536</v>
      </c>
      <c r="AB156" s="131">
        <v>67676550000</v>
      </c>
      <c r="AC156" s="131" t="str">
        <f t="shared" si="33"/>
        <v>WFD13_Andalusia_Atlantic_BasinsOctober</v>
      </c>
      <c r="AD156" s="40" t="s">
        <v>690</v>
      </c>
      <c r="AE156" s="46" t="s">
        <v>594</v>
      </c>
      <c r="AF156" s="130">
        <f t="shared" si="31"/>
        <v>63.351478190485338</v>
      </c>
      <c r="AG156" s="130">
        <f t="shared" si="32"/>
        <v>33.413557760957879</v>
      </c>
      <c r="AH156" s="130">
        <f t="shared" si="34"/>
        <v>29.937920429527459</v>
      </c>
    </row>
    <row r="157" spans="1:34" x14ac:dyDescent="0.25">
      <c r="A157" t="s">
        <v>3</v>
      </c>
      <c r="B157">
        <v>2014</v>
      </c>
      <c r="C157">
        <v>11</v>
      </c>
      <c r="D157">
        <v>4583.7818553217203</v>
      </c>
      <c r="E157">
        <v>41304.832576435801</v>
      </c>
      <c r="F157">
        <v>7945.7535337929303</v>
      </c>
      <c r="G157">
        <v>2932.2027449708899</v>
      </c>
      <c r="H157">
        <v>14964.903083220001</v>
      </c>
      <c r="I157">
        <v>4563.87171851945</v>
      </c>
      <c r="Q157" s="9" t="s">
        <v>167</v>
      </c>
      <c r="R157" s="27"/>
      <c r="S157" s="40" t="s">
        <v>300</v>
      </c>
      <c r="T157" s="3" t="s">
        <v>150</v>
      </c>
      <c r="U157" s="27">
        <f t="shared" si="38"/>
        <v>3498.8759920907023</v>
      </c>
      <c r="V157" s="27">
        <f t="shared" si="37"/>
        <v>19661.432391645096</v>
      </c>
      <c r="W157" s="27">
        <f t="shared" si="37"/>
        <v>1726.7760119080306</v>
      </c>
      <c r="X157" s="27">
        <f t="shared" si="37"/>
        <v>957.32678316552744</v>
      </c>
      <c r="Y157" s="27">
        <f t="shared" si="37"/>
        <v>4284.5185831751014</v>
      </c>
      <c r="Z157" s="28">
        <f t="shared" si="37"/>
        <v>2444.2143121615163</v>
      </c>
      <c r="AB157" s="131">
        <v>67676550000</v>
      </c>
      <c r="AC157" s="131" t="str">
        <f t="shared" si="33"/>
        <v>WFD13_Andalusia_Atlantic_BasinsNovember</v>
      </c>
      <c r="AD157" s="40" t="s">
        <v>690</v>
      </c>
      <c r="AE157" s="46" t="s">
        <v>595</v>
      </c>
      <c r="AF157" s="130">
        <f t="shared" si="31"/>
        <v>63.30876179673907</v>
      </c>
      <c r="AG157" s="130">
        <f t="shared" si="32"/>
        <v>36.116118687514593</v>
      </c>
      <c r="AH157" s="130">
        <f t="shared" si="34"/>
        <v>27.192643109224477</v>
      </c>
    </row>
    <row r="158" spans="1:34" ht="15.75" thickBot="1" x14ac:dyDescent="0.3">
      <c r="A158" t="s">
        <v>3</v>
      </c>
      <c r="B158">
        <v>2014</v>
      </c>
      <c r="C158">
        <v>12</v>
      </c>
      <c r="D158">
        <v>4770.67651781119</v>
      </c>
      <c r="E158">
        <v>41701.549536319202</v>
      </c>
      <c r="F158">
        <v>4650.3046439955697</v>
      </c>
      <c r="G158">
        <v>1738.6247360887601</v>
      </c>
      <c r="H158">
        <v>7757.2600171601998</v>
      </c>
      <c r="I158">
        <v>4590.1340620554802</v>
      </c>
      <c r="Q158" s="11" t="s">
        <v>167</v>
      </c>
      <c r="R158" s="29"/>
      <c r="S158" s="40" t="s">
        <v>300</v>
      </c>
      <c r="T158" s="5" t="s">
        <v>151</v>
      </c>
      <c r="U158" s="29">
        <f t="shared" si="38"/>
        <v>4085.7668425008223</v>
      </c>
      <c r="V158" s="29">
        <f t="shared" si="37"/>
        <v>19970.190056939238</v>
      </c>
      <c r="W158" s="29">
        <f t="shared" si="37"/>
        <v>1853.1696621251313</v>
      </c>
      <c r="X158" s="29">
        <f t="shared" si="37"/>
        <v>1026.6441281706195</v>
      </c>
      <c r="Y158" s="29">
        <f t="shared" si="37"/>
        <v>4373.9500737973876</v>
      </c>
      <c r="Z158" s="30">
        <f t="shared" si="37"/>
        <v>2951.3716273962978</v>
      </c>
      <c r="AB158" s="131">
        <v>67676550000</v>
      </c>
      <c r="AC158" s="131" t="str">
        <f t="shared" si="33"/>
        <v>WFD13_Andalusia_Atlantic_BasinsDecember</v>
      </c>
      <c r="AD158" s="40" t="s">
        <v>690</v>
      </c>
      <c r="AE158" s="46" t="s">
        <v>596</v>
      </c>
      <c r="AF158" s="130">
        <f t="shared" si="31"/>
        <v>64.630216430911275</v>
      </c>
      <c r="AG158" s="130">
        <f t="shared" si="32"/>
        <v>43.609959836845967</v>
      </c>
      <c r="AH158" s="130">
        <f t="shared" si="34"/>
        <v>21.020256594065309</v>
      </c>
    </row>
    <row r="159" spans="1:34" x14ac:dyDescent="0.25">
      <c r="A159" t="s">
        <v>4</v>
      </c>
      <c r="B159">
        <v>2002</v>
      </c>
      <c r="C159">
        <v>1</v>
      </c>
      <c r="D159">
        <v>5720.27094394711</v>
      </c>
      <c r="E159">
        <v>26552.071827224299</v>
      </c>
      <c r="F159">
        <v>2904.24716222082</v>
      </c>
      <c r="G159">
        <v>1387.2231650025799</v>
      </c>
      <c r="H159">
        <v>6477.2960523576903</v>
      </c>
      <c r="I159">
        <v>4407.3999658781704</v>
      </c>
      <c r="Q159" s="10" t="s">
        <v>168</v>
      </c>
      <c r="R159" s="27" t="s">
        <v>438</v>
      </c>
      <c r="S159" s="35" t="s">
        <v>301</v>
      </c>
      <c r="T159" s="1" t="s">
        <v>140</v>
      </c>
      <c r="U159" s="25">
        <f>(D2031+D2043+D2055+D2067+D2079+D2091+D2103+D2115+D2127+D2139+D2151+D2163+D2175)/13</f>
        <v>414.78878106498092</v>
      </c>
      <c r="V159" s="25">
        <f t="shared" ref="V159:Z170" si="39">(E2031+E2043+E2055+E2067+E2079+E2091+E2103+E2115+E2127+E2139+E2151+E2163+E2175)/13</f>
        <v>3550.2451780281312</v>
      </c>
      <c r="W159" s="25">
        <f t="shared" si="39"/>
        <v>819.42724495444827</v>
      </c>
      <c r="X159" s="25">
        <f t="shared" si="39"/>
        <v>342.9569428188878</v>
      </c>
      <c r="Y159" s="25">
        <f t="shared" si="39"/>
        <v>1432.5116231552643</v>
      </c>
      <c r="Z159" s="26">
        <f t="shared" si="39"/>
        <v>365.50187991778364</v>
      </c>
      <c r="AB159" s="131">
        <v>12084200000</v>
      </c>
      <c r="AC159" s="131" t="str">
        <f t="shared" si="33"/>
        <v>WFD14_WesternJanuary</v>
      </c>
      <c r="AD159" s="40" t="s">
        <v>655</v>
      </c>
      <c r="AE159" s="46" t="s">
        <v>586</v>
      </c>
      <c r="AF159" s="130">
        <f t="shared" si="31"/>
        <v>118.54418357485514</v>
      </c>
      <c r="AG159" s="130">
        <f t="shared" si="32"/>
        <v>30.246262054400258</v>
      </c>
      <c r="AH159" s="130">
        <f t="shared" si="34"/>
        <v>88.297921520454878</v>
      </c>
    </row>
    <row r="160" spans="1:34" x14ac:dyDescent="0.25">
      <c r="A160" t="s">
        <v>4</v>
      </c>
      <c r="B160">
        <v>2002</v>
      </c>
      <c r="C160">
        <v>2</v>
      </c>
      <c r="D160">
        <v>7460.6520446572304</v>
      </c>
      <c r="E160">
        <v>25499.759485042901</v>
      </c>
      <c r="F160">
        <v>630.55313971461396</v>
      </c>
      <c r="G160">
        <v>275.81547173717797</v>
      </c>
      <c r="H160">
        <v>3122.8558769424899</v>
      </c>
      <c r="I160">
        <v>5300.56577490777</v>
      </c>
      <c r="Q160" s="9" t="s">
        <v>168</v>
      </c>
      <c r="R160" s="27"/>
      <c r="S160" s="40" t="s">
        <v>301</v>
      </c>
      <c r="T160" s="3" t="s">
        <v>141</v>
      </c>
      <c r="U160" s="27">
        <f t="shared" ref="U160:U170" si="40">(D2032+D2044+D2056+D2068+D2080+D2092+D2104+D2116+D2128+D2140+D2152+D2164+D2176)/13</f>
        <v>523.57020924448364</v>
      </c>
      <c r="V160" s="27">
        <f t="shared" si="39"/>
        <v>3537.7280657048386</v>
      </c>
      <c r="W160" s="27">
        <f t="shared" si="39"/>
        <v>524.14272938843203</v>
      </c>
      <c r="X160" s="27">
        <f t="shared" si="39"/>
        <v>217.82437864807915</v>
      </c>
      <c r="Y160" s="27">
        <f t="shared" si="39"/>
        <v>1028.1735535223413</v>
      </c>
      <c r="Z160" s="28">
        <f t="shared" si="39"/>
        <v>440.94922089216448</v>
      </c>
      <c r="AB160" s="131">
        <v>12084200000</v>
      </c>
      <c r="AC160" s="131" t="str">
        <f t="shared" si="33"/>
        <v>WFD14_WesternFebruary</v>
      </c>
      <c r="AD160" s="40" t="s">
        <v>655</v>
      </c>
      <c r="AE160" s="46" t="s">
        <v>587</v>
      </c>
      <c r="AF160" s="130">
        <f t="shared" si="31"/>
        <v>85.084122533749962</v>
      </c>
      <c r="AG160" s="130">
        <f t="shared" si="32"/>
        <v>36.489732120633924</v>
      </c>
      <c r="AH160" s="130">
        <f t="shared" si="34"/>
        <v>48.594390413116038</v>
      </c>
    </row>
    <row r="161" spans="1:34" x14ac:dyDescent="0.25">
      <c r="A161" t="s">
        <v>4</v>
      </c>
      <c r="B161">
        <v>2002</v>
      </c>
      <c r="C161">
        <v>3</v>
      </c>
      <c r="D161">
        <v>9900.7276171988196</v>
      </c>
      <c r="E161">
        <v>25538.4444930711</v>
      </c>
      <c r="F161">
        <v>1458.7080125755001</v>
      </c>
      <c r="G161">
        <v>671.22593568090304</v>
      </c>
      <c r="H161">
        <v>5398.7896326700202</v>
      </c>
      <c r="I161">
        <v>7275.4056063026601</v>
      </c>
      <c r="Q161" s="9" t="s">
        <v>168</v>
      </c>
      <c r="R161" s="27"/>
      <c r="S161" s="40" t="s">
        <v>301</v>
      </c>
      <c r="T161" s="3" t="s">
        <v>142</v>
      </c>
      <c r="U161" s="27">
        <f t="shared" si="40"/>
        <v>755.3695875570927</v>
      </c>
      <c r="V161" s="27">
        <f t="shared" si="39"/>
        <v>3520.8638924028132</v>
      </c>
      <c r="W161" s="27">
        <f t="shared" si="39"/>
        <v>404.46791405706796</v>
      </c>
      <c r="X161" s="27">
        <f t="shared" si="39"/>
        <v>167.1247383635791</v>
      </c>
      <c r="Y161" s="27">
        <f t="shared" si="39"/>
        <v>887.85755143361962</v>
      </c>
      <c r="Z161" s="28">
        <f t="shared" si="39"/>
        <v>637.66796901653811</v>
      </c>
      <c r="AB161" s="131">
        <v>12084200000</v>
      </c>
      <c r="AC161" s="131" t="str">
        <f t="shared" si="33"/>
        <v>WFD14_WesternMarch</v>
      </c>
      <c r="AD161" s="40" t="s">
        <v>655</v>
      </c>
      <c r="AE161" s="46" t="s">
        <v>588</v>
      </c>
      <c r="AF161" s="130">
        <f t="shared" si="31"/>
        <v>73.472596566890616</v>
      </c>
      <c r="AG161" s="130">
        <f t="shared" si="32"/>
        <v>52.768736781627091</v>
      </c>
      <c r="AH161" s="130">
        <f t="shared" si="34"/>
        <v>20.703859785263525</v>
      </c>
    </row>
    <row r="162" spans="1:34" x14ac:dyDescent="0.25">
      <c r="A162" t="s">
        <v>4</v>
      </c>
      <c r="B162">
        <v>2002</v>
      </c>
      <c r="C162">
        <v>4</v>
      </c>
      <c r="D162">
        <v>11131.736785622899</v>
      </c>
      <c r="E162">
        <v>24197.8983117483</v>
      </c>
      <c r="F162">
        <v>337.23938395603102</v>
      </c>
      <c r="G162">
        <v>158.972900766301</v>
      </c>
      <c r="H162">
        <v>3520.1589911399001</v>
      </c>
      <c r="I162">
        <v>7989.2327397149002</v>
      </c>
      <c r="Q162" s="9" t="s">
        <v>168</v>
      </c>
      <c r="R162" s="27"/>
      <c r="S162" s="40" t="s">
        <v>301</v>
      </c>
      <c r="T162" s="3" t="s">
        <v>143</v>
      </c>
      <c r="U162" s="27">
        <f t="shared" si="40"/>
        <v>846.43508941277173</v>
      </c>
      <c r="V162" s="27">
        <f t="shared" si="39"/>
        <v>3458.9445228729605</v>
      </c>
      <c r="W162" s="27">
        <f t="shared" si="39"/>
        <v>266.65619083324208</v>
      </c>
      <c r="X162" s="27">
        <f t="shared" si="39"/>
        <v>108.46525915007139</v>
      </c>
      <c r="Y162" s="27">
        <f t="shared" si="39"/>
        <v>785.3520689870719</v>
      </c>
      <c r="Z162" s="28">
        <f t="shared" si="39"/>
        <v>730.36554040733131</v>
      </c>
      <c r="AB162" s="131">
        <v>12084200000</v>
      </c>
      <c r="AC162" s="131" t="str">
        <f t="shared" si="33"/>
        <v>WFD14_WesternApril</v>
      </c>
      <c r="AD162" s="40" t="s">
        <v>655</v>
      </c>
      <c r="AE162" s="46" t="s">
        <v>589</v>
      </c>
      <c r="AF162" s="130">
        <f t="shared" si="31"/>
        <v>64.989992633941171</v>
      </c>
      <c r="AG162" s="130">
        <f t="shared" si="32"/>
        <v>60.439709737287643</v>
      </c>
      <c r="AH162" s="130">
        <f t="shared" si="34"/>
        <v>4.5502828966535276</v>
      </c>
    </row>
    <row r="163" spans="1:34" x14ac:dyDescent="0.25">
      <c r="A163" t="s">
        <v>4</v>
      </c>
      <c r="B163">
        <v>2002</v>
      </c>
      <c r="C163">
        <v>5</v>
      </c>
      <c r="D163">
        <v>10782.9890798534</v>
      </c>
      <c r="E163">
        <v>22630.147417186901</v>
      </c>
      <c r="F163">
        <v>116.848159245563</v>
      </c>
      <c r="G163">
        <v>51.3372576460212</v>
      </c>
      <c r="H163">
        <v>5404.2502782011397</v>
      </c>
      <c r="I163">
        <v>7392.4089372294602</v>
      </c>
      <c r="Q163" s="9" t="s">
        <v>168</v>
      </c>
      <c r="R163" s="27"/>
      <c r="S163" s="40" t="s">
        <v>301</v>
      </c>
      <c r="T163" s="3" t="s">
        <v>144</v>
      </c>
      <c r="U163" s="27">
        <f t="shared" si="40"/>
        <v>807.19150004527739</v>
      </c>
      <c r="V163" s="27">
        <f t="shared" si="39"/>
        <v>3471.2902309782053</v>
      </c>
      <c r="W163" s="27">
        <f t="shared" si="39"/>
        <v>376.87295289967125</v>
      </c>
      <c r="X163" s="27">
        <f t="shared" si="39"/>
        <v>155.43798880345983</v>
      </c>
      <c r="Y163" s="27">
        <f t="shared" si="39"/>
        <v>1000.674516863902</v>
      </c>
      <c r="Z163" s="28">
        <f t="shared" si="39"/>
        <v>751.51850156784769</v>
      </c>
      <c r="AB163" s="131">
        <v>12084200000</v>
      </c>
      <c r="AC163" s="131" t="str">
        <f t="shared" si="33"/>
        <v>WFD14_WesternMay</v>
      </c>
      <c r="AD163" s="40" t="s">
        <v>655</v>
      </c>
      <c r="AE163" s="46" t="s">
        <v>144</v>
      </c>
      <c r="AF163" s="130">
        <f t="shared" si="31"/>
        <v>82.808503406423426</v>
      </c>
      <c r="AG163" s="130">
        <f t="shared" si="32"/>
        <v>62.190174075888166</v>
      </c>
      <c r="AH163" s="130">
        <f t="shared" si="34"/>
        <v>20.618329330535261</v>
      </c>
    </row>
    <row r="164" spans="1:34" x14ac:dyDescent="0.25">
      <c r="A164" t="s">
        <v>4</v>
      </c>
      <c r="B164">
        <v>2002</v>
      </c>
      <c r="C164">
        <v>6</v>
      </c>
      <c r="D164">
        <v>12212.111315145399</v>
      </c>
      <c r="E164">
        <v>22009.458159768499</v>
      </c>
      <c r="F164">
        <v>105.41981296950701</v>
      </c>
      <c r="G164">
        <v>47.8115780245815</v>
      </c>
      <c r="H164">
        <v>2567.8383971783901</v>
      </c>
      <c r="I164">
        <v>7778.6732240721103</v>
      </c>
      <c r="Q164" s="9" t="s">
        <v>168</v>
      </c>
      <c r="R164" s="27"/>
      <c r="S164" s="40" t="s">
        <v>301</v>
      </c>
      <c r="T164" s="3" t="s">
        <v>145</v>
      </c>
      <c r="U164" s="27">
        <f t="shared" si="40"/>
        <v>673.93551229213801</v>
      </c>
      <c r="V164" s="27">
        <f t="shared" si="39"/>
        <v>3441.2103300878439</v>
      </c>
      <c r="W164" s="27">
        <f t="shared" si="39"/>
        <v>321.95680371882986</v>
      </c>
      <c r="X164" s="27">
        <f t="shared" si="39"/>
        <v>133.09805159150176</v>
      </c>
      <c r="Y164" s="27">
        <f t="shared" si="39"/>
        <v>887.17629603629882</v>
      </c>
      <c r="Z164" s="28">
        <f t="shared" si="39"/>
        <v>660.49077141875705</v>
      </c>
      <c r="AB164" s="131">
        <v>12084200000</v>
      </c>
      <c r="AC164" s="131" t="str">
        <f t="shared" si="33"/>
        <v>WFD14_WesternJune</v>
      </c>
      <c r="AD164" s="40" t="s">
        <v>655</v>
      </c>
      <c r="AE164" s="46" t="s">
        <v>590</v>
      </c>
      <c r="AF164" s="130">
        <f t="shared" si="31"/>
        <v>73.416220853370419</v>
      </c>
      <c r="AG164" s="130">
        <f t="shared" si="32"/>
        <v>54.657384967044329</v>
      </c>
      <c r="AH164" s="130">
        <f t="shared" si="34"/>
        <v>18.758835886326089</v>
      </c>
    </row>
    <row r="165" spans="1:34" x14ac:dyDescent="0.25">
      <c r="A165" t="s">
        <v>4</v>
      </c>
      <c r="B165">
        <v>2002</v>
      </c>
      <c r="C165">
        <v>7</v>
      </c>
      <c r="D165">
        <v>10894.016159971499</v>
      </c>
      <c r="E165">
        <v>19524.7035496914</v>
      </c>
      <c r="F165">
        <v>32.331769830013798</v>
      </c>
      <c r="G165">
        <v>16.5256207979984</v>
      </c>
      <c r="H165">
        <v>983.30866040801698</v>
      </c>
      <c r="I165">
        <v>5383.9910371988699</v>
      </c>
      <c r="Q165" s="9" t="s">
        <v>168</v>
      </c>
      <c r="R165" s="27"/>
      <c r="S165" s="40" t="s">
        <v>301</v>
      </c>
      <c r="T165" s="3" t="s">
        <v>146</v>
      </c>
      <c r="U165" s="27">
        <f t="shared" si="40"/>
        <v>483.19598278942783</v>
      </c>
      <c r="V165" s="27">
        <f t="shared" si="39"/>
        <v>3516.2442114169903</v>
      </c>
      <c r="W165" s="27">
        <f t="shared" si="39"/>
        <v>465.12795083173228</v>
      </c>
      <c r="X165" s="27">
        <f t="shared" si="39"/>
        <v>193.43109829145152</v>
      </c>
      <c r="Y165" s="27">
        <f t="shared" si="39"/>
        <v>965.40913103064781</v>
      </c>
      <c r="Z165" s="28">
        <f t="shared" si="39"/>
        <v>517.55208694284295</v>
      </c>
      <c r="AB165" s="131">
        <v>12084200000</v>
      </c>
      <c r="AC165" s="131" t="str">
        <f t="shared" si="33"/>
        <v>WFD14_WesternJuly</v>
      </c>
      <c r="AD165" s="40" t="s">
        <v>655</v>
      </c>
      <c r="AE165" s="46" t="s">
        <v>591</v>
      </c>
      <c r="AF165" s="130">
        <f t="shared" si="31"/>
        <v>79.890198029712167</v>
      </c>
      <c r="AG165" s="130">
        <f t="shared" si="32"/>
        <v>42.828824989891174</v>
      </c>
      <c r="AH165" s="130">
        <f t="shared" si="34"/>
        <v>37.061373039820992</v>
      </c>
    </row>
    <row r="166" spans="1:34" x14ac:dyDescent="0.25">
      <c r="A166" t="s">
        <v>4</v>
      </c>
      <c r="B166">
        <v>2002</v>
      </c>
      <c r="C166">
        <v>8</v>
      </c>
      <c r="D166">
        <v>8322.67007587222</v>
      </c>
      <c r="E166">
        <v>19264.967007742802</v>
      </c>
      <c r="F166">
        <v>57.629435418856097</v>
      </c>
      <c r="G166">
        <v>27.768865062364402</v>
      </c>
      <c r="H166">
        <v>2527.21391309213</v>
      </c>
      <c r="I166">
        <v>3715.5119493765401</v>
      </c>
      <c r="Q166" s="9" t="s">
        <v>168</v>
      </c>
      <c r="R166" s="27"/>
      <c r="S166" s="40" t="s">
        <v>301</v>
      </c>
      <c r="T166" s="3" t="s">
        <v>147</v>
      </c>
      <c r="U166" s="27">
        <f t="shared" si="40"/>
        <v>313.51657644376377</v>
      </c>
      <c r="V166" s="27">
        <f t="shared" si="39"/>
        <v>3551.3832649256656</v>
      </c>
      <c r="W166" s="27">
        <f t="shared" si="39"/>
        <v>582.2561099646208</v>
      </c>
      <c r="X166" s="27">
        <f t="shared" si="39"/>
        <v>243.06404674130437</v>
      </c>
      <c r="Y166" s="27">
        <f t="shared" si="39"/>
        <v>998.57300137175002</v>
      </c>
      <c r="Z166" s="28">
        <f t="shared" si="39"/>
        <v>358.04383658706644</v>
      </c>
      <c r="AB166" s="131">
        <v>12084200000</v>
      </c>
      <c r="AC166" s="131" t="str">
        <f t="shared" si="33"/>
        <v>WFD14_WesternAugust</v>
      </c>
      <c r="AD166" s="40" t="s">
        <v>655</v>
      </c>
      <c r="AE166" s="46" t="s">
        <v>592</v>
      </c>
      <c r="AF166" s="130">
        <f t="shared" si="31"/>
        <v>82.634597356196522</v>
      </c>
      <c r="AG166" s="130">
        <f t="shared" si="32"/>
        <v>29.629088941515899</v>
      </c>
      <c r="AH166" s="130">
        <f t="shared" si="34"/>
        <v>53.005508414680619</v>
      </c>
    </row>
    <row r="167" spans="1:34" x14ac:dyDescent="0.25">
      <c r="A167" t="s">
        <v>4</v>
      </c>
      <c r="B167">
        <v>2002</v>
      </c>
      <c r="C167">
        <v>9</v>
      </c>
      <c r="D167">
        <v>5333.2414399529198</v>
      </c>
      <c r="E167">
        <v>23159.863844543001</v>
      </c>
      <c r="F167">
        <v>766.17104823607701</v>
      </c>
      <c r="G167">
        <v>356.81287796362602</v>
      </c>
      <c r="H167">
        <v>6881.8655942126097</v>
      </c>
      <c r="I167">
        <v>3248.2109185733402</v>
      </c>
      <c r="Q167" s="9" t="s">
        <v>168</v>
      </c>
      <c r="R167" s="27"/>
      <c r="S167" s="40" t="s">
        <v>301</v>
      </c>
      <c r="T167" s="3" t="s">
        <v>148</v>
      </c>
      <c r="U167" s="27">
        <f t="shared" si="40"/>
        <v>214.62020229790363</v>
      </c>
      <c r="V167" s="27">
        <f t="shared" si="39"/>
        <v>3551.2859512801751</v>
      </c>
      <c r="W167" s="27">
        <f t="shared" si="39"/>
        <v>552.75503912290287</v>
      </c>
      <c r="X167" s="27">
        <f t="shared" si="39"/>
        <v>229.83649689025756</v>
      </c>
      <c r="Y167" s="27">
        <f t="shared" si="39"/>
        <v>855.42293376493194</v>
      </c>
      <c r="Z167" s="28">
        <f t="shared" si="39"/>
        <v>251.79677337145952</v>
      </c>
      <c r="AB167" s="131">
        <v>12084200000</v>
      </c>
      <c r="AC167" s="131" t="str">
        <f t="shared" si="33"/>
        <v>WFD14_WesternSeptember</v>
      </c>
      <c r="AD167" s="40" t="s">
        <v>655</v>
      </c>
      <c r="AE167" s="46" t="s">
        <v>593</v>
      </c>
      <c r="AF167" s="130">
        <f t="shared" si="31"/>
        <v>70.788544857328731</v>
      </c>
      <c r="AG167" s="130">
        <f t="shared" si="32"/>
        <v>20.836859152567776</v>
      </c>
      <c r="AH167" s="130">
        <f t="shared" si="34"/>
        <v>49.951685704760955</v>
      </c>
    </row>
    <row r="168" spans="1:34" x14ac:dyDescent="0.25">
      <c r="A168" t="s">
        <v>4</v>
      </c>
      <c r="B168">
        <v>2002</v>
      </c>
      <c r="C168">
        <v>10</v>
      </c>
      <c r="D168">
        <v>3937.9548949421401</v>
      </c>
      <c r="E168">
        <v>26586.852125196299</v>
      </c>
      <c r="F168">
        <v>4403.7414878155796</v>
      </c>
      <c r="G168">
        <v>2139.3656660980701</v>
      </c>
      <c r="H168">
        <v>9046.6232921374394</v>
      </c>
      <c r="I168">
        <v>3131.8452289966499</v>
      </c>
      <c r="Q168" s="9" t="s">
        <v>168</v>
      </c>
      <c r="R168" s="27"/>
      <c r="S168" s="40" t="s">
        <v>301</v>
      </c>
      <c r="T168" s="3" t="s">
        <v>149</v>
      </c>
      <c r="U168" s="27">
        <f t="shared" si="40"/>
        <v>184.18396558155638</v>
      </c>
      <c r="V168" s="27">
        <f t="shared" si="39"/>
        <v>3550.4682809911528</v>
      </c>
      <c r="W168" s="27">
        <f t="shared" si="39"/>
        <v>889.37439650473948</v>
      </c>
      <c r="X168" s="27">
        <f t="shared" si="39"/>
        <v>372.58269847321429</v>
      </c>
      <c r="Y168" s="27">
        <f t="shared" si="39"/>
        <v>1369.7832490822284</v>
      </c>
      <c r="Z168" s="28">
        <f t="shared" si="39"/>
        <v>214.54045372345556</v>
      </c>
      <c r="AB168" s="131">
        <v>12084200000</v>
      </c>
      <c r="AC168" s="131" t="str">
        <f t="shared" si="33"/>
        <v>WFD14_WesternOctober</v>
      </c>
      <c r="AD168" s="40" t="s">
        <v>655</v>
      </c>
      <c r="AE168" s="46" t="s">
        <v>594</v>
      </c>
      <c r="AF168" s="130">
        <f t="shared" si="31"/>
        <v>113.35324217426296</v>
      </c>
      <c r="AG168" s="130">
        <f t="shared" si="32"/>
        <v>17.753798656382344</v>
      </c>
      <c r="AH168" s="130">
        <f t="shared" si="34"/>
        <v>95.599443517880616</v>
      </c>
    </row>
    <row r="169" spans="1:34" x14ac:dyDescent="0.25">
      <c r="A169" t="s">
        <v>4</v>
      </c>
      <c r="B169">
        <v>2002</v>
      </c>
      <c r="C169">
        <v>11</v>
      </c>
      <c r="D169">
        <v>3317.41239408806</v>
      </c>
      <c r="E169">
        <v>26924.863654235302</v>
      </c>
      <c r="F169">
        <v>6069.4255993135403</v>
      </c>
      <c r="G169">
        <v>2920.64274706385</v>
      </c>
      <c r="H169">
        <v>11165.6959675205</v>
      </c>
      <c r="I169">
        <v>2832.6505783903299</v>
      </c>
      <c r="Q169" s="9" t="s">
        <v>168</v>
      </c>
      <c r="R169" s="27"/>
      <c r="S169" s="40" t="s">
        <v>301</v>
      </c>
      <c r="T169" s="3" t="s">
        <v>150</v>
      </c>
      <c r="U169" s="27">
        <f t="shared" si="40"/>
        <v>194.8017758149968</v>
      </c>
      <c r="V169" s="27">
        <f t="shared" si="39"/>
        <v>3554.3429543506918</v>
      </c>
      <c r="W169" s="27">
        <f t="shared" si="39"/>
        <v>904.10943106711841</v>
      </c>
      <c r="X169" s="27">
        <f t="shared" si="39"/>
        <v>378.61357658116441</v>
      </c>
      <c r="Y169" s="27">
        <f t="shared" si="39"/>
        <v>1486.5625663950605</v>
      </c>
      <c r="Z169" s="28">
        <f t="shared" si="39"/>
        <v>210.99220422227228</v>
      </c>
      <c r="AB169" s="131">
        <v>12084200000</v>
      </c>
      <c r="AC169" s="131" t="str">
        <f t="shared" si="33"/>
        <v>WFD14_WesternNovember</v>
      </c>
      <c r="AD169" s="40" t="s">
        <v>655</v>
      </c>
      <c r="AE169" s="46" t="s">
        <v>595</v>
      </c>
      <c r="AF169" s="130">
        <f t="shared" si="31"/>
        <v>123.0170442722779</v>
      </c>
      <c r="AG169" s="130">
        <f t="shared" si="32"/>
        <v>17.460171481957619</v>
      </c>
      <c r="AH169" s="130">
        <f t="shared" si="34"/>
        <v>105.55687279032028</v>
      </c>
    </row>
    <row r="170" spans="1:34" ht="15.75" thickBot="1" x14ac:dyDescent="0.3">
      <c r="A170" t="s">
        <v>4</v>
      </c>
      <c r="B170">
        <v>2002</v>
      </c>
      <c r="C170">
        <v>12</v>
      </c>
      <c r="D170">
        <v>4021.6234900971099</v>
      </c>
      <c r="E170">
        <v>26891.792243707601</v>
      </c>
      <c r="F170">
        <v>7179.6579794664103</v>
      </c>
      <c r="G170">
        <v>3385.7363930892998</v>
      </c>
      <c r="H170">
        <v>13424.655311565501</v>
      </c>
      <c r="I170">
        <v>3368.4362320770601</v>
      </c>
      <c r="Q170" s="11" t="s">
        <v>168</v>
      </c>
      <c r="R170" s="29"/>
      <c r="S170" s="40" t="s">
        <v>301</v>
      </c>
      <c r="T170" s="5" t="s">
        <v>151</v>
      </c>
      <c r="U170" s="29">
        <f t="shared" si="40"/>
        <v>274.1464055385884</v>
      </c>
      <c r="V170" s="29">
        <f t="shared" si="39"/>
        <v>3560.0414701591026</v>
      </c>
      <c r="W170" s="29">
        <f t="shared" si="39"/>
        <v>886.08932610924001</v>
      </c>
      <c r="X170" s="29">
        <f t="shared" si="39"/>
        <v>370.16841639650806</v>
      </c>
      <c r="Y170" s="29">
        <f t="shared" si="39"/>
        <v>1453.5130287587199</v>
      </c>
      <c r="Z170" s="30">
        <f t="shared" si="39"/>
        <v>267.82513782217575</v>
      </c>
      <c r="AB170" s="131">
        <v>12084200000</v>
      </c>
      <c r="AC170" s="131" t="str">
        <f t="shared" si="33"/>
        <v>WFD14_WesternDecember</v>
      </c>
      <c r="AD170" s="40" t="s">
        <v>655</v>
      </c>
      <c r="AE170" s="46" t="s">
        <v>596</v>
      </c>
      <c r="AF170" s="130">
        <f t="shared" si="31"/>
        <v>120.28210628413299</v>
      </c>
      <c r="AG170" s="130">
        <f t="shared" si="32"/>
        <v>22.163249352226522</v>
      </c>
      <c r="AH170" s="130">
        <f t="shared" si="34"/>
        <v>98.118856931906464</v>
      </c>
    </row>
    <row r="171" spans="1:34" x14ac:dyDescent="0.25">
      <c r="A171" t="s">
        <v>4</v>
      </c>
      <c r="B171">
        <v>2003</v>
      </c>
      <c r="C171">
        <v>1</v>
      </c>
      <c r="D171">
        <v>5327.19654421015</v>
      </c>
      <c r="E171">
        <v>26691.4778518688</v>
      </c>
      <c r="F171">
        <v>5474.0848601615398</v>
      </c>
      <c r="G171">
        <v>2629.4913074493802</v>
      </c>
      <c r="H171">
        <v>10923.807611203099</v>
      </c>
      <c r="I171">
        <v>4197.9924943001797</v>
      </c>
      <c r="Q171" s="10" t="s">
        <v>169</v>
      </c>
      <c r="R171" s="27" t="s">
        <v>396</v>
      </c>
      <c r="S171" s="35" t="s">
        <v>302</v>
      </c>
      <c r="T171" s="1" t="s">
        <v>140</v>
      </c>
      <c r="U171" s="25">
        <f>(D2187+D2199+D2211+D2223+D2235+D2247+D2259+D2271+D2283+D2295+D2307+D2319+D2331)/13</f>
        <v>691.46057035939396</v>
      </c>
      <c r="V171" s="25">
        <f t="shared" ref="V171:Z182" si="41">(E2187+E2199+E2211+E2223+E2235+E2247+E2259+E2271+E2283+E2295+E2307+E2319+E2331)/13</f>
        <v>3600.4882092576008</v>
      </c>
      <c r="W171" s="25">
        <f t="shared" si="41"/>
        <v>872.44666079058379</v>
      </c>
      <c r="X171" s="25">
        <f t="shared" si="41"/>
        <v>263.58356732377769</v>
      </c>
      <c r="Y171" s="25">
        <f t="shared" si="41"/>
        <v>1907.7371299104914</v>
      </c>
      <c r="Z171" s="26">
        <f t="shared" si="41"/>
        <v>697.56052151912138</v>
      </c>
      <c r="AB171" s="131">
        <v>13055310000</v>
      </c>
      <c r="AC171" s="131" t="str">
        <f t="shared" si="33"/>
        <v>WFD15_Galician_CoastJanuary</v>
      </c>
      <c r="AD171" s="40" t="s">
        <v>691</v>
      </c>
      <c r="AE171" s="46" t="s">
        <v>586</v>
      </c>
      <c r="AF171" s="130">
        <f t="shared" si="31"/>
        <v>146.12729455757784</v>
      </c>
      <c r="AG171" s="130">
        <f t="shared" si="32"/>
        <v>53.431172566497573</v>
      </c>
      <c r="AH171" s="130">
        <f t="shared" si="34"/>
        <v>92.696121991080275</v>
      </c>
    </row>
    <row r="172" spans="1:34" x14ac:dyDescent="0.25">
      <c r="A172" t="s">
        <v>4</v>
      </c>
      <c r="B172">
        <v>2003</v>
      </c>
      <c r="C172">
        <v>2</v>
      </c>
      <c r="D172">
        <v>5682.5394437504201</v>
      </c>
      <c r="E172">
        <v>26348.407117837702</v>
      </c>
      <c r="F172">
        <v>2235.4259411310099</v>
      </c>
      <c r="G172">
        <v>1065.53113287464</v>
      </c>
      <c r="H172">
        <v>5911.9338871343298</v>
      </c>
      <c r="I172">
        <v>4316.2932759494797</v>
      </c>
      <c r="Q172" s="9" t="s">
        <v>169</v>
      </c>
      <c r="R172" s="27"/>
      <c r="S172" s="40" t="s">
        <v>302</v>
      </c>
      <c r="T172" s="3" t="s">
        <v>141</v>
      </c>
      <c r="U172" s="27">
        <f t="shared" ref="U172:U182" si="42">(D2188+D2200+D2212+D2224+D2236+D2248+D2260+D2272+D2284+D2296+D2308+D2320+D2332)/13</f>
        <v>867.72372718153224</v>
      </c>
      <c r="V172" s="27">
        <f t="shared" si="41"/>
        <v>3514.8731661164161</v>
      </c>
      <c r="W172" s="27">
        <f t="shared" si="41"/>
        <v>576.83613733981406</v>
      </c>
      <c r="X172" s="27">
        <f t="shared" si="41"/>
        <v>174.01434199842819</v>
      </c>
      <c r="Y172" s="27">
        <f t="shared" si="41"/>
        <v>1368.0666738732257</v>
      </c>
      <c r="Z172" s="28">
        <f t="shared" si="41"/>
        <v>799.1279800706086</v>
      </c>
      <c r="AB172" s="131">
        <v>13055310000</v>
      </c>
      <c r="AC172" s="131" t="str">
        <f t="shared" si="33"/>
        <v>WFD15_Galician_CoastFebruary</v>
      </c>
      <c r="AD172" s="40" t="s">
        <v>691</v>
      </c>
      <c r="AE172" s="46" t="s">
        <v>587</v>
      </c>
      <c r="AF172" s="130">
        <f t="shared" si="31"/>
        <v>104.79005660326915</v>
      </c>
      <c r="AG172" s="130">
        <f t="shared" si="32"/>
        <v>61.210954015692359</v>
      </c>
      <c r="AH172" s="130">
        <f t="shared" si="34"/>
        <v>43.579102587576791</v>
      </c>
    </row>
    <row r="173" spans="1:34" x14ac:dyDescent="0.25">
      <c r="A173" t="s">
        <v>4</v>
      </c>
      <c r="B173">
        <v>2003</v>
      </c>
      <c r="C173">
        <v>3</v>
      </c>
      <c r="D173">
        <v>10115.039973425501</v>
      </c>
      <c r="E173">
        <v>25217.350875743199</v>
      </c>
      <c r="F173">
        <v>573.72618739462303</v>
      </c>
      <c r="G173">
        <v>267.54109415212503</v>
      </c>
      <c r="H173">
        <v>4354.6361121747304</v>
      </c>
      <c r="I173">
        <v>7278.14296682642</v>
      </c>
      <c r="Q173" s="9" t="s">
        <v>169</v>
      </c>
      <c r="R173" s="27"/>
      <c r="S173" s="40" t="s">
        <v>302</v>
      </c>
      <c r="T173" s="3" t="s">
        <v>142</v>
      </c>
      <c r="U173" s="27">
        <f t="shared" si="42"/>
        <v>1183.0137036493638</v>
      </c>
      <c r="V173" s="27">
        <f t="shared" si="41"/>
        <v>3426.1050301940436</v>
      </c>
      <c r="W173" s="27">
        <f t="shared" si="41"/>
        <v>404.447810569897</v>
      </c>
      <c r="X173" s="27">
        <f t="shared" si="41"/>
        <v>122.39870133791686</v>
      </c>
      <c r="Y173" s="27">
        <f t="shared" si="41"/>
        <v>1313.0804695209188</v>
      </c>
      <c r="Z173" s="28">
        <f t="shared" si="41"/>
        <v>1022.7339160641606</v>
      </c>
      <c r="AB173" s="131">
        <v>13055310000</v>
      </c>
      <c r="AC173" s="131" t="str">
        <f t="shared" si="33"/>
        <v>WFD15_Galician_CoastMarch</v>
      </c>
      <c r="AD173" s="40" t="s">
        <v>691</v>
      </c>
      <c r="AE173" s="46" t="s">
        <v>588</v>
      </c>
      <c r="AF173" s="130">
        <f t="shared" si="31"/>
        <v>100.57826811626218</v>
      </c>
      <c r="AG173" s="130">
        <f t="shared" si="32"/>
        <v>78.338539342548017</v>
      </c>
      <c r="AH173" s="130">
        <f t="shared" si="34"/>
        <v>22.239728773714162</v>
      </c>
    </row>
    <row r="174" spans="1:34" x14ac:dyDescent="0.25">
      <c r="A174" t="s">
        <v>4</v>
      </c>
      <c r="B174">
        <v>2003</v>
      </c>
      <c r="C174">
        <v>4</v>
      </c>
      <c r="D174">
        <v>9747.9192218446606</v>
      </c>
      <c r="E174">
        <v>25482.4088279635</v>
      </c>
      <c r="F174">
        <v>1093.63906002668</v>
      </c>
      <c r="G174">
        <v>516.74868658919195</v>
      </c>
      <c r="H174">
        <v>7045.8751376185301</v>
      </c>
      <c r="I174">
        <v>7563.57824321319</v>
      </c>
      <c r="Q174" s="9" t="s">
        <v>169</v>
      </c>
      <c r="R174" s="27"/>
      <c r="S174" s="40" t="s">
        <v>302</v>
      </c>
      <c r="T174" s="3" t="s">
        <v>143</v>
      </c>
      <c r="U174" s="27">
        <f t="shared" si="42"/>
        <v>1229.5324127855297</v>
      </c>
      <c r="V174" s="27">
        <f t="shared" si="41"/>
        <v>3410.4019290646365</v>
      </c>
      <c r="W174" s="27">
        <f t="shared" si="41"/>
        <v>323.49456601674416</v>
      </c>
      <c r="X174" s="27">
        <f t="shared" si="41"/>
        <v>98.028616077645211</v>
      </c>
      <c r="Y174" s="27">
        <f t="shared" si="41"/>
        <v>1237.0760720162043</v>
      </c>
      <c r="Z174" s="28">
        <f t="shared" si="41"/>
        <v>1085.9884539507648</v>
      </c>
      <c r="AB174" s="131">
        <v>13055310000</v>
      </c>
      <c r="AC174" s="131" t="str">
        <f t="shared" si="33"/>
        <v>WFD15_Galician_CoastApril</v>
      </c>
      <c r="AD174" s="40" t="s">
        <v>691</v>
      </c>
      <c r="AE174" s="46" t="s">
        <v>589</v>
      </c>
      <c r="AF174" s="130">
        <f t="shared" si="31"/>
        <v>94.756545192431616</v>
      </c>
      <c r="AG174" s="130">
        <f t="shared" si="32"/>
        <v>83.18365890589844</v>
      </c>
      <c r="AH174" s="130">
        <f t="shared" si="34"/>
        <v>11.572886286533176</v>
      </c>
    </row>
    <row r="175" spans="1:34" x14ac:dyDescent="0.25">
      <c r="A175" t="s">
        <v>4</v>
      </c>
      <c r="B175">
        <v>2003</v>
      </c>
      <c r="C175">
        <v>5</v>
      </c>
      <c r="D175">
        <v>12634.4589070318</v>
      </c>
      <c r="E175">
        <v>24133.619051968701</v>
      </c>
      <c r="F175">
        <v>313.26495966581399</v>
      </c>
      <c r="G175">
        <v>159.78184814173801</v>
      </c>
      <c r="H175">
        <v>2257.3440466847301</v>
      </c>
      <c r="I175">
        <v>9285.4524580190991</v>
      </c>
      <c r="Q175" s="9" t="s">
        <v>169</v>
      </c>
      <c r="R175" s="27"/>
      <c r="S175" s="40" t="s">
        <v>302</v>
      </c>
      <c r="T175" s="3" t="s">
        <v>144</v>
      </c>
      <c r="U175" s="27">
        <f t="shared" si="42"/>
        <v>1256.2316339960637</v>
      </c>
      <c r="V175" s="27">
        <f t="shared" si="41"/>
        <v>3368.347909364415</v>
      </c>
      <c r="W175" s="27">
        <f t="shared" si="41"/>
        <v>194.54271340144004</v>
      </c>
      <c r="X175" s="27">
        <f t="shared" si="41"/>
        <v>59.129925011973349</v>
      </c>
      <c r="Y175" s="27">
        <f t="shared" si="41"/>
        <v>927.77669311422005</v>
      </c>
      <c r="Z175" s="28">
        <f t="shared" si="41"/>
        <v>1152.7569730350283</v>
      </c>
      <c r="AB175" s="131">
        <v>13055310000</v>
      </c>
      <c r="AC175" s="131" t="str">
        <f t="shared" si="33"/>
        <v>WFD15_Galician_CoastMay</v>
      </c>
      <c r="AD175" s="40" t="s">
        <v>691</v>
      </c>
      <c r="AE175" s="46" t="s">
        <v>144</v>
      </c>
      <c r="AF175" s="130">
        <f t="shared" si="31"/>
        <v>71.065083334997027</v>
      </c>
      <c r="AG175" s="130">
        <f t="shared" si="32"/>
        <v>88.297939538396889</v>
      </c>
      <c r="AH175" s="130">
        <f t="shared" si="34"/>
        <v>-17.232856203399862</v>
      </c>
    </row>
    <row r="176" spans="1:34" x14ac:dyDescent="0.25">
      <c r="A176" t="s">
        <v>4</v>
      </c>
      <c r="B176">
        <v>2003</v>
      </c>
      <c r="C176">
        <v>6</v>
      </c>
      <c r="D176">
        <v>13124.4058251569</v>
      </c>
      <c r="E176">
        <v>19931.5848874396</v>
      </c>
      <c r="F176">
        <v>36.642789651307503</v>
      </c>
      <c r="G176">
        <v>19.2368233728752</v>
      </c>
      <c r="H176">
        <v>2250.0330355882402</v>
      </c>
      <c r="I176">
        <v>6935.5455500512899</v>
      </c>
      <c r="Q176" s="9" t="s">
        <v>169</v>
      </c>
      <c r="R176" s="27"/>
      <c r="S176" s="40" t="s">
        <v>302</v>
      </c>
      <c r="T176" s="3" t="s">
        <v>145</v>
      </c>
      <c r="U176" s="27">
        <f t="shared" si="42"/>
        <v>1157.1476487696914</v>
      </c>
      <c r="V176" s="27">
        <f t="shared" si="41"/>
        <v>3170.5442046977569</v>
      </c>
      <c r="W176" s="27">
        <f t="shared" si="41"/>
        <v>135.89393274017715</v>
      </c>
      <c r="X176" s="27">
        <f t="shared" si="41"/>
        <v>41.511215431935916</v>
      </c>
      <c r="Y176" s="27">
        <f t="shared" si="41"/>
        <v>689.26835956171465</v>
      </c>
      <c r="Z176" s="28">
        <f t="shared" si="41"/>
        <v>1017.728667530675</v>
      </c>
      <c r="AB176" s="131">
        <v>13055310000</v>
      </c>
      <c r="AC176" s="131" t="str">
        <f t="shared" si="33"/>
        <v>WFD15_Galician_CoastJune</v>
      </c>
      <c r="AD176" s="40" t="s">
        <v>691</v>
      </c>
      <c r="AE176" s="46" t="s">
        <v>590</v>
      </c>
      <c r="AF176" s="130">
        <f t="shared" si="31"/>
        <v>52.796016300012383</v>
      </c>
      <c r="AG176" s="130">
        <f t="shared" si="32"/>
        <v>77.955151392856621</v>
      </c>
      <c r="AH176" s="130">
        <f t="shared" si="34"/>
        <v>-25.159135092844238</v>
      </c>
    </row>
    <row r="177" spans="1:34" x14ac:dyDescent="0.25">
      <c r="A177" t="s">
        <v>4</v>
      </c>
      <c r="B177">
        <v>2003</v>
      </c>
      <c r="C177">
        <v>7</v>
      </c>
      <c r="D177">
        <v>11094.775968011299</v>
      </c>
      <c r="E177">
        <v>19249.047833593599</v>
      </c>
      <c r="F177">
        <v>35.7621759705806</v>
      </c>
      <c r="G177">
        <v>17.957844640909101</v>
      </c>
      <c r="H177">
        <v>1229.84174219594</v>
      </c>
      <c r="I177">
        <v>5165.5522363422597</v>
      </c>
      <c r="Q177" s="9" t="s">
        <v>169</v>
      </c>
      <c r="R177" s="27"/>
      <c r="S177" s="40" t="s">
        <v>302</v>
      </c>
      <c r="T177" s="3" t="s">
        <v>146</v>
      </c>
      <c r="U177" s="27">
        <f t="shared" si="42"/>
        <v>996.53926095586019</v>
      </c>
      <c r="V177" s="27">
        <f t="shared" si="41"/>
        <v>3053.1858866971879</v>
      </c>
      <c r="W177" s="27">
        <f t="shared" si="41"/>
        <v>70.715328199126844</v>
      </c>
      <c r="X177" s="27">
        <f t="shared" si="41"/>
        <v>21.768062006731107</v>
      </c>
      <c r="Y177" s="27">
        <f t="shared" si="41"/>
        <v>460.12609181936938</v>
      </c>
      <c r="Z177" s="28">
        <f t="shared" si="41"/>
        <v>840.55750157321665</v>
      </c>
      <c r="AB177" s="131">
        <v>13055310000</v>
      </c>
      <c r="AC177" s="131" t="str">
        <f t="shared" si="33"/>
        <v>WFD15_Galician_CoastJuly</v>
      </c>
      <c r="AD177" s="40" t="s">
        <v>691</v>
      </c>
      <c r="AE177" s="46" t="s">
        <v>591</v>
      </c>
      <c r="AF177" s="130">
        <f t="shared" si="31"/>
        <v>35.24436354398091</v>
      </c>
      <c r="AG177" s="130">
        <f t="shared" si="32"/>
        <v>64.384338753596566</v>
      </c>
      <c r="AH177" s="130">
        <f t="shared" si="34"/>
        <v>-29.139975209615656</v>
      </c>
    </row>
    <row r="178" spans="1:34" x14ac:dyDescent="0.25">
      <c r="A178" t="s">
        <v>4</v>
      </c>
      <c r="B178">
        <v>2003</v>
      </c>
      <c r="C178">
        <v>8</v>
      </c>
      <c r="D178">
        <v>9573.8516799754907</v>
      </c>
      <c r="E178">
        <v>18675.167700264999</v>
      </c>
      <c r="F178">
        <v>48.889730916562101</v>
      </c>
      <c r="G178">
        <v>24.584831443520301</v>
      </c>
      <c r="H178">
        <v>2238.0503894667399</v>
      </c>
      <c r="I178">
        <v>3906.9590730834798</v>
      </c>
      <c r="Q178" s="9" t="s">
        <v>169</v>
      </c>
      <c r="R178" s="27"/>
      <c r="S178" s="40" t="s">
        <v>302</v>
      </c>
      <c r="T178" s="3" t="s">
        <v>147</v>
      </c>
      <c r="U178" s="27">
        <f t="shared" si="42"/>
        <v>793.26252047872913</v>
      </c>
      <c r="V178" s="27">
        <f t="shared" si="41"/>
        <v>3075.7583734053051</v>
      </c>
      <c r="W178" s="27">
        <f t="shared" si="41"/>
        <v>63.322780264828893</v>
      </c>
      <c r="X178" s="27">
        <f t="shared" si="41"/>
        <v>19.552315795907823</v>
      </c>
      <c r="Y178" s="27">
        <f t="shared" si="41"/>
        <v>468.2871673695563</v>
      </c>
      <c r="Z178" s="28">
        <f t="shared" si="41"/>
        <v>666.3312153605408</v>
      </c>
      <c r="AB178" s="131">
        <v>13055310000</v>
      </c>
      <c r="AC178" s="131" t="str">
        <f t="shared" si="33"/>
        <v>WFD15_Galician_CoastAugust</v>
      </c>
      <c r="AD178" s="40" t="s">
        <v>691</v>
      </c>
      <c r="AE178" s="46" t="s">
        <v>592</v>
      </c>
      <c r="AF178" s="130">
        <f t="shared" si="31"/>
        <v>35.869478960634126</v>
      </c>
      <c r="AG178" s="130">
        <f t="shared" si="32"/>
        <v>51.039095614009987</v>
      </c>
      <c r="AH178" s="130">
        <f t="shared" si="34"/>
        <v>-15.169616653375861</v>
      </c>
    </row>
    <row r="179" spans="1:34" x14ac:dyDescent="0.25">
      <c r="A179" t="s">
        <v>4</v>
      </c>
      <c r="B179">
        <v>2003</v>
      </c>
      <c r="C179">
        <v>9</v>
      </c>
      <c r="D179">
        <v>6075.5158149735198</v>
      </c>
      <c r="E179">
        <v>20903.0032221978</v>
      </c>
      <c r="F179">
        <v>95.226219641304596</v>
      </c>
      <c r="G179">
        <v>46.534419203432698</v>
      </c>
      <c r="H179">
        <v>3426.0715581027698</v>
      </c>
      <c r="I179">
        <v>3059.3362335233901</v>
      </c>
      <c r="Q179" s="9" t="s">
        <v>169</v>
      </c>
      <c r="R179" s="27"/>
      <c r="S179" s="40" t="s">
        <v>302</v>
      </c>
      <c r="T179" s="3" t="s">
        <v>148</v>
      </c>
      <c r="U179" s="27">
        <f t="shared" si="42"/>
        <v>617.3031784669422</v>
      </c>
      <c r="V179" s="27">
        <f t="shared" si="41"/>
        <v>3240.3604748192656</v>
      </c>
      <c r="W179" s="27">
        <f t="shared" si="41"/>
        <v>124.17890745253362</v>
      </c>
      <c r="X179" s="27">
        <f t="shared" si="41"/>
        <v>38.048125640397465</v>
      </c>
      <c r="Y179" s="27">
        <f t="shared" si="41"/>
        <v>594.04093887608076</v>
      </c>
      <c r="Z179" s="28">
        <f t="shared" si="41"/>
        <v>554.68986016390227</v>
      </c>
      <c r="AB179" s="131">
        <v>13055310000</v>
      </c>
      <c r="AC179" s="131" t="str">
        <f t="shared" si="33"/>
        <v>WFD15_Galician_CoastSeptember</v>
      </c>
      <c r="AD179" s="40" t="s">
        <v>691</v>
      </c>
      <c r="AE179" s="46" t="s">
        <v>593</v>
      </c>
      <c r="AF179" s="130">
        <f t="shared" si="31"/>
        <v>45.501863906416681</v>
      </c>
      <c r="AG179" s="130">
        <f t="shared" si="32"/>
        <v>42.487682036190812</v>
      </c>
      <c r="AH179" s="130">
        <f t="shared" si="34"/>
        <v>3.0141818702258689</v>
      </c>
    </row>
    <row r="180" spans="1:34" x14ac:dyDescent="0.25">
      <c r="A180" t="s">
        <v>4</v>
      </c>
      <c r="B180">
        <v>2003</v>
      </c>
      <c r="C180">
        <v>10</v>
      </c>
      <c r="D180">
        <v>3617.8235393888699</v>
      </c>
      <c r="E180">
        <v>26278.131114565502</v>
      </c>
      <c r="F180">
        <v>6178.6944242596401</v>
      </c>
      <c r="G180">
        <v>2987.99820371344</v>
      </c>
      <c r="H180">
        <v>13593.580437524501</v>
      </c>
      <c r="I180">
        <v>2613.7433036154898</v>
      </c>
      <c r="Q180" s="9" t="s">
        <v>169</v>
      </c>
      <c r="R180" s="27"/>
      <c r="S180" s="40" t="s">
        <v>302</v>
      </c>
      <c r="T180" s="3" t="s">
        <v>149</v>
      </c>
      <c r="U180" s="27">
        <f t="shared" si="42"/>
        <v>495.18731216893531</v>
      </c>
      <c r="V180" s="27">
        <f t="shared" si="41"/>
        <v>3483.3411539548442</v>
      </c>
      <c r="W180" s="27">
        <f t="shared" si="41"/>
        <v>1107.7176128930173</v>
      </c>
      <c r="X180" s="27">
        <f t="shared" si="41"/>
        <v>334.60100022075795</v>
      </c>
      <c r="Y180" s="27">
        <f t="shared" si="41"/>
        <v>2292.9700530497003</v>
      </c>
      <c r="Z180" s="28">
        <f t="shared" si="41"/>
        <v>499.01988123602069</v>
      </c>
      <c r="AB180" s="131">
        <v>13055310000</v>
      </c>
      <c r="AC180" s="131" t="str">
        <f t="shared" si="33"/>
        <v>WFD15_Galician_CoastOctober</v>
      </c>
      <c r="AD180" s="40" t="s">
        <v>691</v>
      </c>
      <c r="AE180" s="46" t="s">
        <v>594</v>
      </c>
      <c r="AF180" s="130">
        <f t="shared" si="31"/>
        <v>175.6350521779797</v>
      </c>
      <c r="AG180" s="130">
        <f t="shared" si="32"/>
        <v>38.223518341274215</v>
      </c>
      <c r="AH180" s="130">
        <f t="shared" si="34"/>
        <v>137.41153383670547</v>
      </c>
    </row>
    <row r="181" spans="1:34" x14ac:dyDescent="0.25">
      <c r="A181" t="s">
        <v>4</v>
      </c>
      <c r="B181">
        <v>2003</v>
      </c>
      <c r="C181">
        <v>11</v>
      </c>
      <c r="D181">
        <v>3658.2851515810798</v>
      </c>
      <c r="E181">
        <v>26595.649179422198</v>
      </c>
      <c r="F181">
        <v>4308.8698841061696</v>
      </c>
      <c r="G181">
        <v>2082.4338080433599</v>
      </c>
      <c r="H181">
        <v>7969.1258195233604</v>
      </c>
      <c r="I181">
        <v>2774.6823546461201</v>
      </c>
      <c r="Q181" s="9" t="s">
        <v>169</v>
      </c>
      <c r="R181" s="27"/>
      <c r="S181" s="40" t="s">
        <v>302</v>
      </c>
      <c r="T181" s="3" t="s">
        <v>150</v>
      </c>
      <c r="U181" s="27">
        <f t="shared" si="42"/>
        <v>433.77249870703895</v>
      </c>
      <c r="V181" s="27">
        <f t="shared" si="41"/>
        <v>3576.7377759883334</v>
      </c>
      <c r="W181" s="27">
        <f t="shared" si="41"/>
        <v>1131.1308311889911</v>
      </c>
      <c r="X181" s="27">
        <f t="shared" si="41"/>
        <v>341.41636902454206</v>
      </c>
      <c r="Y181" s="27">
        <f t="shared" si="41"/>
        <v>2248.2102198096186</v>
      </c>
      <c r="Z181" s="28">
        <f t="shared" si="41"/>
        <v>463.11780958273397</v>
      </c>
      <c r="AB181" s="131">
        <v>13055310000</v>
      </c>
      <c r="AC181" s="131" t="str">
        <f t="shared" si="33"/>
        <v>WFD15_Galician_CoastNovember</v>
      </c>
      <c r="AD181" s="40" t="s">
        <v>691</v>
      </c>
      <c r="AE181" s="46" t="s">
        <v>595</v>
      </c>
      <c r="AF181" s="130">
        <f t="shared" si="31"/>
        <v>172.20657493461422</v>
      </c>
      <c r="AG181" s="130">
        <f t="shared" si="32"/>
        <v>35.473520704045633</v>
      </c>
      <c r="AH181" s="130">
        <f t="shared" si="34"/>
        <v>136.7330542305686</v>
      </c>
    </row>
    <row r="182" spans="1:34" ht="15.75" thickBot="1" x14ac:dyDescent="0.3">
      <c r="A182" t="s">
        <v>4</v>
      </c>
      <c r="B182">
        <v>2003</v>
      </c>
      <c r="C182">
        <v>12</v>
      </c>
      <c r="D182">
        <v>4016.3980801930402</v>
      </c>
      <c r="E182">
        <v>26779.786445999802</v>
      </c>
      <c r="F182">
        <v>2008.70214315727</v>
      </c>
      <c r="G182">
        <v>953.88654471710095</v>
      </c>
      <c r="H182">
        <v>4206.9961354371699</v>
      </c>
      <c r="I182">
        <v>3078.4449472021502</v>
      </c>
      <c r="Q182" s="11" t="s">
        <v>169</v>
      </c>
      <c r="R182" s="29"/>
      <c r="S182" s="40" t="s">
        <v>302</v>
      </c>
      <c r="T182" s="5" t="s">
        <v>151</v>
      </c>
      <c r="U182" s="29">
        <f t="shared" si="42"/>
        <v>549.28453079534984</v>
      </c>
      <c r="V182" s="29">
        <f t="shared" si="41"/>
        <v>3593.8345488142172</v>
      </c>
      <c r="W182" s="29">
        <f t="shared" si="41"/>
        <v>942.72316363694392</v>
      </c>
      <c r="X182" s="29">
        <f t="shared" si="41"/>
        <v>284.583711389298</v>
      </c>
      <c r="Y182" s="29">
        <f t="shared" si="41"/>
        <v>1891.4036919651217</v>
      </c>
      <c r="Z182" s="30">
        <f t="shared" si="41"/>
        <v>582.02817953023884</v>
      </c>
      <c r="AB182" s="131">
        <v>13055310000</v>
      </c>
      <c r="AC182" s="131" t="str">
        <f t="shared" si="33"/>
        <v>WFD15_Galician_CoastDecember</v>
      </c>
      <c r="AD182" s="40" t="s">
        <v>691</v>
      </c>
      <c r="AE182" s="46" t="s">
        <v>596</v>
      </c>
      <c r="AF182" s="130">
        <f t="shared" si="31"/>
        <v>144.87619918371311</v>
      </c>
      <c r="AG182" s="130">
        <f t="shared" si="32"/>
        <v>44.581720352120243</v>
      </c>
      <c r="AH182" s="130">
        <f t="shared" si="34"/>
        <v>100.29447883159287</v>
      </c>
    </row>
    <row r="183" spans="1:34" x14ac:dyDescent="0.25">
      <c r="A183" t="s">
        <v>4</v>
      </c>
      <c r="B183">
        <v>2004</v>
      </c>
      <c r="C183">
        <v>1</v>
      </c>
      <c r="D183">
        <v>5477.3710804755601</v>
      </c>
      <c r="E183">
        <v>26783.776991061699</v>
      </c>
      <c r="F183">
        <v>2053.6378812664202</v>
      </c>
      <c r="G183">
        <v>970.82062365871298</v>
      </c>
      <c r="H183">
        <v>4440.7250406177</v>
      </c>
      <c r="I183">
        <v>4027.5341385715201</v>
      </c>
      <c r="Q183" s="10" t="s">
        <v>170</v>
      </c>
      <c r="R183" s="27" t="s">
        <v>395</v>
      </c>
      <c r="S183" s="35" t="s">
        <v>303</v>
      </c>
      <c r="T183" s="1" t="s">
        <v>140</v>
      </c>
      <c r="U183" s="25">
        <f>(D2343+D2355+D2367+D2379+D2391+D2403+D2415+D2427+D2439+D2451+D2463+D2475+D2487)/13</f>
        <v>162.2677213194597</v>
      </c>
      <c r="V183" s="25">
        <f t="shared" ref="V183:Z194" si="43">(E2343+E2355+E2367+E2379+E2391+E2403+E2415+E2427+E2439+E2451+E2463+E2475+E2487)/13</f>
        <v>900.29158663378189</v>
      </c>
      <c r="W183" s="25">
        <f t="shared" si="43"/>
        <v>271.08056904188055</v>
      </c>
      <c r="X183" s="25">
        <f t="shared" si="43"/>
        <v>134.45248045537048</v>
      </c>
      <c r="Y183" s="25">
        <f t="shared" si="43"/>
        <v>555.5186440773216</v>
      </c>
      <c r="Z183" s="26">
        <f t="shared" si="43"/>
        <v>153.23576339214947</v>
      </c>
      <c r="AB183" s="131">
        <v>3361540000</v>
      </c>
      <c r="AC183" s="131" t="str">
        <f t="shared" si="33"/>
        <v>WFD16_Cavado_Ave_and_LecaJanuary</v>
      </c>
      <c r="AD183" s="40" t="s">
        <v>688</v>
      </c>
      <c r="AE183" s="46" t="s">
        <v>586</v>
      </c>
      <c r="AF183" s="130">
        <f t="shared" si="31"/>
        <v>165.2571869075845</v>
      </c>
      <c r="AG183" s="130">
        <f t="shared" si="32"/>
        <v>45.584988842063304</v>
      </c>
      <c r="AH183" s="130">
        <f t="shared" si="34"/>
        <v>119.6721980655212</v>
      </c>
    </row>
    <row r="184" spans="1:34" x14ac:dyDescent="0.25">
      <c r="A184" t="s">
        <v>4</v>
      </c>
      <c r="B184">
        <v>2004</v>
      </c>
      <c r="C184">
        <v>2</v>
      </c>
      <c r="D184">
        <v>7397.9539813246201</v>
      </c>
      <c r="E184">
        <v>25826.301840346601</v>
      </c>
      <c r="F184">
        <v>581.83252918308301</v>
      </c>
      <c r="G184">
        <v>282.40140109178998</v>
      </c>
      <c r="H184">
        <v>2669.3097620170402</v>
      </c>
      <c r="I184">
        <v>5121.9763542435603</v>
      </c>
      <c r="Q184" s="9" t="s">
        <v>170</v>
      </c>
      <c r="R184" s="27"/>
      <c r="S184" s="40" t="s">
        <v>303</v>
      </c>
      <c r="T184" s="3" t="s">
        <v>141</v>
      </c>
      <c r="U184" s="27">
        <f t="shared" ref="U184:U194" si="44">(D2344+D2356+D2368+D2380+D2392+D2404+D2416+D2428+D2440+D2452+D2464+D2476+D2488)/13</f>
        <v>206.78685341927874</v>
      </c>
      <c r="V184" s="27">
        <f t="shared" si="43"/>
        <v>874.74970399198094</v>
      </c>
      <c r="W184" s="27">
        <f t="shared" si="43"/>
        <v>167.32205009731666</v>
      </c>
      <c r="X184" s="27">
        <f t="shared" si="43"/>
        <v>82.838663718062051</v>
      </c>
      <c r="Y184" s="27">
        <f t="shared" si="43"/>
        <v>367.86823588870664</v>
      </c>
      <c r="Z184" s="28">
        <f t="shared" si="43"/>
        <v>175.47791700704693</v>
      </c>
      <c r="AB184" s="131">
        <v>3361540000</v>
      </c>
      <c r="AC184" s="131" t="str">
        <f t="shared" si="33"/>
        <v>WFD16_Cavado_Ave_and_LecaFebruary</v>
      </c>
      <c r="AD184" s="40" t="s">
        <v>688</v>
      </c>
      <c r="AE184" s="46" t="s">
        <v>587</v>
      </c>
      <c r="AF184" s="130">
        <f t="shared" si="31"/>
        <v>109.43443656440401</v>
      </c>
      <c r="AG184" s="130">
        <f t="shared" si="32"/>
        <v>52.201644783952275</v>
      </c>
      <c r="AH184" s="130">
        <f t="shared" si="34"/>
        <v>57.232791780451734</v>
      </c>
    </row>
    <row r="185" spans="1:34" x14ac:dyDescent="0.25">
      <c r="A185" t="s">
        <v>4</v>
      </c>
      <c r="B185">
        <v>2004</v>
      </c>
      <c r="C185">
        <v>3</v>
      </c>
      <c r="D185">
        <v>8853.0838352965893</v>
      </c>
      <c r="E185">
        <v>25641.598986009802</v>
      </c>
      <c r="F185">
        <v>1204.0286847785101</v>
      </c>
      <c r="G185">
        <v>574.356821953544</v>
      </c>
      <c r="H185">
        <v>5633.08061161974</v>
      </c>
      <c r="I185">
        <v>6339.8759501804398</v>
      </c>
      <c r="Q185" s="9" t="s">
        <v>170</v>
      </c>
      <c r="R185" s="27"/>
      <c r="S185" s="40" t="s">
        <v>303</v>
      </c>
      <c r="T185" s="3" t="s">
        <v>142</v>
      </c>
      <c r="U185" s="27">
        <f t="shared" si="44"/>
        <v>278.63102088035606</v>
      </c>
      <c r="V185" s="27">
        <f t="shared" si="43"/>
        <v>852.35398574184705</v>
      </c>
      <c r="W185" s="27">
        <f t="shared" si="43"/>
        <v>142.76396199080619</v>
      </c>
      <c r="X185" s="27">
        <f t="shared" si="43"/>
        <v>70.307561529518665</v>
      </c>
      <c r="Y185" s="27">
        <f t="shared" si="43"/>
        <v>372.81035023379815</v>
      </c>
      <c r="Z185" s="28">
        <f t="shared" si="43"/>
        <v>222.25398242710438</v>
      </c>
      <c r="AB185" s="131">
        <v>3361540000</v>
      </c>
      <c r="AC185" s="131" t="str">
        <f t="shared" si="33"/>
        <v>WFD16_Cavado_Ave_and_LecaMarch</v>
      </c>
      <c r="AD185" s="40" t="s">
        <v>688</v>
      </c>
      <c r="AE185" s="46" t="s">
        <v>588</v>
      </c>
      <c r="AF185" s="130">
        <f t="shared" si="31"/>
        <v>110.90463009031519</v>
      </c>
      <c r="AG185" s="130">
        <f t="shared" si="32"/>
        <v>66.116715085081353</v>
      </c>
      <c r="AH185" s="130">
        <f t="shared" si="34"/>
        <v>44.787915005233842</v>
      </c>
    </row>
    <row r="186" spans="1:34" x14ac:dyDescent="0.25">
      <c r="A186" t="s">
        <v>4</v>
      </c>
      <c r="B186">
        <v>2004</v>
      </c>
      <c r="C186">
        <v>4</v>
      </c>
      <c r="D186">
        <v>10155.9458091221</v>
      </c>
      <c r="E186">
        <v>24952.488726710199</v>
      </c>
      <c r="F186">
        <v>402.299493683675</v>
      </c>
      <c r="G186">
        <v>200.01096238364599</v>
      </c>
      <c r="H186">
        <v>2947.0280221388098</v>
      </c>
      <c r="I186">
        <v>7438.98566582083</v>
      </c>
      <c r="Q186" s="9" t="s">
        <v>170</v>
      </c>
      <c r="R186" s="27"/>
      <c r="S186" s="40" t="s">
        <v>303</v>
      </c>
      <c r="T186" s="3" t="s">
        <v>143</v>
      </c>
      <c r="U186" s="27">
        <f t="shared" si="44"/>
        <v>291.995471856385</v>
      </c>
      <c r="V186" s="27">
        <f t="shared" si="43"/>
        <v>850.33208919562708</v>
      </c>
      <c r="W186" s="27">
        <f t="shared" si="43"/>
        <v>96.427631944926517</v>
      </c>
      <c r="X186" s="27">
        <f t="shared" si="43"/>
        <v>47.19717476918899</v>
      </c>
      <c r="Y186" s="27">
        <f t="shared" si="43"/>
        <v>301.63148636138925</v>
      </c>
      <c r="Z186" s="28">
        <f t="shared" si="43"/>
        <v>243.86476319585842</v>
      </c>
      <c r="AB186" s="131">
        <v>3361540000</v>
      </c>
      <c r="AC186" s="131" t="str">
        <f t="shared" si="33"/>
        <v>WFD16_Cavado_Ave_and_LecaApril</v>
      </c>
      <c r="AD186" s="40" t="s">
        <v>688</v>
      </c>
      <c r="AE186" s="46" t="s">
        <v>589</v>
      </c>
      <c r="AF186" s="130">
        <f t="shared" si="31"/>
        <v>89.730149384326609</v>
      </c>
      <c r="AG186" s="130">
        <f t="shared" si="32"/>
        <v>72.545548527121028</v>
      </c>
      <c r="AH186" s="130">
        <f t="shared" si="34"/>
        <v>17.184600857205581</v>
      </c>
    </row>
    <row r="187" spans="1:34" x14ac:dyDescent="0.25">
      <c r="A187" t="s">
        <v>4</v>
      </c>
      <c r="B187">
        <v>2004</v>
      </c>
      <c r="C187">
        <v>5</v>
      </c>
      <c r="D187">
        <v>10813.810590691401</v>
      </c>
      <c r="E187">
        <v>24238.428223067502</v>
      </c>
      <c r="F187">
        <v>520.15842452501704</v>
      </c>
      <c r="G187">
        <v>252.44146398668201</v>
      </c>
      <c r="H187">
        <v>5215.2650678487998</v>
      </c>
      <c r="I187">
        <v>7869.8925439361401</v>
      </c>
      <c r="Q187" s="9" t="s">
        <v>170</v>
      </c>
      <c r="R187" s="27"/>
      <c r="S187" s="40" t="s">
        <v>303</v>
      </c>
      <c r="T187" s="3" t="s">
        <v>144</v>
      </c>
      <c r="U187" s="27">
        <f t="shared" si="44"/>
        <v>315.54995564150533</v>
      </c>
      <c r="V187" s="27">
        <f t="shared" si="43"/>
        <v>825.53107658243039</v>
      </c>
      <c r="W187" s="27">
        <f t="shared" si="43"/>
        <v>54.519465819931995</v>
      </c>
      <c r="X187" s="27">
        <f t="shared" si="43"/>
        <v>26.23821242193133</v>
      </c>
      <c r="Y187" s="27">
        <f t="shared" si="43"/>
        <v>207.26455431860191</v>
      </c>
      <c r="Z187" s="28">
        <f t="shared" si="43"/>
        <v>266.53526151721866</v>
      </c>
      <c r="AB187" s="131">
        <v>3361540000</v>
      </c>
      <c r="AC187" s="131" t="str">
        <f t="shared" si="33"/>
        <v>WFD16_Cavado_Ave_and_LecaMay</v>
      </c>
      <c r="AD187" s="40" t="s">
        <v>688</v>
      </c>
      <c r="AE187" s="46" t="s">
        <v>144</v>
      </c>
      <c r="AF187" s="130">
        <f t="shared" si="31"/>
        <v>61.657619519209028</v>
      </c>
      <c r="AG187" s="130">
        <f t="shared" si="32"/>
        <v>79.289629609410753</v>
      </c>
      <c r="AH187" s="130">
        <f t="shared" si="34"/>
        <v>-17.632010090201724</v>
      </c>
    </row>
    <row r="188" spans="1:34" x14ac:dyDescent="0.25">
      <c r="A188" t="s">
        <v>4</v>
      </c>
      <c r="B188">
        <v>2004</v>
      </c>
      <c r="C188">
        <v>6</v>
      </c>
      <c r="D188">
        <v>13188.987815930401</v>
      </c>
      <c r="E188">
        <v>21575.421203954498</v>
      </c>
      <c r="F188">
        <v>32.8708728766292</v>
      </c>
      <c r="G188">
        <v>16.616801512425798</v>
      </c>
      <c r="H188">
        <v>1335.1896925733299</v>
      </c>
      <c r="I188">
        <v>7907.4212302249898</v>
      </c>
      <c r="Q188" s="9" t="s">
        <v>170</v>
      </c>
      <c r="R188" s="27"/>
      <c r="S188" s="40" t="s">
        <v>303</v>
      </c>
      <c r="T188" s="3" t="s">
        <v>145</v>
      </c>
      <c r="U188" s="27">
        <f t="shared" si="44"/>
        <v>305.25770764693794</v>
      </c>
      <c r="V188" s="27">
        <f t="shared" si="43"/>
        <v>773.27630886122483</v>
      </c>
      <c r="W188" s="27">
        <f t="shared" si="43"/>
        <v>35.111049232111746</v>
      </c>
      <c r="X188" s="27">
        <f t="shared" si="43"/>
        <v>16.589561430346912</v>
      </c>
      <c r="Y188" s="27">
        <f t="shared" si="43"/>
        <v>135.73289464025208</v>
      </c>
      <c r="Z188" s="28">
        <f t="shared" si="43"/>
        <v>235.77449702797216</v>
      </c>
      <c r="AB188" s="131">
        <v>3361540000</v>
      </c>
      <c r="AC188" s="131" t="str">
        <f t="shared" si="33"/>
        <v>WFD16_Cavado_Ave_and_LecaJune</v>
      </c>
      <c r="AD188" s="40" t="s">
        <v>688</v>
      </c>
      <c r="AE188" s="46" t="s">
        <v>590</v>
      </c>
      <c r="AF188" s="130">
        <f t="shared" si="31"/>
        <v>40.378188163833272</v>
      </c>
      <c r="AG188" s="130">
        <f t="shared" si="32"/>
        <v>70.138834292607598</v>
      </c>
      <c r="AH188" s="130">
        <f t="shared" si="34"/>
        <v>-29.760646128774326</v>
      </c>
    </row>
    <row r="189" spans="1:34" x14ac:dyDescent="0.25">
      <c r="A189" t="s">
        <v>4</v>
      </c>
      <c r="B189">
        <v>2004</v>
      </c>
      <c r="C189">
        <v>7</v>
      </c>
      <c r="D189">
        <v>11227.283016963</v>
      </c>
      <c r="E189">
        <v>19216.8104672308</v>
      </c>
      <c r="F189">
        <v>34.395519400154399</v>
      </c>
      <c r="G189">
        <v>17.444162413057899</v>
      </c>
      <c r="H189">
        <v>645.93471108138203</v>
      </c>
      <c r="I189">
        <v>5096.1083402016202</v>
      </c>
      <c r="Q189" s="9" t="s">
        <v>170</v>
      </c>
      <c r="R189" s="27"/>
      <c r="S189" s="40" t="s">
        <v>303</v>
      </c>
      <c r="T189" s="3" t="s">
        <v>146</v>
      </c>
      <c r="U189" s="27">
        <f t="shared" si="44"/>
        <v>271.84058191593851</v>
      </c>
      <c r="V189" s="27">
        <f t="shared" si="43"/>
        <v>725.15677747288635</v>
      </c>
      <c r="W189" s="27">
        <f t="shared" si="43"/>
        <v>24.423208282831393</v>
      </c>
      <c r="X189" s="27">
        <f t="shared" si="43"/>
        <v>11.375322808828027</v>
      </c>
      <c r="Y189" s="27">
        <f t="shared" si="43"/>
        <v>85.573502696665926</v>
      </c>
      <c r="Z189" s="28">
        <f t="shared" si="43"/>
        <v>183.96497933394906</v>
      </c>
      <c r="AB189" s="131">
        <v>3361540000</v>
      </c>
      <c r="AC189" s="131" t="str">
        <f t="shared" si="33"/>
        <v>WFD16_Cavado_Ave_and_LecaJuly</v>
      </c>
      <c r="AD189" s="40" t="s">
        <v>688</v>
      </c>
      <c r="AE189" s="46" t="s">
        <v>591</v>
      </c>
      <c r="AF189" s="130">
        <f t="shared" si="31"/>
        <v>25.456636748831169</v>
      </c>
      <c r="AG189" s="130">
        <f t="shared" si="32"/>
        <v>54.726399011747311</v>
      </c>
      <c r="AH189" s="130">
        <f t="shared" si="34"/>
        <v>-29.269762262916142</v>
      </c>
    </row>
    <row r="190" spans="1:34" x14ac:dyDescent="0.25">
      <c r="A190" t="s">
        <v>4</v>
      </c>
      <c r="B190">
        <v>2004</v>
      </c>
      <c r="C190">
        <v>8</v>
      </c>
      <c r="D190">
        <v>7838.9959374457703</v>
      </c>
      <c r="E190">
        <v>20599.260426711298</v>
      </c>
      <c r="F190">
        <v>62.865481644170302</v>
      </c>
      <c r="G190">
        <v>30.715901823556599</v>
      </c>
      <c r="H190">
        <v>3924.1588544737001</v>
      </c>
      <c r="I190">
        <v>3781.3281488706598</v>
      </c>
      <c r="Q190" s="9" t="s">
        <v>170</v>
      </c>
      <c r="R190" s="27"/>
      <c r="S190" s="40" t="s">
        <v>303</v>
      </c>
      <c r="T190" s="3" t="s">
        <v>147</v>
      </c>
      <c r="U190" s="27">
        <f t="shared" si="44"/>
        <v>223.65984969220384</v>
      </c>
      <c r="V190" s="27">
        <f t="shared" si="43"/>
        <v>719.81809627448456</v>
      </c>
      <c r="W190" s="27">
        <f t="shared" si="43"/>
        <v>25.080370745375017</v>
      </c>
      <c r="X190" s="27">
        <f t="shared" si="43"/>
        <v>11.684565517489792</v>
      </c>
      <c r="Y190" s="27">
        <f t="shared" si="43"/>
        <v>87.362235069326829</v>
      </c>
      <c r="Z190" s="28">
        <f t="shared" si="43"/>
        <v>144.90925416053398</v>
      </c>
      <c r="AB190" s="131">
        <v>3361540000</v>
      </c>
      <c r="AC190" s="131" t="str">
        <f t="shared" si="33"/>
        <v>WFD16_Cavado_Ave_and_LecaAugust</v>
      </c>
      <c r="AD190" s="40" t="s">
        <v>688</v>
      </c>
      <c r="AE190" s="46" t="s">
        <v>592</v>
      </c>
      <c r="AF190" s="130">
        <f t="shared" si="31"/>
        <v>25.988753687097827</v>
      </c>
      <c r="AG190" s="130">
        <f t="shared" si="32"/>
        <v>43.107996382769194</v>
      </c>
      <c r="AH190" s="130">
        <f t="shared" si="34"/>
        <v>-17.119242695671367</v>
      </c>
    </row>
    <row r="191" spans="1:34" x14ac:dyDescent="0.25">
      <c r="A191" t="s">
        <v>4</v>
      </c>
      <c r="B191">
        <v>2004</v>
      </c>
      <c r="C191">
        <v>9</v>
      </c>
      <c r="D191">
        <v>6343.4161366828403</v>
      </c>
      <c r="E191">
        <v>22794.346303878701</v>
      </c>
      <c r="F191">
        <v>178.70720704360099</v>
      </c>
      <c r="G191">
        <v>79.056470477309801</v>
      </c>
      <c r="H191">
        <v>1924.8152461120201</v>
      </c>
      <c r="I191">
        <v>3567.5306473445798</v>
      </c>
      <c r="Q191" s="9" t="s">
        <v>170</v>
      </c>
      <c r="R191" s="27"/>
      <c r="S191" s="40" t="s">
        <v>303</v>
      </c>
      <c r="T191" s="3" t="s">
        <v>148</v>
      </c>
      <c r="U191" s="27">
        <f t="shared" si="44"/>
        <v>164.30316620721976</v>
      </c>
      <c r="V191" s="27">
        <f t="shared" si="43"/>
        <v>759.97272204822252</v>
      </c>
      <c r="W191" s="27">
        <f t="shared" si="43"/>
        <v>50.90528061331247</v>
      </c>
      <c r="X191" s="27">
        <f t="shared" si="43"/>
        <v>24.319211972894831</v>
      </c>
      <c r="Y191" s="27">
        <f t="shared" si="43"/>
        <v>181.80341325816886</v>
      </c>
      <c r="Z191" s="28">
        <f t="shared" si="43"/>
        <v>118.58481836637974</v>
      </c>
      <c r="AB191" s="131">
        <v>3361540000</v>
      </c>
      <c r="AC191" s="131" t="str">
        <f t="shared" si="33"/>
        <v>WFD16_Cavado_Ave_and_LecaSeptember</v>
      </c>
      <c r="AD191" s="40" t="s">
        <v>688</v>
      </c>
      <c r="AE191" s="46" t="s">
        <v>593</v>
      </c>
      <c r="AF191" s="130">
        <f t="shared" si="31"/>
        <v>54.08337049631087</v>
      </c>
      <c r="AG191" s="130">
        <f t="shared" si="32"/>
        <v>35.276932110395755</v>
      </c>
      <c r="AH191" s="130">
        <f t="shared" si="34"/>
        <v>18.806438385915115</v>
      </c>
    </row>
    <row r="192" spans="1:34" x14ac:dyDescent="0.25">
      <c r="A192" t="s">
        <v>4</v>
      </c>
      <c r="B192">
        <v>2004</v>
      </c>
      <c r="C192">
        <v>10</v>
      </c>
      <c r="D192">
        <v>4236.7541670289902</v>
      </c>
      <c r="E192">
        <v>24571.127990085999</v>
      </c>
      <c r="F192">
        <v>3535.6550549847102</v>
      </c>
      <c r="G192">
        <v>1663.47982127718</v>
      </c>
      <c r="H192">
        <v>10294.207256551799</v>
      </c>
      <c r="I192">
        <v>2715.2080321170001</v>
      </c>
      <c r="Q192" s="9" t="s">
        <v>170</v>
      </c>
      <c r="R192" s="27"/>
      <c r="S192" s="40" t="s">
        <v>303</v>
      </c>
      <c r="T192" s="3" t="s">
        <v>149</v>
      </c>
      <c r="U192" s="27">
        <f t="shared" si="44"/>
        <v>124.90944495797129</v>
      </c>
      <c r="V192" s="27">
        <f t="shared" si="43"/>
        <v>859.17449449185892</v>
      </c>
      <c r="W192" s="27">
        <f t="shared" si="43"/>
        <v>303.86457189045205</v>
      </c>
      <c r="X192" s="27">
        <f t="shared" si="43"/>
        <v>150.63358298722375</v>
      </c>
      <c r="Y192" s="27">
        <f t="shared" si="43"/>
        <v>653.70784667484907</v>
      </c>
      <c r="Z192" s="28">
        <f t="shared" si="43"/>
        <v>114.25398029186668</v>
      </c>
      <c r="AB192" s="131">
        <v>3361540000</v>
      </c>
      <c r="AC192" s="131" t="str">
        <f t="shared" si="33"/>
        <v>WFD16_Cavado_Ave_and_LecaOctober</v>
      </c>
      <c r="AD192" s="40" t="s">
        <v>688</v>
      </c>
      <c r="AE192" s="46" t="s">
        <v>594</v>
      </c>
      <c r="AF192" s="130">
        <f t="shared" si="31"/>
        <v>194.46677614273489</v>
      </c>
      <c r="AG192" s="130">
        <f t="shared" si="32"/>
        <v>33.988582700746292</v>
      </c>
      <c r="AH192" s="130">
        <f t="shared" si="34"/>
        <v>160.47819344198859</v>
      </c>
    </row>
    <row r="193" spans="1:34" x14ac:dyDescent="0.25">
      <c r="A193" t="s">
        <v>4</v>
      </c>
      <c r="B193">
        <v>2004</v>
      </c>
      <c r="C193">
        <v>11</v>
      </c>
      <c r="D193">
        <v>3649.9471044389002</v>
      </c>
      <c r="E193">
        <v>26751.328001119098</v>
      </c>
      <c r="F193">
        <v>1806.8558688097601</v>
      </c>
      <c r="G193">
        <v>882.08133246378395</v>
      </c>
      <c r="H193">
        <v>2877.5863080827098</v>
      </c>
      <c r="I193">
        <v>2797.7195061398902</v>
      </c>
      <c r="Q193" s="9" t="s">
        <v>170</v>
      </c>
      <c r="R193" s="27"/>
      <c r="S193" s="40" t="s">
        <v>303</v>
      </c>
      <c r="T193" s="3" t="s">
        <v>150</v>
      </c>
      <c r="U193" s="27">
        <f t="shared" si="44"/>
        <v>107.22705265357828</v>
      </c>
      <c r="V193" s="27">
        <f t="shared" si="43"/>
        <v>894.96300255503729</v>
      </c>
      <c r="W193" s="27">
        <f t="shared" si="43"/>
        <v>265.9685997757669</v>
      </c>
      <c r="X193" s="27">
        <f t="shared" si="43"/>
        <v>131.95543099589736</v>
      </c>
      <c r="Y193" s="27">
        <f t="shared" si="43"/>
        <v>526.82575793587284</v>
      </c>
      <c r="Z193" s="28">
        <f t="shared" si="43"/>
        <v>108.09806868964418</v>
      </c>
      <c r="AB193" s="131">
        <v>3361540000</v>
      </c>
      <c r="AC193" s="131" t="str">
        <f t="shared" si="33"/>
        <v>WFD16_Cavado_Ave_and_LecaNovember</v>
      </c>
      <c r="AD193" s="40" t="s">
        <v>688</v>
      </c>
      <c r="AE193" s="46" t="s">
        <v>595</v>
      </c>
      <c r="AF193" s="130">
        <f t="shared" si="31"/>
        <v>156.72154962781133</v>
      </c>
      <c r="AG193" s="130">
        <f t="shared" si="32"/>
        <v>32.157305487855027</v>
      </c>
      <c r="AH193" s="130">
        <f t="shared" si="34"/>
        <v>124.5642441399563</v>
      </c>
    </row>
    <row r="194" spans="1:34" ht="15.75" thickBot="1" x14ac:dyDescent="0.3">
      <c r="A194" t="s">
        <v>4</v>
      </c>
      <c r="B194">
        <v>2004</v>
      </c>
      <c r="C194">
        <v>12</v>
      </c>
      <c r="D194">
        <v>4225.4921358460797</v>
      </c>
      <c r="E194">
        <v>26183.417118456098</v>
      </c>
      <c r="F194">
        <v>2248.1863166860699</v>
      </c>
      <c r="G194">
        <v>1071.9824044414199</v>
      </c>
      <c r="H194">
        <v>4201.2835236085402</v>
      </c>
      <c r="I194">
        <v>3163.16664376056</v>
      </c>
      <c r="Q194" s="11" t="s">
        <v>170</v>
      </c>
      <c r="R194" s="29"/>
      <c r="S194" s="40" t="s">
        <v>303</v>
      </c>
      <c r="T194" s="5" t="s">
        <v>151</v>
      </c>
      <c r="U194" s="29">
        <f t="shared" si="44"/>
        <v>129.32024705582162</v>
      </c>
      <c r="V194" s="29">
        <f t="shared" si="43"/>
        <v>894.41751276773334</v>
      </c>
      <c r="W194" s="29">
        <f t="shared" si="43"/>
        <v>258.37576276943253</v>
      </c>
      <c r="X194" s="29">
        <f t="shared" si="43"/>
        <v>128.45564452060319</v>
      </c>
      <c r="Y194" s="29">
        <f t="shared" si="43"/>
        <v>503.09937758988144</v>
      </c>
      <c r="Z194" s="30">
        <f t="shared" si="43"/>
        <v>128.53181311975439</v>
      </c>
      <c r="AB194" s="131">
        <v>3361540000</v>
      </c>
      <c r="AC194" s="131" t="str">
        <f t="shared" si="33"/>
        <v>WFD16_Cavado_Ave_and_LecaDecember</v>
      </c>
      <c r="AD194" s="40" t="s">
        <v>688</v>
      </c>
      <c r="AE194" s="46" t="s">
        <v>596</v>
      </c>
      <c r="AF194" s="130">
        <f t="shared" si="31"/>
        <v>149.66336190849475</v>
      </c>
      <c r="AG194" s="130">
        <f t="shared" si="32"/>
        <v>38.23599098025143</v>
      </c>
      <c r="AH194" s="130">
        <f t="shared" si="34"/>
        <v>111.42737092824332</v>
      </c>
    </row>
    <row r="195" spans="1:34" x14ac:dyDescent="0.25">
      <c r="A195" t="s">
        <v>4</v>
      </c>
      <c r="B195">
        <v>2005</v>
      </c>
      <c r="C195">
        <v>1</v>
      </c>
      <c r="D195">
        <v>5576.7048587952304</v>
      </c>
      <c r="E195">
        <v>26217.071969044599</v>
      </c>
      <c r="F195">
        <v>502.83999517613398</v>
      </c>
      <c r="G195">
        <v>225.077144180429</v>
      </c>
      <c r="H195">
        <v>1108.0961792144401</v>
      </c>
      <c r="I195">
        <v>3991.0075982284302</v>
      </c>
      <c r="Q195" s="10" t="s">
        <v>171</v>
      </c>
      <c r="R195" s="25" t="s">
        <v>396</v>
      </c>
      <c r="S195" s="40" t="s">
        <v>451</v>
      </c>
      <c r="T195" s="1" t="s">
        <v>140</v>
      </c>
      <c r="U195" s="25">
        <f>(D2499+D2511+D2523+D2535+D2547+D2559+D2571+D2583+D2595+D2607+D2619+D2631+D2643)/13</f>
        <v>105.04985277632191</v>
      </c>
      <c r="V195" s="25">
        <f t="shared" ref="V195:Z206" si="45">(E2499+E2511+E2523+E2535+E2547+E2559+E2571+E2583+E2595+E2607+E2619+E2631+E2643)/13</f>
        <v>497.97326397118206</v>
      </c>
      <c r="W195" s="25">
        <f t="shared" si="45"/>
        <v>67.888810194875177</v>
      </c>
      <c r="X195" s="25">
        <f t="shared" si="45"/>
        <v>31.894714352330727</v>
      </c>
      <c r="Y195" s="25">
        <f t="shared" si="45"/>
        <v>131.16261924514635</v>
      </c>
      <c r="Z195" s="26">
        <f t="shared" si="45"/>
        <v>82.461603784808347</v>
      </c>
      <c r="AB195" s="131">
        <v>1965940000</v>
      </c>
      <c r="AC195" s="131" t="str">
        <f t="shared" si="33"/>
        <v>WFD17_Basque_County_internal_basinsJanuary</v>
      </c>
      <c r="AD195" s="40" t="s">
        <v>692</v>
      </c>
      <c r="AE195" s="46" t="s">
        <v>586</v>
      </c>
      <c r="AF195" s="130">
        <f t="shared" ref="AF195:AF258" si="46">((Y195*1000000)/AB195)*1000</f>
        <v>66.717508797392767</v>
      </c>
      <c r="AG195" s="130">
        <f t="shared" ref="AG195:AG258" si="47">((Z195*1000000)/AB195)*1000</f>
        <v>41.945127412234527</v>
      </c>
      <c r="AH195" s="130">
        <f t="shared" si="34"/>
        <v>24.772381385158241</v>
      </c>
    </row>
    <row r="196" spans="1:34" x14ac:dyDescent="0.25">
      <c r="A196" t="s">
        <v>4</v>
      </c>
      <c r="B196">
        <v>2005</v>
      </c>
      <c r="C196">
        <v>2</v>
      </c>
      <c r="D196">
        <v>6385.7845134819499</v>
      </c>
      <c r="E196">
        <v>25350.821015263198</v>
      </c>
      <c r="F196">
        <v>521.11795336868204</v>
      </c>
      <c r="G196">
        <v>242.87897034424</v>
      </c>
      <c r="H196">
        <v>1956.9845642096</v>
      </c>
      <c r="I196">
        <v>4312.4010464646799</v>
      </c>
      <c r="Q196" s="9" t="s">
        <v>171</v>
      </c>
      <c r="R196" s="27"/>
      <c r="S196" s="40" t="s">
        <v>451</v>
      </c>
      <c r="T196" s="3" t="s">
        <v>141</v>
      </c>
      <c r="U196" s="27">
        <f t="shared" ref="U196:U206" si="48">(D2500+D2512+D2524+D2536+D2548+D2560+D2572+D2584+D2596+D2608+D2620+D2632+D2644)/13</f>
        <v>123.21960744853382</v>
      </c>
      <c r="V196" s="27">
        <f t="shared" si="45"/>
        <v>492.73705388482898</v>
      </c>
      <c r="W196" s="27">
        <f t="shared" si="45"/>
        <v>43.926270491975046</v>
      </c>
      <c r="X196" s="27">
        <f t="shared" si="45"/>
        <v>20.602746016483817</v>
      </c>
      <c r="Y196" s="27">
        <f t="shared" si="45"/>
        <v>98.002594274132221</v>
      </c>
      <c r="Z196" s="28">
        <f t="shared" si="45"/>
        <v>92.417138770355052</v>
      </c>
      <c r="AB196" s="131">
        <v>1965940000</v>
      </c>
      <c r="AC196" s="131" t="str">
        <f t="shared" ref="AC196:AC259" si="49">CONCATENATE(AD196,AE196)</f>
        <v>WFD17_Basque_County_internal_basinsFebruary</v>
      </c>
      <c r="AD196" s="40" t="s">
        <v>692</v>
      </c>
      <c r="AE196" s="46" t="s">
        <v>587</v>
      </c>
      <c r="AF196" s="130">
        <f t="shared" si="46"/>
        <v>49.850246840764328</v>
      </c>
      <c r="AG196" s="130">
        <f t="shared" si="47"/>
        <v>47.009134953434511</v>
      </c>
      <c r="AH196" s="130">
        <f t="shared" ref="AH196:AH259" si="50">AF196-AG196</f>
        <v>2.8411118873298165</v>
      </c>
    </row>
    <row r="197" spans="1:34" x14ac:dyDescent="0.25">
      <c r="A197" t="s">
        <v>4</v>
      </c>
      <c r="B197">
        <v>2005</v>
      </c>
      <c r="C197">
        <v>3</v>
      </c>
      <c r="D197">
        <v>10290.987633945901</v>
      </c>
      <c r="E197">
        <v>24330.895655791599</v>
      </c>
      <c r="F197">
        <v>283.110031950262</v>
      </c>
      <c r="G197">
        <v>120.618363418987</v>
      </c>
      <c r="H197">
        <v>3293.44163791033</v>
      </c>
      <c r="I197">
        <v>6704.5375099029498</v>
      </c>
      <c r="Q197" s="9" t="s">
        <v>171</v>
      </c>
      <c r="R197" s="27"/>
      <c r="S197" s="40" t="s">
        <v>451</v>
      </c>
      <c r="T197" s="3" t="s">
        <v>142</v>
      </c>
      <c r="U197" s="27">
        <f t="shared" si="48"/>
        <v>179.658207481848</v>
      </c>
      <c r="V197" s="27">
        <f t="shared" si="45"/>
        <v>476.08588522247305</v>
      </c>
      <c r="W197" s="27">
        <f t="shared" si="45"/>
        <v>35.280453696541024</v>
      </c>
      <c r="X197" s="27">
        <f t="shared" si="45"/>
        <v>16.54302705384309</v>
      </c>
      <c r="Y197" s="27">
        <f t="shared" si="45"/>
        <v>99.859260803482215</v>
      </c>
      <c r="Z197" s="28">
        <f t="shared" si="45"/>
        <v>127.87366092390954</v>
      </c>
      <c r="AB197" s="131">
        <v>1965940000</v>
      </c>
      <c r="AC197" s="131" t="str">
        <f t="shared" si="49"/>
        <v>WFD17_Basque_County_internal_basinsMarch</v>
      </c>
      <c r="AD197" s="40" t="s">
        <v>692</v>
      </c>
      <c r="AE197" s="46" t="s">
        <v>588</v>
      </c>
      <c r="AF197" s="130">
        <f t="shared" si="46"/>
        <v>50.794663521512469</v>
      </c>
      <c r="AG197" s="130">
        <f t="shared" si="47"/>
        <v>65.044538960451263</v>
      </c>
      <c r="AH197" s="130">
        <f t="shared" si="50"/>
        <v>-14.249875438938794</v>
      </c>
    </row>
    <row r="198" spans="1:34" x14ac:dyDescent="0.25">
      <c r="A198" t="s">
        <v>4</v>
      </c>
      <c r="B198">
        <v>2005</v>
      </c>
      <c r="C198">
        <v>4</v>
      </c>
      <c r="D198">
        <v>10308.4338248513</v>
      </c>
      <c r="E198">
        <v>24984.4924624993</v>
      </c>
      <c r="F198">
        <v>545.22184167277203</v>
      </c>
      <c r="G198">
        <v>239.08182433635</v>
      </c>
      <c r="H198">
        <v>4372.0494738674797</v>
      </c>
      <c r="I198">
        <v>7476.7416570490304</v>
      </c>
      <c r="Q198" s="9" t="s">
        <v>171</v>
      </c>
      <c r="R198" s="27"/>
      <c r="S198" s="40" t="s">
        <v>451</v>
      </c>
      <c r="T198" s="3" t="s">
        <v>143</v>
      </c>
      <c r="U198" s="27">
        <f t="shared" si="48"/>
        <v>187.40007340057394</v>
      </c>
      <c r="V198" s="27">
        <f t="shared" si="45"/>
        <v>461.50968996235764</v>
      </c>
      <c r="W198" s="27">
        <f t="shared" si="45"/>
        <v>15.917828248760506</v>
      </c>
      <c r="X198" s="27">
        <f t="shared" si="45"/>
        <v>7.481131496338997</v>
      </c>
      <c r="Y198" s="27">
        <f t="shared" si="45"/>
        <v>87.172653149601501</v>
      </c>
      <c r="Z198" s="28">
        <f t="shared" si="45"/>
        <v>129.97241043027731</v>
      </c>
      <c r="AB198" s="131">
        <v>1965940000</v>
      </c>
      <c r="AC198" s="131" t="str">
        <f t="shared" si="49"/>
        <v>WFD17_Basque_County_internal_basinsApril</v>
      </c>
      <c r="AD198" s="40" t="s">
        <v>692</v>
      </c>
      <c r="AE198" s="46" t="s">
        <v>589</v>
      </c>
      <c r="AF198" s="130">
        <f t="shared" si="46"/>
        <v>44.341461666989588</v>
      </c>
      <c r="AG198" s="130">
        <f t="shared" si="47"/>
        <v>66.112094179007144</v>
      </c>
      <c r="AH198" s="130">
        <f t="shared" si="50"/>
        <v>-21.770632512017556</v>
      </c>
    </row>
    <row r="199" spans="1:34" x14ac:dyDescent="0.25">
      <c r="A199" t="s">
        <v>4</v>
      </c>
      <c r="B199">
        <v>2005</v>
      </c>
      <c r="C199">
        <v>5</v>
      </c>
      <c r="D199">
        <v>12280.485124065401</v>
      </c>
      <c r="E199">
        <v>22534.519685054202</v>
      </c>
      <c r="F199">
        <v>131.349417266377</v>
      </c>
      <c r="G199">
        <v>54.056710887661197</v>
      </c>
      <c r="H199">
        <v>3139.19906767257</v>
      </c>
      <c r="I199">
        <v>8057.38357338682</v>
      </c>
      <c r="Q199" s="9" t="s">
        <v>171</v>
      </c>
      <c r="R199" s="27"/>
      <c r="S199" s="40" t="s">
        <v>451</v>
      </c>
      <c r="T199" s="3" t="s">
        <v>144</v>
      </c>
      <c r="U199" s="27">
        <f t="shared" si="48"/>
        <v>197.63340819024293</v>
      </c>
      <c r="V199" s="27">
        <f t="shared" si="45"/>
        <v>457.96806121623109</v>
      </c>
      <c r="W199" s="27">
        <f t="shared" si="45"/>
        <v>17.636774415609633</v>
      </c>
      <c r="X199" s="27">
        <f t="shared" si="45"/>
        <v>8.2936311056715013</v>
      </c>
      <c r="Y199" s="27">
        <f t="shared" si="45"/>
        <v>90.109155500960242</v>
      </c>
      <c r="Z199" s="28">
        <f t="shared" si="45"/>
        <v>138.17828014285743</v>
      </c>
      <c r="AB199" s="131">
        <v>1965940000</v>
      </c>
      <c r="AC199" s="131" t="str">
        <f t="shared" si="49"/>
        <v>WFD17_Basque_County_internal_basinsMay</v>
      </c>
      <c r="AD199" s="40" t="s">
        <v>692</v>
      </c>
      <c r="AE199" s="46" t="s">
        <v>144</v>
      </c>
      <c r="AF199" s="130">
        <f t="shared" si="46"/>
        <v>45.835150361130175</v>
      </c>
      <c r="AG199" s="130">
        <f t="shared" si="47"/>
        <v>70.286112568469761</v>
      </c>
      <c r="AH199" s="130">
        <f t="shared" si="50"/>
        <v>-24.450962207339586</v>
      </c>
    </row>
    <row r="200" spans="1:34" x14ac:dyDescent="0.25">
      <c r="A200" t="s">
        <v>4</v>
      </c>
      <c r="B200">
        <v>2005</v>
      </c>
      <c r="C200">
        <v>6</v>
      </c>
      <c r="D200">
        <v>13513.405358956599</v>
      </c>
      <c r="E200">
        <v>19482.235193515098</v>
      </c>
      <c r="F200">
        <v>43.034104590312602</v>
      </c>
      <c r="G200">
        <v>21.6560669923524</v>
      </c>
      <c r="H200">
        <v>1338.30080097684</v>
      </c>
      <c r="I200">
        <v>6890.2770653916996</v>
      </c>
      <c r="Q200" s="9" t="s">
        <v>171</v>
      </c>
      <c r="R200" s="27"/>
      <c r="S200" s="40" t="s">
        <v>451</v>
      </c>
      <c r="T200" s="3" t="s">
        <v>145</v>
      </c>
      <c r="U200" s="27">
        <f t="shared" si="48"/>
        <v>186.08541774397628</v>
      </c>
      <c r="V200" s="27">
        <f t="shared" si="45"/>
        <v>440.26565788308937</v>
      </c>
      <c r="W200" s="27">
        <f t="shared" si="45"/>
        <v>12.058961186978406</v>
      </c>
      <c r="X200" s="27">
        <f t="shared" si="45"/>
        <v>5.6799969350601174</v>
      </c>
      <c r="Y200" s="27">
        <f t="shared" si="45"/>
        <v>62.416462851614078</v>
      </c>
      <c r="Z200" s="28">
        <f t="shared" si="45"/>
        <v>121.7182467935563</v>
      </c>
      <c r="AB200" s="131">
        <v>1965940000</v>
      </c>
      <c r="AC200" s="131" t="str">
        <f t="shared" si="49"/>
        <v>WFD17_Basque_County_internal_basinsJune</v>
      </c>
      <c r="AD200" s="40" t="s">
        <v>692</v>
      </c>
      <c r="AE200" s="46" t="s">
        <v>590</v>
      </c>
      <c r="AF200" s="130">
        <f t="shared" si="46"/>
        <v>31.748915456023109</v>
      </c>
      <c r="AG200" s="130">
        <f t="shared" si="47"/>
        <v>61.913510480256932</v>
      </c>
      <c r="AH200" s="130">
        <f t="shared" si="50"/>
        <v>-30.164595024233822</v>
      </c>
    </row>
    <row r="201" spans="1:34" x14ac:dyDescent="0.25">
      <c r="A201" t="s">
        <v>4</v>
      </c>
      <c r="B201">
        <v>2005</v>
      </c>
      <c r="C201">
        <v>7</v>
      </c>
      <c r="D201">
        <v>11633.5836709086</v>
      </c>
      <c r="E201">
        <v>17721.601691473199</v>
      </c>
      <c r="F201">
        <v>32.690803370206297</v>
      </c>
      <c r="G201">
        <v>16.818167163959</v>
      </c>
      <c r="H201">
        <v>425.331733478768</v>
      </c>
      <c r="I201">
        <v>4556.9973009224404</v>
      </c>
      <c r="Q201" s="9" t="s">
        <v>171</v>
      </c>
      <c r="R201" s="27"/>
      <c r="S201" s="40" t="s">
        <v>451</v>
      </c>
      <c r="T201" s="3" t="s">
        <v>146</v>
      </c>
      <c r="U201" s="27">
        <f t="shared" si="48"/>
        <v>160.38907443290717</v>
      </c>
      <c r="V201" s="27">
        <f t="shared" si="45"/>
        <v>431.48804015394938</v>
      </c>
      <c r="W201" s="27">
        <f t="shared" si="45"/>
        <v>3.3929064210862845</v>
      </c>
      <c r="X201" s="27">
        <f t="shared" si="45"/>
        <v>1.6621071247141492</v>
      </c>
      <c r="Y201" s="27">
        <f t="shared" si="45"/>
        <v>40.223368798812253</v>
      </c>
      <c r="Z201" s="28">
        <f t="shared" si="45"/>
        <v>100.88091420117001</v>
      </c>
      <c r="AB201" s="131">
        <v>1965940000</v>
      </c>
      <c r="AC201" s="131" t="str">
        <f t="shared" si="49"/>
        <v>WFD17_Basque_County_internal_basinsJuly</v>
      </c>
      <c r="AD201" s="40" t="s">
        <v>692</v>
      </c>
      <c r="AE201" s="46" t="s">
        <v>591</v>
      </c>
      <c r="AF201" s="130">
        <f t="shared" si="46"/>
        <v>20.460120247216221</v>
      </c>
      <c r="AG201" s="130">
        <f t="shared" si="47"/>
        <v>51.314340316169371</v>
      </c>
      <c r="AH201" s="130">
        <f t="shared" si="50"/>
        <v>-30.854220068953151</v>
      </c>
    </row>
    <row r="202" spans="1:34" x14ac:dyDescent="0.25">
      <c r="A202" t="s">
        <v>4</v>
      </c>
      <c r="B202">
        <v>2005</v>
      </c>
      <c r="C202">
        <v>8</v>
      </c>
      <c r="D202">
        <v>9344.6890283440298</v>
      </c>
      <c r="E202">
        <v>17738.801955556599</v>
      </c>
      <c r="F202">
        <v>45.258428590735697</v>
      </c>
      <c r="G202">
        <v>22.802464696789201</v>
      </c>
      <c r="H202">
        <v>766.32082992991002</v>
      </c>
      <c r="I202">
        <v>3453.08525187437</v>
      </c>
      <c r="Q202" s="9" t="s">
        <v>171</v>
      </c>
      <c r="R202" s="27"/>
      <c r="S202" s="40" t="s">
        <v>451</v>
      </c>
      <c r="T202" s="3" t="s">
        <v>147</v>
      </c>
      <c r="U202" s="27">
        <f t="shared" si="48"/>
        <v>125.64006043645729</v>
      </c>
      <c r="V202" s="27">
        <f t="shared" si="45"/>
        <v>441.9138121843543</v>
      </c>
      <c r="W202" s="27">
        <f t="shared" si="45"/>
        <v>12.121798588331181</v>
      </c>
      <c r="X202" s="27">
        <f t="shared" si="45"/>
        <v>5.7983891337199047</v>
      </c>
      <c r="Y202" s="27">
        <f t="shared" si="45"/>
        <v>56.887966896516907</v>
      </c>
      <c r="Z202" s="28">
        <f t="shared" si="45"/>
        <v>81.704120401796231</v>
      </c>
      <c r="AB202" s="131">
        <v>1965940000</v>
      </c>
      <c r="AC202" s="131" t="str">
        <f t="shared" si="49"/>
        <v>WFD17_Basque_County_internal_basinsAugust</v>
      </c>
      <c r="AD202" s="40" t="s">
        <v>692</v>
      </c>
      <c r="AE202" s="46" t="s">
        <v>592</v>
      </c>
      <c r="AF202" s="130">
        <f t="shared" si="46"/>
        <v>28.93677675642029</v>
      </c>
      <c r="AG202" s="130">
        <f t="shared" si="47"/>
        <v>41.559824003680802</v>
      </c>
      <c r="AH202" s="130">
        <f t="shared" si="50"/>
        <v>-12.623047247260512</v>
      </c>
    </row>
    <row r="203" spans="1:34" x14ac:dyDescent="0.25">
      <c r="A203" t="s">
        <v>4</v>
      </c>
      <c r="B203">
        <v>2005</v>
      </c>
      <c r="C203">
        <v>9</v>
      </c>
      <c r="D203">
        <v>6395.1725362058296</v>
      </c>
      <c r="E203">
        <v>18740.447497760899</v>
      </c>
      <c r="F203">
        <v>73.474156691671695</v>
      </c>
      <c r="G203">
        <v>36.417432509252698</v>
      </c>
      <c r="H203">
        <v>1016.35337787693</v>
      </c>
      <c r="I203">
        <v>2669.07120469138</v>
      </c>
      <c r="Q203" s="9" t="s">
        <v>171</v>
      </c>
      <c r="R203" s="27"/>
      <c r="S203" s="40" t="s">
        <v>451</v>
      </c>
      <c r="T203" s="3" t="s">
        <v>148</v>
      </c>
      <c r="U203" s="27">
        <f t="shared" si="48"/>
        <v>93.324327548293994</v>
      </c>
      <c r="V203" s="27">
        <f t="shared" si="45"/>
        <v>469.10998432702877</v>
      </c>
      <c r="W203" s="27">
        <f t="shared" si="45"/>
        <v>19.919586314348944</v>
      </c>
      <c r="X203" s="27">
        <f t="shared" si="45"/>
        <v>9.4807269431974799</v>
      </c>
      <c r="Y203" s="27">
        <f t="shared" si="45"/>
        <v>63.379249286343494</v>
      </c>
      <c r="Z203" s="28">
        <f t="shared" si="45"/>
        <v>68.266008343653326</v>
      </c>
      <c r="AB203" s="131">
        <v>1965940000</v>
      </c>
      <c r="AC203" s="131" t="str">
        <f t="shared" si="49"/>
        <v>WFD17_Basque_County_internal_basinsSeptember</v>
      </c>
      <c r="AD203" s="40" t="s">
        <v>692</v>
      </c>
      <c r="AE203" s="46" t="s">
        <v>593</v>
      </c>
      <c r="AF203" s="130">
        <f t="shared" si="46"/>
        <v>32.238648832794233</v>
      </c>
      <c r="AG203" s="130">
        <f t="shared" si="47"/>
        <v>34.724360023018669</v>
      </c>
      <c r="AH203" s="130">
        <f t="shared" si="50"/>
        <v>-2.4857111902244355</v>
      </c>
    </row>
    <row r="204" spans="1:34" x14ac:dyDescent="0.25">
      <c r="A204" t="s">
        <v>4</v>
      </c>
      <c r="B204">
        <v>2005</v>
      </c>
      <c r="C204">
        <v>10</v>
      </c>
      <c r="D204">
        <v>4418.6323612859596</v>
      </c>
      <c r="E204">
        <v>23071.581617263</v>
      </c>
      <c r="F204">
        <v>3824.0257150216198</v>
      </c>
      <c r="G204">
        <v>1822.1153708388499</v>
      </c>
      <c r="H204">
        <v>13704.158917996399</v>
      </c>
      <c r="I204">
        <v>2556.58267581583</v>
      </c>
      <c r="Q204" s="9" t="s">
        <v>171</v>
      </c>
      <c r="R204" s="27"/>
      <c r="S204" s="40" t="s">
        <v>451</v>
      </c>
      <c r="T204" s="3" t="s">
        <v>149</v>
      </c>
      <c r="U204" s="27">
        <f t="shared" si="48"/>
        <v>79.780838867281389</v>
      </c>
      <c r="V204" s="27">
        <f t="shared" si="45"/>
        <v>486.09466444757317</v>
      </c>
      <c r="W204" s="27">
        <f t="shared" si="45"/>
        <v>55.733207866805124</v>
      </c>
      <c r="X204" s="27">
        <f t="shared" si="45"/>
        <v>26.295695837593879</v>
      </c>
      <c r="Y204" s="27">
        <f t="shared" si="45"/>
        <v>100.46277769145453</v>
      </c>
      <c r="Z204" s="28">
        <f t="shared" si="45"/>
        <v>63.443290996607999</v>
      </c>
      <c r="AB204" s="131">
        <v>1965940000</v>
      </c>
      <c r="AC204" s="131" t="str">
        <f t="shared" si="49"/>
        <v>WFD17_Basque_County_internal_basinsOctober</v>
      </c>
      <c r="AD204" s="40" t="s">
        <v>692</v>
      </c>
      <c r="AE204" s="46" t="s">
        <v>594</v>
      </c>
      <c r="AF204" s="130">
        <f t="shared" si="46"/>
        <v>51.101649944278329</v>
      </c>
      <c r="AG204" s="130">
        <f t="shared" si="47"/>
        <v>32.271224450699407</v>
      </c>
      <c r="AH204" s="130">
        <f t="shared" si="50"/>
        <v>18.830425493578922</v>
      </c>
    </row>
    <row r="205" spans="1:34" x14ac:dyDescent="0.25">
      <c r="A205" t="s">
        <v>4</v>
      </c>
      <c r="B205">
        <v>2005</v>
      </c>
      <c r="C205">
        <v>11</v>
      </c>
      <c r="D205">
        <v>3414.34983994195</v>
      </c>
      <c r="E205">
        <v>26686.423500529301</v>
      </c>
      <c r="F205">
        <v>2586.24061367581</v>
      </c>
      <c r="G205">
        <v>1293.11959042117</v>
      </c>
      <c r="H205">
        <v>5279.2410023805396</v>
      </c>
      <c r="I205">
        <v>2629.60887220109</v>
      </c>
      <c r="Q205" s="9" t="s">
        <v>171</v>
      </c>
      <c r="R205" s="27"/>
      <c r="S205" s="40" t="s">
        <v>451</v>
      </c>
      <c r="T205" s="3" t="s">
        <v>150</v>
      </c>
      <c r="U205" s="27">
        <f t="shared" si="48"/>
        <v>65.938600986127113</v>
      </c>
      <c r="V205" s="27">
        <f t="shared" si="45"/>
        <v>491.88607077119099</v>
      </c>
      <c r="W205" s="27">
        <f t="shared" si="45"/>
        <v>94.76085279286788</v>
      </c>
      <c r="X205" s="27">
        <f t="shared" si="45"/>
        <v>44.492387732728389</v>
      </c>
      <c r="Y205" s="27">
        <f t="shared" si="45"/>
        <v>160.55079378516913</v>
      </c>
      <c r="Z205" s="28">
        <f t="shared" si="45"/>
        <v>54.699866164750318</v>
      </c>
      <c r="AB205" s="131">
        <v>1965940000</v>
      </c>
      <c r="AC205" s="131" t="str">
        <f t="shared" si="49"/>
        <v>WFD17_Basque_County_internal_basinsNovember</v>
      </c>
      <c r="AD205" s="40" t="s">
        <v>692</v>
      </c>
      <c r="AE205" s="46" t="s">
        <v>595</v>
      </c>
      <c r="AF205" s="130">
        <f t="shared" si="46"/>
        <v>81.666171798309776</v>
      </c>
      <c r="AG205" s="130">
        <f t="shared" si="47"/>
        <v>27.823771918141102</v>
      </c>
      <c r="AH205" s="130">
        <f t="shared" si="50"/>
        <v>53.842399880168671</v>
      </c>
    </row>
    <row r="206" spans="1:34" ht="15.75" thickBot="1" x14ac:dyDescent="0.3">
      <c r="A206" t="s">
        <v>4</v>
      </c>
      <c r="B206">
        <v>2005</v>
      </c>
      <c r="C206">
        <v>12</v>
      </c>
      <c r="D206">
        <v>4430.6452300782403</v>
      </c>
      <c r="E206">
        <v>26529.867953230401</v>
      </c>
      <c r="F206">
        <v>2125.7518962351601</v>
      </c>
      <c r="G206">
        <v>1022.82363208575</v>
      </c>
      <c r="H206">
        <v>4237.6348497000099</v>
      </c>
      <c r="I206">
        <v>3341.4602101434698</v>
      </c>
      <c r="Q206" s="11" t="s">
        <v>171</v>
      </c>
      <c r="R206" s="29"/>
      <c r="S206" s="40" t="s">
        <v>451</v>
      </c>
      <c r="T206" s="5" t="s">
        <v>151</v>
      </c>
      <c r="U206" s="29">
        <f t="shared" si="48"/>
        <v>80.620890659634512</v>
      </c>
      <c r="V206" s="29">
        <f t="shared" si="45"/>
        <v>498.00843020885765</v>
      </c>
      <c r="W206" s="29">
        <f t="shared" si="45"/>
        <v>68.770973092243921</v>
      </c>
      <c r="X206" s="29">
        <f t="shared" si="45"/>
        <v>32.343024312164573</v>
      </c>
      <c r="Y206" s="29">
        <f t="shared" si="45"/>
        <v>123.31615138515475</v>
      </c>
      <c r="Z206" s="30">
        <f t="shared" si="45"/>
        <v>66.207445645081464</v>
      </c>
      <c r="AB206" s="131">
        <v>1965940000</v>
      </c>
      <c r="AC206" s="131" t="str">
        <f t="shared" si="49"/>
        <v>WFD17_Basque_County_internal_basinsDecember</v>
      </c>
      <c r="AD206" s="40" t="s">
        <v>692</v>
      </c>
      <c r="AE206" s="46" t="s">
        <v>596</v>
      </c>
      <c r="AF206" s="130">
        <f t="shared" si="46"/>
        <v>62.726304660953417</v>
      </c>
      <c r="AG206" s="130">
        <f t="shared" si="47"/>
        <v>33.677246327498025</v>
      </c>
      <c r="AH206" s="130">
        <f t="shared" si="50"/>
        <v>29.049058333455392</v>
      </c>
    </row>
    <row r="207" spans="1:34" x14ac:dyDescent="0.25">
      <c r="A207" t="s">
        <v>4</v>
      </c>
      <c r="B207">
        <v>2006</v>
      </c>
      <c r="C207">
        <v>1</v>
      </c>
      <c r="D207">
        <v>4988.5358917764197</v>
      </c>
      <c r="E207">
        <v>26664.071604384299</v>
      </c>
      <c r="F207">
        <v>1509.8370987908299</v>
      </c>
      <c r="G207">
        <v>727.727393747326</v>
      </c>
      <c r="H207">
        <v>2682.2108256555398</v>
      </c>
      <c r="I207">
        <v>3695.20020342213</v>
      </c>
      <c r="Q207" s="9" t="s">
        <v>172</v>
      </c>
      <c r="R207" s="27"/>
      <c r="S207" s="27"/>
      <c r="T207" s="3" t="s">
        <v>140</v>
      </c>
      <c r="U207" s="27"/>
      <c r="AC207" s="131" t="str">
        <f t="shared" si="49"/>
        <v>WFD18January</v>
      </c>
      <c r="AD207" s="27" t="s">
        <v>172</v>
      </c>
      <c r="AE207" s="46" t="s">
        <v>586</v>
      </c>
      <c r="AF207" s="130" t="e">
        <f t="shared" si="46"/>
        <v>#DIV/0!</v>
      </c>
      <c r="AG207" s="130" t="e">
        <f t="shared" si="47"/>
        <v>#DIV/0!</v>
      </c>
      <c r="AH207" s="130" t="e">
        <f t="shared" si="50"/>
        <v>#DIV/0!</v>
      </c>
    </row>
    <row r="208" spans="1:34" x14ac:dyDescent="0.25">
      <c r="A208" t="s">
        <v>4</v>
      </c>
      <c r="B208">
        <v>2006</v>
      </c>
      <c r="C208">
        <v>2</v>
      </c>
      <c r="D208">
        <v>6733.1966798281901</v>
      </c>
      <c r="E208">
        <v>25906.646808261401</v>
      </c>
      <c r="F208">
        <v>1667.9198433168499</v>
      </c>
      <c r="G208">
        <v>804.75182114011</v>
      </c>
      <c r="H208">
        <v>5055.7634491566396</v>
      </c>
      <c r="I208">
        <v>4675.3201641782398</v>
      </c>
      <c r="Q208" s="9" t="s">
        <v>172</v>
      </c>
      <c r="R208" s="27"/>
      <c r="S208" s="27"/>
      <c r="T208" s="3" t="s">
        <v>141</v>
      </c>
      <c r="AC208" s="131" t="str">
        <f t="shared" si="49"/>
        <v>WFD18February</v>
      </c>
      <c r="AD208" s="27" t="s">
        <v>172</v>
      </c>
      <c r="AE208" s="46" t="s">
        <v>587</v>
      </c>
      <c r="AF208" s="130" t="e">
        <f t="shared" si="46"/>
        <v>#DIV/0!</v>
      </c>
      <c r="AG208" s="130" t="e">
        <f t="shared" si="47"/>
        <v>#DIV/0!</v>
      </c>
      <c r="AH208" s="130" t="e">
        <f t="shared" si="50"/>
        <v>#DIV/0!</v>
      </c>
    </row>
    <row r="209" spans="1:34" x14ac:dyDescent="0.25">
      <c r="A209" t="s">
        <v>4</v>
      </c>
      <c r="B209">
        <v>2006</v>
      </c>
      <c r="C209">
        <v>3</v>
      </c>
      <c r="D209">
        <v>9069.4274086200294</v>
      </c>
      <c r="E209">
        <v>26165.488953601998</v>
      </c>
      <c r="F209">
        <v>2101.4540777574598</v>
      </c>
      <c r="G209">
        <v>960.740266374729</v>
      </c>
      <c r="H209">
        <v>6795.5723455051502</v>
      </c>
      <c r="I209">
        <v>6629.7666607491001</v>
      </c>
      <c r="Q209" s="9" t="s">
        <v>172</v>
      </c>
      <c r="R209" s="27"/>
      <c r="S209" s="27"/>
      <c r="T209" s="3" t="s">
        <v>142</v>
      </c>
      <c r="AC209" s="131" t="str">
        <f t="shared" si="49"/>
        <v>WFD18March</v>
      </c>
      <c r="AD209" s="27" t="s">
        <v>172</v>
      </c>
      <c r="AE209" s="46" t="s">
        <v>588</v>
      </c>
      <c r="AF209" s="130" t="e">
        <f t="shared" si="46"/>
        <v>#DIV/0!</v>
      </c>
      <c r="AG209" s="130" t="e">
        <f t="shared" si="47"/>
        <v>#DIV/0!</v>
      </c>
      <c r="AH209" s="130" t="e">
        <f t="shared" si="50"/>
        <v>#DIV/0!</v>
      </c>
    </row>
    <row r="210" spans="1:34" x14ac:dyDescent="0.25">
      <c r="A210" t="s">
        <v>4</v>
      </c>
      <c r="B210">
        <v>2006</v>
      </c>
      <c r="C210">
        <v>4</v>
      </c>
      <c r="D210">
        <v>10721.701219283599</v>
      </c>
      <c r="E210">
        <v>25551.831009993501</v>
      </c>
      <c r="F210">
        <v>345.69577142213899</v>
      </c>
      <c r="G210">
        <v>153.04840156118601</v>
      </c>
      <c r="H210">
        <v>4310.9083880476601</v>
      </c>
      <c r="I210">
        <v>8065.3330097390899</v>
      </c>
      <c r="Q210" s="9" t="s">
        <v>172</v>
      </c>
      <c r="R210" s="27"/>
      <c r="S210" s="27"/>
      <c r="T210" s="3" t="s">
        <v>143</v>
      </c>
      <c r="AC210" s="131" t="str">
        <f t="shared" si="49"/>
        <v>WFD18April</v>
      </c>
      <c r="AD210" s="27" t="s">
        <v>172</v>
      </c>
      <c r="AE210" s="46" t="s">
        <v>589</v>
      </c>
      <c r="AF210" s="130" t="e">
        <f t="shared" si="46"/>
        <v>#DIV/0!</v>
      </c>
      <c r="AG210" s="130" t="e">
        <f t="shared" si="47"/>
        <v>#DIV/0!</v>
      </c>
      <c r="AH210" s="130" t="e">
        <f t="shared" si="50"/>
        <v>#DIV/0!</v>
      </c>
    </row>
    <row r="211" spans="1:34" x14ac:dyDescent="0.25">
      <c r="A211" t="s">
        <v>4</v>
      </c>
      <c r="B211">
        <v>2006</v>
      </c>
      <c r="C211">
        <v>5</v>
      </c>
      <c r="D211">
        <v>13113.986620907999</v>
      </c>
      <c r="E211">
        <v>23050.360903235302</v>
      </c>
      <c r="F211">
        <v>69.556616909161207</v>
      </c>
      <c r="G211">
        <v>30.943784742921601</v>
      </c>
      <c r="H211">
        <v>2147.33854089433</v>
      </c>
      <c r="I211">
        <v>8871.9916496454698</v>
      </c>
      <c r="Q211" s="9" t="s">
        <v>172</v>
      </c>
      <c r="R211" s="27"/>
      <c r="S211" s="27"/>
      <c r="T211" s="3" t="s">
        <v>144</v>
      </c>
      <c r="AC211" s="131" t="str">
        <f t="shared" si="49"/>
        <v>WFD18May</v>
      </c>
      <c r="AD211" s="27" t="s">
        <v>172</v>
      </c>
      <c r="AE211" s="46" t="s">
        <v>144</v>
      </c>
      <c r="AF211" s="130" t="e">
        <f t="shared" si="46"/>
        <v>#DIV/0!</v>
      </c>
      <c r="AG211" s="130" t="e">
        <f t="shared" si="47"/>
        <v>#DIV/0!</v>
      </c>
      <c r="AH211" s="130" t="e">
        <f t="shared" si="50"/>
        <v>#DIV/0!</v>
      </c>
    </row>
    <row r="212" spans="1:34" x14ac:dyDescent="0.25">
      <c r="A212" t="s">
        <v>4</v>
      </c>
      <c r="B212">
        <v>2006</v>
      </c>
      <c r="C212">
        <v>6</v>
      </c>
      <c r="D212">
        <v>12698.769556266599</v>
      </c>
      <c r="E212">
        <v>20519.832444966902</v>
      </c>
      <c r="F212">
        <v>41.116799939511701</v>
      </c>
      <c r="G212">
        <v>20.6220778335292</v>
      </c>
      <c r="H212">
        <v>4289.2880376031399</v>
      </c>
      <c r="I212">
        <v>6992.8605292757602</v>
      </c>
      <c r="Q212" s="9" t="s">
        <v>172</v>
      </c>
      <c r="R212" s="27"/>
      <c r="S212" s="27"/>
      <c r="T212" s="3" t="s">
        <v>145</v>
      </c>
      <c r="AC212" s="131" t="str">
        <f t="shared" si="49"/>
        <v>WFD18June</v>
      </c>
      <c r="AD212" s="27" t="s">
        <v>172</v>
      </c>
      <c r="AE212" s="46" t="s">
        <v>590</v>
      </c>
      <c r="AF212" s="130" t="e">
        <f t="shared" si="46"/>
        <v>#DIV/0!</v>
      </c>
      <c r="AG212" s="130" t="e">
        <f t="shared" si="47"/>
        <v>#DIV/0!</v>
      </c>
      <c r="AH212" s="130" t="e">
        <f t="shared" si="50"/>
        <v>#DIV/0!</v>
      </c>
    </row>
    <row r="213" spans="1:34" x14ac:dyDescent="0.25">
      <c r="A213" t="s">
        <v>4</v>
      </c>
      <c r="B213">
        <v>2006</v>
      </c>
      <c r="C213">
        <v>7</v>
      </c>
      <c r="D213">
        <v>11713.6117600857</v>
      </c>
      <c r="E213">
        <v>19919.6191931867</v>
      </c>
      <c r="F213">
        <v>33.392025895090399</v>
      </c>
      <c r="G213">
        <v>16.976092352800901</v>
      </c>
      <c r="H213">
        <v>1454.6906693850899</v>
      </c>
      <c r="I213">
        <v>5773.8347534287695</v>
      </c>
      <c r="Q213" s="9" t="s">
        <v>172</v>
      </c>
      <c r="R213" s="27"/>
      <c r="S213" s="27"/>
      <c r="T213" s="3" t="s">
        <v>146</v>
      </c>
      <c r="AC213" s="131" t="str">
        <f t="shared" si="49"/>
        <v>WFD18July</v>
      </c>
      <c r="AD213" s="27" t="s">
        <v>172</v>
      </c>
      <c r="AE213" s="46" t="s">
        <v>591</v>
      </c>
      <c r="AF213" s="130" t="e">
        <f t="shared" si="46"/>
        <v>#DIV/0!</v>
      </c>
      <c r="AG213" s="130" t="e">
        <f t="shared" si="47"/>
        <v>#DIV/0!</v>
      </c>
      <c r="AH213" s="130" t="e">
        <f t="shared" si="50"/>
        <v>#DIV/0!</v>
      </c>
    </row>
    <row r="214" spans="1:34" x14ac:dyDescent="0.25">
      <c r="A214" t="s">
        <v>4</v>
      </c>
      <c r="B214">
        <v>2006</v>
      </c>
      <c r="C214">
        <v>8</v>
      </c>
      <c r="D214">
        <v>8630.9643154644891</v>
      </c>
      <c r="E214">
        <v>19770.8818278488</v>
      </c>
      <c r="F214">
        <v>38.373687206108201</v>
      </c>
      <c r="G214">
        <v>19.622473433898499</v>
      </c>
      <c r="H214">
        <v>1745.54004952797</v>
      </c>
      <c r="I214">
        <v>3903.2640068038299</v>
      </c>
      <c r="Q214" s="9" t="s">
        <v>172</v>
      </c>
      <c r="R214" s="27"/>
      <c r="S214" s="27"/>
      <c r="T214" s="3" t="s">
        <v>147</v>
      </c>
      <c r="AC214" s="131" t="str">
        <f t="shared" si="49"/>
        <v>WFD18August</v>
      </c>
      <c r="AD214" s="27" t="s">
        <v>172</v>
      </c>
      <c r="AE214" s="46" t="s">
        <v>592</v>
      </c>
      <c r="AF214" s="130" t="e">
        <f t="shared" si="46"/>
        <v>#DIV/0!</v>
      </c>
      <c r="AG214" s="130" t="e">
        <f t="shared" si="47"/>
        <v>#DIV/0!</v>
      </c>
      <c r="AH214" s="130" t="e">
        <f t="shared" si="50"/>
        <v>#DIV/0!</v>
      </c>
    </row>
    <row r="215" spans="1:34" x14ac:dyDescent="0.25">
      <c r="A215" t="s">
        <v>4</v>
      </c>
      <c r="B215">
        <v>2006</v>
      </c>
      <c r="C215">
        <v>9</v>
      </c>
      <c r="D215">
        <v>6274.7822173935501</v>
      </c>
      <c r="E215">
        <v>21428.019681604299</v>
      </c>
      <c r="F215">
        <v>146.81804768962101</v>
      </c>
      <c r="G215">
        <v>69.529100431015905</v>
      </c>
      <c r="H215">
        <v>4653.91454351428</v>
      </c>
      <c r="I215">
        <v>3133.6511826302399</v>
      </c>
      <c r="Q215" s="9" t="s">
        <v>172</v>
      </c>
      <c r="R215" s="27"/>
      <c r="S215" s="27"/>
      <c r="T215" s="3" t="s">
        <v>148</v>
      </c>
      <c r="AC215" s="131" t="str">
        <f t="shared" si="49"/>
        <v>WFD18September</v>
      </c>
      <c r="AD215" s="27" t="s">
        <v>172</v>
      </c>
      <c r="AE215" s="46" t="s">
        <v>593</v>
      </c>
      <c r="AF215" s="130" t="e">
        <f t="shared" si="46"/>
        <v>#DIV/0!</v>
      </c>
      <c r="AG215" s="130" t="e">
        <f t="shared" si="47"/>
        <v>#DIV/0!</v>
      </c>
      <c r="AH215" s="130" t="e">
        <f t="shared" si="50"/>
        <v>#DIV/0!</v>
      </c>
    </row>
    <row r="216" spans="1:34" x14ac:dyDescent="0.25">
      <c r="A216" t="s">
        <v>4</v>
      </c>
      <c r="B216">
        <v>2006</v>
      </c>
      <c r="C216">
        <v>10</v>
      </c>
      <c r="D216">
        <v>4357.2196035078396</v>
      </c>
      <c r="E216">
        <v>25808.589840299399</v>
      </c>
      <c r="F216">
        <v>7014.9905738267498</v>
      </c>
      <c r="G216">
        <v>3317.8636890952698</v>
      </c>
      <c r="H216">
        <v>14480.801981726099</v>
      </c>
      <c r="I216">
        <v>3022.9525166236299</v>
      </c>
      <c r="Q216" s="9" t="s">
        <v>172</v>
      </c>
      <c r="R216" s="27"/>
      <c r="S216" s="27"/>
      <c r="T216" s="3" t="s">
        <v>149</v>
      </c>
      <c r="AC216" s="131" t="str">
        <f t="shared" si="49"/>
        <v>WFD18October</v>
      </c>
      <c r="AD216" s="27" t="s">
        <v>172</v>
      </c>
      <c r="AE216" s="46" t="s">
        <v>594</v>
      </c>
      <c r="AF216" s="130" t="e">
        <f t="shared" si="46"/>
        <v>#DIV/0!</v>
      </c>
      <c r="AG216" s="130" t="e">
        <f t="shared" si="47"/>
        <v>#DIV/0!</v>
      </c>
      <c r="AH216" s="130" t="e">
        <f t="shared" si="50"/>
        <v>#DIV/0!</v>
      </c>
    </row>
    <row r="217" spans="1:34" x14ac:dyDescent="0.25">
      <c r="A217" t="s">
        <v>4</v>
      </c>
      <c r="B217">
        <v>2006</v>
      </c>
      <c r="C217">
        <v>11</v>
      </c>
      <c r="D217">
        <v>3615.8185860519202</v>
      </c>
      <c r="E217">
        <v>26596.5153287578</v>
      </c>
      <c r="F217">
        <v>5715.9214703370099</v>
      </c>
      <c r="G217">
        <v>2720.6461763882598</v>
      </c>
      <c r="H217">
        <v>11220.731611347701</v>
      </c>
      <c r="I217">
        <v>2735.4260421027998</v>
      </c>
      <c r="Q217" s="9" t="s">
        <v>172</v>
      </c>
      <c r="R217" s="27"/>
      <c r="S217" s="27"/>
      <c r="T217" s="3" t="s">
        <v>150</v>
      </c>
      <c r="AC217" s="131" t="str">
        <f t="shared" si="49"/>
        <v>WFD18November</v>
      </c>
      <c r="AD217" s="27" t="s">
        <v>172</v>
      </c>
      <c r="AE217" s="46" t="s">
        <v>595</v>
      </c>
      <c r="AF217" s="130" t="e">
        <f t="shared" si="46"/>
        <v>#DIV/0!</v>
      </c>
      <c r="AG217" s="130" t="e">
        <f t="shared" si="47"/>
        <v>#DIV/0!</v>
      </c>
      <c r="AH217" s="130" t="e">
        <f t="shared" si="50"/>
        <v>#DIV/0!</v>
      </c>
    </row>
    <row r="218" spans="1:34" ht="15.75" thickBot="1" x14ac:dyDescent="0.3">
      <c r="A218" t="s">
        <v>4</v>
      </c>
      <c r="B218">
        <v>2006</v>
      </c>
      <c r="C218">
        <v>12</v>
      </c>
      <c r="D218">
        <v>4350.0995719431803</v>
      </c>
      <c r="E218">
        <v>26743.9623344465</v>
      </c>
      <c r="F218">
        <v>2147.1390991773001</v>
      </c>
      <c r="G218">
        <v>1014.49014652326</v>
      </c>
      <c r="H218">
        <v>4420.2815689337203</v>
      </c>
      <c r="I218">
        <v>3293.2850299625802</v>
      </c>
      <c r="Q218" s="9" t="s">
        <v>172</v>
      </c>
      <c r="R218" s="27"/>
      <c r="S218" s="27"/>
      <c r="T218" s="3" t="s">
        <v>151</v>
      </c>
      <c r="AC218" s="131" t="str">
        <f t="shared" si="49"/>
        <v>WFD18December</v>
      </c>
      <c r="AD218" s="27" t="s">
        <v>172</v>
      </c>
      <c r="AE218" s="46" t="s">
        <v>596</v>
      </c>
      <c r="AF218" s="130" t="e">
        <f t="shared" si="46"/>
        <v>#DIV/0!</v>
      </c>
      <c r="AG218" s="130" t="e">
        <f t="shared" si="47"/>
        <v>#DIV/0!</v>
      </c>
      <c r="AH218" s="130" t="e">
        <f t="shared" si="50"/>
        <v>#DIV/0!</v>
      </c>
    </row>
    <row r="219" spans="1:34" x14ac:dyDescent="0.25">
      <c r="A219" t="s">
        <v>4</v>
      </c>
      <c r="B219">
        <v>2007</v>
      </c>
      <c r="C219">
        <v>1</v>
      </c>
      <c r="D219">
        <v>5412.5191084640501</v>
      </c>
      <c r="E219">
        <v>26341.629982857499</v>
      </c>
      <c r="F219">
        <v>847.76939489263998</v>
      </c>
      <c r="G219">
        <v>401.68123745025599</v>
      </c>
      <c r="H219">
        <v>2194.1256544653902</v>
      </c>
      <c r="I219">
        <v>3880.2961776100101</v>
      </c>
      <c r="Q219" s="10" t="s">
        <v>173</v>
      </c>
      <c r="R219" s="27" t="s">
        <v>434</v>
      </c>
      <c r="S219" s="35" t="s">
        <v>304</v>
      </c>
      <c r="T219" s="1" t="s">
        <v>140</v>
      </c>
      <c r="U219" s="1">
        <f>(D2655+D2667+D2679+D2691+D2703+D2715+D2727+D2739+D2751+D2763+D2775+D2787+D2799)/13</f>
        <v>386.47684607914596</v>
      </c>
      <c r="V219" s="1">
        <f t="shared" ref="V219:Z230" si="51">(E2655+E2667+E2679+E2691+E2703+E2715+E2727+E2739+E2751+E2763+E2775+E2787+E2799)/13</f>
        <v>5153.6574818029367</v>
      </c>
      <c r="W219" s="1">
        <f t="shared" si="51"/>
        <v>1230.6202423470306</v>
      </c>
      <c r="X219" s="1">
        <f t="shared" si="51"/>
        <v>587.5811049113014</v>
      </c>
      <c r="Y219" s="1">
        <f t="shared" si="51"/>
        <v>1426.8782042309433</v>
      </c>
      <c r="Z219" s="22">
        <f t="shared" si="51"/>
        <v>224.36140042974267</v>
      </c>
      <c r="AB219" s="131">
        <v>25228730000</v>
      </c>
      <c r="AC219" s="131" t="str">
        <f t="shared" si="49"/>
        <v>WFD19_TromsJanuary</v>
      </c>
      <c r="AD219" s="40" t="s">
        <v>670</v>
      </c>
      <c r="AE219" s="46" t="s">
        <v>586</v>
      </c>
      <c r="AF219" s="130">
        <f t="shared" si="46"/>
        <v>56.557670728211178</v>
      </c>
      <c r="AG219" s="130">
        <f t="shared" si="47"/>
        <v>8.893091345848271</v>
      </c>
      <c r="AH219" s="130">
        <f t="shared" si="50"/>
        <v>47.664579382362909</v>
      </c>
    </row>
    <row r="220" spans="1:34" x14ac:dyDescent="0.25">
      <c r="A220" t="s">
        <v>4</v>
      </c>
      <c r="B220">
        <v>2007</v>
      </c>
      <c r="C220">
        <v>2</v>
      </c>
      <c r="D220">
        <v>6321.0757882808002</v>
      </c>
      <c r="E220">
        <v>26711.022028937699</v>
      </c>
      <c r="F220">
        <v>3386.33798487792</v>
      </c>
      <c r="G220">
        <v>1597.35478917356</v>
      </c>
      <c r="H220">
        <v>8070.0442272766704</v>
      </c>
      <c r="I220">
        <v>4592.7863854485104</v>
      </c>
      <c r="Q220" s="9" t="s">
        <v>173</v>
      </c>
      <c r="R220" s="27"/>
      <c r="S220" s="40" t="s">
        <v>304</v>
      </c>
      <c r="T220" s="3" t="s">
        <v>141</v>
      </c>
      <c r="U220" s="3">
        <f t="shared" ref="U220:U230" si="52">(D2656+D2668+D2680+D2692+D2704+D2716+D2728+D2740+D2752+D2764+D2776+D2788+D2800)/13</f>
        <v>535.66996756543222</v>
      </c>
      <c r="V220" s="3">
        <f t="shared" si="51"/>
        <v>5153.3586096342278</v>
      </c>
      <c r="W220" s="3">
        <f t="shared" si="51"/>
        <v>1102.822406217181</v>
      </c>
      <c r="X220" s="3">
        <f t="shared" si="51"/>
        <v>528.19672695436361</v>
      </c>
      <c r="Y220" s="3">
        <f t="shared" si="51"/>
        <v>1310.593224604452</v>
      </c>
      <c r="Z220" s="23">
        <f t="shared" si="51"/>
        <v>249.70750595984074</v>
      </c>
      <c r="AB220" s="131">
        <v>25228730000</v>
      </c>
      <c r="AC220" s="131" t="str">
        <f t="shared" si="49"/>
        <v>WFD19_TromsFebruary</v>
      </c>
      <c r="AD220" s="40" t="s">
        <v>670</v>
      </c>
      <c r="AE220" s="46" t="s">
        <v>587</v>
      </c>
      <c r="AF220" s="130">
        <f t="shared" si="46"/>
        <v>51.94844229592421</v>
      </c>
      <c r="AG220" s="130">
        <f t="shared" si="47"/>
        <v>9.8977438008112468</v>
      </c>
      <c r="AH220" s="130">
        <f t="shared" si="50"/>
        <v>42.050698495112961</v>
      </c>
    </row>
    <row r="221" spans="1:34" x14ac:dyDescent="0.25">
      <c r="A221" t="s">
        <v>4</v>
      </c>
      <c r="B221">
        <v>2007</v>
      </c>
      <c r="C221">
        <v>3</v>
      </c>
      <c r="D221">
        <v>9415.4356060359605</v>
      </c>
      <c r="E221">
        <v>25556.785719017102</v>
      </c>
      <c r="F221">
        <v>830.18380004337598</v>
      </c>
      <c r="G221">
        <v>390.62011966614898</v>
      </c>
      <c r="H221">
        <v>3390.39465232967</v>
      </c>
      <c r="I221">
        <v>6674.6310877109299</v>
      </c>
      <c r="Q221" s="9" t="s">
        <v>173</v>
      </c>
      <c r="R221" s="27"/>
      <c r="S221" s="40" t="s">
        <v>304</v>
      </c>
      <c r="T221" s="3" t="s">
        <v>142</v>
      </c>
      <c r="U221" s="3">
        <f t="shared" si="52"/>
        <v>155.06630577996972</v>
      </c>
      <c r="V221" s="3">
        <f t="shared" si="51"/>
        <v>5152.3402590474534</v>
      </c>
      <c r="W221" s="3">
        <f t="shared" si="51"/>
        <v>1363.2074614148091</v>
      </c>
      <c r="X221" s="3">
        <f t="shared" si="51"/>
        <v>654.89429280284742</v>
      </c>
      <c r="Y221" s="3">
        <f t="shared" si="51"/>
        <v>1565.4504691441191</v>
      </c>
      <c r="Z221" s="23">
        <f t="shared" si="51"/>
        <v>142.90326818272823</v>
      </c>
      <c r="AB221" s="131">
        <v>25228730000</v>
      </c>
      <c r="AC221" s="131" t="str">
        <f t="shared" si="49"/>
        <v>WFD19_TromsMarch</v>
      </c>
      <c r="AD221" s="40" t="s">
        <v>670</v>
      </c>
      <c r="AE221" s="46" t="s">
        <v>588</v>
      </c>
      <c r="AF221" s="130">
        <f t="shared" si="46"/>
        <v>62.05030808701504</v>
      </c>
      <c r="AG221" s="130">
        <f t="shared" si="47"/>
        <v>5.6643068510673444</v>
      </c>
      <c r="AH221" s="130">
        <f t="shared" si="50"/>
        <v>56.386001235947695</v>
      </c>
    </row>
    <row r="222" spans="1:34" x14ac:dyDescent="0.25">
      <c r="A222" t="s">
        <v>4</v>
      </c>
      <c r="B222">
        <v>2007</v>
      </c>
      <c r="C222">
        <v>4</v>
      </c>
      <c r="D222">
        <v>10589.0979253528</v>
      </c>
      <c r="E222">
        <v>24279.949169465599</v>
      </c>
      <c r="F222">
        <v>483.67449032257201</v>
      </c>
      <c r="G222">
        <v>236.88560514820799</v>
      </c>
      <c r="H222">
        <v>5802.5865134997803</v>
      </c>
      <c r="I222">
        <v>7386.9801534337503</v>
      </c>
      <c r="Q222" s="9" t="s">
        <v>173</v>
      </c>
      <c r="R222" s="27"/>
      <c r="S222" s="40" t="s">
        <v>304</v>
      </c>
      <c r="T222" s="3" t="s">
        <v>143</v>
      </c>
      <c r="U222" s="3">
        <f t="shared" si="52"/>
        <v>74.421227774698693</v>
      </c>
      <c r="V222" s="3">
        <f t="shared" si="51"/>
        <v>5159.9201965270749</v>
      </c>
      <c r="W222" s="3">
        <f t="shared" si="51"/>
        <v>1069.4651754405465</v>
      </c>
      <c r="X222" s="3">
        <f t="shared" si="51"/>
        <v>514.6263936788996</v>
      </c>
      <c r="Y222" s="3">
        <f t="shared" si="51"/>
        <v>995.81835184137708</v>
      </c>
      <c r="Z222" s="23">
        <f t="shared" si="51"/>
        <v>123.31047204640517</v>
      </c>
      <c r="AB222" s="131">
        <v>25228730000</v>
      </c>
      <c r="AC222" s="131" t="str">
        <f t="shared" si="49"/>
        <v>WFD19_TromsApril</v>
      </c>
      <c r="AD222" s="40" t="s">
        <v>670</v>
      </c>
      <c r="AE222" s="46" t="s">
        <v>589</v>
      </c>
      <c r="AF222" s="130">
        <f t="shared" si="46"/>
        <v>39.471600506302821</v>
      </c>
      <c r="AG222" s="130">
        <f t="shared" si="47"/>
        <v>4.8877003339607334</v>
      </c>
      <c r="AH222" s="130">
        <f t="shared" si="50"/>
        <v>34.583900172342084</v>
      </c>
    </row>
    <row r="223" spans="1:34" x14ac:dyDescent="0.25">
      <c r="A223" t="s">
        <v>4</v>
      </c>
      <c r="B223">
        <v>2007</v>
      </c>
      <c r="C223">
        <v>5</v>
      </c>
      <c r="D223">
        <v>11091.7948341764</v>
      </c>
      <c r="E223">
        <v>25311.5964090382</v>
      </c>
      <c r="F223">
        <v>1990.5094731504601</v>
      </c>
      <c r="G223">
        <v>978.70919354922205</v>
      </c>
      <c r="H223">
        <v>9909.3678831255293</v>
      </c>
      <c r="I223">
        <v>8472.1751073228006</v>
      </c>
      <c r="Q223" s="9" t="s">
        <v>173</v>
      </c>
      <c r="R223" s="27"/>
      <c r="S223" s="40" t="s">
        <v>304</v>
      </c>
      <c r="T223" s="3" t="s">
        <v>144</v>
      </c>
      <c r="U223" s="3">
        <f t="shared" si="52"/>
        <v>1052.0999800797711</v>
      </c>
      <c r="V223" s="3">
        <f t="shared" si="51"/>
        <v>5129.6397978198711</v>
      </c>
      <c r="W223" s="3">
        <f t="shared" si="51"/>
        <v>802.98487205415165</v>
      </c>
      <c r="X223" s="3">
        <f t="shared" si="51"/>
        <v>385.18592448129829</v>
      </c>
      <c r="Y223" s="3">
        <f t="shared" si="51"/>
        <v>1039.1031047031074</v>
      </c>
      <c r="Z223" s="23">
        <f t="shared" si="51"/>
        <v>562.25872202770756</v>
      </c>
      <c r="AB223" s="131">
        <v>25228730000</v>
      </c>
      <c r="AC223" s="131" t="str">
        <f t="shared" si="49"/>
        <v>WFD19_TromsMay</v>
      </c>
      <c r="AD223" s="40" t="s">
        <v>670</v>
      </c>
      <c r="AE223" s="46" t="s">
        <v>144</v>
      </c>
      <c r="AF223" s="130">
        <f t="shared" si="46"/>
        <v>41.187293403318655</v>
      </c>
      <c r="AG223" s="130">
        <f t="shared" si="47"/>
        <v>22.286445731818745</v>
      </c>
      <c r="AH223" s="130">
        <f t="shared" si="50"/>
        <v>18.900847671499911</v>
      </c>
    </row>
    <row r="224" spans="1:34" x14ac:dyDescent="0.25">
      <c r="A224" t="s">
        <v>4</v>
      </c>
      <c r="B224">
        <v>2007</v>
      </c>
      <c r="C224">
        <v>6</v>
      </c>
      <c r="D224">
        <v>10570.850756665401</v>
      </c>
      <c r="E224">
        <v>25616.888434025401</v>
      </c>
      <c r="F224">
        <v>756.75317473953601</v>
      </c>
      <c r="G224">
        <v>359.22673601028401</v>
      </c>
      <c r="H224">
        <v>4951.4409088864404</v>
      </c>
      <c r="I224">
        <v>8022.5235244525202</v>
      </c>
      <c r="Q224" s="9" t="s">
        <v>173</v>
      </c>
      <c r="R224" s="27"/>
      <c r="S224" s="40" t="s">
        <v>304</v>
      </c>
      <c r="T224" s="3" t="s">
        <v>145</v>
      </c>
      <c r="U224" s="3">
        <f t="shared" si="52"/>
        <v>876.88863688135416</v>
      </c>
      <c r="V224" s="3">
        <f t="shared" si="51"/>
        <v>5101.4849507444633</v>
      </c>
      <c r="W224" s="3">
        <f t="shared" si="51"/>
        <v>798.22128191616946</v>
      </c>
      <c r="X224" s="3">
        <f t="shared" si="51"/>
        <v>384.34213409499392</v>
      </c>
      <c r="Y224" s="3">
        <f t="shared" si="51"/>
        <v>1193.0298853812894</v>
      </c>
      <c r="Z224" s="23">
        <f t="shared" si="51"/>
        <v>632.11829537080098</v>
      </c>
      <c r="AB224" s="131">
        <v>25228730000</v>
      </c>
      <c r="AC224" s="131" t="str">
        <f t="shared" si="49"/>
        <v>WFD19_TromsJune</v>
      </c>
      <c r="AD224" s="40" t="s">
        <v>670</v>
      </c>
      <c r="AE224" s="46" t="s">
        <v>590</v>
      </c>
      <c r="AF224" s="130">
        <f t="shared" si="46"/>
        <v>47.288543076932108</v>
      </c>
      <c r="AG224" s="130">
        <f t="shared" si="47"/>
        <v>25.05549408831919</v>
      </c>
      <c r="AH224" s="130">
        <f t="shared" si="50"/>
        <v>22.233048988612918</v>
      </c>
    </row>
    <row r="225" spans="1:34" x14ac:dyDescent="0.25">
      <c r="A225" t="s">
        <v>4</v>
      </c>
      <c r="B225">
        <v>2007</v>
      </c>
      <c r="C225">
        <v>7</v>
      </c>
      <c r="D225">
        <v>10829.1657612333</v>
      </c>
      <c r="E225">
        <v>23136.942524543199</v>
      </c>
      <c r="F225">
        <v>43.045528274885399</v>
      </c>
      <c r="G225">
        <v>21.800175895628801</v>
      </c>
      <c r="H225">
        <v>790.51068203851503</v>
      </c>
      <c r="I225">
        <v>6730.7344624724201</v>
      </c>
      <c r="Q225" s="9" t="s">
        <v>173</v>
      </c>
      <c r="R225" s="27"/>
      <c r="S225" s="40" t="s">
        <v>304</v>
      </c>
      <c r="T225" s="3" t="s">
        <v>146</v>
      </c>
      <c r="U225" s="3">
        <f t="shared" si="52"/>
        <v>601.99035198772822</v>
      </c>
      <c r="V225" s="3">
        <f t="shared" si="51"/>
        <v>5078.7321887240432</v>
      </c>
      <c r="W225" s="3">
        <f t="shared" si="51"/>
        <v>1088.360840017318</v>
      </c>
      <c r="X225" s="3">
        <f t="shared" si="51"/>
        <v>524.41000528938116</v>
      </c>
      <c r="Y225" s="3">
        <f t="shared" si="51"/>
        <v>1646.6771402051043</v>
      </c>
      <c r="Z225" s="23">
        <f t="shared" si="51"/>
        <v>550.65116208268614</v>
      </c>
      <c r="AB225" s="131">
        <v>25228730000</v>
      </c>
      <c r="AC225" s="131" t="str">
        <f t="shared" si="49"/>
        <v>WFD19_TromsJuly</v>
      </c>
      <c r="AD225" s="40" t="s">
        <v>670</v>
      </c>
      <c r="AE225" s="46" t="s">
        <v>591</v>
      </c>
      <c r="AF225" s="130">
        <f t="shared" si="46"/>
        <v>65.269918073763705</v>
      </c>
      <c r="AG225" s="130">
        <f t="shared" si="47"/>
        <v>21.826352816122185</v>
      </c>
      <c r="AH225" s="130">
        <f t="shared" si="50"/>
        <v>43.443565257641524</v>
      </c>
    </row>
    <row r="226" spans="1:34" x14ac:dyDescent="0.25">
      <c r="A226" t="s">
        <v>4</v>
      </c>
      <c r="B226">
        <v>2007</v>
      </c>
      <c r="C226">
        <v>8</v>
      </c>
      <c r="D226">
        <v>8268.2755624450892</v>
      </c>
      <c r="E226">
        <v>21428.432442489098</v>
      </c>
      <c r="F226">
        <v>55.426427707231902</v>
      </c>
      <c r="G226">
        <v>26.576748147776499</v>
      </c>
      <c r="H226">
        <v>1463.6029984321101</v>
      </c>
      <c r="I226">
        <v>4288.4932932710699</v>
      </c>
      <c r="Q226" s="9" t="s">
        <v>173</v>
      </c>
      <c r="R226" s="27"/>
      <c r="S226" s="40" t="s">
        <v>304</v>
      </c>
      <c r="T226" s="3" t="s">
        <v>147</v>
      </c>
      <c r="U226" s="3">
        <f t="shared" si="52"/>
        <v>274.31555644871264</v>
      </c>
      <c r="V226" s="3">
        <f t="shared" si="51"/>
        <v>5117.9097189218965</v>
      </c>
      <c r="W226" s="3">
        <f t="shared" si="51"/>
        <v>1108.174046547196</v>
      </c>
      <c r="X226" s="3">
        <f t="shared" si="51"/>
        <v>532.00710110204932</v>
      </c>
      <c r="Y226" s="3">
        <f t="shared" si="51"/>
        <v>1396.4589735834086</v>
      </c>
      <c r="Z226" s="23">
        <f t="shared" si="51"/>
        <v>303.45833823308055</v>
      </c>
      <c r="AB226" s="131">
        <v>25228730000</v>
      </c>
      <c r="AC226" s="131" t="str">
        <f t="shared" si="49"/>
        <v>WFD19_TromsAugust</v>
      </c>
      <c r="AD226" s="40" t="s">
        <v>670</v>
      </c>
      <c r="AE226" s="46" t="s">
        <v>592</v>
      </c>
      <c r="AF226" s="130">
        <f t="shared" si="46"/>
        <v>55.351933037588836</v>
      </c>
      <c r="AG226" s="130">
        <f t="shared" si="47"/>
        <v>12.02828435014686</v>
      </c>
      <c r="AH226" s="130">
        <f t="shared" si="50"/>
        <v>43.323648687441974</v>
      </c>
    </row>
    <row r="227" spans="1:34" x14ac:dyDescent="0.25">
      <c r="A227" t="s">
        <v>4</v>
      </c>
      <c r="B227">
        <v>2007</v>
      </c>
      <c r="C227">
        <v>9</v>
      </c>
      <c r="D227">
        <v>6199.8587696955001</v>
      </c>
      <c r="E227">
        <v>22265.7688994698</v>
      </c>
      <c r="F227">
        <v>496.13883349482597</v>
      </c>
      <c r="G227">
        <v>254.421073968077</v>
      </c>
      <c r="H227">
        <v>3160.50660859452</v>
      </c>
      <c r="I227">
        <v>3313.91845681515</v>
      </c>
      <c r="Q227" s="9" t="s">
        <v>173</v>
      </c>
      <c r="R227" s="27"/>
      <c r="S227" s="40" t="s">
        <v>304</v>
      </c>
      <c r="T227" s="3" t="s">
        <v>148</v>
      </c>
      <c r="U227" s="3">
        <f t="shared" si="52"/>
        <v>30.78811686958533</v>
      </c>
      <c r="V227" s="3">
        <f t="shared" si="51"/>
        <v>5145.5241219281115</v>
      </c>
      <c r="W227" s="3">
        <f t="shared" si="51"/>
        <v>1555.4151929784068</v>
      </c>
      <c r="X227" s="3">
        <f t="shared" si="51"/>
        <v>745.01865995088565</v>
      </c>
      <c r="Y227" s="3">
        <f t="shared" si="51"/>
        <v>1986.0529358864596</v>
      </c>
      <c r="Z227" s="23">
        <f t="shared" si="51"/>
        <v>104.19428824506446</v>
      </c>
      <c r="AB227" s="131">
        <v>25228730000</v>
      </c>
      <c r="AC227" s="131" t="str">
        <f t="shared" si="49"/>
        <v>WFD19_TromsSeptember</v>
      </c>
      <c r="AD227" s="40" t="s">
        <v>670</v>
      </c>
      <c r="AE227" s="46" t="s">
        <v>593</v>
      </c>
      <c r="AF227" s="130">
        <f t="shared" si="46"/>
        <v>78.721875254381004</v>
      </c>
      <c r="AG227" s="130">
        <f t="shared" si="47"/>
        <v>4.1299854667700053</v>
      </c>
      <c r="AH227" s="130">
        <f t="shared" si="50"/>
        <v>74.591889787610995</v>
      </c>
    </row>
    <row r="228" spans="1:34" x14ac:dyDescent="0.25">
      <c r="A228" t="s">
        <v>4</v>
      </c>
      <c r="B228">
        <v>2007</v>
      </c>
      <c r="C228">
        <v>10</v>
      </c>
      <c r="D228">
        <v>4729.6520337125803</v>
      </c>
      <c r="E228">
        <v>25194.252262993599</v>
      </c>
      <c r="F228">
        <v>993.19382398804203</v>
      </c>
      <c r="G228">
        <v>500.37562221666099</v>
      </c>
      <c r="H228">
        <v>3405.2989901478099</v>
      </c>
      <c r="I228">
        <v>3155.97216453172</v>
      </c>
      <c r="Q228" s="9" t="s">
        <v>173</v>
      </c>
      <c r="R228" s="27"/>
      <c r="S228" s="40" t="s">
        <v>304</v>
      </c>
      <c r="T228" s="3" t="s">
        <v>149</v>
      </c>
      <c r="U228" s="3">
        <f t="shared" si="52"/>
        <v>13.342201694734086</v>
      </c>
      <c r="V228" s="3">
        <f t="shared" si="51"/>
        <v>5146.9998287658273</v>
      </c>
      <c r="W228" s="3">
        <f t="shared" si="51"/>
        <v>1529.1008401978231</v>
      </c>
      <c r="X228" s="3">
        <f t="shared" si="51"/>
        <v>731.97740355139229</v>
      </c>
      <c r="Y228" s="3">
        <f t="shared" si="51"/>
        <v>1869.7449003855761</v>
      </c>
      <c r="Z228" s="23">
        <f t="shared" si="51"/>
        <v>90.79119528753391</v>
      </c>
      <c r="AB228" s="131">
        <v>25228730000</v>
      </c>
      <c r="AC228" s="131" t="str">
        <f t="shared" si="49"/>
        <v>WFD19_TromsOctober</v>
      </c>
      <c r="AD228" s="40" t="s">
        <v>670</v>
      </c>
      <c r="AE228" s="46" t="s">
        <v>594</v>
      </c>
      <c r="AF228" s="130">
        <f t="shared" si="46"/>
        <v>74.111732948332161</v>
      </c>
      <c r="AG228" s="130">
        <f t="shared" si="47"/>
        <v>3.5987223806958935</v>
      </c>
      <c r="AH228" s="130">
        <f t="shared" si="50"/>
        <v>70.513010567636272</v>
      </c>
    </row>
    <row r="229" spans="1:34" x14ac:dyDescent="0.25">
      <c r="A229" t="s">
        <v>4</v>
      </c>
      <c r="B229">
        <v>2007</v>
      </c>
      <c r="C229">
        <v>11</v>
      </c>
      <c r="D229">
        <v>4637.8300894888298</v>
      </c>
      <c r="E229">
        <v>25677.217150397599</v>
      </c>
      <c r="F229">
        <v>1597.5009431682299</v>
      </c>
      <c r="G229">
        <v>787.35803774435601</v>
      </c>
      <c r="H229">
        <v>4527.4634055294</v>
      </c>
      <c r="I229">
        <v>3267.8669315946599</v>
      </c>
      <c r="Q229" s="9" t="s">
        <v>173</v>
      </c>
      <c r="R229" s="27"/>
      <c r="S229" s="40" t="s">
        <v>304</v>
      </c>
      <c r="T229" s="3" t="s">
        <v>150</v>
      </c>
      <c r="U229" s="3">
        <f t="shared" si="52"/>
        <v>114.37058570835858</v>
      </c>
      <c r="V229" s="3">
        <f t="shared" si="51"/>
        <v>5142.9366548554472</v>
      </c>
      <c r="W229" s="3">
        <f t="shared" si="51"/>
        <v>1275.9118540731886</v>
      </c>
      <c r="X229" s="3">
        <f t="shared" si="51"/>
        <v>608.85529714913764</v>
      </c>
      <c r="Y229" s="3">
        <f t="shared" si="51"/>
        <v>1470.7227231034751</v>
      </c>
      <c r="Z229" s="23">
        <f t="shared" si="51"/>
        <v>130.85738209791947</v>
      </c>
      <c r="AB229" s="131">
        <v>25228730000</v>
      </c>
      <c r="AC229" s="131" t="str">
        <f t="shared" si="49"/>
        <v>WFD19_TromsNovember</v>
      </c>
      <c r="AD229" s="40" t="s">
        <v>670</v>
      </c>
      <c r="AE229" s="46" t="s">
        <v>595</v>
      </c>
      <c r="AF229" s="130">
        <f t="shared" si="46"/>
        <v>58.295551266491621</v>
      </c>
      <c r="AG229" s="130">
        <f t="shared" si="47"/>
        <v>5.1868398487723901</v>
      </c>
      <c r="AH229" s="130">
        <f t="shared" si="50"/>
        <v>53.108711417719235</v>
      </c>
    </row>
    <row r="230" spans="1:34" ht="15.75" thickBot="1" x14ac:dyDescent="0.3">
      <c r="A230" t="s">
        <v>4</v>
      </c>
      <c r="B230">
        <v>2007</v>
      </c>
      <c r="C230">
        <v>12</v>
      </c>
      <c r="D230">
        <v>4566.6123858793198</v>
      </c>
      <c r="E230">
        <v>26617.364288728299</v>
      </c>
      <c r="F230">
        <v>1020.74346705584</v>
      </c>
      <c r="G230">
        <v>476.64997948526599</v>
      </c>
      <c r="H230">
        <v>1882.1454327208801</v>
      </c>
      <c r="I230">
        <v>3438.1015720937799</v>
      </c>
      <c r="Q230" s="11" t="s">
        <v>173</v>
      </c>
      <c r="R230" s="29"/>
      <c r="S230" s="40" t="s">
        <v>304</v>
      </c>
      <c r="T230" s="5" t="s">
        <v>151</v>
      </c>
      <c r="U230" s="5">
        <f t="shared" si="52"/>
        <v>227.08393357358528</v>
      </c>
      <c r="V230" s="5">
        <f t="shared" si="51"/>
        <v>5153.2398390357312</v>
      </c>
      <c r="W230" s="5">
        <f t="shared" si="51"/>
        <v>1391.8355107819634</v>
      </c>
      <c r="X230" s="5">
        <f t="shared" si="51"/>
        <v>664.91008962587136</v>
      </c>
      <c r="Y230" s="5">
        <f t="shared" si="51"/>
        <v>1676.5811263182206</v>
      </c>
      <c r="Z230" s="24">
        <f t="shared" si="51"/>
        <v>174.38646607409754</v>
      </c>
      <c r="AB230" s="131">
        <v>25228730000</v>
      </c>
      <c r="AC230" s="131" t="str">
        <f t="shared" si="49"/>
        <v>WFD19_TromsDecember</v>
      </c>
      <c r="AD230" s="40" t="s">
        <v>670</v>
      </c>
      <c r="AE230" s="46" t="s">
        <v>596</v>
      </c>
      <c r="AF230" s="130">
        <f t="shared" si="46"/>
        <v>66.455232836461477</v>
      </c>
      <c r="AG230" s="130">
        <f t="shared" si="47"/>
        <v>6.912217383677163</v>
      </c>
      <c r="AH230" s="130">
        <f t="shared" si="50"/>
        <v>59.543015452784317</v>
      </c>
    </row>
    <row r="231" spans="1:34" x14ac:dyDescent="0.25">
      <c r="A231" t="s">
        <v>4</v>
      </c>
      <c r="B231">
        <v>2008</v>
      </c>
      <c r="C231">
        <v>1</v>
      </c>
      <c r="D231">
        <v>6090.0371634964704</v>
      </c>
      <c r="E231">
        <v>26513.538325097499</v>
      </c>
      <c r="F231">
        <v>2445.1245443458101</v>
      </c>
      <c r="G231">
        <v>1162.26297107655</v>
      </c>
      <c r="H231">
        <v>5287.8456598794301</v>
      </c>
      <c r="I231">
        <v>4373.2285924675898</v>
      </c>
      <c r="Q231" s="10" t="s">
        <v>174</v>
      </c>
      <c r="R231" s="27" t="s">
        <v>434</v>
      </c>
      <c r="S231" s="35" t="s">
        <v>305</v>
      </c>
      <c r="T231" s="1" t="s">
        <v>140</v>
      </c>
      <c r="U231" s="25">
        <f>(D2811+D2823+D2835+D2847+D2859+D2871+D2883+D2895+D2907+D2919+D2931+D2943+D2955)/13</f>
        <v>641.38431123807175</v>
      </c>
      <c r="V231" s="25">
        <f t="shared" ref="V231:Z242" si="53">(E2811+E2823+E2835+E2847+E2859+E2871+E2883+E2895+E2907+E2919+E2931+E2943+E2955)/13</f>
        <v>8137.424551662345</v>
      </c>
      <c r="W231" s="25">
        <f t="shared" si="53"/>
        <v>2591.1067449535581</v>
      </c>
      <c r="X231" s="25">
        <f t="shared" si="53"/>
        <v>1295.5533724767802</v>
      </c>
      <c r="Y231" s="25">
        <f t="shared" si="53"/>
        <v>3661.0934766651012</v>
      </c>
      <c r="Z231" s="26">
        <f t="shared" si="53"/>
        <v>320.1331093661417</v>
      </c>
      <c r="AB231" s="131">
        <v>37905150000</v>
      </c>
      <c r="AC231" s="131" t="str">
        <f t="shared" si="49"/>
        <v>WFD20_NordlandJanuary</v>
      </c>
      <c r="AD231" s="40" t="s">
        <v>671</v>
      </c>
      <c r="AE231" s="46" t="s">
        <v>586</v>
      </c>
      <c r="AF231" s="130">
        <f t="shared" si="46"/>
        <v>96.585648036351287</v>
      </c>
      <c r="AG231" s="130">
        <f t="shared" si="47"/>
        <v>8.4456362622530623</v>
      </c>
      <c r="AH231" s="130">
        <f t="shared" si="50"/>
        <v>88.140011774098227</v>
      </c>
    </row>
    <row r="232" spans="1:34" x14ac:dyDescent="0.25">
      <c r="A232" t="s">
        <v>4</v>
      </c>
      <c r="B232">
        <v>2008</v>
      </c>
      <c r="C232">
        <v>2</v>
      </c>
      <c r="D232">
        <v>7781.7829309751496</v>
      </c>
      <c r="E232">
        <v>25974.505815735502</v>
      </c>
      <c r="F232">
        <v>662.871688235889</v>
      </c>
      <c r="G232">
        <v>306.65445368387998</v>
      </c>
      <c r="H232">
        <v>4201.2949997901396</v>
      </c>
      <c r="I232">
        <v>5420.1193553209396</v>
      </c>
      <c r="Q232" s="9" t="s">
        <v>174</v>
      </c>
      <c r="R232" s="27"/>
      <c r="S232" s="40" t="s">
        <v>305</v>
      </c>
      <c r="T232" s="3" t="s">
        <v>141</v>
      </c>
      <c r="U232" s="27">
        <f t="shared" ref="U232:U242" si="54">(D2812+D2824+D2836+D2848+D2860+D2872+D2884+D2896+D2908+D2920+D2932+D2944+D2956)/13</f>
        <v>851.44166158262544</v>
      </c>
      <c r="V232" s="27">
        <f t="shared" si="53"/>
        <v>8144.297510385848</v>
      </c>
      <c r="W232" s="27">
        <f t="shared" si="53"/>
        <v>2214.7671196385959</v>
      </c>
      <c r="X232" s="27">
        <f t="shared" si="53"/>
        <v>1107.3835598192973</v>
      </c>
      <c r="Y232" s="27">
        <f t="shared" si="53"/>
        <v>3085.5777889147762</v>
      </c>
      <c r="Z232" s="28">
        <f t="shared" si="53"/>
        <v>356.11858597643118</v>
      </c>
      <c r="AB232" s="131">
        <v>37905150000</v>
      </c>
      <c r="AC232" s="131" t="str">
        <f t="shared" si="49"/>
        <v>WFD20_NordlandFebruary</v>
      </c>
      <c r="AD232" s="40" t="s">
        <v>671</v>
      </c>
      <c r="AE232" s="46" t="s">
        <v>587</v>
      </c>
      <c r="AF232" s="130">
        <f t="shared" si="46"/>
        <v>81.40260067338545</v>
      </c>
      <c r="AG232" s="130">
        <f t="shared" si="47"/>
        <v>9.3949921310542557</v>
      </c>
      <c r="AH232" s="130">
        <f t="shared" si="50"/>
        <v>72.007608542331198</v>
      </c>
    </row>
    <row r="233" spans="1:34" x14ac:dyDescent="0.25">
      <c r="A233" t="s">
        <v>4</v>
      </c>
      <c r="B233">
        <v>2008</v>
      </c>
      <c r="C233">
        <v>3</v>
      </c>
      <c r="D233">
        <v>9620.6860551713598</v>
      </c>
      <c r="E233">
        <v>25120.5739684533</v>
      </c>
      <c r="F233">
        <v>310.231531546751</v>
      </c>
      <c r="G233">
        <v>136.65308633151199</v>
      </c>
      <c r="H233">
        <v>2484.7103700995499</v>
      </c>
      <c r="I233">
        <v>6666.0358105650303</v>
      </c>
      <c r="Q233" s="9" t="s">
        <v>174</v>
      </c>
      <c r="R233" s="27"/>
      <c r="S233" s="40" t="s">
        <v>305</v>
      </c>
      <c r="T233" s="3" t="s">
        <v>142</v>
      </c>
      <c r="U233" s="27">
        <f t="shared" si="54"/>
        <v>956.82696079947709</v>
      </c>
      <c r="V233" s="27">
        <f t="shared" si="53"/>
        <v>8132.7005139937728</v>
      </c>
      <c r="W233" s="27">
        <f t="shared" si="53"/>
        <v>2608.2366846076552</v>
      </c>
      <c r="X233" s="27">
        <f t="shared" si="53"/>
        <v>1304.1183423038278</v>
      </c>
      <c r="Y233" s="27">
        <f t="shared" si="53"/>
        <v>3801.1457557139702</v>
      </c>
      <c r="Z233" s="28">
        <f t="shared" si="53"/>
        <v>404.2228871226576</v>
      </c>
      <c r="AB233" s="131">
        <v>37905150000</v>
      </c>
      <c r="AC233" s="131" t="str">
        <f t="shared" si="49"/>
        <v>WFD20_NordlandMarch</v>
      </c>
      <c r="AD233" s="40" t="s">
        <v>671</v>
      </c>
      <c r="AE233" s="46" t="s">
        <v>588</v>
      </c>
      <c r="AF233" s="130">
        <f t="shared" si="46"/>
        <v>100.28045676415923</v>
      </c>
      <c r="AG233" s="130">
        <f t="shared" si="47"/>
        <v>10.664062459129104</v>
      </c>
      <c r="AH233" s="130">
        <f t="shared" si="50"/>
        <v>89.616394305030127</v>
      </c>
    </row>
    <row r="234" spans="1:34" x14ac:dyDescent="0.25">
      <c r="A234" t="s">
        <v>4</v>
      </c>
      <c r="B234">
        <v>2008</v>
      </c>
      <c r="C234">
        <v>4</v>
      </c>
      <c r="D234">
        <v>10382.2703195678</v>
      </c>
      <c r="E234">
        <v>25581.151747780699</v>
      </c>
      <c r="F234">
        <v>2942.8959069184998</v>
      </c>
      <c r="G234">
        <v>1386.49909490763</v>
      </c>
      <c r="H234">
        <v>10805.1067509844</v>
      </c>
      <c r="I234">
        <v>7748.8648319986196</v>
      </c>
      <c r="Q234" s="9" t="s">
        <v>174</v>
      </c>
      <c r="R234" s="27"/>
      <c r="S234" s="40" t="s">
        <v>305</v>
      </c>
      <c r="T234" s="3" t="s">
        <v>143</v>
      </c>
      <c r="U234" s="27">
        <f t="shared" si="54"/>
        <v>1032.3221070494944</v>
      </c>
      <c r="V234" s="27">
        <f t="shared" si="53"/>
        <v>8146.6090454905334</v>
      </c>
      <c r="W234" s="27">
        <f t="shared" si="53"/>
        <v>1899.5957388891975</v>
      </c>
      <c r="X234" s="27">
        <f t="shared" si="53"/>
        <v>949.79786944459795</v>
      </c>
      <c r="Y234" s="27">
        <f t="shared" si="53"/>
        <v>2586.5896133144906</v>
      </c>
      <c r="Z234" s="28">
        <f t="shared" si="53"/>
        <v>477.46127882165598</v>
      </c>
      <c r="AB234" s="131">
        <v>37905150000</v>
      </c>
      <c r="AC234" s="131" t="str">
        <f t="shared" si="49"/>
        <v>WFD20_NordlandApril</v>
      </c>
      <c r="AD234" s="40" t="s">
        <v>671</v>
      </c>
      <c r="AE234" s="46" t="s">
        <v>589</v>
      </c>
      <c r="AF234" s="130">
        <f t="shared" si="46"/>
        <v>68.238474542759775</v>
      </c>
      <c r="AG234" s="130">
        <f t="shared" si="47"/>
        <v>12.596211301674204</v>
      </c>
      <c r="AH234" s="130">
        <f t="shared" si="50"/>
        <v>55.642263241085573</v>
      </c>
    </row>
    <row r="235" spans="1:34" x14ac:dyDescent="0.25">
      <c r="A235" t="s">
        <v>4</v>
      </c>
      <c r="B235">
        <v>2008</v>
      </c>
      <c r="C235">
        <v>5</v>
      </c>
      <c r="D235">
        <v>9797.7020710628803</v>
      </c>
      <c r="E235">
        <v>25880.0744750458</v>
      </c>
      <c r="F235">
        <v>3682.3760202450999</v>
      </c>
      <c r="G235">
        <v>1826.4374714788</v>
      </c>
      <c r="H235">
        <v>12744.321442254201</v>
      </c>
      <c r="I235">
        <v>7687.6135466987198</v>
      </c>
      <c r="Q235" s="9" t="s">
        <v>174</v>
      </c>
      <c r="R235" s="27"/>
      <c r="S235" s="40" t="s">
        <v>305</v>
      </c>
      <c r="T235" s="3" t="s">
        <v>144</v>
      </c>
      <c r="U235" s="27">
        <f t="shared" si="54"/>
        <v>1692.935454605484</v>
      </c>
      <c r="V235" s="27">
        <f t="shared" si="53"/>
        <v>8129.0251980782214</v>
      </c>
      <c r="W235" s="27">
        <f t="shared" si="53"/>
        <v>1514.7044674793203</v>
      </c>
      <c r="X235" s="27">
        <f t="shared" si="53"/>
        <v>757.35223373966005</v>
      </c>
      <c r="Y235" s="27">
        <f t="shared" si="53"/>
        <v>2208.728892510509</v>
      </c>
      <c r="Z235" s="28">
        <f t="shared" si="53"/>
        <v>900.00504003609217</v>
      </c>
      <c r="AB235" s="131">
        <v>37905150000</v>
      </c>
      <c r="AC235" s="131" t="str">
        <f t="shared" si="49"/>
        <v>WFD20_NordlandMay</v>
      </c>
      <c r="AD235" s="40" t="s">
        <v>671</v>
      </c>
      <c r="AE235" s="46" t="s">
        <v>144</v>
      </c>
      <c r="AF235" s="130">
        <f t="shared" si="46"/>
        <v>58.269889250154904</v>
      </c>
      <c r="AG235" s="130">
        <f t="shared" si="47"/>
        <v>23.743608455212343</v>
      </c>
      <c r="AH235" s="130">
        <f t="shared" si="50"/>
        <v>34.526280794942565</v>
      </c>
    </row>
    <row r="236" spans="1:34" x14ac:dyDescent="0.25">
      <c r="A236" t="s">
        <v>4</v>
      </c>
      <c r="B236">
        <v>2008</v>
      </c>
      <c r="C236">
        <v>6</v>
      </c>
      <c r="D236">
        <v>11147.615993948901</v>
      </c>
      <c r="E236">
        <v>25622.636309158199</v>
      </c>
      <c r="F236">
        <v>263.81097733608601</v>
      </c>
      <c r="G236">
        <v>134.79651250908799</v>
      </c>
      <c r="H236">
        <v>3291.9065829262499</v>
      </c>
      <c r="I236">
        <v>8404.5044766593692</v>
      </c>
      <c r="Q236" s="9" t="s">
        <v>174</v>
      </c>
      <c r="R236" s="27"/>
      <c r="S236" s="40" t="s">
        <v>305</v>
      </c>
      <c r="T236" s="3" t="s">
        <v>145</v>
      </c>
      <c r="U236" s="27">
        <f t="shared" si="54"/>
        <v>1460.4109479575234</v>
      </c>
      <c r="V236" s="27">
        <f t="shared" si="53"/>
        <v>8069.7189175470467</v>
      </c>
      <c r="W236" s="27">
        <f t="shared" si="53"/>
        <v>1430.7395276795016</v>
      </c>
      <c r="X236" s="27">
        <f t="shared" si="53"/>
        <v>715.3697638397515</v>
      </c>
      <c r="Y236" s="27">
        <f t="shared" si="53"/>
        <v>2378.192331760567</v>
      </c>
      <c r="Z236" s="28">
        <f t="shared" si="53"/>
        <v>1064.9527078574649</v>
      </c>
      <c r="AB236" s="131">
        <v>37905150000</v>
      </c>
      <c r="AC236" s="131" t="str">
        <f t="shared" si="49"/>
        <v>WFD20_NordlandJune</v>
      </c>
      <c r="AD236" s="40" t="s">
        <v>671</v>
      </c>
      <c r="AE236" s="46" t="s">
        <v>590</v>
      </c>
      <c r="AF236" s="130">
        <f t="shared" si="46"/>
        <v>62.740612601732678</v>
      </c>
      <c r="AG236" s="130">
        <f t="shared" si="47"/>
        <v>28.095198353191186</v>
      </c>
      <c r="AH236" s="130">
        <f t="shared" si="50"/>
        <v>34.645414248541492</v>
      </c>
    </row>
    <row r="237" spans="1:34" x14ac:dyDescent="0.25">
      <c r="A237" t="s">
        <v>4</v>
      </c>
      <c r="B237">
        <v>2008</v>
      </c>
      <c r="C237">
        <v>7</v>
      </c>
      <c r="D237">
        <v>10742.8622454221</v>
      </c>
      <c r="E237">
        <v>22329.200237924499</v>
      </c>
      <c r="F237">
        <v>37.684819401971097</v>
      </c>
      <c r="G237">
        <v>19.1313638417869</v>
      </c>
      <c r="H237">
        <v>433.98225386004202</v>
      </c>
      <c r="I237">
        <v>6321.6809493046003</v>
      </c>
      <c r="Q237" s="9" t="s">
        <v>174</v>
      </c>
      <c r="R237" s="27"/>
      <c r="S237" s="40" t="s">
        <v>305</v>
      </c>
      <c r="T237" s="3" t="s">
        <v>146</v>
      </c>
      <c r="U237" s="27">
        <f t="shared" si="54"/>
        <v>1028.129337036562</v>
      </c>
      <c r="V237" s="27">
        <f t="shared" si="53"/>
        <v>8043.2214733664305</v>
      </c>
      <c r="W237" s="27">
        <f t="shared" si="53"/>
        <v>1678.2364244580751</v>
      </c>
      <c r="X237" s="27">
        <f t="shared" si="53"/>
        <v>839.11821222903757</v>
      </c>
      <c r="Y237" s="27">
        <f t="shared" si="53"/>
        <v>2789.8483389141475</v>
      </c>
      <c r="Z237" s="28">
        <f t="shared" si="53"/>
        <v>970.74741861414088</v>
      </c>
      <c r="AB237" s="131">
        <v>37905150000</v>
      </c>
      <c r="AC237" s="131" t="str">
        <f t="shared" si="49"/>
        <v>WFD20_NordlandJuly</v>
      </c>
      <c r="AD237" s="40" t="s">
        <v>671</v>
      </c>
      <c r="AE237" s="46" t="s">
        <v>591</v>
      </c>
      <c r="AF237" s="130">
        <f t="shared" si="46"/>
        <v>73.600772953388855</v>
      </c>
      <c r="AG237" s="130">
        <f t="shared" si="47"/>
        <v>25.609908379577469</v>
      </c>
      <c r="AH237" s="130">
        <f t="shared" si="50"/>
        <v>47.990864573811386</v>
      </c>
    </row>
    <row r="238" spans="1:34" x14ac:dyDescent="0.25">
      <c r="A238" t="s">
        <v>4</v>
      </c>
      <c r="B238">
        <v>2008</v>
      </c>
      <c r="C238">
        <v>8</v>
      </c>
      <c r="D238">
        <v>8662.6443237824296</v>
      </c>
      <c r="E238">
        <v>20530.8300978472</v>
      </c>
      <c r="F238">
        <v>49.467069469340998</v>
      </c>
      <c r="G238">
        <v>24.991400635260799</v>
      </c>
      <c r="H238">
        <v>635.78776503020401</v>
      </c>
      <c r="I238">
        <v>4155.8185506447398</v>
      </c>
      <c r="Q238" s="9" t="s">
        <v>174</v>
      </c>
      <c r="R238" s="27"/>
      <c r="S238" s="40" t="s">
        <v>305</v>
      </c>
      <c r="T238" s="3" t="s">
        <v>147</v>
      </c>
      <c r="U238" s="27">
        <f t="shared" si="54"/>
        <v>501.66041014260685</v>
      </c>
      <c r="V238" s="27">
        <f t="shared" si="53"/>
        <v>8106.8341990790213</v>
      </c>
      <c r="W238" s="27">
        <f t="shared" si="53"/>
        <v>1919.3568136118836</v>
      </c>
      <c r="X238" s="27">
        <f t="shared" si="53"/>
        <v>959.67840680594213</v>
      </c>
      <c r="Y238" s="27">
        <f t="shared" si="53"/>
        <v>2690.156054873376</v>
      </c>
      <c r="Z238" s="28">
        <f t="shared" si="53"/>
        <v>562.63637458517178</v>
      </c>
      <c r="AB238" s="131">
        <v>37905150000</v>
      </c>
      <c r="AC238" s="131" t="str">
        <f t="shared" si="49"/>
        <v>WFD20_NordlandAugust</v>
      </c>
      <c r="AD238" s="40" t="s">
        <v>671</v>
      </c>
      <c r="AE238" s="46" t="s">
        <v>592</v>
      </c>
      <c r="AF238" s="130">
        <f t="shared" si="46"/>
        <v>70.970727061451441</v>
      </c>
      <c r="AG238" s="130">
        <f t="shared" si="47"/>
        <v>14.843269966882383</v>
      </c>
      <c r="AH238" s="130">
        <f t="shared" si="50"/>
        <v>56.12745709456906</v>
      </c>
    </row>
    <row r="239" spans="1:34" x14ac:dyDescent="0.25">
      <c r="A239" t="s">
        <v>4</v>
      </c>
      <c r="B239">
        <v>2008</v>
      </c>
      <c r="C239">
        <v>9</v>
      </c>
      <c r="D239">
        <v>5642.6616849295997</v>
      </c>
      <c r="E239">
        <v>21899.533225217099</v>
      </c>
      <c r="F239">
        <v>59.007882552140899</v>
      </c>
      <c r="G239">
        <v>28.527916103993601</v>
      </c>
      <c r="H239">
        <v>2382.4203842428701</v>
      </c>
      <c r="I239">
        <v>2985.6331562607302</v>
      </c>
      <c r="Q239" s="9" t="s">
        <v>174</v>
      </c>
      <c r="R239" s="27"/>
      <c r="S239" s="40" t="s">
        <v>305</v>
      </c>
      <c r="T239" s="3" t="s">
        <v>148</v>
      </c>
      <c r="U239" s="27">
        <f t="shared" si="54"/>
        <v>178.35412236041509</v>
      </c>
      <c r="V239" s="27">
        <f t="shared" si="53"/>
        <v>8112.3630362430313</v>
      </c>
      <c r="W239" s="27">
        <f t="shared" si="53"/>
        <v>3435.4446967632512</v>
      </c>
      <c r="X239" s="27">
        <f t="shared" si="53"/>
        <v>1717.7223483816244</v>
      </c>
      <c r="Y239" s="27">
        <f t="shared" si="53"/>
        <v>5387.9214447173617</v>
      </c>
      <c r="Z239" s="28">
        <f t="shared" si="53"/>
        <v>254.95117859473569</v>
      </c>
      <c r="AB239" s="131">
        <v>37905150000</v>
      </c>
      <c r="AC239" s="131" t="str">
        <f t="shared" si="49"/>
        <v>WFD20_NordlandSeptember</v>
      </c>
      <c r="AD239" s="40" t="s">
        <v>671</v>
      </c>
      <c r="AE239" s="46" t="s">
        <v>593</v>
      </c>
      <c r="AF239" s="130">
        <f t="shared" si="46"/>
        <v>142.14220085443168</v>
      </c>
      <c r="AG239" s="130">
        <f t="shared" si="47"/>
        <v>6.7260300670155813</v>
      </c>
      <c r="AH239" s="130">
        <f t="shared" si="50"/>
        <v>135.41617078741609</v>
      </c>
    </row>
    <row r="240" spans="1:34" x14ac:dyDescent="0.25">
      <c r="A240" t="s">
        <v>4</v>
      </c>
      <c r="B240">
        <v>2008</v>
      </c>
      <c r="C240">
        <v>10</v>
      </c>
      <c r="D240">
        <v>4520.35800069366</v>
      </c>
      <c r="E240">
        <v>24598.3906692284</v>
      </c>
      <c r="F240">
        <v>1999.03149589179</v>
      </c>
      <c r="G240">
        <v>1011.51844547313</v>
      </c>
      <c r="H240">
        <v>6840.4515602846004</v>
      </c>
      <c r="I240">
        <v>2931.84795713517</v>
      </c>
      <c r="Q240" s="9" t="s">
        <v>174</v>
      </c>
      <c r="R240" s="27"/>
      <c r="S240" s="40" t="s">
        <v>305</v>
      </c>
      <c r="T240" s="3" t="s">
        <v>149</v>
      </c>
      <c r="U240" s="27">
        <f t="shared" si="54"/>
        <v>113.85576833003262</v>
      </c>
      <c r="V240" s="27">
        <f t="shared" si="53"/>
        <v>8144.2318404265889</v>
      </c>
      <c r="W240" s="27">
        <f t="shared" si="53"/>
        <v>3067.1945950423519</v>
      </c>
      <c r="X240" s="27">
        <f t="shared" si="53"/>
        <v>1533.597297521178</v>
      </c>
      <c r="Y240" s="27">
        <f t="shared" si="53"/>
        <v>4386.3118489704502</v>
      </c>
      <c r="Z240" s="28">
        <f t="shared" si="53"/>
        <v>182.51060078093494</v>
      </c>
      <c r="AB240" s="131">
        <v>37905150000</v>
      </c>
      <c r="AC240" s="131" t="str">
        <f t="shared" si="49"/>
        <v>WFD20_NordlandOctober</v>
      </c>
      <c r="AD240" s="40" t="s">
        <v>671</v>
      </c>
      <c r="AE240" s="46" t="s">
        <v>594</v>
      </c>
      <c r="AF240" s="130">
        <f t="shared" si="46"/>
        <v>115.71809764558247</v>
      </c>
      <c r="AG240" s="130">
        <f t="shared" si="47"/>
        <v>4.8149288627253792</v>
      </c>
      <c r="AH240" s="130">
        <f t="shared" si="50"/>
        <v>110.90316878285709</v>
      </c>
    </row>
    <row r="241" spans="1:34" x14ac:dyDescent="0.25">
      <c r="A241" t="s">
        <v>4</v>
      </c>
      <c r="B241">
        <v>2008</v>
      </c>
      <c r="C241">
        <v>11</v>
      </c>
      <c r="D241">
        <v>3424.3857672009799</v>
      </c>
      <c r="E241">
        <v>26681.380591248701</v>
      </c>
      <c r="F241">
        <v>1698.7186095581901</v>
      </c>
      <c r="G241">
        <v>823.40123546945995</v>
      </c>
      <c r="H241">
        <v>3300.8219400757998</v>
      </c>
      <c r="I241">
        <v>2644.21546541611</v>
      </c>
      <c r="Q241" s="9" t="s">
        <v>174</v>
      </c>
      <c r="R241" s="27"/>
      <c r="S241" s="40" t="s">
        <v>305</v>
      </c>
      <c r="T241" s="3" t="s">
        <v>150</v>
      </c>
      <c r="U241" s="27">
        <f t="shared" si="54"/>
        <v>202.61515330135839</v>
      </c>
      <c r="V241" s="27">
        <f t="shared" si="53"/>
        <v>8144.3705672055758</v>
      </c>
      <c r="W241" s="27">
        <f t="shared" si="53"/>
        <v>2696.159737924093</v>
      </c>
      <c r="X241" s="27">
        <f t="shared" si="53"/>
        <v>1348.0798689620456</v>
      </c>
      <c r="Y241" s="27">
        <f t="shared" si="53"/>
        <v>3816.530243827387</v>
      </c>
      <c r="Z241" s="28">
        <f t="shared" si="53"/>
        <v>196.48811585740717</v>
      </c>
      <c r="AB241" s="131">
        <v>37905150000</v>
      </c>
      <c r="AC241" s="131" t="str">
        <f t="shared" si="49"/>
        <v>WFD20_NordlandNovember</v>
      </c>
      <c r="AD241" s="40" t="s">
        <v>671</v>
      </c>
      <c r="AE241" s="46" t="s">
        <v>595</v>
      </c>
      <c r="AF241" s="130">
        <f t="shared" si="46"/>
        <v>100.68632478244741</v>
      </c>
      <c r="AG241" s="130">
        <f t="shared" si="47"/>
        <v>5.1836786256592351</v>
      </c>
      <c r="AH241" s="130">
        <f t="shared" si="50"/>
        <v>95.502646156788174</v>
      </c>
    </row>
    <row r="242" spans="1:34" ht="15.75" thickBot="1" x14ac:dyDescent="0.3">
      <c r="A242" t="s">
        <v>4</v>
      </c>
      <c r="B242">
        <v>2008</v>
      </c>
      <c r="C242">
        <v>12</v>
      </c>
      <c r="D242">
        <v>4379.6344030922401</v>
      </c>
      <c r="E242">
        <v>26687.986985875701</v>
      </c>
      <c r="F242">
        <v>3494.0935795881601</v>
      </c>
      <c r="G242">
        <v>1693.9694012310299</v>
      </c>
      <c r="H242">
        <v>6539.5385790378105</v>
      </c>
      <c r="I242">
        <v>3312.85984486814</v>
      </c>
      <c r="Q242" s="11" t="s">
        <v>174</v>
      </c>
      <c r="R242" s="29"/>
      <c r="S242" s="40" t="s">
        <v>305</v>
      </c>
      <c r="T242" s="5" t="s">
        <v>151</v>
      </c>
      <c r="U242" s="29">
        <f t="shared" si="54"/>
        <v>382.6560335599109</v>
      </c>
      <c r="V242" s="29">
        <f t="shared" si="53"/>
        <v>8144.4468919681512</v>
      </c>
      <c r="W242" s="29">
        <f t="shared" si="53"/>
        <v>3096.5091748695277</v>
      </c>
      <c r="X242" s="29">
        <f t="shared" si="53"/>
        <v>1548.2545874347654</v>
      </c>
      <c r="Y242" s="29">
        <f t="shared" si="53"/>
        <v>4528.6548370602331</v>
      </c>
      <c r="Z242" s="30">
        <f t="shared" si="53"/>
        <v>250.02704008134512</v>
      </c>
      <c r="AB242" s="131">
        <v>37905150000</v>
      </c>
      <c r="AC242" s="131" t="str">
        <f t="shared" si="49"/>
        <v>WFD20_NordlandDecember</v>
      </c>
      <c r="AD242" s="40" t="s">
        <v>671</v>
      </c>
      <c r="AE242" s="46" t="s">
        <v>596</v>
      </c>
      <c r="AF242" s="130">
        <f t="shared" si="46"/>
        <v>119.4733390333565</v>
      </c>
      <c r="AG242" s="130">
        <f t="shared" si="47"/>
        <v>6.5961232202311582</v>
      </c>
      <c r="AH242" s="130">
        <f t="shared" si="50"/>
        <v>112.87721581312533</v>
      </c>
    </row>
    <row r="243" spans="1:34" x14ac:dyDescent="0.25">
      <c r="A243" t="s">
        <v>4</v>
      </c>
      <c r="B243">
        <v>2009</v>
      </c>
      <c r="C243">
        <v>1</v>
      </c>
      <c r="D243">
        <v>4752.2003933128499</v>
      </c>
      <c r="E243">
        <v>26874.374973274102</v>
      </c>
      <c r="F243">
        <v>4017.86732223535</v>
      </c>
      <c r="G243">
        <v>1908.7981304294799</v>
      </c>
      <c r="H243">
        <v>7725.3966647809002</v>
      </c>
      <c r="I243">
        <v>3540.0164105383301</v>
      </c>
      <c r="Q243" s="10" t="s">
        <v>175</v>
      </c>
      <c r="R243" s="27" t="s">
        <v>434</v>
      </c>
      <c r="S243" s="35" t="s">
        <v>306</v>
      </c>
      <c r="T243" s="1" t="s">
        <v>140</v>
      </c>
      <c r="U243" s="25">
        <f>(D2967+D2979+D2991+D3003+D3015+D3027+D3039+D3051+D3063+D3075+D3087+D3099+D3111)/13</f>
        <v>716.94928670546221</v>
      </c>
      <c r="V243" s="25">
        <f t="shared" ref="V243:Z254" si="55">(E2967+E2979+E2991+E3003+E3015+E3027+E3039+E3051+E3063+E3075+E3087+E3099+E3111)/13</f>
        <v>6216.4221848436564</v>
      </c>
      <c r="W243" s="25">
        <f t="shared" si="55"/>
        <v>2503.2004053899004</v>
      </c>
      <c r="X243" s="25">
        <f t="shared" si="55"/>
        <v>1247.9290688977408</v>
      </c>
      <c r="Y243" s="25">
        <f t="shared" si="55"/>
        <v>3674.7301901342935</v>
      </c>
      <c r="Z243" s="26">
        <f t="shared" si="55"/>
        <v>324.97089941644987</v>
      </c>
      <c r="AB243" s="131">
        <v>34887770000</v>
      </c>
      <c r="AC243" s="131" t="str">
        <f t="shared" si="49"/>
        <v>WFD21_TroendelagJanuary</v>
      </c>
      <c r="AD243" s="40" t="s">
        <v>672</v>
      </c>
      <c r="AE243" s="46" t="s">
        <v>586</v>
      </c>
      <c r="AF243" s="130">
        <f t="shared" si="46"/>
        <v>105.33003944173828</v>
      </c>
      <c r="AG243" s="130">
        <f t="shared" si="47"/>
        <v>9.3147512557108083</v>
      </c>
      <c r="AH243" s="130">
        <f t="shared" si="50"/>
        <v>96.015288186027476</v>
      </c>
    </row>
    <row r="244" spans="1:34" x14ac:dyDescent="0.25">
      <c r="A244" t="s">
        <v>4</v>
      </c>
      <c r="B244">
        <v>2009</v>
      </c>
      <c r="C244">
        <v>2</v>
      </c>
      <c r="D244">
        <v>7528.2499429909003</v>
      </c>
      <c r="E244">
        <v>26216.360346256999</v>
      </c>
      <c r="F244">
        <v>1692.42746241995</v>
      </c>
      <c r="G244">
        <v>792.02406106975104</v>
      </c>
      <c r="H244">
        <v>3295.04457928786</v>
      </c>
      <c r="I244">
        <v>5281.1700196913098</v>
      </c>
      <c r="Q244" s="9" t="s">
        <v>175</v>
      </c>
      <c r="R244" s="27"/>
      <c r="S244" s="40" t="s">
        <v>306</v>
      </c>
      <c r="T244" s="3" t="s">
        <v>141</v>
      </c>
      <c r="U244" s="27">
        <f t="shared" ref="U244:U254" si="56">(D2968+D2980+D2992+D3004+D3016+D3028+D3040+D3052+D3064+D3076+D3088+D3100+D3112)/13</f>
        <v>936.38769923917732</v>
      </c>
      <c r="V244" s="27">
        <f t="shared" si="55"/>
        <v>6227.0311436137799</v>
      </c>
      <c r="W244" s="27">
        <f t="shared" si="55"/>
        <v>1988.1048757205785</v>
      </c>
      <c r="X244" s="27">
        <f t="shared" si="55"/>
        <v>991.02438097631489</v>
      </c>
      <c r="Y244" s="27">
        <f t="shared" si="55"/>
        <v>2831.2511373013735</v>
      </c>
      <c r="Z244" s="28">
        <f t="shared" si="55"/>
        <v>379.97616655173454</v>
      </c>
      <c r="AB244" s="131">
        <v>34887770000</v>
      </c>
      <c r="AC244" s="131" t="str">
        <f t="shared" si="49"/>
        <v>WFD21_TroendelagFebruary</v>
      </c>
      <c r="AD244" s="40" t="s">
        <v>672</v>
      </c>
      <c r="AE244" s="46" t="s">
        <v>587</v>
      </c>
      <c r="AF244" s="130">
        <f t="shared" si="46"/>
        <v>81.153112890315825</v>
      </c>
      <c r="AG244" s="130">
        <f t="shared" si="47"/>
        <v>10.891385908349386</v>
      </c>
      <c r="AH244" s="130">
        <f t="shared" si="50"/>
        <v>70.261726981966433</v>
      </c>
    </row>
    <row r="245" spans="1:34" x14ac:dyDescent="0.25">
      <c r="A245" t="s">
        <v>4</v>
      </c>
      <c r="B245">
        <v>2009</v>
      </c>
      <c r="C245">
        <v>3</v>
      </c>
      <c r="D245">
        <v>11752.9518191565</v>
      </c>
      <c r="E245">
        <v>23630.310085453701</v>
      </c>
      <c r="F245">
        <v>372.27786322989698</v>
      </c>
      <c r="G245">
        <v>171.870012238908</v>
      </c>
      <c r="H245">
        <v>1848.9725199637301</v>
      </c>
      <c r="I245">
        <v>7324.0491831258396</v>
      </c>
      <c r="Q245" s="9" t="s">
        <v>175</v>
      </c>
      <c r="R245" s="27"/>
      <c r="S245" s="40" t="s">
        <v>306</v>
      </c>
      <c r="T245" s="3" t="s">
        <v>142</v>
      </c>
      <c r="U245" s="27">
        <f t="shared" si="56"/>
        <v>1447.3014941327124</v>
      </c>
      <c r="V245" s="27">
        <f t="shared" si="55"/>
        <v>6219.6142036841611</v>
      </c>
      <c r="W245" s="27">
        <f t="shared" si="55"/>
        <v>2174.524590341709</v>
      </c>
      <c r="X245" s="27">
        <f t="shared" si="55"/>
        <v>1084.2660862133148</v>
      </c>
      <c r="Y245" s="27">
        <f t="shared" si="55"/>
        <v>3453.8445686605</v>
      </c>
      <c r="Z245" s="28">
        <f t="shared" si="55"/>
        <v>635.90647900347494</v>
      </c>
      <c r="AB245" s="131">
        <v>34887770000</v>
      </c>
      <c r="AC245" s="131" t="str">
        <f t="shared" si="49"/>
        <v>WFD21_TroendelagMarch</v>
      </c>
      <c r="AD245" s="40" t="s">
        <v>672</v>
      </c>
      <c r="AE245" s="46" t="s">
        <v>588</v>
      </c>
      <c r="AF245" s="130">
        <f t="shared" si="46"/>
        <v>98.998719856858159</v>
      </c>
      <c r="AG245" s="130">
        <f t="shared" si="47"/>
        <v>18.22720337251349</v>
      </c>
      <c r="AH245" s="130">
        <f t="shared" si="50"/>
        <v>80.771516484344673</v>
      </c>
    </row>
    <row r="246" spans="1:34" x14ac:dyDescent="0.25">
      <c r="A246" t="s">
        <v>4</v>
      </c>
      <c r="B246">
        <v>2009</v>
      </c>
      <c r="C246">
        <v>4</v>
      </c>
      <c r="D246">
        <v>10240.2746379652</v>
      </c>
      <c r="E246">
        <v>21853.967690421199</v>
      </c>
      <c r="F246">
        <v>123.060562230923</v>
      </c>
      <c r="G246">
        <v>51.3321090402601</v>
      </c>
      <c r="H246">
        <v>3787.5548911321498</v>
      </c>
      <c r="I246">
        <v>6102.79170487581</v>
      </c>
      <c r="Q246" s="9" t="s">
        <v>175</v>
      </c>
      <c r="R246" s="27"/>
      <c r="S246" s="40" t="s">
        <v>306</v>
      </c>
      <c r="T246" s="3" t="s">
        <v>143</v>
      </c>
      <c r="U246" s="27">
        <f t="shared" si="56"/>
        <v>1805.9673115780995</v>
      </c>
      <c r="V246" s="27">
        <f t="shared" si="55"/>
        <v>6190.1003406302589</v>
      </c>
      <c r="W246" s="27">
        <f t="shared" si="55"/>
        <v>1281.131821463119</v>
      </c>
      <c r="X246" s="27">
        <f t="shared" si="55"/>
        <v>638.6462364959159</v>
      </c>
      <c r="Y246" s="27">
        <f t="shared" si="55"/>
        <v>2092.3511684148139</v>
      </c>
      <c r="Z246" s="28">
        <f t="shared" si="55"/>
        <v>970.36780672748421</v>
      </c>
      <c r="AB246" s="131">
        <v>34887770000</v>
      </c>
      <c r="AC246" s="131" t="str">
        <f t="shared" si="49"/>
        <v>WFD21_TroendelagApril</v>
      </c>
      <c r="AD246" s="40" t="s">
        <v>672</v>
      </c>
      <c r="AE246" s="46" t="s">
        <v>589</v>
      </c>
      <c r="AF246" s="130">
        <f t="shared" si="46"/>
        <v>59.973772138913255</v>
      </c>
      <c r="AG246" s="130">
        <f t="shared" si="47"/>
        <v>27.813981997917441</v>
      </c>
      <c r="AH246" s="130">
        <f t="shared" si="50"/>
        <v>32.15979014099581</v>
      </c>
    </row>
    <row r="247" spans="1:34" x14ac:dyDescent="0.25">
      <c r="A247" t="s">
        <v>4</v>
      </c>
      <c r="B247">
        <v>2009</v>
      </c>
      <c r="C247">
        <v>5</v>
      </c>
      <c r="D247">
        <v>12961.102600922301</v>
      </c>
      <c r="E247">
        <v>20698.690498863401</v>
      </c>
      <c r="F247">
        <v>54.123009477463398</v>
      </c>
      <c r="G247">
        <v>25.724623580465099</v>
      </c>
      <c r="H247">
        <v>2560.4178327620898</v>
      </c>
      <c r="I247">
        <v>7397.9274024719198</v>
      </c>
      <c r="Q247" s="9" t="s">
        <v>175</v>
      </c>
      <c r="R247" s="27"/>
      <c r="S247" s="40" t="s">
        <v>306</v>
      </c>
      <c r="T247" s="3" t="s">
        <v>144</v>
      </c>
      <c r="U247" s="27">
        <f t="shared" si="56"/>
        <v>2024.9964437082588</v>
      </c>
      <c r="V247" s="27">
        <f t="shared" si="55"/>
        <v>6137.2137523887295</v>
      </c>
      <c r="W247" s="27">
        <f t="shared" si="55"/>
        <v>1094.3571673046945</v>
      </c>
      <c r="X247" s="27">
        <f t="shared" si="55"/>
        <v>545.0747343621407</v>
      </c>
      <c r="Y247" s="27">
        <f t="shared" si="55"/>
        <v>2084.8033064109991</v>
      </c>
      <c r="Z247" s="28">
        <f t="shared" si="55"/>
        <v>1400.5226376120115</v>
      </c>
      <c r="AB247" s="131">
        <v>34887770000</v>
      </c>
      <c r="AC247" s="131" t="str">
        <f t="shared" si="49"/>
        <v>WFD21_TroendelagMay</v>
      </c>
      <c r="AD247" s="40" t="s">
        <v>672</v>
      </c>
      <c r="AE247" s="46" t="s">
        <v>144</v>
      </c>
      <c r="AF247" s="130">
        <f t="shared" si="46"/>
        <v>59.757425206913453</v>
      </c>
      <c r="AG247" s="130">
        <f t="shared" si="47"/>
        <v>40.1436560035798</v>
      </c>
      <c r="AH247" s="130">
        <f t="shared" si="50"/>
        <v>19.613769203333653</v>
      </c>
    </row>
    <row r="248" spans="1:34" x14ac:dyDescent="0.25">
      <c r="A248" t="s">
        <v>4</v>
      </c>
      <c r="B248">
        <v>2009</v>
      </c>
      <c r="C248">
        <v>6</v>
      </c>
      <c r="D248">
        <v>11948.749217775699</v>
      </c>
      <c r="E248">
        <v>20143.1928106831</v>
      </c>
      <c r="F248">
        <v>58.912056602862698</v>
      </c>
      <c r="G248">
        <v>26.369468904462401</v>
      </c>
      <c r="H248">
        <v>2932.4422597724101</v>
      </c>
      <c r="I248">
        <v>6479.1427282058103</v>
      </c>
      <c r="Q248" s="9" t="s">
        <v>175</v>
      </c>
      <c r="R248" s="27"/>
      <c r="S248" s="40" t="s">
        <v>306</v>
      </c>
      <c r="T248" s="3" t="s">
        <v>145</v>
      </c>
      <c r="U248" s="27">
        <f t="shared" si="56"/>
        <v>1688.1894746370408</v>
      </c>
      <c r="V248" s="27">
        <f t="shared" si="55"/>
        <v>6063.0804704438551</v>
      </c>
      <c r="W248" s="27">
        <f t="shared" si="55"/>
        <v>1347.0641969202256</v>
      </c>
      <c r="X248" s="27">
        <f t="shared" si="55"/>
        <v>671.05139168783774</v>
      </c>
      <c r="Y248" s="27">
        <f t="shared" si="55"/>
        <v>2812.5365681216786</v>
      </c>
      <c r="Z248" s="28">
        <f t="shared" si="55"/>
        <v>1477.4451592661933</v>
      </c>
      <c r="AB248" s="131">
        <v>34887770000</v>
      </c>
      <c r="AC248" s="131" t="str">
        <f t="shared" si="49"/>
        <v>WFD21_TroendelagJune</v>
      </c>
      <c r="AD248" s="40" t="s">
        <v>672</v>
      </c>
      <c r="AE248" s="46" t="s">
        <v>590</v>
      </c>
      <c r="AF248" s="130">
        <f t="shared" si="46"/>
        <v>80.616690838126885</v>
      </c>
      <c r="AG248" s="130">
        <f t="shared" si="47"/>
        <v>42.348512365972184</v>
      </c>
      <c r="AH248" s="130">
        <f t="shared" si="50"/>
        <v>38.268178472154702</v>
      </c>
    </row>
    <row r="249" spans="1:34" x14ac:dyDescent="0.25">
      <c r="A249" t="s">
        <v>4</v>
      </c>
      <c r="B249">
        <v>2009</v>
      </c>
      <c r="C249">
        <v>7</v>
      </c>
      <c r="D249">
        <v>11175.9279192006</v>
      </c>
      <c r="E249">
        <v>18711.856408329098</v>
      </c>
      <c r="F249">
        <v>50.649590117915203</v>
      </c>
      <c r="G249">
        <v>25.577011123121</v>
      </c>
      <c r="H249">
        <v>1270.03992754148</v>
      </c>
      <c r="I249">
        <v>4935.6980412353396</v>
      </c>
      <c r="Q249" s="9" t="s">
        <v>175</v>
      </c>
      <c r="R249" s="27"/>
      <c r="S249" s="40" t="s">
        <v>306</v>
      </c>
      <c r="T249" s="3" t="s">
        <v>146</v>
      </c>
      <c r="U249" s="27">
        <f t="shared" si="56"/>
        <v>1246.0735601007025</v>
      </c>
      <c r="V249" s="27">
        <f t="shared" si="55"/>
        <v>6081.3188535133713</v>
      </c>
      <c r="W249" s="27">
        <f t="shared" si="55"/>
        <v>1351.2851873775794</v>
      </c>
      <c r="X249" s="27">
        <f t="shared" si="55"/>
        <v>672.61803626014137</v>
      </c>
      <c r="Y249" s="27">
        <f t="shared" si="55"/>
        <v>2683.5944470666723</v>
      </c>
      <c r="Z249" s="28">
        <f t="shared" si="55"/>
        <v>1307.9235155053586</v>
      </c>
      <c r="AB249" s="131">
        <v>34887770000</v>
      </c>
      <c r="AC249" s="131" t="str">
        <f t="shared" si="49"/>
        <v>WFD21_TroendelagJuly</v>
      </c>
      <c r="AD249" s="40" t="s">
        <v>672</v>
      </c>
      <c r="AE249" s="46" t="s">
        <v>591</v>
      </c>
      <c r="AF249" s="130">
        <f t="shared" si="46"/>
        <v>76.920779031353177</v>
      </c>
      <c r="AG249" s="130">
        <f t="shared" si="47"/>
        <v>37.48945591837365</v>
      </c>
      <c r="AH249" s="130">
        <f t="shared" si="50"/>
        <v>39.431323112979527</v>
      </c>
    </row>
    <row r="250" spans="1:34" x14ac:dyDescent="0.25">
      <c r="A250" t="s">
        <v>4</v>
      </c>
      <c r="B250">
        <v>2009</v>
      </c>
      <c r="C250">
        <v>8</v>
      </c>
      <c r="D250">
        <v>9211.4383018405606</v>
      </c>
      <c r="E250">
        <v>19074.367805510999</v>
      </c>
      <c r="F250">
        <v>52.234888334826202</v>
      </c>
      <c r="G250">
        <v>25.620381368751801</v>
      </c>
      <c r="H250">
        <v>1038.7155729250601</v>
      </c>
      <c r="I250">
        <v>3960.0864535896799</v>
      </c>
      <c r="Q250" s="9" t="s">
        <v>175</v>
      </c>
      <c r="R250" s="27"/>
      <c r="S250" s="40" t="s">
        <v>306</v>
      </c>
      <c r="T250" s="3" t="s">
        <v>147</v>
      </c>
      <c r="U250" s="27">
        <f t="shared" si="56"/>
        <v>663.24618084965016</v>
      </c>
      <c r="V250" s="27">
        <f t="shared" si="55"/>
        <v>6155.1940899276979</v>
      </c>
      <c r="W250" s="27">
        <f t="shared" si="55"/>
        <v>1812.8665956322095</v>
      </c>
      <c r="X250" s="27">
        <f t="shared" si="55"/>
        <v>902.40380327553487</v>
      </c>
      <c r="Y250" s="27">
        <f t="shared" si="55"/>
        <v>2939.741009859516</v>
      </c>
      <c r="Z250" s="28">
        <f t="shared" si="55"/>
        <v>783.042252721615</v>
      </c>
      <c r="AB250" s="131">
        <v>34887770000</v>
      </c>
      <c r="AC250" s="131" t="str">
        <f t="shared" si="49"/>
        <v>WFD21_TroendelagAugust</v>
      </c>
      <c r="AD250" s="40" t="s">
        <v>672</v>
      </c>
      <c r="AE250" s="46" t="s">
        <v>592</v>
      </c>
      <c r="AF250" s="130">
        <f t="shared" si="46"/>
        <v>84.262794952486672</v>
      </c>
      <c r="AG250" s="130">
        <f t="shared" si="47"/>
        <v>22.444606024449683</v>
      </c>
      <c r="AH250" s="130">
        <f t="shared" si="50"/>
        <v>61.818188928036989</v>
      </c>
    </row>
    <row r="251" spans="1:34" x14ac:dyDescent="0.25">
      <c r="A251" t="s">
        <v>4</v>
      </c>
      <c r="B251">
        <v>2009</v>
      </c>
      <c r="C251">
        <v>9</v>
      </c>
      <c r="D251">
        <v>6093.8365272311803</v>
      </c>
      <c r="E251">
        <v>19215.806609256499</v>
      </c>
      <c r="F251">
        <v>81.584396484158603</v>
      </c>
      <c r="G251">
        <v>40.326699450325698</v>
      </c>
      <c r="H251">
        <v>1003.3174427722</v>
      </c>
      <c r="I251">
        <v>2643.70009676261</v>
      </c>
      <c r="Q251" s="9" t="s">
        <v>175</v>
      </c>
      <c r="R251" s="27"/>
      <c r="S251" s="40" t="s">
        <v>306</v>
      </c>
      <c r="T251" s="3" t="s">
        <v>148</v>
      </c>
      <c r="U251" s="27">
        <f t="shared" si="56"/>
        <v>315.28333872219451</v>
      </c>
      <c r="V251" s="27">
        <f t="shared" si="55"/>
        <v>6164.6578258665068</v>
      </c>
      <c r="W251" s="27">
        <f t="shared" si="55"/>
        <v>2841.802962553938</v>
      </c>
      <c r="X251" s="27">
        <f t="shared" si="55"/>
        <v>1417.123618428848</v>
      </c>
      <c r="Y251" s="27">
        <f t="shared" si="55"/>
        <v>4585.2362587764883</v>
      </c>
      <c r="Z251" s="28">
        <f t="shared" si="55"/>
        <v>395.14468484094209</v>
      </c>
      <c r="AB251" s="131">
        <v>34887770000</v>
      </c>
      <c r="AC251" s="131" t="str">
        <f t="shared" si="49"/>
        <v>WFD21_TroendelagSeptember</v>
      </c>
      <c r="AD251" s="40" t="s">
        <v>672</v>
      </c>
      <c r="AE251" s="46" t="s">
        <v>593</v>
      </c>
      <c r="AF251" s="130">
        <f t="shared" si="46"/>
        <v>131.42818411083564</v>
      </c>
      <c r="AG251" s="130">
        <f t="shared" si="47"/>
        <v>11.326166299564061</v>
      </c>
      <c r="AH251" s="130">
        <f t="shared" si="50"/>
        <v>120.10201781127158</v>
      </c>
    </row>
    <row r="252" spans="1:34" x14ac:dyDescent="0.25">
      <c r="A252" t="s">
        <v>4</v>
      </c>
      <c r="B252">
        <v>2009</v>
      </c>
      <c r="C252">
        <v>10</v>
      </c>
      <c r="D252">
        <v>5006.3685292385699</v>
      </c>
      <c r="E252">
        <v>23029.042917678002</v>
      </c>
      <c r="F252">
        <v>727.004713389637</v>
      </c>
      <c r="G252">
        <v>338.28105233652502</v>
      </c>
      <c r="H252">
        <v>6527.7996611523104</v>
      </c>
      <c r="I252">
        <v>2985.81097600062</v>
      </c>
      <c r="Q252" s="9" t="s">
        <v>175</v>
      </c>
      <c r="R252" s="27"/>
      <c r="S252" s="40" t="s">
        <v>306</v>
      </c>
      <c r="T252" s="3" t="s">
        <v>149</v>
      </c>
      <c r="U252" s="27">
        <f t="shared" si="56"/>
        <v>218.68489091993814</v>
      </c>
      <c r="V252" s="27">
        <f t="shared" si="55"/>
        <v>6207.1941833234296</v>
      </c>
      <c r="W252" s="27">
        <f t="shared" si="55"/>
        <v>2454.8868942484851</v>
      </c>
      <c r="X252" s="27">
        <f t="shared" si="55"/>
        <v>1223.9097452022095</v>
      </c>
      <c r="Y252" s="27">
        <f t="shared" si="55"/>
        <v>3543.4082816550758</v>
      </c>
      <c r="Z252" s="28">
        <f t="shared" si="55"/>
        <v>265.25337041466429</v>
      </c>
      <c r="AB252" s="131">
        <v>34887770000</v>
      </c>
      <c r="AC252" s="131" t="str">
        <f t="shared" si="49"/>
        <v>WFD21_TroendelagOctober</v>
      </c>
      <c r="AD252" s="40" t="s">
        <v>672</v>
      </c>
      <c r="AE252" s="46" t="s">
        <v>594</v>
      </c>
      <c r="AF252" s="130">
        <f t="shared" si="46"/>
        <v>101.56591497980742</v>
      </c>
      <c r="AG252" s="130">
        <f t="shared" si="47"/>
        <v>7.6030474408270949</v>
      </c>
      <c r="AH252" s="130">
        <f t="shared" si="50"/>
        <v>93.962867538980319</v>
      </c>
    </row>
    <row r="253" spans="1:34" x14ac:dyDescent="0.25">
      <c r="A253" t="s">
        <v>4</v>
      </c>
      <c r="B253">
        <v>2009</v>
      </c>
      <c r="C253">
        <v>11</v>
      </c>
      <c r="D253">
        <v>3559.6773161608799</v>
      </c>
      <c r="E253">
        <v>26173.5026486932</v>
      </c>
      <c r="F253">
        <v>3566.7089361641802</v>
      </c>
      <c r="G253">
        <v>1650.1452067924399</v>
      </c>
      <c r="H253">
        <v>7227.7116307752303</v>
      </c>
      <c r="I253">
        <v>2630.9263354761802</v>
      </c>
      <c r="Q253" s="9" t="s">
        <v>175</v>
      </c>
      <c r="R253" s="27"/>
      <c r="S253" s="40" t="s">
        <v>306</v>
      </c>
      <c r="T253" s="3" t="s">
        <v>150</v>
      </c>
      <c r="U253" s="27">
        <f t="shared" si="56"/>
        <v>255.0579578640621</v>
      </c>
      <c r="V253" s="27">
        <f t="shared" si="55"/>
        <v>6215.0973074052454</v>
      </c>
      <c r="W253" s="27">
        <f t="shared" si="55"/>
        <v>2410.7156413352695</v>
      </c>
      <c r="X253" s="27">
        <f t="shared" si="55"/>
        <v>1201.6248293721228</v>
      </c>
      <c r="Y253" s="27">
        <f t="shared" si="55"/>
        <v>3411.4123979477945</v>
      </c>
      <c r="Z253" s="28">
        <f t="shared" si="55"/>
        <v>231.14222625441226</v>
      </c>
      <c r="AB253" s="131">
        <v>34887770000</v>
      </c>
      <c r="AC253" s="131" t="str">
        <f t="shared" si="49"/>
        <v>WFD21_TroendelagNovember</v>
      </c>
      <c r="AD253" s="40" t="s">
        <v>672</v>
      </c>
      <c r="AE253" s="46" t="s">
        <v>595</v>
      </c>
      <c r="AF253" s="130">
        <f t="shared" si="46"/>
        <v>97.782472137020918</v>
      </c>
      <c r="AG253" s="130">
        <f t="shared" si="47"/>
        <v>6.6253081310273565</v>
      </c>
      <c r="AH253" s="130">
        <f t="shared" si="50"/>
        <v>91.157164005993565</v>
      </c>
    </row>
    <row r="254" spans="1:34" ht="15.75" thickBot="1" x14ac:dyDescent="0.3">
      <c r="A254" t="s">
        <v>4</v>
      </c>
      <c r="B254">
        <v>2009</v>
      </c>
      <c r="C254">
        <v>12</v>
      </c>
      <c r="D254">
        <v>3987.7685112069898</v>
      </c>
      <c r="E254">
        <v>26817.009027182001</v>
      </c>
      <c r="F254">
        <v>7096.9247249402097</v>
      </c>
      <c r="G254">
        <v>3429.4550231987</v>
      </c>
      <c r="H254">
        <v>13509.964097374201</v>
      </c>
      <c r="I254">
        <v>3059.3638397752202</v>
      </c>
      <c r="Q254" s="11" t="s">
        <v>175</v>
      </c>
      <c r="R254" s="29"/>
      <c r="S254" s="40" t="s">
        <v>306</v>
      </c>
      <c r="T254" s="5" t="s">
        <v>151</v>
      </c>
      <c r="U254" s="29">
        <f t="shared" si="56"/>
        <v>461.29592773366892</v>
      </c>
      <c r="V254" s="29">
        <f t="shared" si="55"/>
        <v>6215.391955306296</v>
      </c>
      <c r="W254" s="29">
        <f t="shared" si="55"/>
        <v>2740.3724048576628</v>
      </c>
      <c r="X254" s="29">
        <f t="shared" si="55"/>
        <v>1366.4469813455541</v>
      </c>
      <c r="Y254" s="29">
        <f t="shared" si="55"/>
        <v>4037.439688138822</v>
      </c>
      <c r="Z254" s="30">
        <f t="shared" si="55"/>
        <v>277.71466398681014</v>
      </c>
      <c r="AB254" s="131">
        <v>34887770000</v>
      </c>
      <c r="AC254" s="131" t="str">
        <f t="shared" si="49"/>
        <v>WFD21_TroendelagDecember</v>
      </c>
      <c r="AD254" s="40" t="s">
        <v>672</v>
      </c>
      <c r="AE254" s="46" t="s">
        <v>596</v>
      </c>
      <c r="AF254" s="130">
        <f t="shared" si="46"/>
        <v>115.72650496545987</v>
      </c>
      <c r="AG254" s="130">
        <f t="shared" si="47"/>
        <v>7.960229730556299</v>
      </c>
      <c r="AH254" s="130">
        <f t="shared" si="50"/>
        <v>107.76627523490357</v>
      </c>
    </row>
    <row r="255" spans="1:34" x14ac:dyDescent="0.25">
      <c r="A255" t="s">
        <v>4</v>
      </c>
      <c r="B255">
        <v>2010</v>
      </c>
      <c r="C255">
        <v>1</v>
      </c>
      <c r="D255">
        <v>4644.73478467519</v>
      </c>
      <c r="E255">
        <v>26953.062611876201</v>
      </c>
      <c r="F255">
        <v>4329.44817917202</v>
      </c>
      <c r="G255">
        <v>2076.3989296172499</v>
      </c>
      <c r="H255">
        <v>8134.8697278579803</v>
      </c>
      <c r="I255">
        <v>3492.2614759866601</v>
      </c>
      <c r="Q255" s="10" t="s">
        <v>176</v>
      </c>
      <c r="R255" s="27" t="s">
        <v>434</v>
      </c>
      <c r="S255" s="35" t="s">
        <v>307</v>
      </c>
      <c r="T255" s="1" t="s">
        <v>140</v>
      </c>
      <c r="U255" s="25">
        <f>(D3123+D3135+D3147+D3159+D3171+D3183+D3195+D3207+D3219+D3231+D3243+D3255+D3267)/13</f>
        <v>359.23778069926163</v>
      </c>
      <c r="V255" s="25">
        <f t="shared" ref="V255:Z266" si="57">(E3123+E3135+E3147+E3159+E3171+E3183+E3195+E3207+E3219+E3231+E3243+E3255+E3267)/13</f>
        <v>3455.4490389588059</v>
      </c>
      <c r="W255" s="25">
        <f t="shared" si="57"/>
        <v>1401.4765730542167</v>
      </c>
      <c r="X255" s="25">
        <f t="shared" si="57"/>
        <v>630.05387207026001</v>
      </c>
      <c r="Y255" s="25">
        <f t="shared" si="57"/>
        <v>2211.0042804207555</v>
      </c>
      <c r="Z255" s="26">
        <f t="shared" si="57"/>
        <v>192.01277358651552</v>
      </c>
      <c r="AB255" s="131">
        <v>18090970000</v>
      </c>
      <c r="AC255" s="131" t="str">
        <f t="shared" si="49"/>
        <v>WFD22_Moere_and_RomsdalJanuary</v>
      </c>
      <c r="AD255" s="40" t="s">
        <v>675</v>
      </c>
      <c r="AE255" s="46" t="s">
        <v>586</v>
      </c>
      <c r="AF255" s="130">
        <f t="shared" si="46"/>
        <v>122.21590552749551</v>
      </c>
      <c r="AG255" s="130">
        <f t="shared" si="47"/>
        <v>10.613735669591819</v>
      </c>
      <c r="AH255" s="130">
        <f t="shared" si="50"/>
        <v>111.60216985790369</v>
      </c>
    </row>
    <row r="256" spans="1:34" x14ac:dyDescent="0.25">
      <c r="A256" t="s">
        <v>4</v>
      </c>
      <c r="B256">
        <v>2010</v>
      </c>
      <c r="C256">
        <v>2</v>
      </c>
      <c r="D256">
        <v>5650.71000351764</v>
      </c>
      <c r="E256">
        <v>26877.513430512201</v>
      </c>
      <c r="F256">
        <v>5074.2364934751804</v>
      </c>
      <c r="G256">
        <v>2401.6877924607002</v>
      </c>
      <c r="H256">
        <v>10650.322332935601</v>
      </c>
      <c r="I256">
        <v>4181.3190406226204</v>
      </c>
      <c r="Q256" s="9" t="s">
        <v>176</v>
      </c>
      <c r="R256" s="27"/>
      <c r="S256" s="40" t="s">
        <v>307</v>
      </c>
      <c r="T256" s="3" t="s">
        <v>141</v>
      </c>
      <c r="U256" s="27">
        <f t="shared" ref="U256:U266" si="58">(D3124+D3136+D3148+D3160+D3172+D3184+D3196+D3208+D3220+D3232+D3244+D3256+D3268)/13</f>
        <v>458.63243141599173</v>
      </c>
      <c r="V256" s="27">
        <f t="shared" si="57"/>
        <v>3463.8687665939847</v>
      </c>
      <c r="W256" s="27">
        <f t="shared" si="57"/>
        <v>1195.5240813135633</v>
      </c>
      <c r="X256" s="27">
        <f t="shared" si="57"/>
        <v>539.05679927915276</v>
      </c>
      <c r="Y256" s="27">
        <f t="shared" si="57"/>
        <v>1830.9135404162053</v>
      </c>
      <c r="Z256" s="28">
        <f t="shared" si="57"/>
        <v>222.15706845030238</v>
      </c>
      <c r="AB256" s="131">
        <v>18090970000</v>
      </c>
      <c r="AC256" s="131" t="str">
        <f t="shared" si="49"/>
        <v>WFD22_Moere_and_RomsdalFebruary</v>
      </c>
      <c r="AD256" s="40" t="s">
        <v>675</v>
      </c>
      <c r="AE256" s="46" t="s">
        <v>587</v>
      </c>
      <c r="AF256" s="130">
        <f t="shared" si="46"/>
        <v>101.20593535980686</v>
      </c>
      <c r="AG256" s="130">
        <f t="shared" si="47"/>
        <v>12.279997614848865</v>
      </c>
      <c r="AH256" s="130">
        <f t="shared" si="50"/>
        <v>88.925937744957992</v>
      </c>
    </row>
    <row r="257" spans="1:34" x14ac:dyDescent="0.25">
      <c r="A257" t="s">
        <v>4</v>
      </c>
      <c r="B257">
        <v>2010</v>
      </c>
      <c r="C257">
        <v>3</v>
      </c>
      <c r="D257">
        <v>8260.1672914229894</v>
      </c>
      <c r="E257">
        <v>26524.254060711199</v>
      </c>
      <c r="F257">
        <v>1855.0846598498899</v>
      </c>
      <c r="G257">
        <v>883.62848687938299</v>
      </c>
      <c r="H257">
        <v>6558.3983450850401</v>
      </c>
      <c r="I257">
        <v>6180.6238371013296</v>
      </c>
      <c r="Q257" s="9" t="s">
        <v>176</v>
      </c>
      <c r="R257" s="27"/>
      <c r="S257" s="40" t="s">
        <v>307</v>
      </c>
      <c r="T257" s="3" t="s">
        <v>142</v>
      </c>
      <c r="U257" s="27">
        <f t="shared" si="58"/>
        <v>695.23061663728629</v>
      </c>
      <c r="V257" s="27">
        <f t="shared" si="57"/>
        <v>3451.7514883711442</v>
      </c>
      <c r="W257" s="27">
        <f t="shared" si="57"/>
        <v>1181.3836325403888</v>
      </c>
      <c r="X257" s="27">
        <f t="shared" si="57"/>
        <v>532.19454651025558</v>
      </c>
      <c r="Y257" s="27">
        <f t="shared" si="57"/>
        <v>1907.78621126999</v>
      </c>
      <c r="Z257" s="28">
        <f t="shared" si="57"/>
        <v>341.66036687149938</v>
      </c>
      <c r="AB257" s="131">
        <v>18090970000</v>
      </c>
      <c r="AC257" s="131" t="str">
        <f t="shared" si="49"/>
        <v>WFD22_Moere_and_RomsdalMarch</v>
      </c>
      <c r="AD257" s="40" t="s">
        <v>675</v>
      </c>
      <c r="AE257" s="46" t="s">
        <v>588</v>
      </c>
      <c r="AF257" s="130">
        <f t="shared" si="46"/>
        <v>105.45516416587888</v>
      </c>
      <c r="AG257" s="130">
        <f t="shared" si="47"/>
        <v>18.885685337574458</v>
      </c>
      <c r="AH257" s="130">
        <f t="shared" si="50"/>
        <v>86.569478828304426</v>
      </c>
    </row>
    <row r="258" spans="1:34" x14ac:dyDescent="0.25">
      <c r="A258" t="s">
        <v>4</v>
      </c>
      <c r="B258">
        <v>2010</v>
      </c>
      <c r="C258">
        <v>4</v>
      </c>
      <c r="D258">
        <v>10798.4461357326</v>
      </c>
      <c r="E258">
        <v>26074.9547126123</v>
      </c>
      <c r="F258">
        <v>1136.7555909812099</v>
      </c>
      <c r="G258">
        <v>529.39275615811403</v>
      </c>
      <c r="H258">
        <v>5344.0595296642696</v>
      </c>
      <c r="I258">
        <v>8329.6804934438806</v>
      </c>
      <c r="Q258" s="9" t="s">
        <v>176</v>
      </c>
      <c r="R258" s="27"/>
      <c r="S258" s="40" t="s">
        <v>307</v>
      </c>
      <c r="T258" s="3" t="s">
        <v>143</v>
      </c>
      <c r="U258" s="27">
        <f t="shared" si="58"/>
        <v>871.08079948724401</v>
      </c>
      <c r="V258" s="27">
        <f t="shared" si="57"/>
        <v>3435.6231515854824</v>
      </c>
      <c r="W258" s="27">
        <f t="shared" si="57"/>
        <v>690.26757247764385</v>
      </c>
      <c r="X258" s="27">
        <f t="shared" si="57"/>
        <v>309.66334200721275</v>
      </c>
      <c r="Y258" s="27">
        <f t="shared" si="57"/>
        <v>1116.879258189407</v>
      </c>
      <c r="Z258" s="28">
        <f t="shared" si="57"/>
        <v>481.23390903593679</v>
      </c>
      <c r="AB258" s="131">
        <v>18090970000</v>
      </c>
      <c r="AC258" s="131" t="str">
        <f t="shared" si="49"/>
        <v>WFD22_Moere_and_RomsdalApril</v>
      </c>
      <c r="AD258" s="40" t="s">
        <v>675</v>
      </c>
      <c r="AE258" s="46" t="s">
        <v>589</v>
      </c>
      <c r="AF258" s="130">
        <f t="shared" si="46"/>
        <v>61.736836564839081</v>
      </c>
      <c r="AG258" s="130">
        <f t="shared" si="47"/>
        <v>26.60077978328065</v>
      </c>
      <c r="AH258" s="130">
        <f t="shared" si="50"/>
        <v>35.13605678155843</v>
      </c>
    </row>
    <row r="259" spans="1:34" x14ac:dyDescent="0.25">
      <c r="A259" t="s">
        <v>4</v>
      </c>
      <c r="B259">
        <v>2010</v>
      </c>
      <c r="C259">
        <v>5</v>
      </c>
      <c r="D259">
        <v>10818.164129770699</v>
      </c>
      <c r="E259">
        <v>25065.458784704198</v>
      </c>
      <c r="F259">
        <v>729.33716264972702</v>
      </c>
      <c r="G259">
        <v>351.26320389126602</v>
      </c>
      <c r="H259">
        <v>5084.7209270643698</v>
      </c>
      <c r="I259">
        <v>8245.4292732336999</v>
      </c>
      <c r="Q259" s="9" t="s">
        <v>176</v>
      </c>
      <c r="R259" s="27"/>
      <c r="S259" s="40" t="s">
        <v>307</v>
      </c>
      <c r="T259" s="3" t="s">
        <v>144</v>
      </c>
      <c r="U259" s="27">
        <f t="shared" si="58"/>
        <v>923.3474901051037</v>
      </c>
      <c r="V259" s="27">
        <f t="shared" si="57"/>
        <v>3415.4779105753687</v>
      </c>
      <c r="W259" s="27">
        <f t="shared" si="57"/>
        <v>653.45891507918896</v>
      </c>
      <c r="X259" s="27">
        <f t="shared" si="57"/>
        <v>291.10292985757354</v>
      </c>
      <c r="Y259" s="27">
        <f t="shared" si="57"/>
        <v>1146.2075740095881</v>
      </c>
      <c r="Z259" s="28">
        <f t="shared" si="57"/>
        <v>617.40951303563895</v>
      </c>
      <c r="AB259" s="131">
        <v>18090970000</v>
      </c>
      <c r="AC259" s="131" t="str">
        <f t="shared" si="49"/>
        <v>WFD22_Moere_and_RomsdalMay</v>
      </c>
      <c r="AD259" s="40" t="s">
        <v>675</v>
      </c>
      <c r="AE259" s="46" t="s">
        <v>144</v>
      </c>
      <c r="AF259" s="130">
        <f t="shared" ref="AF259:AF322" si="59">((Y259*1000000)/AB259)*1000</f>
        <v>63.357994292710025</v>
      </c>
      <c r="AG259" s="130">
        <f t="shared" ref="AG259:AG322" si="60">((Z259*1000000)/AB259)*1000</f>
        <v>34.128049133663865</v>
      </c>
      <c r="AH259" s="130">
        <f t="shared" si="50"/>
        <v>29.22994515904616</v>
      </c>
    </row>
    <row r="260" spans="1:34" x14ac:dyDescent="0.25">
      <c r="A260" t="s">
        <v>4</v>
      </c>
      <c r="B260">
        <v>2010</v>
      </c>
      <c r="C260">
        <v>6</v>
      </c>
      <c r="D260">
        <v>10904.3672535938</v>
      </c>
      <c r="E260">
        <v>24254.017551115499</v>
      </c>
      <c r="F260">
        <v>431.34824102068097</v>
      </c>
      <c r="G260">
        <v>195.599790447271</v>
      </c>
      <c r="H260">
        <v>6199.0662150418902</v>
      </c>
      <c r="I260">
        <v>7677.1086599581404</v>
      </c>
      <c r="Q260" s="9" t="s">
        <v>176</v>
      </c>
      <c r="R260" s="27"/>
      <c r="S260" s="40" t="s">
        <v>307</v>
      </c>
      <c r="T260" s="3" t="s">
        <v>145</v>
      </c>
      <c r="U260" s="27">
        <f t="shared" si="58"/>
        <v>762.48641858297617</v>
      </c>
      <c r="V260" s="27">
        <f t="shared" si="57"/>
        <v>3397.7573604252157</v>
      </c>
      <c r="W260" s="27">
        <f t="shared" si="57"/>
        <v>767.89210809016265</v>
      </c>
      <c r="X260" s="27">
        <f t="shared" si="57"/>
        <v>344.12127997435653</v>
      </c>
      <c r="Y260" s="27">
        <f t="shared" si="57"/>
        <v>1492.5366472638946</v>
      </c>
      <c r="Z260" s="28">
        <f t="shared" si="57"/>
        <v>628.86802142310341</v>
      </c>
      <c r="AB260" s="131">
        <v>18090970000</v>
      </c>
      <c r="AC260" s="131" t="str">
        <f t="shared" ref="AC260:AC323" si="61">CONCATENATE(AD260,AE260)</f>
        <v>WFD22_Moere_and_RomsdalJune</v>
      </c>
      <c r="AD260" s="40" t="s">
        <v>675</v>
      </c>
      <c r="AE260" s="46" t="s">
        <v>590</v>
      </c>
      <c r="AF260" s="130">
        <f t="shared" si="59"/>
        <v>82.501747958450792</v>
      </c>
      <c r="AG260" s="130">
        <f t="shared" si="60"/>
        <v>34.761431886908412</v>
      </c>
      <c r="AH260" s="130">
        <f t="shared" ref="AH260:AH323" si="62">AF260-AG260</f>
        <v>47.740316071542381</v>
      </c>
    </row>
    <row r="261" spans="1:34" x14ac:dyDescent="0.25">
      <c r="A261" t="s">
        <v>4</v>
      </c>
      <c r="B261">
        <v>2010</v>
      </c>
      <c r="C261">
        <v>7</v>
      </c>
      <c r="D261">
        <v>11948.4402200033</v>
      </c>
      <c r="E261">
        <v>22300.703606492101</v>
      </c>
      <c r="F261">
        <v>37.724276511804497</v>
      </c>
      <c r="G261">
        <v>19.069112671351999</v>
      </c>
      <c r="H261">
        <v>555.83973912836802</v>
      </c>
      <c r="I261">
        <v>7010.1654314548296</v>
      </c>
      <c r="Q261" s="9" t="s">
        <v>176</v>
      </c>
      <c r="R261" s="27"/>
      <c r="S261" s="40" t="s">
        <v>307</v>
      </c>
      <c r="T261" s="3" t="s">
        <v>146</v>
      </c>
      <c r="U261" s="27">
        <f t="shared" si="58"/>
        <v>549.28341868629184</v>
      </c>
      <c r="V261" s="27">
        <f t="shared" si="57"/>
        <v>3409.7607811442922</v>
      </c>
      <c r="W261" s="27">
        <f t="shared" si="57"/>
        <v>826.04251769861492</v>
      </c>
      <c r="X261" s="27">
        <f t="shared" si="57"/>
        <v>367.04294442088809</v>
      </c>
      <c r="Y261" s="27">
        <f t="shared" si="57"/>
        <v>1449.8042383724469</v>
      </c>
      <c r="Z261" s="28">
        <f t="shared" si="57"/>
        <v>542.99970442760139</v>
      </c>
      <c r="AB261" s="131">
        <v>18090970000</v>
      </c>
      <c r="AC261" s="131" t="str">
        <f t="shared" si="61"/>
        <v>WFD22_Moere_and_RomsdalJuly</v>
      </c>
      <c r="AD261" s="40" t="s">
        <v>675</v>
      </c>
      <c r="AE261" s="46" t="s">
        <v>591</v>
      </c>
      <c r="AF261" s="130">
        <f t="shared" si="59"/>
        <v>80.139662957400674</v>
      </c>
      <c r="AG261" s="130">
        <f t="shared" si="60"/>
        <v>30.014957983325459</v>
      </c>
      <c r="AH261" s="130">
        <f t="shared" si="62"/>
        <v>50.124704974075215</v>
      </c>
    </row>
    <row r="262" spans="1:34" x14ac:dyDescent="0.25">
      <c r="A262" t="s">
        <v>4</v>
      </c>
      <c r="B262">
        <v>2010</v>
      </c>
      <c r="C262">
        <v>8</v>
      </c>
      <c r="D262">
        <v>9228.6311730948401</v>
      </c>
      <c r="E262">
        <v>20009.682125924599</v>
      </c>
      <c r="F262">
        <v>38.648519620275003</v>
      </c>
      <c r="G262">
        <v>19.579657428878399</v>
      </c>
      <c r="H262">
        <v>254.503366923832</v>
      </c>
      <c r="I262">
        <v>4189.5495217356302</v>
      </c>
      <c r="Q262" s="9" t="s">
        <v>176</v>
      </c>
      <c r="R262" s="27"/>
      <c r="S262" s="40" t="s">
        <v>307</v>
      </c>
      <c r="T262" s="3" t="s">
        <v>147</v>
      </c>
      <c r="U262" s="27">
        <f t="shared" si="58"/>
        <v>288.06455962567514</v>
      </c>
      <c r="V262" s="27">
        <f t="shared" si="57"/>
        <v>3436.7345630493628</v>
      </c>
      <c r="W262" s="27">
        <f t="shared" si="57"/>
        <v>1190.6498171016224</v>
      </c>
      <c r="X262" s="27">
        <f t="shared" si="57"/>
        <v>533.56351272922734</v>
      </c>
      <c r="Y262" s="27">
        <f t="shared" si="57"/>
        <v>1907.2999126862242</v>
      </c>
      <c r="Z262" s="28">
        <f t="shared" si="57"/>
        <v>322.55965763363594</v>
      </c>
      <c r="AB262" s="131">
        <v>18090970000</v>
      </c>
      <c r="AC262" s="131" t="str">
        <f t="shared" si="61"/>
        <v>WFD22_Moere_and_RomsdalAugust</v>
      </c>
      <c r="AD262" s="40" t="s">
        <v>675</v>
      </c>
      <c r="AE262" s="46" t="s">
        <v>592</v>
      </c>
      <c r="AF262" s="130">
        <f t="shared" si="59"/>
        <v>105.42828343014355</v>
      </c>
      <c r="AG262" s="130">
        <f t="shared" si="60"/>
        <v>17.829870793751574</v>
      </c>
      <c r="AH262" s="130">
        <f t="shared" si="62"/>
        <v>87.59841263639197</v>
      </c>
    </row>
    <row r="263" spans="1:34" x14ac:dyDescent="0.25">
      <c r="A263" t="s">
        <v>4</v>
      </c>
      <c r="B263">
        <v>2010</v>
      </c>
      <c r="C263">
        <v>9</v>
      </c>
      <c r="D263">
        <v>6065.7374487330799</v>
      </c>
      <c r="E263">
        <v>21415.024760223801</v>
      </c>
      <c r="F263">
        <v>91.786617204383205</v>
      </c>
      <c r="G263">
        <v>45.336719892181598</v>
      </c>
      <c r="H263">
        <v>3263.7911791429101</v>
      </c>
      <c r="I263">
        <v>3029.7007018744098</v>
      </c>
      <c r="Q263" s="9" t="s">
        <v>176</v>
      </c>
      <c r="R263" s="27"/>
      <c r="S263" s="40" t="s">
        <v>307</v>
      </c>
      <c r="T263" s="3" t="s">
        <v>148</v>
      </c>
      <c r="U263" s="27">
        <f t="shared" si="58"/>
        <v>148.95145589420065</v>
      </c>
      <c r="V263" s="27">
        <f t="shared" si="57"/>
        <v>3434.9222938976282</v>
      </c>
      <c r="W263" s="27">
        <f t="shared" si="57"/>
        <v>1636.1603094918767</v>
      </c>
      <c r="X263" s="27">
        <f t="shared" si="57"/>
        <v>738.39718082209504</v>
      </c>
      <c r="Y263" s="27">
        <f t="shared" si="57"/>
        <v>2630.7325942413208</v>
      </c>
      <c r="Z263" s="28">
        <f t="shared" si="57"/>
        <v>179.24453892717418</v>
      </c>
      <c r="AB263" s="131">
        <v>18090970000</v>
      </c>
      <c r="AC263" s="131" t="str">
        <f t="shared" si="61"/>
        <v>WFD22_Moere_and_RomsdalSeptember</v>
      </c>
      <c r="AD263" s="40" t="s">
        <v>675</v>
      </c>
      <c r="AE263" s="46" t="s">
        <v>593</v>
      </c>
      <c r="AF263" s="130">
        <f t="shared" si="59"/>
        <v>145.41688998662431</v>
      </c>
      <c r="AG263" s="130">
        <f t="shared" si="60"/>
        <v>9.9079562304936761</v>
      </c>
      <c r="AH263" s="130">
        <f t="shared" si="62"/>
        <v>135.50893375613063</v>
      </c>
    </row>
    <row r="264" spans="1:34" x14ac:dyDescent="0.25">
      <c r="A264" t="s">
        <v>4</v>
      </c>
      <c r="B264">
        <v>2010</v>
      </c>
      <c r="C264">
        <v>10</v>
      </c>
      <c r="D264">
        <v>4525.0837419008503</v>
      </c>
      <c r="E264">
        <v>25189.1026486109</v>
      </c>
      <c r="F264">
        <v>1933.6101871119299</v>
      </c>
      <c r="G264">
        <v>930.080368887291</v>
      </c>
      <c r="H264">
        <v>7248.20575753097</v>
      </c>
      <c r="I264">
        <v>3027.1769971304302</v>
      </c>
      <c r="Q264" s="9" t="s">
        <v>176</v>
      </c>
      <c r="R264" s="27"/>
      <c r="S264" s="40" t="s">
        <v>307</v>
      </c>
      <c r="T264" s="3" t="s">
        <v>149</v>
      </c>
      <c r="U264" s="27">
        <f t="shared" si="58"/>
        <v>115.54750064689777</v>
      </c>
      <c r="V264" s="27">
        <f t="shared" si="57"/>
        <v>3441.2457198196303</v>
      </c>
      <c r="W264" s="27">
        <f t="shared" si="57"/>
        <v>1478.0518528412615</v>
      </c>
      <c r="X264" s="27">
        <f t="shared" si="57"/>
        <v>665.05468076426041</v>
      </c>
      <c r="Y264" s="27">
        <f t="shared" si="57"/>
        <v>2238.9124343325889</v>
      </c>
      <c r="Z264" s="28">
        <f t="shared" si="57"/>
        <v>134.0594557437301</v>
      </c>
      <c r="AB264" s="131">
        <v>18090970000</v>
      </c>
      <c r="AC264" s="131" t="str">
        <f t="shared" si="61"/>
        <v>WFD22_Moere_and_RomsdalOctober</v>
      </c>
      <c r="AD264" s="40" t="s">
        <v>675</v>
      </c>
      <c r="AE264" s="46" t="s">
        <v>594</v>
      </c>
      <c r="AF264" s="130">
        <f t="shared" si="59"/>
        <v>123.75856210764756</v>
      </c>
      <c r="AG264" s="130">
        <f t="shared" si="60"/>
        <v>7.4102967250363081</v>
      </c>
      <c r="AH264" s="130">
        <f t="shared" si="62"/>
        <v>116.34826538261126</v>
      </c>
    </row>
    <row r="265" spans="1:34" x14ac:dyDescent="0.25">
      <c r="A265" t="s">
        <v>4</v>
      </c>
      <c r="B265">
        <v>2010</v>
      </c>
      <c r="C265">
        <v>11</v>
      </c>
      <c r="D265">
        <v>3479.4185419695</v>
      </c>
      <c r="E265">
        <v>26642.1227482539</v>
      </c>
      <c r="F265">
        <v>3119.46310139054</v>
      </c>
      <c r="G265">
        <v>1488.5994366293301</v>
      </c>
      <c r="H265">
        <v>5792.4884967671496</v>
      </c>
      <c r="I265">
        <v>2654.7463188070301</v>
      </c>
      <c r="Q265" s="9" t="s">
        <v>176</v>
      </c>
      <c r="R265" s="27"/>
      <c r="S265" s="40" t="s">
        <v>307</v>
      </c>
      <c r="T265" s="3" t="s">
        <v>150</v>
      </c>
      <c r="U265" s="27">
        <f t="shared" si="58"/>
        <v>136.92913309583238</v>
      </c>
      <c r="V265" s="27">
        <f t="shared" si="57"/>
        <v>3446.2043532874177</v>
      </c>
      <c r="W265" s="27">
        <f t="shared" si="57"/>
        <v>1483.2041966789157</v>
      </c>
      <c r="X265" s="27">
        <f t="shared" si="57"/>
        <v>667.20800762434067</v>
      </c>
      <c r="Y265" s="27">
        <f t="shared" si="57"/>
        <v>2277.0320769123045</v>
      </c>
      <c r="Z265" s="28">
        <f t="shared" si="57"/>
        <v>124.33898710470541</v>
      </c>
      <c r="AB265" s="131">
        <v>18090970000</v>
      </c>
      <c r="AC265" s="131" t="str">
        <f t="shared" si="61"/>
        <v>WFD22_Moere_and_RomsdalNovember</v>
      </c>
      <c r="AD265" s="40" t="s">
        <v>675</v>
      </c>
      <c r="AE265" s="46" t="s">
        <v>595</v>
      </c>
      <c r="AF265" s="130">
        <f t="shared" si="59"/>
        <v>125.86567093485337</v>
      </c>
      <c r="AG265" s="130">
        <f t="shared" si="60"/>
        <v>6.8729861972412429</v>
      </c>
      <c r="AH265" s="130">
        <f t="shared" si="62"/>
        <v>118.99268473761212</v>
      </c>
    </row>
    <row r="266" spans="1:34" ht="15.75" thickBot="1" x14ac:dyDescent="0.3">
      <c r="A266" t="s">
        <v>4</v>
      </c>
      <c r="B266">
        <v>2010</v>
      </c>
      <c r="C266">
        <v>12</v>
      </c>
      <c r="D266">
        <v>4118.4038623234601</v>
      </c>
      <c r="E266">
        <v>26868.183217846301</v>
      </c>
      <c r="F266">
        <v>6412.6795362277098</v>
      </c>
      <c r="G266">
        <v>3079.9938576018799</v>
      </c>
      <c r="H266">
        <v>12089.783880490901</v>
      </c>
      <c r="I266">
        <v>3153.4668277527198</v>
      </c>
      <c r="Q266" s="11" t="s">
        <v>176</v>
      </c>
      <c r="R266" s="29"/>
      <c r="S266" s="40" t="s">
        <v>307</v>
      </c>
      <c r="T266" s="5" t="s">
        <v>151</v>
      </c>
      <c r="U266" s="29">
        <f t="shared" si="58"/>
        <v>232.00066041179363</v>
      </c>
      <c r="V266" s="29">
        <f t="shared" si="57"/>
        <v>3457.0447489274356</v>
      </c>
      <c r="W266" s="29">
        <f t="shared" si="57"/>
        <v>1612.8130297498437</v>
      </c>
      <c r="X266" s="29">
        <f t="shared" si="57"/>
        <v>726.80287942861764</v>
      </c>
      <c r="Y266" s="29">
        <f t="shared" si="57"/>
        <v>2498.9771220063876</v>
      </c>
      <c r="Z266" s="30">
        <f t="shared" si="57"/>
        <v>153.57278426261703</v>
      </c>
      <c r="AB266" s="131">
        <v>18090970000</v>
      </c>
      <c r="AC266" s="131" t="str">
        <f t="shared" si="61"/>
        <v>WFD22_Moere_and_RomsdalDecember</v>
      </c>
      <c r="AD266" s="40" t="s">
        <v>675</v>
      </c>
      <c r="AE266" s="46" t="s">
        <v>596</v>
      </c>
      <c r="AF266" s="130">
        <f t="shared" si="59"/>
        <v>138.13394870514892</v>
      </c>
      <c r="AG266" s="130">
        <f t="shared" si="60"/>
        <v>8.4889192930294524</v>
      </c>
      <c r="AH266" s="130">
        <f t="shared" si="62"/>
        <v>129.64502941211947</v>
      </c>
    </row>
    <row r="267" spans="1:34" x14ac:dyDescent="0.25">
      <c r="A267" t="s">
        <v>4</v>
      </c>
      <c r="B267">
        <v>2011</v>
      </c>
      <c r="C267">
        <v>1</v>
      </c>
      <c r="D267">
        <v>4835.9651272725596</v>
      </c>
      <c r="E267">
        <v>26788.847425558</v>
      </c>
      <c r="F267">
        <v>3360.0720606398199</v>
      </c>
      <c r="G267">
        <v>1596.35697330632</v>
      </c>
      <c r="H267">
        <v>6521.78697414814</v>
      </c>
      <c r="I267">
        <v>3600.0387738289301</v>
      </c>
      <c r="Q267" s="10" t="s">
        <v>177</v>
      </c>
      <c r="R267" s="27" t="s">
        <v>437</v>
      </c>
      <c r="S267" s="35" t="s">
        <v>308</v>
      </c>
      <c r="T267" s="1" t="s">
        <v>140</v>
      </c>
      <c r="U267" s="25">
        <f>(D3279+D3291+D3303+D3315+D3327+D3339+D3351+D3363+D3375+D3387+D3399+D3411+D3423)/13</f>
        <v>813.89988495718706</v>
      </c>
      <c r="V267" s="25">
        <f t="shared" ref="V267:Z278" si="63">(E3279+E3291+E3303+E3315+E3327+E3339+E3351+E3363+E3375+E3387+E3399+E3411+E3423)/13</f>
        <v>6233.289717262197</v>
      </c>
      <c r="W267" s="25">
        <f t="shared" si="63"/>
        <v>969.20706475777013</v>
      </c>
      <c r="X267" s="25">
        <f t="shared" si="63"/>
        <v>435.27309826998038</v>
      </c>
      <c r="Y267" s="25">
        <f t="shared" si="63"/>
        <v>1766.8788725181089</v>
      </c>
      <c r="Z267" s="26">
        <f t="shared" si="63"/>
        <v>701.29637158186245</v>
      </c>
      <c r="AB267" s="131">
        <v>21190920000</v>
      </c>
      <c r="AC267" s="131" t="str">
        <f t="shared" si="61"/>
        <v>WFD23_SevernJanuary</v>
      </c>
      <c r="AD267" s="40" t="s">
        <v>702</v>
      </c>
      <c r="AE267" s="46" t="s">
        <v>586</v>
      </c>
      <c r="AF267" s="130">
        <f t="shared" si="59"/>
        <v>83.379054449646773</v>
      </c>
      <c r="AG267" s="130">
        <f t="shared" si="60"/>
        <v>33.094191832249969</v>
      </c>
      <c r="AH267" s="130">
        <f t="shared" si="62"/>
        <v>50.284862617396804</v>
      </c>
    </row>
    <row r="268" spans="1:34" x14ac:dyDescent="0.25">
      <c r="A268" t="s">
        <v>4</v>
      </c>
      <c r="B268">
        <v>2011</v>
      </c>
      <c r="C268">
        <v>2</v>
      </c>
      <c r="D268">
        <v>7422.03159014014</v>
      </c>
      <c r="E268">
        <v>26385.609506515098</v>
      </c>
      <c r="F268">
        <v>1677.9417320330499</v>
      </c>
      <c r="G268">
        <v>784.28388751799196</v>
      </c>
      <c r="H268">
        <v>4829.7353277334796</v>
      </c>
      <c r="I268">
        <v>5276.7041073220198</v>
      </c>
      <c r="Q268" s="9" t="s">
        <v>177</v>
      </c>
      <c r="R268" s="27"/>
      <c r="S268" s="40" t="s">
        <v>308</v>
      </c>
      <c r="T268" s="3" t="s">
        <v>141</v>
      </c>
      <c r="U268" s="27">
        <f t="shared" ref="U268:U278" si="64">(D3280+D3292+D3304+D3316+D3328+D3340+D3352+D3364+D3376+D3388+D3400+D3412+D3424)/13</f>
        <v>991.40878435723539</v>
      </c>
      <c r="V268" s="27">
        <f t="shared" si="63"/>
        <v>6193.3167038828333</v>
      </c>
      <c r="W268" s="27">
        <f t="shared" si="63"/>
        <v>620.70308476284299</v>
      </c>
      <c r="X268" s="27">
        <f t="shared" si="63"/>
        <v>278.67404165485891</v>
      </c>
      <c r="Y268" s="27">
        <f t="shared" si="63"/>
        <v>1279.9074130732997</v>
      </c>
      <c r="Z268" s="28">
        <f t="shared" si="63"/>
        <v>828.27642155719752</v>
      </c>
      <c r="AB268" s="131">
        <v>21190920000</v>
      </c>
      <c r="AC268" s="131" t="str">
        <f t="shared" si="61"/>
        <v>WFD23_SevernFebruary</v>
      </c>
      <c r="AD268" s="40" t="s">
        <v>702</v>
      </c>
      <c r="AE268" s="46" t="s">
        <v>587</v>
      </c>
      <c r="AF268" s="130">
        <f t="shared" si="59"/>
        <v>60.398860128455944</v>
      </c>
      <c r="AG268" s="130">
        <f t="shared" si="60"/>
        <v>39.08638329799733</v>
      </c>
      <c r="AH268" s="130">
        <f t="shared" si="62"/>
        <v>21.312476830458614</v>
      </c>
    </row>
    <row r="269" spans="1:34" x14ac:dyDescent="0.25">
      <c r="A269" t="s">
        <v>4</v>
      </c>
      <c r="B269">
        <v>2011</v>
      </c>
      <c r="C269">
        <v>3</v>
      </c>
      <c r="D269">
        <v>8856.29842712151</v>
      </c>
      <c r="E269">
        <v>26041.1949689754</v>
      </c>
      <c r="F269">
        <v>1170.5663578071001</v>
      </c>
      <c r="G269">
        <v>551.86355741979401</v>
      </c>
      <c r="H269">
        <v>5742.7733606424399</v>
      </c>
      <c r="I269">
        <v>6451.4876864344196</v>
      </c>
      <c r="Q269" s="9" t="s">
        <v>177</v>
      </c>
      <c r="R269" s="27"/>
      <c r="S269" s="40" t="s">
        <v>308</v>
      </c>
      <c r="T269" s="3" t="s">
        <v>142</v>
      </c>
      <c r="U269" s="27">
        <f t="shared" si="64"/>
        <v>1544.6310100620306</v>
      </c>
      <c r="V269" s="27">
        <f t="shared" si="63"/>
        <v>6061.1379933023354</v>
      </c>
      <c r="W269" s="27">
        <f t="shared" si="63"/>
        <v>332.28420258308171</v>
      </c>
      <c r="X269" s="27">
        <f t="shared" si="63"/>
        <v>148.75985513389168</v>
      </c>
      <c r="Y269" s="27">
        <f t="shared" si="63"/>
        <v>1050.7493770200965</v>
      </c>
      <c r="Z269" s="28">
        <f t="shared" si="63"/>
        <v>1343.6928432663979</v>
      </c>
      <c r="AB269" s="131">
        <v>21190920000</v>
      </c>
      <c r="AC269" s="131" t="str">
        <f t="shared" si="61"/>
        <v>WFD23_SevernMarch</v>
      </c>
      <c r="AD269" s="40" t="s">
        <v>702</v>
      </c>
      <c r="AE269" s="46" t="s">
        <v>588</v>
      </c>
      <c r="AF269" s="130">
        <f t="shared" si="59"/>
        <v>49.584887160165607</v>
      </c>
      <c r="AG269" s="130">
        <f t="shared" si="60"/>
        <v>63.408896039737677</v>
      </c>
      <c r="AH269" s="130">
        <f t="shared" si="62"/>
        <v>-13.824008879572069</v>
      </c>
    </row>
    <row r="270" spans="1:34" x14ac:dyDescent="0.25">
      <c r="A270" t="s">
        <v>4</v>
      </c>
      <c r="B270">
        <v>2011</v>
      </c>
      <c r="C270">
        <v>4</v>
      </c>
      <c r="D270">
        <v>12081.8737254599</v>
      </c>
      <c r="E270">
        <v>24857.245359766399</v>
      </c>
      <c r="F270">
        <v>706.661614363691</v>
      </c>
      <c r="G270">
        <v>321.14712121350499</v>
      </c>
      <c r="H270">
        <v>6311.0778039589404</v>
      </c>
      <c r="I270">
        <v>8697.0588019881998</v>
      </c>
      <c r="Q270" s="9" t="s">
        <v>177</v>
      </c>
      <c r="R270" s="27"/>
      <c r="S270" s="40" t="s">
        <v>308</v>
      </c>
      <c r="T270" s="3" t="s">
        <v>143</v>
      </c>
      <c r="U270" s="27">
        <f t="shared" si="64"/>
        <v>1806.6363082355397</v>
      </c>
      <c r="V270" s="27">
        <f t="shared" si="63"/>
        <v>5752.4415165825831</v>
      </c>
      <c r="W270" s="27">
        <f t="shared" si="63"/>
        <v>160.42008263255281</v>
      </c>
      <c r="X270" s="27">
        <f t="shared" si="63"/>
        <v>71.658487469201376</v>
      </c>
      <c r="Y270" s="27">
        <f t="shared" si="63"/>
        <v>1043.5682005800595</v>
      </c>
      <c r="Z270" s="28">
        <f t="shared" si="63"/>
        <v>1622.694651798492</v>
      </c>
      <c r="AB270" s="131">
        <v>21190920000</v>
      </c>
      <c r="AC270" s="131" t="str">
        <f t="shared" si="61"/>
        <v>WFD23_SevernApril</v>
      </c>
      <c r="AD270" s="40" t="s">
        <v>702</v>
      </c>
      <c r="AE270" s="46" t="s">
        <v>589</v>
      </c>
      <c r="AF270" s="130">
        <f t="shared" si="59"/>
        <v>49.246007279535746</v>
      </c>
      <c r="AG270" s="130">
        <f t="shared" si="60"/>
        <v>76.574997772559755</v>
      </c>
      <c r="AH270" s="130">
        <f t="shared" si="62"/>
        <v>-27.328990493024008</v>
      </c>
    </row>
    <row r="271" spans="1:34" x14ac:dyDescent="0.25">
      <c r="A271" t="s">
        <v>4</v>
      </c>
      <c r="B271">
        <v>2011</v>
      </c>
      <c r="C271">
        <v>5</v>
      </c>
      <c r="D271">
        <v>12816.069687879501</v>
      </c>
      <c r="E271">
        <v>23888.047828888</v>
      </c>
      <c r="F271">
        <v>237.11929568564901</v>
      </c>
      <c r="G271">
        <v>116.99523698388801</v>
      </c>
      <c r="H271">
        <v>3550.4517598085199</v>
      </c>
      <c r="I271">
        <v>9043.6362282946593</v>
      </c>
      <c r="Q271" s="9" t="s">
        <v>177</v>
      </c>
      <c r="R271" s="27"/>
      <c r="S271" s="40" t="s">
        <v>308</v>
      </c>
      <c r="T271" s="3" t="s">
        <v>144</v>
      </c>
      <c r="U271" s="27">
        <f t="shared" si="64"/>
        <v>1782.2772810085696</v>
      </c>
      <c r="V271" s="27">
        <f t="shared" si="63"/>
        <v>5713.4025521104058</v>
      </c>
      <c r="W271" s="27">
        <f t="shared" si="63"/>
        <v>192.18551430408095</v>
      </c>
      <c r="X271" s="27">
        <f t="shared" si="63"/>
        <v>86.130413527168457</v>
      </c>
      <c r="Y271" s="27">
        <f t="shared" si="63"/>
        <v>1450.1202443087336</v>
      </c>
      <c r="Z271" s="28">
        <f t="shared" si="63"/>
        <v>1705.0797920388006</v>
      </c>
      <c r="AB271" s="131">
        <v>21190920000</v>
      </c>
      <c r="AC271" s="131" t="str">
        <f t="shared" si="61"/>
        <v>WFD23_SevernMay</v>
      </c>
      <c r="AD271" s="40" t="s">
        <v>702</v>
      </c>
      <c r="AE271" s="46" t="s">
        <v>144</v>
      </c>
      <c r="AF271" s="130">
        <f t="shared" si="59"/>
        <v>68.431207531751042</v>
      </c>
      <c r="AG271" s="130">
        <f t="shared" si="60"/>
        <v>80.462754426839453</v>
      </c>
      <c r="AH271" s="130">
        <f t="shared" si="62"/>
        <v>-12.031546895088411</v>
      </c>
    </row>
    <row r="272" spans="1:34" x14ac:dyDescent="0.25">
      <c r="A272" t="s">
        <v>4</v>
      </c>
      <c r="B272">
        <v>2011</v>
      </c>
      <c r="C272">
        <v>6</v>
      </c>
      <c r="D272">
        <v>12033.518838828701</v>
      </c>
      <c r="E272">
        <v>21752.476280246101</v>
      </c>
      <c r="F272">
        <v>63.909317553142998</v>
      </c>
      <c r="G272">
        <v>32.276554950528599</v>
      </c>
      <c r="H272">
        <v>1424.7372228485101</v>
      </c>
      <c r="I272">
        <v>7220.1968625700902</v>
      </c>
      <c r="Q272" s="9" t="s">
        <v>177</v>
      </c>
      <c r="R272" s="27"/>
      <c r="S272" s="40" t="s">
        <v>308</v>
      </c>
      <c r="T272" s="3" t="s">
        <v>145</v>
      </c>
      <c r="U272" s="27">
        <f t="shared" si="64"/>
        <v>1549.6160140117358</v>
      </c>
      <c r="V272" s="27">
        <f t="shared" si="63"/>
        <v>5755.6889214451667</v>
      </c>
      <c r="W272" s="27">
        <f t="shared" si="63"/>
        <v>222.11788374024724</v>
      </c>
      <c r="X272" s="27">
        <f t="shared" si="63"/>
        <v>100.1931153332385</v>
      </c>
      <c r="Y272" s="27">
        <f t="shared" si="63"/>
        <v>1299.240460475452</v>
      </c>
      <c r="Z272" s="28">
        <f t="shared" si="63"/>
        <v>1503.0797709110432</v>
      </c>
      <c r="AB272" s="131">
        <v>21190920000</v>
      </c>
      <c r="AC272" s="131" t="str">
        <f t="shared" si="61"/>
        <v>WFD23_SevernJune</v>
      </c>
      <c r="AD272" s="40" t="s">
        <v>702</v>
      </c>
      <c r="AE272" s="46" t="s">
        <v>590</v>
      </c>
      <c r="AF272" s="130">
        <f t="shared" si="59"/>
        <v>61.311187078024545</v>
      </c>
      <c r="AG272" s="130">
        <f t="shared" si="60"/>
        <v>70.930368804707072</v>
      </c>
      <c r="AH272" s="130">
        <f t="shared" si="62"/>
        <v>-9.6191817266825268</v>
      </c>
    </row>
    <row r="273" spans="1:34" x14ac:dyDescent="0.25">
      <c r="A273" t="s">
        <v>4</v>
      </c>
      <c r="B273">
        <v>2011</v>
      </c>
      <c r="C273">
        <v>7</v>
      </c>
      <c r="D273">
        <v>10645.9916196105</v>
      </c>
      <c r="E273">
        <v>19243.9745788125</v>
      </c>
      <c r="F273">
        <v>37.054681264600397</v>
      </c>
      <c r="G273">
        <v>18.778776445288599</v>
      </c>
      <c r="H273">
        <v>825.52352926439301</v>
      </c>
      <c r="I273">
        <v>4844.89633817712</v>
      </c>
      <c r="Q273" s="9" t="s">
        <v>177</v>
      </c>
      <c r="R273" s="27"/>
      <c r="S273" s="40" t="s">
        <v>308</v>
      </c>
      <c r="T273" s="3" t="s">
        <v>146</v>
      </c>
      <c r="U273" s="27">
        <f t="shared" si="64"/>
        <v>1216.0877268251415</v>
      </c>
      <c r="V273" s="27">
        <f t="shared" si="63"/>
        <v>5899.5941866471176</v>
      </c>
      <c r="W273" s="27">
        <f t="shared" si="63"/>
        <v>492.20891843746074</v>
      </c>
      <c r="X273" s="27">
        <f t="shared" si="63"/>
        <v>220.80909123319682</v>
      </c>
      <c r="Y273" s="27">
        <f t="shared" si="63"/>
        <v>1658.8599154232322</v>
      </c>
      <c r="Z273" s="28">
        <f t="shared" si="63"/>
        <v>1182.8774601221753</v>
      </c>
      <c r="AB273" s="131">
        <v>21190920000</v>
      </c>
      <c r="AC273" s="131" t="str">
        <f t="shared" si="61"/>
        <v>WFD23_SevernJuly</v>
      </c>
      <c r="AD273" s="40" t="s">
        <v>702</v>
      </c>
      <c r="AE273" s="46" t="s">
        <v>591</v>
      </c>
      <c r="AF273" s="130">
        <f t="shared" si="59"/>
        <v>78.281637391072806</v>
      </c>
      <c r="AG273" s="130">
        <f t="shared" si="60"/>
        <v>55.820014427036448</v>
      </c>
      <c r="AH273" s="130">
        <f t="shared" si="62"/>
        <v>22.461622964036358</v>
      </c>
    </row>
    <row r="274" spans="1:34" x14ac:dyDescent="0.25">
      <c r="A274" t="s">
        <v>4</v>
      </c>
      <c r="B274">
        <v>2011</v>
      </c>
      <c r="C274">
        <v>8</v>
      </c>
      <c r="D274">
        <v>8755.5448513121701</v>
      </c>
      <c r="E274">
        <v>19658.580749756002</v>
      </c>
      <c r="F274">
        <v>40.402929297044601</v>
      </c>
      <c r="G274">
        <v>20.558845718287699</v>
      </c>
      <c r="H274">
        <v>3038.8941601199899</v>
      </c>
      <c r="I274">
        <v>3890.37758262323</v>
      </c>
      <c r="Q274" s="9" t="s">
        <v>177</v>
      </c>
      <c r="R274" s="27"/>
      <c r="S274" s="40" t="s">
        <v>308</v>
      </c>
      <c r="T274" s="3" t="s">
        <v>147</v>
      </c>
      <c r="U274" s="27">
        <f t="shared" si="64"/>
        <v>801.11967339110606</v>
      </c>
      <c r="V274" s="27">
        <f t="shared" si="63"/>
        <v>6126.2952681533343</v>
      </c>
      <c r="W274" s="27">
        <f t="shared" si="63"/>
        <v>633.61211376885092</v>
      </c>
      <c r="X274" s="27">
        <f t="shared" si="63"/>
        <v>283.38963740054515</v>
      </c>
      <c r="Y274" s="27">
        <f t="shared" si="63"/>
        <v>1432.3672535071519</v>
      </c>
      <c r="Z274" s="28">
        <f t="shared" si="63"/>
        <v>823.55195015853508</v>
      </c>
      <c r="AB274" s="131">
        <v>21190920000</v>
      </c>
      <c r="AC274" s="131" t="str">
        <f t="shared" si="61"/>
        <v>WFD23_SevernAugust</v>
      </c>
      <c r="AD274" s="40" t="s">
        <v>702</v>
      </c>
      <c r="AE274" s="46" t="s">
        <v>592</v>
      </c>
      <c r="AF274" s="130">
        <f t="shared" si="59"/>
        <v>67.593443489341283</v>
      </c>
      <c r="AG274" s="130">
        <f t="shared" si="60"/>
        <v>38.863435384520116</v>
      </c>
      <c r="AH274" s="130">
        <f t="shared" si="62"/>
        <v>28.730008104821167</v>
      </c>
    </row>
    <row r="275" spans="1:34" x14ac:dyDescent="0.25">
      <c r="A275" t="s">
        <v>4</v>
      </c>
      <c r="B275">
        <v>2011</v>
      </c>
      <c r="C275">
        <v>9</v>
      </c>
      <c r="D275">
        <v>6781.7767595567202</v>
      </c>
      <c r="E275">
        <v>21174.212289776398</v>
      </c>
      <c r="F275">
        <v>58.5292860648633</v>
      </c>
      <c r="G275">
        <v>29.258318801681199</v>
      </c>
      <c r="H275">
        <v>554.94438542553996</v>
      </c>
      <c r="I275">
        <v>3450.4065672481602</v>
      </c>
      <c r="Q275" s="9" t="s">
        <v>177</v>
      </c>
      <c r="R275" s="27"/>
      <c r="S275" s="40" t="s">
        <v>308</v>
      </c>
      <c r="T275" s="3" t="s">
        <v>148</v>
      </c>
      <c r="U275" s="27">
        <f t="shared" si="64"/>
        <v>558.08333955390651</v>
      </c>
      <c r="V275" s="27">
        <f t="shared" si="63"/>
        <v>6173.4470893654752</v>
      </c>
      <c r="W275" s="27">
        <f t="shared" si="63"/>
        <v>640.86175894390431</v>
      </c>
      <c r="X275" s="27">
        <f t="shared" si="63"/>
        <v>285.64960254858346</v>
      </c>
      <c r="Y275" s="27">
        <f t="shared" si="63"/>
        <v>1118.7579226220741</v>
      </c>
      <c r="Z275" s="28">
        <f t="shared" si="63"/>
        <v>602.19915306581822</v>
      </c>
      <c r="AB275" s="131">
        <v>21190920000</v>
      </c>
      <c r="AC275" s="131" t="str">
        <f t="shared" si="61"/>
        <v>WFD23_SevernSeptember</v>
      </c>
      <c r="AD275" s="40" t="s">
        <v>702</v>
      </c>
      <c r="AE275" s="46" t="s">
        <v>593</v>
      </c>
      <c r="AF275" s="130">
        <f t="shared" si="59"/>
        <v>52.79421198428733</v>
      </c>
      <c r="AG275" s="130">
        <f t="shared" si="60"/>
        <v>28.417791821488553</v>
      </c>
      <c r="AH275" s="130">
        <f t="shared" si="62"/>
        <v>24.376420162798777</v>
      </c>
    </row>
    <row r="276" spans="1:34" x14ac:dyDescent="0.25">
      <c r="A276" t="s">
        <v>4</v>
      </c>
      <c r="B276">
        <v>2011</v>
      </c>
      <c r="C276">
        <v>10</v>
      </c>
      <c r="D276">
        <v>6028.4364384045903</v>
      </c>
      <c r="E276">
        <v>21511.909090442299</v>
      </c>
      <c r="F276">
        <v>774.11448837540297</v>
      </c>
      <c r="G276">
        <v>370.55019440450502</v>
      </c>
      <c r="H276">
        <v>4973.6339947527104</v>
      </c>
      <c r="I276">
        <v>3188.71170349256</v>
      </c>
      <c r="Q276" s="9" t="s">
        <v>177</v>
      </c>
      <c r="R276" s="27"/>
      <c r="S276" s="40" t="s">
        <v>308</v>
      </c>
      <c r="T276" s="3" t="s">
        <v>149</v>
      </c>
      <c r="U276" s="27">
        <f t="shared" si="64"/>
        <v>414.1027150341082</v>
      </c>
      <c r="V276" s="27">
        <f t="shared" si="63"/>
        <v>6198.3809831758226</v>
      </c>
      <c r="W276" s="27">
        <f t="shared" si="63"/>
        <v>1195.6033965282509</v>
      </c>
      <c r="X276" s="27">
        <f t="shared" si="63"/>
        <v>537.43371621332892</v>
      </c>
      <c r="Y276" s="27">
        <f t="shared" si="63"/>
        <v>1971.3547643819234</v>
      </c>
      <c r="Z276" s="28">
        <f t="shared" si="63"/>
        <v>470.16967975987365</v>
      </c>
      <c r="AB276" s="131">
        <v>21190920000</v>
      </c>
      <c r="AC276" s="131" t="str">
        <f t="shared" si="61"/>
        <v>WFD23_SevernOctober</v>
      </c>
      <c r="AD276" s="40" t="s">
        <v>702</v>
      </c>
      <c r="AE276" s="46" t="s">
        <v>594</v>
      </c>
      <c r="AF276" s="130">
        <f t="shared" si="59"/>
        <v>93.02827646850271</v>
      </c>
      <c r="AG276" s="130">
        <f t="shared" si="60"/>
        <v>22.187317953155109</v>
      </c>
      <c r="AH276" s="130">
        <f t="shared" si="62"/>
        <v>70.840958515347609</v>
      </c>
    </row>
    <row r="277" spans="1:34" x14ac:dyDescent="0.25">
      <c r="A277" t="s">
        <v>4</v>
      </c>
      <c r="B277">
        <v>2011</v>
      </c>
      <c r="C277">
        <v>11</v>
      </c>
      <c r="D277">
        <v>3586.1296797781802</v>
      </c>
      <c r="E277">
        <v>26407.389158184498</v>
      </c>
      <c r="F277">
        <v>3471.23718181613</v>
      </c>
      <c r="G277">
        <v>1648.7276894925101</v>
      </c>
      <c r="H277">
        <v>8262.0293922269593</v>
      </c>
      <c r="I277">
        <v>2709.0136760843802</v>
      </c>
      <c r="Q277" s="9" t="s">
        <v>177</v>
      </c>
      <c r="R277" s="27"/>
      <c r="S277" s="40" t="s">
        <v>308</v>
      </c>
      <c r="T277" s="3" t="s">
        <v>150</v>
      </c>
      <c r="U277" s="27">
        <f t="shared" si="64"/>
        <v>421.59324022891155</v>
      </c>
      <c r="V277" s="27">
        <f t="shared" si="63"/>
        <v>6225.904374466083</v>
      </c>
      <c r="W277" s="27">
        <f t="shared" si="63"/>
        <v>1137.8076815073582</v>
      </c>
      <c r="X277" s="27">
        <f t="shared" si="63"/>
        <v>510.86307315522606</v>
      </c>
      <c r="Y277" s="27">
        <f t="shared" si="63"/>
        <v>1895.6050459696346</v>
      </c>
      <c r="Z277" s="28">
        <f t="shared" si="63"/>
        <v>459.8297366386704</v>
      </c>
      <c r="AB277" s="131">
        <v>21190920000</v>
      </c>
      <c r="AC277" s="131" t="str">
        <f t="shared" si="61"/>
        <v>WFD23_SevernNovember</v>
      </c>
      <c r="AD277" s="40" t="s">
        <v>702</v>
      </c>
      <c r="AE277" s="46" t="s">
        <v>595</v>
      </c>
      <c r="AF277" s="130">
        <f t="shared" si="59"/>
        <v>89.453645522215865</v>
      </c>
      <c r="AG277" s="130">
        <f t="shared" si="60"/>
        <v>21.699375800515995</v>
      </c>
      <c r="AH277" s="130">
        <f t="shared" si="62"/>
        <v>67.75426972169987</v>
      </c>
    </row>
    <row r="278" spans="1:34" ht="15.75" thickBot="1" x14ac:dyDescent="0.3">
      <c r="A278" t="s">
        <v>4</v>
      </c>
      <c r="B278">
        <v>2011</v>
      </c>
      <c r="C278">
        <v>12</v>
      </c>
      <c r="D278">
        <v>4650.3146815194004</v>
      </c>
      <c r="E278">
        <v>26702.991315921201</v>
      </c>
      <c r="F278">
        <v>1162.73629490945</v>
      </c>
      <c r="G278">
        <v>547.27464371163603</v>
      </c>
      <c r="H278">
        <v>2215.4496935371899</v>
      </c>
      <c r="I278">
        <v>3495.7336660670298</v>
      </c>
      <c r="Q278" s="11" t="s">
        <v>177</v>
      </c>
      <c r="R278" s="29"/>
      <c r="S278" s="40" t="s">
        <v>308</v>
      </c>
      <c r="T278" s="5" t="s">
        <v>151</v>
      </c>
      <c r="U278" s="29">
        <f t="shared" si="64"/>
        <v>574.62115855572677</v>
      </c>
      <c r="V278" s="29">
        <f t="shared" si="63"/>
        <v>6217.1621969737125</v>
      </c>
      <c r="W278" s="29">
        <f t="shared" si="63"/>
        <v>1119.5511577480652</v>
      </c>
      <c r="X278" s="29">
        <f t="shared" si="63"/>
        <v>503.01356387817555</v>
      </c>
      <c r="Y278" s="29">
        <f t="shared" si="63"/>
        <v>1898.1733982437602</v>
      </c>
      <c r="Z278" s="30">
        <f t="shared" si="63"/>
        <v>560.42999578652461</v>
      </c>
      <c r="AB278" s="131">
        <v>21190920000</v>
      </c>
      <c r="AC278" s="131" t="str">
        <f t="shared" si="61"/>
        <v>WFD23_SevernDecember</v>
      </c>
      <c r="AD278" s="40" t="s">
        <v>702</v>
      </c>
      <c r="AE278" s="46" t="s">
        <v>596</v>
      </c>
      <c r="AF278" s="130">
        <f t="shared" si="59"/>
        <v>89.574846124838373</v>
      </c>
      <c r="AG278" s="130">
        <f t="shared" si="60"/>
        <v>26.446704333107039</v>
      </c>
      <c r="AH278" s="130">
        <f t="shared" si="62"/>
        <v>63.128141791731338</v>
      </c>
    </row>
    <row r="279" spans="1:34" x14ac:dyDescent="0.25">
      <c r="A279" t="s">
        <v>4</v>
      </c>
      <c r="B279">
        <v>2012</v>
      </c>
      <c r="C279">
        <v>1</v>
      </c>
      <c r="D279">
        <v>6011.5323086131402</v>
      </c>
      <c r="E279">
        <v>26292.000541163401</v>
      </c>
      <c r="F279">
        <v>371.13210048948298</v>
      </c>
      <c r="G279">
        <v>181.920933404534</v>
      </c>
      <c r="H279">
        <v>1468.1322787029501</v>
      </c>
      <c r="I279">
        <v>4296.4833018653399</v>
      </c>
      <c r="Q279" s="10" t="s">
        <v>178</v>
      </c>
      <c r="R279" s="27" t="s">
        <v>398</v>
      </c>
      <c r="S279" s="35" t="s">
        <v>309</v>
      </c>
      <c r="T279" s="1" t="s">
        <v>140</v>
      </c>
      <c r="U279" s="25">
        <f>(D3435+D3447+D3459+D3471+D3483+D3495+D3507+D3519+D3531+D3543+D3555+D3567+D3579)/13</f>
        <v>3531.3823931300162</v>
      </c>
      <c r="V279" s="25">
        <f t="shared" ref="V279:Z290" si="65">(E3435+E3447+E3459+E3471+E3483+E3495+E3507+E3519+E3531+E3543+E3555+E3567+E3579)/13</f>
        <v>27085.962431494183</v>
      </c>
      <c r="W279" s="25">
        <f t="shared" si="65"/>
        <v>3012.9594706635758</v>
      </c>
      <c r="X279" s="25">
        <f t="shared" si="65"/>
        <v>1509.9156996734071</v>
      </c>
      <c r="Y279" s="25">
        <f t="shared" si="65"/>
        <v>5022.1483635586574</v>
      </c>
      <c r="Z279" s="26">
        <f t="shared" si="65"/>
        <v>2824.4917796719697</v>
      </c>
      <c r="AB279" s="131">
        <v>94478350000</v>
      </c>
      <c r="AC279" s="131" t="str">
        <f t="shared" si="61"/>
        <v>WFD24_SeineJanuary</v>
      </c>
      <c r="AD279" s="40" t="s">
        <v>715</v>
      </c>
      <c r="AE279" s="46" t="s">
        <v>586</v>
      </c>
      <c r="AF279" s="130">
        <f t="shared" si="59"/>
        <v>53.156605334012049</v>
      </c>
      <c r="AG279" s="130">
        <f t="shared" si="60"/>
        <v>29.895651010755056</v>
      </c>
      <c r="AH279" s="130">
        <f t="shared" si="62"/>
        <v>23.260954323256993</v>
      </c>
    </row>
    <row r="280" spans="1:34" x14ac:dyDescent="0.25">
      <c r="A280" t="s">
        <v>4</v>
      </c>
      <c r="B280">
        <v>2012</v>
      </c>
      <c r="C280">
        <v>2</v>
      </c>
      <c r="D280">
        <v>7841.1829236613903</v>
      </c>
      <c r="E280">
        <v>25343.312003359501</v>
      </c>
      <c r="F280">
        <v>403.45017355894998</v>
      </c>
      <c r="G280">
        <v>197.072360998112</v>
      </c>
      <c r="H280">
        <v>789.56929209441603</v>
      </c>
      <c r="I280">
        <v>5221.5787964982201</v>
      </c>
      <c r="Q280" s="9" t="s">
        <v>178</v>
      </c>
      <c r="R280" s="27"/>
      <c r="S280" s="40" t="s">
        <v>309</v>
      </c>
      <c r="T280" s="3" t="s">
        <v>141</v>
      </c>
      <c r="U280" s="27">
        <f t="shared" ref="U280:U290" si="66">(D3436+D3448+D3460+D3472+D3484+D3496+D3508+D3520+D3532+D3544+D3556+D3568+D3580)/13</f>
        <v>4626.6153435478755</v>
      </c>
      <c r="V280" s="27">
        <f t="shared" si="65"/>
        <v>26920.425611387996</v>
      </c>
      <c r="W280" s="27">
        <f t="shared" si="65"/>
        <v>2225.4248678736035</v>
      </c>
      <c r="X280" s="27">
        <f t="shared" si="65"/>
        <v>1130.2470657284744</v>
      </c>
      <c r="Y280" s="27">
        <f t="shared" si="65"/>
        <v>4523.8200979779713</v>
      </c>
      <c r="Z280" s="28">
        <f t="shared" si="65"/>
        <v>3574.1345255347737</v>
      </c>
      <c r="AB280" s="131">
        <v>94478350000</v>
      </c>
      <c r="AC280" s="131" t="str">
        <f t="shared" si="61"/>
        <v>WFD24_SeineFebruary</v>
      </c>
      <c r="AD280" s="40" t="s">
        <v>715</v>
      </c>
      <c r="AE280" s="46" t="s">
        <v>587</v>
      </c>
      <c r="AF280" s="130">
        <f t="shared" si="59"/>
        <v>47.882081958226102</v>
      </c>
      <c r="AG280" s="130">
        <f t="shared" si="60"/>
        <v>37.830196288724068</v>
      </c>
      <c r="AH280" s="130">
        <f t="shared" si="62"/>
        <v>10.051885669502035</v>
      </c>
    </row>
    <row r="281" spans="1:34" x14ac:dyDescent="0.25">
      <c r="A281" t="s">
        <v>4</v>
      </c>
      <c r="B281">
        <v>2012</v>
      </c>
      <c r="C281">
        <v>3</v>
      </c>
      <c r="D281">
        <v>11944.210377233499</v>
      </c>
      <c r="E281">
        <v>22665.934297383999</v>
      </c>
      <c r="F281">
        <v>83.274194070828003</v>
      </c>
      <c r="G281">
        <v>38.118021926474903</v>
      </c>
      <c r="H281">
        <v>1053.0700517696901</v>
      </c>
      <c r="I281">
        <v>6910.5856021643203</v>
      </c>
      <c r="Q281" s="9" t="s">
        <v>178</v>
      </c>
      <c r="R281" s="27"/>
      <c r="S281" s="40" t="s">
        <v>309</v>
      </c>
      <c r="T281" s="3" t="s">
        <v>142</v>
      </c>
      <c r="U281" s="27">
        <f t="shared" si="66"/>
        <v>7707.6372685556789</v>
      </c>
      <c r="V281" s="27">
        <f t="shared" si="65"/>
        <v>26335.272178697986</v>
      </c>
      <c r="W281" s="27">
        <f t="shared" si="65"/>
        <v>1120.9368458465042</v>
      </c>
      <c r="X281" s="27">
        <f t="shared" si="65"/>
        <v>565.88046043544705</v>
      </c>
      <c r="Y281" s="27">
        <f t="shared" si="65"/>
        <v>4177.4785801171274</v>
      </c>
      <c r="Z281" s="28">
        <f t="shared" si="65"/>
        <v>6355.4970944413162</v>
      </c>
      <c r="AB281" s="131">
        <v>94478350000</v>
      </c>
      <c r="AC281" s="131" t="str">
        <f t="shared" si="61"/>
        <v>WFD24_SeineMarch</v>
      </c>
      <c r="AD281" s="40" t="s">
        <v>715</v>
      </c>
      <c r="AE281" s="46" t="s">
        <v>588</v>
      </c>
      <c r="AF281" s="130">
        <f t="shared" si="59"/>
        <v>44.216252507766356</v>
      </c>
      <c r="AG281" s="130">
        <f t="shared" si="60"/>
        <v>67.269348950752388</v>
      </c>
      <c r="AH281" s="130">
        <f t="shared" si="62"/>
        <v>-23.053096442986032</v>
      </c>
    </row>
    <row r="282" spans="1:34" x14ac:dyDescent="0.25">
      <c r="A282" t="s">
        <v>4</v>
      </c>
      <c r="B282">
        <v>2012</v>
      </c>
      <c r="C282">
        <v>4</v>
      </c>
      <c r="D282">
        <v>8111.60068522452</v>
      </c>
      <c r="E282">
        <v>23579.973806593</v>
      </c>
      <c r="F282">
        <v>1109.55338466331</v>
      </c>
      <c r="G282">
        <v>532.83753895850202</v>
      </c>
      <c r="H282">
        <v>9061.7055226721004</v>
      </c>
      <c r="I282">
        <v>5366.5325807847203</v>
      </c>
      <c r="Q282" s="9" t="s">
        <v>178</v>
      </c>
      <c r="R282" s="27"/>
      <c r="S282" s="40" t="s">
        <v>309</v>
      </c>
      <c r="T282" s="3" t="s">
        <v>143</v>
      </c>
      <c r="U282" s="27">
        <f t="shared" si="66"/>
        <v>9208.4496698492167</v>
      </c>
      <c r="V282" s="27">
        <f t="shared" si="65"/>
        <v>24426.417250715334</v>
      </c>
      <c r="W282" s="27">
        <f t="shared" si="65"/>
        <v>337.53599830652246</v>
      </c>
      <c r="X282" s="27">
        <f t="shared" si="65"/>
        <v>167.72465343133234</v>
      </c>
      <c r="Y282" s="27">
        <f t="shared" si="65"/>
        <v>3643.5467140995538</v>
      </c>
      <c r="Z282" s="28">
        <f t="shared" si="65"/>
        <v>7912.657954180142</v>
      </c>
      <c r="AB282" s="131">
        <v>94478350000</v>
      </c>
      <c r="AC282" s="131" t="str">
        <f t="shared" si="61"/>
        <v>WFD24_SeineApril</v>
      </c>
      <c r="AD282" s="40" t="s">
        <v>715</v>
      </c>
      <c r="AE282" s="46" t="s">
        <v>589</v>
      </c>
      <c r="AF282" s="130">
        <f t="shared" si="59"/>
        <v>38.564885120237108</v>
      </c>
      <c r="AG282" s="130">
        <f t="shared" si="60"/>
        <v>83.751017605410581</v>
      </c>
      <c r="AH282" s="130">
        <f t="shared" si="62"/>
        <v>-45.186132485173474</v>
      </c>
    </row>
    <row r="283" spans="1:34" x14ac:dyDescent="0.25">
      <c r="A283" t="s">
        <v>4</v>
      </c>
      <c r="B283">
        <v>2012</v>
      </c>
      <c r="C283">
        <v>5</v>
      </c>
      <c r="D283">
        <v>12420.1158570429</v>
      </c>
      <c r="E283">
        <v>24704.7406695639</v>
      </c>
      <c r="F283">
        <v>691.68117771812194</v>
      </c>
      <c r="G283">
        <v>323.22358193225398</v>
      </c>
      <c r="H283">
        <v>3934.5244971435</v>
      </c>
      <c r="I283">
        <v>9236.30360332286</v>
      </c>
      <c r="Q283" s="9" t="s">
        <v>178</v>
      </c>
      <c r="R283" s="27"/>
      <c r="S283" s="40" t="s">
        <v>309</v>
      </c>
      <c r="T283" s="3" t="s">
        <v>144</v>
      </c>
      <c r="U283" s="27">
        <f t="shared" si="66"/>
        <v>9117.3727198421802</v>
      </c>
      <c r="V283" s="27">
        <f t="shared" si="65"/>
        <v>23647.98926721661</v>
      </c>
      <c r="W283" s="27">
        <f t="shared" si="65"/>
        <v>423.46828502010675</v>
      </c>
      <c r="X283" s="27">
        <f t="shared" si="65"/>
        <v>213.84337565839695</v>
      </c>
      <c r="Y283" s="27">
        <f t="shared" si="65"/>
        <v>5875.4105622319094</v>
      </c>
      <c r="Z283" s="28">
        <f t="shared" si="65"/>
        <v>8114.5817596755323</v>
      </c>
      <c r="AB283" s="131">
        <v>94478350000</v>
      </c>
      <c r="AC283" s="131" t="str">
        <f t="shared" si="61"/>
        <v>WFD24_SeineMay</v>
      </c>
      <c r="AD283" s="40" t="s">
        <v>715</v>
      </c>
      <c r="AE283" s="46" t="s">
        <v>144</v>
      </c>
      <c r="AF283" s="130">
        <f t="shared" si="59"/>
        <v>62.187904024910566</v>
      </c>
      <c r="AG283" s="130">
        <f t="shared" si="60"/>
        <v>85.888267096911974</v>
      </c>
      <c r="AH283" s="130">
        <f t="shared" si="62"/>
        <v>-23.700363072001409</v>
      </c>
    </row>
    <row r="284" spans="1:34" x14ac:dyDescent="0.25">
      <c r="A284" t="s">
        <v>4</v>
      </c>
      <c r="B284">
        <v>2012</v>
      </c>
      <c r="C284">
        <v>6</v>
      </c>
      <c r="D284">
        <v>11942.0693807384</v>
      </c>
      <c r="E284">
        <v>21025.826898486201</v>
      </c>
      <c r="F284">
        <v>33.273009858373399</v>
      </c>
      <c r="G284">
        <v>17.236574790761701</v>
      </c>
      <c r="H284">
        <v>1337.62522154014</v>
      </c>
      <c r="I284">
        <v>6933.0441338325099</v>
      </c>
      <c r="Q284" s="9" t="s">
        <v>178</v>
      </c>
      <c r="R284" s="27"/>
      <c r="S284" s="40" t="s">
        <v>309</v>
      </c>
      <c r="T284" s="3" t="s">
        <v>145</v>
      </c>
      <c r="U284" s="27">
        <f t="shared" si="66"/>
        <v>8360.3120713122462</v>
      </c>
      <c r="V284" s="27">
        <f t="shared" si="65"/>
        <v>23697.539088787187</v>
      </c>
      <c r="W284" s="27">
        <f t="shared" si="65"/>
        <v>343.50259698078349</v>
      </c>
      <c r="X284" s="27">
        <f t="shared" si="65"/>
        <v>168.82030966000823</v>
      </c>
      <c r="Y284" s="27">
        <f t="shared" si="65"/>
        <v>4804.6901239794443</v>
      </c>
      <c r="Z284" s="28">
        <f t="shared" si="65"/>
        <v>7337.2742445151434</v>
      </c>
      <c r="AB284" s="131">
        <v>94478350000</v>
      </c>
      <c r="AC284" s="131" t="str">
        <f t="shared" si="61"/>
        <v>WFD24_SeineJune</v>
      </c>
      <c r="AD284" s="40" t="s">
        <v>715</v>
      </c>
      <c r="AE284" s="46" t="s">
        <v>590</v>
      </c>
      <c r="AF284" s="130">
        <f t="shared" si="59"/>
        <v>50.854932627204484</v>
      </c>
      <c r="AG284" s="130">
        <f t="shared" si="60"/>
        <v>77.660905853194336</v>
      </c>
      <c r="AH284" s="130">
        <f t="shared" si="62"/>
        <v>-26.805973225989852</v>
      </c>
    </row>
    <row r="285" spans="1:34" x14ac:dyDescent="0.25">
      <c r="A285" t="s">
        <v>4</v>
      </c>
      <c r="B285">
        <v>2012</v>
      </c>
      <c r="C285">
        <v>7</v>
      </c>
      <c r="D285">
        <v>11262.1046650158</v>
      </c>
      <c r="E285">
        <v>18642.4217505419</v>
      </c>
      <c r="F285">
        <v>42.8068587786031</v>
      </c>
      <c r="G285">
        <v>21.575872122165102</v>
      </c>
      <c r="H285">
        <v>1205.34265853436</v>
      </c>
      <c r="I285">
        <v>4893.58453965227</v>
      </c>
      <c r="Q285" s="9" t="s">
        <v>178</v>
      </c>
      <c r="R285" s="27"/>
      <c r="S285" s="40" t="s">
        <v>309</v>
      </c>
      <c r="T285" s="3" t="s">
        <v>146</v>
      </c>
      <c r="U285" s="27">
        <f t="shared" si="66"/>
        <v>6933.2672338304164</v>
      </c>
      <c r="V285" s="27">
        <f t="shared" si="65"/>
        <v>24255.671282310072</v>
      </c>
      <c r="W285" s="27">
        <f t="shared" si="65"/>
        <v>708.02468175081879</v>
      </c>
      <c r="X285" s="27">
        <f t="shared" si="65"/>
        <v>354.13484127303514</v>
      </c>
      <c r="Y285" s="27">
        <f t="shared" si="65"/>
        <v>5583.4431764723768</v>
      </c>
      <c r="Z285" s="28">
        <f t="shared" si="65"/>
        <v>5845.3241410181517</v>
      </c>
      <c r="AB285" s="131">
        <v>94478350000</v>
      </c>
      <c r="AC285" s="131" t="str">
        <f t="shared" si="61"/>
        <v>WFD24_SeineJuly</v>
      </c>
      <c r="AD285" s="40" t="s">
        <v>715</v>
      </c>
      <c r="AE285" s="46" t="s">
        <v>591</v>
      </c>
      <c r="AF285" s="130">
        <f t="shared" si="59"/>
        <v>59.097594067554915</v>
      </c>
      <c r="AG285" s="130">
        <f t="shared" si="60"/>
        <v>61.869456240695897</v>
      </c>
      <c r="AH285" s="130">
        <f t="shared" si="62"/>
        <v>-2.7718621731409812</v>
      </c>
    </row>
    <row r="286" spans="1:34" x14ac:dyDescent="0.25">
      <c r="A286" t="s">
        <v>4</v>
      </c>
      <c r="B286">
        <v>2012</v>
      </c>
      <c r="C286">
        <v>8</v>
      </c>
      <c r="D286">
        <v>8991.6721572499901</v>
      </c>
      <c r="E286">
        <v>18620.891478842499</v>
      </c>
      <c r="F286">
        <v>32.703905653880298</v>
      </c>
      <c r="G286">
        <v>16.877318265821</v>
      </c>
      <c r="H286">
        <v>633.10630668271699</v>
      </c>
      <c r="I286">
        <v>3702.8544507859601</v>
      </c>
      <c r="Q286" s="9" t="s">
        <v>178</v>
      </c>
      <c r="R286" s="27"/>
      <c r="S286" s="40" t="s">
        <v>309</v>
      </c>
      <c r="T286" s="3" t="s">
        <v>147</v>
      </c>
      <c r="U286" s="27">
        <f t="shared" si="66"/>
        <v>4900.7300878533924</v>
      </c>
      <c r="V286" s="27">
        <f t="shared" si="65"/>
        <v>25666.042057412262</v>
      </c>
      <c r="W286" s="27">
        <f t="shared" si="65"/>
        <v>1899.2891151132997</v>
      </c>
      <c r="X286" s="27">
        <f t="shared" si="65"/>
        <v>973.94120720250089</v>
      </c>
      <c r="Y286" s="27">
        <f t="shared" si="65"/>
        <v>5942.6208524566855</v>
      </c>
      <c r="Z286" s="28">
        <f t="shared" si="65"/>
        <v>4253.9050140856707</v>
      </c>
      <c r="AB286" s="131">
        <v>94478350000</v>
      </c>
      <c r="AC286" s="131" t="str">
        <f t="shared" si="61"/>
        <v>WFD24_SeineAugust</v>
      </c>
      <c r="AD286" s="40" t="s">
        <v>715</v>
      </c>
      <c r="AE286" s="46" t="s">
        <v>592</v>
      </c>
      <c r="AF286" s="130">
        <f t="shared" si="59"/>
        <v>62.899287005506402</v>
      </c>
      <c r="AG286" s="130">
        <f t="shared" si="60"/>
        <v>45.025183167208894</v>
      </c>
      <c r="AH286" s="130">
        <f t="shared" si="62"/>
        <v>17.874103838297508</v>
      </c>
    </row>
    <row r="287" spans="1:34" x14ac:dyDescent="0.25">
      <c r="A287" t="s">
        <v>4</v>
      </c>
      <c r="B287">
        <v>2012</v>
      </c>
      <c r="C287">
        <v>9</v>
      </c>
      <c r="D287">
        <v>6122.5100604848503</v>
      </c>
      <c r="E287">
        <v>19130.918339376101</v>
      </c>
      <c r="F287">
        <v>95.996401151413195</v>
      </c>
      <c r="G287">
        <v>47.331834065444099</v>
      </c>
      <c r="H287">
        <v>2654.56176696291</v>
      </c>
      <c r="I287">
        <v>2619.77309694937</v>
      </c>
      <c r="Q287" s="9" t="s">
        <v>178</v>
      </c>
      <c r="R287" s="27"/>
      <c r="S287" s="40" t="s">
        <v>309</v>
      </c>
      <c r="T287" s="3" t="s">
        <v>148</v>
      </c>
      <c r="U287" s="27">
        <f t="shared" si="66"/>
        <v>3421.4471106827982</v>
      </c>
      <c r="V287" s="27">
        <f t="shared" si="65"/>
        <v>26452.607733234785</v>
      </c>
      <c r="W287" s="27">
        <f t="shared" si="65"/>
        <v>1433.04473536809</v>
      </c>
      <c r="X287" s="27">
        <f t="shared" si="65"/>
        <v>735.99406031124374</v>
      </c>
      <c r="Y287" s="27">
        <f t="shared" si="65"/>
        <v>3361.2316458832811</v>
      </c>
      <c r="Z287" s="28">
        <f t="shared" si="65"/>
        <v>3182.0792566727027</v>
      </c>
      <c r="AB287" s="131">
        <v>94478350000</v>
      </c>
      <c r="AC287" s="131" t="str">
        <f t="shared" si="61"/>
        <v>WFD24_SeineSeptember</v>
      </c>
      <c r="AD287" s="40" t="s">
        <v>715</v>
      </c>
      <c r="AE287" s="46" t="s">
        <v>593</v>
      </c>
      <c r="AF287" s="130">
        <f t="shared" si="59"/>
        <v>35.576739495167743</v>
      </c>
      <c r="AG287" s="130">
        <f t="shared" si="60"/>
        <v>33.68051259016169</v>
      </c>
      <c r="AH287" s="130">
        <f t="shared" si="62"/>
        <v>1.8962269050060527</v>
      </c>
    </row>
    <row r="288" spans="1:34" x14ac:dyDescent="0.25">
      <c r="A288" t="s">
        <v>4</v>
      </c>
      <c r="B288">
        <v>2012</v>
      </c>
      <c r="C288">
        <v>10</v>
      </c>
      <c r="D288">
        <v>4438.79281267031</v>
      </c>
      <c r="E288">
        <v>23615.070634844</v>
      </c>
      <c r="F288">
        <v>1649.6162042037899</v>
      </c>
      <c r="G288">
        <v>808.976886956866</v>
      </c>
      <c r="H288">
        <v>7447.7783765916201</v>
      </c>
      <c r="I288">
        <v>2727.7344830326301</v>
      </c>
      <c r="Q288" s="9" t="s">
        <v>178</v>
      </c>
      <c r="R288" s="27"/>
      <c r="S288" s="40" t="s">
        <v>309</v>
      </c>
      <c r="T288" s="3" t="s">
        <v>149</v>
      </c>
      <c r="U288" s="27">
        <f t="shared" si="66"/>
        <v>2529.4222773034494</v>
      </c>
      <c r="V288" s="27">
        <f t="shared" si="65"/>
        <v>26950.347247893675</v>
      </c>
      <c r="W288" s="27">
        <f t="shared" si="65"/>
        <v>3523.5031443420426</v>
      </c>
      <c r="X288" s="27">
        <f t="shared" si="65"/>
        <v>1767.5362136928147</v>
      </c>
      <c r="Y288" s="27">
        <f t="shared" si="65"/>
        <v>6071.7260269649223</v>
      </c>
      <c r="Z288" s="28">
        <f t="shared" si="65"/>
        <v>2545.6963717826793</v>
      </c>
      <c r="AB288" s="131">
        <v>94478350000</v>
      </c>
      <c r="AC288" s="131" t="str">
        <f t="shared" si="61"/>
        <v>WFD24_SeineOctober</v>
      </c>
      <c r="AD288" s="40" t="s">
        <v>715</v>
      </c>
      <c r="AE288" s="46" t="s">
        <v>594</v>
      </c>
      <c r="AF288" s="130">
        <f t="shared" si="59"/>
        <v>64.265792395452749</v>
      </c>
      <c r="AG288" s="130">
        <f t="shared" si="60"/>
        <v>26.944759003334404</v>
      </c>
      <c r="AH288" s="130">
        <f t="shared" si="62"/>
        <v>37.321033392118345</v>
      </c>
    </row>
    <row r="289" spans="1:34" x14ac:dyDescent="0.25">
      <c r="A289" t="s">
        <v>4</v>
      </c>
      <c r="B289">
        <v>2012</v>
      </c>
      <c r="C289">
        <v>11</v>
      </c>
      <c r="D289">
        <v>3493.59320989342</v>
      </c>
      <c r="E289">
        <v>26806.578658510702</v>
      </c>
      <c r="F289">
        <v>3458.76374588299</v>
      </c>
      <c r="G289">
        <v>1669.2739174276801</v>
      </c>
      <c r="H289">
        <v>6528.5088977328596</v>
      </c>
      <c r="I289">
        <v>2689.39798179937</v>
      </c>
      <c r="Q289" s="9" t="s">
        <v>178</v>
      </c>
      <c r="R289" s="27"/>
      <c r="S289" s="40" t="s">
        <v>309</v>
      </c>
      <c r="T289" s="3" t="s">
        <v>150</v>
      </c>
      <c r="U289" s="27">
        <f t="shared" si="66"/>
        <v>2124.8357168468851</v>
      </c>
      <c r="V289" s="27">
        <f t="shared" si="65"/>
        <v>27064.570936390901</v>
      </c>
      <c r="W289" s="27">
        <f t="shared" si="65"/>
        <v>3710.9604246171461</v>
      </c>
      <c r="X289" s="27">
        <f t="shared" si="65"/>
        <v>1848.6743939418275</v>
      </c>
      <c r="Y289" s="27">
        <f t="shared" si="65"/>
        <v>5841.3068768214398</v>
      </c>
      <c r="Z289" s="28">
        <f t="shared" si="65"/>
        <v>2141.4376398418817</v>
      </c>
      <c r="AB289" s="131">
        <v>94478350000</v>
      </c>
      <c r="AC289" s="131" t="str">
        <f t="shared" si="61"/>
        <v>WFD24_SeineNovember</v>
      </c>
      <c r="AD289" s="40" t="s">
        <v>715</v>
      </c>
      <c r="AE289" s="46" t="s">
        <v>595</v>
      </c>
      <c r="AF289" s="130">
        <f t="shared" si="59"/>
        <v>61.826935766992541</v>
      </c>
      <c r="AG289" s="130">
        <f t="shared" si="60"/>
        <v>22.665908537160966</v>
      </c>
      <c r="AH289" s="130">
        <f t="shared" si="62"/>
        <v>39.161027229831575</v>
      </c>
    </row>
    <row r="290" spans="1:34" ht="15.75" thickBot="1" x14ac:dyDescent="0.3">
      <c r="A290" t="s">
        <v>4</v>
      </c>
      <c r="B290">
        <v>2012</v>
      </c>
      <c r="C290">
        <v>12</v>
      </c>
      <c r="D290">
        <v>4167.3613444186503</v>
      </c>
      <c r="E290">
        <v>26771.0744213135</v>
      </c>
      <c r="F290">
        <v>3259.64580382029</v>
      </c>
      <c r="G290">
        <v>1542.3390444957199</v>
      </c>
      <c r="H290">
        <v>5913.8629438511098</v>
      </c>
      <c r="I290">
        <v>3169.1760826069499</v>
      </c>
      <c r="Q290" s="11" t="s">
        <v>178</v>
      </c>
      <c r="R290" s="29"/>
      <c r="S290" s="40" t="s">
        <v>309</v>
      </c>
      <c r="T290" s="5" t="s">
        <v>151</v>
      </c>
      <c r="U290" s="29">
        <f t="shared" si="66"/>
        <v>2578.4227998300535</v>
      </c>
      <c r="V290" s="29">
        <f t="shared" si="65"/>
        <v>27119.916210302639</v>
      </c>
      <c r="W290" s="29">
        <f t="shared" si="65"/>
        <v>4260.2706577948757</v>
      </c>
      <c r="X290" s="29">
        <f t="shared" si="65"/>
        <v>2143.0071823767953</v>
      </c>
      <c r="Y290" s="29">
        <f t="shared" si="65"/>
        <v>6825.474938589613</v>
      </c>
      <c r="Z290" s="30">
        <f t="shared" si="65"/>
        <v>2365.5914876294269</v>
      </c>
      <c r="AB290" s="131">
        <v>94478350000</v>
      </c>
      <c r="AC290" s="131" t="str">
        <f t="shared" si="61"/>
        <v>WFD24_SeineDecember</v>
      </c>
      <c r="AD290" s="40" t="s">
        <v>715</v>
      </c>
      <c r="AE290" s="46" t="s">
        <v>596</v>
      </c>
      <c r="AF290" s="130">
        <f t="shared" si="59"/>
        <v>72.243799120005932</v>
      </c>
      <c r="AG290" s="130">
        <f t="shared" si="60"/>
        <v>25.038450477060902</v>
      </c>
      <c r="AH290" s="130">
        <f t="shared" si="62"/>
        <v>47.205348642945026</v>
      </c>
    </row>
    <row r="291" spans="1:34" x14ac:dyDescent="0.25">
      <c r="A291" t="s">
        <v>4</v>
      </c>
      <c r="B291">
        <v>2013</v>
      </c>
      <c r="C291">
        <v>1</v>
      </c>
      <c r="D291">
        <v>5480.1935519810004</v>
      </c>
      <c r="E291">
        <v>26679.100362985799</v>
      </c>
      <c r="F291">
        <v>4232.5072147892797</v>
      </c>
      <c r="G291">
        <v>2021.2101187542301</v>
      </c>
      <c r="H291">
        <v>8360.5260222185607</v>
      </c>
      <c r="I291">
        <v>4014.3237945916799</v>
      </c>
      <c r="Q291" s="10" t="s">
        <v>179</v>
      </c>
      <c r="R291" s="27" t="s">
        <v>438</v>
      </c>
      <c r="S291" s="35" t="s">
        <v>310</v>
      </c>
      <c r="T291" s="1" t="s">
        <v>140</v>
      </c>
      <c r="U291" s="25">
        <f>(D3591+D3603+D3615+D3627+D3639+D3651+D3663+D3675+D3687+D3699+D3711+D3723+D3735)/13</f>
        <v>497.7354877399024</v>
      </c>
      <c r="V291" s="25">
        <f t="shared" ref="V291:Z302" si="67">(E3591+E3603+E3615+E3627+E3639+E3651+E3663+E3675+E3687+E3699+E3711+E3723+E3735)/13</f>
        <v>3361.2428323469067</v>
      </c>
      <c r="W291" s="25">
        <f t="shared" si="67"/>
        <v>659.89922499420493</v>
      </c>
      <c r="X291" s="25">
        <f t="shared" si="67"/>
        <v>344.44925111257965</v>
      </c>
      <c r="Y291" s="25">
        <f t="shared" si="67"/>
        <v>1226.9678582982735</v>
      </c>
      <c r="Z291" s="26">
        <f t="shared" si="67"/>
        <v>454.46267797856581</v>
      </c>
      <c r="AB291" s="131">
        <v>12735190000</v>
      </c>
      <c r="AC291" s="131" t="str">
        <f t="shared" si="61"/>
        <v>WFD25_South EasternJanuary</v>
      </c>
      <c r="AD291" s="40" t="s">
        <v>656</v>
      </c>
      <c r="AE291" s="46" t="s">
        <v>586</v>
      </c>
      <c r="AF291" s="130">
        <f t="shared" si="59"/>
        <v>96.344684162409322</v>
      </c>
      <c r="AG291" s="130">
        <f t="shared" si="60"/>
        <v>35.685582859664109</v>
      </c>
      <c r="AH291" s="130">
        <f t="shared" si="62"/>
        <v>60.659101302745214</v>
      </c>
    </row>
    <row r="292" spans="1:34" x14ac:dyDescent="0.25">
      <c r="A292" t="s">
        <v>4</v>
      </c>
      <c r="B292">
        <v>2013</v>
      </c>
      <c r="C292">
        <v>2</v>
      </c>
      <c r="D292">
        <v>5967.3182135795396</v>
      </c>
      <c r="E292">
        <v>26537.895768292299</v>
      </c>
      <c r="F292">
        <v>1245.7709935278299</v>
      </c>
      <c r="G292">
        <v>578.19883129786399</v>
      </c>
      <c r="H292">
        <v>4250.5947509830503</v>
      </c>
      <c r="I292">
        <v>4320.6417216876598</v>
      </c>
      <c r="Q292" s="9" t="s">
        <v>179</v>
      </c>
      <c r="R292" s="27"/>
      <c r="S292" s="40" t="s">
        <v>310</v>
      </c>
      <c r="T292" s="3" t="s">
        <v>141</v>
      </c>
      <c r="U292" s="27">
        <f t="shared" ref="U292:U302" si="68">(D3592+D3604+D3616+D3628+D3640+D3652+D3664+D3676+D3688+D3700+D3712+D3724+D3736)/13</f>
        <v>605.85080609300826</v>
      </c>
      <c r="V292" s="27">
        <f t="shared" si="67"/>
        <v>3338.8830297410232</v>
      </c>
      <c r="W292" s="27">
        <f t="shared" si="67"/>
        <v>387.08464985575421</v>
      </c>
      <c r="X292" s="27">
        <f t="shared" si="67"/>
        <v>200.6432937389485</v>
      </c>
      <c r="Y292" s="27">
        <f t="shared" si="67"/>
        <v>853.36763164725483</v>
      </c>
      <c r="Z292" s="28">
        <f t="shared" si="67"/>
        <v>545.13207166190591</v>
      </c>
      <c r="AB292" s="131">
        <v>12735190000</v>
      </c>
      <c r="AC292" s="131" t="str">
        <f t="shared" si="61"/>
        <v>WFD25_South EasternFebruary</v>
      </c>
      <c r="AD292" s="40" t="s">
        <v>656</v>
      </c>
      <c r="AE292" s="46" t="s">
        <v>587</v>
      </c>
      <c r="AF292" s="130">
        <f t="shared" si="59"/>
        <v>67.008629761099357</v>
      </c>
      <c r="AG292" s="130">
        <f t="shared" si="60"/>
        <v>42.805177752503567</v>
      </c>
      <c r="AH292" s="130">
        <f t="shared" si="62"/>
        <v>24.203452008595789</v>
      </c>
    </row>
    <row r="293" spans="1:34" x14ac:dyDescent="0.25">
      <c r="A293" t="s">
        <v>4</v>
      </c>
      <c r="B293">
        <v>2013</v>
      </c>
      <c r="C293">
        <v>3</v>
      </c>
      <c r="D293">
        <v>7516.01443494658</v>
      </c>
      <c r="E293">
        <v>26794.142156381698</v>
      </c>
      <c r="F293">
        <v>6137.9440613429697</v>
      </c>
      <c r="G293">
        <v>2974.89402347226</v>
      </c>
      <c r="H293">
        <v>13721.0758245503</v>
      </c>
      <c r="I293">
        <v>5712.7099053882803</v>
      </c>
      <c r="Q293" s="9" t="s">
        <v>179</v>
      </c>
      <c r="R293" s="27"/>
      <c r="S293" s="40" t="s">
        <v>310</v>
      </c>
      <c r="T293" s="3" t="s">
        <v>142</v>
      </c>
      <c r="U293" s="27">
        <f t="shared" si="68"/>
        <v>858.84829929111208</v>
      </c>
      <c r="V293" s="27">
        <f t="shared" si="67"/>
        <v>3287.4903569528324</v>
      </c>
      <c r="W293" s="27">
        <f t="shared" si="67"/>
        <v>268.14798082807044</v>
      </c>
      <c r="X293" s="27">
        <f t="shared" si="67"/>
        <v>137.25066074714493</v>
      </c>
      <c r="Y293" s="27">
        <f t="shared" si="67"/>
        <v>787.04927282810081</v>
      </c>
      <c r="Z293" s="28">
        <f t="shared" si="67"/>
        <v>803.34836058904671</v>
      </c>
      <c r="AB293" s="131">
        <v>12735190000</v>
      </c>
      <c r="AC293" s="131" t="str">
        <f t="shared" si="61"/>
        <v>WFD25_South EasternMarch</v>
      </c>
      <c r="AD293" s="40" t="s">
        <v>656</v>
      </c>
      <c r="AE293" s="46" t="s">
        <v>588</v>
      </c>
      <c r="AF293" s="130">
        <f t="shared" si="59"/>
        <v>61.801140998139857</v>
      </c>
      <c r="AG293" s="130">
        <f t="shared" si="60"/>
        <v>63.080987452016551</v>
      </c>
      <c r="AH293" s="130">
        <f t="shared" si="62"/>
        <v>-1.2798464538766936</v>
      </c>
    </row>
    <row r="294" spans="1:34" x14ac:dyDescent="0.25">
      <c r="A294" t="s">
        <v>4</v>
      </c>
      <c r="B294">
        <v>2013</v>
      </c>
      <c r="C294">
        <v>4</v>
      </c>
      <c r="D294">
        <v>9670.9424790691901</v>
      </c>
      <c r="E294">
        <v>25696.398381077401</v>
      </c>
      <c r="F294">
        <v>815.24917923064095</v>
      </c>
      <c r="G294">
        <v>379.19886722934098</v>
      </c>
      <c r="H294">
        <v>4590.1970026286199</v>
      </c>
      <c r="I294">
        <v>7347.2306149010101</v>
      </c>
      <c r="Q294" s="9" t="s">
        <v>179</v>
      </c>
      <c r="R294" s="27"/>
      <c r="S294" s="40" t="s">
        <v>310</v>
      </c>
      <c r="T294" s="3" t="s">
        <v>143</v>
      </c>
      <c r="U294" s="27">
        <f t="shared" si="68"/>
        <v>962.4798775191332</v>
      </c>
      <c r="V294" s="27">
        <f t="shared" si="67"/>
        <v>3178.9708710548748</v>
      </c>
      <c r="W294" s="27">
        <f t="shared" si="67"/>
        <v>155.13069179260816</v>
      </c>
      <c r="X294" s="27">
        <f t="shared" si="67"/>
        <v>77.102589062738943</v>
      </c>
      <c r="Y294" s="27">
        <f t="shared" si="67"/>
        <v>767.49398977400165</v>
      </c>
      <c r="Z294" s="28">
        <f t="shared" si="67"/>
        <v>930.34710909033993</v>
      </c>
      <c r="AB294" s="131">
        <v>12735190000</v>
      </c>
      <c r="AC294" s="131" t="str">
        <f t="shared" si="61"/>
        <v>WFD25_South EasternApril</v>
      </c>
      <c r="AD294" s="40" t="s">
        <v>656</v>
      </c>
      <c r="AE294" s="46" t="s">
        <v>589</v>
      </c>
      <c r="AF294" s="130">
        <f t="shared" si="59"/>
        <v>60.265609682619704</v>
      </c>
      <c r="AG294" s="130">
        <f t="shared" si="60"/>
        <v>73.053257084530344</v>
      </c>
      <c r="AH294" s="130">
        <f t="shared" si="62"/>
        <v>-12.78764740191064</v>
      </c>
    </row>
    <row r="295" spans="1:34" x14ac:dyDescent="0.25">
      <c r="A295" t="s">
        <v>4</v>
      </c>
      <c r="B295">
        <v>2013</v>
      </c>
      <c r="C295">
        <v>5</v>
      </c>
      <c r="D295">
        <v>10274.285076435101</v>
      </c>
      <c r="E295">
        <v>24584.072538387201</v>
      </c>
      <c r="F295">
        <v>301.78482519949398</v>
      </c>
      <c r="G295">
        <v>146.20106118362699</v>
      </c>
      <c r="H295">
        <v>3465.8288474328601</v>
      </c>
      <c r="I295">
        <v>7562.0145412144102</v>
      </c>
      <c r="Q295" s="9" t="s">
        <v>179</v>
      </c>
      <c r="R295" s="27"/>
      <c r="S295" s="40" t="s">
        <v>310</v>
      </c>
      <c r="T295" s="3" t="s">
        <v>144</v>
      </c>
      <c r="U295" s="27">
        <f t="shared" si="68"/>
        <v>945.21996757809575</v>
      </c>
      <c r="V295" s="27">
        <f t="shared" si="67"/>
        <v>3173.475461400265</v>
      </c>
      <c r="W295" s="27">
        <f t="shared" si="67"/>
        <v>175.09023716555646</v>
      </c>
      <c r="X295" s="27">
        <f t="shared" si="67"/>
        <v>88.530456911004677</v>
      </c>
      <c r="Y295" s="27">
        <f t="shared" si="67"/>
        <v>842.56555096160469</v>
      </c>
      <c r="Z295" s="28">
        <f t="shared" si="67"/>
        <v>956.77365570954123</v>
      </c>
      <c r="AB295" s="131">
        <v>12735190000</v>
      </c>
      <c r="AC295" s="131" t="str">
        <f t="shared" si="61"/>
        <v>WFD25_South EasternMay</v>
      </c>
      <c r="AD295" s="40" t="s">
        <v>656</v>
      </c>
      <c r="AE295" s="46" t="s">
        <v>144</v>
      </c>
      <c r="AF295" s="130">
        <f t="shared" si="59"/>
        <v>66.160422495589359</v>
      </c>
      <c r="AG295" s="130">
        <f t="shared" si="60"/>
        <v>75.128337756212616</v>
      </c>
      <c r="AH295" s="130">
        <f t="shared" si="62"/>
        <v>-8.9679152606232577</v>
      </c>
    </row>
    <row r="296" spans="1:34" x14ac:dyDescent="0.25">
      <c r="A296" t="s">
        <v>4</v>
      </c>
      <c r="B296">
        <v>2013</v>
      </c>
      <c r="C296">
        <v>6</v>
      </c>
      <c r="D296">
        <v>11318.207864779501</v>
      </c>
      <c r="E296">
        <v>22969.433835738899</v>
      </c>
      <c r="F296">
        <v>181.68470897366601</v>
      </c>
      <c r="G296">
        <v>88.115071176275507</v>
      </c>
      <c r="H296">
        <v>2458.7940659333299</v>
      </c>
      <c r="I296">
        <v>7266.7525437798604</v>
      </c>
      <c r="Q296" s="9" t="s">
        <v>179</v>
      </c>
      <c r="R296" s="27"/>
      <c r="S296" s="40" t="s">
        <v>310</v>
      </c>
      <c r="T296" s="3" t="s">
        <v>145</v>
      </c>
      <c r="U296" s="27">
        <f t="shared" si="68"/>
        <v>812.06555452562964</v>
      </c>
      <c r="V296" s="27">
        <f t="shared" si="67"/>
        <v>3165.5560813229949</v>
      </c>
      <c r="W296" s="27">
        <f t="shared" si="67"/>
        <v>265.58396401691874</v>
      </c>
      <c r="X296" s="27">
        <f t="shared" si="67"/>
        <v>135.75284256511625</v>
      </c>
      <c r="Y296" s="27">
        <f t="shared" si="67"/>
        <v>985.69330332851268</v>
      </c>
      <c r="Z296" s="28">
        <f t="shared" si="67"/>
        <v>826.92034476251888</v>
      </c>
      <c r="AB296" s="131">
        <v>12735190000</v>
      </c>
      <c r="AC296" s="131" t="str">
        <f t="shared" si="61"/>
        <v>WFD25_South EasternJune</v>
      </c>
      <c r="AD296" s="40" t="s">
        <v>656</v>
      </c>
      <c r="AE296" s="46" t="s">
        <v>590</v>
      </c>
      <c r="AF296" s="130">
        <f t="shared" si="59"/>
        <v>77.399183155375979</v>
      </c>
      <c r="AG296" s="130">
        <f t="shared" si="60"/>
        <v>64.931920510217665</v>
      </c>
      <c r="AH296" s="130">
        <f t="shared" si="62"/>
        <v>12.467262645158314</v>
      </c>
    </row>
    <row r="297" spans="1:34" x14ac:dyDescent="0.25">
      <c r="A297" t="s">
        <v>4</v>
      </c>
      <c r="B297">
        <v>2013</v>
      </c>
      <c r="C297">
        <v>7</v>
      </c>
      <c r="D297">
        <v>11913.300941330899</v>
      </c>
      <c r="E297">
        <v>20759.068374273</v>
      </c>
      <c r="F297">
        <v>53.401995898912197</v>
      </c>
      <c r="G297">
        <v>26.993497395585798</v>
      </c>
      <c r="H297">
        <v>1749.40607096095</v>
      </c>
      <c r="I297">
        <v>6033.4221196458602</v>
      </c>
      <c r="Q297" s="9" t="s">
        <v>179</v>
      </c>
      <c r="R297" s="27"/>
      <c r="S297" s="40" t="s">
        <v>310</v>
      </c>
      <c r="T297" s="3" t="s">
        <v>146</v>
      </c>
      <c r="U297" s="27">
        <f t="shared" si="68"/>
        <v>614.60495652924124</v>
      </c>
      <c r="V297" s="27">
        <f t="shared" si="67"/>
        <v>3266.8428754812153</v>
      </c>
      <c r="W297" s="27">
        <f t="shared" si="67"/>
        <v>375.66423826312024</v>
      </c>
      <c r="X297" s="27">
        <f t="shared" si="67"/>
        <v>193.06997141962501</v>
      </c>
      <c r="Y297" s="27">
        <f t="shared" si="67"/>
        <v>1002.8608689822449</v>
      </c>
      <c r="Z297" s="28">
        <f t="shared" si="67"/>
        <v>650.24973078363917</v>
      </c>
      <c r="AB297" s="131">
        <v>12735190000</v>
      </c>
      <c r="AC297" s="131" t="str">
        <f t="shared" si="61"/>
        <v>WFD25_South EasternJuly</v>
      </c>
      <c r="AD297" s="40" t="s">
        <v>656</v>
      </c>
      <c r="AE297" s="46" t="s">
        <v>591</v>
      </c>
      <c r="AF297" s="130">
        <f t="shared" si="59"/>
        <v>78.747224735731848</v>
      </c>
      <c r="AG297" s="130">
        <f t="shared" si="60"/>
        <v>51.059287751783778</v>
      </c>
      <c r="AH297" s="130">
        <f t="shared" si="62"/>
        <v>27.68793698394807</v>
      </c>
    </row>
    <row r="298" spans="1:34" x14ac:dyDescent="0.25">
      <c r="A298" t="s">
        <v>4</v>
      </c>
      <c r="B298">
        <v>2013</v>
      </c>
      <c r="C298">
        <v>8</v>
      </c>
      <c r="D298">
        <v>9237.8577812816402</v>
      </c>
      <c r="E298">
        <v>19914.894105093601</v>
      </c>
      <c r="F298">
        <v>41.638741508312798</v>
      </c>
      <c r="G298">
        <v>20.9851104912944</v>
      </c>
      <c r="H298">
        <v>274.121755701099</v>
      </c>
      <c r="I298">
        <v>4071.2318372168902</v>
      </c>
      <c r="Q298" s="9" t="s">
        <v>179</v>
      </c>
      <c r="R298" s="27"/>
      <c r="S298" s="40" t="s">
        <v>310</v>
      </c>
      <c r="T298" s="3" t="s">
        <v>147</v>
      </c>
      <c r="U298" s="27">
        <f t="shared" si="68"/>
        <v>409.10169132090925</v>
      </c>
      <c r="V298" s="27">
        <f t="shared" si="67"/>
        <v>3327.6331611808541</v>
      </c>
      <c r="W298" s="27">
        <f t="shared" si="67"/>
        <v>502.01091079083653</v>
      </c>
      <c r="X298" s="27">
        <f t="shared" si="67"/>
        <v>260.14816209408764</v>
      </c>
      <c r="Y298" s="27">
        <f t="shared" si="67"/>
        <v>1008.4331308956224</v>
      </c>
      <c r="Z298" s="28">
        <f t="shared" si="67"/>
        <v>455.28185583810387</v>
      </c>
      <c r="AB298" s="131">
        <v>12735190000</v>
      </c>
      <c r="AC298" s="131" t="str">
        <f t="shared" si="61"/>
        <v>WFD25_South EasternAugust</v>
      </c>
      <c r="AD298" s="40" t="s">
        <v>656</v>
      </c>
      <c r="AE298" s="46" t="s">
        <v>592</v>
      </c>
      <c r="AF298" s="130">
        <f t="shared" si="59"/>
        <v>79.184773128286452</v>
      </c>
      <c r="AG298" s="130">
        <f t="shared" si="60"/>
        <v>35.749906820244057</v>
      </c>
      <c r="AH298" s="130">
        <f t="shared" si="62"/>
        <v>43.434866308042395</v>
      </c>
    </row>
    <row r="299" spans="1:34" x14ac:dyDescent="0.25">
      <c r="A299" t="s">
        <v>4</v>
      </c>
      <c r="B299">
        <v>2013</v>
      </c>
      <c r="C299">
        <v>9</v>
      </c>
      <c r="D299">
        <v>6384.5803202261204</v>
      </c>
      <c r="E299">
        <v>20400.856007748502</v>
      </c>
      <c r="F299">
        <v>123.33070138702</v>
      </c>
      <c r="G299">
        <v>63.473766613458302</v>
      </c>
      <c r="H299">
        <v>4273.4087451462501</v>
      </c>
      <c r="I299">
        <v>2889.3225437843298</v>
      </c>
      <c r="Q299" s="9" t="s">
        <v>179</v>
      </c>
      <c r="R299" s="27"/>
      <c r="S299" s="40" t="s">
        <v>310</v>
      </c>
      <c r="T299" s="3" t="s">
        <v>148</v>
      </c>
      <c r="U299" s="27">
        <f t="shared" si="68"/>
        <v>274.7884468235643</v>
      </c>
      <c r="V299" s="27">
        <f t="shared" si="67"/>
        <v>3356.0349719315873</v>
      </c>
      <c r="W299" s="27">
        <f t="shared" si="67"/>
        <v>447.18171662830133</v>
      </c>
      <c r="X299" s="27">
        <f t="shared" si="67"/>
        <v>231.61945307296494</v>
      </c>
      <c r="Y299" s="27">
        <f t="shared" si="67"/>
        <v>733.17382877547993</v>
      </c>
      <c r="Z299" s="28">
        <f t="shared" si="67"/>
        <v>321.70532801473439</v>
      </c>
      <c r="AB299" s="131">
        <v>12735190000</v>
      </c>
      <c r="AC299" s="131" t="str">
        <f t="shared" si="61"/>
        <v>WFD25_South EasternSeptember</v>
      </c>
      <c r="AD299" s="40" t="s">
        <v>656</v>
      </c>
      <c r="AE299" s="46" t="s">
        <v>593</v>
      </c>
      <c r="AF299" s="130">
        <f t="shared" si="59"/>
        <v>57.570702029218246</v>
      </c>
      <c r="AG299" s="130">
        <f t="shared" si="60"/>
        <v>25.261132972082429</v>
      </c>
      <c r="AH299" s="130">
        <f t="shared" si="62"/>
        <v>32.309569057135818</v>
      </c>
    </row>
    <row r="300" spans="1:34" x14ac:dyDescent="0.25">
      <c r="A300" t="s">
        <v>4</v>
      </c>
      <c r="B300">
        <v>2013</v>
      </c>
      <c r="C300">
        <v>10</v>
      </c>
      <c r="D300">
        <v>4162.7339628455302</v>
      </c>
      <c r="E300">
        <v>25794.0111818685</v>
      </c>
      <c r="F300">
        <v>3213.3028213949101</v>
      </c>
      <c r="G300">
        <v>1547.8538074119299</v>
      </c>
      <c r="H300">
        <v>8592.4584532147692</v>
      </c>
      <c r="I300">
        <v>2894.4232691686202</v>
      </c>
      <c r="Q300" s="9" t="s">
        <v>179</v>
      </c>
      <c r="R300" s="27"/>
      <c r="S300" s="40" t="s">
        <v>310</v>
      </c>
      <c r="T300" s="3" t="s">
        <v>149</v>
      </c>
      <c r="U300" s="27">
        <f t="shared" si="68"/>
        <v>225.0739314190231</v>
      </c>
      <c r="V300" s="27">
        <f t="shared" si="67"/>
        <v>3359.6502033710417</v>
      </c>
      <c r="W300" s="27">
        <f t="shared" si="67"/>
        <v>899.67921035097595</v>
      </c>
      <c r="X300" s="27">
        <f t="shared" si="67"/>
        <v>467.04047397545969</v>
      </c>
      <c r="Y300" s="27">
        <f t="shared" si="67"/>
        <v>1474.0488349399809</v>
      </c>
      <c r="Z300" s="28">
        <f t="shared" si="67"/>
        <v>268.89238659464303</v>
      </c>
      <c r="AB300" s="131">
        <v>12735190000</v>
      </c>
      <c r="AC300" s="131" t="str">
        <f t="shared" si="61"/>
        <v>WFD25_South EasternOctober</v>
      </c>
      <c r="AD300" s="40" t="s">
        <v>656</v>
      </c>
      <c r="AE300" s="46" t="s">
        <v>594</v>
      </c>
      <c r="AF300" s="130">
        <f t="shared" si="59"/>
        <v>115.7461203908211</v>
      </c>
      <c r="AG300" s="130">
        <f t="shared" si="60"/>
        <v>21.11412445316034</v>
      </c>
      <c r="AH300" s="130">
        <f t="shared" si="62"/>
        <v>94.631995937660761</v>
      </c>
    </row>
    <row r="301" spans="1:34" x14ac:dyDescent="0.25">
      <c r="A301" t="s">
        <v>4</v>
      </c>
      <c r="B301">
        <v>2013</v>
      </c>
      <c r="C301">
        <v>11</v>
      </c>
      <c r="D301">
        <v>3509.4466210248302</v>
      </c>
      <c r="E301">
        <v>26718.950117918299</v>
      </c>
      <c r="F301">
        <v>1426.37637172021</v>
      </c>
      <c r="G301">
        <v>694.19366094669101</v>
      </c>
      <c r="H301">
        <v>2331.3861335552101</v>
      </c>
      <c r="I301">
        <v>2698.8608370605498</v>
      </c>
      <c r="Q301" s="9" t="s">
        <v>179</v>
      </c>
      <c r="R301" s="27"/>
      <c r="S301" s="40" t="s">
        <v>310</v>
      </c>
      <c r="T301" s="3" t="s">
        <v>150</v>
      </c>
      <c r="U301" s="27">
        <f t="shared" si="68"/>
        <v>246.805642277114</v>
      </c>
      <c r="V301" s="27">
        <f t="shared" si="67"/>
        <v>3350.5828468947079</v>
      </c>
      <c r="W301" s="27">
        <f t="shared" si="67"/>
        <v>733.03799868724957</v>
      </c>
      <c r="X301" s="27">
        <f t="shared" si="67"/>
        <v>382.4635043239515</v>
      </c>
      <c r="Y301" s="27">
        <f t="shared" si="67"/>
        <v>1261.306902335386</v>
      </c>
      <c r="Z301" s="28">
        <f t="shared" si="67"/>
        <v>274.73671690086974</v>
      </c>
      <c r="AB301" s="131">
        <v>12735190000</v>
      </c>
      <c r="AC301" s="131" t="str">
        <f t="shared" si="61"/>
        <v>WFD25_South EasternNovember</v>
      </c>
      <c r="AD301" s="40" t="s">
        <v>656</v>
      </c>
      <c r="AE301" s="46" t="s">
        <v>595</v>
      </c>
      <c r="AF301" s="130">
        <f t="shared" si="59"/>
        <v>99.041074560755362</v>
      </c>
      <c r="AG301" s="130">
        <f t="shared" si="60"/>
        <v>21.573036358379401</v>
      </c>
      <c r="AH301" s="130">
        <f t="shared" si="62"/>
        <v>77.468038202375965</v>
      </c>
    </row>
    <row r="302" spans="1:34" ht="15.75" thickBot="1" x14ac:dyDescent="0.3">
      <c r="A302" t="s">
        <v>4</v>
      </c>
      <c r="B302">
        <v>2013</v>
      </c>
      <c r="C302">
        <v>12</v>
      </c>
      <c r="D302">
        <v>4509.4749232549902</v>
      </c>
      <c r="E302">
        <v>26408.815534295201</v>
      </c>
      <c r="F302">
        <v>4641.7591348444103</v>
      </c>
      <c r="G302">
        <v>2220.72317334836</v>
      </c>
      <c r="H302">
        <v>8670.4514657795207</v>
      </c>
      <c r="I302">
        <v>3357.4918424664902</v>
      </c>
      <c r="Q302" s="11" t="s">
        <v>179</v>
      </c>
      <c r="R302" s="29"/>
      <c r="S302" s="40" t="s">
        <v>310</v>
      </c>
      <c r="T302" s="5" t="s">
        <v>151</v>
      </c>
      <c r="U302" s="29">
        <f t="shared" si="68"/>
        <v>334.63818167850627</v>
      </c>
      <c r="V302" s="29">
        <f t="shared" si="67"/>
        <v>3370.8005389615096</v>
      </c>
      <c r="W302" s="29">
        <f t="shared" si="67"/>
        <v>629.68437491325199</v>
      </c>
      <c r="X302" s="29">
        <f t="shared" si="67"/>
        <v>328.40774019787801</v>
      </c>
      <c r="Y302" s="29">
        <f t="shared" si="67"/>
        <v>1067.3369214087584</v>
      </c>
      <c r="Z302" s="30">
        <f t="shared" si="67"/>
        <v>338.40987391230732</v>
      </c>
      <c r="AB302" s="131">
        <v>12735190000</v>
      </c>
      <c r="AC302" s="131" t="str">
        <f t="shared" si="61"/>
        <v>WFD25_South EasternDecember</v>
      </c>
      <c r="AD302" s="40" t="s">
        <v>656</v>
      </c>
      <c r="AE302" s="46" t="s">
        <v>596</v>
      </c>
      <c r="AF302" s="130">
        <f t="shared" si="59"/>
        <v>83.810050844059532</v>
      </c>
      <c r="AG302" s="130">
        <f t="shared" si="60"/>
        <v>26.572817045706216</v>
      </c>
      <c r="AH302" s="130">
        <f t="shared" si="62"/>
        <v>57.237233798353316</v>
      </c>
    </row>
    <row r="303" spans="1:34" x14ac:dyDescent="0.25">
      <c r="A303" t="s">
        <v>4</v>
      </c>
      <c r="B303">
        <v>2014</v>
      </c>
      <c r="C303">
        <v>1</v>
      </c>
      <c r="D303">
        <v>5144.6822601778604</v>
      </c>
      <c r="E303">
        <v>26743.184111889699</v>
      </c>
      <c r="F303">
        <v>4732.93383094198</v>
      </c>
      <c r="G303">
        <v>2274.2667760172699</v>
      </c>
      <c r="H303">
        <v>10085.6141324114</v>
      </c>
      <c r="I303">
        <v>3787.50624403033</v>
      </c>
      <c r="Q303" s="10" t="s">
        <v>180</v>
      </c>
      <c r="R303" s="27" t="s">
        <v>484</v>
      </c>
      <c r="S303" s="35" t="s">
        <v>311</v>
      </c>
      <c r="T303" s="1" t="s">
        <v>140</v>
      </c>
      <c r="U303" s="25">
        <f>(D3747+D3759+D3771+D3783+D3795+D3807+D3819+D3831+D3843+D3855+D3867+D3879+D3891)/13</f>
        <v>382.76608612149909</v>
      </c>
      <c r="V303" s="25">
        <f t="shared" ref="V303:Z314" si="69">(E3747+E3759+E3771+E3783+E3795+E3807+E3819+E3831+E3843+E3855+E3867+E3879+E3891)/13</f>
        <v>3073.5646059896853</v>
      </c>
      <c r="W303" s="25">
        <f t="shared" si="69"/>
        <v>694.32025661361092</v>
      </c>
      <c r="X303" s="25">
        <f t="shared" si="69"/>
        <v>283.71625487184042</v>
      </c>
      <c r="Y303" s="25">
        <f t="shared" si="69"/>
        <v>1226.9797440023731</v>
      </c>
      <c r="Z303" s="26">
        <f t="shared" si="69"/>
        <v>322.95790235946572</v>
      </c>
      <c r="AB303" s="131">
        <v>11448350000</v>
      </c>
      <c r="AC303" s="131" t="str">
        <f t="shared" si="61"/>
        <v>WFD26_North_WestJanuary</v>
      </c>
      <c r="AD303" s="40" t="s">
        <v>703</v>
      </c>
      <c r="AE303" s="46" t="s">
        <v>586</v>
      </c>
      <c r="AF303" s="130">
        <f t="shared" si="59"/>
        <v>107.17524743761092</v>
      </c>
      <c r="AG303" s="130">
        <f t="shared" si="60"/>
        <v>28.209995532934066</v>
      </c>
      <c r="AH303" s="130">
        <f t="shared" si="62"/>
        <v>78.965251904676848</v>
      </c>
    </row>
    <row r="304" spans="1:34" x14ac:dyDescent="0.25">
      <c r="A304" t="s">
        <v>4</v>
      </c>
      <c r="B304">
        <v>2014</v>
      </c>
      <c r="C304">
        <v>2</v>
      </c>
      <c r="D304">
        <v>5829.9183370256296</v>
      </c>
      <c r="E304">
        <v>26760.7996688067</v>
      </c>
      <c r="F304">
        <v>4193.6927162740403</v>
      </c>
      <c r="G304">
        <v>1993.276119616</v>
      </c>
      <c r="H304">
        <v>8920.6990424574597</v>
      </c>
      <c r="I304">
        <v>4263.8009909106304</v>
      </c>
      <c r="Q304" s="9" t="s">
        <v>180</v>
      </c>
      <c r="R304" s="27"/>
      <c r="S304" s="40" t="s">
        <v>311</v>
      </c>
      <c r="T304" s="3" t="s">
        <v>141</v>
      </c>
      <c r="U304" s="27">
        <f t="shared" ref="U304:U314" si="70">(D3748+D3760+D3772+D3784+D3796+D3808+D3820+D3832+D3844+D3856+D3868+D3880+D3892)/13</f>
        <v>480.76650130741564</v>
      </c>
      <c r="V304" s="27">
        <f t="shared" si="69"/>
        <v>3060.8006345096287</v>
      </c>
      <c r="W304" s="27">
        <f t="shared" si="69"/>
        <v>470.61768134700344</v>
      </c>
      <c r="X304" s="27">
        <f t="shared" si="69"/>
        <v>192.53075719295722</v>
      </c>
      <c r="Y304" s="27">
        <f t="shared" si="69"/>
        <v>899.99158621211768</v>
      </c>
      <c r="Z304" s="28">
        <f t="shared" si="69"/>
        <v>400.08922848472696</v>
      </c>
      <c r="AB304" s="131">
        <v>11448350000</v>
      </c>
      <c r="AC304" s="131" t="str">
        <f t="shared" si="61"/>
        <v>WFD26_North_WestFebruary</v>
      </c>
      <c r="AD304" s="40" t="s">
        <v>703</v>
      </c>
      <c r="AE304" s="46" t="s">
        <v>587</v>
      </c>
      <c r="AF304" s="130">
        <f t="shared" si="59"/>
        <v>78.613213800426934</v>
      </c>
      <c r="AG304" s="130">
        <f t="shared" si="60"/>
        <v>34.9473267750136</v>
      </c>
      <c r="AH304" s="130">
        <f t="shared" si="62"/>
        <v>43.665887025413333</v>
      </c>
    </row>
    <row r="305" spans="1:34" x14ac:dyDescent="0.25">
      <c r="A305" t="s">
        <v>4</v>
      </c>
      <c r="B305">
        <v>2014</v>
      </c>
      <c r="C305">
        <v>3</v>
      </c>
      <c r="D305">
        <v>10060.291238067401</v>
      </c>
      <c r="E305">
        <v>25093.126367648001</v>
      </c>
      <c r="F305">
        <v>714.61250569475203</v>
      </c>
      <c r="G305">
        <v>325.626486707217</v>
      </c>
      <c r="H305">
        <v>3855.83826789658</v>
      </c>
      <c r="I305">
        <v>6949.2293395548304</v>
      </c>
      <c r="Q305" s="9" t="s">
        <v>180</v>
      </c>
      <c r="R305" s="27"/>
      <c r="S305" s="40" t="s">
        <v>311</v>
      </c>
      <c r="T305" s="3" t="s">
        <v>142</v>
      </c>
      <c r="U305" s="27">
        <f t="shared" si="70"/>
        <v>726.06018779647286</v>
      </c>
      <c r="V305" s="27">
        <f t="shared" si="69"/>
        <v>3029.726513005663</v>
      </c>
      <c r="W305" s="27">
        <f t="shared" si="69"/>
        <v>285.62747521189181</v>
      </c>
      <c r="X305" s="27">
        <f t="shared" si="69"/>
        <v>116.12894868706613</v>
      </c>
      <c r="Y305" s="27">
        <f t="shared" si="69"/>
        <v>706.74981614067474</v>
      </c>
      <c r="Z305" s="28">
        <f t="shared" si="69"/>
        <v>630.88046358038139</v>
      </c>
      <c r="AB305" s="131">
        <v>11448350000</v>
      </c>
      <c r="AC305" s="131" t="str">
        <f t="shared" si="61"/>
        <v>WFD26_North_WestMarch</v>
      </c>
      <c r="AD305" s="40" t="s">
        <v>703</v>
      </c>
      <c r="AE305" s="46" t="s">
        <v>588</v>
      </c>
      <c r="AF305" s="130">
        <f t="shared" si="59"/>
        <v>61.733770905036508</v>
      </c>
      <c r="AG305" s="130">
        <f t="shared" si="60"/>
        <v>55.106671579780617</v>
      </c>
      <c r="AH305" s="130">
        <f t="shared" si="62"/>
        <v>6.627099325255891</v>
      </c>
    </row>
    <row r="306" spans="1:34" x14ac:dyDescent="0.25">
      <c r="A306" t="s">
        <v>4</v>
      </c>
      <c r="B306">
        <v>2014</v>
      </c>
      <c r="C306">
        <v>4</v>
      </c>
      <c r="D306">
        <v>11209.9652988692</v>
      </c>
      <c r="E306">
        <v>24415.1585911615</v>
      </c>
      <c r="F306">
        <v>648.48638788807295</v>
      </c>
      <c r="G306">
        <v>293.00721499429199</v>
      </c>
      <c r="H306">
        <v>4201.1880524291801</v>
      </c>
      <c r="I306">
        <v>7931.4249138445703</v>
      </c>
      <c r="Q306" s="9" t="s">
        <v>180</v>
      </c>
      <c r="R306" s="27"/>
      <c r="S306" s="40" t="s">
        <v>311</v>
      </c>
      <c r="T306" s="3" t="s">
        <v>143</v>
      </c>
      <c r="U306" s="27">
        <f t="shared" si="70"/>
        <v>839.4025383576851</v>
      </c>
      <c r="V306" s="27">
        <f t="shared" si="69"/>
        <v>2933.0266288071148</v>
      </c>
      <c r="W306" s="27">
        <f t="shared" si="69"/>
        <v>168.51675717741895</v>
      </c>
      <c r="X306" s="27">
        <f t="shared" si="69"/>
        <v>68.293953784995139</v>
      </c>
      <c r="Y306" s="27">
        <f t="shared" si="69"/>
        <v>645.30524100057914</v>
      </c>
      <c r="Z306" s="28">
        <f t="shared" si="69"/>
        <v>754.19031036487343</v>
      </c>
      <c r="AB306" s="131">
        <v>11448350000</v>
      </c>
      <c r="AC306" s="131" t="str">
        <f t="shared" si="61"/>
        <v>WFD26_North_WestApril</v>
      </c>
      <c r="AD306" s="40" t="s">
        <v>703</v>
      </c>
      <c r="AE306" s="46" t="s">
        <v>589</v>
      </c>
      <c r="AF306" s="130">
        <f t="shared" si="59"/>
        <v>56.366659038252592</v>
      </c>
      <c r="AG306" s="130">
        <f t="shared" si="60"/>
        <v>65.877642661595189</v>
      </c>
      <c r="AH306" s="130">
        <f t="shared" si="62"/>
        <v>-9.5109836233425966</v>
      </c>
    </row>
    <row r="307" spans="1:34" x14ac:dyDescent="0.25">
      <c r="A307" t="s">
        <v>4</v>
      </c>
      <c r="B307">
        <v>2014</v>
      </c>
      <c r="C307">
        <v>5</v>
      </c>
      <c r="D307">
        <v>12108.873573975001</v>
      </c>
      <c r="E307">
        <v>21468.6830102124</v>
      </c>
      <c r="F307">
        <v>56.780014519544103</v>
      </c>
      <c r="G307">
        <v>27.857591422778199</v>
      </c>
      <c r="H307">
        <v>2576.3940022369702</v>
      </c>
      <c r="I307">
        <v>7401.8021948421901</v>
      </c>
      <c r="Q307" s="9" t="s">
        <v>180</v>
      </c>
      <c r="R307" s="27"/>
      <c r="S307" s="40" t="s">
        <v>311</v>
      </c>
      <c r="T307" s="3" t="s">
        <v>144</v>
      </c>
      <c r="U307" s="27">
        <f t="shared" si="70"/>
        <v>835.05961317253923</v>
      </c>
      <c r="V307" s="27">
        <f t="shared" si="69"/>
        <v>2933.7203026928128</v>
      </c>
      <c r="W307" s="27">
        <f t="shared" si="69"/>
        <v>228.37994757799544</v>
      </c>
      <c r="X307" s="27">
        <f t="shared" si="69"/>
        <v>92.697898388551579</v>
      </c>
      <c r="Y307" s="27">
        <f t="shared" si="69"/>
        <v>829.17198588933525</v>
      </c>
      <c r="Z307" s="28">
        <f t="shared" si="69"/>
        <v>800.94764512617439</v>
      </c>
      <c r="AB307" s="131">
        <v>11448350000</v>
      </c>
      <c r="AC307" s="131" t="str">
        <f t="shared" si="61"/>
        <v>WFD26_North_WestMay</v>
      </c>
      <c r="AD307" s="40" t="s">
        <v>703</v>
      </c>
      <c r="AE307" s="46" t="s">
        <v>144</v>
      </c>
      <c r="AF307" s="130">
        <f t="shared" si="59"/>
        <v>72.427204434642135</v>
      </c>
      <c r="AG307" s="130">
        <f t="shared" si="60"/>
        <v>69.961841237049384</v>
      </c>
      <c r="AH307" s="130">
        <f t="shared" si="62"/>
        <v>2.465363197592751</v>
      </c>
    </row>
    <row r="308" spans="1:34" x14ac:dyDescent="0.25">
      <c r="A308" t="s">
        <v>4</v>
      </c>
      <c r="B308">
        <v>2014</v>
      </c>
      <c r="C308">
        <v>6</v>
      </c>
      <c r="D308">
        <v>11613.911912687499</v>
      </c>
      <c r="E308">
        <v>20202.886516500101</v>
      </c>
      <c r="F308">
        <v>34.718251123316897</v>
      </c>
      <c r="G308">
        <v>17.792045252115798</v>
      </c>
      <c r="H308">
        <v>2162.6908483161501</v>
      </c>
      <c r="I308">
        <v>6283.8301060926096</v>
      </c>
      <c r="Q308" s="9" t="s">
        <v>180</v>
      </c>
      <c r="R308" s="27"/>
      <c r="S308" s="40" t="s">
        <v>311</v>
      </c>
      <c r="T308" s="3" t="s">
        <v>145</v>
      </c>
      <c r="U308" s="27">
        <f t="shared" si="70"/>
        <v>706.27330585626748</v>
      </c>
      <c r="V308" s="27">
        <f t="shared" si="69"/>
        <v>2926.9204684851074</v>
      </c>
      <c r="W308" s="27">
        <f t="shared" si="69"/>
        <v>245.30283972238792</v>
      </c>
      <c r="X308" s="27">
        <f t="shared" si="69"/>
        <v>100.16042338660057</v>
      </c>
      <c r="Y308" s="27">
        <f t="shared" si="69"/>
        <v>815.44414634545865</v>
      </c>
      <c r="Z308" s="28">
        <f t="shared" si="69"/>
        <v>699.18992063186306</v>
      </c>
      <c r="AB308" s="131">
        <v>11448350000</v>
      </c>
      <c r="AC308" s="131" t="str">
        <f t="shared" si="61"/>
        <v>WFD26_North_WestJune</v>
      </c>
      <c r="AD308" s="40" t="s">
        <v>703</v>
      </c>
      <c r="AE308" s="46" t="s">
        <v>590</v>
      </c>
      <c r="AF308" s="130">
        <f t="shared" si="59"/>
        <v>71.228093685593009</v>
      </c>
      <c r="AG308" s="130">
        <f t="shared" si="60"/>
        <v>61.073422862846009</v>
      </c>
      <c r="AH308" s="130">
        <f t="shared" si="62"/>
        <v>10.154670822747001</v>
      </c>
    </row>
    <row r="309" spans="1:34" x14ac:dyDescent="0.25">
      <c r="A309" t="s">
        <v>4</v>
      </c>
      <c r="B309">
        <v>2014</v>
      </c>
      <c r="C309">
        <v>7</v>
      </c>
      <c r="D309">
        <v>10344.784711005999</v>
      </c>
      <c r="E309">
        <v>20734.081970697502</v>
      </c>
      <c r="F309">
        <v>51.934195474612402</v>
      </c>
      <c r="G309">
        <v>26.343115940283401</v>
      </c>
      <c r="H309">
        <v>2395.6451125366002</v>
      </c>
      <c r="I309">
        <v>5416.9409328954998</v>
      </c>
      <c r="Q309" s="9" t="s">
        <v>180</v>
      </c>
      <c r="R309" s="27"/>
      <c r="S309" s="40" t="s">
        <v>311</v>
      </c>
      <c r="T309" s="3" t="s">
        <v>146</v>
      </c>
      <c r="U309" s="27">
        <f t="shared" si="70"/>
        <v>538.37911578554656</v>
      </c>
      <c r="V309" s="27">
        <f t="shared" si="69"/>
        <v>2992.1242510107904</v>
      </c>
      <c r="W309" s="27">
        <f t="shared" si="69"/>
        <v>406.59470526617866</v>
      </c>
      <c r="X309" s="27">
        <f t="shared" si="69"/>
        <v>166.28470569892443</v>
      </c>
      <c r="Y309" s="27">
        <f t="shared" si="69"/>
        <v>990.06733157064502</v>
      </c>
      <c r="Z309" s="28">
        <f t="shared" si="69"/>
        <v>561.39432686038958</v>
      </c>
      <c r="AB309" s="131">
        <v>11448350000</v>
      </c>
      <c r="AC309" s="131" t="str">
        <f t="shared" si="61"/>
        <v>WFD26_North_WestJuly</v>
      </c>
      <c r="AD309" s="40" t="s">
        <v>703</v>
      </c>
      <c r="AE309" s="46" t="s">
        <v>591</v>
      </c>
      <c r="AF309" s="130">
        <f t="shared" si="59"/>
        <v>86.481224942515297</v>
      </c>
      <c r="AG309" s="130">
        <f t="shared" si="60"/>
        <v>49.037138702117737</v>
      </c>
      <c r="AH309" s="130">
        <f t="shared" si="62"/>
        <v>37.44408624039756</v>
      </c>
    </row>
    <row r="310" spans="1:34" x14ac:dyDescent="0.25">
      <c r="A310" t="s">
        <v>4</v>
      </c>
      <c r="B310">
        <v>2014</v>
      </c>
      <c r="C310">
        <v>8</v>
      </c>
      <c r="D310">
        <v>8405.7368964855305</v>
      </c>
      <c r="E310">
        <v>20163.9661743902</v>
      </c>
      <c r="F310">
        <v>50.297011926557701</v>
      </c>
      <c r="G310">
        <v>24.876433701525201</v>
      </c>
      <c r="H310">
        <v>632.30171509298304</v>
      </c>
      <c r="I310">
        <v>3946.6105430563698</v>
      </c>
      <c r="Q310" s="9" t="s">
        <v>180</v>
      </c>
      <c r="R310" s="27"/>
      <c r="S310" s="40" t="s">
        <v>311</v>
      </c>
      <c r="T310" s="3" t="s">
        <v>147</v>
      </c>
      <c r="U310" s="27">
        <f t="shared" si="70"/>
        <v>341.79544645011316</v>
      </c>
      <c r="V310" s="27">
        <f t="shared" si="69"/>
        <v>3052.1066795732931</v>
      </c>
      <c r="W310" s="27">
        <f t="shared" si="69"/>
        <v>543.91328312441829</v>
      </c>
      <c r="X310" s="27">
        <f t="shared" si="69"/>
        <v>222.61047249306031</v>
      </c>
      <c r="Y310" s="27">
        <f t="shared" si="69"/>
        <v>1051.6144807187979</v>
      </c>
      <c r="Z310" s="28">
        <f t="shared" si="69"/>
        <v>381.26457843300057</v>
      </c>
      <c r="AB310" s="131">
        <v>11448350000</v>
      </c>
      <c r="AC310" s="131" t="str">
        <f t="shared" si="61"/>
        <v>WFD26_North_WestAugust</v>
      </c>
      <c r="AD310" s="40" t="s">
        <v>703</v>
      </c>
      <c r="AE310" s="46" t="s">
        <v>592</v>
      </c>
      <c r="AF310" s="130">
        <f t="shared" si="59"/>
        <v>91.857296529089169</v>
      </c>
      <c r="AG310" s="130">
        <f t="shared" si="60"/>
        <v>33.303015581546731</v>
      </c>
      <c r="AH310" s="130">
        <f t="shared" si="62"/>
        <v>58.554280947542438</v>
      </c>
    </row>
    <row r="311" spans="1:34" x14ac:dyDescent="0.25">
      <c r="A311" t="s">
        <v>4</v>
      </c>
      <c r="B311">
        <v>2014</v>
      </c>
      <c r="C311">
        <v>9</v>
      </c>
      <c r="D311">
        <v>5721.7674688858397</v>
      </c>
      <c r="E311">
        <v>21372.548888912399</v>
      </c>
      <c r="F311">
        <v>275.58772145773497</v>
      </c>
      <c r="G311">
        <v>138.31987824953401</v>
      </c>
      <c r="H311">
        <v>4317.5417365904896</v>
      </c>
      <c r="I311">
        <v>2888.0658597188299</v>
      </c>
      <c r="Q311" s="9" t="s">
        <v>180</v>
      </c>
      <c r="R311" s="27"/>
      <c r="S311" s="40" t="s">
        <v>311</v>
      </c>
      <c r="T311" s="3" t="s">
        <v>148</v>
      </c>
      <c r="U311" s="27">
        <f t="shared" si="70"/>
        <v>228.99786723106365</v>
      </c>
      <c r="V311" s="27">
        <f t="shared" si="69"/>
        <v>3052.1274043674753</v>
      </c>
      <c r="W311" s="27">
        <f t="shared" si="69"/>
        <v>569.01825595051935</v>
      </c>
      <c r="X311" s="27">
        <f t="shared" si="69"/>
        <v>233.14917140615759</v>
      </c>
      <c r="Y311" s="27">
        <f t="shared" si="69"/>
        <v>943.88498567371118</v>
      </c>
      <c r="Z311" s="28">
        <f t="shared" si="69"/>
        <v>263.6653477978449</v>
      </c>
      <c r="AB311" s="131">
        <v>11448350000</v>
      </c>
      <c r="AC311" s="131" t="str">
        <f t="shared" si="61"/>
        <v>WFD26_North_WestSeptember</v>
      </c>
      <c r="AD311" s="40" t="s">
        <v>703</v>
      </c>
      <c r="AE311" s="46" t="s">
        <v>593</v>
      </c>
      <c r="AF311" s="130">
        <f t="shared" si="59"/>
        <v>82.447250972735048</v>
      </c>
      <c r="AG311" s="130">
        <f t="shared" si="60"/>
        <v>23.030860149964397</v>
      </c>
      <c r="AH311" s="130">
        <f t="shared" si="62"/>
        <v>59.416390822770651</v>
      </c>
    </row>
    <row r="312" spans="1:34" x14ac:dyDescent="0.25">
      <c r="A312" t="s">
        <v>4</v>
      </c>
      <c r="B312">
        <v>2014</v>
      </c>
      <c r="C312">
        <v>10</v>
      </c>
      <c r="D312">
        <v>5161.4998954016601</v>
      </c>
      <c r="E312">
        <v>25316.056230351202</v>
      </c>
      <c r="F312">
        <v>2541.5549012809402</v>
      </c>
      <c r="G312">
        <v>1237.02608238934</v>
      </c>
      <c r="H312">
        <v>7087.2336179162103</v>
      </c>
      <c r="I312">
        <v>3456.6548490114001</v>
      </c>
      <c r="Q312" s="9" t="s">
        <v>180</v>
      </c>
      <c r="R312" s="27"/>
      <c r="S312" s="40" t="s">
        <v>311</v>
      </c>
      <c r="T312" s="3" t="s">
        <v>149</v>
      </c>
      <c r="U312" s="27">
        <f t="shared" si="70"/>
        <v>178.78143111126582</v>
      </c>
      <c r="V312" s="27">
        <f t="shared" si="69"/>
        <v>3065.7688177819487</v>
      </c>
      <c r="W312" s="27">
        <f t="shared" si="69"/>
        <v>772.3202564164676</v>
      </c>
      <c r="X312" s="27">
        <f t="shared" si="69"/>
        <v>315.14388468899949</v>
      </c>
      <c r="Y312" s="27">
        <f t="shared" si="69"/>
        <v>1260.3445373958423</v>
      </c>
      <c r="Z312" s="28">
        <f t="shared" si="69"/>
        <v>207.38626861784394</v>
      </c>
      <c r="AB312" s="131">
        <v>11448350000</v>
      </c>
      <c r="AC312" s="131" t="str">
        <f t="shared" si="61"/>
        <v>WFD26_North_WestOctober</v>
      </c>
      <c r="AD312" s="40" t="s">
        <v>703</v>
      </c>
      <c r="AE312" s="46" t="s">
        <v>594</v>
      </c>
      <c r="AF312" s="130">
        <f t="shared" si="59"/>
        <v>110.08962316804102</v>
      </c>
      <c r="AG312" s="130">
        <f t="shared" si="60"/>
        <v>18.114948321622233</v>
      </c>
      <c r="AH312" s="130">
        <f t="shared" si="62"/>
        <v>91.974674846418779</v>
      </c>
    </row>
    <row r="313" spans="1:34" x14ac:dyDescent="0.25">
      <c r="A313" t="s">
        <v>4</v>
      </c>
      <c r="B313">
        <v>2014</v>
      </c>
      <c r="C313">
        <v>11</v>
      </c>
      <c r="D313">
        <v>3345.4891311689898</v>
      </c>
      <c r="E313">
        <v>26482.583933964699</v>
      </c>
      <c r="F313">
        <v>5228.4597050894999</v>
      </c>
      <c r="G313">
        <v>2575.43811742046</v>
      </c>
      <c r="H313">
        <v>10077.3074205498</v>
      </c>
      <c r="I313">
        <v>2538.1800295483199</v>
      </c>
      <c r="Q313" s="9" t="s">
        <v>180</v>
      </c>
      <c r="R313" s="27"/>
      <c r="S313" s="40" t="s">
        <v>311</v>
      </c>
      <c r="T313" s="3" t="s">
        <v>150</v>
      </c>
      <c r="U313" s="27">
        <f t="shared" si="70"/>
        <v>188.05209751676378</v>
      </c>
      <c r="V313" s="27">
        <f t="shared" si="69"/>
        <v>3078.8815116141554</v>
      </c>
      <c r="W313" s="27">
        <f t="shared" si="69"/>
        <v>756.99846087064009</v>
      </c>
      <c r="X313" s="27">
        <f t="shared" si="69"/>
        <v>309.26052534087563</v>
      </c>
      <c r="Y313" s="27">
        <f t="shared" si="69"/>
        <v>1204.6076563820516</v>
      </c>
      <c r="Z313" s="28">
        <f t="shared" si="69"/>
        <v>200.60302009351986</v>
      </c>
      <c r="AB313" s="131">
        <v>11448350000</v>
      </c>
      <c r="AC313" s="131" t="str">
        <f t="shared" si="61"/>
        <v>WFD26_North_WestNovember</v>
      </c>
      <c r="AD313" s="40" t="s">
        <v>703</v>
      </c>
      <c r="AE313" s="46" t="s">
        <v>595</v>
      </c>
      <c r="AF313" s="130">
        <f t="shared" si="59"/>
        <v>105.22107171619068</v>
      </c>
      <c r="AG313" s="130">
        <f t="shared" si="60"/>
        <v>17.522439486346929</v>
      </c>
      <c r="AH313" s="130">
        <f t="shared" si="62"/>
        <v>87.698632229843753</v>
      </c>
    </row>
    <row r="314" spans="1:34" ht="15.75" thickBot="1" x14ac:dyDescent="0.3">
      <c r="A314" t="s">
        <v>4</v>
      </c>
      <c r="B314">
        <v>2014</v>
      </c>
      <c r="C314">
        <v>12</v>
      </c>
      <c r="D314">
        <v>4220.4993374543801</v>
      </c>
      <c r="E314">
        <v>26562.6542363279</v>
      </c>
      <c r="F314">
        <v>1443.72848166532</v>
      </c>
      <c r="G314">
        <v>674.42428348659905</v>
      </c>
      <c r="H314">
        <v>2560.5257626867101</v>
      </c>
      <c r="I314">
        <v>3203.3351122683698</v>
      </c>
      <c r="Q314" s="11" t="s">
        <v>180</v>
      </c>
      <c r="R314" s="29"/>
      <c r="S314" s="40" t="s">
        <v>311</v>
      </c>
      <c r="T314" s="5" t="s">
        <v>151</v>
      </c>
      <c r="U314" s="29">
        <f t="shared" si="70"/>
        <v>268.04005273386059</v>
      </c>
      <c r="V314" s="29">
        <f t="shared" si="69"/>
        <v>3076.8417452080935</v>
      </c>
      <c r="W314" s="29">
        <f t="shared" si="69"/>
        <v>795.33404877679163</v>
      </c>
      <c r="X314" s="29">
        <f t="shared" si="69"/>
        <v>325.16640529394016</v>
      </c>
      <c r="Y314" s="29">
        <f t="shared" si="69"/>
        <v>1309.6326734789034</v>
      </c>
      <c r="Z314" s="30">
        <f t="shared" si="69"/>
        <v>250.35463594492109</v>
      </c>
      <c r="AB314" s="131">
        <v>11448350000</v>
      </c>
      <c r="AC314" s="131" t="str">
        <f t="shared" si="61"/>
        <v>WFD26_North_WestDecember</v>
      </c>
      <c r="AD314" s="40" t="s">
        <v>703</v>
      </c>
      <c r="AE314" s="46" t="s">
        <v>596</v>
      </c>
      <c r="AF314" s="130">
        <f t="shared" si="59"/>
        <v>114.39488428279212</v>
      </c>
      <c r="AG314" s="130">
        <f t="shared" si="60"/>
        <v>21.868185017484709</v>
      </c>
      <c r="AH314" s="130">
        <f t="shared" si="62"/>
        <v>92.526699265307414</v>
      </c>
    </row>
    <row r="315" spans="1:34" x14ac:dyDescent="0.25">
      <c r="A315" t="s">
        <v>5</v>
      </c>
      <c r="B315">
        <v>2002</v>
      </c>
      <c r="C315">
        <v>1</v>
      </c>
      <c r="D315">
        <v>5559.9862033156696</v>
      </c>
      <c r="E315">
        <v>20872.8727210506</v>
      </c>
      <c r="F315">
        <v>1844.3485142172799</v>
      </c>
      <c r="G315">
        <v>965.12962704194695</v>
      </c>
      <c r="H315">
        <v>4769.1060222864198</v>
      </c>
      <c r="I315">
        <v>4588.0155983081104</v>
      </c>
      <c r="Q315" s="10" t="s">
        <v>181</v>
      </c>
      <c r="R315" s="27" t="s">
        <v>437</v>
      </c>
      <c r="S315" s="35" t="s">
        <v>312</v>
      </c>
      <c r="T315" s="1" t="s">
        <v>140</v>
      </c>
      <c r="U315" s="25">
        <f>(D3903+D3915+D3927+D3939+D3951+D3963+D3975+D3987+D3999+D4011+D4023+D4035+D4047)/13</f>
        <v>475.23287276102565</v>
      </c>
      <c r="V315" s="25">
        <f t="shared" ref="V315:Z326" si="71">(E3903+E3915+E3927+E3939+E3951+E3963+E3975+E3987+E3999+E4011+E4023+E4035+E4047)/13</f>
        <v>4863.9087579986117</v>
      </c>
      <c r="W315" s="25">
        <f t="shared" si="71"/>
        <v>914.60980730291055</v>
      </c>
      <c r="X315" s="25">
        <f t="shared" si="71"/>
        <v>404.46808100370504</v>
      </c>
      <c r="Y315" s="25">
        <f t="shared" si="71"/>
        <v>1511.9209395625423</v>
      </c>
      <c r="Z315" s="26">
        <f t="shared" si="71"/>
        <v>448.00734778750262</v>
      </c>
      <c r="AB315" s="131">
        <v>17537150000</v>
      </c>
      <c r="AC315" s="131" t="str">
        <f t="shared" si="61"/>
        <v>WFD27_South_WestJanuary</v>
      </c>
      <c r="AD315" s="40" t="s">
        <v>704</v>
      </c>
      <c r="AE315" s="46" t="s">
        <v>586</v>
      </c>
      <c r="AF315" s="130">
        <f t="shared" si="59"/>
        <v>86.212465512500174</v>
      </c>
      <c r="AG315" s="130">
        <f t="shared" si="60"/>
        <v>25.546188963856878</v>
      </c>
      <c r="AH315" s="130">
        <f t="shared" si="62"/>
        <v>60.666276548643296</v>
      </c>
    </row>
    <row r="316" spans="1:34" x14ac:dyDescent="0.25">
      <c r="A316" t="s">
        <v>5</v>
      </c>
      <c r="B316">
        <v>2002</v>
      </c>
      <c r="C316">
        <v>2</v>
      </c>
      <c r="D316">
        <v>7287.5853024051703</v>
      </c>
      <c r="E316">
        <v>19426.7650406131</v>
      </c>
      <c r="F316">
        <v>100.141075102553</v>
      </c>
      <c r="G316">
        <v>59.965500861931197</v>
      </c>
      <c r="H316">
        <v>1408.5873520687201</v>
      </c>
      <c r="I316">
        <v>5243.3135053006699</v>
      </c>
      <c r="Q316" s="9" t="s">
        <v>181</v>
      </c>
      <c r="R316" s="27"/>
      <c r="S316" s="40" t="s">
        <v>312</v>
      </c>
      <c r="T316" s="3" t="s">
        <v>141</v>
      </c>
      <c r="U316" s="27">
        <f t="shared" ref="U316:U326" si="72">(D3904+D3916+D3928+D3940+D3952+D3964+D3976+D3988+D4000+D4012+D4024+D4036+D4048)/13</f>
        <v>567.71556539195024</v>
      </c>
      <c r="V316" s="27">
        <f t="shared" si="71"/>
        <v>4834.1179237529859</v>
      </c>
      <c r="W316" s="27">
        <f t="shared" si="71"/>
        <v>661.51922894357654</v>
      </c>
      <c r="X316" s="27">
        <f t="shared" si="71"/>
        <v>292.7610352331921</v>
      </c>
      <c r="Y316" s="27">
        <f t="shared" si="71"/>
        <v>1128.3193343015826</v>
      </c>
      <c r="Z316" s="28">
        <f t="shared" si="71"/>
        <v>513.09315428485399</v>
      </c>
      <c r="AB316" s="131">
        <v>17537150000</v>
      </c>
      <c r="AC316" s="131" t="str">
        <f t="shared" si="61"/>
        <v>WFD27_South_WestFebruary</v>
      </c>
      <c r="AD316" s="40" t="s">
        <v>704</v>
      </c>
      <c r="AE316" s="46" t="s">
        <v>587</v>
      </c>
      <c r="AF316" s="130">
        <f t="shared" si="59"/>
        <v>64.338808432475204</v>
      </c>
      <c r="AG316" s="130">
        <f t="shared" si="60"/>
        <v>29.257499324853466</v>
      </c>
      <c r="AH316" s="130">
        <f t="shared" si="62"/>
        <v>35.081309107621735</v>
      </c>
    </row>
    <row r="317" spans="1:34" x14ac:dyDescent="0.25">
      <c r="A317" t="s">
        <v>5</v>
      </c>
      <c r="B317">
        <v>2002</v>
      </c>
      <c r="C317">
        <v>3</v>
      </c>
      <c r="D317">
        <v>9135.0679867202198</v>
      </c>
      <c r="E317">
        <v>19525.980324339798</v>
      </c>
      <c r="F317">
        <v>941.14780245536099</v>
      </c>
      <c r="G317">
        <v>512.82718526526696</v>
      </c>
      <c r="H317">
        <v>5723.2280380464599</v>
      </c>
      <c r="I317">
        <v>6648.6557566598303</v>
      </c>
      <c r="Q317" s="9" t="s">
        <v>181</v>
      </c>
      <c r="R317" s="27"/>
      <c r="S317" s="40" t="s">
        <v>312</v>
      </c>
      <c r="T317" s="3" t="s">
        <v>142</v>
      </c>
      <c r="U317" s="27">
        <f t="shared" si="72"/>
        <v>840.05396151609295</v>
      </c>
      <c r="V317" s="27">
        <f t="shared" si="71"/>
        <v>4785.6713975648245</v>
      </c>
      <c r="W317" s="27">
        <f t="shared" si="71"/>
        <v>459.747907377633</v>
      </c>
      <c r="X317" s="27">
        <f t="shared" si="71"/>
        <v>206.13146956556088</v>
      </c>
      <c r="Y317" s="27">
        <f t="shared" si="71"/>
        <v>899.74978988998373</v>
      </c>
      <c r="Z317" s="28">
        <f t="shared" si="71"/>
        <v>767.71001904296827</v>
      </c>
      <c r="AB317" s="131">
        <v>17537150000</v>
      </c>
      <c r="AC317" s="131" t="str">
        <f t="shared" si="61"/>
        <v>WFD27_South_WestMarch</v>
      </c>
      <c r="AD317" s="40" t="s">
        <v>704</v>
      </c>
      <c r="AE317" s="46" t="s">
        <v>588</v>
      </c>
      <c r="AF317" s="130">
        <f t="shared" si="59"/>
        <v>51.305359758568734</v>
      </c>
      <c r="AG317" s="130">
        <f t="shared" si="60"/>
        <v>43.776213298225102</v>
      </c>
      <c r="AH317" s="130">
        <f t="shared" si="62"/>
        <v>7.5291464603436324</v>
      </c>
    </row>
    <row r="318" spans="1:34" x14ac:dyDescent="0.25">
      <c r="A318" t="s">
        <v>5</v>
      </c>
      <c r="B318">
        <v>2002</v>
      </c>
      <c r="C318">
        <v>4</v>
      </c>
      <c r="D318">
        <v>9970.3580369996598</v>
      </c>
      <c r="E318">
        <v>19117.023579493401</v>
      </c>
      <c r="F318">
        <v>329.953067156776</v>
      </c>
      <c r="G318">
        <v>186.222237629597</v>
      </c>
      <c r="H318">
        <v>3830.2571168889199</v>
      </c>
      <c r="I318">
        <v>7075.6751013589101</v>
      </c>
      <c r="Q318" s="9" t="s">
        <v>181</v>
      </c>
      <c r="R318" s="27"/>
      <c r="S318" s="40" t="s">
        <v>312</v>
      </c>
      <c r="T318" s="3" t="s">
        <v>143</v>
      </c>
      <c r="U318" s="27">
        <f t="shared" si="72"/>
        <v>952.7126445522681</v>
      </c>
      <c r="V318" s="27">
        <f t="shared" si="71"/>
        <v>4650.5302656018484</v>
      </c>
      <c r="W318" s="27">
        <f t="shared" si="71"/>
        <v>353.94808469407593</v>
      </c>
      <c r="X318" s="27">
        <f t="shared" si="71"/>
        <v>161.1104426057899</v>
      </c>
      <c r="Y318" s="27">
        <f t="shared" si="71"/>
        <v>836.59152295181696</v>
      </c>
      <c r="Z318" s="28">
        <f t="shared" si="71"/>
        <v>884.523742900755</v>
      </c>
      <c r="AB318" s="131">
        <v>17537150000</v>
      </c>
      <c r="AC318" s="131" t="str">
        <f t="shared" si="61"/>
        <v>WFD27_South_WestApril</v>
      </c>
      <c r="AD318" s="40" t="s">
        <v>704</v>
      </c>
      <c r="AE318" s="46" t="s">
        <v>589</v>
      </c>
      <c r="AF318" s="130">
        <f t="shared" si="59"/>
        <v>47.703961188209995</v>
      </c>
      <c r="AG318" s="130">
        <f t="shared" si="60"/>
        <v>50.437143030695125</v>
      </c>
      <c r="AH318" s="130">
        <f t="shared" si="62"/>
        <v>-2.7331818424851306</v>
      </c>
    </row>
    <row r="319" spans="1:34" x14ac:dyDescent="0.25">
      <c r="A319" t="s">
        <v>5</v>
      </c>
      <c r="B319">
        <v>2002</v>
      </c>
      <c r="C319">
        <v>5</v>
      </c>
      <c r="D319">
        <v>10015.7923227881</v>
      </c>
      <c r="E319">
        <v>17452.413553470698</v>
      </c>
      <c r="F319">
        <v>132.33266290200501</v>
      </c>
      <c r="G319">
        <v>77.302819279399401</v>
      </c>
      <c r="H319">
        <v>2876.5568646111701</v>
      </c>
      <c r="I319">
        <v>6174.5634808725399</v>
      </c>
      <c r="Q319" s="9" t="s">
        <v>181</v>
      </c>
      <c r="R319" s="27"/>
      <c r="S319" s="40" t="s">
        <v>312</v>
      </c>
      <c r="T319" s="3" t="s">
        <v>144</v>
      </c>
      <c r="U319" s="27">
        <f t="shared" si="72"/>
        <v>936.47959949178789</v>
      </c>
      <c r="V319" s="27">
        <f t="shared" si="71"/>
        <v>4639.1525216745831</v>
      </c>
      <c r="W319" s="27">
        <f t="shared" si="71"/>
        <v>383.82847290474444</v>
      </c>
      <c r="X319" s="27">
        <f t="shared" si="71"/>
        <v>173.49064787403469</v>
      </c>
      <c r="Y319" s="27">
        <f t="shared" si="71"/>
        <v>982.70325442925048</v>
      </c>
      <c r="Z319" s="28">
        <f t="shared" si="71"/>
        <v>917.59481870918489</v>
      </c>
      <c r="AB319" s="131">
        <v>17537150000</v>
      </c>
      <c r="AC319" s="131" t="str">
        <f t="shared" si="61"/>
        <v>WFD27_South_WestMay</v>
      </c>
      <c r="AD319" s="40" t="s">
        <v>704</v>
      </c>
      <c r="AE319" s="46" t="s">
        <v>144</v>
      </c>
      <c r="AF319" s="130">
        <f t="shared" si="59"/>
        <v>56.035516285670731</v>
      </c>
      <c r="AG319" s="130">
        <f t="shared" si="60"/>
        <v>52.322915565481559</v>
      </c>
      <c r="AH319" s="130">
        <f t="shared" si="62"/>
        <v>3.7126007201891724</v>
      </c>
    </row>
    <row r="320" spans="1:34" x14ac:dyDescent="0.25">
      <c r="A320" t="s">
        <v>5</v>
      </c>
      <c r="B320">
        <v>2002</v>
      </c>
      <c r="C320">
        <v>6</v>
      </c>
      <c r="D320">
        <v>11322.1958238632</v>
      </c>
      <c r="E320">
        <v>15556.358813646601</v>
      </c>
      <c r="F320">
        <v>51.512976694085999</v>
      </c>
      <c r="G320">
        <v>31.3084207483009</v>
      </c>
      <c r="H320">
        <v>1454.49604418028</v>
      </c>
      <c r="I320">
        <v>5377.0567429824996</v>
      </c>
      <c r="Q320" s="9" t="s">
        <v>181</v>
      </c>
      <c r="R320" s="27"/>
      <c r="S320" s="40" t="s">
        <v>312</v>
      </c>
      <c r="T320" s="3" t="s">
        <v>145</v>
      </c>
      <c r="U320" s="27">
        <f t="shared" si="72"/>
        <v>816.48093082784374</v>
      </c>
      <c r="V320" s="27">
        <f t="shared" si="71"/>
        <v>4634.9661639743272</v>
      </c>
      <c r="W320" s="27">
        <f t="shared" si="71"/>
        <v>372.77328145291369</v>
      </c>
      <c r="X320" s="27">
        <f t="shared" si="71"/>
        <v>169.80429313028799</v>
      </c>
      <c r="Y320" s="27">
        <f t="shared" si="71"/>
        <v>919.22378747903235</v>
      </c>
      <c r="Z320" s="28">
        <f t="shared" si="71"/>
        <v>805.74860102637001</v>
      </c>
      <c r="AB320" s="131">
        <v>17537150000</v>
      </c>
      <c r="AC320" s="131" t="str">
        <f t="shared" si="61"/>
        <v>WFD27_South_WestJune</v>
      </c>
      <c r="AD320" s="40" t="s">
        <v>704</v>
      </c>
      <c r="AE320" s="46" t="s">
        <v>590</v>
      </c>
      <c r="AF320" s="130">
        <f t="shared" si="59"/>
        <v>52.415802309898261</v>
      </c>
      <c r="AG320" s="130">
        <f t="shared" si="60"/>
        <v>45.945242016312235</v>
      </c>
      <c r="AH320" s="130">
        <f t="shared" si="62"/>
        <v>6.4705602935860256</v>
      </c>
    </row>
    <row r="321" spans="1:34" x14ac:dyDescent="0.25">
      <c r="A321" t="s">
        <v>5</v>
      </c>
      <c r="B321">
        <v>2002</v>
      </c>
      <c r="C321">
        <v>7</v>
      </c>
      <c r="D321">
        <v>10062.4097468087</v>
      </c>
      <c r="E321">
        <v>14211.625195328101</v>
      </c>
      <c r="F321">
        <v>48.666798129562402</v>
      </c>
      <c r="G321">
        <v>29.836127816537601</v>
      </c>
      <c r="H321">
        <v>178.503082264894</v>
      </c>
      <c r="I321">
        <v>3675.5172188113802</v>
      </c>
      <c r="Q321" s="9" t="s">
        <v>181</v>
      </c>
      <c r="R321" s="27"/>
      <c r="S321" s="40" t="s">
        <v>312</v>
      </c>
      <c r="T321" s="3" t="s">
        <v>146</v>
      </c>
      <c r="U321" s="27">
        <f t="shared" si="72"/>
        <v>641.36308653884907</v>
      </c>
      <c r="V321" s="27">
        <f t="shared" si="71"/>
        <v>4724.973677875646</v>
      </c>
      <c r="W321" s="27">
        <f t="shared" si="71"/>
        <v>567.1360697356215</v>
      </c>
      <c r="X321" s="27">
        <f t="shared" si="71"/>
        <v>251.86217623768997</v>
      </c>
      <c r="Y321" s="27">
        <f t="shared" si="71"/>
        <v>1174.4717206111507</v>
      </c>
      <c r="Z321" s="28">
        <f t="shared" si="71"/>
        <v>650.23722775173053</v>
      </c>
      <c r="AB321" s="131">
        <v>17537150000</v>
      </c>
      <c r="AC321" s="131" t="str">
        <f t="shared" si="61"/>
        <v>WFD27_South_WestJuly</v>
      </c>
      <c r="AD321" s="40" t="s">
        <v>704</v>
      </c>
      <c r="AE321" s="46" t="s">
        <v>591</v>
      </c>
      <c r="AF321" s="130">
        <f t="shared" si="59"/>
        <v>66.97050094292122</v>
      </c>
      <c r="AG321" s="130">
        <f t="shared" si="60"/>
        <v>37.077702349112066</v>
      </c>
      <c r="AH321" s="130">
        <f t="shared" si="62"/>
        <v>29.892798593809154</v>
      </c>
    </row>
    <row r="322" spans="1:34" x14ac:dyDescent="0.25">
      <c r="A322" t="s">
        <v>5</v>
      </c>
      <c r="B322">
        <v>2002</v>
      </c>
      <c r="C322">
        <v>8</v>
      </c>
      <c r="D322">
        <v>7852.42734341303</v>
      </c>
      <c r="E322">
        <v>14038.195015961899</v>
      </c>
      <c r="F322">
        <v>60.986825273261601</v>
      </c>
      <c r="G322">
        <v>36.750302688321099</v>
      </c>
      <c r="H322">
        <v>1403.8213947648401</v>
      </c>
      <c r="I322">
        <v>2724.0250535816799</v>
      </c>
      <c r="Q322" s="9" t="s">
        <v>181</v>
      </c>
      <c r="R322" s="27"/>
      <c r="S322" s="40" t="s">
        <v>312</v>
      </c>
      <c r="T322" s="3" t="s">
        <v>147</v>
      </c>
      <c r="U322" s="27">
        <f t="shared" si="72"/>
        <v>434.62725306257704</v>
      </c>
      <c r="V322" s="27">
        <f t="shared" si="71"/>
        <v>4821.7023787828184</v>
      </c>
      <c r="W322" s="27">
        <f t="shared" si="71"/>
        <v>636.71991496173007</v>
      </c>
      <c r="X322" s="27">
        <f t="shared" si="71"/>
        <v>282.0217722763951</v>
      </c>
      <c r="Y322" s="27">
        <f t="shared" si="71"/>
        <v>1073.5524034737182</v>
      </c>
      <c r="Z322" s="28">
        <f t="shared" si="71"/>
        <v>464.26028610614412</v>
      </c>
      <c r="AB322" s="131">
        <v>17537150000</v>
      </c>
      <c r="AC322" s="131" t="str">
        <f t="shared" si="61"/>
        <v>WFD27_South_WestAugust</v>
      </c>
      <c r="AD322" s="40" t="s">
        <v>704</v>
      </c>
      <c r="AE322" s="46" t="s">
        <v>592</v>
      </c>
      <c r="AF322" s="130">
        <f t="shared" si="59"/>
        <v>61.215899018581595</v>
      </c>
      <c r="AG322" s="130">
        <f t="shared" si="60"/>
        <v>26.472960891943337</v>
      </c>
      <c r="AH322" s="130">
        <f t="shared" si="62"/>
        <v>34.742938126638258</v>
      </c>
    </row>
    <row r="323" spans="1:34" x14ac:dyDescent="0.25">
      <c r="A323" t="s">
        <v>5</v>
      </c>
      <c r="B323">
        <v>2002</v>
      </c>
      <c r="C323">
        <v>9</v>
      </c>
      <c r="D323">
        <v>4935.1679104774503</v>
      </c>
      <c r="E323">
        <v>16575.912766399899</v>
      </c>
      <c r="F323">
        <v>192.52758374272099</v>
      </c>
      <c r="G323">
        <v>112.57722057100899</v>
      </c>
      <c r="H323">
        <v>4126.1285768350799</v>
      </c>
      <c r="I323">
        <v>2598.5085955671598</v>
      </c>
      <c r="Q323" s="9" t="s">
        <v>181</v>
      </c>
      <c r="R323" s="27"/>
      <c r="S323" s="40" t="s">
        <v>312</v>
      </c>
      <c r="T323" s="3" t="s">
        <v>148</v>
      </c>
      <c r="U323" s="27">
        <f t="shared" si="72"/>
        <v>313.282887330731</v>
      </c>
      <c r="V323" s="27">
        <f t="shared" si="71"/>
        <v>4843.3649137748152</v>
      </c>
      <c r="W323" s="27">
        <f t="shared" si="71"/>
        <v>542.5571359371944</v>
      </c>
      <c r="X323" s="27">
        <f t="shared" si="71"/>
        <v>241.92254271304958</v>
      </c>
      <c r="Y323" s="27">
        <f t="shared" si="71"/>
        <v>725.85855424231761</v>
      </c>
      <c r="Z323" s="28">
        <f t="shared" si="71"/>
        <v>351.7919374932531</v>
      </c>
      <c r="AB323" s="131">
        <v>17537150000</v>
      </c>
      <c r="AC323" s="131" t="str">
        <f t="shared" si="61"/>
        <v>WFD27_South_WestSeptember</v>
      </c>
      <c r="AD323" s="40" t="s">
        <v>704</v>
      </c>
      <c r="AE323" s="46" t="s">
        <v>593</v>
      </c>
      <c r="AF323" s="130">
        <f t="shared" ref="AF323:AF386" si="73">((Y323*1000000)/AB323)*1000</f>
        <v>41.389767108242644</v>
      </c>
      <c r="AG323" s="130">
        <f t="shared" ref="AG323:AG386" si="74">((Z323*1000000)/AB323)*1000</f>
        <v>20.05981231233428</v>
      </c>
      <c r="AH323" s="130">
        <f t="shared" si="62"/>
        <v>21.329954795908364</v>
      </c>
    </row>
    <row r="324" spans="1:34" x14ac:dyDescent="0.25">
      <c r="A324" t="s">
        <v>5</v>
      </c>
      <c r="B324">
        <v>2002</v>
      </c>
      <c r="C324">
        <v>10</v>
      </c>
      <c r="D324">
        <v>3946.03469838806</v>
      </c>
      <c r="E324">
        <v>20307.206317239699</v>
      </c>
      <c r="F324">
        <v>1757.79605780373</v>
      </c>
      <c r="G324">
        <v>954.26555646707698</v>
      </c>
      <c r="H324">
        <v>5866.5880836874203</v>
      </c>
      <c r="I324">
        <v>3103.5805948940101</v>
      </c>
      <c r="Q324" s="9" t="s">
        <v>181</v>
      </c>
      <c r="R324" s="27"/>
      <c r="S324" s="40" t="s">
        <v>312</v>
      </c>
      <c r="T324" s="3" t="s">
        <v>149</v>
      </c>
      <c r="U324" s="27">
        <f t="shared" si="72"/>
        <v>242.47805137366811</v>
      </c>
      <c r="V324" s="27">
        <f t="shared" si="71"/>
        <v>4850.9541725868121</v>
      </c>
      <c r="W324" s="27">
        <f t="shared" si="71"/>
        <v>1079.7385435100034</v>
      </c>
      <c r="X324" s="27">
        <f t="shared" si="71"/>
        <v>476.16318006885143</v>
      </c>
      <c r="Y324" s="27">
        <f t="shared" si="71"/>
        <v>1645.4939804163992</v>
      </c>
      <c r="Z324" s="28">
        <f t="shared" si="71"/>
        <v>287.70439072091699</v>
      </c>
      <c r="AB324" s="131">
        <v>17537150000</v>
      </c>
      <c r="AC324" s="131" t="str">
        <f t="shared" ref="AC324:AC387" si="75">CONCATENATE(AD324,AE324)</f>
        <v>WFD27_South_WestOctober</v>
      </c>
      <c r="AD324" s="40" t="s">
        <v>704</v>
      </c>
      <c r="AE324" s="46" t="s">
        <v>594</v>
      </c>
      <c r="AF324" s="130">
        <f t="shared" si="73"/>
        <v>93.829041800771463</v>
      </c>
      <c r="AG324" s="130">
        <f t="shared" si="74"/>
        <v>16.405424525702124</v>
      </c>
      <c r="AH324" s="130">
        <f t="shared" ref="AH324:AH387" si="76">AF324-AG324</f>
        <v>77.423617275069347</v>
      </c>
    </row>
    <row r="325" spans="1:34" x14ac:dyDescent="0.25">
      <c r="A325" t="s">
        <v>5</v>
      </c>
      <c r="B325">
        <v>2002</v>
      </c>
      <c r="C325">
        <v>11</v>
      </c>
      <c r="D325">
        <v>3356.4326741592799</v>
      </c>
      <c r="E325">
        <v>21121.691282228501</v>
      </c>
      <c r="F325">
        <v>4244.5319015551004</v>
      </c>
      <c r="G325">
        <v>2236.5454872770001</v>
      </c>
      <c r="H325">
        <v>8758.1362626396094</v>
      </c>
      <c r="I325">
        <v>2973.9357006742798</v>
      </c>
      <c r="Q325" s="9" t="s">
        <v>181</v>
      </c>
      <c r="R325" s="27"/>
      <c r="S325" s="40" t="s">
        <v>312</v>
      </c>
      <c r="T325" s="3" t="s">
        <v>150</v>
      </c>
      <c r="U325" s="27">
        <f t="shared" si="72"/>
        <v>257.59077139894123</v>
      </c>
      <c r="V325" s="27">
        <f t="shared" si="71"/>
        <v>4872.823723482551</v>
      </c>
      <c r="W325" s="27">
        <f t="shared" si="71"/>
        <v>1077.7409563075657</v>
      </c>
      <c r="X325" s="27">
        <f t="shared" si="71"/>
        <v>476.8945064194769</v>
      </c>
      <c r="Y325" s="27">
        <f t="shared" si="71"/>
        <v>1686.9034268384623</v>
      </c>
      <c r="Z325" s="28">
        <f t="shared" si="71"/>
        <v>294.41204537720967</v>
      </c>
      <c r="AB325" s="131">
        <v>17537150000</v>
      </c>
      <c r="AC325" s="131" t="str">
        <f t="shared" si="75"/>
        <v>WFD27_South_WestNovember</v>
      </c>
      <c r="AD325" s="40" t="s">
        <v>704</v>
      </c>
      <c r="AE325" s="46" t="s">
        <v>595</v>
      </c>
      <c r="AF325" s="130">
        <f t="shared" si="73"/>
        <v>96.190283303641834</v>
      </c>
      <c r="AG325" s="130">
        <f t="shared" si="74"/>
        <v>16.787907121579597</v>
      </c>
      <c r="AH325" s="130">
        <f t="shared" si="76"/>
        <v>79.402376182062241</v>
      </c>
    </row>
    <row r="326" spans="1:34" ht="15.75" thickBot="1" x14ac:dyDescent="0.3">
      <c r="A326" t="s">
        <v>5</v>
      </c>
      <c r="B326">
        <v>2002</v>
      </c>
      <c r="C326">
        <v>12</v>
      </c>
      <c r="D326">
        <v>3987.65853399053</v>
      </c>
      <c r="E326">
        <v>21332.248976604202</v>
      </c>
      <c r="F326">
        <v>4245.3163330757698</v>
      </c>
      <c r="G326">
        <v>2215.2106755555401</v>
      </c>
      <c r="H326">
        <v>8827.6624916827404</v>
      </c>
      <c r="I326">
        <v>3576.81091666969</v>
      </c>
      <c r="Q326" s="11" t="s">
        <v>181</v>
      </c>
      <c r="R326" s="29"/>
      <c r="S326" s="40" t="s">
        <v>312</v>
      </c>
      <c r="T326" s="5" t="s">
        <v>151</v>
      </c>
      <c r="U326" s="29">
        <f t="shared" si="72"/>
        <v>349.91236238887018</v>
      </c>
      <c r="V326" s="29">
        <f t="shared" si="71"/>
        <v>4850.0351470499136</v>
      </c>
      <c r="W326" s="29">
        <f t="shared" si="71"/>
        <v>1022.2164623823913</v>
      </c>
      <c r="X326" s="29">
        <f t="shared" si="71"/>
        <v>451.20997122474142</v>
      </c>
      <c r="Y326" s="29">
        <f t="shared" si="71"/>
        <v>1592.6913308561134</v>
      </c>
      <c r="Z326" s="30">
        <f t="shared" si="71"/>
        <v>362.19335479768222</v>
      </c>
      <c r="AB326" s="131">
        <v>17537150000</v>
      </c>
      <c r="AC326" s="131" t="str">
        <f t="shared" si="75"/>
        <v>WFD27_South_WestDecember</v>
      </c>
      <c r="AD326" s="40" t="s">
        <v>704</v>
      </c>
      <c r="AE326" s="46" t="s">
        <v>596</v>
      </c>
      <c r="AF326" s="130">
        <f t="shared" si="73"/>
        <v>90.818139256156982</v>
      </c>
      <c r="AG326" s="130">
        <f t="shared" si="74"/>
        <v>20.652919932696147</v>
      </c>
      <c r="AH326" s="130">
        <f t="shared" si="76"/>
        <v>70.165219323460832</v>
      </c>
    </row>
    <row r="327" spans="1:34" x14ac:dyDescent="0.25">
      <c r="A327" t="s">
        <v>5</v>
      </c>
      <c r="B327">
        <v>2003</v>
      </c>
      <c r="C327">
        <v>1</v>
      </c>
      <c r="D327">
        <v>5337.1160284494899</v>
      </c>
      <c r="E327">
        <v>21133.511456379401</v>
      </c>
      <c r="F327">
        <v>3107.44642359097</v>
      </c>
      <c r="G327">
        <v>1630.37156198452</v>
      </c>
      <c r="H327">
        <v>6575.5267221582399</v>
      </c>
      <c r="I327">
        <v>4489.5050942235102</v>
      </c>
      <c r="Q327" s="10" t="s">
        <v>182</v>
      </c>
      <c r="R327" s="27" t="s">
        <v>438</v>
      </c>
      <c r="S327" s="35" t="s">
        <v>313</v>
      </c>
      <c r="T327" s="1" t="s">
        <v>140</v>
      </c>
      <c r="U327" s="25">
        <f>(D4059+D4071+D4083+D4095+D4107+D4119+D4131+D4143+D4155+D4167+D4179+D4191+D4203)/13</f>
        <v>393.84407130006434</v>
      </c>
      <c r="V327" s="25">
        <f t="shared" ref="V327:Z338" si="77">(E4059+E4071+E4083+E4095+E4107+E4119+E4131+E4143+E4155+E4167+E4179+E4191+E4203)/13</f>
        <v>3112.0836510752156</v>
      </c>
      <c r="W327" s="25">
        <f t="shared" si="77"/>
        <v>985.64978461205749</v>
      </c>
      <c r="X327" s="25">
        <f t="shared" si="77"/>
        <v>491.22960145948332</v>
      </c>
      <c r="Y327" s="25">
        <f t="shared" si="77"/>
        <v>1805.4298735992961</v>
      </c>
      <c r="Z327" s="26">
        <f t="shared" si="77"/>
        <v>346.83156310028301</v>
      </c>
      <c r="AB327" s="131">
        <v>11294000000</v>
      </c>
      <c r="AC327" s="131" t="str">
        <f t="shared" si="75"/>
        <v>WFD28_South_WesternJanuary</v>
      </c>
      <c r="AD327" s="40" t="s">
        <v>657</v>
      </c>
      <c r="AE327" s="46" t="s">
        <v>586</v>
      </c>
      <c r="AF327" s="130">
        <f t="shared" si="73"/>
        <v>159.8574352398881</v>
      </c>
      <c r="AG327" s="130">
        <f t="shared" si="74"/>
        <v>30.70936453871817</v>
      </c>
      <c r="AH327" s="130">
        <f t="shared" si="76"/>
        <v>129.14807070116993</v>
      </c>
    </row>
    <row r="328" spans="1:34" x14ac:dyDescent="0.25">
      <c r="A328" t="s">
        <v>5</v>
      </c>
      <c r="B328">
        <v>2003</v>
      </c>
      <c r="C328">
        <v>2</v>
      </c>
      <c r="D328">
        <v>5756.3564747405499</v>
      </c>
      <c r="E328">
        <v>20217.329543289699</v>
      </c>
      <c r="F328">
        <v>1486.6146856168</v>
      </c>
      <c r="G328">
        <v>802.76917873747402</v>
      </c>
      <c r="H328">
        <v>5359.7378653506503</v>
      </c>
      <c r="I328">
        <v>4413.4102123327102</v>
      </c>
      <c r="Q328" s="9" t="s">
        <v>182</v>
      </c>
      <c r="R328" s="27"/>
      <c r="S328" s="40" t="s">
        <v>313</v>
      </c>
      <c r="T328" s="3" t="s">
        <v>141</v>
      </c>
      <c r="U328" s="27">
        <f t="shared" ref="U328:U338" si="78">(D4060+D4072+D4084+D4096+D4108+D4120+D4132+D4144+D4156+D4168+D4180+D4192+D4204)/13</f>
        <v>475.70134039537993</v>
      </c>
      <c r="V328" s="27">
        <f t="shared" si="77"/>
        <v>3107.8788629346873</v>
      </c>
      <c r="W328" s="27">
        <f t="shared" si="77"/>
        <v>606.15763639561396</v>
      </c>
      <c r="X328" s="27">
        <f t="shared" si="77"/>
        <v>302.1705034585803</v>
      </c>
      <c r="Y328" s="27">
        <f t="shared" si="77"/>
        <v>1194.3639341277433</v>
      </c>
      <c r="Z328" s="28">
        <f t="shared" si="77"/>
        <v>400.64703062056981</v>
      </c>
      <c r="AB328" s="131">
        <v>11294000000</v>
      </c>
      <c r="AC328" s="131" t="str">
        <f t="shared" si="75"/>
        <v>WFD28_South_WesternFebruary</v>
      </c>
      <c r="AD328" s="40" t="s">
        <v>657</v>
      </c>
      <c r="AE328" s="46" t="s">
        <v>587</v>
      </c>
      <c r="AF328" s="130">
        <f t="shared" si="73"/>
        <v>105.75207491834101</v>
      </c>
      <c r="AG328" s="130">
        <f t="shared" si="74"/>
        <v>35.474325360418796</v>
      </c>
      <c r="AH328" s="130">
        <f t="shared" si="76"/>
        <v>70.27774955792222</v>
      </c>
    </row>
    <row r="329" spans="1:34" x14ac:dyDescent="0.25">
      <c r="A329" t="s">
        <v>5</v>
      </c>
      <c r="B329">
        <v>2003</v>
      </c>
      <c r="C329">
        <v>3</v>
      </c>
      <c r="D329">
        <v>9303.2937180886893</v>
      </c>
      <c r="E329">
        <v>19355.727568438098</v>
      </c>
      <c r="F329">
        <v>261.04547778740601</v>
      </c>
      <c r="G329">
        <v>143.407877733444</v>
      </c>
      <c r="H329">
        <v>3874.9123715319301</v>
      </c>
      <c r="I329">
        <v>6668.1300758228099</v>
      </c>
      <c r="Q329" s="9" t="s">
        <v>182</v>
      </c>
      <c r="R329" s="27"/>
      <c r="S329" s="40" t="s">
        <v>313</v>
      </c>
      <c r="T329" s="3" t="s">
        <v>142</v>
      </c>
      <c r="U329" s="27">
        <f t="shared" si="78"/>
        <v>677.74044936135442</v>
      </c>
      <c r="V329" s="27">
        <f t="shared" si="77"/>
        <v>3082.7202420401354</v>
      </c>
      <c r="W329" s="27">
        <f t="shared" si="77"/>
        <v>481.58691386167726</v>
      </c>
      <c r="X329" s="27">
        <f t="shared" si="77"/>
        <v>240.05761919919354</v>
      </c>
      <c r="Y329" s="27">
        <f t="shared" si="77"/>
        <v>1039.7746347625175</v>
      </c>
      <c r="Z329" s="28">
        <f t="shared" si="77"/>
        <v>568.40172996853812</v>
      </c>
      <c r="AB329" s="131">
        <v>11294000000</v>
      </c>
      <c r="AC329" s="131" t="str">
        <f t="shared" si="75"/>
        <v>WFD28_South_WesternMarch</v>
      </c>
      <c r="AD329" s="40" t="s">
        <v>657</v>
      </c>
      <c r="AE329" s="46" t="s">
        <v>588</v>
      </c>
      <c r="AF329" s="130">
        <f t="shared" si="73"/>
        <v>92.06433812312001</v>
      </c>
      <c r="AG329" s="130">
        <f t="shared" si="74"/>
        <v>50.327760755138847</v>
      </c>
      <c r="AH329" s="130">
        <f t="shared" si="76"/>
        <v>41.736577367981162</v>
      </c>
    </row>
    <row r="330" spans="1:34" x14ac:dyDescent="0.25">
      <c r="A330" t="s">
        <v>5</v>
      </c>
      <c r="B330">
        <v>2003</v>
      </c>
      <c r="C330">
        <v>4</v>
      </c>
      <c r="D330">
        <v>9070.3857318409791</v>
      </c>
      <c r="E330">
        <v>19660.85857076</v>
      </c>
      <c r="F330">
        <v>581.46646867607103</v>
      </c>
      <c r="G330">
        <v>330.239952396364</v>
      </c>
      <c r="H330">
        <v>4714.6173702338201</v>
      </c>
      <c r="I330">
        <v>6728.6699021916602</v>
      </c>
      <c r="Q330" s="9" t="s">
        <v>182</v>
      </c>
      <c r="R330" s="27"/>
      <c r="S330" s="40" t="s">
        <v>313</v>
      </c>
      <c r="T330" s="3" t="s">
        <v>143</v>
      </c>
      <c r="U330" s="27">
        <f t="shared" si="78"/>
        <v>775.72645851362063</v>
      </c>
      <c r="V330" s="27">
        <f t="shared" si="77"/>
        <v>3035.5366883170041</v>
      </c>
      <c r="W330" s="27">
        <f t="shared" si="77"/>
        <v>371.72810400848726</v>
      </c>
      <c r="X330" s="27">
        <f t="shared" si="77"/>
        <v>184.57985148810334</v>
      </c>
      <c r="Y330" s="27">
        <f t="shared" si="77"/>
        <v>964.41491104527347</v>
      </c>
      <c r="Z330" s="28">
        <f t="shared" si="77"/>
        <v>668.14281484877506</v>
      </c>
      <c r="AB330" s="131">
        <v>11294000000</v>
      </c>
      <c r="AC330" s="131" t="str">
        <f t="shared" si="75"/>
        <v>WFD28_South_WesternApril</v>
      </c>
      <c r="AD330" s="40" t="s">
        <v>657</v>
      </c>
      <c r="AE330" s="46" t="s">
        <v>589</v>
      </c>
      <c r="AF330" s="130">
        <f t="shared" si="73"/>
        <v>85.391793079978171</v>
      </c>
      <c r="AG330" s="130">
        <f t="shared" si="74"/>
        <v>59.159094638637775</v>
      </c>
      <c r="AH330" s="130">
        <f t="shared" si="76"/>
        <v>26.232698441340396</v>
      </c>
    </row>
    <row r="331" spans="1:34" x14ac:dyDescent="0.25">
      <c r="A331" t="s">
        <v>5</v>
      </c>
      <c r="B331">
        <v>2003</v>
      </c>
      <c r="C331">
        <v>5</v>
      </c>
      <c r="D331">
        <v>11839.658482386099</v>
      </c>
      <c r="E331">
        <v>17951.653637248801</v>
      </c>
      <c r="F331">
        <v>158.10715379776701</v>
      </c>
      <c r="G331">
        <v>91.731457715749002</v>
      </c>
      <c r="H331">
        <v>1458.1285597068199</v>
      </c>
      <c r="I331">
        <v>7533.58222082261</v>
      </c>
      <c r="Q331" s="9" t="s">
        <v>182</v>
      </c>
      <c r="R331" s="27"/>
      <c r="S331" s="40" t="s">
        <v>313</v>
      </c>
      <c r="T331" s="3" t="s">
        <v>144</v>
      </c>
      <c r="U331" s="27">
        <f t="shared" si="78"/>
        <v>743.81249471938349</v>
      </c>
      <c r="V331" s="27">
        <f t="shared" si="77"/>
        <v>3046.0969052942237</v>
      </c>
      <c r="W331" s="27">
        <f t="shared" si="77"/>
        <v>394.06729294124904</v>
      </c>
      <c r="X331" s="27">
        <f t="shared" si="77"/>
        <v>194.12218033215964</v>
      </c>
      <c r="Y331" s="27">
        <f t="shared" si="77"/>
        <v>1036.6783615600546</v>
      </c>
      <c r="Z331" s="28">
        <f t="shared" si="77"/>
        <v>688.23049919510152</v>
      </c>
      <c r="AB331" s="131">
        <v>11294000000</v>
      </c>
      <c r="AC331" s="131" t="str">
        <f t="shared" si="75"/>
        <v>WFD28_South_WesternMay</v>
      </c>
      <c r="AD331" s="40" t="s">
        <v>657</v>
      </c>
      <c r="AE331" s="46" t="s">
        <v>144</v>
      </c>
      <c r="AF331" s="130">
        <f t="shared" si="73"/>
        <v>91.790186077568137</v>
      </c>
      <c r="AG331" s="130">
        <f t="shared" si="74"/>
        <v>60.937710217381046</v>
      </c>
      <c r="AH331" s="130">
        <f t="shared" si="76"/>
        <v>30.852475860187091</v>
      </c>
    </row>
    <row r="332" spans="1:34" x14ac:dyDescent="0.25">
      <c r="A332" t="s">
        <v>5</v>
      </c>
      <c r="B332">
        <v>2003</v>
      </c>
      <c r="C332">
        <v>6</v>
      </c>
      <c r="D332">
        <v>11871.0823378799</v>
      </c>
      <c r="E332">
        <v>14729.081816100201</v>
      </c>
      <c r="F332">
        <v>53.4406320133196</v>
      </c>
      <c r="G332">
        <v>33.559161541570099</v>
      </c>
      <c r="H332">
        <v>670.02271892218903</v>
      </c>
      <c r="I332">
        <v>4940.5953394347198</v>
      </c>
      <c r="Q332" s="9" t="s">
        <v>182</v>
      </c>
      <c r="R332" s="27"/>
      <c r="S332" s="40" t="s">
        <v>313</v>
      </c>
      <c r="T332" s="3" t="s">
        <v>145</v>
      </c>
      <c r="U332" s="27">
        <f t="shared" si="78"/>
        <v>646.81475342702652</v>
      </c>
      <c r="V332" s="27">
        <f t="shared" si="77"/>
        <v>2997.0714267235962</v>
      </c>
      <c r="W332" s="27">
        <f t="shared" si="77"/>
        <v>452.11713872020852</v>
      </c>
      <c r="X332" s="27">
        <f t="shared" si="77"/>
        <v>227.46161548867713</v>
      </c>
      <c r="Y332" s="27">
        <f t="shared" si="77"/>
        <v>1065.9261908464753</v>
      </c>
      <c r="Z332" s="28">
        <f t="shared" si="77"/>
        <v>613.54173781492057</v>
      </c>
      <c r="AB332" s="131">
        <v>11294000000</v>
      </c>
      <c r="AC332" s="131" t="str">
        <f t="shared" si="75"/>
        <v>WFD28_South_WesternJune</v>
      </c>
      <c r="AD332" s="40" t="s">
        <v>657</v>
      </c>
      <c r="AE332" s="46" t="s">
        <v>590</v>
      </c>
      <c r="AF332" s="130">
        <f t="shared" si="73"/>
        <v>94.379864604787969</v>
      </c>
      <c r="AG332" s="130">
        <f t="shared" si="74"/>
        <v>54.324573916674389</v>
      </c>
      <c r="AH332" s="130">
        <f t="shared" si="76"/>
        <v>40.05529068811358</v>
      </c>
    </row>
    <row r="333" spans="1:34" x14ac:dyDescent="0.25">
      <c r="A333" t="s">
        <v>5</v>
      </c>
      <c r="B333">
        <v>2003</v>
      </c>
      <c r="C333">
        <v>7</v>
      </c>
      <c r="D333">
        <v>10393.942317405799</v>
      </c>
      <c r="E333">
        <v>13660.978891446</v>
      </c>
      <c r="F333">
        <v>53.140635487482598</v>
      </c>
      <c r="G333">
        <v>32.565642840408799</v>
      </c>
      <c r="H333">
        <v>210.51692715226801</v>
      </c>
      <c r="I333">
        <v>3495.2647629452199</v>
      </c>
      <c r="Q333" s="9" t="s">
        <v>182</v>
      </c>
      <c r="R333" s="27"/>
      <c r="S333" s="40" t="s">
        <v>313</v>
      </c>
      <c r="T333" s="3" t="s">
        <v>146</v>
      </c>
      <c r="U333" s="27">
        <f t="shared" si="78"/>
        <v>482.24775164783841</v>
      </c>
      <c r="V333" s="27">
        <f t="shared" si="77"/>
        <v>3056.7630391032872</v>
      </c>
      <c r="W333" s="27">
        <f t="shared" si="77"/>
        <v>501.12467872734783</v>
      </c>
      <c r="X333" s="27">
        <f t="shared" si="77"/>
        <v>250.43748162114056</v>
      </c>
      <c r="Y333" s="27">
        <f t="shared" si="77"/>
        <v>1077.9046376644706</v>
      </c>
      <c r="Z333" s="28">
        <f t="shared" si="77"/>
        <v>483.80880456234183</v>
      </c>
      <c r="AB333" s="131">
        <v>11294000000</v>
      </c>
      <c r="AC333" s="131" t="str">
        <f t="shared" si="75"/>
        <v>WFD28_South_WesternJuly</v>
      </c>
      <c r="AD333" s="40" t="s">
        <v>657</v>
      </c>
      <c r="AE333" s="46" t="s">
        <v>591</v>
      </c>
      <c r="AF333" s="130">
        <f t="shared" si="73"/>
        <v>95.44046729807603</v>
      </c>
      <c r="AG333" s="130">
        <f t="shared" si="74"/>
        <v>42.837684129833697</v>
      </c>
      <c r="AH333" s="130">
        <f t="shared" si="76"/>
        <v>52.602783168242333</v>
      </c>
    </row>
    <row r="334" spans="1:34" x14ac:dyDescent="0.25">
      <c r="A334" t="s">
        <v>5</v>
      </c>
      <c r="B334">
        <v>2003</v>
      </c>
      <c r="C334">
        <v>8</v>
      </c>
      <c r="D334">
        <v>8767.0535210573198</v>
      </c>
      <c r="E334">
        <v>13453.870199708699</v>
      </c>
      <c r="F334">
        <v>72.8985200272828</v>
      </c>
      <c r="G334">
        <v>45.5922025796471</v>
      </c>
      <c r="H334">
        <v>1260.8071767341301</v>
      </c>
      <c r="I334">
        <v>2704.9551409227602</v>
      </c>
      <c r="Q334" s="9" t="s">
        <v>182</v>
      </c>
      <c r="R334" s="27"/>
      <c r="S334" s="40" t="s">
        <v>313</v>
      </c>
      <c r="T334" s="3" t="s">
        <v>147</v>
      </c>
      <c r="U334" s="27">
        <f t="shared" si="78"/>
        <v>323.92236850377685</v>
      </c>
      <c r="V334" s="27">
        <f t="shared" si="77"/>
        <v>3099.1627966995943</v>
      </c>
      <c r="W334" s="27">
        <f t="shared" si="77"/>
        <v>513.29829759886184</v>
      </c>
      <c r="X334" s="27">
        <f t="shared" si="77"/>
        <v>258.0571754911428</v>
      </c>
      <c r="Y334" s="27">
        <f t="shared" si="77"/>
        <v>975.32864330584812</v>
      </c>
      <c r="Z334" s="28">
        <f t="shared" si="77"/>
        <v>342.72089143322216</v>
      </c>
      <c r="AB334" s="131">
        <v>11294000000</v>
      </c>
      <c r="AC334" s="131" t="str">
        <f t="shared" si="75"/>
        <v>WFD28_South_WesternAugust</v>
      </c>
      <c r="AD334" s="40" t="s">
        <v>657</v>
      </c>
      <c r="AE334" s="46" t="s">
        <v>592</v>
      </c>
      <c r="AF334" s="130">
        <f t="shared" si="73"/>
        <v>86.358123189821868</v>
      </c>
      <c r="AG334" s="130">
        <f t="shared" si="74"/>
        <v>30.345395026848077</v>
      </c>
      <c r="AH334" s="130">
        <f t="shared" si="76"/>
        <v>56.012728162973787</v>
      </c>
    </row>
    <row r="335" spans="1:34" x14ac:dyDescent="0.25">
      <c r="A335" t="s">
        <v>5</v>
      </c>
      <c r="B335">
        <v>2003</v>
      </c>
      <c r="C335">
        <v>9</v>
      </c>
      <c r="D335">
        <v>5861.8472134237199</v>
      </c>
      <c r="E335">
        <v>14591.7789903381</v>
      </c>
      <c r="F335">
        <v>80.7390329257654</v>
      </c>
      <c r="G335">
        <v>49.107597732400599</v>
      </c>
      <c r="H335">
        <v>2341.9739950316398</v>
      </c>
      <c r="I335">
        <v>2363.5556620447901</v>
      </c>
      <c r="Q335" s="9" t="s">
        <v>182</v>
      </c>
      <c r="R335" s="27"/>
      <c r="S335" s="40" t="s">
        <v>313</v>
      </c>
      <c r="T335" s="3" t="s">
        <v>148</v>
      </c>
      <c r="U335" s="27">
        <f t="shared" si="78"/>
        <v>218.87542868548377</v>
      </c>
      <c r="V335" s="27">
        <f t="shared" si="77"/>
        <v>3115.1733938029597</v>
      </c>
      <c r="W335" s="27">
        <f t="shared" si="77"/>
        <v>628.2543399300605</v>
      </c>
      <c r="X335" s="27">
        <f t="shared" si="77"/>
        <v>314.75073522439186</v>
      </c>
      <c r="Y335" s="27">
        <f t="shared" si="77"/>
        <v>1004.1711680165154</v>
      </c>
      <c r="Z335" s="28">
        <f t="shared" si="77"/>
        <v>241.02431933800793</v>
      </c>
      <c r="AB335" s="131">
        <v>11294000000</v>
      </c>
      <c r="AC335" s="131" t="str">
        <f t="shared" si="75"/>
        <v>WFD28_South_WesternSeptember</v>
      </c>
      <c r="AD335" s="40" t="s">
        <v>657</v>
      </c>
      <c r="AE335" s="46" t="s">
        <v>593</v>
      </c>
      <c r="AF335" s="130">
        <f t="shared" si="73"/>
        <v>88.911915000576897</v>
      </c>
      <c r="AG335" s="130">
        <f t="shared" si="74"/>
        <v>21.340917242607397</v>
      </c>
      <c r="AH335" s="130">
        <f t="shared" si="76"/>
        <v>67.570997757969508</v>
      </c>
    </row>
    <row r="336" spans="1:34" x14ac:dyDescent="0.25">
      <c r="A336" t="s">
        <v>5</v>
      </c>
      <c r="B336">
        <v>2003</v>
      </c>
      <c r="C336">
        <v>10</v>
      </c>
      <c r="D336">
        <v>3602.44466712231</v>
      </c>
      <c r="E336">
        <v>19637.116396507899</v>
      </c>
      <c r="F336">
        <v>3726.4311688101602</v>
      </c>
      <c r="G336">
        <v>1966.9536749840299</v>
      </c>
      <c r="H336">
        <v>11000.7628688121</v>
      </c>
      <c r="I336">
        <v>2523.1684977485102</v>
      </c>
      <c r="Q336" s="9" t="s">
        <v>182</v>
      </c>
      <c r="R336" s="27"/>
      <c r="S336" s="40" t="s">
        <v>313</v>
      </c>
      <c r="T336" s="3" t="s">
        <v>149</v>
      </c>
      <c r="U336" s="27">
        <f t="shared" si="78"/>
        <v>181.71157773108018</v>
      </c>
      <c r="V336" s="27">
        <f t="shared" si="77"/>
        <v>3118.4472299447402</v>
      </c>
      <c r="W336" s="27">
        <f t="shared" si="77"/>
        <v>973.15325487276436</v>
      </c>
      <c r="X336" s="27">
        <f t="shared" si="77"/>
        <v>491.58393298793465</v>
      </c>
      <c r="Y336" s="27">
        <f t="shared" si="77"/>
        <v>1614.1111440336333</v>
      </c>
      <c r="Z336" s="28">
        <f t="shared" si="77"/>
        <v>203.51141756929326</v>
      </c>
      <c r="AB336" s="131">
        <v>11294000000</v>
      </c>
      <c r="AC336" s="131" t="str">
        <f t="shared" si="75"/>
        <v>WFD28_South_WesternOctober</v>
      </c>
      <c r="AD336" s="40" t="s">
        <v>657</v>
      </c>
      <c r="AE336" s="46" t="s">
        <v>594</v>
      </c>
      <c r="AF336" s="130">
        <f t="shared" si="73"/>
        <v>142.91757960276547</v>
      </c>
      <c r="AG336" s="130">
        <f t="shared" si="74"/>
        <v>18.019427799654085</v>
      </c>
      <c r="AH336" s="130">
        <f t="shared" si="76"/>
        <v>124.89815180311139</v>
      </c>
    </row>
    <row r="337" spans="1:34" x14ac:dyDescent="0.25">
      <c r="A337" t="s">
        <v>5</v>
      </c>
      <c r="B337">
        <v>2003</v>
      </c>
      <c r="C337">
        <v>11</v>
      </c>
      <c r="D337">
        <v>3448.4157023757598</v>
      </c>
      <c r="E337">
        <v>21096.910656611701</v>
      </c>
      <c r="F337">
        <v>3166.6644651523902</v>
      </c>
      <c r="G337">
        <v>1671.83948414927</v>
      </c>
      <c r="H337">
        <v>6552.5837923692898</v>
      </c>
      <c r="I337">
        <v>2817.0891808874899</v>
      </c>
      <c r="Q337" s="9" t="s">
        <v>182</v>
      </c>
      <c r="R337" s="27"/>
      <c r="S337" s="40" t="s">
        <v>313</v>
      </c>
      <c r="T337" s="3" t="s">
        <v>150</v>
      </c>
      <c r="U337" s="27">
        <f t="shared" si="78"/>
        <v>191.23487288687122</v>
      </c>
      <c r="V337" s="27">
        <f t="shared" si="77"/>
        <v>3105.0457588656736</v>
      </c>
      <c r="W337" s="27">
        <f t="shared" si="77"/>
        <v>976.23998143414065</v>
      </c>
      <c r="X337" s="27">
        <f t="shared" si="77"/>
        <v>486.67426565081627</v>
      </c>
      <c r="Y337" s="27">
        <f t="shared" si="77"/>
        <v>1680.2262469053467</v>
      </c>
      <c r="Z337" s="28">
        <f t="shared" si="77"/>
        <v>203.64216987247994</v>
      </c>
      <c r="AB337" s="131">
        <v>11294000000</v>
      </c>
      <c r="AC337" s="131" t="str">
        <f t="shared" si="75"/>
        <v>WFD28_South_WesternNovember</v>
      </c>
      <c r="AD337" s="40" t="s">
        <v>657</v>
      </c>
      <c r="AE337" s="46" t="s">
        <v>595</v>
      </c>
      <c r="AF337" s="130">
        <f t="shared" si="73"/>
        <v>148.77158198205655</v>
      </c>
      <c r="AG337" s="130">
        <f t="shared" si="74"/>
        <v>18.031004947094029</v>
      </c>
      <c r="AH337" s="130">
        <f t="shared" si="76"/>
        <v>130.74057703496251</v>
      </c>
    </row>
    <row r="338" spans="1:34" ht="15.75" thickBot="1" x14ac:dyDescent="0.3">
      <c r="A338" t="s">
        <v>5</v>
      </c>
      <c r="B338">
        <v>2003</v>
      </c>
      <c r="C338">
        <v>12</v>
      </c>
      <c r="D338">
        <v>4143.9856155388698</v>
      </c>
      <c r="E338">
        <v>21121.893424133999</v>
      </c>
      <c r="F338">
        <v>1943.3492259263101</v>
      </c>
      <c r="G338">
        <v>1016.34702986483</v>
      </c>
      <c r="H338">
        <v>4103.0057412284696</v>
      </c>
      <c r="I338">
        <v>3415.40168317808</v>
      </c>
      <c r="Q338" s="11" t="s">
        <v>182</v>
      </c>
      <c r="R338" s="29"/>
      <c r="S338" s="40" t="s">
        <v>313</v>
      </c>
      <c r="T338" s="5" t="s">
        <v>151</v>
      </c>
      <c r="U338" s="29">
        <f t="shared" si="78"/>
        <v>263.5492281095199</v>
      </c>
      <c r="V338" s="29">
        <f t="shared" si="77"/>
        <v>3127.3208344322193</v>
      </c>
      <c r="W338" s="29">
        <f t="shared" si="77"/>
        <v>869.38320415665794</v>
      </c>
      <c r="X338" s="29">
        <f t="shared" si="77"/>
        <v>434.89591078322218</v>
      </c>
      <c r="Y338" s="29">
        <f t="shared" si="77"/>
        <v>1486.7637781387655</v>
      </c>
      <c r="Z338" s="30">
        <f t="shared" si="77"/>
        <v>257.86148864190062</v>
      </c>
      <c r="AB338" s="131">
        <v>11294000000</v>
      </c>
      <c r="AC338" s="131" t="str">
        <f t="shared" si="75"/>
        <v>WFD28_South_WesternDecember</v>
      </c>
      <c r="AD338" s="40" t="s">
        <v>657</v>
      </c>
      <c r="AE338" s="46" t="s">
        <v>596</v>
      </c>
      <c r="AF338" s="130">
        <f t="shared" si="73"/>
        <v>131.64191412597535</v>
      </c>
      <c r="AG338" s="130">
        <f t="shared" si="74"/>
        <v>22.83172380395791</v>
      </c>
      <c r="AH338" s="130">
        <f t="shared" si="76"/>
        <v>108.81019032201743</v>
      </c>
    </row>
    <row r="339" spans="1:34" x14ac:dyDescent="0.25">
      <c r="A339" t="s">
        <v>5</v>
      </c>
      <c r="B339">
        <v>2004</v>
      </c>
      <c r="C339">
        <v>1</v>
      </c>
      <c r="D339">
        <v>5554.8762451250004</v>
      </c>
      <c r="E339">
        <v>20528.573193454598</v>
      </c>
      <c r="F339">
        <v>1328.51359358281</v>
      </c>
      <c r="G339">
        <v>733.60903274496297</v>
      </c>
      <c r="H339">
        <v>3735.0215010626198</v>
      </c>
      <c r="I339">
        <v>4248.5233012522604</v>
      </c>
      <c r="Q339" s="10" t="s">
        <v>183</v>
      </c>
      <c r="R339" s="27" t="s">
        <v>438</v>
      </c>
      <c r="S339" s="35" t="s">
        <v>314</v>
      </c>
      <c r="T339" s="1" t="s">
        <v>140</v>
      </c>
      <c r="U339" s="25">
        <f>(D4215+D4227+D4239+D4251+D4263+D4275+D4287+D4299+D4311+D4323+D4335+D4347+D4359)/13</f>
        <v>205.83872126324266</v>
      </c>
      <c r="V339" s="25">
        <f t="shared" ref="V339:Z350" si="79">(E4215+E4227+E4239+E4251+E4263+E4275+E4287+E4299+E4311+E4323+E4335+E4347+E4359)/13</f>
        <v>1752.3163864686237</v>
      </c>
      <c r="W339" s="25">
        <f t="shared" si="79"/>
        <v>297.06181462194115</v>
      </c>
      <c r="X339" s="25">
        <f t="shared" si="79"/>
        <v>154.35045071984507</v>
      </c>
      <c r="Y339" s="25">
        <f t="shared" si="79"/>
        <v>499.06031946155781</v>
      </c>
      <c r="Z339" s="26">
        <f t="shared" si="79"/>
        <v>184.50885178664592</v>
      </c>
      <c r="AB339" s="131">
        <v>6257320000</v>
      </c>
      <c r="AC339" s="131" t="str">
        <f t="shared" si="75"/>
        <v>WFD29_EasternJanuary</v>
      </c>
      <c r="AD339" s="40" t="s">
        <v>658</v>
      </c>
      <c r="AE339" s="46" t="s">
        <v>586</v>
      </c>
      <c r="AF339" s="130">
        <f t="shared" si="73"/>
        <v>79.756240604852835</v>
      </c>
      <c r="AG339" s="130">
        <f t="shared" si="74"/>
        <v>29.486881250542712</v>
      </c>
      <c r="AH339" s="130">
        <f t="shared" si="76"/>
        <v>50.269359354310126</v>
      </c>
    </row>
    <row r="340" spans="1:34" x14ac:dyDescent="0.25">
      <c r="A340" t="s">
        <v>5</v>
      </c>
      <c r="B340">
        <v>2004</v>
      </c>
      <c r="C340">
        <v>2</v>
      </c>
      <c r="D340">
        <v>6905.2170246118503</v>
      </c>
      <c r="E340">
        <v>19822.287219903599</v>
      </c>
      <c r="F340">
        <v>644.07916498722</v>
      </c>
      <c r="G340">
        <v>347.36886118138301</v>
      </c>
      <c r="H340">
        <v>3810.7624297523898</v>
      </c>
      <c r="I340">
        <v>4907.36813887475</v>
      </c>
      <c r="Q340" s="9" t="s">
        <v>183</v>
      </c>
      <c r="R340" s="27"/>
      <c r="S340" s="40" t="s">
        <v>314</v>
      </c>
      <c r="T340" s="3" t="s">
        <v>141</v>
      </c>
      <c r="U340" s="27">
        <f t="shared" ref="U340:U350" si="80">(D4216+D4228+D4240+D4252+D4264+D4276+D4288+D4300+D4312+D4324+D4336+D4348+D4360)/13</f>
        <v>255.40324022259099</v>
      </c>
      <c r="V340" s="27">
        <f t="shared" si="79"/>
        <v>1746.1626712940501</v>
      </c>
      <c r="W340" s="27">
        <f t="shared" si="79"/>
        <v>182.86177066061393</v>
      </c>
      <c r="X340" s="27">
        <f t="shared" si="79"/>
        <v>94.33024264328705</v>
      </c>
      <c r="Y340" s="27">
        <f t="shared" si="79"/>
        <v>355.35312261537035</v>
      </c>
      <c r="Z340" s="28">
        <f t="shared" si="79"/>
        <v>222.6667814365681</v>
      </c>
      <c r="AB340" s="131">
        <v>6257320000</v>
      </c>
      <c r="AC340" s="131" t="str">
        <f t="shared" si="75"/>
        <v>WFD29_EasternFebruary</v>
      </c>
      <c r="AD340" s="40" t="s">
        <v>658</v>
      </c>
      <c r="AE340" s="46" t="s">
        <v>587</v>
      </c>
      <c r="AF340" s="130">
        <f t="shared" si="73"/>
        <v>56.789987185467638</v>
      </c>
      <c r="AG340" s="130">
        <f t="shared" si="74"/>
        <v>35.585007868635152</v>
      </c>
      <c r="AH340" s="130">
        <f t="shared" si="76"/>
        <v>21.204979316832485</v>
      </c>
    </row>
    <row r="341" spans="1:34" x14ac:dyDescent="0.25">
      <c r="A341" t="s">
        <v>5</v>
      </c>
      <c r="B341">
        <v>2004</v>
      </c>
      <c r="C341">
        <v>3</v>
      </c>
      <c r="D341">
        <v>8166.4842142287198</v>
      </c>
      <c r="E341">
        <v>20120.4632276751</v>
      </c>
      <c r="F341">
        <v>893.56609589759603</v>
      </c>
      <c r="G341">
        <v>497.196006322203</v>
      </c>
      <c r="H341">
        <v>5101.1589087061102</v>
      </c>
      <c r="I341">
        <v>5995.3956621093403</v>
      </c>
      <c r="Q341" s="9" t="s">
        <v>183</v>
      </c>
      <c r="R341" s="27"/>
      <c r="S341" s="40" t="s">
        <v>314</v>
      </c>
      <c r="T341" s="3" t="s">
        <v>142</v>
      </c>
      <c r="U341" s="27">
        <f t="shared" si="80"/>
        <v>369.99844469659854</v>
      </c>
      <c r="V341" s="27">
        <f t="shared" si="79"/>
        <v>1728.4029642979317</v>
      </c>
      <c r="W341" s="27">
        <f t="shared" si="79"/>
        <v>142.09808038703716</v>
      </c>
      <c r="X341" s="27">
        <f t="shared" si="79"/>
        <v>72.17814927391322</v>
      </c>
      <c r="Y341" s="27">
        <f t="shared" si="79"/>
        <v>335.32731924590564</v>
      </c>
      <c r="Z341" s="28">
        <f t="shared" si="79"/>
        <v>333.42945377191251</v>
      </c>
      <c r="AB341" s="131">
        <v>6257320000</v>
      </c>
      <c r="AC341" s="131" t="str">
        <f t="shared" si="75"/>
        <v>WFD29_EasternMarch</v>
      </c>
      <c r="AD341" s="40" t="s">
        <v>658</v>
      </c>
      <c r="AE341" s="46" t="s">
        <v>588</v>
      </c>
      <c r="AF341" s="130">
        <f t="shared" si="73"/>
        <v>53.589606931706484</v>
      </c>
      <c r="AG341" s="130">
        <f t="shared" si="74"/>
        <v>53.28630368463056</v>
      </c>
      <c r="AH341" s="130">
        <f t="shared" si="76"/>
        <v>0.30330324707592382</v>
      </c>
    </row>
    <row r="342" spans="1:34" x14ac:dyDescent="0.25">
      <c r="A342" t="s">
        <v>5</v>
      </c>
      <c r="B342">
        <v>2004</v>
      </c>
      <c r="C342">
        <v>4</v>
      </c>
      <c r="D342">
        <v>9528.3133902376794</v>
      </c>
      <c r="E342">
        <v>19312.7232511945</v>
      </c>
      <c r="F342">
        <v>465.45399831563202</v>
      </c>
      <c r="G342">
        <v>260.95810750659001</v>
      </c>
      <c r="H342">
        <v>2517.3529489400898</v>
      </c>
      <c r="I342">
        <v>6710.33836236353</v>
      </c>
      <c r="Q342" s="9" t="s">
        <v>183</v>
      </c>
      <c r="R342" s="27"/>
      <c r="S342" s="40" t="s">
        <v>314</v>
      </c>
      <c r="T342" s="3" t="s">
        <v>143</v>
      </c>
      <c r="U342" s="27">
        <f t="shared" si="80"/>
        <v>414.84316446841905</v>
      </c>
      <c r="V342" s="27">
        <f t="shared" si="79"/>
        <v>1680.3723978345322</v>
      </c>
      <c r="W342" s="27">
        <f t="shared" si="79"/>
        <v>91.711662768046011</v>
      </c>
      <c r="X342" s="27">
        <f t="shared" si="79"/>
        <v>45.916447029157816</v>
      </c>
      <c r="Y342" s="27">
        <f t="shared" si="79"/>
        <v>314.74161449365806</v>
      </c>
      <c r="Z342" s="28">
        <f t="shared" si="79"/>
        <v>388.06580905786916</v>
      </c>
      <c r="AB342" s="131">
        <v>6257320000</v>
      </c>
      <c r="AC342" s="131" t="str">
        <f t="shared" si="75"/>
        <v>WFD29_EasternApril</v>
      </c>
      <c r="AD342" s="40" t="s">
        <v>658</v>
      </c>
      <c r="AE342" s="46" t="s">
        <v>589</v>
      </c>
      <c r="AF342" s="130">
        <f t="shared" si="73"/>
        <v>50.299747255000234</v>
      </c>
      <c r="AG342" s="130">
        <f t="shared" si="74"/>
        <v>62.017894091698864</v>
      </c>
      <c r="AH342" s="130">
        <f t="shared" si="76"/>
        <v>-11.718146836698629</v>
      </c>
    </row>
    <row r="343" spans="1:34" x14ac:dyDescent="0.25">
      <c r="A343" t="s">
        <v>5</v>
      </c>
      <c r="B343">
        <v>2004</v>
      </c>
      <c r="C343">
        <v>5</v>
      </c>
      <c r="D343">
        <v>9618.8098582515595</v>
      </c>
      <c r="E343">
        <v>18833.687355704598</v>
      </c>
      <c r="F343">
        <v>784.68474674304696</v>
      </c>
      <c r="G343">
        <v>432.93781654959298</v>
      </c>
      <c r="H343">
        <v>5694.6560037540203</v>
      </c>
      <c r="I343">
        <v>6379.7697509787304</v>
      </c>
      <c r="Q343" s="9" t="s">
        <v>183</v>
      </c>
      <c r="R343" s="27"/>
      <c r="S343" s="40" t="s">
        <v>314</v>
      </c>
      <c r="T343" s="3" t="s">
        <v>144</v>
      </c>
      <c r="U343" s="27">
        <f t="shared" si="80"/>
        <v>409.89886224699217</v>
      </c>
      <c r="V343" s="27">
        <f t="shared" si="79"/>
        <v>1674.7662039714046</v>
      </c>
      <c r="W343" s="27">
        <f t="shared" si="79"/>
        <v>116.01177580007119</v>
      </c>
      <c r="X343" s="27">
        <f t="shared" si="79"/>
        <v>58.355646885824846</v>
      </c>
      <c r="Y343" s="27">
        <f t="shared" si="79"/>
        <v>396.77753588563166</v>
      </c>
      <c r="Z343" s="28">
        <f t="shared" si="79"/>
        <v>406.82661391504996</v>
      </c>
      <c r="AB343" s="131">
        <v>6257320000</v>
      </c>
      <c r="AC343" s="131" t="str">
        <f t="shared" si="75"/>
        <v>WFD29_EasternMay</v>
      </c>
      <c r="AD343" s="40" t="s">
        <v>658</v>
      </c>
      <c r="AE343" s="46" t="s">
        <v>144</v>
      </c>
      <c r="AF343" s="130">
        <f t="shared" si="73"/>
        <v>63.410139785983723</v>
      </c>
      <c r="AG343" s="130">
        <f t="shared" si="74"/>
        <v>65.016111356786922</v>
      </c>
      <c r="AH343" s="130">
        <f t="shared" si="76"/>
        <v>-1.6059715708031987</v>
      </c>
    </row>
    <row r="344" spans="1:34" x14ac:dyDescent="0.25">
      <c r="A344" t="s">
        <v>5</v>
      </c>
      <c r="B344">
        <v>2004</v>
      </c>
      <c r="C344">
        <v>6</v>
      </c>
      <c r="D344">
        <v>12099.5011075561</v>
      </c>
      <c r="E344">
        <v>16962.595888412699</v>
      </c>
      <c r="F344">
        <v>50.647109789029997</v>
      </c>
      <c r="G344">
        <v>30.996845309580099</v>
      </c>
      <c r="H344">
        <v>599.39812862434803</v>
      </c>
      <c r="I344">
        <v>6487.97134531557</v>
      </c>
      <c r="Q344" s="9" t="s">
        <v>183</v>
      </c>
      <c r="R344" s="27"/>
      <c r="S344" s="40" t="s">
        <v>314</v>
      </c>
      <c r="T344" s="3" t="s">
        <v>145</v>
      </c>
      <c r="U344" s="27">
        <f t="shared" si="80"/>
        <v>351.26876427037894</v>
      </c>
      <c r="V344" s="27">
        <f t="shared" si="79"/>
        <v>1674.458338965359</v>
      </c>
      <c r="W344" s="27">
        <f t="shared" si="79"/>
        <v>129.40164682903983</v>
      </c>
      <c r="X344" s="27">
        <f t="shared" si="79"/>
        <v>65.612234192813432</v>
      </c>
      <c r="Y344" s="27">
        <f t="shared" si="79"/>
        <v>417.64702458385915</v>
      </c>
      <c r="Z344" s="28">
        <f t="shared" si="79"/>
        <v>357.30113683938424</v>
      </c>
      <c r="AB344" s="131">
        <v>6257320000</v>
      </c>
      <c r="AC344" s="131" t="str">
        <f t="shared" si="75"/>
        <v>WFD29_EasternJune</v>
      </c>
      <c r="AD344" s="40" t="s">
        <v>658</v>
      </c>
      <c r="AE344" s="46" t="s">
        <v>590</v>
      </c>
      <c r="AF344" s="130">
        <f t="shared" si="73"/>
        <v>66.745351777415749</v>
      </c>
      <c r="AG344" s="130">
        <f t="shared" si="74"/>
        <v>57.101304846065773</v>
      </c>
      <c r="AH344" s="130">
        <f t="shared" si="76"/>
        <v>9.6440469313499761</v>
      </c>
    </row>
    <row r="345" spans="1:34" x14ac:dyDescent="0.25">
      <c r="A345" t="s">
        <v>5</v>
      </c>
      <c r="B345">
        <v>2004</v>
      </c>
      <c r="C345">
        <v>7</v>
      </c>
      <c r="D345">
        <v>10364.561079085001</v>
      </c>
      <c r="E345">
        <v>14855.718697747099</v>
      </c>
      <c r="F345">
        <v>53.318611025562603</v>
      </c>
      <c r="G345">
        <v>32.9502257314373</v>
      </c>
      <c r="H345">
        <v>588.478098374095</v>
      </c>
      <c r="I345">
        <v>4031.3519074555102</v>
      </c>
      <c r="Q345" s="9" t="s">
        <v>183</v>
      </c>
      <c r="R345" s="27"/>
      <c r="S345" s="40" t="s">
        <v>314</v>
      </c>
      <c r="T345" s="3" t="s">
        <v>146</v>
      </c>
      <c r="U345" s="27">
        <f t="shared" si="80"/>
        <v>261.17960366601955</v>
      </c>
      <c r="V345" s="27">
        <f t="shared" si="79"/>
        <v>1718.132848361676</v>
      </c>
      <c r="W345" s="27">
        <f t="shared" si="79"/>
        <v>192.75262284006826</v>
      </c>
      <c r="X345" s="27">
        <f t="shared" si="79"/>
        <v>99.443429525315125</v>
      </c>
      <c r="Y345" s="27">
        <f t="shared" si="79"/>
        <v>444.61808576860847</v>
      </c>
      <c r="Z345" s="28">
        <f t="shared" si="79"/>
        <v>279.80972257955193</v>
      </c>
      <c r="AB345" s="131">
        <v>6257320000</v>
      </c>
      <c r="AC345" s="131" t="str">
        <f t="shared" si="75"/>
        <v>WFD29_EasternJuly</v>
      </c>
      <c r="AD345" s="40" t="s">
        <v>658</v>
      </c>
      <c r="AE345" s="46" t="s">
        <v>591</v>
      </c>
      <c r="AF345" s="130">
        <f t="shared" si="73"/>
        <v>71.055673318386852</v>
      </c>
      <c r="AG345" s="130">
        <f t="shared" si="74"/>
        <v>44.71718284817652</v>
      </c>
      <c r="AH345" s="130">
        <f t="shared" si="76"/>
        <v>26.338490470210331</v>
      </c>
    </row>
    <row r="346" spans="1:34" x14ac:dyDescent="0.25">
      <c r="A346" t="s">
        <v>5</v>
      </c>
      <c r="B346">
        <v>2004</v>
      </c>
      <c r="C346">
        <v>8</v>
      </c>
      <c r="D346">
        <v>7416.2735093195097</v>
      </c>
      <c r="E346">
        <v>15572.3470376882</v>
      </c>
      <c r="F346">
        <v>69.908858730451797</v>
      </c>
      <c r="G346">
        <v>43.721957435688601</v>
      </c>
      <c r="H346">
        <v>2250.0686849799799</v>
      </c>
      <c r="I346">
        <v>3156.91580573171</v>
      </c>
      <c r="Q346" s="9" t="s">
        <v>183</v>
      </c>
      <c r="R346" s="27"/>
      <c r="S346" s="40" t="s">
        <v>314</v>
      </c>
      <c r="T346" s="3" t="s">
        <v>147</v>
      </c>
      <c r="U346" s="27">
        <f t="shared" si="80"/>
        <v>169.42144216891137</v>
      </c>
      <c r="V346" s="27">
        <f t="shared" si="79"/>
        <v>1744.4735404795256</v>
      </c>
      <c r="W346" s="27">
        <f t="shared" si="79"/>
        <v>248.77891995986766</v>
      </c>
      <c r="X346" s="27">
        <f t="shared" si="79"/>
        <v>129.67312595888899</v>
      </c>
      <c r="Y346" s="27">
        <f t="shared" si="79"/>
        <v>450.98807646503832</v>
      </c>
      <c r="Z346" s="28">
        <f t="shared" si="79"/>
        <v>191.67415074186758</v>
      </c>
      <c r="AB346" s="131">
        <v>6257320000</v>
      </c>
      <c r="AC346" s="131" t="str">
        <f t="shared" si="75"/>
        <v>WFD29_EasternAugust</v>
      </c>
      <c r="AD346" s="40" t="s">
        <v>658</v>
      </c>
      <c r="AE346" s="46" t="s">
        <v>592</v>
      </c>
      <c r="AF346" s="130">
        <f t="shared" si="73"/>
        <v>72.073679540927785</v>
      </c>
      <c r="AG346" s="130">
        <f t="shared" si="74"/>
        <v>30.631987934430008</v>
      </c>
      <c r="AH346" s="130">
        <f t="shared" si="76"/>
        <v>41.441691606497777</v>
      </c>
    </row>
    <row r="347" spans="1:34" x14ac:dyDescent="0.25">
      <c r="A347" t="s">
        <v>5</v>
      </c>
      <c r="B347">
        <v>2004</v>
      </c>
      <c r="C347">
        <v>9</v>
      </c>
      <c r="D347">
        <v>6175.1038693908204</v>
      </c>
      <c r="E347">
        <v>16424.103486363801</v>
      </c>
      <c r="F347">
        <v>87.201304658891601</v>
      </c>
      <c r="G347">
        <v>52.574955634085903</v>
      </c>
      <c r="H347">
        <v>752.38485320898303</v>
      </c>
      <c r="I347">
        <v>3048.8980337663502</v>
      </c>
      <c r="Q347" s="9" t="s">
        <v>183</v>
      </c>
      <c r="R347" s="27"/>
      <c r="S347" s="40" t="s">
        <v>314</v>
      </c>
      <c r="T347" s="3" t="s">
        <v>148</v>
      </c>
      <c r="U347" s="27">
        <f t="shared" si="80"/>
        <v>113.83216309901155</v>
      </c>
      <c r="V347" s="27">
        <f t="shared" si="79"/>
        <v>1753.0960715988613</v>
      </c>
      <c r="W347" s="27">
        <f t="shared" si="79"/>
        <v>240.79346169696115</v>
      </c>
      <c r="X347" s="27">
        <f t="shared" si="79"/>
        <v>125.18710962883499</v>
      </c>
      <c r="Y347" s="27">
        <f t="shared" si="79"/>
        <v>351.39263835008836</v>
      </c>
      <c r="Z347" s="28">
        <f t="shared" si="79"/>
        <v>134.89239639105983</v>
      </c>
      <c r="AB347" s="131">
        <v>6257320000</v>
      </c>
      <c r="AC347" s="131" t="str">
        <f t="shared" si="75"/>
        <v>WFD29_EasternSeptember</v>
      </c>
      <c r="AD347" s="40" t="s">
        <v>658</v>
      </c>
      <c r="AE347" s="46" t="s">
        <v>593</v>
      </c>
      <c r="AF347" s="130">
        <f t="shared" si="73"/>
        <v>56.157050997885413</v>
      </c>
      <c r="AG347" s="130">
        <f t="shared" si="74"/>
        <v>21.55753523729965</v>
      </c>
      <c r="AH347" s="130">
        <f t="shared" si="76"/>
        <v>34.59951576058576</v>
      </c>
    </row>
    <row r="348" spans="1:34" x14ac:dyDescent="0.25">
      <c r="A348" t="s">
        <v>5</v>
      </c>
      <c r="B348">
        <v>2004</v>
      </c>
      <c r="C348">
        <v>10</v>
      </c>
      <c r="D348">
        <v>4313.5621957867497</v>
      </c>
      <c r="E348">
        <v>17929.942711270302</v>
      </c>
      <c r="F348">
        <v>2519.7096682554702</v>
      </c>
      <c r="G348">
        <v>1299.1757661660299</v>
      </c>
      <c r="H348">
        <v>9927.7291952939504</v>
      </c>
      <c r="I348">
        <v>2551.6124099548902</v>
      </c>
      <c r="Q348" s="9" t="s">
        <v>183</v>
      </c>
      <c r="R348" s="27"/>
      <c r="S348" s="40" t="s">
        <v>314</v>
      </c>
      <c r="T348" s="3" t="s">
        <v>149</v>
      </c>
      <c r="U348" s="27">
        <f t="shared" si="80"/>
        <v>94.157355756463303</v>
      </c>
      <c r="V348" s="27">
        <f t="shared" si="79"/>
        <v>1749.6106849765115</v>
      </c>
      <c r="W348" s="27">
        <f t="shared" si="79"/>
        <v>401.12003847830999</v>
      </c>
      <c r="X348" s="27">
        <f t="shared" si="79"/>
        <v>209.64933681075988</v>
      </c>
      <c r="Y348" s="27">
        <f t="shared" si="79"/>
        <v>622.95383118770428</v>
      </c>
      <c r="Z348" s="28">
        <f t="shared" si="79"/>
        <v>112.8707289724144</v>
      </c>
      <c r="AB348" s="131">
        <v>6257320000</v>
      </c>
      <c r="AC348" s="131" t="str">
        <f t="shared" si="75"/>
        <v>WFD29_EasternOctober</v>
      </c>
      <c r="AD348" s="40" t="s">
        <v>658</v>
      </c>
      <c r="AE348" s="46" t="s">
        <v>594</v>
      </c>
      <c r="AF348" s="130">
        <f t="shared" si="73"/>
        <v>99.5560129876216</v>
      </c>
      <c r="AG348" s="130">
        <f t="shared" si="74"/>
        <v>18.038190307098631</v>
      </c>
      <c r="AH348" s="130">
        <f t="shared" si="76"/>
        <v>81.517822680522968</v>
      </c>
    </row>
    <row r="349" spans="1:34" x14ac:dyDescent="0.25">
      <c r="A349" t="s">
        <v>5</v>
      </c>
      <c r="B349">
        <v>2004</v>
      </c>
      <c r="C349">
        <v>11</v>
      </c>
      <c r="D349">
        <v>4050.87719068969</v>
      </c>
      <c r="E349">
        <v>20895.6900033077</v>
      </c>
      <c r="F349">
        <v>1000.1103382738301</v>
      </c>
      <c r="G349">
        <v>530.10220888322101</v>
      </c>
      <c r="H349">
        <v>2100.5461710177701</v>
      </c>
      <c r="I349">
        <v>3236.9460114161202</v>
      </c>
      <c r="Q349" s="9" t="s">
        <v>183</v>
      </c>
      <c r="R349" s="27"/>
      <c r="S349" s="40" t="s">
        <v>314</v>
      </c>
      <c r="T349" s="3" t="s">
        <v>150</v>
      </c>
      <c r="U349" s="27">
        <f t="shared" si="80"/>
        <v>99.054482179403919</v>
      </c>
      <c r="V349" s="27">
        <f t="shared" si="79"/>
        <v>1748.7611264424027</v>
      </c>
      <c r="W349" s="27">
        <f t="shared" si="79"/>
        <v>335.6057423241167</v>
      </c>
      <c r="X349" s="27">
        <f t="shared" si="79"/>
        <v>175.23319060260363</v>
      </c>
      <c r="Y349" s="27">
        <f t="shared" si="79"/>
        <v>534.59652643956929</v>
      </c>
      <c r="Z349" s="28">
        <f t="shared" si="79"/>
        <v>110.90734951533121</v>
      </c>
      <c r="AB349" s="131">
        <v>6257320000</v>
      </c>
      <c r="AC349" s="131" t="str">
        <f t="shared" si="75"/>
        <v>WFD29_EasternNovember</v>
      </c>
      <c r="AD349" s="40" t="s">
        <v>658</v>
      </c>
      <c r="AE349" s="46" t="s">
        <v>595</v>
      </c>
      <c r="AF349" s="130">
        <f t="shared" si="73"/>
        <v>85.435382310568954</v>
      </c>
      <c r="AG349" s="130">
        <f t="shared" si="74"/>
        <v>17.724417085162852</v>
      </c>
      <c r="AH349" s="130">
        <f t="shared" si="76"/>
        <v>67.710965225406099</v>
      </c>
    </row>
    <row r="350" spans="1:34" ht="15.75" thickBot="1" x14ac:dyDescent="0.3">
      <c r="A350" t="s">
        <v>5</v>
      </c>
      <c r="B350">
        <v>2004</v>
      </c>
      <c r="C350">
        <v>12</v>
      </c>
      <c r="D350">
        <v>4397.3358056849702</v>
      </c>
      <c r="E350">
        <v>20973.1883995071</v>
      </c>
      <c r="F350">
        <v>604.31467112276596</v>
      </c>
      <c r="G350">
        <v>315.16688774842697</v>
      </c>
      <c r="H350">
        <v>1603.7035843475201</v>
      </c>
      <c r="I350">
        <v>3584.2660280324299</v>
      </c>
      <c r="Q350" s="11" t="s">
        <v>183</v>
      </c>
      <c r="R350" s="29"/>
      <c r="S350" s="40" t="s">
        <v>314</v>
      </c>
      <c r="T350" s="5" t="s">
        <v>151</v>
      </c>
      <c r="U350" s="29">
        <f t="shared" si="80"/>
        <v>138.79754416640975</v>
      </c>
      <c r="V350" s="29">
        <f t="shared" si="79"/>
        <v>1757.7478536303825</v>
      </c>
      <c r="W350" s="29">
        <f t="shared" si="79"/>
        <v>287.92808667350778</v>
      </c>
      <c r="X350" s="29">
        <f t="shared" si="79"/>
        <v>150.34748474802907</v>
      </c>
      <c r="Y350" s="29">
        <f t="shared" si="79"/>
        <v>442.04841576769024</v>
      </c>
      <c r="Z350" s="30">
        <f t="shared" si="79"/>
        <v>139.25007158735801</v>
      </c>
      <c r="AB350" s="131">
        <v>6257320000</v>
      </c>
      <c r="AC350" s="131" t="str">
        <f t="shared" si="75"/>
        <v>WFD29_EasternDecember</v>
      </c>
      <c r="AD350" s="40" t="s">
        <v>658</v>
      </c>
      <c r="AE350" s="46" t="s">
        <v>596</v>
      </c>
      <c r="AF350" s="130">
        <f t="shared" si="73"/>
        <v>70.645007090526008</v>
      </c>
      <c r="AG350" s="130">
        <f t="shared" si="74"/>
        <v>22.253947630512425</v>
      </c>
      <c r="AH350" s="130">
        <f t="shared" si="76"/>
        <v>48.391059460013579</v>
      </c>
    </row>
    <row r="351" spans="1:34" x14ac:dyDescent="0.25">
      <c r="A351" t="s">
        <v>5</v>
      </c>
      <c r="B351">
        <v>2005</v>
      </c>
      <c r="C351">
        <v>1</v>
      </c>
      <c r="D351">
        <v>6434.4949528072502</v>
      </c>
      <c r="E351">
        <v>19432.3928026063</v>
      </c>
      <c r="F351">
        <v>93.165204633113206</v>
      </c>
      <c r="G351">
        <v>54.295672253579198</v>
      </c>
      <c r="H351">
        <v>113.483218046975</v>
      </c>
      <c r="I351">
        <v>4549.0614743347996</v>
      </c>
      <c r="Q351" s="10" t="s">
        <v>184</v>
      </c>
      <c r="R351" s="27" t="s">
        <v>437</v>
      </c>
      <c r="S351" s="35" t="s">
        <v>452</v>
      </c>
      <c r="T351" s="1" t="s">
        <v>140</v>
      </c>
      <c r="U351" s="25">
        <f>(D4371+D4383+D4395+D4407+D4419+D4431+D4443+D4455+D4467+D4479+D4491+D4503+D4515)/13</f>
        <v>76.05298090930647</v>
      </c>
      <c r="V351" s="25">
        <f t="shared" ref="V351:Z362" si="81">(E4371+E4383+E4395+E4407+E4419+E4431+E4443+E4455+E4467+E4479+E4491+E4503+E4515)/13</f>
        <v>505.25165116342384</v>
      </c>
      <c r="W351" s="25">
        <f t="shared" si="81"/>
        <v>108.06245966648324</v>
      </c>
      <c r="X351" s="25">
        <f t="shared" si="81"/>
        <v>43.184245820681909</v>
      </c>
      <c r="Y351" s="25">
        <f t="shared" si="81"/>
        <v>198.46503145041837</v>
      </c>
      <c r="Z351" s="26">
        <f t="shared" si="81"/>
        <v>65.359793600694218</v>
      </c>
      <c r="AB351" s="131">
        <v>1928190000</v>
      </c>
      <c r="AC351" s="131" t="str">
        <f t="shared" si="75"/>
        <v>WFD30_DeeJanuary</v>
      </c>
      <c r="AD351" s="40" t="s">
        <v>705</v>
      </c>
      <c r="AE351" s="46" t="s">
        <v>586</v>
      </c>
      <c r="AF351" s="130">
        <f t="shared" si="73"/>
        <v>102.92815098637496</v>
      </c>
      <c r="AG351" s="130">
        <f t="shared" si="74"/>
        <v>33.896967415396929</v>
      </c>
      <c r="AH351" s="130">
        <f t="shared" si="76"/>
        <v>69.03118357097803</v>
      </c>
    </row>
    <row r="352" spans="1:34" x14ac:dyDescent="0.25">
      <c r="A352" t="s">
        <v>5</v>
      </c>
      <c r="B352">
        <v>2005</v>
      </c>
      <c r="C352">
        <v>2</v>
      </c>
      <c r="D352">
        <v>6373.1254715390596</v>
      </c>
      <c r="E352">
        <v>18114.2925168738</v>
      </c>
      <c r="F352">
        <v>214.77461946841299</v>
      </c>
      <c r="G352">
        <v>115.338164167065</v>
      </c>
      <c r="H352">
        <v>1563.62438290777</v>
      </c>
      <c r="I352">
        <v>3934.0548326890098</v>
      </c>
      <c r="Q352" s="9" t="s">
        <v>184</v>
      </c>
      <c r="R352" s="27"/>
      <c r="S352" s="40" t="s">
        <v>452</v>
      </c>
      <c r="T352" s="3" t="s">
        <v>141</v>
      </c>
      <c r="U352" s="27">
        <f t="shared" ref="U352:U362" si="82">(D4372+D4384+D4396+D4408+D4420+D4432+D4444+D4456+D4468+D4480+D4492+D4504+D4516)/13</f>
        <v>92.060968367987385</v>
      </c>
      <c r="V352" s="27">
        <f t="shared" si="81"/>
        <v>502.56675414508533</v>
      </c>
      <c r="W352" s="27">
        <f t="shared" si="81"/>
        <v>66.333137076589793</v>
      </c>
      <c r="X352" s="27">
        <f t="shared" si="81"/>
        <v>26.485763272465285</v>
      </c>
      <c r="Y352" s="27">
        <f t="shared" si="81"/>
        <v>140.43054355043705</v>
      </c>
      <c r="Z352" s="28">
        <f t="shared" si="81"/>
        <v>80.094353645981982</v>
      </c>
      <c r="AB352" s="131">
        <v>1928190000</v>
      </c>
      <c r="AC352" s="131" t="str">
        <f t="shared" si="75"/>
        <v>WFD30_DeeFebruary</v>
      </c>
      <c r="AD352" s="40" t="s">
        <v>705</v>
      </c>
      <c r="AE352" s="46" t="s">
        <v>587</v>
      </c>
      <c r="AF352" s="130">
        <f t="shared" si="73"/>
        <v>72.830241599861566</v>
      </c>
      <c r="AG352" s="130">
        <f t="shared" si="74"/>
        <v>41.538621010368267</v>
      </c>
      <c r="AH352" s="130">
        <f t="shared" si="76"/>
        <v>31.291620589493299</v>
      </c>
    </row>
    <row r="353" spans="1:34" x14ac:dyDescent="0.25">
      <c r="A353" t="s">
        <v>5</v>
      </c>
      <c r="B353">
        <v>2005</v>
      </c>
      <c r="C353">
        <v>3</v>
      </c>
      <c r="D353">
        <v>9352.4280265146608</v>
      </c>
      <c r="E353">
        <v>17260.7032545779</v>
      </c>
      <c r="F353">
        <v>86.250456788771402</v>
      </c>
      <c r="G353">
        <v>51.717849995764198</v>
      </c>
      <c r="H353">
        <v>1978.1010598078401</v>
      </c>
      <c r="I353">
        <v>5214.6390008232402</v>
      </c>
      <c r="Q353" s="9" t="s">
        <v>184</v>
      </c>
      <c r="R353" s="27"/>
      <c r="S353" s="40" t="s">
        <v>452</v>
      </c>
      <c r="T353" s="3" t="s">
        <v>142</v>
      </c>
      <c r="U353" s="27">
        <f t="shared" si="82"/>
        <v>139.43476321905865</v>
      </c>
      <c r="V353" s="27">
        <f t="shared" si="81"/>
        <v>491.23859355344314</v>
      </c>
      <c r="W353" s="27">
        <f t="shared" si="81"/>
        <v>36.942445352144347</v>
      </c>
      <c r="X353" s="27">
        <f t="shared" si="81"/>
        <v>14.729088848921588</v>
      </c>
      <c r="Y353" s="27">
        <f t="shared" si="81"/>
        <v>114.94768058200916</v>
      </c>
      <c r="Z353" s="28">
        <f t="shared" si="81"/>
        <v>128.9124625749001</v>
      </c>
      <c r="AB353" s="131">
        <v>1928190000</v>
      </c>
      <c r="AC353" s="131" t="str">
        <f t="shared" si="75"/>
        <v>WFD30_DeeMarch</v>
      </c>
      <c r="AD353" s="40" t="s">
        <v>705</v>
      </c>
      <c r="AE353" s="46" t="s">
        <v>588</v>
      </c>
      <c r="AF353" s="130">
        <f t="shared" si="73"/>
        <v>59.614291424605021</v>
      </c>
      <c r="AG353" s="130">
        <f t="shared" si="74"/>
        <v>66.856721886795441</v>
      </c>
      <c r="AH353" s="130">
        <f t="shared" si="76"/>
        <v>-7.2424304621904199</v>
      </c>
    </row>
    <row r="354" spans="1:34" x14ac:dyDescent="0.25">
      <c r="A354" t="s">
        <v>5</v>
      </c>
      <c r="B354">
        <v>2005</v>
      </c>
      <c r="C354">
        <v>4</v>
      </c>
      <c r="D354">
        <v>10042.362651977801</v>
      </c>
      <c r="E354">
        <v>17041.629699695499</v>
      </c>
      <c r="F354">
        <v>92.203500601069294</v>
      </c>
      <c r="G354">
        <v>52.192261649245701</v>
      </c>
      <c r="H354">
        <v>1479.0186379081899</v>
      </c>
      <c r="I354">
        <v>5692.2302616315301</v>
      </c>
      <c r="Q354" s="9" t="s">
        <v>184</v>
      </c>
      <c r="R354" s="27"/>
      <c r="S354" s="40" t="s">
        <v>452</v>
      </c>
      <c r="T354" s="3" t="s">
        <v>143</v>
      </c>
      <c r="U354" s="27">
        <f t="shared" si="82"/>
        <v>158.50288133979791</v>
      </c>
      <c r="V354" s="27">
        <f t="shared" si="81"/>
        <v>467.26396010555561</v>
      </c>
      <c r="W354" s="27">
        <f t="shared" si="81"/>
        <v>22.509153875109817</v>
      </c>
      <c r="X354" s="27">
        <f t="shared" si="81"/>
        <v>8.9662005211595321</v>
      </c>
      <c r="Y354" s="27">
        <f t="shared" si="81"/>
        <v>111.70931278015954</v>
      </c>
      <c r="Z354" s="28">
        <f t="shared" si="81"/>
        <v>150.30126445384977</v>
      </c>
      <c r="AB354" s="131">
        <v>1928190000</v>
      </c>
      <c r="AC354" s="131" t="str">
        <f t="shared" si="75"/>
        <v>WFD30_DeeApril</v>
      </c>
      <c r="AD354" s="40" t="s">
        <v>705</v>
      </c>
      <c r="AE354" s="46" t="s">
        <v>589</v>
      </c>
      <c r="AF354" s="130">
        <f t="shared" si="73"/>
        <v>57.934805584594635</v>
      </c>
      <c r="AG354" s="130">
        <f t="shared" si="74"/>
        <v>77.949405636296092</v>
      </c>
      <c r="AH354" s="130">
        <f t="shared" si="76"/>
        <v>-20.014600051701457</v>
      </c>
    </row>
    <row r="355" spans="1:34" x14ac:dyDescent="0.25">
      <c r="A355" t="s">
        <v>5</v>
      </c>
      <c r="B355">
        <v>2005</v>
      </c>
      <c r="C355">
        <v>5</v>
      </c>
      <c r="D355">
        <v>11507.116937123999</v>
      </c>
      <c r="E355">
        <v>14759.5680421742</v>
      </c>
      <c r="F355">
        <v>51.680300939144203</v>
      </c>
      <c r="G355">
        <v>31.793447933232802</v>
      </c>
      <c r="H355">
        <v>1243.6322386274601</v>
      </c>
      <c r="I355">
        <v>5046.0057698139799</v>
      </c>
      <c r="Q355" s="9" t="s">
        <v>184</v>
      </c>
      <c r="R355" s="27"/>
      <c r="S355" s="40" t="s">
        <v>452</v>
      </c>
      <c r="T355" s="3" t="s">
        <v>144</v>
      </c>
      <c r="U355" s="27">
        <f t="shared" si="82"/>
        <v>156.30410195342432</v>
      </c>
      <c r="V355" s="27">
        <f t="shared" si="81"/>
        <v>462.66019522635844</v>
      </c>
      <c r="W355" s="27">
        <f t="shared" si="81"/>
        <v>21.650131487773496</v>
      </c>
      <c r="X355" s="27">
        <f t="shared" si="81"/>
        <v>8.6160441395679399</v>
      </c>
      <c r="Y355" s="27">
        <f t="shared" si="81"/>
        <v>138.36145435954884</v>
      </c>
      <c r="Z355" s="28">
        <f t="shared" si="81"/>
        <v>153.06942665584268</v>
      </c>
      <c r="AB355" s="131">
        <v>1928190000</v>
      </c>
      <c r="AC355" s="131" t="str">
        <f t="shared" si="75"/>
        <v>WFD30_DeeMay</v>
      </c>
      <c r="AD355" s="40" t="s">
        <v>705</v>
      </c>
      <c r="AE355" s="46" t="s">
        <v>144</v>
      </c>
      <c r="AF355" s="130">
        <f t="shared" si="73"/>
        <v>71.75716830786844</v>
      </c>
      <c r="AG355" s="130">
        <f t="shared" si="74"/>
        <v>79.385032935469368</v>
      </c>
      <c r="AH355" s="130">
        <f t="shared" si="76"/>
        <v>-7.6278646276009283</v>
      </c>
    </row>
    <row r="356" spans="1:34" x14ac:dyDescent="0.25">
      <c r="A356" t="s">
        <v>5</v>
      </c>
      <c r="B356">
        <v>2005</v>
      </c>
      <c r="C356">
        <v>6</v>
      </c>
      <c r="D356">
        <v>12055.679288977801</v>
      </c>
      <c r="E356">
        <v>13513.5833250003</v>
      </c>
      <c r="F356">
        <v>59.211973182328599</v>
      </c>
      <c r="G356">
        <v>35.466698323119203</v>
      </c>
      <c r="H356">
        <v>815.34035749934105</v>
      </c>
      <c r="I356">
        <v>4112.6770643535701</v>
      </c>
      <c r="Q356" s="9" t="s">
        <v>184</v>
      </c>
      <c r="R356" s="27"/>
      <c r="S356" s="40" t="s">
        <v>452</v>
      </c>
      <c r="T356" s="3" t="s">
        <v>145</v>
      </c>
      <c r="U356" s="27">
        <f t="shared" si="82"/>
        <v>133.03306241062461</v>
      </c>
      <c r="V356" s="27">
        <f t="shared" si="81"/>
        <v>466.72596482346756</v>
      </c>
      <c r="W356" s="27">
        <f t="shared" si="81"/>
        <v>26.223174931747799</v>
      </c>
      <c r="X356" s="27">
        <f t="shared" si="81"/>
        <v>10.470681335178135</v>
      </c>
      <c r="Y356" s="27">
        <f t="shared" si="81"/>
        <v>133.08606328003958</v>
      </c>
      <c r="Z356" s="28">
        <f t="shared" si="81"/>
        <v>130.95026044778686</v>
      </c>
      <c r="AB356" s="131">
        <v>1928190000</v>
      </c>
      <c r="AC356" s="131" t="str">
        <f t="shared" si="75"/>
        <v>WFD30_DeeJune</v>
      </c>
      <c r="AD356" s="40" t="s">
        <v>705</v>
      </c>
      <c r="AE356" s="46" t="s">
        <v>590</v>
      </c>
      <c r="AF356" s="130">
        <f t="shared" si="73"/>
        <v>69.021239234743248</v>
      </c>
      <c r="AG356" s="130">
        <f t="shared" si="74"/>
        <v>67.913566841331431</v>
      </c>
      <c r="AH356" s="130">
        <f t="shared" si="76"/>
        <v>1.1076723934118178</v>
      </c>
    </row>
    <row r="357" spans="1:34" x14ac:dyDescent="0.25">
      <c r="A357" t="s">
        <v>5</v>
      </c>
      <c r="B357">
        <v>2005</v>
      </c>
      <c r="C357">
        <v>7</v>
      </c>
      <c r="D357">
        <v>10674.740313918401</v>
      </c>
      <c r="E357">
        <v>12994.6460189506</v>
      </c>
      <c r="F357">
        <v>54.306527095559197</v>
      </c>
      <c r="G357">
        <v>34.159643581212102</v>
      </c>
      <c r="H357">
        <v>132.96080502878399</v>
      </c>
      <c r="I357">
        <v>3060.0718581685101</v>
      </c>
      <c r="Q357" s="9" t="s">
        <v>184</v>
      </c>
      <c r="R357" s="27"/>
      <c r="S357" s="40" t="s">
        <v>452</v>
      </c>
      <c r="T357" s="3" t="s">
        <v>146</v>
      </c>
      <c r="U357" s="27">
        <f t="shared" si="82"/>
        <v>100.53489675911229</v>
      </c>
      <c r="V357" s="27">
        <f t="shared" si="81"/>
        <v>485.33589829022924</v>
      </c>
      <c r="W357" s="27">
        <f t="shared" si="81"/>
        <v>57.472882127104249</v>
      </c>
      <c r="X357" s="27">
        <f t="shared" si="81"/>
        <v>22.992310467736761</v>
      </c>
      <c r="Y357" s="27">
        <f t="shared" si="81"/>
        <v>163.73781774499241</v>
      </c>
      <c r="Z357" s="28">
        <f t="shared" si="81"/>
        <v>102.90651079427873</v>
      </c>
      <c r="AB357" s="131">
        <v>1928190000</v>
      </c>
      <c r="AC357" s="131" t="str">
        <f t="shared" si="75"/>
        <v>WFD30_DeeJuly</v>
      </c>
      <c r="AD357" s="40" t="s">
        <v>705</v>
      </c>
      <c r="AE357" s="46" t="s">
        <v>591</v>
      </c>
      <c r="AF357" s="130">
        <f t="shared" si="73"/>
        <v>84.917885553286965</v>
      </c>
      <c r="AG357" s="130">
        <f t="shared" si="74"/>
        <v>53.369486821464029</v>
      </c>
      <c r="AH357" s="130">
        <f t="shared" si="76"/>
        <v>31.548398731822935</v>
      </c>
    </row>
    <row r="358" spans="1:34" x14ac:dyDescent="0.25">
      <c r="A358" t="s">
        <v>5</v>
      </c>
      <c r="B358">
        <v>2005</v>
      </c>
      <c r="C358">
        <v>8</v>
      </c>
      <c r="D358">
        <v>8671.5637959435098</v>
      </c>
      <c r="E358">
        <v>13039.360125794199</v>
      </c>
      <c r="F358">
        <v>63.617524720302299</v>
      </c>
      <c r="G358">
        <v>38.426940908790201</v>
      </c>
      <c r="H358">
        <v>215.36591103043199</v>
      </c>
      <c r="I358">
        <v>2531.8196365634799</v>
      </c>
      <c r="Q358" s="9" t="s">
        <v>184</v>
      </c>
      <c r="R358" s="27"/>
      <c r="S358" s="40" t="s">
        <v>452</v>
      </c>
      <c r="T358" s="3" t="s">
        <v>147</v>
      </c>
      <c r="U358" s="27">
        <f t="shared" si="82"/>
        <v>65.324790550422662</v>
      </c>
      <c r="V358" s="27">
        <f t="shared" si="81"/>
        <v>499.78441757181014</v>
      </c>
      <c r="W358" s="27">
        <f t="shared" si="81"/>
        <v>72.667830814526127</v>
      </c>
      <c r="X358" s="27">
        <f t="shared" si="81"/>
        <v>29.102415079931379</v>
      </c>
      <c r="Y358" s="27">
        <f t="shared" si="81"/>
        <v>153.13935664717894</v>
      </c>
      <c r="Z358" s="28">
        <f t="shared" si="81"/>
        <v>71.957499425088457</v>
      </c>
      <c r="AB358" s="131">
        <v>1928190000</v>
      </c>
      <c r="AC358" s="131" t="str">
        <f t="shared" si="75"/>
        <v>WFD30_DeeAugust</v>
      </c>
      <c r="AD358" s="40" t="s">
        <v>705</v>
      </c>
      <c r="AE358" s="46" t="s">
        <v>592</v>
      </c>
      <c r="AF358" s="130">
        <f t="shared" si="73"/>
        <v>79.421300103817018</v>
      </c>
      <c r="AG358" s="130">
        <f t="shared" si="74"/>
        <v>37.31867680316175</v>
      </c>
      <c r="AH358" s="130">
        <f t="shared" si="76"/>
        <v>42.102623300655267</v>
      </c>
    </row>
    <row r="359" spans="1:34" x14ac:dyDescent="0.25">
      <c r="A359" t="s">
        <v>5</v>
      </c>
      <c r="B359">
        <v>2005</v>
      </c>
      <c r="C359">
        <v>9</v>
      </c>
      <c r="D359">
        <v>6078.5671288998601</v>
      </c>
      <c r="E359">
        <v>13842.848085626199</v>
      </c>
      <c r="F359">
        <v>87.110505725663401</v>
      </c>
      <c r="G359">
        <v>51.528851036680997</v>
      </c>
      <c r="H359">
        <v>700.87691240776405</v>
      </c>
      <c r="I359">
        <v>2199.9309959121601</v>
      </c>
      <c r="Q359" s="9" t="s">
        <v>184</v>
      </c>
      <c r="R359" s="27"/>
      <c r="S359" s="40" t="s">
        <v>452</v>
      </c>
      <c r="T359" s="3" t="s">
        <v>148</v>
      </c>
      <c r="U359" s="27">
        <f t="shared" si="82"/>
        <v>46.145196297011744</v>
      </c>
      <c r="V359" s="27">
        <f t="shared" si="81"/>
        <v>501.23579170542774</v>
      </c>
      <c r="W359" s="27">
        <f t="shared" si="81"/>
        <v>87.867889959558639</v>
      </c>
      <c r="X359" s="27">
        <f t="shared" si="81"/>
        <v>35.154666125189443</v>
      </c>
      <c r="Y359" s="27">
        <f t="shared" si="81"/>
        <v>152.19090827458496</v>
      </c>
      <c r="Z359" s="28">
        <f t="shared" si="81"/>
        <v>53.427714567517505</v>
      </c>
      <c r="AB359" s="131">
        <v>1928190000</v>
      </c>
      <c r="AC359" s="131" t="str">
        <f t="shared" si="75"/>
        <v>WFD30_DeeSeptember</v>
      </c>
      <c r="AD359" s="40" t="s">
        <v>705</v>
      </c>
      <c r="AE359" s="46" t="s">
        <v>593</v>
      </c>
      <c r="AF359" s="130">
        <f t="shared" si="73"/>
        <v>78.929414774780994</v>
      </c>
      <c r="AG359" s="130">
        <f t="shared" si="74"/>
        <v>27.708739578318269</v>
      </c>
      <c r="AH359" s="130">
        <f t="shared" si="76"/>
        <v>51.220675196462722</v>
      </c>
    </row>
    <row r="360" spans="1:34" x14ac:dyDescent="0.25">
      <c r="A360" t="s">
        <v>5</v>
      </c>
      <c r="B360">
        <v>2005</v>
      </c>
      <c r="C360">
        <v>10</v>
      </c>
      <c r="D360">
        <v>4291.7978171003797</v>
      </c>
      <c r="E360">
        <v>17087.847913469901</v>
      </c>
      <c r="F360">
        <v>1978.1268734702901</v>
      </c>
      <c r="G360">
        <v>1012.18045893543</v>
      </c>
      <c r="H360">
        <v>9975.1567069676894</v>
      </c>
      <c r="I360">
        <v>2377.5184118185998</v>
      </c>
      <c r="Q360" s="9" t="s">
        <v>184</v>
      </c>
      <c r="R360" s="27"/>
      <c r="S360" s="40" t="s">
        <v>452</v>
      </c>
      <c r="T360" s="3" t="s">
        <v>149</v>
      </c>
      <c r="U360" s="27">
        <f t="shared" si="82"/>
        <v>36.104597228644458</v>
      </c>
      <c r="V360" s="27">
        <f t="shared" si="81"/>
        <v>502.23638424217825</v>
      </c>
      <c r="W360" s="27">
        <f t="shared" si="81"/>
        <v>128.68464457152734</v>
      </c>
      <c r="X360" s="27">
        <f t="shared" si="81"/>
        <v>51.476981369856311</v>
      </c>
      <c r="Y360" s="27">
        <f t="shared" si="81"/>
        <v>218.91206216620972</v>
      </c>
      <c r="Z360" s="28">
        <f t="shared" si="81"/>
        <v>42.59899777921968</v>
      </c>
      <c r="AB360" s="131">
        <v>1928190000</v>
      </c>
      <c r="AC360" s="131" t="str">
        <f t="shared" si="75"/>
        <v>WFD30_DeeOctober</v>
      </c>
      <c r="AD360" s="40" t="s">
        <v>705</v>
      </c>
      <c r="AE360" s="46" t="s">
        <v>594</v>
      </c>
      <c r="AF360" s="130">
        <f t="shared" si="73"/>
        <v>113.53241234847692</v>
      </c>
      <c r="AG360" s="130">
        <f t="shared" si="74"/>
        <v>22.092738671614146</v>
      </c>
      <c r="AH360" s="130">
        <f t="shared" si="76"/>
        <v>91.439673676862782</v>
      </c>
    </row>
    <row r="361" spans="1:34" x14ac:dyDescent="0.25">
      <c r="A361" t="s">
        <v>5</v>
      </c>
      <c r="B361">
        <v>2005</v>
      </c>
      <c r="C361">
        <v>11</v>
      </c>
      <c r="D361">
        <v>3410.0527508321402</v>
      </c>
      <c r="E361">
        <v>20896.5804178289</v>
      </c>
      <c r="F361">
        <v>1957.5975951053599</v>
      </c>
      <c r="G361">
        <v>1081.4692469116201</v>
      </c>
      <c r="H361">
        <v>4451.7317094109103</v>
      </c>
      <c r="I361">
        <v>2767.1094321199498</v>
      </c>
      <c r="Q361" s="9" t="s">
        <v>184</v>
      </c>
      <c r="R361" s="27"/>
      <c r="S361" s="40" t="s">
        <v>452</v>
      </c>
      <c r="T361" s="3" t="s">
        <v>150</v>
      </c>
      <c r="U361" s="27">
        <f t="shared" si="82"/>
        <v>38.240499341883293</v>
      </c>
      <c r="V361" s="27">
        <f t="shared" si="81"/>
        <v>505.08577511446452</v>
      </c>
      <c r="W361" s="27">
        <f t="shared" si="81"/>
        <v>122.2850969024922</v>
      </c>
      <c r="X361" s="27">
        <f t="shared" si="81"/>
        <v>48.897801717390536</v>
      </c>
      <c r="Y361" s="27">
        <f t="shared" si="81"/>
        <v>204.09366396359076</v>
      </c>
      <c r="Z361" s="28">
        <f t="shared" si="81"/>
        <v>41.601070799727076</v>
      </c>
      <c r="AB361" s="131">
        <v>1928190000</v>
      </c>
      <c r="AC361" s="131" t="str">
        <f t="shared" si="75"/>
        <v>WFD30_DeeNovember</v>
      </c>
      <c r="AD361" s="40" t="s">
        <v>705</v>
      </c>
      <c r="AE361" s="46" t="s">
        <v>595</v>
      </c>
      <c r="AF361" s="130">
        <f t="shared" si="73"/>
        <v>105.84727851694635</v>
      </c>
      <c r="AG361" s="130">
        <f t="shared" si="74"/>
        <v>21.575192693524535</v>
      </c>
      <c r="AH361" s="130">
        <f t="shared" si="76"/>
        <v>84.272085823421804</v>
      </c>
    </row>
    <row r="362" spans="1:34" ht="15.75" thickBot="1" x14ac:dyDescent="0.3">
      <c r="A362" t="s">
        <v>5</v>
      </c>
      <c r="B362">
        <v>2005</v>
      </c>
      <c r="C362">
        <v>12</v>
      </c>
      <c r="D362">
        <v>4346.2594551804305</v>
      </c>
      <c r="E362">
        <v>20898.254161205401</v>
      </c>
      <c r="F362">
        <v>998.96202800988397</v>
      </c>
      <c r="G362">
        <v>531.37308329355199</v>
      </c>
      <c r="H362">
        <v>2851.82657672708</v>
      </c>
      <c r="I362">
        <v>3538.03755445043</v>
      </c>
      <c r="Q362" s="11" t="s">
        <v>184</v>
      </c>
      <c r="R362" s="29"/>
      <c r="S362" s="40" t="s">
        <v>452</v>
      </c>
      <c r="T362" s="5" t="s">
        <v>151</v>
      </c>
      <c r="U362" s="29">
        <f t="shared" si="82"/>
        <v>53.387267280663735</v>
      </c>
      <c r="V362" s="29">
        <f t="shared" si="81"/>
        <v>504.29186384242132</v>
      </c>
      <c r="W362" s="29">
        <f t="shared" si="81"/>
        <v>123.92719639249501</v>
      </c>
      <c r="X362" s="29">
        <f t="shared" si="81"/>
        <v>49.556621784431741</v>
      </c>
      <c r="Y362" s="29">
        <f t="shared" si="81"/>
        <v>219.46642191975081</v>
      </c>
      <c r="Z362" s="30">
        <f t="shared" si="81"/>
        <v>50.698625421198344</v>
      </c>
      <c r="AB362" s="131">
        <v>1928190000</v>
      </c>
      <c r="AC362" s="131" t="str">
        <f t="shared" si="75"/>
        <v>WFD30_DeeDecember</v>
      </c>
      <c r="AD362" s="40" t="s">
        <v>705</v>
      </c>
      <c r="AE362" s="46" t="s">
        <v>596</v>
      </c>
      <c r="AF362" s="130">
        <f t="shared" si="73"/>
        <v>113.8199150082465</v>
      </c>
      <c r="AG362" s="130">
        <f t="shared" si="74"/>
        <v>26.293376389877736</v>
      </c>
      <c r="AH362" s="130">
        <f t="shared" si="76"/>
        <v>87.526538618368761</v>
      </c>
    </row>
    <row r="363" spans="1:34" x14ac:dyDescent="0.25">
      <c r="A363" t="s">
        <v>5</v>
      </c>
      <c r="B363">
        <v>2006</v>
      </c>
      <c r="C363">
        <v>1</v>
      </c>
      <c r="D363">
        <v>5048.2247786616099</v>
      </c>
      <c r="E363">
        <v>20925.647906306702</v>
      </c>
      <c r="F363">
        <v>657.42213104943698</v>
      </c>
      <c r="G363">
        <v>364.00302974212298</v>
      </c>
      <c r="H363">
        <v>2013.3387297562699</v>
      </c>
      <c r="I363">
        <v>4013.64910755044</v>
      </c>
      <c r="Q363" s="10" t="s">
        <v>186</v>
      </c>
      <c r="R363" s="27" t="s">
        <v>437</v>
      </c>
      <c r="S363" s="35" t="s">
        <v>315</v>
      </c>
      <c r="T363" s="1" t="s">
        <v>140</v>
      </c>
      <c r="U363" s="25">
        <f>(D4527+D4539+D4551+D4563+D4575+D4587+D4599+D4611+D4623+D4635+D4647+D4659+D4671)/13</f>
        <v>359.00693759801567</v>
      </c>
      <c r="V363" s="25">
        <f t="shared" ref="V363:Z374" si="83">(E4527+E4539+E4551+E4563+E4575+E4587+E4599+E4611+E4623+E4635+E4647+E4659+E4671)/13</f>
        <v>3388.8426102610192</v>
      </c>
      <c r="W363" s="25">
        <f t="shared" si="83"/>
        <v>702.5569586983521</v>
      </c>
      <c r="X363" s="25">
        <f t="shared" si="83"/>
        <v>281.9480852440397</v>
      </c>
      <c r="Y363" s="25">
        <f t="shared" si="83"/>
        <v>1116.5913741108175</v>
      </c>
      <c r="Z363" s="26">
        <f t="shared" si="83"/>
        <v>294.3937711893189</v>
      </c>
      <c r="AB363" s="131">
        <v>12203300000</v>
      </c>
      <c r="AC363" s="131" t="str">
        <f t="shared" si="75"/>
        <v>WFD31_Western_WalesJanuary</v>
      </c>
      <c r="AD363" s="40" t="s">
        <v>706</v>
      </c>
      <c r="AE363" s="46" t="s">
        <v>586</v>
      </c>
      <c r="AF363" s="130">
        <f t="shared" si="73"/>
        <v>91.499133358256969</v>
      </c>
      <c r="AG363" s="130">
        <f t="shared" si="74"/>
        <v>24.124111608279637</v>
      </c>
      <c r="AH363" s="130">
        <f t="shared" si="76"/>
        <v>67.375021749977336</v>
      </c>
    </row>
    <row r="364" spans="1:34" x14ac:dyDescent="0.25">
      <c r="A364" t="s">
        <v>5</v>
      </c>
      <c r="B364">
        <v>2006</v>
      </c>
      <c r="C364">
        <v>2</v>
      </c>
      <c r="D364">
        <v>6468.9138100801802</v>
      </c>
      <c r="E364">
        <v>20149.0872542937</v>
      </c>
      <c r="F364">
        <v>636.49215931832703</v>
      </c>
      <c r="G364">
        <v>350.49289302083002</v>
      </c>
      <c r="H364">
        <v>3389.6648037171399</v>
      </c>
      <c r="I364">
        <v>4733.5808969433001</v>
      </c>
      <c r="Q364" s="9" t="s">
        <v>186</v>
      </c>
      <c r="R364" s="27"/>
      <c r="S364" s="40" t="s">
        <v>315</v>
      </c>
      <c r="T364" s="3" t="s">
        <v>141</v>
      </c>
      <c r="U364" s="27">
        <f t="shared" ref="U364:U374" si="84">(D4528+D4540+D4552+D4564+D4576+D4588+D4600+D4612+D4624+D4636+D4648+D4660+D4672)/13</f>
        <v>437.80593851954683</v>
      </c>
      <c r="V364" s="27">
        <f t="shared" si="83"/>
        <v>3373.0433757462711</v>
      </c>
      <c r="W364" s="27">
        <f t="shared" si="83"/>
        <v>460.53712777898784</v>
      </c>
      <c r="X364" s="27">
        <f t="shared" si="83"/>
        <v>185.27981377183428</v>
      </c>
      <c r="Y364" s="27">
        <f t="shared" si="83"/>
        <v>784.61612910951897</v>
      </c>
      <c r="Z364" s="28">
        <f t="shared" si="83"/>
        <v>350.49148383735235</v>
      </c>
      <c r="AB364" s="131">
        <v>12203300000</v>
      </c>
      <c r="AC364" s="131" t="str">
        <f t="shared" si="75"/>
        <v>WFD31_Western_WalesFebruary</v>
      </c>
      <c r="AD364" s="40" t="s">
        <v>706</v>
      </c>
      <c r="AE364" s="46" t="s">
        <v>587</v>
      </c>
      <c r="AF364" s="130">
        <f t="shared" si="73"/>
        <v>64.295406087658165</v>
      </c>
      <c r="AG364" s="130">
        <f t="shared" si="74"/>
        <v>28.721041344337376</v>
      </c>
      <c r="AH364" s="130">
        <f t="shared" si="76"/>
        <v>35.574364743320785</v>
      </c>
    </row>
    <row r="365" spans="1:34" x14ac:dyDescent="0.25">
      <c r="A365" t="s">
        <v>5</v>
      </c>
      <c r="B365">
        <v>2006</v>
      </c>
      <c r="C365">
        <v>3</v>
      </c>
      <c r="D365">
        <v>8505.0238367000493</v>
      </c>
      <c r="E365">
        <v>20371.6075791986</v>
      </c>
      <c r="F365">
        <v>1292.12148054254</v>
      </c>
      <c r="G365">
        <v>690.845896736805</v>
      </c>
      <c r="H365">
        <v>5331.2728892899704</v>
      </c>
      <c r="I365">
        <v>6283.6493565821602</v>
      </c>
      <c r="Q365" s="9" t="s">
        <v>186</v>
      </c>
      <c r="R365" s="27"/>
      <c r="S365" s="40" t="s">
        <v>315</v>
      </c>
      <c r="T365" s="3" t="s">
        <v>142</v>
      </c>
      <c r="U365" s="27">
        <f t="shared" si="84"/>
        <v>650.95445098319465</v>
      </c>
      <c r="V365" s="27">
        <f t="shared" si="83"/>
        <v>3341.1440674707983</v>
      </c>
      <c r="W365" s="27">
        <f t="shared" si="83"/>
        <v>332.22012002171618</v>
      </c>
      <c r="X365" s="27">
        <f t="shared" si="83"/>
        <v>134.39999795544225</v>
      </c>
      <c r="Y365" s="27">
        <f t="shared" si="83"/>
        <v>629.69995794352826</v>
      </c>
      <c r="Z365" s="28">
        <f t="shared" si="83"/>
        <v>527.97937099929607</v>
      </c>
      <c r="AB365" s="131">
        <v>12203300000</v>
      </c>
      <c r="AC365" s="131" t="str">
        <f t="shared" si="75"/>
        <v>WFD31_Western_WalesMarch</v>
      </c>
      <c r="AD365" s="40" t="s">
        <v>706</v>
      </c>
      <c r="AE365" s="46" t="s">
        <v>588</v>
      </c>
      <c r="AF365" s="130">
        <f t="shared" si="73"/>
        <v>51.600793059543591</v>
      </c>
      <c r="AG365" s="130">
        <f t="shared" si="74"/>
        <v>43.26529471530619</v>
      </c>
      <c r="AH365" s="130">
        <f t="shared" si="76"/>
        <v>8.3354983442374007</v>
      </c>
    </row>
    <row r="366" spans="1:34" x14ac:dyDescent="0.25">
      <c r="A366" t="s">
        <v>5</v>
      </c>
      <c r="B366">
        <v>2006</v>
      </c>
      <c r="C366">
        <v>4</v>
      </c>
      <c r="D366">
        <v>10077.6535739993</v>
      </c>
      <c r="E366">
        <v>19148.752913487599</v>
      </c>
      <c r="F366">
        <v>91.376190107456196</v>
      </c>
      <c r="G366">
        <v>53.470655105256803</v>
      </c>
      <c r="H366">
        <v>2949.4958726741202</v>
      </c>
      <c r="I366">
        <v>6988.43668162428</v>
      </c>
      <c r="Q366" s="9" t="s">
        <v>186</v>
      </c>
      <c r="R366" s="27"/>
      <c r="S366" s="40" t="s">
        <v>315</v>
      </c>
      <c r="T366" s="3" t="s">
        <v>143</v>
      </c>
      <c r="U366" s="27">
        <f t="shared" si="84"/>
        <v>736.28113225464267</v>
      </c>
      <c r="V366" s="27">
        <f t="shared" si="83"/>
        <v>3280.6782737087897</v>
      </c>
      <c r="W366" s="27">
        <f t="shared" si="83"/>
        <v>232.26185218325011</v>
      </c>
      <c r="X366" s="27">
        <f t="shared" si="83"/>
        <v>94.564240471821776</v>
      </c>
      <c r="Y366" s="27">
        <f t="shared" si="83"/>
        <v>575.68911324337523</v>
      </c>
      <c r="Z366" s="28">
        <f t="shared" si="83"/>
        <v>611.34799989365661</v>
      </c>
      <c r="AB366" s="131">
        <v>12203300000</v>
      </c>
      <c r="AC366" s="131" t="str">
        <f t="shared" si="75"/>
        <v>WFD31_Western_WalesApril</v>
      </c>
      <c r="AD366" s="40" t="s">
        <v>706</v>
      </c>
      <c r="AE366" s="46" t="s">
        <v>589</v>
      </c>
      <c r="AF366" s="130">
        <f t="shared" si="73"/>
        <v>47.174871816916337</v>
      </c>
      <c r="AG366" s="130">
        <f t="shared" si="74"/>
        <v>50.096940982656875</v>
      </c>
      <c r="AH366" s="130">
        <f t="shared" si="76"/>
        <v>-2.9220691657405382</v>
      </c>
    </row>
    <row r="367" spans="1:34" x14ac:dyDescent="0.25">
      <c r="A367" t="s">
        <v>5</v>
      </c>
      <c r="B367">
        <v>2006</v>
      </c>
      <c r="C367">
        <v>5</v>
      </c>
      <c r="D367">
        <v>12194.2904223278</v>
      </c>
      <c r="E367">
        <v>16579.350619373399</v>
      </c>
      <c r="F367">
        <v>62.184360621442799</v>
      </c>
      <c r="G367">
        <v>36.494854856250399</v>
      </c>
      <c r="H367">
        <v>905.07560192336302</v>
      </c>
      <c r="I367">
        <v>6649.8750218426103</v>
      </c>
      <c r="Q367" s="9" t="s">
        <v>186</v>
      </c>
      <c r="R367" s="27"/>
      <c r="S367" s="40" t="s">
        <v>315</v>
      </c>
      <c r="T367" s="3" t="s">
        <v>144</v>
      </c>
      <c r="U367" s="27">
        <f t="shared" si="84"/>
        <v>724.81942993271275</v>
      </c>
      <c r="V367" s="27">
        <f t="shared" si="83"/>
        <v>3288.038641791687</v>
      </c>
      <c r="W367" s="27">
        <f t="shared" si="83"/>
        <v>287.73573355856558</v>
      </c>
      <c r="X367" s="27">
        <f t="shared" si="83"/>
        <v>116.72168962553513</v>
      </c>
      <c r="Y367" s="27">
        <f t="shared" si="83"/>
        <v>752.16076523205345</v>
      </c>
      <c r="Z367" s="28">
        <f t="shared" si="83"/>
        <v>646.86629174315146</v>
      </c>
      <c r="AB367" s="131">
        <v>12203300000</v>
      </c>
      <c r="AC367" s="131" t="str">
        <f t="shared" si="75"/>
        <v>WFD31_Western_WalesMay</v>
      </c>
      <c r="AD367" s="40" t="s">
        <v>706</v>
      </c>
      <c r="AE367" s="46" t="s">
        <v>144</v>
      </c>
      <c r="AF367" s="130">
        <f t="shared" si="73"/>
        <v>61.635849748187248</v>
      </c>
      <c r="AG367" s="130">
        <f t="shared" si="74"/>
        <v>53.007489100747456</v>
      </c>
      <c r="AH367" s="130">
        <f t="shared" si="76"/>
        <v>8.6283606474397914</v>
      </c>
    </row>
    <row r="368" spans="1:34" x14ac:dyDescent="0.25">
      <c r="A368" t="s">
        <v>5</v>
      </c>
      <c r="B368">
        <v>2006</v>
      </c>
      <c r="C368">
        <v>6</v>
      </c>
      <c r="D368">
        <v>11393.0319648326</v>
      </c>
      <c r="E368">
        <v>15118.249854629699</v>
      </c>
      <c r="F368">
        <v>61.648874289225702</v>
      </c>
      <c r="G368">
        <v>39.3556947188642</v>
      </c>
      <c r="H368">
        <v>3176.5841156873998</v>
      </c>
      <c r="I368">
        <v>5018.2622340636999</v>
      </c>
      <c r="Q368" s="9" t="s">
        <v>186</v>
      </c>
      <c r="R368" s="27"/>
      <c r="S368" s="40" t="s">
        <v>315</v>
      </c>
      <c r="T368" s="3" t="s">
        <v>145</v>
      </c>
      <c r="U368" s="27">
        <f t="shared" si="84"/>
        <v>615.46394660925364</v>
      </c>
      <c r="V368" s="27">
        <f t="shared" si="83"/>
        <v>3302.7828098142063</v>
      </c>
      <c r="W368" s="27">
        <f t="shared" si="83"/>
        <v>256.92515318105501</v>
      </c>
      <c r="X368" s="27">
        <f t="shared" si="83"/>
        <v>104.43594191207124</v>
      </c>
      <c r="Y368" s="27">
        <f t="shared" si="83"/>
        <v>649.97961321664172</v>
      </c>
      <c r="Z368" s="28">
        <f t="shared" si="83"/>
        <v>585.78803486062714</v>
      </c>
      <c r="AB368" s="131">
        <v>12203300000</v>
      </c>
      <c r="AC368" s="131" t="str">
        <f t="shared" si="75"/>
        <v>WFD31_Western_WalesJune</v>
      </c>
      <c r="AD368" s="40" t="s">
        <v>706</v>
      </c>
      <c r="AE368" s="46" t="s">
        <v>590</v>
      </c>
      <c r="AF368" s="130">
        <f t="shared" si="73"/>
        <v>53.262610377245629</v>
      </c>
      <c r="AG368" s="130">
        <f t="shared" si="74"/>
        <v>48.002428430066225</v>
      </c>
      <c r="AH368" s="130">
        <f t="shared" si="76"/>
        <v>5.2601819471794045</v>
      </c>
    </row>
    <row r="369" spans="1:34" x14ac:dyDescent="0.25">
      <c r="A369" t="s">
        <v>5</v>
      </c>
      <c r="B369">
        <v>2006</v>
      </c>
      <c r="C369">
        <v>7</v>
      </c>
      <c r="D369">
        <v>10727.1264471457</v>
      </c>
      <c r="E369">
        <v>14644.0376654837</v>
      </c>
      <c r="F369">
        <v>53.530781572924603</v>
      </c>
      <c r="G369">
        <v>33.121370343502697</v>
      </c>
      <c r="H369">
        <v>447.51633779309998</v>
      </c>
      <c r="I369">
        <v>4230.6799379243002</v>
      </c>
      <c r="Q369" s="9" t="s">
        <v>186</v>
      </c>
      <c r="R369" s="27"/>
      <c r="S369" s="40" t="s">
        <v>315</v>
      </c>
      <c r="T369" s="3" t="s">
        <v>146</v>
      </c>
      <c r="U369" s="27">
        <f t="shared" si="84"/>
        <v>460.56410939087073</v>
      </c>
      <c r="V369" s="27">
        <f t="shared" si="83"/>
        <v>3330.982498897939</v>
      </c>
      <c r="W369" s="27">
        <f t="shared" si="83"/>
        <v>430.39951230229303</v>
      </c>
      <c r="X369" s="27">
        <f t="shared" si="83"/>
        <v>174.02913206291953</v>
      </c>
      <c r="Y369" s="27">
        <f t="shared" si="83"/>
        <v>833.90561303938489</v>
      </c>
      <c r="Z369" s="28">
        <f t="shared" si="83"/>
        <v>467.53328212595886</v>
      </c>
      <c r="AB369" s="131">
        <v>12203300000</v>
      </c>
      <c r="AC369" s="131" t="str">
        <f t="shared" si="75"/>
        <v>WFD31_Western_WalesJuly</v>
      </c>
      <c r="AD369" s="40" t="s">
        <v>706</v>
      </c>
      <c r="AE369" s="46" t="s">
        <v>591</v>
      </c>
      <c r="AF369" s="130">
        <f t="shared" si="73"/>
        <v>68.334435196986448</v>
      </c>
      <c r="AG369" s="130">
        <f t="shared" si="74"/>
        <v>38.312037082261263</v>
      </c>
      <c r="AH369" s="130">
        <f t="shared" si="76"/>
        <v>30.022398114725185</v>
      </c>
    </row>
    <row r="370" spans="1:34" x14ac:dyDescent="0.25">
      <c r="A370" t="s">
        <v>5</v>
      </c>
      <c r="B370">
        <v>2006</v>
      </c>
      <c r="C370">
        <v>8</v>
      </c>
      <c r="D370">
        <v>8406.87657170698</v>
      </c>
      <c r="E370">
        <v>14228.918149044801</v>
      </c>
      <c r="F370">
        <v>58.815804442970403</v>
      </c>
      <c r="G370">
        <v>36.490534957320101</v>
      </c>
      <c r="H370">
        <v>733.07145150879796</v>
      </c>
      <c r="I370">
        <v>2993.9310939312099</v>
      </c>
      <c r="Q370" s="9" t="s">
        <v>186</v>
      </c>
      <c r="R370" s="27"/>
      <c r="S370" s="40" t="s">
        <v>315</v>
      </c>
      <c r="T370" s="3" t="s">
        <v>147</v>
      </c>
      <c r="U370" s="27">
        <f t="shared" si="84"/>
        <v>301.71877200669189</v>
      </c>
      <c r="V370" s="27">
        <f t="shared" si="83"/>
        <v>3364.3526022141809</v>
      </c>
      <c r="W370" s="27">
        <f t="shared" si="83"/>
        <v>484.55745567699199</v>
      </c>
      <c r="X370" s="27">
        <f t="shared" si="83"/>
        <v>195.7595239078637</v>
      </c>
      <c r="Y370" s="27">
        <f t="shared" si="83"/>
        <v>795.86085972463286</v>
      </c>
      <c r="Z370" s="28">
        <f t="shared" si="83"/>
        <v>327.02085332275925</v>
      </c>
      <c r="AB370" s="131">
        <v>12203300000</v>
      </c>
      <c r="AC370" s="131" t="str">
        <f t="shared" si="75"/>
        <v>WFD31_Western_WalesAugust</v>
      </c>
      <c r="AD370" s="40" t="s">
        <v>706</v>
      </c>
      <c r="AE370" s="46" t="s">
        <v>592</v>
      </c>
      <c r="AF370" s="130">
        <f t="shared" si="73"/>
        <v>65.216856073736835</v>
      </c>
      <c r="AG370" s="130">
        <f t="shared" si="74"/>
        <v>26.797739408418973</v>
      </c>
      <c r="AH370" s="130">
        <f t="shared" si="76"/>
        <v>38.419116665317858</v>
      </c>
    </row>
    <row r="371" spans="1:34" x14ac:dyDescent="0.25">
      <c r="A371" t="s">
        <v>5</v>
      </c>
      <c r="B371">
        <v>2006</v>
      </c>
      <c r="C371">
        <v>9</v>
      </c>
      <c r="D371">
        <v>5861.8718040685699</v>
      </c>
      <c r="E371">
        <v>15551.184569823799</v>
      </c>
      <c r="F371">
        <v>126.694285628476</v>
      </c>
      <c r="G371">
        <v>79.505543857681801</v>
      </c>
      <c r="H371">
        <v>3162.9285118539401</v>
      </c>
      <c r="I371">
        <v>2527.4652920652602</v>
      </c>
      <c r="Q371" s="9" t="s">
        <v>186</v>
      </c>
      <c r="R371" s="27"/>
      <c r="S371" s="40" t="s">
        <v>315</v>
      </c>
      <c r="T371" s="3" t="s">
        <v>148</v>
      </c>
      <c r="U371" s="27">
        <f t="shared" si="84"/>
        <v>214.69072578183497</v>
      </c>
      <c r="V371" s="27">
        <f t="shared" si="83"/>
        <v>3372.9329141420212</v>
      </c>
      <c r="W371" s="27">
        <f t="shared" si="83"/>
        <v>515.30376042233672</v>
      </c>
      <c r="X371" s="27">
        <f t="shared" si="83"/>
        <v>206.11383956275449</v>
      </c>
      <c r="Y371" s="27">
        <f t="shared" si="83"/>
        <v>735.52993828397291</v>
      </c>
      <c r="Z371" s="28">
        <f t="shared" si="83"/>
        <v>237.37131365500406</v>
      </c>
      <c r="AB371" s="131">
        <v>12203300000</v>
      </c>
      <c r="AC371" s="131" t="str">
        <f t="shared" si="75"/>
        <v>WFD31_Western_WalesSeptember</v>
      </c>
      <c r="AD371" s="40" t="s">
        <v>706</v>
      </c>
      <c r="AE371" s="46" t="s">
        <v>593</v>
      </c>
      <c r="AF371" s="130">
        <f t="shared" si="73"/>
        <v>60.273035841450493</v>
      </c>
      <c r="AG371" s="130">
        <f t="shared" si="74"/>
        <v>19.451403608450505</v>
      </c>
      <c r="AH371" s="130">
        <f t="shared" si="76"/>
        <v>40.821632232999988</v>
      </c>
    </row>
    <row r="372" spans="1:34" x14ac:dyDescent="0.25">
      <c r="A372" t="s">
        <v>5</v>
      </c>
      <c r="B372">
        <v>2006</v>
      </c>
      <c r="C372">
        <v>10</v>
      </c>
      <c r="D372">
        <v>4259.5397530936198</v>
      </c>
      <c r="E372">
        <v>19182.7735111693</v>
      </c>
      <c r="F372">
        <v>3972.0325732728402</v>
      </c>
      <c r="G372">
        <v>2123.0832332904802</v>
      </c>
      <c r="H372">
        <v>11456.493922047401</v>
      </c>
      <c r="I372">
        <v>2851.1592895120202</v>
      </c>
      <c r="Q372" s="9" t="s">
        <v>186</v>
      </c>
      <c r="R372" s="27"/>
      <c r="S372" s="40" t="s">
        <v>315</v>
      </c>
      <c r="T372" s="3" t="s">
        <v>149</v>
      </c>
      <c r="U372" s="27">
        <f t="shared" si="84"/>
        <v>169.44160590984623</v>
      </c>
      <c r="V372" s="27">
        <f t="shared" si="83"/>
        <v>3369.9005066231716</v>
      </c>
      <c r="W372" s="27">
        <f t="shared" si="83"/>
        <v>817.64950386139071</v>
      </c>
      <c r="X372" s="27">
        <f t="shared" si="83"/>
        <v>328.59940340397384</v>
      </c>
      <c r="Y372" s="27">
        <f t="shared" si="83"/>
        <v>1252.9824236630793</v>
      </c>
      <c r="Z372" s="28">
        <f t="shared" si="83"/>
        <v>185.91402187025182</v>
      </c>
      <c r="AB372" s="131">
        <v>12203300000</v>
      </c>
      <c r="AC372" s="131" t="str">
        <f t="shared" si="75"/>
        <v>WFD31_Western_WalesOctober</v>
      </c>
      <c r="AD372" s="40" t="s">
        <v>706</v>
      </c>
      <c r="AE372" s="46" t="s">
        <v>594</v>
      </c>
      <c r="AF372" s="130">
        <f t="shared" si="73"/>
        <v>102.67570441299314</v>
      </c>
      <c r="AG372" s="130">
        <f t="shared" si="74"/>
        <v>15.234733381155245</v>
      </c>
      <c r="AH372" s="130">
        <f t="shared" si="76"/>
        <v>87.440971031837904</v>
      </c>
    </row>
    <row r="373" spans="1:34" x14ac:dyDescent="0.25">
      <c r="A373" t="s">
        <v>5</v>
      </c>
      <c r="B373">
        <v>2006</v>
      </c>
      <c r="C373">
        <v>11</v>
      </c>
      <c r="D373">
        <v>3527.0342419155199</v>
      </c>
      <c r="E373">
        <v>21102.6552740263</v>
      </c>
      <c r="F373">
        <v>6133.6379889581303</v>
      </c>
      <c r="G373">
        <v>3183.9753990865702</v>
      </c>
      <c r="H373">
        <v>12221.6413188527</v>
      </c>
      <c r="I373">
        <v>2879.66770519589</v>
      </c>
      <c r="Q373" s="9" t="s">
        <v>186</v>
      </c>
      <c r="R373" s="27"/>
      <c r="S373" s="40" t="s">
        <v>315</v>
      </c>
      <c r="T373" s="3" t="s">
        <v>150</v>
      </c>
      <c r="U373" s="27">
        <f t="shared" si="84"/>
        <v>184.82598777371945</v>
      </c>
      <c r="V373" s="27">
        <f t="shared" si="83"/>
        <v>3387.2707307779415</v>
      </c>
      <c r="W373" s="27">
        <f t="shared" si="83"/>
        <v>806.14802634143609</v>
      </c>
      <c r="X373" s="27">
        <f t="shared" si="83"/>
        <v>324.20321525787193</v>
      </c>
      <c r="Y373" s="27">
        <f t="shared" si="83"/>
        <v>1245.6404082232898</v>
      </c>
      <c r="Z373" s="28">
        <f t="shared" si="83"/>
        <v>184.73346473879639</v>
      </c>
      <c r="AB373" s="131">
        <v>12203300000</v>
      </c>
      <c r="AC373" s="131" t="str">
        <f t="shared" si="75"/>
        <v>WFD31_Western_WalesNovember</v>
      </c>
      <c r="AD373" s="40" t="s">
        <v>706</v>
      </c>
      <c r="AE373" s="46" t="s">
        <v>595</v>
      </c>
      <c r="AF373" s="130">
        <f t="shared" si="73"/>
        <v>102.07406260792489</v>
      </c>
      <c r="AG373" s="130">
        <f t="shared" si="74"/>
        <v>15.13799257076335</v>
      </c>
      <c r="AH373" s="130">
        <f t="shared" si="76"/>
        <v>86.936070037161542</v>
      </c>
    </row>
    <row r="374" spans="1:34" ht="15.75" thickBot="1" x14ac:dyDescent="0.3">
      <c r="A374" t="s">
        <v>5</v>
      </c>
      <c r="B374">
        <v>2006</v>
      </c>
      <c r="C374">
        <v>12</v>
      </c>
      <c r="D374">
        <v>4341.1831680881896</v>
      </c>
      <c r="E374">
        <v>21099.671500141201</v>
      </c>
      <c r="F374">
        <v>1500.4623613824201</v>
      </c>
      <c r="G374">
        <v>808.58991076062898</v>
      </c>
      <c r="H374">
        <v>3162.5152802801399</v>
      </c>
      <c r="I374">
        <v>3561.7343956411</v>
      </c>
      <c r="Q374" s="11" t="s">
        <v>186</v>
      </c>
      <c r="R374" s="29"/>
      <c r="S374" s="40" t="s">
        <v>315</v>
      </c>
      <c r="T374" s="5" t="s">
        <v>151</v>
      </c>
      <c r="U374" s="29">
        <f t="shared" si="84"/>
        <v>256.50042390577107</v>
      </c>
      <c r="V374" s="29">
        <f t="shared" si="83"/>
        <v>3376.1193346221812</v>
      </c>
      <c r="W374" s="29">
        <f t="shared" si="83"/>
        <v>776.60660992646626</v>
      </c>
      <c r="X374" s="29">
        <f t="shared" si="83"/>
        <v>311.49557973820487</v>
      </c>
      <c r="Y374" s="29">
        <f t="shared" si="83"/>
        <v>1215.7271728214512</v>
      </c>
      <c r="Z374" s="30">
        <f t="shared" si="83"/>
        <v>226.78459636524661</v>
      </c>
      <c r="AB374" s="131">
        <v>12203300000</v>
      </c>
      <c r="AC374" s="131" t="str">
        <f t="shared" si="75"/>
        <v>WFD31_Western_WalesDecember</v>
      </c>
      <c r="AD374" s="40" t="s">
        <v>706</v>
      </c>
      <c r="AE374" s="46" t="s">
        <v>596</v>
      </c>
      <c r="AF374" s="130">
        <f t="shared" si="73"/>
        <v>99.622821107524288</v>
      </c>
      <c r="AG374" s="130">
        <f t="shared" si="74"/>
        <v>18.583874555673187</v>
      </c>
      <c r="AH374" s="130">
        <f t="shared" si="76"/>
        <v>81.038946551851097</v>
      </c>
    </row>
    <row r="375" spans="1:34" x14ac:dyDescent="0.25">
      <c r="A375" t="s">
        <v>5</v>
      </c>
      <c r="B375">
        <v>2007</v>
      </c>
      <c r="C375">
        <v>1</v>
      </c>
      <c r="D375">
        <v>5375.1097696614997</v>
      </c>
      <c r="E375">
        <v>19949.964321129599</v>
      </c>
      <c r="F375">
        <v>183.95961374251701</v>
      </c>
      <c r="G375">
        <v>104.124758805368</v>
      </c>
      <c r="H375">
        <v>1245.4850762963299</v>
      </c>
      <c r="I375">
        <v>3973.41748310598</v>
      </c>
      <c r="Q375" s="10" t="s">
        <v>185</v>
      </c>
      <c r="R375" s="27" t="s">
        <v>437</v>
      </c>
      <c r="S375" s="35" t="s">
        <v>316</v>
      </c>
      <c r="T375" s="1" t="s">
        <v>140</v>
      </c>
      <c r="U375" s="25">
        <f>(D4683+D4695+D4707+D4719+D4731+D4743+D4755+D4767+D4779+D4791+D4803+D4815+D4827)/13</f>
        <v>141.90883792883599</v>
      </c>
      <c r="V375" s="25">
        <f t="shared" ref="V375:Z386" si="85">(E4683+E4695+E4707+E4719+E4731+E4743+E4755+E4767+E4779+E4791+E4803+E4815+E4827)/13</f>
        <v>2737.8126287830873</v>
      </c>
      <c r="W375" s="25">
        <f t="shared" si="85"/>
        <v>419.93117719941949</v>
      </c>
      <c r="X375" s="25">
        <f t="shared" si="85"/>
        <v>206.61462607947382</v>
      </c>
      <c r="Y375" s="25">
        <f t="shared" si="85"/>
        <v>595.88866042195616</v>
      </c>
      <c r="Z375" s="26">
        <f t="shared" si="85"/>
        <v>137.08036730976784</v>
      </c>
      <c r="AB375" s="131">
        <v>8408420000</v>
      </c>
      <c r="AC375" s="131" t="str">
        <f t="shared" si="75"/>
        <v>WFD32_South_EastJanuary</v>
      </c>
      <c r="AD375" s="40" t="s">
        <v>707</v>
      </c>
      <c r="AE375" s="46" t="s">
        <v>586</v>
      </c>
      <c r="AF375" s="130">
        <f t="shared" si="73"/>
        <v>70.868089417745097</v>
      </c>
      <c r="AG375" s="130">
        <f t="shared" si="74"/>
        <v>16.302749780549476</v>
      </c>
      <c r="AH375" s="130">
        <f t="shared" si="76"/>
        <v>54.565339637195621</v>
      </c>
    </row>
    <row r="376" spans="1:34" x14ac:dyDescent="0.25">
      <c r="A376" t="s">
        <v>5</v>
      </c>
      <c r="B376">
        <v>2007</v>
      </c>
      <c r="C376">
        <v>2</v>
      </c>
      <c r="D376">
        <v>6004.6120493235903</v>
      </c>
      <c r="E376">
        <v>20741.992626058902</v>
      </c>
      <c r="F376">
        <v>1642.4748598567301</v>
      </c>
      <c r="G376">
        <v>888.11260627294803</v>
      </c>
      <c r="H376">
        <v>5701.5815518762602</v>
      </c>
      <c r="I376">
        <v>4576.9849834957504</v>
      </c>
      <c r="Q376" s="9" t="s">
        <v>185</v>
      </c>
      <c r="R376" s="27"/>
      <c r="S376" s="40" t="s">
        <v>316</v>
      </c>
      <c r="T376" s="3" t="s">
        <v>141</v>
      </c>
      <c r="U376" s="27">
        <f t="shared" ref="U376:U386" si="86">(D4684+D4696+D4708+D4720+D4732+D4744+D4756+D4768+D4780+D4792+D4804+D4816+D4828)/13</f>
        <v>173.9608875240898</v>
      </c>
      <c r="V376" s="27">
        <f t="shared" si="85"/>
        <v>2726.3036818681207</v>
      </c>
      <c r="W376" s="27">
        <f t="shared" si="85"/>
        <v>317.14062985192044</v>
      </c>
      <c r="X376" s="27">
        <f t="shared" si="85"/>
        <v>155.02553059598716</v>
      </c>
      <c r="Y376" s="27">
        <f t="shared" si="85"/>
        <v>436.65500054688772</v>
      </c>
      <c r="Z376" s="28">
        <f t="shared" si="85"/>
        <v>156.14184952729153</v>
      </c>
      <c r="AB376" s="131">
        <v>8408420000</v>
      </c>
      <c r="AC376" s="131" t="str">
        <f t="shared" si="75"/>
        <v>WFD32_South_EastFebruary</v>
      </c>
      <c r="AD376" s="40" t="s">
        <v>707</v>
      </c>
      <c r="AE376" s="46" t="s">
        <v>587</v>
      </c>
      <c r="AF376" s="130">
        <f t="shared" si="73"/>
        <v>51.930683832026432</v>
      </c>
      <c r="AG376" s="130">
        <f t="shared" si="74"/>
        <v>18.569701504835813</v>
      </c>
      <c r="AH376" s="130">
        <f t="shared" si="76"/>
        <v>33.360982327190619</v>
      </c>
    </row>
    <row r="377" spans="1:34" x14ac:dyDescent="0.25">
      <c r="A377" t="s">
        <v>5</v>
      </c>
      <c r="B377">
        <v>2007</v>
      </c>
      <c r="C377">
        <v>3</v>
      </c>
      <c r="D377">
        <v>8894.0192897057896</v>
      </c>
      <c r="E377">
        <v>19253.866722423099</v>
      </c>
      <c r="F377">
        <v>208.381686038059</v>
      </c>
      <c r="G377">
        <v>120.252630723815</v>
      </c>
      <c r="H377">
        <v>1979.3207323410099</v>
      </c>
      <c r="I377">
        <v>6126.6658393486696</v>
      </c>
      <c r="Q377" s="9" t="s">
        <v>185</v>
      </c>
      <c r="R377" s="27"/>
      <c r="S377" s="40" t="s">
        <v>316</v>
      </c>
      <c r="T377" s="3" t="s">
        <v>142</v>
      </c>
      <c r="U377" s="27">
        <f t="shared" si="86"/>
        <v>274.01608398069897</v>
      </c>
      <c r="V377" s="27">
        <f t="shared" si="85"/>
        <v>2712.817514530429</v>
      </c>
      <c r="W377" s="27">
        <f t="shared" si="85"/>
        <v>243.00875772568887</v>
      </c>
      <c r="X377" s="27">
        <f t="shared" si="85"/>
        <v>119.4954872242988</v>
      </c>
      <c r="Y377" s="27">
        <f t="shared" si="85"/>
        <v>329.20879547008821</v>
      </c>
      <c r="Z377" s="28">
        <f t="shared" si="85"/>
        <v>245.61312644152167</v>
      </c>
      <c r="AB377" s="131">
        <v>8408420000</v>
      </c>
      <c r="AC377" s="131" t="str">
        <f t="shared" si="75"/>
        <v>WFD32_South_EastMarch</v>
      </c>
      <c r="AD377" s="40" t="s">
        <v>707</v>
      </c>
      <c r="AE377" s="46" t="s">
        <v>588</v>
      </c>
      <c r="AF377" s="130">
        <f t="shared" si="73"/>
        <v>39.152277772766844</v>
      </c>
      <c r="AG377" s="130">
        <f t="shared" si="74"/>
        <v>29.210377983202751</v>
      </c>
      <c r="AH377" s="130">
        <f t="shared" si="76"/>
        <v>9.9418997895640935</v>
      </c>
    </row>
    <row r="378" spans="1:34" x14ac:dyDescent="0.25">
      <c r="A378" t="s">
        <v>5</v>
      </c>
      <c r="B378">
        <v>2007</v>
      </c>
      <c r="C378">
        <v>4</v>
      </c>
      <c r="D378">
        <v>9151.5663988518208</v>
      </c>
      <c r="E378">
        <v>19044.046717798501</v>
      </c>
      <c r="F378">
        <v>763.57251934962403</v>
      </c>
      <c r="G378">
        <v>431.06274780714602</v>
      </c>
      <c r="H378">
        <v>5778.6002460858499</v>
      </c>
      <c r="I378">
        <v>6227.6879829362597</v>
      </c>
      <c r="Q378" s="9" t="s">
        <v>185</v>
      </c>
      <c r="R378" s="27"/>
      <c r="S378" s="40" t="s">
        <v>316</v>
      </c>
      <c r="T378" s="3" t="s">
        <v>143</v>
      </c>
      <c r="U378" s="27">
        <f t="shared" si="86"/>
        <v>320.85189121159533</v>
      </c>
      <c r="V378" s="27">
        <f t="shared" si="85"/>
        <v>2654.0585128544267</v>
      </c>
      <c r="W378" s="27">
        <f t="shared" si="85"/>
        <v>223.36822707113288</v>
      </c>
      <c r="X378" s="27">
        <f t="shared" si="85"/>
        <v>109.29297777017845</v>
      </c>
      <c r="Y378" s="27">
        <f t="shared" si="85"/>
        <v>330.40912649544413</v>
      </c>
      <c r="Z378" s="28">
        <f t="shared" si="85"/>
        <v>294.47706006602988</v>
      </c>
      <c r="AB378" s="131">
        <v>8408420000</v>
      </c>
      <c r="AC378" s="131" t="str">
        <f t="shared" si="75"/>
        <v>WFD32_South_EastApril</v>
      </c>
      <c r="AD378" s="40" t="s">
        <v>707</v>
      </c>
      <c r="AE378" s="46" t="s">
        <v>589</v>
      </c>
      <c r="AF378" s="130">
        <f t="shared" si="73"/>
        <v>39.29503123005798</v>
      </c>
      <c r="AG378" s="130">
        <f t="shared" si="74"/>
        <v>35.021687792240385</v>
      </c>
      <c r="AH378" s="130">
        <f t="shared" si="76"/>
        <v>4.2733434378175943</v>
      </c>
    </row>
    <row r="379" spans="1:34" x14ac:dyDescent="0.25">
      <c r="A379" t="s">
        <v>5</v>
      </c>
      <c r="B379">
        <v>2007</v>
      </c>
      <c r="C379">
        <v>5</v>
      </c>
      <c r="D379">
        <v>10276.4013181264</v>
      </c>
      <c r="E379">
        <v>19256.3190043186</v>
      </c>
      <c r="F379">
        <v>740.13207900434099</v>
      </c>
      <c r="G379">
        <v>396.80355300292501</v>
      </c>
      <c r="H379">
        <v>5857.6853758549596</v>
      </c>
      <c r="I379">
        <v>7123.0911594916897</v>
      </c>
      <c r="Q379" s="9" t="s">
        <v>185</v>
      </c>
      <c r="R379" s="27"/>
      <c r="S379" s="40" t="s">
        <v>316</v>
      </c>
      <c r="T379" s="3" t="s">
        <v>144</v>
      </c>
      <c r="U379" s="27">
        <f t="shared" si="86"/>
        <v>315.09411979172285</v>
      </c>
      <c r="V379" s="27">
        <f t="shared" si="85"/>
        <v>2622.9279257533153</v>
      </c>
      <c r="W379" s="27">
        <f t="shared" si="85"/>
        <v>231.51374297280591</v>
      </c>
      <c r="X379" s="27">
        <f t="shared" si="85"/>
        <v>112.27328182693628</v>
      </c>
      <c r="Y379" s="27">
        <f t="shared" si="85"/>
        <v>396.33896316675168</v>
      </c>
      <c r="Z379" s="28">
        <f t="shared" si="85"/>
        <v>299.89389612571085</v>
      </c>
      <c r="AB379" s="131">
        <v>8408420000</v>
      </c>
      <c r="AC379" s="131" t="str">
        <f t="shared" si="75"/>
        <v>WFD32_South_EastMay</v>
      </c>
      <c r="AD379" s="40" t="s">
        <v>707</v>
      </c>
      <c r="AE379" s="46" t="s">
        <v>144</v>
      </c>
      <c r="AF379" s="130">
        <f t="shared" si="73"/>
        <v>47.135961710612897</v>
      </c>
      <c r="AG379" s="130">
        <f t="shared" si="74"/>
        <v>35.665903478383669</v>
      </c>
      <c r="AH379" s="130">
        <f t="shared" si="76"/>
        <v>11.470058232229228</v>
      </c>
    </row>
    <row r="380" spans="1:34" x14ac:dyDescent="0.25">
      <c r="A380" t="s">
        <v>5</v>
      </c>
      <c r="B380">
        <v>2007</v>
      </c>
      <c r="C380">
        <v>6</v>
      </c>
      <c r="D380">
        <v>9828.9204268409903</v>
      </c>
      <c r="E380">
        <v>18994.9111855628</v>
      </c>
      <c r="F380">
        <v>121.28814544190099</v>
      </c>
      <c r="G380">
        <v>67.805200376881004</v>
      </c>
      <c r="H380">
        <v>3186.8524280615302</v>
      </c>
      <c r="I380">
        <v>6379.1863290425299</v>
      </c>
      <c r="Q380" s="9" t="s">
        <v>185</v>
      </c>
      <c r="R380" s="27"/>
      <c r="S380" s="40" t="s">
        <v>316</v>
      </c>
      <c r="T380" s="3" t="s">
        <v>145</v>
      </c>
      <c r="U380" s="27">
        <f t="shared" si="86"/>
        <v>278.08826601206579</v>
      </c>
      <c r="V380" s="27">
        <f t="shared" si="85"/>
        <v>2616.139368926697</v>
      </c>
      <c r="W380" s="27">
        <f t="shared" si="85"/>
        <v>225.17131879455368</v>
      </c>
      <c r="X380" s="27">
        <f t="shared" si="85"/>
        <v>110.18273731656123</v>
      </c>
      <c r="Y380" s="27">
        <f t="shared" si="85"/>
        <v>355.31062634547783</v>
      </c>
      <c r="Z380" s="28">
        <f t="shared" si="85"/>
        <v>261.71347732119273</v>
      </c>
      <c r="AB380" s="131">
        <v>8408420000</v>
      </c>
      <c r="AC380" s="131" t="str">
        <f t="shared" si="75"/>
        <v>WFD32_South_EastJune</v>
      </c>
      <c r="AD380" s="40" t="s">
        <v>707</v>
      </c>
      <c r="AE380" s="46" t="s">
        <v>590</v>
      </c>
      <c r="AF380" s="130">
        <f t="shared" si="73"/>
        <v>42.256526951017882</v>
      </c>
      <c r="AG380" s="130">
        <f t="shared" si="74"/>
        <v>31.125167073147242</v>
      </c>
      <c r="AH380" s="130">
        <f t="shared" si="76"/>
        <v>11.13135987787064</v>
      </c>
    </row>
    <row r="381" spans="1:34" x14ac:dyDescent="0.25">
      <c r="A381" t="s">
        <v>5</v>
      </c>
      <c r="B381">
        <v>2007</v>
      </c>
      <c r="C381">
        <v>7</v>
      </c>
      <c r="D381">
        <v>10227.918807759301</v>
      </c>
      <c r="E381">
        <v>17088.5764339421</v>
      </c>
      <c r="F381">
        <v>59.185961251838499</v>
      </c>
      <c r="G381">
        <v>36.067511216832102</v>
      </c>
      <c r="H381">
        <v>165.547151488765</v>
      </c>
      <c r="I381">
        <v>5335.92726714332</v>
      </c>
      <c r="Q381" s="9" t="s">
        <v>185</v>
      </c>
      <c r="R381" s="27"/>
      <c r="S381" s="40" t="s">
        <v>316</v>
      </c>
      <c r="T381" s="3" t="s">
        <v>146</v>
      </c>
      <c r="U381" s="27">
        <f t="shared" si="86"/>
        <v>224.67518390270209</v>
      </c>
      <c r="V381" s="27">
        <f t="shared" si="85"/>
        <v>2637.3810593160078</v>
      </c>
      <c r="W381" s="27">
        <f t="shared" si="85"/>
        <v>250.15218743812372</v>
      </c>
      <c r="X381" s="27">
        <f t="shared" si="85"/>
        <v>122.50592890992826</v>
      </c>
      <c r="Y381" s="27">
        <f t="shared" si="85"/>
        <v>402.52191239677774</v>
      </c>
      <c r="Z381" s="28">
        <f t="shared" si="85"/>
        <v>208.77737439690702</v>
      </c>
      <c r="AB381" s="131">
        <v>8408420000</v>
      </c>
      <c r="AC381" s="131" t="str">
        <f t="shared" si="75"/>
        <v>WFD32_South_EastJuly</v>
      </c>
      <c r="AD381" s="40" t="s">
        <v>707</v>
      </c>
      <c r="AE381" s="46" t="s">
        <v>591</v>
      </c>
      <c r="AF381" s="130">
        <f t="shared" si="73"/>
        <v>47.87129001605269</v>
      </c>
      <c r="AG381" s="130">
        <f t="shared" si="74"/>
        <v>24.829560654309258</v>
      </c>
      <c r="AH381" s="130">
        <f t="shared" si="76"/>
        <v>23.041729361743432</v>
      </c>
    </row>
    <row r="382" spans="1:34" x14ac:dyDescent="0.25">
      <c r="A382" t="s">
        <v>5</v>
      </c>
      <c r="B382">
        <v>2007</v>
      </c>
      <c r="C382">
        <v>8</v>
      </c>
      <c r="D382">
        <v>7911.4866168176004</v>
      </c>
      <c r="E382">
        <v>15634.5042013856</v>
      </c>
      <c r="F382">
        <v>64.031717074708993</v>
      </c>
      <c r="G382">
        <v>38.908227302713001</v>
      </c>
      <c r="H382">
        <v>921.983889151433</v>
      </c>
      <c r="I382">
        <v>3409.4653261049598</v>
      </c>
      <c r="Q382" s="9" t="s">
        <v>185</v>
      </c>
      <c r="R382" s="27"/>
      <c r="S382" s="40" t="s">
        <v>316</v>
      </c>
      <c r="T382" s="3" t="s">
        <v>147</v>
      </c>
      <c r="U382" s="27">
        <f t="shared" si="86"/>
        <v>153.82481905222937</v>
      </c>
      <c r="V382" s="27">
        <f t="shared" si="85"/>
        <v>2694.1461072040033</v>
      </c>
      <c r="W382" s="27">
        <f t="shared" si="85"/>
        <v>284.75345255533387</v>
      </c>
      <c r="X382" s="27">
        <f t="shared" si="85"/>
        <v>139.18219817090318</v>
      </c>
      <c r="Y382" s="27">
        <f t="shared" si="85"/>
        <v>413.78272229000385</v>
      </c>
      <c r="Z382" s="28">
        <f t="shared" si="85"/>
        <v>152.6004155955043</v>
      </c>
      <c r="AB382" s="131">
        <v>8408420000</v>
      </c>
      <c r="AC382" s="131" t="str">
        <f t="shared" si="75"/>
        <v>WFD32_South_EastAugust</v>
      </c>
      <c r="AD382" s="40" t="s">
        <v>707</v>
      </c>
      <c r="AE382" s="46" t="s">
        <v>592</v>
      </c>
      <c r="AF382" s="130">
        <f t="shared" si="73"/>
        <v>49.210520203558318</v>
      </c>
      <c r="AG382" s="130">
        <f t="shared" si="74"/>
        <v>18.148524407142403</v>
      </c>
      <c r="AH382" s="130">
        <f t="shared" si="76"/>
        <v>31.061995796415914</v>
      </c>
    </row>
    <row r="383" spans="1:34" x14ac:dyDescent="0.25">
      <c r="A383" t="s">
        <v>5</v>
      </c>
      <c r="B383">
        <v>2007</v>
      </c>
      <c r="C383">
        <v>9</v>
      </c>
      <c r="D383">
        <v>5731.8112632785196</v>
      </c>
      <c r="E383">
        <v>16165.320039324801</v>
      </c>
      <c r="F383">
        <v>87.980344766598805</v>
      </c>
      <c r="G383">
        <v>53.931563092810499</v>
      </c>
      <c r="H383">
        <v>1721.79861063714</v>
      </c>
      <c r="I383">
        <v>2747.8741404442999</v>
      </c>
      <c r="Q383" s="9" t="s">
        <v>185</v>
      </c>
      <c r="R383" s="27"/>
      <c r="S383" s="40" t="s">
        <v>316</v>
      </c>
      <c r="T383" s="3" t="s">
        <v>148</v>
      </c>
      <c r="U383" s="27">
        <f t="shared" si="86"/>
        <v>106.50776728129311</v>
      </c>
      <c r="V383" s="27">
        <f t="shared" si="85"/>
        <v>2721.7895640637553</v>
      </c>
      <c r="W383" s="27">
        <f t="shared" si="85"/>
        <v>260.60445551625702</v>
      </c>
      <c r="X383" s="27">
        <f t="shared" si="85"/>
        <v>128.00545492019893</v>
      </c>
      <c r="Y383" s="27">
        <f t="shared" si="85"/>
        <v>291.90348104146557</v>
      </c>
      <c r="Z383" s="28">
        <f t="shared" si="85"/>
        <v>116.42878708302061</v>
      </c>
      <c r="AB383" s="131">
        <v>8408420000</v>
      </c>
      <c r="AC383" s="131" t="str">
        <f t="shared" si="75"/>
        <v>WFD32_South_EastSeptember</v>
      </c>
      <c r="AD383" s="40" t="s">
        <v>707</v>
      </c>
      <c r="AE383" s="46" t="s">
        <v>593</v>
      </c>
      <c r="AF383" s="130">
        <f t="shared" si="73"/>
        <v>34.715616137332056</v>
      </c>
      <c r="AG383" s="130">
        <f t="shared" si="74"/>
        <v>13.846690232293417</v>
      </c>
      <c r="AH383" s="130">
        <f t="shared" si="76"/>
        <v>20.868925905038637</v>
      </c>
    </row>
    <row r="384" spans="1:34" x14ac:dyDescent="0.25">
      <c r="A384" t="s">
        <v>5</v>
      </c>
      <c r="B384">
        <v>2007</v>
      </c>
      <c r="C384">
        <v>10</v>
      </c>
      <c r="D384">
        <v>4570.8280397752596</v>
      </c>
      <c r="E384">
        <v>19185.549272345001</v>
      </c>
      <c r="F384">
        <v>198.39058393181699</v>
      </c>
      <c r="G384">
        <v>112.955209034517</v>
      </c>
      <c r="H384">
        <v>2702.4121774693999</v>
      </c>
      <c r="I384">
        <v>3096.9853110312001</v>
      </c>
      <c r="Q384" s="9" t="s">
        <v>185</v>
      </c>
      <c r="R384" s="27"/>
      <c r="S384" s="40" t="s">
        <v>316</v>
      </c>
      <c r="T384" s="3" t="s">
        <v>149</v>
      </c>
      <c r="U384" s="27">
        <f t="shared" si="86"/>
        <v>79.757673596261853</v>
      </c>
      <c r="V384" s="27">
        <f t="shared" si="85"/>
        <v>2730.9142146117692</v>
      </c>
      <c r="W384" s="27">
        <f t="shared" si="85"/>
        <v>464.22746222505458</v>
      </c>
      <c r="X384" s="27">
        <f t="shared" si="85"/>
        <v>228.46609175168379</v>
      </c>
      <c r="Y384" s="27">
        <f t="shared" si="85"/>
        <v>629.54085925752952</v>
      </c>
      <c r="Z384" s="28">
        <f t="shared" si="85"/>
        <v>97.577687432371647</v>
      </c>
      <c r="AB384" s="131">
        <v>8408420000</v>
      </c>
      <c r="AC384" s="131" t="str">
        <f t="shared" si="75"/>
        <v>WFD32_South_EastOctober</v>
      </c>
      <c r="AD384" s="40" t="s">
        <v>707</v>
      </c>
      <c r="AE384" s="46" t="s">
        <v>594</v>
      </c>
      <c r="AF384" s="130">
        <f t="shared" si="73"/>
        <v>74.870291833368157</v>
      </c>
      <c r="AG384" s="130">
        <f t="shared" si="74"/>
        <v>11.604758971646476</v>
      </c>
      <c r="AH384" s="130">
        <f t="shared" si="76"/>
        <v>63.265532861721681</v>
      </c>
    </row>
    <row r="385" spans="1:34" x14ac:dyDescent="0.25">
      <c r="A385" t="s">
        <v>5</v>
      </c>
      <c r="B385">
        <v>2007</v>
      </c>
      <c r="C385">
        <v>11</v>
      </c>
      <c r="D385">
        <v>4739.4488078193499</v>
      </c>
      <c r="E385">
        <v>19471.011779157201</v>
      </c>
      <c r="F385">
        <v>1226.70823349476</v>
      </c>
      <c r="G385">
        <v>649.97023958611601</v>
      </c>
      <c r="H385">
        <v>4382.5681772378102</v>
      </c>
      <c r="I385">
        <v>3422.1694949750399</v>
      </c>
      <c r="Q385" s="9" t="s">
        <v>185</v>
      </c>
      <c r="R385" s="27"/>
      <c r="S385" s="40" t="s">
        <v>316</v>
      </c>
      <c r="T385" s="3" t="s">
        <v>150</v>
      </c>
      <c r="U385" s="27">
        <f t="shared" si="86"/>
        <v>78.462096578194505</v>
      </c>
      <c r="V385" s="27">
        <f t="shared" si="85"/>
        <v>2733.775628231308</v>
      </c>
      <c r="W385" s="27">
        <f t="shared" si="85"/>
        <v>495.10610933750155</v>
      </c>
      <c r="X385" s="27">
        <f t="shared" si="85"/>
        <v>243.83880415585372</v>
      </c>
      <c r="Y385" s="27">
        <f t="shared" si="85"/>
        <v>718.49690441551479</v>
      </c>
      <c r="Z385" s="28">
        <f t="shared" si="85"/>
        <v>95.521402899681945</v>
      </c>
      <c r="AB385" s="131">
        <v>8408420000</v>
      </c>
      <c r="AC385" s="131" t="str">
        <f t="shared" si="75"/>
        <v>WFD32_South_EastNovember</v>
      </c>
      <c r="AD385" s="40" t="s">
        <v>707</v>
      </c>
      <c r="AE385" s="46" t="s">
        <v>595</v>
      </c>
      <c r="AF385" s="130">
        <f t="shared" si="73"/>
        <v>85.449692619483201</v>
      </c>
      <c r="AG385" s="130">
        <f t="shared" si="74"/>
        <v>11.360208326853551</v>
      </c>
      <c r="AH385" s="130">
        <f t="shared" si="76"/>
        <v>74.089484292629649</v>
      </c>
    </row>
    <row r="386" spans="1:34" ht="15.75" thickBot="1" x14ac:dyDescent="0.3">
      <c r="A386" t="s">
        <v>5</v>
      </c>
      <c r="B386">
        <v>2007</v>
      </c>
      <c r="C386">
        <v>12</v>
      </c>
      <c r="D386">
        <v>4570.6234198341399</v>
      </c>
      <c r="E386">
        <v>20231.434805471799</v>
      </c>
      <c r="F386">
        <v>305.02412726078802</v>
      </c>
      <c r="G386">
        <v>173.56913024049399</v>
      </c>
      <c r="H386">
        <v>1311.3365610292201</v>
      </c>
      <c r="I386">
        <v>3577.0601285919902</v>
      </c>
      <c r="Q386" s="11" t="s">
        <v>185</v>
      </c>
      <c r="R386" s="29"/>
      <c r="S386" s="40" t="s">
        <v>316</v>
      </c>
      <c r="T386" s="5" t="s">
        <v>151</v>
      </c>
      <c r="U386" s="29">
        <f t="shared" si="86"/>
        <v>104.78380583435552</v>
      </c>
      <c r="V386" s="29">
        <f t="shared" si="85"/>
        <v>2734.2801802815839</v>
      </c>
      <c r="W386" s="29">
        <f t="shared" si="85"/>
        <v>464.49997779697264</v>
      </c>
      <c r="X386" s="29">
        <f t="shared" si="85"/>
        <v>227.30712834656805</v>
      </c>
      <c r="Y386" s="29">
        <f t="shared" si="85"/>
        <v>656.14143108579503</v>
      </c>
      <c r="Z386" s="30">
        <f t="shared" si="85"/>
        <v>114.92872931301775</v>
      </c>
      <c r="AB386" s="131">
        <v>8408420000</v>
      </c>
      <c r="AC386" s="131" t="str">
        <f t="shared" si="75"/>
        <v>WFD32_South_EastDecember</v>
      </c>
      <c r="AD386" s="40" t="s">
        <v>707</v>
      </c>
      <c r="AE386" s="46" t="s">
        <v>596</v>
      </c>
      <c r="AF386" s="130">
        <f t="shared" si="73"/>
        <v>78.033855478888427</v>
      </c>
      <c r="AG386" s="130">
        <f t="shared" si="74"/>
        <v>13.668290750583076</v>
      </c>
      <c r="AH386" s="130">
        <f t="shared" si="76"/>
        <v>64.365564728305344</v>
      </c>
    </row>
    <row r="387" spans="1:34" x14ac:dyDescent="0.25">
      <c r="A387" t="s">
        <v>5</v>
      </c>
      <c r="B387">
        <v>2008</v>
      </c>
      <c r="C387">
        <v>1</v>
      </c>
      <c r="D387">
        <v>6132.4323830937901</v>
      </c>
      <c r="E387">
        <v>20540.6852829448</v>
      </c>
      <c r="F387">
        <v>1333.4627120733601</v>
      </c>
      <c r="G387">
        <v>723.63720391227503</v>
      </c>
      <c r="H387">
        <v>3795.4060831310499</v>
      </c>
      <c r="I387">
        <v>4669.8593312368503</v>
      </c>
      <c r="Q387" s="10" t="s">
        <v>187</v>
      </c>
      <c r="R387" s="27" t="s">
        <v>437</v>
      </c>
      <c r="S387" s="35" t="s">
        <v>317</v>
      </c>
      <c r="T387" s="1" t="s">
        <v>140</v>
      </c>
      <c r="U387" s="25">
        <f>(D4839+D4851+D4863+D4875+D4887+D4899+D4911+D4923+D4935+D4947+D4959+D4971+D4983)/13</f>
        <v>78.842026752648039</v>
      </c>
      <c r="V387" s="25">
        <f t="shared" ref="V387:Z398" si="87">(E4839+E4851+E4863+E4875+E4887+E4899+E4911+E4923+E4935+E4947+E4959+E4971+E4983)/13</f>
        <v>877.39123217219435</v>
      </c>
      <c r="W387" s="25">
        <f t="shared" si="87"/>
        <v>148.68508865870618</v>
      </c>
      <c r="X387" s="25">
        <f t="shared" si="87"/>
        <v>57.725557673065971</v>
      </c>
      <c r="Y387" s="25">
        <f t="shared" si="87"/>
        <v>225.99874008380857</v>
      </c>
      <c r="Z387" s="26">
        <f t="shared" si="87"/>
        <v>72.777045020592382</v>
      </c>
      <c r="AB387" s="131">
        <v>3057640000</v>
      </c>
      <c r="AC387" s="131" t="str">
        <f t="shared" si="75"/>
        <v>WFD33_North_EasternJanuary</v>
      </c>
      <c r="AD387" s="40" t="s">
        <v>708</v>
      </c>
      <c r="AE387" s="46" t="s">
        <v>586</v>
      </c>
      <c r="AF387" s="130">
        <f t="shared" ref="AF387:AF450" si="88">((Y387*1000000)/AB387)*1000</f>
        <v>73.9128020577336</v>
      </c>
      <c r="AG387" s="130">
        <f t="shared" ref="AG387:AG450" si="89">((Z387*1000000)/AB387)*1000</f>
        <v>23.801704916403622</v>
      </c>
      <c r="AH387" s="130">
        <f t="shared" si="76"/>
        <v>50.111097141329978</v>
      </c>
    </row>
    <row r="388" spans="1:34" x14ac:dyDescent="0.25">
      <c r="A388" t="s">
        <v>5</v>
      </c>
      <c r="B388">
        <v>2008</v>
      </c>
      <c r="C388">
        <v>2</v>
      </c>
      <c r="D388">
        <v>7123.7884745815099</v>
      </c>
      <c r="E388">
        <v>19898.133022648501</v>
      </c>
      <c r="F388">
        <v>959.79207540888103</v>
      </c>
      <c r="G388">
        <v>538.07770106674104</v>
      </c>
      <c r="H388">
        <v>5202.53676413421</v>
      </c>
      <c r="I388">
        <v>5106.0392009439302</v>
      </c>
      <c r="Q388" s="9" t="s">
        <v>187</v>
      </c>
      <c r="R388" s="27"/>
      <c r="S388" s="40" t="s">
        <v>317</v>
      </c>
      <c r="T388" s="3" t="s">
        <v>141</v>
      </c>
      <c r="U388" s="27">
        <f t="shared" ref="U388:U398" si="90">(D4840+D4852+D4864+D4876+D4888+D4900+D4912+D4924+D4936+D4948+D4960+D4972+D4984)/13</f>
        <v>98.280477186829856</v>
      </c>
      <c r="V388" s="27">
        <f t="shared" si="87"/>
        <v>876.45433313723072</v>
      </c>
      <c r="W388" s="27">
        <f t="shared" si="87"/>
        <v>93.389887800158348</v>
      </c>
      <c r="X388" s="27">
        <f t="shared" si="87"/>
        <v>36.619129782027372</v>
      </c>
      <c r="Y388" s="27">
        <f t="shared" si="87"/>
        <v>153.19040156491394</v>
      </c>
      <c r="Z388" s="28">
        <f t="shared" si="87"/>
        <v>87.42556557526629</v>
      </c>
      <c r="AB388" s="131">
        <v>3057640000</v>
      </c>
      <c r="AC388" s="131" t="str">
        <f t="shared" ref="AC388:AC451" si="91">CONCATENATE(AD388,AE388)</f>
        <v>WFD33_North_EasternFebruary</v>
      </c>
      <c r="AD388" s="40" t="s">
        <v>708</v>
      </c>
      <c r="AE388" s="46" t="s">
        <v>587</v>
      </c>
      <c r="AF388" s="130">
        <f t="shared" si="88"/>
        <v>50.10086261460274</v>
      </c>
      <c r="AG388" s="130">
        <f t="shared" si="89"/>
        <v>28.592497996908165</v>
      </c>
      <c r="AH388" s="130">
        <f t="shared" ref="AH388:AH451" si="92">AF388-AG388</f>
        <v>21.508364617694575</v>
      </c>
    </row>
    <row r="389" spans="1:34" x14ac:dyDescent="0.25">
      <c r="A389" t="s">
        <v>5</v>
      </c>
      <c r="B389">
        <v>2008</v>
      </c>
      <c r="C389">
        <v>3</v>
      </c>
      <c r="D389">
        <v>9314.9202512996508</v>
      </c>
      <c r="E389">
        <v>18776.5705212065</v>
      </c>
      <c r="F389">
        <v>94.182135995542197</v>
      </c>
      <c r="G389">
        <v>55.083745115176498</v>
      </c>
      <c r="H389">
        <v>1265.99997313123</v>
      </c>
      <c r="I389">
        <v>6174.4869035557604</v>
      </c>
      <c r="Q389" s="9" t="s">
        <v>187</v>
      </c>
      <c r="R389" s="27"/>
      <c r="S389" s="40" t="s">
        <v>317</v>
      </c>
      <c r="T389" s="3" t="s">
        <v>142</v>
      </c>
      <c r="U389" s="27">
        <f t="shared" si="90"/>
        <v>141.44572347493278</v>
      </c>
      <c r="V389" s="27">
        <f t="shared" si="87"/>
        <v>868.9672730332245</v>
      </c>
      <c r="W389" s="27">
        <f t="shared" si="87"/>
        <v>85.956525314278224</v>
      </c>
      <c r="X389" s="27">
        <f t="shared" si="87"/>
        <v>33.637888269445881</v>
      </c>
      <c r="Y389" s="27">
        <f t="shared" si="87"/>
        <v>157.77908042832786</v>
      </c>
      <c r="Z389" s="28">
        <f t="shared" si="87"/>
        <v>127.86005219603167</v>
      </c>
      <c r="AB389" s="131">
        <v>3057640000</v>
      </c>
      <c r="AC389" s="131" t="str">
        <f t="shared" si="91"/>
        <v>WFD33_North_EasternMarch</v>
      </c>
      <c r="AD389" s="40" t="s">
        <v>708</v>
      </c>
      <c r="AE389" s="46" t="s">
        <v>588</v>
      </c>
      <c r="AF389" s="130">
        <f t="shared" si="88"/>
        <v>51.601588293039029</v>
      </c>
      <c r="AG389" s="130">
        <f t="shared" si="89"/>
        <v>41.81658147984448</v>
      </c>
      <c r="AH389" s="130">
        <f t="shared" si="92"/>
        <v>9.7850068131945491</v>
      </c>
    </row>
    <row r="390" spans="1:34" x14ac:dyDescent="0.25">
      <c r="A390" t="s">
        <v>5</v>
      </c>
      <c r="B390">
        <v>2008</v>
      </c>
      <c r="C390">
        <v>4</v>
      </c>
      <c r="D390">
        <v>9698.8710808977794</v>
      </c>
      <c r="E390">
        <v>19393.692797531399</v>
      </c>
      <c r="F390">
        <v>1960.82247434794</v>
      </c>
      <c r="G390">
        <v>1065.2974837363199</v>
      </c>
      <c r="H390">
        <v>9345.9488746318693</v>
      </c>
      <c r="I390">
        <v>6730.3434892692003</v>
      </c>
      <c r="Q390" s="9" t="s">
        <v>187</v>
      </c>
      <c r="R390" s="27"/>
      <c r="S390" s="40" t="s">
        <v>317</v>
      </c>
      <c r="T390" s="3" t="s">
        <v>143</v>
      </c>
      <c r="U390" s="27">
        <f t="shared" si="90"/>
        <v>158.46817509661224</v>
      </c>
      <c r="V390" s="27">
        <f t="shared" si="87"/>
        <v>851.44113590418885</v>
      </c>
      <c r="W390" s="27">
        <f t="shared" si="87"/>
        <v>54.461038174233636</v>
      </c>
      <c r="X390" s="27">
        <f t="shared" si="87"/>
        <v>21.681695213494272</v>
      </c>
      <c r="Y390" s="27">
        <f t="shared" si="87"/>
        <v>124.07940838091029</v>
      </c>
      <c r="Z390" s="28">
        <f t="shared" si="87"/>
        <v>147.40347568386346</v>
      </c>
      <c r="AB390" s="131">
        <v>3057640000</v>
      </c>
      <c r="AC390" s="131" t="str">
        <f t="shared" si="91"/>
        <v>WFD33_North_EasternApril</v>
      </c>
      <c r="AD390" s="40" t="s">
        <v>708</v>
      </c>
      <c r="AE390" s="46" t="s">
        <v>589</v>
      </c>
      <c r="AF390" s="130">
        <f t="shared" si="88"/>
        <v>40.580123356873372</v>
      </c>
      <c r="AG390" s="130">
        <f t="shared" si="89"/>
        <v>48.208250704420223</v>
      </c>
      <c r="AH390" s="130">
        <f t="shared" si="92"/>
        <v>-7.628127347546851</v>
      </c>
    </row>
    <row r="391" spans="1:34" x14ac:dyDescent="0.25">
      <c r="A391" t="s">
        <v>5</v>
      </c>
      <c r="B391">
        <v>2008</v>
      </c>
      <c r="C391">
        <v>5</v>
      </c>
      <c r="D391">
        <v>9052.6903474010905</v>
      </c>
      <c r="E391">
        <v>19333.4225306956</v>
      </c>
      <c r="F391">
        <v>1036.30055851149</v>
      </c>
      <c r="G391">
        <v>562.49992102879901</v>
      </c>
      <c r="H391">
        <v>7031.3264540852197</v>
      </c>
      <c r="I391">
        <v>6310.3001819922301</v>
      </c>
      <c r="Q391" s="9" t="s">
        <v>187</v>
      </c>
      <c r="R391" s="27"/>
      <c r="S391" s="40" t="s">
        <v>317</v>
      </c>
      <c r="T391" s="3" t="s">
        <v>144</v>
      </c>
      <c r="U391" s="27">
        <f t="shared" si="90"/>
        <v>157.19188693604016</v>
      </c>
      <c r="V391" s="27">
        <f t="shared" si="87"/>
        <v>845.38119081575849</v>
      </c>
      <c r="W391" s="27">
        <f t="shared" si="87"/>
        <v>70.124679462898328</v>
      </c>
      <c r="X391" s="27">
        <f t="shared" si="87"/>
        <v>27.577366865045128</v>
      </c>
      <c r="Y391" s="27">
        <f t="shared" si="87"/>
        <v>160.72008287074775</v>
      </c>
      <c r="Z391" s="28">
        <f t="shared" si="87"/>
        <v>153.57276558316499</v>
      </c>
      <c r="AB391" s="131">
        <v>3057640000</v>
      </c>
      <c r="AC391" s="131" t="str">
        <f t="shared" si="91"/>
        <v>WFD33_North_EasternMay</v>
      </c>
      <c r="AD391" s="40" t="s">
        <v>708</v>
      </c>
      <c r="AE391" s="46" t="s">
        <v>144</v>
      </c>
      <c r="AF391" s="130">
        <f t="shared" si="88"/>
        <v>52.563442024158419</v>
      </c>
      <c r="AG391" s="130">
        <f t="shared" si="89"/>
        <v>50.225914621461314</v>
      </c>
      <c r="AH391" s="130">
        <f t="shared" si="92"/>
        <v>2.3375274026971056</v>
      </c>
    </row>
    <row r="392" spans="1:34" x14ac:dyDescent="0.25">
      <c r="A392" t="s">
        <v>5</v>
      </c>
      <c r="B392">
        <v>2008</v>
      </c>
      <c r="C392">
        <v>6</v>
      </c>
      <c r="D392">
        <v>10728.7233526367</v>
      </c>
      <c r="E392">
        <v>19340.606126065199</v>
      </c>
      <c r="F392">
        <v>376.85861782870802</v>
      </c>
      <c r="G392">
        <v>214.86756270556</v>
      </c>
      <c r="H392">
        <v>2192.5262859566401</v>
      </c>
      <c r="I392">
        <v>7020.9181194036901</v>
      </c>
      <c r="Q392" s="9" t="s">
        <v>187</v>
      </c>
      <c r="R392" s="27"/>
      <c r="S392" s="40" t="s">
        <v>317</v>
      </c>
      <c r="T392" s="3" t="s">
        <v>145</v>
      </c>
      <c r="U392" s="27">
        <f t="shared" si="90"/>
        <v>129.07075321833707</v>
      </c>
      <c r="V392" s="27">
        <f t="shared" si="87"/>
        <v>842.17698025483355</v>
      </c>
      <c r="W392" s="27">
        <f t="shared" si="87"/>
        <v>77.503542636556759</v>
      </c>
      <c r="X392" s="27">
        <f t="shared" si="87"/>
        <v>30.578507352949547</v>
      </c>
      <c r="Y392" s="27">
        <f t="shared" si="87"/>
        <v>176.08836401288013</v>
      </c>
      <c r="Z392" s="28">
        <f t="shared" si="87"/>
        <v>129.07553660030737</v>
      </c>
      <c r="AB392" s="131">
        <v>3057640000</v>
      </c>
      <c r="AC392" s="131" t="str">
        <f t="shared" si="91"/>
        <v>WFD33_North_EasternJune</v>
      </c>
      <c r="AD392" s="40" t="s">
        <v>708</v>
      </c>
      <c r="AE392" s="46" t="s">
        <v>590</v>
      </c>
      <c r="AF392" s="130">
        <f t="shared" si="88"/>
        <v>57.589632531259447</v>
      </c>
      <c r="AG392" s="130">
        <f t="shared" si="89"/>
        <v>42.214105192340291</v>
      </c>
      <c r="AH392" s="130">
        <f t="shared" si="92"/>
        <v>15.375527338919156</v>
      </c>
    </row>
    <row r="393" spans="1:34" x14ac:dyDescent="0.25">
      <c r="A393" t="s">
        <v>5</v>
      </c>
      <c r="B393">
        <v>2008</v>
      </c>
      <c r="C393">
        <v>7</v>
      </c>
      <c r="D393">
        <v>9984.8854976114308</v>
      </c>
      <c r="E393">
        <v>16502.851388372801</v>
      </c>
      <c r="F393">
        <v>57.175273177728599</v>
      </c>
      <c r="G393">
        <v>35.1263116665355</v>
      </c>
      <c r="H393">
        <v>179.66176582750299</v>
      </c>
      <c r="I393">
        <v>4850.0572995464499</v>
      </c>
      <c r="Q393" s="9" t="s">
        <v>187</v>
      </c>
      <c r="R393" s="27"/>
      <c r="S393" s="40" t="s">
        <v>317</v>
      </c>
      <c r="T393" s="3" t="s">
        <v>146</v>
      </c>
      <c r="U393" s="27">
        <f t="shared" si="90"/>
        <v>95.72617907046812</v>
      </c>
      <c r="V393" s="27">
        <f t="shared" si="87"/>
        <v>857.49591895652179</v>
      </c>
      <c r="W393" s="27">
        <f t="shared" si="87"/>
        <v>100.5307687420291</v>
      </c>
      <c r="X393" s="27">
        <f t="shared" si="87"/>
        <v>39.162769992458102</v>
      </c>
      <c r="Y393" s="27">
        <f t="shared" si="87"/>
        <v>180.56955500724482</v>
      </c>
      <c r="Z393" s="28">
        <f t="shared" si="87"/>
        <v>101.73375889334427</v>
      </c>
      <c r="AB393" s="131">
        <v>3057640000</v>
      </c>
      <c r="AC393" s="131" t="str">
        <f t="shared" si="91"/>
        <v>WFD33_North_EasternJuly</v>
      </c>
      <c r="AD393" s="40" t="s">
        <v>708</v>
      </c>
      <c r="AE393" s="46" t="s">
        <v>591</v>
      </c>
      <c r="AF393" s="130">
        <f t="shared" si="88"/>
        <v>59.055204342971969</v>
      </c>
      <c r="AG393" s="130">
        <f t="shared" si="89"/>
        <v>33.271987184019139</v>
      </c>
      <c r="AH393" s="130">
        <f t="shared" si="92"/>
        <v>25.78321715895283</v>
      </c>
    </row>
    <row r="394" spans="1:34" x14ac:dyDescent="0.25">
      <c r="A394" t="s">
        <v>5</v>
      </c>
      <c r="B394">
        <v>2008</v>
      </c>
      <c r="C394">
        <v>8</v>
      </c>
      <c r="D394">
        <v>8111.5536204796799</v>
      </c>
      <c r="E394">
        <v>15096.6718103455</v>
      </c>
      <c r="F394">
        <v>67.4940786068222</v>
      </c>
      <c r="G394">
        <v>40.883510266390097</v>
      </c>
      <c r="H394">
        <v>116.681466819444</v>
      </c>
      <c r="I394">
        <v>3247.5492670149702</v>
      </c>
      <c r="Q394" s="9" t="s">
        <v>187</v>
      </c>
      <c r="R394" s="27"/>
      <c r="S394" s="40" t="s">
        <v>317</v>
      </c>
      <c r="T394" s="3" t="s">
        <v>147</v>
      </c>
      <c r="U394" s="27">
        <f t="shared" si="90"/>
        <v>61.250577285371556</v>
      </c>
      <c r="V394" s="27">
        <f t="shared" si="87"/>
        <v>864.67384171204822</v>
      </c>
      <c r="W394" s="27">
        <f t="shared" si="87"/>
        <v>133.16735275697957</v>
      </c>
      <c r="X394" s="27">
        <f t="shared" si="87"/>
        <v>51.593807380856454</v>
      </c>
      <c r="Y394" s="27">
        <f t="shared" si="87"/>
        <v>207.52606675115948</v>
      </c>
      <c r="Z394" s="28">
        <f t="shared" si="87"/>
        <v>69.398236232313749</v>
      </c>
      <c r="AB394" s="131">
        <v>3057640000</v>
      </c>
      <c r="AC394" s="131" t="str">
        <f t="shared" si="91"/>
        <v>WFD33_North_EasternAugust</v>
      </c>
      <c r="AD394" s="40" t="s">
        <v>708</v>
      </c>
      <c r="AE394" s="46" t="s">
        <v>592</v>
      </c>
      <c r="AF394" s="130">
        <f t="shared" si="88"/>
        <v>67.871321264491399</v>
      </c>
      <c r="AG394" s="130">
        <f t="shared" si="89"/>
        <v>22.696666786251409</v>
      </c>
      <c r="AH394" s="130">
        <f t="shared" si="92"/>
        <v>45.174654478239987</v>
      </c>
    </row>
    <row r="395" spans="1:34" x14ac:dyDescent="0.25">
      <c r="A395" t="s">
        <v>5</v>
      </c>
      <c r="B395">
        <v>2008</v>
      </c>
      <c r="C395">
        <v>9</v>
      </c>
      <c r="D395">
        <v>5308.5082639390503</v>
      </c>
      <c r="E395">
        <v>15882.156457294799</v>
      </c>
      <c r="F395">
        <v>73.472306919121706</v>
      </c>
      <c r="G395">
        <v>45.577886880149102</v>
      </c>
      <c r="H395">
        <v>2018.39842272552</v>
      </c>
      <c r="I395">
        <v>2471.2832770086302</v>
      </c>
      <c r="Q395" s="9" t="s">
        <v>187</v>
      </c>
      <c r="R395" s="27"/>
      <c r="S395" s="40" t="s">
        <v>317</v>
      </c>
      <c r="T395" s="3" t="s">
        <v>148</v>
      </c>
      <c r="U395" s="27">
        <f t="shared" si="90"/>
        <v>40.046753554310008</v>
      </c>
      <c r="V395" s="27">
        <f t="shared" si="87"/>
        <v>868.26797726820723</v>
      </c>
      <c r="W395" s="27">
        <f t="shared" si="87"/>
        <v>125.68311261681151</v>
      </c>
      <c r="X395" s="27">
        <f t="shared" si="87"/>
        <v>48.636503060584907</v>
      </c>
      <c r="Y395" s="27">
        <f t="shared" si="87"/>
        <v>166.57432010601619</v>
      </c>
      <c r="Z395" s="28">
        <f t="shared" si="87"/>
        <v>48.665717413624627</v>
      </c>
      <c r="AB395" s="131">
        <v>3057640000</v>
      </c>
      <c r="AC395" s="131" t="str">
        <f t="shared" si="91"/>
        <v>WFD33_North_EasternSeptember</v>
      </c>
      <c r="AD395" s="40" t="s">
        <v>708</v>
      </c>
      <c r="AE395" s="46" t="s">
        <v>593</v>
      </c>
      <c r="AF395" s="130">
        <f t="shared" si="88"/>
        <v>54.478068087157482</v>
      </c>
      <c r="AG395" s="130">
        <f t="shared" si="89"/>
        <v>15.916104385612639</v>
      </c>
      <c r="AH395" s="130">
        <f t="shared" si="92"/>
        <v>38.56196370154484</v>
      </c>
    </row>
    <row r="396" spans="1:34" x14ac:dyDescent="0.25">
      <c r="A396" t="s">
        <v>5</v>
      </c>
      <c r="B396">
        <v>2008</v>
      </c>
      <c r="C396">
        <v>10</v>
      </c>
      <c r="D396">
        <v>4228.3164875277798</v>
      </c>
      <c r="E396">
        <v>18509.218262927501</v>
      </c>
      <c r="F396">
        <v>1674.27512704574</v>
      </c>
      <c r="G396">
        <v>908.99255841269598</v>
      </c>
      <c r="H396">
        <v>6674.3996767798199</v>
      </c>
      <c r="I396">
        <v>2690.8048873276398</v>
      </c>
      <c r="Q396" s="9" t="s">
        <v>187</v>
      </c>
      <c r="R396" s="27"/>
      <c r="S396" s="40" t="s">
        <v>317</v>
      </c>
      <c r="T396" s="3" t="s">
        <v>149</v>
      </c>
      <c r="U396" s="27">
        <f t="shared" si="90"/>
        <v>33.217831250883478</v>
      </c>
      <c r="V396" s="27">
        <f t="shared" si="87"/>
        <v>872.26493417952338</v>
      </c>
      <c r="W396" s="27">
        <f t="shared" si="87"/>
        <v>174.10420340242368</v>
      </c>
      <c r="X396" s="27">
        <f t="shared" si="87"/>
        <v>66.990605763999127</v>
      </c>
      <c r="Y396" s="27">
        <f t="shared" si="87"/>
        <v>255.25867675070782</v>
      </c>
      <c r="Z396" s="28">
        <f t="shared" si="87"/>
        <v>41.663946963856411</v>
      </c>
      <c r="AB396" s="131">
        <v>3057640000</v>
      </c>
      <c r="AC396" s="131" t="str">
        <f t="shared" si="91"/>
        <v>WFD33_North_EasternOctober</v>
      </c>
      <c r="AD396" s="40" t="s">
        <v>708</v>
      </c>
      <c r="AE396" s="46" t="s">
        <v>594</v>
      </c>
      <c r="AF396" s="130">
        <f t="shared" si="88"/>
        <v>83.482253224940749</v>
      </c>
      <c r="AG396" s="130">
        <f t="shared" si="89"/>
        <v>13.62617802091038</v>
      </c>
      <c r="AH396" s="130">
        <f t="shared" si="92"/>
        <v>69.856075204030361</v>
      </c>
    </row>
    <row r="397" spans="1:34" x14ac:dyDescent="0.25">
      <c r="A397" t="s">
        <v>5</v>
      </c>
      <c r="B397">
        <v>2008</v>
      </c>
      <c r="C397">
        <v>11</v>
      </c>
      <c r="D397">
        <v>3740.94101410451</v>
      </c>
      <c r="E397">
        <v>20537.368250882399</v>
      </c>
      <c r="F397">
        <v>469.23035107659501</v>
      </c>
      <c r="G397">
        <v>263.01579336972299</v>
      </c>
      <c r="H397">
        <v>1815.89359947362</v>
      </c>
      <c r="I397">
        <v>2955.36012390515</v>
      </c>
      <c r="Q397" s="9" t="s">
        <v>187</v>
      </c>
      <c r="R397" s="27"/>
      <c r="S397" s="40" t="s">
        <v>317</v>
      </c>
      <c r="T397" s="3" t="s">
        <v>150</v>
      </c>
      <c r="U397" s="27">
        <f t="shared" si="90"/>
        <v>36.469233550258394</v>
      </c>
      <c r="V397" s="27">
        <f t="shared" si="87"/>
        <v>878.61631423731887</v>
      </c>
      <c r="W397" s="27">
        <f t="shared" si="87"/>
        <v>159.29732492333486</v>
      </c>
      <c r="X397" s="27">
        <f t="shared" si="87"/>
        <v>61.567105680902721</v>
      </c>
      <c r="Y397" s="27">
        <f t="shared" si="87"/>
        <v>230.22996674953049</v>
      </c>
      <c r="Z397" s="28">
        <f t="shared" si="87"/>
        <v>42.905379723019976</v>
      </c>
      <c r="AB397" s="131">
        <v>3057640000</v>
      </c>
      <c r="AC397" s="131" t="str">
        <f t="shared" si="91"/>
        <v>WFD33_North_EasternNovember</v>
      </c>
      <c r="AD397" s="40" t="s">
        <v>708</v>
      </c>
      <c r="AE397" s="46" t="s">
        <v>595</v>
      </c>
      <c r="AF397" s="130">
        <f t="shared" si="88"/>
        <v>75.296623130757865</v>
      </c>
      <c r="AG397" s="130">
        <f t="shared" si="89"/>
        <v>14.032188133011074</v>
      </c>
      <c r="AH397" s="130">
        <f t="shared" si="92"/>
        <v>61.26443499774679</v>
      </c>
    </row>
    <row r="398" spans="1:34" ht="15.75" thickBot="1" x14ac:dyDescent="0.3">
      <c r="A398" t="s">
        <v>5</v>
      </c>
      <c r="B398">
        <v>2008</v>
      </c>
      <c r="C398">
        <v>12</v>
      </c>
      <c r="D398">
        <v>4205.2422945303597</v>
      </c>
      <c r="E398">
        <v>20895.405715260898</v>
      </c>
      <c r="F398">
        <v>2087.3033773694801</v>
      </c>
      <c r="G398">
        <v>1133.7517127992201</v>
      </c>
      <c r="H398">
        <v>4612.4577131574197</v>
      </c>
      <c r="I398">
        <v>3426.5592254653998</v>
      </c>
      <c r="Q398" s="11" t="s">
        <v>187</v>
      </c>
      <c r="R398" s="29"/>
      <c r="S398" s="40" t="s">
        <v>317</v>
      </c>
      <c r="T398" s="5" t="s">
        <v>151</v>
      </c>
      <c r="U398" s="29">
        <f t="shared" si="90"/>
        <v>53.383167848935116</v>
      </c>
      <c r="V398" s="29">
        <f t="shared" si="87"/>
        <v>878.85010986869224</v>
      </c>
      <c r="W398" s="29">
        <f t="shared" si="87"/>
        <v>146.95242777130721</v>
      </c>
      <c r="X398" s="29">
        <f t="shared" si="87"/>
        <v>57.176716320859484</v>
      </c>
      <c r="Y398" s="29">
        <f t="shared" si="87"/>
        <v>204.06305973767843</v>
      </c>
      <c r="Z398" s="30">
        <f t="shared" si="87"/>
        <v>55.290316927474073</v>
      </c>
      <c r="AB398" s="131">
        <v>3057640000</v>
      </c>
      <c r="AC398" s="131" t="str">
        <f t="shared" si="91"/>
        <v>WFD33_North_EasternDecember</v>
      </c>
      <c r="AD398" s="40" t="s">
        <v>708</v>
      </c>
      <c r="AE398" s="46" t="s">
        <v>596</v>
      </c>
      <c r="AF398" s="130">
        <f t="shared" si="88"/>
        <v>66.738746136784727</v>
      </c>
      <c r="AG398" s="130">
        <f t="shared" si="89"/>
        <v>18.082677139059562</v>
      </c>
      <c r="AH398" s="130">
        <f t="shared" si="92"/>
        <v>48.656068997725164</v>
      </c>
    </row>
    <row r="399" spans="1:34" x14ac:dyDescent="0.25">
      <c r="A399" t="s">
        <v>5</v>
      </c>
      <c r="B399">
        <v>2009</v>
      </c>
      <c r="C399">
        <v>1</v>
      </c>
      <c r="D399">
        <v>4629.74618091298</v>
      </c>
      <c r="E399">
        <v>21160.567737482001</v>
      </c>
      <c r="F399">
        <v>3418.9908321965299</v>
      </c>
      <c r="G399">
        <v>1872.7928986670399</v>
      </c>
      <c r="H399">
        <v>7586.0410959056098</v>
      </c>
      <c r="I399">
        <v>3725.0176054530598</v>
      </c>
      <c r="Q399" s="10" t="s">
        <v>188</v>
      </c>
      <c r="R399" s="27" t="s">
        <v>434</v>
      </c>
      <c r="S399" s="35" t="s">
        <v>318</v>
      </c>
      <c r="T399" s="1" t="s">
        <v>140</v>
      </c>
      <c r="U399" s="25">
        <f>(D4995+D5007+D5019+D5031+D5043+D5055+D5067+D5079+D5091+D5103+D5115+D5127+D5139)/13</f>
        <v>980.8133764247923</v>
      </c>
      <c r="V399" s="25">
        <f t="shared" ref="V399:Z410" si="93">(E4995+E5007+E5019+E5031+E5043+E5055+E5067+E5079+E5091+E5103+E5115+E5127+E5139)/13</f>
        <v>7479.0558308440623</v>
      </c>
      <c r="W399" s="25">
        <f t="shared" si="93"/>
        <v>2234.3900861259472</v>
      </c>
      <c r="X399" s="25">
        <f t="shared" si="93"/>
        <v>866.41753977183203</v>
      </c>
      <c r="Y399" s="25">
        <f t="shared" si="93"/>
        <v>2837.3302693453475</v>
      </c>
      <c r="Z399" s="26">
        <f t="shared" si="93"/>
        <v>476.89361332535543</v>
      </c>
      <c r="AB399" s="131">
        <v>46093240000</v>
      </c>
      <c r="AC399" s="131" t="str">
        <f t="shared" si="91"/>
        <v>WFD34_GlommaJanuary</v>
      </c>
      <c r="AD399" s="40" t="s">
        <v>673</v>
      </c>
      <c r="AE399" s="46" t="s">
        <v>586</v>
      </c>
      <c r="AF399" s="130">
        <f t="shared" si="88"/>
        <v>61.556320825903043</v>
      </c>
      <c r="AG399" s="130">
        <f t="shared" si="89"/>
        <v>10.346281001842252</v>
      </c>
      <c r="AH399" s="130">
        <f t="shared" si="92"/>
        <v>51.210039824060793</v>
      </c>
    </row>
    <row r="400" spans="1:34" x14ac:dyDescent="0.25">
      <c r="A400" t="s">
        <v>5</v>
      </c>
      <c r="B400">
        <v>2009</v>
      </c>
      <c r="C400">
        <v>2</v>
      </c>
      <c r="D400">
        <v>6988.5006326113498</v>
      </c>
      <c r="E400">
        <v>20626.186680074599</v>
      </c>
      <c r="F400">
        <v>1420.2962137442901</v>
      </c>
      <c r="G400">
        <v>745.61763373329495</v>
      </c>
      <c r="H400">
        <v>3466.4536887035501</v>
      </c>
      <c r="I400">
        <v>5229.6163010188702</v>
      </c>
      <c r="Q400" s="9" t="s">
        <v>188</v>
      </c>
      <c r="R400" s="27"/>
      <c r="S400" s="40" t="s">
        <v>318</v>
      </c>
      <c r="T400" s="3" t="s">
        <v>141</v>
      </c>
      <c r="U400" s="27">
        <f t="shared" ref="U400:U410" si="94">(D4996+D5008+D5020+D5032+D5044+D5056+D5068+D5080+D5092+D5104+D5116+D5128+D5140)/13</f>
        <v>1357.8653404888153</v>
      </c>
      <c r="V400" s="27">
        <f t="shared" si="93"/>
        <v>7476.2934269842217</v>
      </c>
      <c r="W400" s="27">
        <f t="shared" si="93"/>
        <v>1635.4997054384137</v>
      </c>
      <c r="X400" s="27">
        <f t="shared" si="93"/>
        <v>633.87654514841438</v>
      </c>
      <c r="Y400" s="27">
        <f t="shared" si="93"/>
        <v>2010.8653721945795</v>
      </c>
      <c r="Z400" s="28">
        <f t="shared" si="93"/>
        <v>605.19318390328988</v>
      </c>
      <c r="AB400" s="131">
        <v>46093240000</v>
      </c>
      <c r="AC400" s="131" t="str">
        <f t="shared" si="91"/>
        <v>WFD34_GlommaFebruary</v>
      </c>
      <c r="AD400" s="40" t="s">
        <v>673</v>
      </c>
      <c r="AE400" s="46" t="s">
        <v>587</v>
      </c>
      <c r="AF400" s="130">
        <f t="shared" si="88"/>
        <v>43.626036533656119</v>
      </c>
      <c r="AG400" s="130">
        <f t="shared" si="89"/>
        <v>13.129760110230695</v>
      </c>
      <c r="AH400" s="130">
        <f t="shared" si="92"/>
        <v>30.496276423425424</v>
      </c>
    </row>
    <row r="401" spans="1:34" x14ac:dyDescent="0.25">
      <c r="A401" t="s">
        <v>5</v>
      </c>
      <c r="B401">
        <v>2009</v>
      </c>
      <c r="C401">
        <v>3</v>
      </c>
      <c r="D401">
        <v>10664.9712185107</v>
      </c>
      <c r="E401">
        <v>17930.6019789157</v>
      </c>
      <c r="F401">
        <v>133.997619558791</v>
      </c>
      <c r="G401">
        <v>74.752975861469594</v>
      </c>
      <c r="H401">
        <v>1204.4189028452899</v>
      </c>
      <c r="I401">
        <v>6441.7712327774498</v>
      </c>
      <c r="Q401" s="9" t="s">
        <v>188</v>
      </c>
      <c r="R401" s="27"/>
      <c r="S401" s="40" t="s">
        <v>318</v>
      </c>
      <c r="T401" s="3" t="s">
        <v>142</v>
      </c>
      <c r="U401" s="27">
        <f t="shared" si="94"/>
        <v>2338.7780807482732</v>
      </c>
      <c r="V401" s="27">
        <f t="shared" si="93"/>
        <v>7422.9790426727413</v>
      </c>
      <c r="W401" s="27">
        <f t="shared" si="93"/>
        <v>1209.7050560934626</v>
      </c>
      <c r="X401" s="27">
        <f t="shared" si="93"/>
        <v>476.35675603115425</v>
      </c>
      <c r="Y401" s="27">
        <f t="shared" si="93"/>
        <v>1658.5632429702309</v>
      </c>
      <c r="Z401" s="28">
        <f t="shared" si="93"/>
        <v>1204.8060048087607</v>
      </c>
      <c r="AB401" s="131">
        <v>46093240000</v>
      </c>
      <c r="AC401" s="131" t="str">
        <f t="shared" si="91"/>
        <v>WFD34_GlommaMarch</v>
      </c>
      <c r="AD401" s="40" t="s">
        <v>673</v>
      </c>
      <c r="AE401" s="46" t="s">
        <v>588</v>
      </c>
      <c r="AF401" s="130">
        <f t="shared" si="88"/>
        <v>35.982787128225979</v>
      </c>
      <c r="AG401" s="130">
        <f t="shared" si="89"/>
        <v>26.138453378603035</v>
      </c>
      <c r="AH401" s="130">
        <f t="shared" si="92"/>
        <v>9.8443337496229439</v>
      </c>
    </row>
    <row r="402" spans="1:34" x14ac:dyDescent="0.25">
      <c r="A402" t="s">
        <v>5</v>
      </c>
      <c r="B402">
        <v>2009</v>
      </c>
      <c r="C402">
        <v>4</v>
      </c>
      <c r="D402">
        <v>9449.6999058555393</v>
      </c>
      <c r="E402">
        <v>16469.2818780788</v>
      </c>
      <c r="F402">
        <v>94.114706089481402</v>
      </c>
      <c r="G402">
        <v>56.918603916263699</v>
      </c>
      <c r="H402">
        <v>2960.50666322497</v>
      </c>
      <c r="I402">
        <v>5042.8345754924203</v>
      </c>
      <c r="Q402" s="9" t="s">
        <v>188</v>
      </c>
      <c r="R402" s="27"/>
      <c r="S402" s="40" t="s">
        <v>318</v>
      </c>
      <c r="T402" s="3" t="s">
        <v>143</v>
      </c>
      <c r="U402" s="27">
        <f t="shared" si="94"/>
        <v>2990.3368526559016</v>
      </c>
      <c r="V402" s="27">
        <f t="shared" si="93"/>
        <v>7234.5883938545785</v>
      </c>
      <c r="W402" s="27">
        <f t="shared" si="93"/>
        <v>789.66713100697939</v>
      </c>
      <c r="X402" s="27">
        <f t="shared" si="93"/>
        <v>312.76159965966178</v>
      </c>
      <c r="Y402" s="27">
        <f t="shared" si="93"/>
        <v>1671.9927148560939</v>
      </c>
      <c r="Z402" s="28">
        <f t="shared" si="93"/>
        <v>1907.9331363782294</v>
      </c>
      <c r="AB402" s="131">
        <v>46093240000</v>
      </c>
      <c r="AC402" s="131" t="str">
        <f t="shared" si="91"/>
        <v>WFD34_GlommaApril</v>
      </c>
      <c r="AD402" s="40" t="s">
        <v>673</v>
      </c>
      <c r="AE402" s="46" t="s">
        <v>589</v>
      </c>
      <c r="AF402" s="130">
        <f t="shared" si="88"/>
        <v>36.274141606363408</v>
      </c>
      <c r="AG402" s="130">
        <f t="shared" si="89"/>
        <v>41.39290569242322</v>
      </c>
      <c r="AH402" s="130">
        <f t="shared" si="92"/>
        <v>-5.1187640860598123</v>
      </c>
    </row>
    <row r="403" spans="1:34" x14ac:dyDescent="0.25">
      <c r="A403" t="s">
        <v>5</v>
      </c>
      <c r="B403">
        <v>2009</v>
      </c>
      <c r="C403">
        <v>5</v>
      </c>
      <c r="D403">
        <v>12118.669651696</v>
      </c>
      <c r="E403">
        <v>15465.1185306632</v>
      </c>
      <c r="F403">
        <v>69.449142176843296</v>
      </c>
      <c r="G403">
        <v>44.895015609725597</v>
      </c>
      <c r="H403">
        <v>1802.8305079961899</v>
      </c>
      <c r="I403">
        <v>5943.3319740798397</v>
      </c>
      <c r="Q403" s="9" t="s">
        <v>188</v>
      </c>
      <c r="R403" s="27"/>
      <c r="S403" s="40" t="s">
        <v>318</v>
      </c>
      <c r="T403" s="3" t="s">
        <v>144</v>
      </c>
      <c r="U403" s="27">
        <f t="shared" si="94"/>
        <v>3326.6186002424361</v>
      </c>
      <c r="V403" s="27">
        <f t="shared" si="93"/>
        <v>7088.39103956088</v>
      </c>
      <c r="W403" s="27">
        <f t="shared" si="93"/>
        <v>1101.8575861185111</v>
      </c>
      <c r="X403" s="27">
        <f t="shared" si="93"/>
        <v>429.16587488835637</v>
      </c>
      <c r="Y403" s="27">
        <f t="shared" si="93"/>
        <v>2980.1003200311584</v>
      </c>
      <c r="Z403" s="28">
        <f t="shared" si="93"/>
        <v>2573.2129258000837</v>
      </c>
      <c r="AB403" s="131">
        <v>46093240000</v>
      </c>
      <c r="AC403" s="131" t="str">
        <f t="shared" si="91"/>
        <v>WFD34_GlommaMay</v>
      </c>
      <c r="AD403" s="40" t="s">
        <v>673</v>
      </c>
      <c r="AE403" s="46" t="s">
        <v>144</v>
      </c>
      <c r="AF403" s="130">
        <f t="shared" si="88"/>
        <v>64.653739247472274</v>
      </c>
      <c r="AG403" s="130">
        <f t="shared" si="89"/>
        <v>55.826254040724493</v>
      </c>
      <c r="AH403" s="130">
        <f t="shared" si="92"/>
        <v>8.8274852067477809</v>
      </c>
    </row>
    <row r="404" spans="1:34" x14ac:dyDescent="0.25">
      <c r="A404" t="s">
        <v>5</v>
      </c>
      <c r="B404">
        <v>2009</v>
      </c>
      <c r="C404">
        <v>6</v>
      </c>
      <c r="D404">
        <v>11138.4379427852</v>
      </c>
      <c r="E404">
        <v>14670.1546778844</v>
      </c>
      <c r="F404">
        <v>57.546154718526303</v>
      </c>
      <c r="G404">
        <v>36.148692471473602</v>
      </c>
      <c r="H404">
        <v>1630.3004832675999</v>
      </c>
      <c r="I404">
        <v>4854.60869694331</v>
      </c>
      <c r="Q404" s="9" t="s">
        <v>188</v>
      </c>
      <c r="R404" s="27"/>
      <c r="S404" s="40" t="s">
        <v>318</v>
      </c>
      <c r="T404" s="3" t="s">
        <v>145</v>
      </c>
      <c r="U404" s="27">
        <f t="shared" si="94"/>
        <v>2872.861572853576</v>
      </c>
      <c r="V404" s="27">
        <f t="shared" si="93"/>
        <v>7024.1512487567834</v>
      </c>
      <c r="W404" s="27">
        <f t="shared" si="93"/>
        <v>1190.0388652385657</v>
      </c>
      <c r="X404" s="27">
        <f t="shared" si="93"/>
        <v>466.09725306755394</v>
      </c>
      <c r="Y404" s="27">
        <f t="shared" si="93"/>
        <v>3577.0589095173468</v>
      </c>
      <c r="Z404" s="28">
        <f t="shared" si="93"/>
        <v>2560.3372014945803</v>
      </c>
      <c r="AB404" s="131">
        <v>46093240000</v>
      </c>
      <c r="AC404" s="131" t="str">
        <f t="shared" si="91"/>
        <v>WFD34_GlommaJune</v>
      </c>
      <c r="AD404" s="40" t="s">
        <v>673</v>
      </c>
      <c r="AE404" s="46" t="s">
        <v>590</v>
      </c>
      <c r="AF404" s="130">
        <f t="shared" si="88"/>
        <v>77.604848553005752</v>
      </c>
      <c r="AG404" s="130">
        <f t="shared" si="89"/>
        <v>55.546913202339006</v>
      </c>
      <c r="AH404" s="130">
        <f t="shared" si="92"/>
        <v>22.057935350666746</v>
      </c>
    </row>
    <row r="405" spans="1:34" x14ac:dyDescent="0.25">
      <c r="A405" t="s">
        <v>5</v>
      </c>
      <c r="B405">
        <v>2009</v>
      </c>
      <c r="C405">
        <v>7</v>
      </c>
      <c r="D405">
        <v>10492.4883688481</v>
      </c>
      <c r="E405">
        <v>13561.4749207066</v>
      </c>
      <c r="F405">
        <v>66.753806011405004</v>
      </c>
      <c r="G405">
        <v>40.0954406278669</v>
      </c>
      <c r="H405">
        <v>162.17598010501001</v>
      </c>
      <c r="I405">
        <v>3524.3980485971201</v>
      </c>
      <c r="Q405" s="9" t="s">
        <v>188</v>
      </c>
      <c r="R405" s="27"/>
      <c r="S405" s="40" t="s">
        <v>318</v>
      </c>
      <c r="T405" s="3" t="s">
        <v>146</v>
      </c>
      <c r="U405" s="27">
        <f t="shared" si="94"/>
        <v>2051.7245826514131</v>
      </c>
      <c r="V405" s="27">
        <f t="shared" si="93"/>
        <v>7234.9237842110633</v>
      </c>
      <c r="W405" s="27">
        <f t="shared" si="93"/>
        <v>1966.3890171713783</v>
      </c>
      <c r="X405" s="27">
        <f t="shared" si="93"/>
        <v>756.74734304918172</v>
      </c>
      <c r="Y405" s="27">
        <f t="shared" si="93"/>
        <v>4311.8184006206484</v>
      </c>
      <c r="Z405" s="28">
        <f t="shared" si="93"/>
        <v>2086.2237869344317</v>
      </c>
      <c r="AB405" s="131">
        <v>46093240000</v>
      </c>
      <c r="AC405" s="131" t="str">
        <f t="shared" si="91"/>
        <v>WFD34_GlommaJuly</v>
      </c>
      <c r="AD405" s="40" t="s">
        <v>673</v>
      </c>
      <c r="AE405" s="46" t="s">
        <v>591</v>
      </c>
      <c r="AF405" s="130">
        <f t="shared" si="88"/>
        <v>93.545569819362854</v>
      </c>
      <c r="AG405" s="130">
        <f t="shared" si="89"/>
        <v>45.260949044467942</v>
      </c>
      <c r="AH405" s="130">
        <f t="shared" si="92"/>
        <v>48.284620774894911</v>
      </c>
    </row>
    <row r="406" spans="1:34" x14ac:dyDescent="0.25">
      <c r="A406" t="s">
        <v>5</v>
      </c>
      <c r="B406">
        <v>2009</v>
      </c>
      <c r="C406">
        <v>8</v>
      </c>
      <c r="D406">
        <v>8721.3594539321803</v>
      </c>
      <c r="E406">
        <v>13396.9354729322</v>
      </c>
      <c r="F406">
        <v>68.665978571530303</v>
      </c>
      <c r="G406">
        <v>41.274176243228702</v>
      </c>
      <c r="H406">
        <v>380.471681566825</v>
      </c>
      <c r="I406">
        <v>2739.3635190062701</v>
      </c>
      <c r="Q406" s="9" t="s">
        <v>188</v>
      </c>
      <c r="R406" s="27"/>
      <c r="S406" s="40" t="s">
        <v>318</v>
      </c>
      <c r="T406" s="3" t="s">
        <v>147</v>
      </c>
      <c r="U406" s="27">
        <f t="shared" si="94"/>
        <v>1135.1598020794336</v>
      </c>
      <c r="V406" s="27">
        <f t="shared" si="93"/>
        <v>7332.7257278173438</v>
      </c>
      <c r="W406" s="27">
        <f t="shared" si="93"/>
        <v>2654.1723672852308</v>
      </c>
      <c r="X406" s="27">
        <f t="shared" si="93"/>
        <v>1017.2399732613929</v>
      </c>
      <c r="Y406" s="27">
        <f t="shared" si="93"/>
        <v>4835.6464677702988</v>
      </c>
      <c r="Z406" s="28">
        <f t="shared" si="93"/>
        <v>1252.2124483701878</v>
      </c>
      <c r="AB406" s="131">
        <v>46093240000</v>
      </c>
      <c r="AC406" s="131" t="str">
        <f t="shared" si="91"/>
        <v>WFD34_GlommaAugust</v>
      </c>
      <c r="AD406" s="40" t="s">
        <v>673</v>
      </c>
      <c r="AE406" s="46" t="s">
        <v>592</v>
      </c>
      <c r="AF406" s="130">
        <f t="shared" si="88"/>
        <v>104.91010108576222</v>
      </c>
      <c r="AG406" s="130">
        <f t="shared" si="89"/>
        <v>27.166943533806428</v>
      </c>
      <c r="AH406" s="130">
        <f t="shared" si="92"/>
        <v>77.74315755195579</v>
      </c>
    </row>
    <row r="407" spans="1:34" x14ac:dyDescent="0.25">
      <c r="A407" t="s">
        <v>5</v>
      </c>
      <c r="B407">
        <v>2009</v>
      </c>
      <c r="C407">
        <v>9</v>
      </c>
      <c r="D407">
        <v>5694.0447440526304</v>
      </c>
      <c r="E407">
        <v>13954.5647902236</v>
      </c>
      <c r="F407">
        <v>92.809464532016904</v>
      </c>
      <c r="G407">
        <v>54.0675164498196</v>
      </c>
      <c r="H407">
        <v>1143.8896916318799</v>
      </c>
      <c r="I407">
        <v>2097.3868545191699</v>
      </c>
      <c r="Q407" s="9" t="s">
        <v>188</v>
      </c>
      <c r="R407" s="27"/>
      <c r="S407" s="40" t="s">
        <v>318</v>
      </c>
      <c r="T407" s="3" t="s">
        <v>148</v>
      </c>
      <c r="U407" s="27">
        <f t="shared" si="94"/>
        <v>630.38694757247072</v>
      </c>
      <c r="V407" s="27">
        <f t="shared" si="93"/>
        <v>7401.6911547858999</v>
      </c>
      <c r="W407" s="27">
        <f t="shared" si="93"/>
        <v>2106.5154805184184</v>
      </c>
      <c r="X407" s="27">
        <f t="shared" si="93"/>
        <v>817.02441179798359</v>
      </c>
      <c r="Y407" s="27">
        <f t="shared" si="93"/>
        <v>3111.7347462757575</v>
      </c>
      <c r="Z407" s="28">
        <f t="shared" si="93"/>
        <v>727.35622230144338</v>
      </c>
      <c r="AB407" s="131">
        <v>46093240000</v>
      </c>
      <c r="AC407" s="131" t="str">
        <f t="shared" si="91"/>
        <v>WFD34_GlommaSeptember</v>
      </c>
      <c r="AD407" s="40" t="s">
        <v>673</v>
      </c>
      <c r="AE407" s="46" t="s">
        <v>593</v>
      </c>
      <c r="AF407" s="130">
        <f t="shared" si="88"/>
        <v>67.50956856744628</v>
      </c>
      <c r="AG407" s="130">
        <f t="shared" si="89"/>
        <v>15.780106199986012</v>
      </c>
      <c r="AH407" s="130">
        <f t="shared" si="92"/>
        <v>51.729462367460272</v>
      </c>
    </row>
    <row r="408" spans="1:34" x14ac:dyDescent="0.25">
      <c r="A408" t="s">
        <v>5</v>
      </c>
      <c r="B408">
        <v>2009</v>
      </c>
      <c r="C408">
        <v>10</v>
      </c>
      <c r="D408">
        <v>5021.71830433585</v>
      </c>
      <c r="E408">
        <v>16772.015929515601</v>
      </c>
      <c r="F408">
        <v>373.03257782113599</v>
      </c>
      <c r="G408">
        <v>223.56548218880599</v>
      </c>
      <c r="H408">
        <v>4457.6838480200804</v>
      </c>
      <c r="I408">
        <v>2828.9258394101798</v>
      </c>
      <c r="Q408" s="9" t="s">
        <v>188</v>
      </c>
      <c r="R408" s="27"/>
      <c r="S408" s="40" t="s">
        <v>318</v>
      </c>
      <c r="T408" s="3" t="s">
        <v>149</v>
      </c>
      <c r="U408" s="27">
        <f t="shared" si="94"/>
        <v>399.00172958739103</v>
      </c>
      <c r="V408" s="27">
        <f t="shared" si="93"/>
        <v>7418.686629790468</v>
      </c>
      <c r="W408" s="27">
        <f t="shared" si="93"/>
        <v>2519.3770716664058</v>
      </c>
      <c r="X408" s="27">
        <f t="shared" si="93"/>
        <v>977.68437882215812</v>
      </c>
      <c r="Y408" s="27">
        <f t="shared" si="93"/>
        <v>3497.0181734557095</v>
      </c>
      <c r="Z408" s="28">
        <f t="shared" si="93"/>
        <v>458.43297982475246</v>
      </c>
      <c r="AB408" s="131">
        <v>46093240000</v>
      </c>
      <c r="AC408" s="131" t="str">
        <f t="shared" si="91"/>
        <v>WFD34_GlommaOctober</v>
      </c>
      <c r="AD408" s="40" t="s">
        <v>673</v>
      </c>
      <c r="AE408" s="46" t="s">
        <v>594</v>
      </c>
      <c r="AF408" s="130">
        <f t="shared" si="88"/>
        <v>75.868352353961441</v>
      </c>
      <c r="AG408" s="130">
        <f t="shared" si="89"/>
        <v>9.9457746911423985</v>
      </c>
      <c r="AH408" s="130">
        <f t="shared" si="92"/>
        <v>65.922577662819037</v>
      </c>
    </row>
    <row r="409" spans="1:34" x14ac:dyDescent="0.25">
      <c r="A409" t="s">
        <v>5</v>
      </c>
      <c r="B409">
        <v>2009</v>
      </c>
      <c r="C409">
        <v>11</v>
      </c>
      <c r="D409">
        <v>3921.7355844021299</v>
      </c>
      <c r="E409">
        <v>18747.0488972118</v>
      </c>
      <c r="F409">
        <v>1026.08616949728</v>
      </c>
      <c r="G409">
        <v>574.824549684261</v>
      </c>
      <c r="H409">
        <v>3291.8372313084401</v>
      </c>
      <c r="I409">
        <v>2781.0654928126601</v>
      </c>
      <c r="Q409" s="9" t="s">
        <v>188</v>
      </c>
      <c r="R409" s="27"/>
      <c r="S409" s="40" t="s">
        <v>318</v>
      </c>
      <c r="T409" s="3" t="s">
        <v>150</v>
      </c>
      <c r="U409" s="27">
        <f t="shared" si="94"/>
        <v>403.83994119393265</v>
      </c>
      <c r="V409" s="27">
        <f t="shared" si="93"/>
        <v>7445.1850334625524</v>
      </c>
      <c r="W409" s="27">
        <f t="shared" si="93"/>
        <v>2427.6331720785993</v>
      </c>
      <c r="X409" s="27">
        <f t="shared" si="93"/>
        <v>936.89948311771354</v>
      </c>
      <c r="Y409" s="27">
        <f t="shared" si="93"/>
        <v>3172.0642355515574</v>
      </c>
      <c r="Z409" s="28">
        <f t="shared" si="93"/>
        <v>377.96197834390205</v>
      </c>
      <c r="AB409" s="131">
        <v>46093240000</v>
      </c>
      <c r="AC409" s="131" t="str">
        <f t="shared" si="91"/>
        <v>WFD34_GlommaNovember</v>
      </c>
      <c r="AD409" s="40" t="s">
        <v>673</v>
      </c>
      <c r="AE409" s="46" t="s">
        <v>595</v>
      </c>
      <c r="AF409" s="130">
        <f t="shared" si="88"/>
        <v>68.818426206349514</v>
      </c>
      <c r="AG409" s="130">
        <f t="shared" si="89"/>
        <v>8.1999438170087871</v>
      </c>
      <c r="AH409" s="130">
        <f t="shared" si="92"/>
        <v>60.618482389340727</v>
      </c>
    </row>
    <row r="410" spans="1:34" ht="15.75" thickBot="1" x14ac:dyDescent="0.3">
      <c r="A410" t="s">
        <v>5</v>
      </c>
      <c r="B410">
        <v>2009</v>
      </c>
      <c r="C410">
        <v>12</v>
      </c>
      <c r="D410">
        <v>3879.8379230056998</v>
      </c>
      <c r="E410">
        <v>20549.654426921101</v>
      </c>
      <c r="F410">
        <v>6116.9982105757799</v>
      </c>
      <c r="G410">
        <v>3260.9210104971498</v>
      </c>
      <c r="H410">
        <v>13688.363578016701</v>
      </c>
      <c r="I410">
        <v>3148.23590090586</v>
      </c>
      <c r="Q410" s="11" t="s">
        <v>188</v>
      </c>
      <c r="R410" s="29"/>
      <c r="S410" s="40" t="s">
        <v>318</v>
      </c>
      <c r="T410" s="5" t="s">
        <v>151</v>
      </c>
      <c r="U410" s="29">
        <f t="shared" si="94"/>
        <v>664.63815480829294</v>
      </c>
      <c r="V410" s="29">
        <f t="shared" si="93"/>
        <v>7479.2842911678681</v>
      </c>
      <c r="W410" s="29">
        <f t="shared" si="93"/>
        <v>2134.2257425454063</v>
      </c>
      <c r="X410" s="29">
        <f t="shared" si="93"/>
        <v>832.89809327743728</v>
      </c>
      <c r="Y410" s="29">
        <f t="shared" si="93"/>
        <v>2617.5806813976574</v>
      </c>
      <c r="Z410" s="30">
        <f t="shared" si="93"/>
        <v>432.50321548595355</v>
      </c>
      <c r="AB410" s="131">
        <v>46093240000</v>
      </c>
      <c r="AC410" s="131" t="str">
        <f t="shared" si="91"/>
        <v>WFD34_GlommaDecember</v>
      </c>
      <c r="AD410" s="40" t="s">
        <v>673</v>
      </c>
      <c r="AE410" s="46" t="s">
        <v>596</v>
      </c>
      <c r="AF410" s="130">
        <f t="shared" si="88"/>
        <v>56.788819388649124</v>
      </c>
      <c r="AG410" s="130">
        <f t="shared" si="89"/>
        <v>9.3832244269648566</v>
      </c>
      <c r="AH410" s="130">
        <f t="shared" si="92"/>
        <v>47.405594961684265</v>
      </c>
    </row>
    <row r="411" spans="1:34" x14ac:dyDescent="0.25">
      <c r="A411" t="s">
        <v>5</v>
      </c>
      <c r="B411">
        <v>2010</v>
      </c>
      <c r="C411">
        <v>1</v>
      </c>
      <c r="D411">
        <v>4574.1061967553396</v>
      </c>
      <c r="E411">
        <v>21349.301554663802</v>
      </c>
      <c r="F411">
        <v>3528.21114382926</v>
      </c>
      <c r="G411">
        <v>1872.1515744594501</v>
      </c>
      <c r="H411">
        <v>7323.9280513744798</v>
      </c>
      <c r="I411">
        <v>3754.00897030027</v>
      </c>
      <c r="Q411" s="10" t="s">
        <v>189</v>
      </c>
      <c r="R411" s="27" t="s">
        <v>402</v>
      </c>
      <c r="S411" s="35" t="s">
        <v>319</v>
      </c>
      <c r="T411" s="1" t="s">
        <v>140</v>
      </c>
      <c r="U411" s="25">
        <f>(D5151+D5163+D5175+D5187+D5199+D5211+D5223+D5235+D5247+D5259+D5271+D5283+D5295)/13</f>
        <v>4678.3891595093983</v>
      </c>
      <c r="V411" s="25">
        <f t="shared" ref="V411:Z422" si="95">(E5151+E5163+E5175+E5187+E5199+E5211+E5223+E5235+E5247+E5259+E5271+E5283+E5295)/13</f>
        <v>35556.265472954619</v>
      </c>
      <c r="W411" s="25">
        <f t="shared" si="95"/>
        <v>5803.0810690065719</v>
      </c>
      <c r="X411" s="25">
        <f t="shared" si="95"/>
        <v>2883.0296129714193</v>
      </c>
      <c r="Y411" s="25">
        <f t="shared" si="95"/>
        <v>7098.4753621445188</v>
      </c>
      <c r="Z411" s="26">
        <f t="shared" si="95"/>
        <v>2099.2562293834494</v>
      </c>
      <c r="AB411" s="131">
        <v>146603180000</v>
      </c>
      <c r="AC411" s="131" t="str">
        <f t="shared" si="91"/>
        <v>WFD35_ElbeJanuary</v>
      </c>
      <c r="AD411" s="40" t="s">
        <v>611</v>
      </c>
      <c r="AE411" s="46" t="s">
        <v>586</v>
      </c>
      <c r="AF411" s="130">
        <f t="shared" si="88"/>
        <v>48.419654758815732</v>
      </c>
      <c r="AG411" s="130">
        <f t="shared" si="89"/>
        <v>14.319308963035107</v>
      </c>
      <c r="AH411" s="130">
        <f t="shared" si="92"/>
        <v>34.100345795780626</v>
      </c>
    </row>
    <row r="412" spans="1:34" x14ac:dyDescent="0.25">
      <c r="A412" t="s">
        <v>5</v>
      </c>
      <c r="B412">
        <v>2010</v>
      </c>
      <c r="C412">
        <v>2</v>
      </c>
      <c r="D412">
        <v>5352.32059438123</v>
      </c>
      <c r="E412">
        <v>21312.418187805601</v>
      </c>
      <c r="F412">
        <v>5154.8485269227203</v>
      </c>
      <c r="G412">
        <v>2734.9928379354401</v>
      </c>
      <c r="H412">
        <v>11824.975157865299</v>
      </c>
      <c r="I412">
        <v>4246.43754374744</v>
      </c>
      <c r="Q412" s="9" t="s">
        <v>189</v>
      </c>
      <c r="R412" s="27" t="s">
        <v>429</v>
      </c>
      <c r="S412" s="40" t="s">
        <v>319</v>
      </c>
      <c r="T412" s="3" t="s">
        <v>141</v>
      </c>
      <c r="U412" s="27">
        <f t="shared" ref="U412:U422" si="96">(D5152+D5164+D5176+D5188+D5200+D5212+D5224+D5236+D5248+D5260+D5272+D5284+D5296)/13</f>
        <v>6165.1970456874296</v>
      </c>
      <c r="V412" s="27">
        <f t="shared" si="95"/>
        <v>35520.009516907499</v>
      </c>
      <c r="W412" s="27">
        <f t="shared" si="95"/>
        <v>3814.1655264918031</v>
      </c>
      <c r="X412" s="27">
        <f t="shared" si="95"/>
        <v>1884.4405656544723</v>
      </c>
      <c r="Y412" s="27">
        <f t="shared" si="95"/>
        <v>5083.7569123509729</v>
      </c>
      <c r="Z412" s="28">
        <f t="shared" si="95"/>
        <v>3207.1339271575798</v>
      </c>
      <c r="AB412" s="131">
        <v>146603180000</v>
      </c>
      <c r="AC412" s="131" t="str">
        <f t="shared" si="91"/>
        <v>WFD35_ElbeFebruary</v>
      </c>
      <c r="AD412" s="40" t="s">
        <v>611</v>
      </c>
      <c r="AE412" s="46" t="s">
        <v>587</v>
      </c>
      <c r="AF412" s="130">
        <f t="shared" si="88"/>
        <v>34.676989355558135</v>
      </c>
      <c r="AG412" s="130">
        <f t="shared" si="89"/>
        <v>21.876291681787393</v>
      </c>
      <c r="AH412" s="130">
        <f t="shared" si="92"/>
        <v>12.800697673770742</v>
      </c>
    </row>
    <row r="413" spans="1:34" x14ac:dyDescent="0.25">
      <c r="A413" t="s">
        <v>5</v>
      </c>
      <c r="B413">
        <v>2010</v>
      </c>
      <c r="C413">
        <v>3</v>
      </c>
      <c r="D413">
        <v>7885.5359247830102</v>
      </c>
      <c r="E413">
        <v>20519.937523603701</v>
      </c>
      <c r="F413">
        <v>2573.3649566322001</v>
      </c>
      <c r="G413">
        <v>1365.32625459871</v>
      </c>
      <c r="H413">
        <v>7300.4323960935799</v>
      </c>
      <c r="I413">
        <v>5942.8692561129301</v>
      </c>
      <c r="Q413" s="9" t="s">
        <v>189</v>
      </c>
      <c r="R413" s="27"/>
      <c r="S413" s="40" t="s">
        <v>319</v>
      </c>
      <c r="T413" s="3" t="s">
        <v>142</v>
      </c>
      <c r="U413" s="27">
        <f t="shared" si="96"/>
        <v>10777.846005967089</v>
      </c>
      <c r="V413" s="27">
        <f t="shared" si="95"/>
        <v>34915.232508138099</v>
      </c>
      <c r="W413" s="27">
        <f t="shared" si="95"/>
        <v>1980.0070588109363</v>
      </c>
      <c r="X413" s="27">
        <f t="shared" si="95"/>
        <v>959.85759542760832</v>
      </c>
      <c r="Y413" s="27">
        <f t="shared" si="95"/>
        <v>5033.0173034804557</v>
      </c>
      <c r="Z413" s="28">
        <f t="shared" si="95"/>
        <v>7842.0762006946816</v>
      </c>
      <c r="AB413" s="131">
        <v>146603180000</v>
      </c>
      <c r="AC413" s="131" t="str">
        <f t="shared" si="91"/>
        <v>WFD35_ElbeMarch</v>
      </c>
      <c r="AD413" s="40" t="s">
        <v>611</v>
      </c>
      <c r="AE413" s="46" t="s">
        <v>588</v>
      </c>
      <c r="AF413" s="130">
        <f t="shared" si="88"/>
        <v>34.330887662057911</v>
      </c>
      <c r="AG413" s="130">
        <f t="shared" si="89"/>
        <v>53.491856047697475</v>
      </c>
      <c r="AH413" s="130">
        <f t="shared" si="92"/>
        <v>-19.160968385639563</v>
      </c>
    </row>
    <row r="414" spans="1:34" x14ac:dyDescent="0.25">
      <c r="A414" t="s">
        <v>5</v>
      </c>
      <c r="B414">
        <v>2010</v>
      </c>
      <c r="C414">
        <v>4</v>
      </c>
      <c r="D414">
        <v>9773.7605108624903</v>
      </c>
      <c r="E414">
        <v>20094.396619599102</v>
      </c>
      <c r="F414">
        <v>863.33130882237504</v>
      </c>
      <c r="G414">
        <v>483.23812657020198</v>
      </c>
      <c r="H414">
        <v>5039.9858188500402</v>
      </c>
      <c r="I414">
        <v>7253.5684629716998</v>
      </c>
      <c r="Q414" s="9" t="s">
        <v>189</v>
      </c>
      <c r="R414" s="27"/>
      <c r="S414" s="40" t="s">
        <v>319</v>
      </c>
      <c r="T414" s="3" t="s">
        <v>143</v>
      </c>
      <c r="U414" s="27">
        <f t="shared" si="96"/>
        <v>14573.911890549602</v>
      </c>
      <c r="V414" s="27">
        <f t="shared" si="95"/>
        <v>31883.849869267571</v>
      </c>
      <c r="W414" s="27">
        <f t="shared" si="95"/>
        <v>349.35769159466901</v>
      </c>
      <c r="X414" s="27">
        <f t="shared" si="95"/>
        <v>169.99389182915971</v>
      </c>
      <c r="Y414" s="27">
        <f t="shared" si="95"/>
        <v>4489.2739822371668</v>
      </c>
      <c r="Z414" s="28">
        <f t="shared" si="95"/>
        <v>12395.772360072386</v>
      </c>
      <c r="AB414" s="131">
        <v>146603180000</v>
      </c>
      <c r="AC414" s="131" t="str">
        <f t="shared" si="91"/>
        <v>WFD35_ElbeApril</v>
      </c>
      <c r="AD414" s="40" t="s">
        <v>611</v>
      </c>
      <c r="AE414" s="46" t="s">
        <v>589</v>
      </c>
      <c r="AF414" s="130">
        <f t="shared" si="88"/>
        <v>30.621941367418948</v>
      </c>
      <c r="AG414" s="130">
        <f t="shared" si="89"/>
        <v>84.553229746260513</v>
      </c>
      <c r="AH414" s="130">
        <f t="shared" si="92"/>
        <v>-53.931288378841565</v>
      </c>
    </row>
    <row r="415" spans="1:34" x14ac:dyDescent="0.25">
      <c r="A415" t="s">
        <v>5</v>
      </c>
      <c r="B415">
        <v>2010</v>
      </c>
      <c r="C415">
        <v>5</v>
      </c>
      <c r="D415">
        <v>10141.1192399677</v>
      </c>
      <c r="E415">
        <v>19171.574406890501</v>
      </c>
      <c r="F415">
        <v>316.27277656691098</v>
      </c>
      <c r="G415">
        <v>177.33482654593999</v>
      </c>
      <c r="H415">
        <v>3384.0464047062401</v>
      </c>
      <c r="I415">
        <v>7012.0924441748402</v>
      </c>
      <c r="Q415" s="9" t="s">
        <v>189</v>
      </c>
      <c r="R415" s="27"/>
      <c r="S415" s="40" t="s">
        <v>319</v>
      </c>
      <c r="T415" s="3" t="s">
        <v>144</v>
      </c>
      <c r="U415" s="27">
        <f t="shared" si="96"/>
        <v>15244.636049002729</v>
      </c>
      <c r="V415" s="27">
        <f t="shared" si="95"/>
        <v>29595.635795333681</v>
      </c>
      <c r="W415" s="27">
        <f t="shared" si="95"/>
        <v>670.39414310028394</v>
      </c>
      <c r="X415" s="27">
        <f t="shared" si="95"/>
        <v>319.25936219197189</v>
      </c>
      <c r="Y415" s="27">
        <f t="shared" si="95"/>
        <v>10052.748342838895</v>
      </c>
      <c r="Z415" s="28">
        <f t="shared" si="95"/>
        <v>12955.386777162919</v>
      </c>
      <c r="AB415" s="131">
        <v>146603180000</v>
      </c>
      <c r="AC415" s="131" t="str">
        <f t="shared" si="91"/>
        <v>WFD35_ElbeMay</v>
      </c>
      <c r="AD415" s="40" t="s">
        <v>611</v>
      </c>
      <c r="AE415" s="46" t="s">
        <v>144</v>
      </c>
      <c r="AF415" s="130">
        <f t="shared" si="88"/>
        <v>68.57114793034431</v>
      </c>
      <c r="AG415" s="130">
        <f t="shared" si="89"/>
        <v>88.370434919371604</v>
      </c>
      <c r="AH415" s="130">
        <f t="shared" si="92"/>
        <v>-19.799286989027294</v>
      </c>
    </row>
    <row r="416" spans="1:34" x14ac:dyDescent="0.25">
      <c r="A416" t="s">
        <v>5</v>
      </c>
      <c r="B416">
        <v>2010</v>
      </c>
      <c r="C416">
        <v>6</v>
      </c>
      <c r="D416">
        <v>10265.771192185201</v>
      </c>
      <c r="E416">
        <v>17850.7838892451</v>
      </c>
      <c r="F416">
        <v>116.659211404041</v>
      </c>
      <c r="G416">
        <v>69.775888865185905</v>
      </c>
      <c r="H416">
        <v>3571.6781894430401</v>
      </c>
      <c r="I416">
        <v>6021.8559007391796</v>
      </c>
      <c r="Q416" s="9" t="s">
        <v>189</v>
      </c>
      <c r="R416" s="27"/>
      <c r="S416" s="40" t="s">
        <v>319</v>
      </c>
      <c r="T416" s="3" t="s">
        <v>145</v>
      </c>
      <c r="U416" s="27">
        <f t="shared" si="96"/>
        <v>13392.933266843718</v>
      </c>
      <c r="V416" s="27">
        <f t="shared" si="95"/>
        <v>30082.786154860289</v>
      </c>
      <c r="W416" s="27">
        <f t="shared" si="95"/>
        <v>876.48430870772711</v>
      </c>
      <c r="X416" s="27">
        <f t="shared" si="95"/>
        <v>406.78001699926489</v>
      </c>
      <c r="Y416" s="27">
        <f t="shared" si="95"/>
        <v>9101.9157445347828</v>
      </c>
      <c r="Z416" s="28">
        <f t="shared" si="95"/>
        <v>11461.512569051907</v>
      </c>
      <c r="AB416" s="131">
        <v>146603180000</v>
      </c>
      <c r="AC416" s="131" t="str">
        <f t="shared" si="91"/>
        <v>WFD35_ElbeJune</v>
      </c>
      <c r="AD416" s="40" t="s">
        <v>611</v>
      </c>
      <c r="AE416" s="46" t="s">
        <v>590</v>
      </c>
      <c r="AF416" s="130">
        <f t="shared" si="88"/>
        <v>62.085390948100731</v>
      </c>
      <c r="AG416" s="130">
        <f t="shared" si="89"/>
        <v>78.180518110534209</v>
      </c>
      <c r="AH416" s="130">
        <f t="shared" si="92"/>
        <v>-16.095127162433478</v>
      </c>
    </row>
    <row r="417" spans="1:34" x14ac:dyDescent="0.25">
      <c r="A417" t="s">
        <v>5</v>
      </c>
      <c r="B417">
        <v>2010</v>
      </c>
      <c r="C417">
        <v>7</v>
      </c>
      <c r="D417">
        <v>11110.4287600311</v>
      </c>
      <c r="E417">
        <v>16285.362563054399</v>
      </c>
      <c r="F417">
        <v>55.5278517869219</v>
      </c>
      <c r="G417">
        <v>33.7267009781607</v>
      </c>
      <c r="H417">
        <v>337.75314504380299</v>
      </c>
      <c r="I417">
        <v>5210.8079856613904</v>
      </c>
      <c r="Q417" s="9" t="s">
        <v>189</v>
      </c>
      <c r="R417" s="27"/>
      <c r="S417" s="40" t="s">
        <v>319</v>
      </c>
      <c r="T417" s="3" t="s">
        <v>146</v>
      </c>
      <c r="U417" s="27">
        <f t="shared" si="96"/>
        <v>10957.465437396761</v>
      </c>
      <c r="V417" s="27">
        <f t="shared" si="95"/>
        <v>32170.655647148062</v>
      </c>
      <c r="W417" s="27">
        <f t="shared" si="95"/>
        <v>2611.6581315719222</v>
      </c>
      <c r="X417" s="27">
        <f t="shared" si="95"/>
        <v>1302.6499658240739</v>
      </c>
      <c r="Y417" s="27">
        <f t="shared" si="95"/>
        <v>12460.993447556315</v>
      </c>
      <c r="Z417" s="28">
        <f t="shared" si="95"/>
        <v>9748.4360431603927</v>
      </c>
      <c r="AB417" s="131">
        <v>146603180000</v>
      </c>
      <c r="AC417" s="131" t="str">
        <f t="shared" si="91"/>
        <v>WFD35_ElbeJuly</v>
      </c>
      <c r="AD417" s="40" t="s">
        <v>611</v>
      </c>
      <c r="AE417" s="46" t="s">
        <v>591</v>
      </c>
      <c r="AF417" s="130">
        <f t="shared" si="88"/>
        <v>84.99811155226179</v>
      </c>
      <c r="AG417" s="130">
        <f t="shared" si="89"/>
        <v>66.495392822723161</v>
      </c>
      <c r="AH417" s="130">
        <f t="shared" si="92"/>
        <v>18.502718729538628</v>
      </c>
    </row>
    <row r="418" spans="1:34" x14ac:dyDescent="0.25">
      <c r="A418" t="s">
        <v>5</v>
      </c>
      <c r="B418">
        <v>2010</v>
      </c>
      <c r="C418">
        <v>8</v>
      </c>
      <c r="D418">
        <v>8643.9242999431408</v>
      </c>
      <c r="E418">
        <v>15002.8589771102</v>
      </c>
      <c r="F418">
        <v>58.885827517738903</v>
      </c>
      <c r="G418">
        <v>36.192990565517498</v>
      </c>
      <c r="H418">
        <v>533.179353170431</v>
      </c>
      <c r="I418">
        <v>3301.6590911982298</v>
      </c>
      <c r="Q418" s="9" t="s">
        <v>189</v>
      </c>
      <c r="R418" s="27"/>
      <c r="S418" s="40" t="s">
        <v>319</v>
      </c>
      <c r="T418" s="3" t="s">
        <v>147</v>
      </c>
      <c r="U418" s="27">
        <f t="shared" si="96"/>
        <v>7512.6718999581835</v>
      </c>
      <c r="V418" s="27">
        <f t="shared" si="95"/>
        <v>33847.780405432444</v>
      </c>
      <c r="W418" s="27">
        <f t="shared" si="95"/>
        <v>3912.2333218293761</v>
      </c>
      <c r="X418" s="27">
        <f t="shared" si="95"/>
        <v>1900.3090726988328</v>
      </c>
      <c r="Y418" s="27">
        <f t="shared" si="95"/>
        <v>11155.393212609188</v>
      </c>
      <c r="Z418" s="28">
        <f t="shared" si="95"/>
        <v>7190.3357164852405</v>
      </c>
      <c r="AB418" s="131">
        <v>146603180000</v>
      </c>
      <c r="AC418" s="131" t="str">
        <f t="shared" si="91"/>
        <v>WFD35_ElbeAugust</v>
      </c>
      <c r="AD418" s="40" t="s">
        <v>611</v>
      </c>
      <c r="AE418" s="46" t="s">
        <v>592</v>
      </c>
      <c r="AF418" s="130">
        <f t="shared" si="88"/>
        <v>76.092436825785015</v>
      </c>
      <c r="AG418" s="130">
        <f t="shared" si="89"/>
        <v>49.046246585409953</v>
      </c>
      <c r="AH418" s="130">
        <f t="shared" si="92"/>
        <v>27.046190240375061</v>
      </c>
    </row>
    <row r="419" spans="1:34" x14ac:dyDescent="0.25">
      <c r="A419" t="s">
        <v>5</v>
      </c>
      <c r="B419">
        <v>2010</v>
      </c>
      <c r="C419">
        <v>9</v>
      </c>
      <c r="D419">
        <v>5705.4836497835704</v>
      </c>
      <c r="E419">
        <v>16436.430172460099</v>
      </c>
      <c r="F419">
        <v>128.26334210650401</v>
      </c>
      <c r="G419">
        <v>76.5653158276764</v>
      </c>
      <c r="H419">
        <v>2751.1711893133001</v>
      </c>
      <c r="I419">
        <v>2647.0484741568398</v>
      </c>
      <c r="Q419" s="9" t="s">
        <v>189</v>
      </c>
      <c r="R419" s="27"/>
      <c r="S419" s="40" t="s">
        <v>319</v>
      </c>
      <c r="T419" s="3" t="s">
        <v>148</v>
      </c>
      <c r="U419" s="27">
        <f t="shared" si="96"/>
        <v>4718.5395540031977</v>
      </c>
      <c r="V419" s="27">
        <f t="shared" si="95"/>
        <v>34720.407776406217</v>
      </c>
      <c r="W419" s="27">
        <f t="shared" si="95"/>
        <v>3672.3557446271275</v>
      </c>
      <c r="X419" s="27">
        <f t="shared" si="95"/>
        <v>1805.6794454562983</v>
      </c>
      <c r="Y419" s="27">
        <f t="shared" si="95"/>
        <v>7564.4910825518546</v>
      </c>
      <c r="Z419" s="28">
        <f t="shared" si="95"/>
        <v>4838.1957538292645</v>
      </c>
      <c r="AB419" s="131">
        <v>146603180000</v>
      </c>
      <c r="AC419" s="131" t="str">
        <f t="shared" si="91"/>
        <v>WFD35_ElbeSeptember</v>
      </c>
      <c r="AD419" s="40" t="s">
        <v>611</v>
      </c>
      <c r="AE419" s="46" t="s">
        <v>593</v>
      </c>
      <c r="AF419" s="130">
        <f t="shared" si="88"/>
        <v>51.598410638513123</v>
      </c>
      <c r="AG419" s="130">
        <f t="shared" si="89"/>
        <v>33.001983680226211</v>
      </c>
      <c r="AH419" s="130">
        <f t="shared" si="92"/>
        <v>18.596426958286912</v>
      </c>
    </row>
    <row r="420" spans="1:34" x14ac:dyDescent="0.25">
      <c r="A420" t="s">
        <v>5</v>
      </c>
      <c r="B420">
        <v>2010</v>
      </c>
      <c r="C420">
        <v>10</v>
      </c>
      <c r="D420">
        <v>4461.2039356354198</v>
      </c>
      <c r="E420">
        <v>19239.891006307102</v>
      </c>
      <c r="F420">
        <v>2125.6346434248499</v>
      </c>
      <c r="G420">
        <v>1179.3067816837099</v>
      </c>
      <c r="H420">
        <v>7629.8694862110096</v>
      </c>
      <c r="I420">
        <v>2997.5312071543299</v>
      </c>
      <c r="Q420" s="9" t="s">
        <v>189</v>
      </c>
      <c r="R420" s="27"/>
      <c r="S420" s="40" t="s">
        <v>319</v>
      </c>
      <c r="T420" s="3" t="s">
        <v>149</v>
      </c>
      <c r="U420" s="27">
        <f t="shared" si="96"/>
        <v>3420.6796072370021</v>
      </c>
      <c r="V420" s="27">
        <f t="shared" si="95"/>
        <v>35229.267141835371</v>
      </c>
      <c r="W420" s="27">
        <f t="shared" si="95"/>
        <v>4094.2170314707569</v>
      </c>
      <c r="X420" s="27">
        <f t="shared" si="95"/>
        <v>2037.8359281587025</v>
      </c>
      <c r="Y420" s="27">
        <f t="shared" si="95"/>
        <v>6417.7711772482635</v>
      </c>
      <c r="Z420" s="28">
        <f t="shared" si="95"/>
        <v>3439.7646055294558</v>
      </c>
      <c r="AB420" s="131">
        <v>146603180000</v>
      </c>
      <c r="AC420" s="131" t="str">
        <f t="shared" si="91"/>
        <v>WFD35_ElbeOctober</v>
      </c>
      <c r="AD420" s="40" t="s">
        <v>611</v>
      </c>
      <c r="AE420" s="46" t="s">
        <v>594</v>
      </c>
      <c r="AF420" s="130">
        <f t="shared" si="88"/>
        <v>43.776480000285559</v>
      </c>
      <c r="AG420" s="130">
        <f t="shared" si="89"/>
        <v>23.463096813653397</v>
      </c>
      <c r="AH420" s="130">
        <f t="shared" si="92"/>
        <v>20.313383186632162</v>
      </c>
    </row>
    <row r="421" spans="1:34" x14ac:dyDescent="0.25">
      <c r="A421" t="s">
        <v>5</v>
      </c>
      <c r="B421">
        <v>2010</v>
      </c>
      <c r="C421">
        <v>11</v>
      </c>
      <c r="D421">
        <v>3494.5449092420099</v>
      </c>
      <c r="E421">
        <v>20818.092389975001</v>
      </c>
      <c r="F421">
        <v>2357.6678700733301</v>
      </c>
      <c r="G421">
        <v>1296.8275559844799</v>
      </c>
      <c r="H421">
        <v>5259.7620499415598</v>
      </c>
      <c r="I421">
        <v>2802.5175584424801</v>
      </c>
      <c r="Q421" s="9" t="s">
        <v>189</v>
      </c>
      <c r="R421" s="27"/>
      <c r="S421" s="40" t="s">
        <v>319</v>
      </c>
      <c r="T421" s="3" t="s">
        <v>150</v>
      </c>
      <c r="U421" s="27">
        <f t="shared" si="96"/>
        <v>2776.8138644769838</v>
      </c>
      <c r="V421" s="27">
        <f t="shared" si="95"/>
        <v>35468.78013872102</v>
      </c>
      <c r="W421" s="27">
        <f t="shared" si="95"/>
        <v>5238.4555886097041</v>
      </c>
      <c r="X421" s="27">
        <f t="shared" si="95"/>
        <v>2607.2845513630255</v>
      </c>
      <c r="Y421" s="27">
        <f t="shared" si="95"/>
        <v>6747.3078623421497</v>
      </c>
      <c r="Z421" s="28">
        <f t="shared" si="95"/>
        <v>2312.8868205516105</v>
      </c>
      <c r="AB421" s="131">
        <v>146603180000</v>
      </c>
      <c r="AC421" s="131" t="str">
        <f t="shared" si="91"/>
        <v>WFD35_ElbeNovember</v>
      </c>
      <c r="AD421" s="40" t="s">
        <v>611</v>
      </c>
      <c r="AE421" s="46" t="s">
        <v>595</v>
      </c>
      <c r="AF421" s="130">
        <f t="shared" si="88"/>
        <v>46.024294031972225</v>
      </c>
      <c r="AG421" s="130">
        <f t="shared" si="89"/>
        <v>15.776511945727306</v>
      </c>
      <c r="AH421" s="130">
        <f t="shared" si="92"/>
        <v>30.247782086244918</v>
      </c>
    </row>
    <row r="422" spans="1:34" ht="15.75" thickBot="1" x14ac:dyDescent="0.3">
      <c r="A422" t="s">
        <v>5</v>
      </c>
      <c r="B422">
        <v>2010</v>
      </c>
      <c r="C422">
        <v>12</v>
      </c>
      <c r="D422">
        <v>3918.6226968892702</v>
      </c>
      <c r="E422">
        <v>21319.636758818699</v>
      </c>
      <c r="F422">
        <v>5519.3069153608503</v>
      </c>
      <c r="G422">
        <v>2913.38843923179</v>
      </c>
      <c r="H422">
        <v>10995.329093603201</v>
      </c>
      <c r="I422">
        <v>3284.82306670155</v>
      </c>
      <c r="Q422" s="11" t="s">
        <v>189</v>
      </c>
      <c r="R422" s="29"/>
      <c r="S422" s="40" t="s">
        <v>319</v>
      </c>
      <c r="T422" s="5" t="s">
        <v>151</v>
      </c>
      <c r="U422" s="29">
        <f t="shared" si="96"/>
        <v>3327.3133318438308</v>
      </c>
      <c r="V422" s="29">
        <f t="shared" si="95"/>
        <v>35517.512892720624</v>
      </c>
      <c r="W422" s="29">
        <f t="shared" si="95"/>
        <v>5679.9274966005632</v>
      </c>
      <c r="X422" s="29">
        <f t="shared" si="95"/>
        <v>2818.3006688282785</v>
      </c>
      <c r="Y422" s="29">
        <f t="shared" si="95"/>
        <v>6665.9282175833441</v>
      </c>
      <c r="Z422" s="30">
        <f t="shared" si="95"/>
        <v>1957.7078060138836</v>
      </c>
      <c r="AB422" s="131">
        <v>146603180000</v>
      </c>
      <c r="AC422" s="131" t="str">
        <f t="shared" si="91"/>
        <v>WFD35_ElbeDecember</v>
      </c>
      <c r="AD422" s="40" t="s">
        <v>611</v>
      </c>
      <c r="AE422" s="46" t="s">
        <v>596</v>
      </c>
      <c r="AF422" s="130">
        <f t="shared" si="88"/>
        <v>45.469192534454876</v>
      </c>
      <c r="AG422" s="130">
        <f t="shared" si="89"/>
        <v>13.353788137568937</v>
      </c>
      <c r="AH422" s="130">
        <f t="shared" si="92"/>
        <v>32.115404396885936</v>
      </c>
    </row>
    <row r="423" spans="1:34" x14ac:dyDescent="0.25">
      <c r="A423" t="s">
        <v>5</v>
      </c>
      <c r="B423">
        <v>2011</v>
      </c>
      <c r="C423">
        <v>1</v>
      </c>
      <c r="D423">
        <v>4921.7175438449704</v>
      </c>
      <c r="E423">
        <v>21143.624326365101</v>
      </c>
      <c r="F423">
        <v>2013.4167531432699</v>
      </c>
      <c r="G423">
        <v>1041.1026552850999</v>
      </c>
      <c r="H423">
        <v>4964.5119660446398</v>
      </c>
      <c r="I423">
        <v>3934.3156144663599</v>
      </c>
      <c r="Q423" s="10" t="s">
        <v>190</v>
      </c>
      <c r="R423" s="27" t="s">
        <v>402</v>
      </c>
      <c r="S423" s="35" t="s">
        <v>320</v>
      </c>
      <c r="T423" s="1" t="s">
        <v>140</v>
      </c>
      <c r="U423" s="25">
        <f>(D5307+D5319+D5331+D5343+D5355+D5367+D5379+D5391+D5403+D5415+D5427+D5439+D5451)/13</f>
        <v>1502.1535098744823</v>
      </c>
      <c r="V423" s="25">
        <f t="shared" ref="V423:Z434" si="97">(E5307+E5319+E5331+E5343+E5355+E5367+E5379+E5391+E5403+E5415+E5427+E5439+E5451)/13</f>
        <v>11861.091261634099</v>
      </c>
      <c r="W423" s="25">
        <f t="shared" si="97"/>
        <v>2243.7798250553556</v>
      </c>
      <c r="X423" s="25">
        <f t="shared" si="97"/>
        <v>1200.0804384045541</v>
      </c>
      <c r="Y423" s="25">
        <f t="shared" si="97"/>
        <v>3155.122532472526</v>
      </c>
      <c r="Z423" s="26">
        <f t="shared" si="97"/>
        <v>784.51666835533933</v>
      </c>
      <c r="AB423" s="131">
        <v>46971960000</v>
      </c>
      <c r="AC423" s="131" t="str">
        <f t="shared" si="91"/>
        <v>WFD36_WeserJanuary</v>
      </c>
      <c r="AD423" s="40" t="s">
        <v>634</v>
      </c>
      <c r="AE423" s="46" t="s">
        <v>586</v>
      </c>
      <c r="AF423" s="130">
        <f t="shared" si="88"/>
        <v>67.170340187476242</v>
      </c>
      <c r="AG423" s="130">
        <f t="shared" si="89"/>
        <v>16.701808235282055</v>
      </c>
      <c r="AH423" s="130">
        <f t="shared" si="92"/>
        <v>50.468531952194184</v>
      </c>
    </row>
    <row r="424" spans="1:34" x14ac:dyDescent="0.25">
      <c r="A424" t="s">
        <v>5</v>
      </c>
      <c r="B424">
        <v>2011</v>
      </c>
      <c r="C424">
        <v>2</v>
      </c>
      <c r="D424">
        <v>7100.6347007787199</v>
      </c>
      <c r="E424">
        <v>20687.648074845001</v>
      </c>
      <c r="F424">
        <v>1661.89258173702</v>
      </c>
      <c r="G424">
        <v>909.96449807383101</v>
      </c>
      <c r="H424">
        <v>5083.9726389797897</v>
      </c>
      <c r="I424">
        <v>5341.3757387694704</v>
      </c>
      <c r="Q424" s="9" t="s">
        <v>190</v>
      </c>
      <c r="R424" s="27"/>
      <c r="S424" s="40" t="s">
        <v>320</v>
      </c>
      <c r="T424" s="3" t="s">
        <v>141</v>
      </c>
      <c r="U424" s="27">
        <f t="shared" ref="U424:U434" si="98">(D5308+D5320+D5332+D5344+D5356+D5368+D5380+D5392+D5404+D5416+D5428+D5440+D5452)/13</f>
        <v>1962.7933677258725</v>
      </c>
      <c r="V424" s="27">
        <f t="shared" si="97"/>
        <v>11854.113030635119</v>
      </c>
      <c r="W424" s="27">
        <f t="shared" si="97"/>
        <v>1421.5693192627139</v>
      </c>
      <c r="X424" s="27">
        <f t="shared" si="97"/>
        <v>758.94578636805466</v>
      </c>
      <c r="Y424" s="27">
        <f t="shared" si="97"/>
        <v>2278.2931133456023</v>
      </c>
      <c r="Z424" s="28">
        <f t="shared" si="97"/>
        <v>1225.8025122750955</v>
      </c>
      <c r="AB424" s="131">
        <v>46971960000</v>
      </c>
      <c r="AC424" s="131" t="str">
        <f t="shared" si="91"/>
        <v>WFD36_WeserFebruary</v>
      </c>
      <c r="AD424" s="40" t="s">
        <v>634</v>
      </c>
      <c r="AE424" s="46" t="s">
        <v>587</v>
      </c>
      <c r="AF424" s="130">
        <f t="shared" si="88"/>
        <v>48.503258398108194</v>
      </c>
      <c r="AG424" s="130">
        <f t="shared" si="89"/>
        <v>26.0964735615694</v>
      </c>
      <c r="AH424" s="130">
        <f t="shared" si="92"/>
        <v>22.406784836538794</v>
      </c>
    </row>
    <row r="425" spans="1:34" x14ac:dyDescent="0.25">
      <c r="A425" t="s">
        <v>5</v>
      </c>
      <c r="B425">
        <v>2011</v>
      </c>
      <c r="C425">
        <v>3</v>
      </c>
      <c r="D425">
        <v>8159.3544931063798</v>
      </c>
      <c r="E425">
        <v>20410.925384264399</v>
      </c>
      <c r="F425">
        <v>735.45971564329102</v>
      </c>
      <c r="G425">
        <v>397.43730392973299</v>
      </c>
      <c r="H425">
        <v>4688.8793707714703</v>
      </c>
      <c r="I425">
        <v>6104.00314743529</v>
      </c>
      <c r="Q425" s="9" t="s">
        <v>190</v>
      </c>
      <c r="R425" s="27"/>
      <c r="S425" s="40" t="s">
        <v>320</v>
      </c>
      <c r="T425" s="3" t="s">
        <v>142</v>
      </c>
      <c r="U425" s="27">
        <f t="shared" si="98"/>
        <v>3418.9271774428894</v>
      </c>
      <c r="V425" s="27">
        <f t="shared" si="97"/>
        <v>11646.352509636656</v>
      </c>
      <c r="W425" s="27">
        <f t="shared" si="97"/>
        <v>703.74769620673737</v>
      </c>
      <c r="X425" s="27">
        <f t="shared" si="97"/>
        <v>374.05797402291461</v>
      </c>
      <c r="Y425" s="27">
        <f t="shared" si="97"/>
        <v>1976.3923113388555</v>
      </c>
      <c r="Z425" s="28">
        <f t="shared" si="97"/>
        <v>2788.4252516837969</v>
      </c>
      <c r="AB425" s="131">
        <v>46971960000</v>
      </c>
      <c r="AC425" s="131" t="str">
        <f t="shared" si="91"/>
        <v>WFD36_WeserMarch</v>
      </c>
      <c r="AD425" s="40" t="s">
        <v>634</v>
      </c>
      <c r="AE425" s="46" t="s">
        <v>588</v>
      </c>
      <c r="AF425" s="130">
        <f t="shared" si="88"/>
        <v>42.076002605359783</v>
      </c>
      <c r="AG425" s="130">
        <f t="shared" si="89"/>
        <v>59.363612923194964</v>
      </c>
      <c r="AH425" s="130">
        <f t="shared" si="92"/>
        <v>-17.287610317835181</v>
      </c>
    </row>
    <row r="426" spans="1:34" x14ac:dyDescent="0.25">
      <c r="A426" t="s">
        <v>5</v>
      </c>
      <c r="B426">
        <v>2011</v>
      </c>
      <c r="C426">
        <v>4</v>
      </c>
      <c r="D426">
        <v>10956.4988948357</v>
      </c>
      <c r="E426">
        <v>18892.399868427099</v>
      </c>
      <c r="F426">
        <v>550.71804583676499</v>
      </c>
      <c r="G426">
        <v>310.99927176218102</v>
      </c>
      <c r="H426">
        <v>5817.19836363382</v>
      </c>
      <c r="I426">
        <v>7383.3029868137301</v>
      </c>
      <c r="Q426" s="9" t="s">
        <v>190</v>
      </c>
      <c r="R426" s="27"/>
      <c r="S426" s="40" t="s">
        <v>320</v>
      </c>
      <c r="T426" s="3" t="s">
        <v>143</v>
      </c>
      <c r="U426" s="27">
        <f t="shared" si="98"/>
        <v>4524.5978913406379</v>
      </c>
      <c r="V426" s="27">
        <f t="shared" si="97"/>
        <v>10662.997113807371</v>
      </c>
      <c r="W426" s="27">
        <f t="shared" si="97"/>
        <v>137.23797193210572</v>
      </c>
      <c r="X426" s="27">
        <f t="shared" si="97"/>
        <v>71.497674912031712</v>
      </c>
      <c r="Y426" s="27">
        <f t="shared" si="97"/>
        <v>1748.1066149171138</v>
      </c>
      <c r="Z426" s="28">
        <f t="shared" si="97"/>
        <v>4032.6943495113269</v>
      </c>
      <c r="AB426" s="131">
        <v>46971960000</v>
      </c>
      <c r="AC426" s="131" t="str">
        <f t="shared" si="91"/>
        <v>WFD36_WeserApril</v>
      </c>
      <c r="AD426" s="40" t="s">
        <v>634</v>
      </c>
      <c r="AE426" s="46" t="s">
        <v>589</v>
      </c>
      <c r="AF426" s="130">
        <f t="shared" si="88"/>
        <v>37.215960647950688</v>
      </c>
      <c r="AG426" s="130">
        <f t="shared" si="89"/>
        <v>85.853227106369985</v>
      </c>
      <c r="AH426" s="130">
        <f t="shared" si="92"/>
        <v>-48.637266458419298</v>
      </c>
    </row>
    <row r="427" spans="1:34" x14ac:dyDescent="0.25">
      <c r="A427" t="s">
        <v>5</v>
      </c>
      <c r="B427">
        <v>2011</v>
      </c>
      <c r="C427">
        <v>5</v>
      </c>
      <c r="D427">
        <v>11392.0560196022</v>
      </c>
      <c r="E427">
        <v>18866.746258972998</v>
      </c>
      <c r="F427">
        <v>514.51772694471504</v>
      </c>
      <c r="G427">
        <v>304.54137406198601</v>
      </c>
      <c r="H427">
        <v>4844.4823313134802</v>
      </c>
      <c r="I427">
        <v>7659.7648256885004</v>
      </c>
      <c r="Q427" s="9" t="s">
        <v>190</v>
      </c>
      <c r="R427" s="27"/>
      <c r="S427" s="40" t="s">
        <v>320</v>
      </c>
      <c r="T427" s="3" t="s">
        <v>144</v>
      </c>
      <c r="U427" s="27">
        <f t="shared" si="98"/>
        <v>4591.5543467110347</v>
      </c>
      <c r="V427" s="27">
        <f t="shared" si="97"/>
        <v>10136.795583513118</v>
      </c>
      <c r="W427" s="27">
        <f t="shared" si="97"/>
        <v>377.74124237570175</v>
      </c>
      <c r="X427" s="27">
        <f t="shared" si="97"/>
        <v>202.61053112582684</v>
      </c>
      <c r="Y427" s="27">
        <f t="shared" si="97"/>
        <v>3437.0628780091765</v>
      </c>
      <c r="Z427" s="28">
        <f t="shared" si="97"/>
        <v>4102.3546646982595</v>
      </c>
      <c r="AB427" s="131">
        <v>46971960000</v>
      </c>
      <c r="AC427" s="131" t="str">
        <f t="shared" si="91"/>
        <v>WFD36_WeserMay</v>
      </c>
      <c r="AD427" s="40" t="s">
        <v>634</v>
      </c>
      <c r="AE427" s="46" t="s">
        <v>144</v>
      </c>
      <c r="AF427" s="130">
        <f t="shared" si="88"/>
        <v>73.172651897199444</v>
      </c>
      <c r="AG427" s="130">
        <f t="shared" si="89"/>
        <v>87.336246234950806</v>
      </c>
      <c r="AH427" s="130">
        <f t="shared" si="92"/>
        <v>-14.163594337751363</v>
      </c>
    </row>
    <row r="428" spans="1:34" x14ac:dyDescent="0.25">
      <c r="A428" t="s">
        <v>5</v>
      </c>
      <c r="B428">
        <v>2011</v>
      </c>
      <c r="C428">
        <v>6</v>
      </c>
      <c r="D428">
        <v>11140.210568726099</v>
      </c>
      <c r="E428">
        <v>17541.0010089018</v>
      </c>
      <c r="F428">
        <v>156.22922171732</v>
      </c>
      <c r="G428">
        <v>84.313724208242206</v>
      </c>
      <c r="H428">
        <v>959.51705366397505</v>
      </c>
      <c r="I428">
        <v>6346.3031696835696</v>
      </c>
      <c r="Q428" s="9" t="s">
        <v>190</v>
      </c>
      <c r="R428" s="27"/>
      <c r="S428" s="40" t="s">
        <v>320</v>
      </c>
      <c r="T428" s="3" t="s">
        <v>145</v>
      </c>
      <c r="U428" s="27">
        <f t="shared" si="98"/>
        <v>4069.8507449251961</v>
      </c>
      <c r="V428" s="27">
        <f t="shared" si="97"/>
        <v>10258.631297628299</v>
      </c>
      <c r="W428" s="27">
        <f t="shared" si="97"/>
        <v>146.43193419698719</v>
      </c>
      <c r="X428" s="27">
        <f t="shared" si="97"/>
        <v>77.196654774756951</v>
      </c>
      <c r="Y428" s="27">
        <f t="shared" si="97"/>
        <v>2794.5274839954945</v>
      </c>
      <c r="Z428" s="28">
        <f t="shared" si="97"/>
        <v>3642.0949255115765</v>
      </c>
      <c r="AB428" s="131">
        <v>46971960000</v>
      </c>
      <c r="AC428" s="131" t="str">
        <f t="shared" si="91"/>
        <v>WFD36_WeserJune</v>
      </c>
      <c r="AD428" s="40" t="s">
        <v>634</v>
      </c>
      <c r="AE428" s="46" t="s">
        <v>590</v>
      </c>
      <c r="AF428" s="130">
        <f t="shared" si="88"/>
        <v>59.493525158317738</v>
      </c>
      <c r="AG428" s="130">
        <f t="shared" si="89"/>
        <v>77.537640019951837</v>
      </c>
      <c r="AH428" s="130">
        <f t="shared" si="92"/>
        <v>-18.0441148616341</v>
      </c>
    </row>
    <row r="429" spans="1:34" x14ac:dyDescent="0.25">
      <c r="A429" t="s">
        <v>5</v>
      </c>
      <c r="B429">
        <v>2011</v>
      </c>
      <c r="C429">
        <v>7</v>
      </c>
      <c r="D429">
        <v>9984.8675844589397</v>
      </c>
      <c r="E429">
        <v>14865.2701220486</v>
      </c>
      <c r="F429">
        <v>55.806572714830402</v>
      </c>
      <c r="G429">
        <v>34.084566782010398</v>
      </c>
      <c r="H429">
        <v>102.203782729252</v>
      </c>
      <c r="I429">
        <v>4006.0703429799501</v>
      </c>
      <c r="Q429" s="9" t="s">
        <v>190</v>
      </c>
      <c r="R429" s="27"/>
      <c r="S429" s="40" t="s">
        <v>320</v>
      </c>
      <c r="T429" s="3" t="s">
        <v>146</v>
      </c>
      <c r="U429" s="27">
        <f t="shared" si="98"/>
        <v>3287.5559688087078</v>
      </c>
      <c r="V429" s="27">
        <f t="shared" si="97"/>
        <v>10845.810630417303</v>
      </c>
      <c r="W429" s="27">
        <f t="shared" si="97"/>
        <v>939.84663868988287</v>
      </c>
      <c r="X429" s="27">
        <f t="shared" si="97"/>
        <v>502.14020532020163</v>
      </c>
      <c r="Y429" s="27">
        <f t="shared" si="97"/>
        <v>3909.0492325925929</v>
      </c>
      <c r="Z429" s="28">
        <f t="shared" si="97"/>
        <v>3078.0587067617985</v>
      </c>
      <c r="AB429" s="131">
        <v>46971960000</v>
      </c>
      <c r="AC429" s="131" t="str">
        <f t="shared" si="91"/>
        <v>WFD36_WeserJuly</v>
      </c>
      <c r="AD429" s="40" t="s">
        <v>634</v>
      </c>
      <c r="AE429" s="46" t="s">
        <v>591</v>
      </c>
      <c r="AF429" s="130">
        <f t="shared" si="88"/>
        <v>83.220909508408681</v>
      </c>
      <c r="AG429" s="130">
        <f t="shared" si="89"/>
        <v>65.529705525632707</v>
      </c>
      <c r="AH429" s="130">
        <f t="shared" si="92"/>
        <v>17.691203982775974</v>
      </c>
    </row>
    <row r="430" spans="1:34" x14ac:dyDescent="0.25">
      <c r="A430" t="s">
        <v>5</v>
      </c>
      <c r="B430">
        <v>2011</v>
      </c>
      <c r="C430">
        <v>8</v>
      </c>
      <c r="D430">
        <v>8052.9816231007499</v>
      </c>
      <c r="E430">
        <v>14639.069827618299</v>
      </c>
      <c r="F430">
        <v>68.905637947489893</v>
      </c>
      <c r="G430">
        <v>45.288325073223199</v>
      </c>
      <c r="H430">
        <v>1618.5385962672899</v>
      </c>
      <c r="I430">
        <v>3072.3588764342999</v>
      </c>
      <c r="Q430" s="9" t="s">
        <v>190</v>
      </c>
      <c r="R430" s="27"/>
      <c r="S430" s="40" t="s">
        <v>320</v>
      </c>
      <c r="T430" s="3" t="s">
        <v>147</v>
      </c>
      <c r="U430" s="27">
        <f t="shared" si="98"/>
        <v>2212.9776842914139</v>
      </c>
      <c r="V430" s="27">
        <f t="shared" si="97"/>
        <v>11342.650444286604</v>
      </c>
      <c r="W430" s="27">
        <f t="shared" si="97"/>
        <v>1354.1755233203935</v>
      </c>
      <c r="X430" s="27">
        <f t="shared" si="97"/>
        <v>719.76431708088796</v>
      </c>
      <c r="Y430" s="27">
        <f t="shared" si="97"/>
        <v>3648.1259892012367</v>
      </c>
      <c r="Z430" s="28">
        <f t="shared" si="97"/>
        <v>2240.2959704790946</v>
      </c>
      <c r="AB430" s="131">
        <v>46971960000</v>
      </c>
      <c r="AC430" s="131" t="str">
        <f t="shared" si="91"/>
        <v>WFD36_WeserAugust</v>
      </c>
      <c r="AD430" s="40" t="s">
        <v>634</v>
      </c>
      <c r="AE430" s="46" t="s">
        <v>592</v>
      </c>
      <c r="AF430" s="130">
        <f t="shared" si="88"/>
        <v>77.666037125153736</v>
      </c>
      <c r="AG430" s="130">
        <f t="shared" si="89"/>
        <v>47.6943259442249</v>
      </c>
      <c r="AH430" s="130">
        <f t="shared" si="92"/>
        <v>29.971711180928835</v>
      </c>
    </row>
    <row r="431" spans="1:34" x14ac:dyDescent="0.25">
      <c r="A431" t="s">
        <v>5</v>
      </c>
      <c r="B431">
        <v>2011</v>
      </c>
      <c r="C431">
        <v>9</v>
      </c>
      <c r="D431">
        <v>6279.7614751579704</v>
      </c>
      <c r="E431">
        <v>15755.491611949399</v>
      </c>
      <c r="F431">
        <v>69.561742387079605</v>
      </c>
      <c r="G431">
        <v>40.184163475338998</v>
      </c>
      <c r="H431">
        <v>703.10501271801195</v>
      </c>
      <c r="I431">
        <v>2940.9140711044301</v>
      </c>
      <c r="Q431" s="9" t="s">
        <v>190</v>
      </c>
      <c r="R431" s="27"/>
      <c r="S431" s="40" t="s">
        <v>320</v>
      </c>
      <c r="T431" s="3" t="s">
        <v>148</v>
      </c>
      <c r="U431" s="27">
        <f t="shared" si="98"/>
        <v>1408.7809621005899</v>
      </c>
      <c r="V431" s="27">
        <f t="shared" si="97"/>
        <v>11642.952202456147</v>
      </c>
      <c r="W431" s="27">
        <f t="shared" si="97"/>
        <v>1237.9719287402909</v>
      </c>
      <c r="X431" s="27">
        <f t="shared" si="97"/>
        <v>662.96895098843322</v>
      </c>
      <c r="Y431" s="27">
        <f t="shared" si="97"/>
        <v>2512.9674848634172</v>
      </c>
      <c r="Z431" s="28">
        <f t="shared" si="97"/>
        <v>1508.9177546919127</v>
      </c>
      <c r="AB431" s="131">
        <v>46971960000</v>
      </c>
      <c r="AC431" s="131" t="str">
        <f t="shared" si="91"/>
        <v>WFD36_WeserSeptember</v>
      </c>
      <c r="AD431" s="40" t="s">
        <v>634</v>
      </c>
      <c r="AE431" s="46" t="s">
        <v>593</v>
      </c>
      <c r="AF431" s="130">
        <f t="shared" si="88"/>
        <v>53.499310756106773</v>
      </c>
      <c r="AG431" s="130">
        <f t="shared" si="89"/>
        <v>32.123797999740965</v>
      </c>
      <c r="AH431" s="130">
        <f t="shared" si="92"/>
        <v>21.375512756365808</v>
      </c>
    </row>
    <row r="432" spans="1:34" x14ac:dyDescent="0.25">
      <c r="A432" t="s">
        <v>5</v>
      </c>
      <c r="B432">
        <v>2011</v>
      </c>
      <c r="C432">
        <v>10</v>
      </c>
      <c r="D432">
        <v>5657.5623667540804</v>
      </c>
      <c r="E432">
        <v>15927.330200055399</v>
      </c>
      <c r="F432">
        <v>175.55294660605</v>
      </c>
      <c r="G432">
        <v>103.517060116496</v>
      </c>
      <c r="H432">
        <v>3218.9362604574399</v>
      </c>
      <c r="I432">
        <v>2866.9510828174598</v>
      </c>
      <c r="Q432" s="9" t="s">
        <v>190</v>
      </c>
      <c r="R432" s="27"/>
      <c r="S432" s="40" t="s">
        <v>320</v>
      </c>
      <c r="T432" s="3" t="s">
        <v>149</v>
      </c>
      <c r="U432" s="27">
        <f t="shared" si="98"/>
        <v>1020.4005112925356</v>
      </c>
      <c r="V432" s="27">
        <f t="shared" si="97"/>
        <v>11769.184902407977</v>
      </c>
      <c r="W432" s="27">
        <f t="shared" si="97"/>
        <v>1696.3217681260976</v>
      </c>
      <c r="X432" s="27">
        <f t="shared" si="97"/>
        <v>909.46072826956436</v>
      </c>
      <c r="Y432" s="27">
        <f t="shared" si="97"/>
        <v>2720.8446021702121</v>
      </c>
      <c r="Z432" s="28">
        <f t="shared" si="97"/>
        <v>1045.4621994049253</v>
      </c>
      <c r="AB432" s="131">
        <v>46971960000</v>
      </c>
      <c r="AC432" s="131" t="str">
        <f t="shared" si="91"/>
        <v>WFD36_WeserOctober</v>
      </c>
      <c r="AD432" s="40" t="s">
        <v>634</v>
      </c>
      <c r="AE432" s="46" t="s">
        <v>594</v>
      </c>
      <c r="AF432" s="130">
        <f t="shared" si="88"/>
        <v>57.924868414479882</v>
      </c>
      <c r="AG432" s="130">
        <f t="shared" si="89"/>
        <v>22.257155107109117</v>
      </c>
      <c r="AH432" s="130">
        <f t="shared" si="92"/>
        <v>35.667713307370761</v>
      </c>
    </row>
    <row r="433" spans="1:34" x14ac:dyDescent="0.25">
      <c r="A433" t="s">
        <v>5</v>
      </c>
      <c r="B433">
        <v>2011</v>
      </c>
      <c r="C433">
        <v>11</v>
      </c>
      <c r="D433">
        <v>3548.6554572781702</v>
      </c>
      <c r="E433">
        <v>20433.055796864101</v>
      </c>
      <c r="F433">
        <v>2775.2251558585599</v>
      </c>
      <c r="G433">
        <v>1454.82126551791</v>
      </c>
      <c r="H433">
        <v>7863.1200772836701</v>
      </c>
      <c r="I433">
        <v>2818.5114857498102</v>
      </c>
      <c r="Q433" s="9" t="s">
        <v>190</v>
      </c>
      <c r="R433" s="27"/>
      <c r="S433" s="40" t="s">
        <v>320</v>
      </c>
      <c r="T433" s="3" t="s">
        <v>150</v>
      </c>
      <c r="U433" s="27">
        <f t="shared" si="98"/>
        <v>853.67624987805675</v>
      </c>
      <c r="V433" s="27">
        <f t="shared" si="97"/>
        <v>11834.725883566185</v>
      </c>
      <c r="W433" s="27">
        <f t="shared" si="97"/>
        <v>1999.8906911277879</v>
      </c>
      <c r="X433" s="27">
        <f t="shared" si="97"/>
        <v>1074.9648773442152</v>
      </c>
      <c r="Y433" s="27">
        <f t="shared" si="97"/>
        <v>2800.3981080795375</v>
      </c>
      <c r="Z433" s="28">
        <f t="shared" si="97"/>
        <v>721.50576086813203</v>
      </c>
      <c r="AB433" s="131">
        <v>46971960000</v>
      </c>
      <c r="AC433" s="131" t="str">
        <f t="shared" si="91"/>
        <v>WFD36_WeserNovember</v>
      </c>
      <c r="AD433" s="40" t="s">
        <v>634</v>
      </c>
      <c r="AE433" s="46" t="s">
        <v>595</v>
      </c>
      <c r="AF433" s="130">
        <f t="shared" si="88"/>
        <v>59.618506617129398</v>
      </c>
      <c r="AG433" s="130">
        <f t="shared" si="89"/>
        <v>15.360350321087985</v>
      </c>
      <c r="AH433" s="130">
        <f t="shared" si="92"/>
        <v>44.258156296041413</v>
      </c>
    </row>
    <row r="434" spans="1:34" ht="15.75" thickBot="1" x14ac:dyDescent="0.3">
      <c r="A434" t="s">
        <v>5</v>
      </c>
      <c r="B434">
        <v>2011</v>
      </c>
      <c r="C434">
        <v>12</v>
      </c>
      <c r="D434">
        <v>4619.1719027409999</v>
      </c>
      <c r="E434">
        <v>20731.180681154001</v>
      </c>
      <c r="F434">
        <v>316.59118540563099</v>
      </c>
      <c r="G434">
        <v>176.29137676504399</v>
      </c>
      <c r="H434">
        <v>1132.2504404184299</v>
      </c>
      <c r="I434">
        <v>3706.0472539174598</v>
      </c>
      <c r="Q434" s="11" t="s">
        <v>190</v>
      </c>
      <c r="R434" s="29"/>
      <c r="S434" s="40" t="s">
        <v>320</v>
      </c>
      <c r="T434" s="5" t="s">
        <v>151</v>
      </c>
      <c r="U434" s="29">
        <f t="shared" si="98"/>
        <v>1065.2089337722946</v>
      </c>
      <c r="V434" s="29">
        <f t="shared" si="97"/>
        <v>11861.847427335633</v>
      </c>
      <c r="W434" s="29">
        <f t="shared" si="97"/>
        <v>2264.6600991533746</v>
      </c>
      <c r="X434" s="29">
        <f t="shared" si="97"/>
        <v>1215.8153996316344</v>
      </c>
      <c r="Y434" s="29">
        <f t="shared" si="97"/>
        <v>3093.8552417417955</v>
      </c>
      <c r="Z434" s="30">
        <f t="shared" si="97"/>
        <v>661.26334562314344</v>
      </c>
      <c r="AB434" s="131">
        <v>46971960000</v>
      </c>
      <c r="AC434" s="131" t="str">
        <f t="shared" si="91"/>
        <v>WFD36_WeserDecember</v>
      </c>
      <c r="AD434" s="40" t="s">
        <v>634</v>
      </c>
      <c r="AE434" s="46" t="s">
        <v>596</v>
      </c>
      <c r="AF434" s="130">
        <f t="shared" si="88"/>
        <v>65.866002648000972</v>
      </c>
      <c r="AG434" s="130">
        <f t="shared" si="89"/>
        <v>14.077831660061522</v>
      </c>
      <c r="AH434" s="130">
        <f t="shared" si="92"/>
        <v>51.788170987939452</v>
      </c>
    </row>
    <row r="435" spans="1:34" x14ac:dyDescent="0.25">
      <c r="A435" t="s">
        <v>5</v>
      </c>
      <c r="B435">
        <v>2012</v>
      </c>
      <c r="C435">
        <v>1</v>
      </c>
      <c r="D435">
        <v>6365.7074259493302</v>
      </c>
      <c r="E435">
        <v>19595.771186919599</v>
      </c>
      <c r="F435">
        <v>90.720455871157597</v>
      </c>
      <c r="G435">
        <v>53.972144736170797</v>
      </c>
      <c r="H435">
        <v>846.86521339808803</v>
      </c>
      <c r="I435">
        <v>4574.1052606343601</v>
      </c>
      <c r="Q435" s="10" t="s">
        <v>191</v>
      </c>
      <c r="R435" s="27" t="s">
        <v>402</v>
      </c>
      <c r="S435" s="35" t="s">
        <v>321</v>
      </c>
      <c r="T435" s="1" t="s">
        <v>140</v>
      </c>
      <c r="U435" s="25">
        <f>(D5463+D5475+D5487+D5499+D5511+D5523+D5535+D5547+D5559+D5571+D5583+D5595+D5607)/13</f>
        <v>6499.3453016770736</v>
      </c>
      <c r="V435" s="25">
        <f t="shared" ref="V435:Z446" si="99">(E5463+E5475+E5487+E5499+E5511+E5523+E5535+E5547+E5559+E5571+E5583+E5595+E5607)/13</f>
        <v>50751.059757013143</v>
      </c>
      <c r="W435" s="25">
        <f t="shared" si="99"/>
        <v>8270.9057335353846</v>
      </c>
      <c r="X435" s="25">
        <f t="shared" si="99"/>
        <v>3963.9362076765692</v>
      </c>
      <c r="Y435" s="25">
        <f t="shared" si="99"/>
        <v>12989.417247023353</v>
      </c>
      <c r="Z435" s="26">
        <f t="shared" si="99"/>
        <v>3949.4038431572703</v>
      </c>
      <c r="AB435" s="131">
        <v>185552550000</v>
      </c>
      <c r="AC435" s="131" t="str">
        <f t="shared" si="91"/>
        <v>WFD37_RhineJanuary</v>
      </c>
      <c r="AD435" s="40" t="s">
        <v>598</v>
      </c>
      <c r="AE435" s="46" t="s">
        <v>586</v>
      </c>
      <c r="AF435" s="130">
        <f t="shared" si="88"/>
        <v>70.003981335871444</v>
      </c>
      <c r="AG435" s="130">
        <f t="shared" si="89"/>
        <v>21.284557087236315</v>
      </c>
      <c r="AH435" s="130">
        <f t="shared" si="92"/>
        <v>48.719424248635129</v>
      </c>
    </row>
    <row r="436" spans="1:34" x14ac:dyDescent="0.25">
      <c r="A436" t="s">
        <v>5</v>
      </c>
      <c r="B436">
        <v>2012</v>
      </c>
      <c r="C436">
        <v>2</v>
      </c>
      <c r="D436">
        <v>7595.9488511555701</v>
      </c>
      <c r="E436">
        <v>18249.476380161599</v>
      </c>
      <c r="F436">
        <v>95.271074376606705</v>
      </c>
      <c r="G436">
        <v>53.4202223773326</v>
      </c>
      <c r="H436">
        <v>276.90794286259398</v>
      </c>
      <c r="I436">
        <v>4689.6999828534499</v>
      </c>
      <c r="Q436" s="9" t="s">
        <v>191</v>
      </c>
      <c r="R436" s="27" t="s">
        <v>401</v>
      </c>
      <c r="S436" s="40" t="s">
        <v>321</v>
      </c>
      <c r="T436" s="3" t="s">
        <v>141</v>
      </c>
      <c r="U436" s="27">
        <f t="shared" ref="U436:U446" si="100">(D5464+D5476+D5488+D5500+D5512+D5524+D5536+D5548+D5560+D5572+D5584+D5596+D5608)/13</f>
        <v>8391.161204674243</v>
      </c>
      <c r="V436" s="27">
        <f t="shared" si="99"/>
        <v>50738.833020470054</v>
      </c>
      <c r="W436" s="27">
        <f t="shared" si="99"/>
        <v>6157.4664463916479</v>
      </c>
      <c r="X436" s="27">
        <f t="shared" si="99"/>
        <v>2951.1405228495091</v>
      </c>
      <c r="Y436" s="27">
        <f t="shared" si="99"/>
        <v>10952.832000018318</v>
      </c>
      <c r="Z436" s="28">
        <f t="shared" si="99"/>
        <v>5581.17357001851</v>
      </c>
      <c r="AB436" s="131">
        <v>185552550000</v>
      </c>
      <c r="AC436" s="131" t="str">
        <f t="shared" si="91"/>
        <v>WFD37_RhineFebruary</v>
      </c>
      <c r="AD436" s="40" t="s">
        <v>598</v>
      </c>
      <c r="AE436" s="46" t="s">
        <v>587</v>
      </c>
      <c r="AF436" s="130">
        <f t="shared" si="88"/>
        <v>59.028194438817025</v>
      </c>
      <c r="AG436" s="130">
        <f t="shared" si="89"/>
        <v>30.078668118646227</v>
      </c>
      <c r="AH436" s="130">
        <f t="shared" si="92"/>
        <v>28.949526320170797</v>
      </c>
    </row>
    <row r="437" spans="1:34" x14ac:dyDescent="0.25">
      <c r="A437" t="s">
        <v>5</v>
      </c>
      <c r="B437">
        <v>2012</v>
      </c>
      <c r="C437">
        <v>3</v>
      </c>
      <c r="D437">
        <v>10618.785289745199</v>
      </c>
      <c r="E437">
        <v>15916.6847550948</v>
      </c>
      <c r="F437">
        <v>87.268699681195002</v>
      </c>
      <c r="G437">
        <v>51.820474268682403</v>
      </c>
      <c r="H437">
        <v>1084.95504815449</v>
      </c>
      <c r="I437">
        <v>5090.0496338909697</v>
      </c>
      <c r="Q437" s="9" t="s">
        <v>191</v>
      </c>
      <c r="R437" s="27" t="s">
        <v>400</v>
      </c>
      <c r="S437" s="40" t="s">
        <v>321</v>
      </c>
      <c r="T437" s="3" t="s">
        <v>142</v>
      </c>
      <c r="U437" s="27">
        <f t="shared" si="100"/>
        <v>14302.088686784246</v>
      </c>
      <c r="V437" s="27">
        <f t="shared" si="99"/>
        <v>49761.115740127098</v>
      </c>
      <c r="W437" s="27">
        <f t="shared" si="99"/>
        <v>3696.4818451471801</v>
      </c>
      <c r="X437" s="27">
        <f t="shared" si="99"/>
        <v>1741.5268222414297</v>
      </c>
      <c r="Y437" s="27">
        <f t="shared" si="99"/>
        <v>10042.739199670583</v>
      </c>
      <c r="Z437" s="28">
        <f t="shared" si="99"/>
        <v>11332.700060722051</v>
      </c>
      <c r="AB437" s="131">
        <v>185552550000</v>
      </c>
      <c r="AC437" s="131" t="str">
        <f t="shared" si="91"/>
        <v>WFD37_RhineMarch</v>
      </c>
      <c r="AD437" s="40" t="s">
        <v>598</v>
      </c>
      <c r="AE437" s="46" t="s">
        <v>588</v>
      </c>
      <c r="AF437" s="130">
        <f t="shared" si="88"/>
        <v>54.123423254870836</v>
      </c>
      <c r="AG437" s="130">
        <f t="shared" si="89"/>
        <v>61.075420740496703</v>
      </c>
      <c r="AH437" s="130">
        <f t="shared" si="92"/>
        <v>-6.9519974856258671</v>
      </c>
    </row>
    <row r="438" spans="1:34" x14ac:dyDescent="0.25">
      <c r="A438" t="s">
        <v>5</v>
      </c>
      <c r="B438">
        <v>2012</v>
      </c>
      <c r="C438">
        <v>4</v>
      </c>
      <c r="D438">
        <v>7855.5664396835</v>
      </c>
      <c r="E438">
        <v>16627.533851358501</v>
      </c>
      <c r="F438">
        <v>261.88359410695898</v>
      </c>
      <c r="G438">
        <v>138.14655190305101</v>
      </c>
      <c r="H438">
        <v>5006.88334037192</v>
      </c>
      <c r="I438">
        <v>4230.9039252832999</v>
      </c>
      <c r="Q438" s="9" t="s">
        <v>191</v>
      </c>
      <c r="R438" s="27" t="s">
        <v>430</v>
      </c>
      <c r="S438" s="40" t="s">
        <v>321</v>
      </c>
      <c r="T438" s="3" t="s">
        <v>143</v>
      </c>
      <c r="U438" s="27">
        <f t="shared" si="100"/>
        <v>17893.795899366898</v>
      </c>
      <c r="V438" s="27">
        <f t="shared" si="99"/>
        <v>46403.708325045482</v>
      </c>
      <c r="W438" s="27">
        <f t="shared" si="99"/>
        <v>1661.5332932699855</v>
      </c>
      <c r="X438" s="27">
        <f t="shared" si="99"/>
        <v>758.8003900352544</v>
      </c>
      <c r="Y438" s="27">
        <f t="shared" si="99"/>
        <v>9028.7614935882175</v>
      </c>
      <c r="Z438" s="28">
        <f t="shared" si="99"/>
        <v>15161.938294928299</v>
      </c>
      <c r="AB438" s="131">
        <v>185552550000</v>
      </c>
      <c r="AC438" s="131" t="str">
        <f t="shared" si="91"/>
        <v>WFD37_RhineApril</v>
      </c>
      <c r="AD438" s="40" t="s">
        <v>598</v>
      </c>
      <c r="AE438" s="46" t="s">
        <v>589</v>
      </c>
      <c r="AF438" s="130">
        <f t="shared" si="88"/>
        <v>48.658784228986434</v>
      </c>
      <c r="AG438" s="130">
        <f t="shared" si="89"/>
        <v>81.712368247853775</v>
      </c>
      <c r="AH438" s="130">
        <f t="shared" si="92"/>
        <v>-33.05358401886734</v>
      </c>
    </row>
    <row r="439" spans="1:34" x14ac:dyDescent="0.25">
      <c r="A439" t="s">
        <v>5</v>
      </c>
      <c r="B439">
        <v>2012</v>
      </c>
      <c r="C439">
        <v>5</v>
      </c>
      <c r="D439">
        <v>11594.907834933199</v>
      </c>
      <c r="E439">
        <v>17829.727377536401</v>
      </c>
      <c r="F439">
        <v>270.97428896616401</v>
      </c>
      <c r="G439">
        <v>157.44488262791799</v>
      </c>
      <c r="H439">
        <v>2859.6245844949499</v>
      </c>
      <c r="I439">
        <v>7224.4827510130699</v>
      </c>
      <c r="Q439" s="9" t="s">
        <v>191</v>
      </c>
      <c r="R439" s="27" t="s">
        <v>398</v>
      </c>
      <c r="S439" s="40" t="s">
        <v>321</v>
      </c>
      <c r="T439" s="3" t="s">
        <v>144</v>
      </c>
      <c r="U439" s="27">
        <f t="shared" si="100"/>
        <v>18243.198950409129</v>
      </c>
      <c r="V439" s="27">
        <f t="shared" si="99"/>
        <v>45255.240890039349</v>
      </c>
      <c r="W439" s="27">
        <f t="shared" si="99"/>
        <v>2737.7875878857503</v>
      </c>
      <c r="X439" s="27">
        <f t="shared" si="99"/>
        <v>1253.0025149448545</v>
      </c>
      <c r="Y439" s="27">
        <f t="shared" si="99"/>
        <v>16018.090075413444</v>
      </c>
      <c r="Z439" s="28">
        <f t="shared" si="99"/>
        <v>16005.502203268792</v>
      </c>
      <c r="AB439" s="131">
        <v>185552550000</v>
      </c>
      <c r="AC439" s="131" t="str">
        <f t="shared" si="91"/>
        <v>WFD37_RhineMay</v>
      </c>
      <c r="AD439" s="40" t="s">
        <v>598</v>
      </c>
      <c r="AE439" s="46" t="s">
        <v>144</v>
      </c>
      <c r="AF439" s="130">
        <f t="shared" si="88"/>
        <v>86.326434616034362</v>
      </c>
      <c r="AG439" s="130">
        <f t="shared" si="89"/>
        <v>86.258594685272669</v>
      </c>
      <c r="AH439" s="130">
        <f t="shared" si="92"/>
        <v>6.7839930761692813E-2</v>
      </c>
    </row>
    <row r="440" spans="1:34" x14ac:dyDescent="0.25">
      <c r="A440" t="s">
        <v>5</v>
      </c>
      <c r="B440">
        <v>2012</v>
      </c>
      <c r="C440">
        <v>6</v>
      </c>
      <c r="D440">
        <v>11013.487816889299</v>
      </c>
      <c r="E440">
        <v>14870.124800236799</v>
      </c>
      <c r="F440">
        <v>50.841371288365103</v>
      </c>
      <c r="G440">
        <v>31.549901369349101</v>
      </c>
      <c r="H440">
        <v>317.78474443264599</v>
      </c>
      <c r="I440">
        <v>4792.98868639387</v>
      </c>
      <c r="Q440" s="9" t="s">
        <v>191</v>
      </c>
      <c r="R440" s="27" t="s">
        <v>399</v>
      </c>
      <c r="S440" s="40" t="s">
        <v>321</v>
      </c>
      <c r="T440" s="3" t="s">
        <v>145</v>
      </c>
      <c r="U440" s="27">
        <f t="shared" si="100"/>
        <v>16647.471633760637</v>
      </c>
      <c r="V440" s="27">
        <f t="shared" si="99"/>
        <v>45636.342486881702</v>
      </c>
      <c r="W440" s="27">
        <f t="shared" si="99"/>
        <v>2028.4251117584424</v>
      </c>
      <c r="X440" s="27">
        <f t="shared" si="99"/>
        <v>910.85529113185828</v>
      </c>
      <c r="Y440" s="27">
        <f t="shared" si="99"/>
        <v>13426.009050616227</v>
      </c>
      <c r="Z440" s="28">
        <f t="shared" si="99"/>
        <v>14972.53265232623</v>
      </c>
      <c r="AB440" s="131">
        <v>185552550000</v>
      </c>
      <c r="AC440" s="131" t="str">
        <f t="shared" si="91"/>
        <v>WFD37_RhineJune</v>
      </c>
      <c r="AD440" s="40" t="s">
        <v>598</v>
      </c>
      <c r="AE440" s="46" t="s">
        <v>590</v>
      </c>
      <c r="AF440" s="130">
        <f t="shared" si="88"/>
        <v>72.356909407152983</v>
      </c>
      <c r="AG440" s="130">
        <f t="shared" si="89"/>
        <v>80.691602741790561</v>
      </c>
      <c r="AH440" s="130">
        <f t="shared" si="92"/>
        <v>-8.3346933346375778</v>
      </c>
    </row>
    <row r="441" spans="1:34" x14ac:dyDescent="0.25">
      <c r="A441" t="s">
        <v>5</v>
      </c>
      <c r="B441">
        <v>2012</v>
      </c>
      <c r="C441">
        <v>7</v>
      </c>
      <c r="D441">
        <v>10449.8958195709</v>
      </c>
      <c r="E441">
        <v>13490.1187841357</v>
      </c>
      <c r="F441">
        <v>61.557008655114203</v>
      </c>
      <c r="G441">
        <v>37.331400923654698</v>
      </c>
      <c r="H441">
        <v>353.54050524123102</v>
      </c>
      <c r="I441">
        <v>3369.4883151259301</v>
      </c>
      <c r="Q441" s="9" t="s">
        <v>191</v>
      </c>
      <c r="R441" s="27" t="s">
        <v>431</v>
      </c>
      <c r="S441" s="40" t="s">
        <v>321</v>
      </c>
      <c r="T441" s="3" t="s">
        <v>146</v>
      </c>
      <c r="U441" s="27">
        <f t="shared" si="100"/>
        <v>13391.070553593763</v>
      </c>
      <c r="V441" s="27">
        <f t="shared" si="99"/>
        <v>47228.374755531775</v>
      </c>
      <c r="W441" s="27">
        <f t="shared" si="99"/>
        <v>4671.8998402977641</v>
      </c>
      <c r="X441" s="27">
        <f t="shared" si="99"/>
        <v>2168.1184392842592</v>
      </c>
      <c r="Y441" s="27">
        <f t="shared" si="99"/>
        <v>17917.877726011215</v>
      </c>
      <c r="Z441" s="28">
        <f t="shared" si="99"/>
        <v>12597.414622688815</v>
      </c>
      <c r="AB441" s="131">
        <v>185552550000</v>
      </c>
      <c r="AC441" s="131" t="str">
        <f t="shared" si="91"/>
        <v>WFD37_RhineJuly</v>
      </c>
      <c r="AD441" s="40" t="s">
        <v>598</v>
      </c>
      <c r="AE441" s="46" t="s">
        <v>591</v>
      </c>
      <c r="AF441" s="130">
        <f t="shared" si="88"/>
        <v>96.564977016005528</v>
      </c>
      <c r="AG441" s="130">
        <f t="shared" si="89"/>
        <v>67.89135812301592</v>
      </c>
      <c r="AH441" s="130">
        <f t="shared" si="92"/>
        <v>28.673618892989609</v>
      </c>
    </row>
    <row r="442" spans="1:34" x14ac:dyDescent="0.25">
      <c r="A442" t="s">
        <v>5</v>
      </c>
      <c r="B442">
        <v>2012</v>
      </c>
      <c r="C442">
        <v>8</v>
      </c>
      <c r="D442">
        <v>8396.0992394067598</v>
      </c>
      <c r="E442">
        <v>13411.935905566899</v>
      </c>
      <c r="F442">
        <v>53.9826692061119</v>
      </c>
      <c r="G442">
        <v>33.974059361387198</v>
      </c>
      <c r="H442">
        <v>208.90106196112299</v>
      </c>
      <c r="I442">
        <v>2637.3143673200202</v>
      </c>
      <c r="Q442" s="9" t="s">
        <v>191</v>
      </c>
      <c r="R442" s="27"/>
      <c r="S442" s="40" t="s">
        <v>321</v>
      </c>
      <c r="T442" s="3" t="s">
        <v>147</v>
      </c>
      <c r="U442" s="27">
        <f t="shared" si="100"/>
        <v>9322.4906516935498</v>
      </c>
      <c r="V442" s="27">
        <f t="shared" si="99"/>
        <v>49050.865300489349</v>
      </c>
      <c r="W442" s="27">
        <f t="shared" si="99"/>
        <v>7249.8098833148606</v>
      </c>
      <c r="X442" s="27">
        <f t="shared" si="99"/>
        <v>3409.1209843032771</v>
      </c>
      <c r="Y442" s="27">
        <f t="shared" si="99"/>
        <v>18342.465405388957</v>
      </c>
      <c r="Z442" s="28">
        <f t="shared" si="99"/>
        <v>9475.0299283480654</v>
      </c>
      <c r="AB442" s="131">
        <v>185552550000</v>
      </c>
      <c r="AC442" s="131" t="str">
        <f t="shared" si="91"/>
        <v>WFD37_RhineAugust</v>
      </c>
      <c r="AD442" s="40" t="s">
        <v>598</v>
      </c>
      <c r="AE442" s="46" t="s">
        <v>592</v>
      </c>
      <c r="AF442" s="130">
        <f t="shared" si="88"/>
        <v>98.853211154408598</v>
      </c>
      <c r="AG442" s="130">
        <f t="shared" si="89"/>
        <v>51.063862654261904</v>
      </c>
      <c r="AH442" s="130">
        <f t="shared" si="92"/>
        <v>47.789348500146694</v>
      </c>
    </row>
    <row r="443" spans="1:34" x14ac:dyDescent="0.25">
      <c r="A443" t="s">
        <v>5</v>
      </c>
      <c r="B443">
        <v>2012</v>
      </c>
      <c r="C443">
        <v>9</v>
      </c>
      <c r="D443">
        <v>5678.3011400129599</v>
      </c>
      <c r="E443">
        <v>14109.9665890049</v>
      </c>
      <c r="F443">
        <v>156.150323763496</v>
      </c>
      <c r="G443">
        <v>90.407014918949002</v>
      </c>
      <c r="H443">
        <v>4135.6040769424399</v>
      </c>
      <c r="I443">
        <v>2067.9562523804502</v>
      </c>
      <c r="Q443" s="9" t="s">
        <v>191</v>
      </c>
      <c r="R443" s="27"/>
      <c r="S443" s="40" t="s">
        <v>321</v>
      </c>
      <c r="T443" s="3" t="s">
        <v>148</v>
      </c>
      <c r="U443" s="27">
        <f t="shared" si="100"/>
        <v>6177.0228773413255</v>
      </c>
      <c r="V443" s="27">
        <f t="shared" si="99"/>
        <v>49849.466459082985</v>
      </c>
      <c r="W443" s="27">
        <f t="shared" si="99"/>
        <v>5422.1146780210274</v>
      </c>
      <c r="X443" s="27">
        <f t="shared" si="99"/>
        <v>2579.3223530210421</v>
      </c>
      <c r="Y443" s="27">
        <f t="shared" si="99"/>
        <v>11581.400033574873</v>
      </c>
      <c r="Z443" s="28">
        <f t="shared" si="99"/>
        <v>6542.6920270202772</v>
      </c>
      <c r="AB443" s="131">
        <v>185552550000</v>
      </c>
      <c r="AC443" s="131" t="str">
        <f t="shared" si="91"/>
        <v>WFD37_RhineSeptember</v>
      </c>
      <c r="AD443" s="40" t="s">
        <v>598</v>
      </c>
      <c r="AE443" s="46" t="s">
        <v>593</v>
      </c>
      <c r="AF443" s="130">
        <f t="shared" si="88"/>
        <v>62.415741705381429</v>
      </c>
      <c r="AG443" s="130">
        <f t="shared" si="89"/>
        <v>35.260588049155224</v>
      </c>
      <c r="AH443" s="130">
        <f t="shared" si="92"/>
        <v>27.155153656226204</v>
      </c>
    </row>
    <row r="444" spans="1:34" x14ac:dyDescent="0.25">
      <c r="A444" t="s">
        <v>5</v>
      </c>
      <c r="B444">
        <v>2012</v>
      </c>
      <c r="C444">
        <v>10</v>
      </c>
      <c r="D444">
        <v>4238.0735689679595</v>
      </c>
      <c r="E444">
        <v>18898.587702130499</v>
      </c>
      <c r="F444">
        <v>1362.92890405202</v>
      </c>
      <c r="G444">
        <v>739.37917056038896</v>
      </c>
      <c r="H444">
        <v>5481.3528985659004</v>
      </c>
      <c r="I444">
        <v>2796.39179441228</v>
      </c>
      <c r="Q444" s="9" t="s">
        <v>191</v>
      </c>
      <c r="R444" s="27"/>
      <c r="S444" s="40" t="s">
        <v>321</v>
      </c>
      <c r="T444" s="3" t="s">
        <v>149</v>
      </c>
      <c r="U444" s="27">
        <f t="shared" si="100"/>
        <v>4692.6140053253766</v>
      </c>
      <c r="V444" s="27">
        <f t="shared" si="99"/>
        <v>50408.098054687012</v>
      </c>
      <c r="W444" s="27">
        <f t="shared" si="99"/>
        <v>7921.0984440794664</v>
      </c>
      <c r="X444" s="27">
        <f t="shared" si="99"/>
        <v>3787.7030373942152</v>
      </c>
      <c r="Y444" s="27">
        <f t="shared" si="99"/>
        <v>13843.293590525978</v>
      </c>
      <c r="Z444" s="28">
        <f t="shared" si="99"/>
        <v>4778.6103508083488</v>
      </c>
      <c r="AB444" s="131">
        <v>185552550000</v>
      </c>
      <c r="AC444" s="131" t="str">
        <f t="shared" si="91"/>
        <v>WFD37_RhineOctober</v>
      </c>
      <c r="AD444" s="40" t="s">
        <v>598</v>
      </c>
      <c r="AE444" s="46" t="s">
        <v>594</v>
      </c>
      <c r="AF444" s="130">
        <f t="shared" si="88"/>
        <v>74.605784671382736</v>
      </c>
      <c r="AG444" s="130">
        <f t="shared" si="89"/>
        <v>25.753407058045543</v>
      </c>
      <c r="AH444" s="130">
        <f t="shared" si="92"/>
        <v>48.852377613337197</v>
      </c>
    </row>
    <row r="445" spans="1:34" x14ac:dyDescent="0.25">
      <c r="A445" t="s">
        <v>5</v>
      </c>
      <c r="B445">
        <v>2012</v>
      </c>
      <c r="C445">
        <v>11</v>
      </c>
      <c r="D445">
        <v>3298.82461790564</v>
      </c>
      <c r="E445">
        <v>21299.467458465799</v>
      </c>
      <c r="F445">
        <v>3502.79911568634</v>
      </c>
      <c r="G445">
        <v>1856.3415930761</v>
      </c>
      <c r="H445">
        <v>7518.3912833631903</v>
      </c>
      <c r="I445">
        <v>2743.10423592292</v>
      </c>
      <c r="Q445" s="9" t="s">
        <v>191</v>
      </c>
      <c r="R445" s="27"/>
      <c r="S445" s="40" t="s">
        <v>321</v>
      </c>
      <c r="T445" s="3" t="s">
        <v>150</v>
      </c>
      <c r="U445" s="27">
        <f t="shared" si="100"/>
        <v>3943.6312275333748</v>
      </c>
      <c r="V445" s="27">
        <f t="shared" si="99"/>
        <v>50688.489336426268</v>
      </c>
      <c r="W445" s="27">
        <f t="shared" si="99"/>
        <v>8475.656658836333</v>
      </c>
      <c r="X445" s="27">
        <f t="shared" si="99"/>
        <v>4064.1017141015909</v>
      </c>
      <c r="Y445" s="27">
        <f t="shared" si="99"/>
        <v>13232.502425392919</v>
      </c>
      <c r="Z445" s="28">
        <f t="shared" si="99"/>
        <v>3467.280028174639</v>
      </c>
      <c r="AB445" s="131">
        <v>185552550000</v>
      </c>
      <c r="AC445" s="131" t="str">
        <f t="shared" si="91"/>
        <v>WFD37_RhineNovember</v>
      </c>
      <c r="AD445" s="40" t="s">
        <v>598</v>
      </c>
      <c r="AE445" s="46" t="s">
        <v>595</v>
      </c>
      <c r="AF445" s="130">
        <f t="shared" si="88"/>
        <v>71.314042439152246</v>
      </c>
      <c r="AG445" s="130">
        <f t="shared" si="89"/>
        <v>18.686242943978076</v>
      </c>
      <c r="AH445" s="130">
        <f t="shared" si="92"/>
        <v>52.627799495174173</v>
      </c>
    </row>
    <row r="446" spans="1:34" ht="15.75" thickBot="1" x14ac:dyDescent="0.3">
      <c r="A446" t="s">
        <v>5</v>
      </c>
      <c r="B446">
        <v>2012</v>
      </c>
      <c r="C446">
        <v>12</v>
      </c>
      <c r="D446">
        <v>4152.8698475340998</v>
      </c>
      <c r="E446">
        <v>21144.241442619801</v>
      </c>
      <c r="F446">
        <v>2008.11475206355</v>
      </c>
      <c r="G446">
        <v>1066.8294314330999</v>
      </c>
      <c r="H446">
        <v>4376.1688318821398</v>
      </c>
      <c r="I446">
        <v>3423.7807478351001</v>
      </c>
      <c r="Q446" s="11" t="s">
        <v>191</v>
      </c>
      <c r="R446" s="29"/>
      <c r="S446" s="40" t="s">
        <v>321</v>
      </c>
      <c r="T446" s="5" t="s">
        <v>151</v>
      </c>
      <c r="U446" s="29">
        <f t="shared" si="100"/>
        <v>4700.5120872698353</v>
      </c>
      <c r="V446" s="29">
        <f t="shared" si="99"/>
        <v>50837.271625150926</v>
      </c>
      <c r="W446" s="29">
        <f t="shared" si="99"/>
        <v>10184.893958918294</v>
      </c>
      <c r="X446" s="29">
        <f t="shared" si="99"/>
        <v>4900.2070039357286</v>
      </c>
      <c r="Y446" s="29">
        <f t="shared" si="99"/>
        <v>15597.973245066378</v>
      </c>
      <c r="Z446" s="30">
        <f t="shared" si="99"/>
        <v>3304.0724944247022</v>
      </c>
      <c r="AB446" s="131">
        <v>185552550000</v>
      </c>
      <c r="AC446" s="131" t="str">
        <f t="shared" si="91"/>
        <v>WFD37_RhineDecember</v>
      </c>
      <c r="AD446" s="40" t="s">
        <v>598</v>
      </c>
      <c r="AE446" s="46" t="s">
        <v>596</v>
      </c>
      <c r="AF446" s="130">
        <f t="shared" si="88"/>
        <v>84.062295263882802</v>
      </c>
      <c r="AG446" s="130">
        <f t="shared" si="89"/>
        <v>17.806667137825389</v>
      </c>
      <c r="AH446" s="130">
        <f t="shared" si="92"/>
        <v>66.255628126057417</v>
      </c>
    </row>
    <row r="447" spans="1:34" x14ac:dyDescent="0.25">
      <c r="A447" t="s">
        <v>5</v>
      </c>
      <c r="B447">
        <v>2013</v>
      </c>
      <c r="C447">
        <v>1</v>
      </c>
      <c r="D447">
        <v>5276.90968380922</v>
      </c>
      <c r="E447">
        <v>21190.623122346398</v>
      </c>
      <c r="F447">
        <v>2762.86907224886</v>
      </c>
      <c r="G447">
        <v>1473.89468239093</v>
      </c>
      <c r="H447">
        <v>6415.8462193894502</v>
      </c>
      <c r="I447">
        <v>4230.3354849039697</v>
      </c>
      <c r="Q447" s="10" t="s">
        <v>192</v>
      </c>
      <c r="R447" s="27" t="s">
        <v>434</v>
      </c>
      <c r="S447" s="35" t="s">
        <v>322</v>
      </c>
      <c r="T447" s="1" t="s">
        <v>140</v>
      </c>
      <c r="U447" s="25">
        <f>(D5619+D5631+D5643+D5655+D5667+D5679+D5691+D5703+D5715+D5727+D5739+D5751+D5763)/13</f>
        <v>613.73400402649247</v>
      </c>
      <c r="V447" s="25">
        <f t="shared" ref="V447:Z458" si="101">(E5619+E5631+E5643+E5655+E5667+E5679+E5691+E5703+E5715+E5727+E5739+E5751+E5763)/13</f>
        <v>5440.3662263759425</v>
      </c>
      <c r="W447" s="25">
        <f t="shared" si="101"/>
        <v>3145.0161581202383</v>
      </c>
      <c r="X447" s="25">
        <f t="shared" si="101"/>
        <v>1472.8739135397143</v>
      </c>
      <c r="Y447" s="25">
        <f t="shared" si="101"/>
        <v>5205.6399326176524</v>
      </c>
      <c r="Z447" s="26">
        <f t="shared" si="101"/>
        <v>281.9258883753522</v>
      </c>
      <c r="AB447" s="131">
        <v>28797210000</v>
      </c>
      <c r="AC447" s="131" t="str">
        <f t="shared" si="91"/>
        <v>WFD38_SE_South_WestJanuary</v>
      </c>
      <c r="AD447" s="40" t="s">
        <v>674</v>
      </c>
      <c r="AE447" s="46" t="s">
        <v>586</v>
      </c>
      <c r="AF447" s="130">
        <f t="shared" si="88"/>
        <v>180.76889853626977</v>
      </c>
      <c r="AG447" s="130">
        <f t="shared" si="89"/>
        <v>9.7900417566615729</v>
      </c>
      <c r="AH447" s="130">
        <f t="shared" si="92"/>
        <v>170.97885677960821</v>
      </c>
    </row>
    <row r="448" spans="1:34" x14ac:dyDescent="0.25">
      <c r="A448" t="s">
        <v>5</v>
      </c>
      <c r="B448">
        <v>2013</v>
      </c>
      <c r="C448">
        <v>2</v>
      </c>
      <c r="D448">
        <v>5783.64136268933</v>
      </c>
      <c r="E448">
        <v>20765.265258957701</v>
      </c>
      <c r="F448">
        <v>1022.74389032101</v>
      </c>
      <c r="G448">
        <v>535.97101540639699</v>
      </c>
      <c r="H448">
        <v>4153.30066722641</v>
      </c>
      <c r="I448">
        <v>4419.1610121121803</v>
      </c>
      <c r="Q448" s="9" t="s">
        <v>192</v>
      </c>
      <c r="R448" s="27"/>
      <c r="S448" s="40" t="s">
        <v>322</v>
      </c>
      <c r="T448" s="3" t="s">
        <v>141</v>
      </c>
      <c r="U448" s="27">
        <f t="shared" ref="U448:U458" si="102">(D5620+D5632+D5644+D5656+D5668+D5680+D5692+D5704+D5716+D5728+D5740+D5752+D5764)/13</f>
        <v>786.763448821098</v>
      </c>
      <c r="V448" s="27">
        <f t="shared" si="101"/>
        <v>5451.1204168834338</v>
      </c>
      <c r="W448" s="27">
        <f t="shared" si="101"/>
        <v>1995.4801536328462</v>
      </c>
      <c r="X448" s="27">
        <f t="shared" si="101"/>
        <v>933.64710294632096</v>
      </c>
      <c r="Y448" s="27">
        <f t="shared" si="101"/>
        <v>3191.9981466243553</v>
      </c>
      <c r="Z448" s="28">
        <f t="shared" si="101"/>
        <v>333.30358021802374</v>
      </c>
      <c r="AB448" s="131">
        <v>28797210000</v>
      </c>
      <c r="AC448" s="131" t="str">
        <f t="shared" si="91"/>
        <v>WFD38_SE_South_WestFebruary</v>
      </c>
      <c r="AD448" s="40" t="s">
        <v>674</v>
      </c>
      <c r="AE448" s="46" t="s">
        <v>587</v>
      </c>
      <c r="AF448" s="130">
        <f t="shared" si="88"/>
        <v>110.84400699318981</v>
      </c>
      <c r="AG448" s="130">
        <f t="shared" si="89"/>
        <v>11.574162226758206</v>
      </c>
      <c r="AH448" s="130">
        <f t="shared" si="92"/>
        <v>99.269844766431603</v>
      </c>
    </row>
    <row r="449" spans="1:34" x14ac:dyDescent="0.25">
      <c r="A449" t="s">
        <v>5</v>
      </c>
      <c r="B449">
        <v>2013</v>
      </c>
      <c r="C449">
        <v>3</v>
      </c>
      <c r="D449">
        <v>6810.2169847397499</v>
      </c>
      <c r="E449">
        <v>21323.5098892477</v>
      </c>
      <c r="F449">
        <v>6670.3513998989101</v>
      </c>
      <c r="G449">
        <v>3495.4895701289302</v>
      </c>
      <c r="H449">
        <v>14492.1403075945</v>
      </c>
      <c r="I449">
        <v>5416.17800717317</v>
      </c>
      <c r="Q449" s="9" t="s">
        <v>192</v>
      </c>
      <c r="R449" s="27"/>
      <c r="S449" s="40" t="s">
        <v>322</v>
      </c>
      <c r="T449" s="3" t="s">
        <v>142</v>
      </c>
      <c r="U449" s="27">
        <f t="shared" si="102"/>
        <v>1276.664341363253</v>
      </c>
      <c r="V449" s="27">
        <f t="shared" si="101"/>
        <v>5421.0420188287371</v>
      </c>
      <c r="W449" s="27">
        <f t="shared" si="101"/>
        <v>1637.5553282079577</v>
      </c>
      <c r="X449" s="27">
        <f t="shared" si="101"/>
        <v>763.79114091586291</v>
      </c>
      <c r="Y449" s="27">
        <f t="shared" si="101"/>
        <v>2674.4111215909734</v>
      </c>
      <c r="Z449" s="28">
        <f t="shared" si="101"/>
        <v>642.73244903065631</v>
      </c>
      <c r="AB449" s="131">
        <v>28797210000</v>
      </c>
      <c r="AC449" s="131" t="str">
        <f t="shared" si="91"/>
        <v>WFD38_SE_South_WestMarch</v>
      </c>
      <c r="AD449" s="40" t="s">
        <v>674</v>
      </c>
      <c r="AE449" s="46" t="s">
        <v>588</v>
      </c>
      <c r="AF449" s="130">
        <f t="shared" si="88"/>
        <v>92.870494106580921</v>
      </c>
      <c r="AG449" s="130">
        <f t="shared" si="89"/>
        <v>22.319261103094927</v>
      </c>
      <c r="AH449" s="130">
        <f t="shared" si="92"/>
        <v>70.55123300348599</v>
      </c>
    </row>
    <row r="450" spans="1:34" x14ac:dyDescent="0.25">
      <c r="A450" t="s">
        <v>5</v>
      </c>
      <c r="B450">
        <v>2013</v>
      </c>
      <c r="C450">
        <v>4</v>
      </c>
      <c r="D450">
        <v>9063.9970630678799</v>
      </c>
      <c r="E450">
        <v>19953.798661362202</v>
      </c>
      <c r="F450">
        <v>328.353851636907</v>
      </c>
      <c r="G450">
        <v>182.75903862342199</v>
      </c>
      <c r="H450">
        <v>3392.4904569619898</v>
      </c>
      <c r="I450">
        <v>6699.7740267770196</v>
      </c>
      <c r="Q450" s="9" t="s">
        <v>192</v>
      </c>
      <c r="R450" s="27"/>
      <c r="S450" s="40" t="s">
        <v>322</v>
      </c>
      <c r="T450" s="3" t="s">
        <v>143</v>
      </c>
      <c r="U450" s="27">
        <f t="shared" si="102"/>
        <v>1598.3376347452233</v>
      </c>
      <c r="V450" s="27">
        <f t="shared" si="101"/>
        <v>5345.3589585216087</v>
      </c>
      <c r="W450" s="27">
        <f t="shared" si="101"/>
        <v>1319.8973625023548</v>
      </c>
      <c r="X450" s="27">
        <f t="shared" si="101"/>
        <v>614.2126634153575</v>
      </c>
      <c r="Y450" s="27">
        <f t="shared" si="101"/>
        <v>2466.493881720839</v>
      </c>
      <c r="Z450" s="28">
        <f t="shared" si="101"/>
        <v>1035.6030171844266</v>
      </c>
      <c r="AB450" s="131">
        <v>28797210000</v>
      </c>
      <c r="AC450" s="131" t="str">
        <f t="shared" si="91"/>
        <v>WFD38_SE_South_WestApril</v>
      </c>
      <c r="AD450" s="40" t="s">
        <v>674</v>
      </c>
      <c r="AE450" s="46" t="s">
        <v>589</v>
      </c>
      <c r="AF450" s="130">
        <f t="shared" si="88"/>
        <v>85.650446057824325</v>
      </c>
      <c r="AG450" s="130">
        <f t="shared" si="89"/>
        <v>35.961921907866305</v>
      </c>
      <c r="AH450" s="130">
        <f t="shared" si="92"/>
        <v>49.68852414995802</v>
      </c>
    </row>
    <row r="451" spans="1:34" x14ac:dyDescent="0.25">
      <c r="A451" t="s">
        <v>5</v>
      </c>
      <c r="B451">
        <v>2013</v>
      </c>
      <c r="C451">
        <v>5</v>
      </c>
      <c r="D451">
        <v>10000.1582193256</v>
      </c>
      <c r="E451">
        <v>18017.616802553701</v>
      </c>
      <c r="F451">
        <v>118.051588225717</v>
      </c>
      <c r="G451">
        <v>65.591501846985906</v>
      </c>
      <c r="H451">
        <v>2226.88324113202</v>
      </c>
      <c r="I451">
        <v>6246.8137248930498</v>
      </c>
      <c r="Q451" s="9" t="s">
        <v>192</v>
      </c>
      <c r="R451" s="27"/>
      <c r="S451" s="40" t="s">
        <v>322</v>
      </c>
      <c r="T451" s="3" t="s">
        <v>144</v>
      </c>
      <c r="U451" s="27">
        <f t="shared" si="102"/>
        <v>1685.626108979799</v>
      </c>
      <c r="V451" s="27">
        <f t="shared" si="101"/>
        <v>5275.3335565209918</v>
      </c>
      <c r="W451" s="27">
        <f t="shared" si="101"/>
        <v>1228.0478421617922</v>
      </c>
      <c r="X451" s="27">
        <f t="shared" si="101"/>
        <v>570.8941638195879</v>
      </c>
      <c r="Y451" s="27">
        <f t="shared" si="101"/>
        <v>2702.761926847902</v>
      </c>
      <c r="Z451" s="28">
        <f t="shared" si="101"/>
        <v>1369.4491417969471</v>
      </c>
      <c r="AB451" s="131">
        <v>28797210000</v>
      </c>
      <c r="AC451" s="131" t="str">
        <f t="shared" si="91"/>
        <v>WFD38_SE_South_WestMay</v>
      </c>
      <c r="AD451" s="40" t="s">
        <v>674</v>
      </c>
      <c r="AE451" s="46" t="s">
        <v>144</v>
      </c>
      <c r="AF451" s="130">
        <f t="shared" ref="AF451:AF514" si="103">((Y451*1000000)/AB451)*1000</f>
        <v>93.85499244016701</v>
      </c>
      <c r="AG451" s="130">
        <f t="shared" ref="AG451:AG514" si="104">((Z451*1000000)/AB451)*1000</f>
        <v>47.554924306797325</v>
      </c>
      <c r="AH451" s="130">
        <f t="shared" si="92"/>
        <v>46.300068133369685</v>
      </c>
    </row>
    <row r="452" spans="1:34" x14ac:dyDescent="0.25">
      <c r="A452" t="s">
        <v>5</v>
      </c>
      <c r="B452">
        <v>2013</v>
      </c>
      <c r="C452">
        <v>6</v>
      </c>
      <c r="D452">
        <v>10778.1729172329</v>
      </c>
      <c r="E452">
        <v>16459.769581438501</v>
      </c>
      <c r="F452">
        <v>55.223953321635697</v>
      </c>
      <c r="G452">
        <v>34.301602867725798</v>
      </c>
      <c r="H452">
        <v>812.14874313015196</v>
      </c>
      <c r="I452">
        <v>5515.3017356865403</v>
      </c>
      <c r="Q452" s="9" t="s">
        <v>192</v>
      </c>
      <c r="R452" s="27"/>
      <c r="S452" s="40" t="s">
        <v>322</v>
      </c>
      <c r="T452" s="3" t="s">
        <v>145</v>
      </c>
      <c r="U452" s="27">
        <f t="shared" si="102"/>
        <v>1471.3884913327029</v>
      </c>
      <c r="V452" s="27">
        <f t="shared" si="101"/>
        <v>5235.1298493562845</v>
      </c>
      <c r="W452" s="27">
        <f t="shared" si="101"/>
        <v>1074.3831101821054</v>
      </c>
      <c r="X452" s="27">
        <f t="shared" si="101"/>
        <v>500.83501850853003</v>
      </c>
      <c r="Y452" s="27">
        <f t="shared" si="101"/>
        <v>2495.6344160239423</v>
      </c>
      <c r="Z452" s="28">
        <f t="shared" si="101"/>
        <v>1376.7434674911276</v>
      </c>
      <c r="AB452" s="131">
        <v>28797210000</v>
      </c>
      <c r="AC452" s="131" t="str">
        <f t="shared" ref="AC452:AC515" si="105">CONCATENATE(AD452,AE452)</f>
        <v>WFD38_SE_South_WestJune</v>
      </c>
      <c r="AD452" s="40" t="s">
        <v>674</v>
      </c>
      <c r="AE452" s="46" t="s">
        <v>590</v>
      </c>
      <c r="AF452" s="130">
        <f t="shared" si="103"/>
        <v>86.66236819552806</v>
      </c>
      <c r="AG452" s="130">
        <f t="shared" si="104"/>
        <v>47.808224042923861</v>
      </c>
      <c r="AH452" s="130">
        <f t="shared" ref="AH452:AH515" si="106">AF452-AG452</f>
        <v>38.854144152604199</v>
      </c>
    </row>
    <row r="453" spans="1:34" x14ac:dyDescent="0.25">
      <c r="A453" t="s">
        <v>5</v>
      </c>
      <c r="B453">
        <v>2013</v>
      </c>
      <c r="C453">
        <v>7</v>
      </c>
      <c r="D453">
        <v>10808.8262120938</v>
      </c>
      <c r="E453">
        <v>14533.2121588888</v>
      </c>
      <c r="F453">
        <v>63.603197041197603</v>
      </c>
      <c r="G453">
        <v>38.291735983777698</v>
      </c>
      <c r="H453">
        <v>565.19766004422797</v>
      </c>
      <c r="I453">
        <v>4066.0546946432</v>
      </c>
      <c r="Q453" s="9" t="s">
        <v>192</v>
      </c>
      <c r="R453" s="27"/>
      <c r="S453" s="40" t="s">
        <v>322</v>
      </c>
      <c r="T453" s="3" t="s">
        <v>146</v>
      </c>
      <c r="U453" s="27">
        <f t="shared" si="102"/>
        <v>1051.8350266026384</v>
      </c>
      <c r="V453" s="27">
        <f t="shared" si="101"/>
        <v>5328.1248401581188</v>
      </c>
      <c r="W453" s="27">
        <f t="shared" si="101"/>
        <v>1717.9266251917923</v>
      </c>
      <c r="X453" s="27">
        <f t="shared" si="101"/>
        <v>803.72690408379844</v>
      </c>
      <c r="Y453" s="27">
        <f t="shared" si="101"/>
        <v>3475.7713666928203</v>
      </c>
      <c r="Z453" s="28">
        <f t="shared" si="101"/>
        <v>1095.1079287495625</v>
      </c>
      <c r="AB453" s="131">
        <v>28797210000</v>
      </c>
      <c r="AC453" s="131" t="str">
        <f t="shared" si="105"/>
        <v>WFD38_SE_South_WestJuly</v>
      </c>
      <c r="AD453" s="40" t="s">
        <v>674</v>
      </c>
      <c r="AE453" s="46" t="s">
        <v>591</v>
      </c>
      <c r="AF453" s="130">
        <f t="shared" si="103"/>
        <v>120.69819842591765</v>
      </c>
      <c r="AG453" s="130">
        <f t="shared" si="104"/>
        <v>38.028264847516908</v>
      </c>
      <c r="AH453" s="130">
        <f t="shared" si="106"/>
        <v>82.669933578400745</v>
      </c>
    </row>
    <row r="454" spans="1:34" x14ac:dyDescent="0.25">
      <c r="A454" t="s">
        <v>5</v>
      </c>
      <c r="B454">
        <v>2013</v>
      </c>
      <c r="C454">
        <v>8</v>
      </c>
      <c r="D454">
        <v>8736.8460201678699</v>
      </c>
      <c r="E454">
        <v>14021.214431033901</v>
      </c>
      <c r="F454">
        <v>61.649925151458397</v>
      </c>
      <c r="G454">
        <v>37.655747754714497</v>
      </c>
      <c r="H454">
        <v>287.09740638262599</v>
      </c>
      <c r="I454">
        <v>2934.81136995628</v>
      </c>
      <c r="Q454" s="9" t="s">
        <v>192</v>
      </c>
      <c r="R454" s="27"/>
      <c r="S454" s="40" t="s">
        <v>322</v>
      </c>
      <c r="T454" s="3" t="s">
        <v>147</v>
      </c>
      <c r="U454" s="27">
        <f t="shared" si="102"/>
        <v>612.63953989027914</v>
      </c>
      <c r="V454" s="27">
        <f t="shared" si="101"/>
        <v>5380.2171749819991</v>
      </c>
      <c r="W454" s="27">
        <f t="shared" si="101"/>
        <v>2311.1273245750776</v>
      </c>
      <c r="X454" s="27">
        <f t="shared" si="101"/>
        <v>1084.6826299191921</v>
      </c>
      <c r="Y454" s="27">
        <f t="shared" si="101"/>
        <v>4170.1666153005453</v>
      </c>
      <c r="Z454" s="28">
        <f t="shared" si="101"/>
        <v>684.58694586112426</v>
      </c>
      <c r="AB454" s="131">
        <v>28797210000</v>
      </c>
      <c r="AC454" s="131" t="str">
        <f t="shared" si="105"/>
        <v>WFD38_SE_South_WestAugust</v>
      </c>
      <c r="AD454" s="40" t="s">
        <v>674</v>
      </c>
      <c r="AE454" s="46" t="s">
        <v>592</v>
      </c>
      <c r="AF454" s="130">
        <f t="shared" si="103"/>
        <v>144.8114805323344</v>
      </c>
      <c r="AG454" s="130">
        <f t="shared" si="104"/>
        <v>23.77268304329219</v>
      </c>
      <c r="AH454" s="130">
        <f t="shared" si="106"/>
        <v>121.03879748904221</v>
      </c>
    </row>
    <row r="455" spans="1:34" x14ac:dyDescent="0.25">
      <c r="A455" t="s">
        <v>5</v>
      </c>
      <c r="B455">
        <v>2013</v>
      </c>
      <c r="C455">
        <v>9</v>
      </c>
      <c r="D455">
        <v>6180.0003016112096</v>
      </c>
      <c r="E455">
        <v>14546.3445912566</v>
      </c>
      <c r="F455">
        <v>162.52001537844001</v>
      </c>
      <c r="G455">
        <v>96.248630520408796</v>
      </c>
      <c r="H455">
        <v>3766.9146738601398</v>
      </c>
      <c r="I455">
        <v>2365.1898623943898</v>
      </c>
      <c r="Q455" s="9" t="s">
        <v>192</v>
      </c>
      <c r="R455" s="27"/>
      <c r="S455" s="40" t="s">
        <v>322</v>
      </c>
      <c r="T455" s="3" t="s">
        <v>148</v>
      </c>
      <c r="U455" s="27">
        <f t="shared" si="102"/>
        <v>329.6074718479548</v>
      </c>
      <c r="V455" s="27">
        <f t="shared" si="101"/>
        <v>5386.9082098820263</v>
      </c>
      <c r="W455" s="27">
        <f t="shared" si="101"/>
        <v>2494.6054932548295</v>
      </c>
      <c r="X455" s="27">
        <f t="shared" si="101"/>
        <v>1167.7755475336855</v>
      </c>
      <c r="Y455" s="27">
        <f t="shared" si="101"/>
        <v>4150.2369202933869</v>
      </c>
      <c r="Z455" s="28">
        <f t="shared" si="101"/>
        <v>392.96048327891572</v>
      </c>
      <c r="AB455" s="131">
        <v>28797210000</v>
      </c>
      <c r="AC455" s="131" t="str">
        <f t="shared" si="105"/>
        <v>WFD38_SE_South_WestSeptember</v>
      </c>
      <c r="AD455" s="40" t="s">
        <v>674</v>
      </c>
      <c r="AE455" s="46" t="s">
        <v>593</v>
      </c>
      <c r="AF455" s="130">
        <f t="shared" si="103"/>
        <v>144.11941018916022</v>
      </c>
      <c r="AG455" s="130">
        <f t="shared" si="104"/>
        <v>13.645783160205996</v>
      </c>
      <c r="AH455" s="130">
        <f t="shared" si="106"/>
        <v>130.47362702895421</v>
      </c>
    </row>
    <row r="456" spans="1:34" x14ac:dyDescent="0.25">
      <c r="A456" t="s">
        <v>5</v>
      </c>
      <c r="B456">
        <v>2013</v>
      </c>
      <c r="C456">
        <v>10</v>
      </c>
      <c r="D456">
        <v>4411.7066048298902</v>
      </c>
      <c r="E456">
        <v>19005.2822702351</v>
      </c>
      <c r="F456">
        <v>2700.1602688019102</v>
      </c>
      <c r="G456">
        <v>1442.3819053980301</v>
      </c>
      <c r="H456">
        <v>8029.2960672950703</v>
      </c>
      <c r="I456">
        <v>2953.4482373134401</v>
      </c>
      <c r="Q456" s="9" t="s">
        <v>192</v>
      </c>
      <c r="R456" s="27"/>
      <c r="S456" s="40" t="s">
        <v>322</v>
      </c>
      <c r="T456" s="3" t="s">
        <v>149</v>
      </c>
      <c r="U456" s="27">
        <f t="shared" si="102"/>
        <v>243.65245593302669</v>
      </c>
      <c r="V456" s="27">
        <f t="shared" si="101"/>
        <v>5367.9420607609454</v>
      </c>
      <c r="W456" s="27">
        <f t="shared" si="101"/>
        <v>3192.4617362828772</v>
      </c>
      <c r="X456" s="27">
        <f t="shared" si="101"/>
        <v>1498.9148302095882</v>
      </c>
      <c r="Y456" s="27">
        <f t="shared" si="101"/>
        <v>5345.4462211259342</v>
      </c>
      <c r="Z456" s="28">
        <f t="shared" si="101"/>
        <v>286.29216627771837</v>
      </c>
      <c r="AB456" s="131">
        <v>28797210000</v>
      </c>
      <c r="AC456" s="131" t="str">
        <f t="shared" si="105"/>
        <v>WFD38_SE_South_WestOctober</v>
      </c>
      <c r="AD456" s="40" t="s">
        <v>674</v>
      </c>
      <c r="AE456" s="46" t="s">
        <v>594</v>
      </c>
      <c r="AF456" s="130">
        <f t="shared" si="103"/>
        <v>185.6237538680287</v>
      </c>
      <c r="AG456" s="130">
        <f t="shared" si="104"/>
        <v>9.9416633166101285</v>
      </c>
      <c r="AH456" s="130">
        <f t="shared" si="106"/>
        <v>175.68209055141858</v>
      </c>
    </row>
    <row r="457" spans="1:34" x14ac:dyDescent="0.25">
      <c r="A457" t="s">
        <v>5</v>
      </c>
      <c r="B457">
        <v>2013</v>
      </c>
      <c r="C457">
        <v>11</v>
      </c>
      <c r="D457">
        <v>3792.9522385649202</v>
      </c>
      <c r="E457">
        <v>20359.053754665299</v>
      </c>
      <c r="F457">
        <v>279.893182502608</v>
      </c>
      <c r="G457">
        <v>154.374726080302</v>
      </c>
      <c r="H457">
        <v>1004.89720258532</v>
      </c>
      <c r="I457">
        <v>2956.0926160638401</v>
      </c>
      <c r="Q457" s="9" t="s">
        <v>192</v>
      </c>
      <c r="R457" s="27"/>
      <c r="S457" s="40" t="s">
        <v>322</v>
      </c>
      <c r="T457" s="3" t="s">
        <v>150</v>
      </c>
      <c r="U457" s="27">
        <f t="shared" si="102"/>
        <v>266.21916730276246</v>
      </c>
      <c r="V457" s="27">
        <f t="shared" si="101"/>
        <v>5374.1720412691848</v>
      </c>
      <c r="W457" s="27">
        <f t="shared" si="101"/>
        <v>3142.2378603147467</v>
      </c>
      <c r="X457" s="27">
        <f t="shared" si="101"/>
        <v>1472.5329751546496</v>
      </c>
      <c r="Y457" s="27">
        <f t="shared" si="101"/>
        <v>5316.8987503989665</v>
      </c>
      <c r="Z457" s="28">
        <f t="shared" si="101"/>
        <v>251.83887595292168</v>
      </c>
      <c r="AB457" s="131">
        <v>28797210000</v>
      </c>
      <c r="AC457" s="131" t="str">
        <f t="shared" si="105"/>
        <v>WFD38_SE_South_WestNovember</v>
      </c>
      <c r="AD457" s="40" t="s">
        <v>674</v>
      </c>
      <c r="AE457" s="46" t="s">
        <v>595</v>
      </c>
      <c r="AF457" s="130">
        <f t="shared" si="103"/>
        <v>184.63242621069773</v>
      </c>
      <c r="AG457" s="130">
        <f t="shared" si="104"/>
        <v>8.7452526113787314</v>
      </c>
      <c r="AH457" s="130">
        <f t="shared" si="106"/>
        <v>175.887173599319</v>
      </c>
    </row>
    <row r="458" spans="1:34" ht="15.75" thickBot="1" x14ac:dyDescent="0.3">
      <c r="A458" t="s">
        <v>5</v>
      </c>
      <c r="B458">
        <v>2013</v>
      </c>
      <c r="C458">
        <v>12</v>
      </c>
      <c r="D458">
        <v>4947.0401789259704</v>
      </c>
      <c r="E458">
        <v>20301.960482231301</v>
      </c>
      <c r="F458">
        <v>2090.00583967278</v>
      </c>
      <c r="G458">
        <v>1086.92401039124</v>
      </c>
      <c r="H458">
        <v>6112.3497372987404</v>
      </c>
      <c r="I458">
        <v>3831.7055621281302</v>
      </c>
      <c r="Q458" s="11" t="s">
        <v>192</v>
      </c>
      <c r="R458" s="29"/>
      <c r="S458" s="40" t="s">
        <v>322</v>
      </c>
      <c r="T458" s="5" t="s">
        <v>151</v>
      </c>
      <c r="U458" s="29">
        <f t="shared" si="102"/>
        <v>417.54846137585696</v>
      </c>
      <c r="V458" s="29">
        <f t="shared" si="101"/>
        <v>5448.053990676266</v>
      </c>
      <c r="W458" s="29">
        <f t="shared" si="101"/>
        <v>3107.4066381621374</v>
      </c>
      <c r="X458" s="29">
        <f t="shared" si="101"/>
        <v>1451.8796635584681</v>
      </c>
      <c r="Y458" s="29">
        <f t="shared" si="101"/>
        <v>5169.1087266776394</v>
      </c>
      <c r="Z458" s="30">
        <f t="shared" si="101"/>
        <v>274.68944653449012</v>
      </c>
      <c r="AB458" s="131">
        <v>28797210000</v>
      </c>
      <c r="AC458" s="131" t="str">
        <f t="shared" si="105"/>
        <v>WFD38_SE_South_WestDecember</v>
      </c>
      <c r="AD458" s="40" t="s">
        <v>674</v>
      </c>
      <c r="AE458" s="46" t="s">
        <v>596</v>
      </c>
      <c r="AF458" s="130">
        <f t="shared" si="103"/>
        <v>179.50033099309408</v>
      </c>
      <c r="AG458" s="130">
        <f t="shared" si="104"/>
        <v>9.5387520712767007</v>
      </c>
      <c r="AH458" s="130">
        <f t="shared" si="106"/>
        <v>169.96157892181739</v>
      </c>
    </row>
    <row r="459" spans="1:34" x14ac:dyDescent="0.25">
      <c r="A459" t="s">
        <v>5</v>
      </c>
      <c r="B459">
        <v>2014</v>
      </c>
      <c r="C459">
        <v>1</v>
      </c>
      <c r="D459">
        <v>5107.7181414605502</v>
      </c>
      <c r="E459">
        <v>21223.577467213399</v>
      </c>
      <c r="F459">
        <v>3319.52890963459</v>
      </c>
      <c r="G459">
        <v>1730.1308362647301</v>
      </c>
      <c r="H459">
        <v>7368.9286237968399</v>
      </c>
      <c r="I459">
        <v>4116.2487738086602</v>
      </c>
      <c r="Q459" s="10" t="s">
        <v>193</v>
      </c>
      <c r="R459" s="27" t="s">
        <v>434</v>
      </c>
      <c r="S459" s="35" t="s">
        <v>323</v>
      </c>
      <c r="T459" s="1" t="s">
        <v>140</v>
      </c>
      <c r="U459" s="25">
        <f>(D5775+D5787+D5799+D5811+D5823+D5835+D5847+D5859+D5871+D5883+D5895+D5907+D5919)/13</f>
        <v>825.95846852953468</v>
      </c>
      <c r="V459" s="25">
        <f t="shared" ref="V459:Z470" si="107">(E5775+E5787+E5799+E5811+E5823+E5835+E5847+E5859+E5871+E5883+E5895+E5907+E5919)/13</f>
        <v>5542.6982600071369</v>
      </c>
      <c r="W459" s="25">
        <f t="shared" si="107"/>
        <v>2133.9485550402846</v>
      </c>
      <c r="X459" s="25">
        <f t="shared" si="107"/>
        <v>861.64038951862074</v>
      </c>
      <c r="Y459" s="25">
        <f t="shared" si="107"/>
        <v>2936.4609099256854</v>
      </c>
      <c r="Z459" s="26">
        <f t="shared" si="107"/>
        <v>416.64847404265726</v>
      </c>
      <c r="AB459" s="131">
        <v>37460060000</v>
      </c>
      <c r="AC459" s="131" t="str">
        <f t="shared" si="105"/>
        <v>WFD39_West_BayJanuary</v>
      </c>
      <c r="AD459" s="40" t="s">
        <v>676</v>
      </c>
      <c r="AE459" s="46" t="s">
        <v>586</v>
      </c>
      <c r="AF459" s="130">
        <f t="shared" si="103"/>
        <v>78.389113896926105</v>
      </c>
      <c r="AG459" s="130">
        <f t="shared" si="104"/>
        <v>11.122472148807484</v>
      </c>
      <c r="AH459" s="130">
        <f t="shared" si="106"/>
        <v>67.266641748118616</v>
      </c>
    </row>
    <row r="460" spans="1:34" x14ac:dyDescent="0.25">
      <c r="A460" t="s">
        <v>5</v>
      </c>
      <c r="B460">
        <v>2014</v>
      </c>
      <c r="C460">
        <v>2</v>
      </c>
      <c r="D460">
        <v>5618.7567164933998</v>
      </c>
      <c r="E460">
        <v>21049.9159289167</v>
      </c>
      <c r="F460">
        <v>3025.4854994750599</v>
      </c>
      <c r="G460">
        <v>1587.0700833517801</v>
      </c>
      <c r="H460">
        <v>7144.7359389905096</v>
      </c>
      <c r="I460">
        <v>4376.0670667893401</v>
      </c>
      <c r="Q460" s="9" t="s">
        <v>193</v>
      </c>
      <c r="R460" s="27"/>
      <c r="S460" s="40" t="s">
        <v>323</v>
      </c>
      <c r="T460" s="3" t="s">
        <v>141</v>
      </c>
      <c r="U460" s="27">
        <f t="shared" ref="U460:U470" si="108">(D5776+D5788+D5800+D5812+D5824+D5836+D5848+D5860+D5872+D5884+D5896+D5908+D5920)/13</f>
        <v>1131.9337251727338</v>
      </c>
      <c r="V460" s="27">
        <f t="shared" si="107"/>
        <v>5548.8873006353924</v>
      </c>
      <c r="W460" s="27">
        <f t="shared" si="107"/>
        <v>1454.721333112195</v>
      </c>
      <c r="X460" s="27">
        <f t="shared" si="107"/>
        <v>586.78324803590874</v>
      </c>
      <c r="Y460" s="27">
        <f t="shared" si="107"/>
        <v>1912.5869882957891</v>
      </c>
      <c r="Z460" s="28">
        <f t="shared" si="107"/>
        <v>509.42042005126041</v>
      </c>
      <c r="AB460" s="131">
        <v>37460060000</v>
      </c>
      <c r="AC460" s="131" t="str">
        <f t="shared" si="105"/>
        <v>WFD39_West_BayFebruary</v>
      </c>
      <c r="AD460" s="40" t="s">
        <v>676</v>
      </c>
      <c r="AE460" s="46" t="s">
        <v>587</v>
      </c>
      <c r="AF460" s="130">
        <f t="shared" si="103"/>
        <v>51.05669847554406</v>
      </c>
      <c r="AG460" s="130">
        <f t="shared" si="104"/>
        <v>13.599028406555153</v>
      </c>
      <c r="AH460" s="130">
        <f t="shared" si="106"/>
        <v>37.457670068988904</v>
      </c>
    </row>
    <row r="461" spans="1:34" x14ac:dyDescent="0.25">
      <c r="A461" t="s">
        <v>5</v>
      </c>
      <c r="B461">
        <v>2014</v>
      </c>
      <c r="C461">
        <v>3</v>
      </c>
      <c r="D461">
        <v>9302.7358101242007</v>
      </c>
      <c r="E461">
        <v>18933.935238151498</v>
      </c>
      <c r="F461">
        <v>348.64856553856401</v>
      </c>
      <c r="G461">
        <v>187.92314617986099</v>
      </c>
      <c r="H461">
        <v>2372.1993127433998</v>
      </c>
      <c r="I461">
        <v>6240.5960331154101</v>
      </c>
      <c r="Q461" s="9" t="s">
        <v>193</v>
      </c>
      <c r="R461" s="27"/>
      <c r="S461" s="40" t="s">
        <v>323</v>
      </c>
      <c r="T461" s="3" t="s">
        <v>142</v>
      </c>
      <c r="U461" s="27">
        <f t="shared" si="108"/>
        <v>1952.1512688568682</v>
      </c>
      <c r="V461" s="27">
        <f t="shared" si="107"/>
        <v>5492.6698839573255</v>
      </c>
      <c r="W461" s="27">
        <f t="shared" si="107"/>
        <v>1084.0163922722352</v>
      </c>
      <c r="X461" s="27">
        <f t="shared" si="107"/>
        <v>434.15758584642776</v>
      </c>
      <c r="Y461" s="27">
        <f t="shared" si="107"/>
        <v>1575.9330015725802</v>
      </c>
      <c r="Z461" s="28">
        <f t="shared" si="107"/>
        <v>992.72562128602067</v>
      </c>
      <c r="AB461" s="131">
        <v>37460060000</v>
      </c>
      <c r="AC461" s="131" t="str">
        <f t="shared" si="105"/>
        <v>WFD39_West_BayMarch</v>
      </c>
      <c r="AD461" s="40" t="s">
        <v>676</v>
      </c>
      <c r="AE461" s="46" t="s">
        <v>588</v>
      </c>
      <c r="AF461" s="130">
        <f t="shared" si="103"/>
        <v>42.069687063303697</v>
      </c>
      <c r="AG461" s="130">
        <f t="shared" si="104"/>
        <v>26.500908468540111</v>
      </c>
      <c r="AH461" s="130">
        <f t="shared" si="106"/>
        <v>15.568778594763586</v>
      </c>
    </row>
    <row r="462" spans="1:34" x14ac:dyDescent="0.25">
      <c r="A462" t="s">
        <v>5</v>
      </c>
      <c r="B462">
        <v>2014</v>
      </c>
      <c r="C462">
        <v>4</v>
      </c>
      <c r="D462">
        <v>10308.723918464901</v>
      </c>
      <c r="E462">
        <v>18301.572092007402</v>
      </c>
      <c r="F462">
        <v>141.075438311889</v>
      </c>
      <c r="G462">
        <v>79.676642093903197</v>
      </c>
      <c r="H462">
        <v>3174.4600089681999</v>
      </c>
      <c r="I462">
        <v>6691.8602161600302</v>
      </c>
      <c r="Q462" s="9" t="s">
        <v>193</v>
      </c>
      <c r="R462" s="27"/>
      <c r="S462" s="40" t="s">
        <v>323</v>
      </c>
      <c r="T462" s="3" t="s">
        <v>143</v>
      </c>
      <c r="U462" s="27">
        <f t="shared" si="108"/>
        <v>2418.0994109073736</v>
      </c>
      <c r="V462" s="27">
        <f t="shared" si="107"/>
        <v>5352.5159851942881</v>
      </c>
      <c r="W462" s="27">
        <f t="shared" si="107"/>
        <v>868.67193347965394</v>
      </c>
      <c r="X462" s="27">
        <f t="shared" si="107"/>
        <v>350.13549284225121</v>
      </c>
      <c r="Y462" s="27">
        <f t="shared" si="107"/>
        <v>1778.2035709010872</v>
      </c>
      <c r="Z462" s="28">
        <f t="shared" si="107"/>
        <v>1536.8850346328586</v>
      </c>
      <c r="AB462" s="131">
        <v>37460060000</v>
      </c>
      <c r="AC462" s="131" t="str">
        <f t="shared" si="105"/>
        <v>WFD39_West_BayApril</v>
      </c>
      <c r="AD462" s="40" t="s">
        <v>676</v>
      </c>
      <c r="AE462" s="46" t="s">
        <v>589</v>
      </c>
      <c r="AF462" s="130">
        <f t="shared" si="103"/>
        <v>47.469319880990241</v>
      </c>
      <c r="AG462" s="130">
        <f t="shared" si="104"/>
        <v>41.02729773077936</v>
      </c>
      <c r="AH462" s="130">
        <f t="shared" si="106"/>
        <v>6.4420221502108816</v>
      </c>
    </row>
    <row r="463" spans="1:34" x14ac:dyDescent="0.25">
      <c r="A463" t="s">
        <v>5</v>
      </c>
      <c r="B463">
        <v>2014</v>
      </c>
      <c r="C463">
        <v>5</v>
      </c>
      <c r="D463">
        <v>11598.6264699034</v>
      </c>
      <c r="E463">
        <v>16079.0207698334</v>
      </c>
      <c r="F463">
        <v>64.081839354780001</v>
      </c>
      <c r="G463">
        <v>39.836091682541898</v>
      </c>
      <c r="H463">
        <v>2081.8261892380001</v>
      </c>
      <c r="I463">
        <v>6140.2501001275104</v>
      </c>
      <c r="Q463" s="9" t="s">
        <v>193</v>
      </c>
      <c r="R463" s="27"/>
      <c r="S463" s="40" t="s">
        <v>323</v>
      </c>
      <c r="T463" s="3" t="s">
        <v>144</v>
      </c>
      <c r="U463" s="27">
        <f t="shared" si="108"/>
        <v>2643.9804764747414</v>
      </c>
      <c r="V463" s="27">
        <f t="shared" si="107"/>
        <v>5205.415103918318</v>
      </c>
      <c r="W463" s="27">
        <f t="shared" si="107"/>
        <v>1082.9696108862784</v>
      </c>
      <c r="X463" s="27">
        <f t="shared" si="107"/>
        <v>432.47483369783964</v>
      </c>
      <c r="Y463" s="27">
        <f t="shared" si="107"/>
        <v>2806.3404653794182</v>
      </c>
      <c r="Z463" s="28">
        <f t="shared" si="107"/>
        <v>2061.3169313321264</v>
      </c>
      <c r="AB463" s="131">
        <v>37460060000</v>
      </c>
      <c r="AC463" s="131" t="str">
        <f t="shared" si="105"/>
        <v>WFD39_West_BayMay</v>
      </c>
      <c r="AD463" s="40" t="s">
        <v>676</v>
      </c>
      <c r="AE463" s="46" t="s">
        <v>144</v>
      </c>
      <c r="AF463" s="130">
        <f t="shared" si="103"/>
        <v>74.915535783429561</v>
      </c>
      <c r="AG463" s="130">
        <f t="shared" si="104"/>
        <v>55.027058988483368</v>
      </c>
      <c r="AH463" s="130">
        <f t="shared" si="106"/>
        <v>19.888476794946193</v>
      </c>
    </row>
    <row r="464" spans="1:34" x14ac:dyDescent="0.25">
      <c r="A464" t="s">
        <v>5</v>
      </c>
      <c r="B464">
        <v>2014</v>
      </c>
      <c r="C464">
        <v>6</v>
      </c>
      <c r="D464">
        <v>10711.321220088499</v>
      </c>
      <c r="E464">
        <v>15181.271140831101</v>
      </c>
      <c r="F464">
        <v>54.836006050163</v>
      </c>
      <c r="G464">
        <v>35.2073643088331</v>
      </c>
      <c r="H464">
        <v>1807.49238784831</v>
      </c>
      <c r="I464">
        <v>4915.3230938239203</v>
      </c>
      <c r="Q464" s="9" t="s">
        <v>193</v>
      </c>
      <c r="R464" s="27"/>
      <c r="S464" s="40" t="s">
        <v>323</v>
      </c>
      <c r="T464" s="3" t="s">
        <v>145</v>
      </c>
      <c r="U464" s="27">
        <f t="shared" si="108"/>
        <v>2325.5777263537811</v>
      </c>
      <c r="V464" s="27">
        <f t="shared" si="107"/>
        <v>5148.1445171024452</v>
      </c>
      <c r="W464" s="27">
        <f t="shared" si="107"/>
        <v>1057.4244729616819</v>
      </c>
      <c r="X464" s="27">
        <f t="shared" si="107"/>
        <v>416.11302334459913</v>
      </c>
      <c r="Y464" s="27">
        <f t="shared" si="107"/>
        <v>3004.4862207240749</v>
      </c>
      <c r="Z464" s="28">
        <f t="shared" si="107"/>
        <v>2097.1366336338115</v>
      </c>
      <c r="AB464" s="131">
        <v>37460060000</v>
      </c>
      <c r="AC464" s="131" t="str">
        <f t="shared" si="105"/>
        <v>WFD39_West_BayJune</v>
      </c>
      <c r="AD464" s="40" t="s">
        <v>676</v>
      </c>
      <c r="AE464" s="46" t="s">
        <v>590</v>
      </c>
      <c r="AF464" s="130">
        <f t="shared" si="103"/>
        <v>80.205056284588835</v>
      </c>
      <c r="AG464" s="130">
        <f t="shared" si="104"/>
        <v>55.983269477780112</v>
      </c>
      <c r="AH464" s="130">
        <f t="shared" si="106"/>
        <v>24.221786806808723</v>
      </c>
    </row>
    <row r="465" spans="1:34" x14ac:dyDescent="0.25">
      <c r="A465" t="s">
        <v>5</v>
      </c>
      <c r="B465">
        <v>2014</v>
      </c>
      <c r="C465">
        <v>7</v>
      </c>
      <c r="D465">
        <v>9870.3300280307303</v>
      </c>
      <c r="E465">
        <v>15417.9122381692</v>
      </c>
      <c r="F465">
        <v>63.960773460084802</v>
      </c>
      <c r="G465">
        <v>40.121282925965097</v>
      </c>
      <c r="H465">
        <v>1479.4090124670299</v>
      </c>
      <c r="I465">
        <v>4362.0393031239801</v>
      </c>
      <c r="Q465" s="9" t="s">
        <v>193</v>
      </c>
      <c r="R465" s="27"/>
      <c r="S465" s="40" t="s">
        <v>323</v>
      </c>
      <c r="T465" s="3" t="s">
        <v>146</v>
      </c>
      <c r="U465" s="27">
        <f t="shared" si="108"/>
        <v>1641.7077425823607</v>
      </c>
      <c r="V465" s="27">
        <f t="shared" si="107"/>
        <v>5337.9346997175608</v>
      </c>
      <c r="W465" s="27">
        <f t="shared" si="107"/>
        <v>1836.1221363529357</v>
      </c>
      <c r="X465" s="27">
        <f t="shared" si="107"/>
        <v>728.8729410751755</v>
      </c>
      <c r="Y465" s="27">
        <f t="shared" si="107"/>
        <v>4016.7214313120498</v>
      </c>
      <c r="Z465" s="28">
        <f t="shared" si="107"/>
        <v>1695.3588662225754</v>
      </c>
      <c r="AB465" s="131">
        <v>37460060000</v>
      </c>
      <c r="AC465" s="131" t="str">
        <f t="shared" si="105"/>
        <v>WFD39_West_BayJuly</v>
      </c>
      <c r="AD465" s="40" t="s">
        <v>676</v>
      </c>
      <c r="AE465" s="46" t="s">
        <v>591</v>
      </c>
      <c r="AF465" s="130">
        <f t="shared" si="103"/>
        <v>107.22677516565776</v>
      </c>
      <c r="AG465" s="130">
        <f t="shared" si="104"/>
        <v>45.25777231063099</v>
      </c>
      <c r="AH465" s="130">
        <f t="shared" si="106"/>
        <v>61.969002855026766</v>
      </c>
    </row>
    <row r="466" spans="1:34" x14ac:dyDescent="0.25">
      <c r="A466" t="s">
        <v>5</v>
      </c>
      <c r="B466">
        <v>2014</v>
      </c>
      <c r="C466">
        <v>8</v>
      </c>
      <c r="D466">
        <v>8147.4442489524899</v>
      </c>
      <c r="E466">
        <v>14643.685598264799</v>
      </c>
      <c r="F466">
        <v>63.848681168817002</v>
      </c>
      <c r="G466">
        <v>37.937060869461398</v>
      </c>
      <c r="H466">
        <v>164.053549207998</v>
      </c>
      <c r="I466">
        <v>3156.21131152322</v>
      </c>
      <c r="Q466" s="9" t="s">
        <v>193</v>
      </c>
      <c r="R466" s="27"/>
      <c r="S466" s="40" t="s">
        <v>323</v>
      </c>
      <c r="T466" s="3" t="s">
        <v>147</v>
      </c>
      <c r="U466" s="27">
        <f t="shared" si="108"/>
        <v>927.99590709762697</v>
      </c>
      <c r="V466" s="27">
        <f t="shared" si="107"/>
        <v>5419.1566702543578</v>
      </c>
      <c r="W466" s="27">
        <f t="shared" si="107"/>
        <v>2300.1190313031157</v>
      </c>
      <c r="X466" s="27">
        <f t="shared" si="107"/>
        <v>915.69078663753487</v>
      </c>
      <c r="Y466" s="27">
        <f t="shared" si="107"/>
        <v>4274.7722372945555</v>
      </c>
      <c r="Z466" s="28">
        <f t="shared" si="107"/>
        <v>1034.1444162413713</v>
      </c>
      <c r="AB466" s="131">
        <v>37460060000</v>
      </c>
      <c r="AC466" s="131" t="str">
        <f t="shared" si="105"/>
        <v>WFD39_West_BayAugust</v>
      </c>
      <c r="AD466" s="40" t="s">
        <v>676</v>
      </c>
      <c r="AE466" s="46" t="s">
        <v>592</v>
      </c>
      <c r="AF466" s="130">
        <f t="shared" si="103"/>
        <v>114.11546690780942</v>
      </c>
      <c r="AG466" s="130">
        <f t="shared" si="104"/>
        <v>27.60658728900518</v>
      </c>
      <c r="AH466" s="130">
        <f t="shared" si="106"/>
        <v>86.508879618804244</v>
      </c>
    </row>
    <row r="467" spans="1:34" x14ac:dyDescent="0.25">
      <c r="A467" t="s">
        <v>5</v>
      </c>
      <c r="B467">
        <v>2014</v>
      </c>
      <c r="C467">
        <v>9</v>
      </c>
      <c r="D467">
        <v>5284.38177413006</v>
      </c>
      <c r="E467">
        <v>16420.532043988602</v>
      </c>
      <c r="F467">
        <v>586.951792872346</v>
      </c>
      <c r="G467">
        <v>324.53266989490601</v>
      </c>
      <c r="H467">
        <v>5848.8805478245404</v>
      </c>
      <c r="I467">
        <v>2542.0273757539899</v>
      </c>
      <c r="Q467" s="9" t="s">
        <v>193</v>
      </c>
      <c r="R467" s="27"/>
      <c r="S467" s="40" t="s">
        <v>323</v>
      </c>
      <c r="T467" s="3" t="s">
        <v>148</v>
      </c>
      <c r="U467" s="27">
        <f t="shared" si="108"/>
        <v>512.6961430097233</v>
      </c>
      <c r="V467" s="27">
        <f t="shared" si="107"/>
        <v>5465.2408063301209</v>
      </c>
      <c r="W467" s="27">
        <f t="shared" si="107"/>
        <v>1858.4400081043116</v>
      </c>
      <c r="X467" s="27">
        <f t="shared" si="107"/>
        <v>744.95085850444298</v>
      </c>
      <c r="Y467" s="27">
        <f t="shared" si="107"/>
        <v>2754.1982191276361</v>
      </c>
      <c r="Z467" s="28">
        <f t="shared" si="107"/>
        <v>602.73577429265197</v>
      </c>
      <c r="AB467" s="131">
        <v>37460060000</v>
      </c>
      <c r="AC467" s="131" t="str">
        <f t="shared" si="105"/>
        <v>WFD39_West_BaySeptember</v>
      </c>
      <c r="AD467" s="40" t="s">
        <v>676</v>
      </c>
      <c r="AE467" s="46" t="s">
        <v>593</v>
      </c>
      <c r="AF467" s="130">
        <f t="shared" si="103"/>
        <v>73.523593371917599</v>
      </c>
      <c r="AG467" s="130">
        <f t="shared" si="104"/>
        <v>16.090091000725891</v>
      </c>
      <c r="AH467" s="130">
        <f t="shared" si="106"/>
        <v>57.433502371191707</v>
      </c>
    </row>
    <row r="468" spans="1:34" x14ac:dyDescent="0.25">
      <c r="A468" t="s">
        <v>5</v>
      </c>
      <c r="B468">
        <v>2014</v>
      </c>
      <c r="C468">
        <v>10</v>
      </c>
      <c r="D468">
        <v>4964.7065361674504</v>
      </c>
      <c r="E468">
        <v>20157.022270654499</v>
      </c>
      <c r="F468">
        <v>2654.8501340589701</v>
      </c>
      <c r="G468">
        <v>1400.9108341891899</v>
      </c>
      <c r="H468">
        <v>6875.1892725711396</v>
      </c>
      <c r="I468">
        <v>3557.6158707958598</v>
      </c>
      <c r="Q468" s="9" t="s">
        <v>193</v>
      </c>
      <c r="R468" s="27"/>
      <c r="S468" s="40" t="s">
        <v>323</v>
      </c>
      <c r="T468" s="3" t="s">
        <v>149</v>
      </c>
      <c r="U468" s="27">
        <f t="shared" si="108"/>
        <v>336.37968709158065</v>
      </c>
      <c r="V468" s="27">
        <f t="shared" si="107"/>
        <v>5472.5758815748659</v>
      </c>
      <c r="W468" s="27">
        <f t="shared" si="107"/>
        <v>2294.3586727355691</v>
      </c>
      <c r="X468" s="27">
        <f t="shared" si="107"/>
        <v>930.31330811401904</v>
      </c>
      <c r="Y468" s="27">
        <f t="shared" si="107"/>
        <v>3425.7456511111695</v>
      </c>
      <c r="Z468" s="28">
        <f t="shared" si="107"/>
        <v>396.27638436340851</v>
      </c>
      <c r="AB468" s="131">
        <v>37460060000</v>
      </c>
      <c r="AC468" s="131" t="str">
        <f t="shared" si="105"/>
        <v>WFD39_West_BayOctober</v>
      </c>
      <c r="AD468" s="40" t="s">
        <v>676</v>
      </c>
      <c r="AE468" s="46" t="s">
        <v>594</v>
      </c>
      <c r="AF468" s="130">
        <f t="shared" si="103"/>
        <v>91.450618368234572</v>
      </c>
      <c r="AG468" s="130">
        <f t="shared" si="104"/>
        <v>10.578637203555161</v>
      </c>
      <c r="AH468" s="130">
        <f t="shared" si="106"/>
        <v>80.871981164679411</v>
      </c>
    </row>
    <row r="469" spans="1:34" x14ac:dyDescent="0.25">
      <c r="A469" t="s">
        <v>5</v>
      </c>
      <c r="B469">
        <v>2014</v>
      </c>
      <c r="C469">
        <v>11</v>
      </c>
      <c r="D469">
        <v>3544.7649905304502</v>
      </c>
      <c r="E469">
        <v>21195.394960164002</v>
      </c>
      <c r="F469">
        <v>4729.9881663753004</v>
      </c>
      <c r="G469">
        <v>2511.3493635714999</v>
      </c>
      <c r="H469">
        <v>10376.173958812</v>
      </c>
      <c r="I469">
        <v>2899.2556973788601</v>
      </c>
      <c r="Q469" s="9" t="s">
        <v>193</v>
      </c>
      <c r="R469" s="27"/>
      <c r="S469" s="40" t="s">
        <v>323</v>
      </c>
      <c r="T469" s="3" t="s">
        <v>150</v>
      </c>
      <c r="U469" s="27">
        <f t="shared" si="108"/>
        <v>342.90895466434438</v>
      </c>
      <c r="V469" s="27">
        <f t="shared" si="107"/>
        <v>5508.0640723885699</v>
      </c>
      <c r="W469" s="27">
        <f t="shared" si="107"/>
        <v>2245.0261561961133</v>
      </c>
      <c r="X469" s="27">
        <f t="shared" si="107"/>
        <v>906.38190615505732</v>
      </c>
      <c r="Y469" s="27">
        <f t="shared" si="107"/>
        <v>3143.2265939221052</v>
      </c>
      <c r="Z469" s="28">
        <f t="shared" si="107"/>
        <v>335.32600277187225</v>
      </c>
      <c r="AB469" s="131">
        <v>37460060000</v>
      </c>
      <c r="AC469" s="131" t="str">
        <f t="shared" si="105"/>
        <v>WFD39_West_BayNovember</v>
      </c>
      <c r="AD469" s="40" t="s">
        <v>676</v>
      </c>
      <c r="AE469" s="46" t="s">
        <v>595</v>
      </c>
      <c r="AF469" s="130">
        <f t="shared" si="103"/>
        <v>83.908744244459442</v>
      </c>
      <c r="AG469" s="130">
        <f t="shared" si="104"/>
        <v>8.9515607495522502</v>
      </c>
      <c r="AH469" s="130">
        <f t="shared" si="106"/>
        <v>74.957183494907184</v>
      </c>
    </row>
    <row r="470" spans="1:34" ht="15.75" thickBot="1" x14ac:dyDescent="0.3">
      <c r="A470" t="s">
        <v>5</v>
      </c>
      <c r="B470">
        <v>2014</v>
      </c>
      <c r="C470">
        <v>12</v>
      </c>
      <c r="D470">
        <v>4683.1430097112097</v>
      </c>
      <c r="E470">
        <v>21037.334550411601</v>
      </c>
      <c r="F470">
        <v>664.57649848097196</v>
      </c>
      <c r="G470">
        <v>354.648460762517</v>
      </c>
      <c r="H470">
        <v>1691.04484786022</v>
      </c>
      <c r="I470">
        <v>3820.7138049428199</v>
      </c>
      <c r="Q470" s="11" t="s">
        <v>193</v>
      </c>
      <c r="R470" s="29"/>
      <c r="S470" s="40" t="s">
        <v>323</v>
      </c>
      <c r="T470" s="5" t="s">
        <v>151</v>
      </c>
      <c r="U470" s="29">
        <f t="shared" si="108"/>
        <v>552.7803288611774</v>
      </c>
      <c r="V470" s="29">
        <f t="shared" si="107"/>
        <v>5537.8416800621335</v>
      </c>
      <c r="W470" s="29">
        <f t="shared" si="107"/>
        <v>1849.5296802911564</v>
      </c>
      <c r="X470" s="29">
        <f t="shared" si="107"/>
        <v>747.00305619328037</v>
      </c>
      <c r="Y470" s="29">
        <f t="shared" si="107"/>
        <v>2507.2511273703112</v>
      </c>
      <c r="Z470" s="30">
        <f t="shared" si="107"/>
        <v>384.29253851318975</v>
      </c>
      <c r="AB470" s="131">
        <v>37460060000</v>
      </c>
      <c r="AC470" s="131" t="str">
        <f t="shared" si="105"/>
        <v>WFD39_West_BayDecember</v>
      </c>
      <c r="AD470" s="40" t="s">
        <v>676</v>
      </c>
      <c r="AE470" s="46" t="s">
        <v>596</v>
      </c>
      <c r="AF470" s="130">
        <f t="shared" si="103"/>
        <v>66.93131637723782</v>
      </c>
      <c r="AG470" s="130">
        <f t="shared" si="104"/>
        <v>10.258727255460608</v>
      </c>
      <c r="AH470" s="130">
        <f t="shared" si="106"/>
        <v>56.672589121777214</v>
      </c>
    </row>
    <row r="471" spans="1:34" x14ac:dyDescent="0.25">
      <c r="A471" t="s">
        <v>6</v>
      </c>
      <c r="B471">
        <v>2002</v>
      </c>
      <c r="C471">
        <v>1</v>
      </c>
      <c r="D471">
        <v>4940.0950205167801</v>
      </c>
      <c r="E471">
        <v>17804.086530189201</v>
      </c>
      <c r="F471">
        <v>792.70547527425003</v>
      </c>
      <c r="G471">
        <v>423.78607994305401</v>
      </c>
      <c r="H471">
        <v>2960.2483590636998</v>
      </c>
      <c r="I471">
        <v>3824.9071755426198</v>
      </c>
      <c r="Q471" s="10" t="s">
        <v>194</v>
      </c>
      <c r="R471" s="27" t="s">
        <v>432</v>
      </c>
      <c r="S471" s="35" t="s">
        <v>324</v>
      </c>
      <c r="T471" s="1" t="s">
        <v>140</v>
      </c>
      <c r="U471" s="25">
        <f>(D5931+D5943+D5955+D5967+D5979+D5991+D6003+D6015+D6027+D6039+D6051+D6063+D6075)/13</f>
        <v>648.45765370617414</v>
      </c>
      <c r="V471" s="25">
        <f t="shared" ref="V471:Z482" si="109">(E5931+E5943+E5955+E5967+E5979+E5991+E6003+E6015+E6027+E6039+E6051+E6063+E6075)/13</f>
        <v>6663.162496781486</v>
      </c>
      <c r="W471" s="25">
        <f t="shared" si="109"/>
        <v>1482.8824787411356</v>
      </c>
      <c r="X471" s="25">
        <f t="shared" si="109"/>
        <v>690.50319535376127</v>
      </c>
      <c r="Y471" s="25">
        <f t="shared" si="109"/>
        <v>1718.1435071646936</v>
      </c>
      <c r="Z471" s="26">
        <f t="shared" si="109"/>
        <v>324.24293701082865</v>
      </c>
      <c r="AB471" s="131">
        <v>31931600000</v>
      </c>
      <c r="AC471" s="131" t="str">
        <f t="shared" si="105"/>
        <v>WFD40_Jutland_and_FunenJanuary</v>
      </c>
      <c r="AD471" s="40" t="s">
        <v>612</v>
      </c>
      <c r="AE471" s="46" t="s">
        <v>586</v>
      </c>
      <c r="AF471" s="130">
        <f t="shared" si="103"/>
        <v>53.806997055101952</v>
      </c>
      <c r="AG471" s="130">
        <f t="shared" si="104"/>
        <v>10.154296590550699</v>
      </c>
      <c r="AH471" s="130">
        <f t="shared" si="106"/>
        <v>43.652700464551252</v>
      </c>
    </row>
    <row r="472" spans="1:34" x14ac:dyDescent="0.25">
      <c r="A472" t="s">
        <v>6</v>
      </c>
      <c r="B472">
        <v>2002</v>
      </c>
      <c r="C472">
        <v>2</v>
      </c>
      <c r="D472">
        <v>6602.0911677861304</v>
      </c>
      <c r="E472">
        <v>16454.7416020778</v>
      </c>
      <c r="F472">
        <v>32.485985834896603</v>
      </c>
      <c r="G472">
        <v>17.651442093091902</v>
      </c>
      <c r="H472">
        <v>448.450993034264</v>
      </c>
      <c r="I472">
        <v>4450.98192245056</v>
      </c>
      <c r="Q472" s="9" t="s">
        <v>194</v>
      </c>
      <c r="R472" s="27"/>
      <c r="S472" s="40" t="s">
        <v>324</v>
      </c>
      <c r="T472" s="3" t="s">
        <v>141</v>
      </c>
      <c r="U472" s="27">
        <f t="shared" ref="U472:U482" si="110">(D5932+D5944+D5956+D5968+D5980+D5992+D6004+D6016+D6028+D6040+D6052+D6064+D6076)/13</f>
        <v>804.3963934073455</v>
      </c>
      <c r="V472" s="27">
        <f t="shared" si="109"/>
        <v>6656.2249041565028</v>
      </c>
      <c r="W472" s="27">
        <f t="shared" si="109"/>
        <v>1121.2565157767644</v>
      </c>
      <c r="X472" s="27">
        <f t="shared" si="109"/>
        <v>521.60898201538123</v>
      </c>
      <c r="Y472" s="27">
        <f t="shared" si="109"/>
        <v>1220.3705372163145</v>
      </c>
      <c r="Z472" s="28">
        <f t="shared" si="109"/>
        <v>362.96263076752865</v>
      </c>
      <c r="AB472" s="131">
        <v>31931600000</v>
      </c>
      <c r="AC472" s="131" t="str">
        <f t="shared" si="105"/>
        <v>WFD40_Jutland_and_FunenFebruary</v>
      </c>
      <c r="AD472" s="40" t="s">
        <v>612</v>
      </c>
      <c r="AE472" s="46" t="s">
        <v>587</v>
      </c>
      <c r="AF472" s="130">
        <f t="shared" si="103"/>
        <v>38.218270841934462</v>
      </c>
      <c r="AG472" s="130">
        <f t="shared" si="104"/>
        <v>11.366878915166438</v>
      </c>
      <c r="AH472" s="130">
        <f t="shared" si="106"/>
        <v>26.851391926768024</v>
      </c>
    </row>
    <row r="473" spans="1:34" x14ac:dyDescent="0.25">
      <c r="A473" t="s">
        <v>6</v>
      </c>
      <c r="B473">
        <v>2002</v>
      </c>
      <c r="C473">
        <v>3</v>
      </c>
      <c r="D473">
        <v>7823.0196801137499</v>
      </c>
      <c r="E473">
        <v>16557.2606624658</v>
      </c>
      <c r="F473">
        <v>497.52692441247501</v>
      </c>
      <c r="G473">
        <v>284.21107611513202</v>
      </c>
      <c r="H473">
        <v>4739.2043487146002</v>
      </c>
      <c r="I473">
        <v>5345.2795142353098</v>
      </c>
      <c r="Q473" s="9" t="s">
        <v>194</v>
      </c>
      <c r="R473" s="27"/>
      <c r="S473" s="40" t="s">
        <v>324</v>
      </c>
      <c r="T473" s="3" t="s">
        <v>142</v>
      </c>
      <c r="U473" s="27">
        <f t="shared" si="110"/>
        <v>1298.0009192085868</v>
      </c>
      <c r="V473" s="27">
        <f t="shared" si="109"/>
        <v>6640.2032463114692</v>
      </c>
      <c r="W473" s="27">
        <f t="shared" si="109"/>
        <v>797.52177205813973</v>
      </c>
      <c r="X473" s="27">
        <f t="shared" si="109"/>
        <v>368.0408557253902</v>
      </c>
      <c r="Y473" s="27">
        <f t="shared" si="109"/>
        <v>915.13935322835994</v>
      </c>
      <c r="Z473" s="28">
        <f t="shared" si="109"/>
        <v>767.02009180395669</v>
      </c>
      <c r="AB473" s="131">
        <v>31931600000</v>
      </c>
      <c r="AC473" s="131" t="str">
        <f t="shared" si="105"/>
        <v>WFD40_Jutland_and_FunenMarch</v>
      </c>
      <c r="AD473" s="40" t="s">
        <v>612</v>
      </c>
      <c r="AE473" s="46" t="s">
        <v>588</v>
      </c>
      <c r="AF473" s="130">
        <f t="shared" si="103"/>
        <v>28.659364179319546</v>
      </c>
      <c r="AG473" s="130">
        <f t="shared" si="104"/>
        <v>24.020722162495982</v>
      </c>
      <c r="AH473" s="130">
        <f t="shared" si="106"/>
        <v>4.6386420168235638</v>
      </c>
    </row>
    <row r="474" spans="1:34" x14ac:dyDescent="0.25">
      <c r="A474" t="s">
        <v>6</v>
      </c>
      <c r="B474">
        <v>2002</v>
      </c>
      <c r="C474">
        <v>4</v>
      </c>
      <c r="D474">
        <v>8487.6922526038197</v>
      </c>
      <c r="E474">
        <v>16678.686838358801</v>
      </c>
      <c r="F474">
        <v>348.84299834196798</v>
      </c>
      <c r="G474">
        <v>209.829801213933</v>
      </c>
      <c r="H474">
        <v>3558.3885512563402</v>
      </c>
      <c r="I474">
        <v>5793.9302303940703</v>
      </c>
      <c r="Q474" s="9" t="s">
        <v>194</v>
      </c>
      <c r="R474" s="27"/>
      <c r="S474" s="40" t="s">
        <v>324</v>
      </c>
      <c r="T474" s="3" t="s">
        <v>143</v>
      </c>
      <c r="U474" s="27">
        <f t="shared" si="110"/>
        <v>1705.3800009671713</v>
      </c>
      <c r="V474" s="27">
        <f t="shared" si="109"/>
        <v>6477.282392995623</v>
      </c>
      <c r="W474" s="27">
        <f t="shared" si="109"/>
        <v>430.25049421833307</v>
      </c>
      <c r="X474" s="27">
        <f t="shared" si="109"/>
        <v>194.76217565221498</v>
      </c>
      <c r="Y474" s="27">
        <f t="shared" si="109"/>
        <v>836.92128730439413</v>
      </c>
      <c r="Z474" s="28">
        <f t="shared" si="109"/>
        <v>1367.7714528004287</v>
      </c>
      <c r="AB474" s="131">
        <v>31931600000</v>
      </c>
      <c r="AC474" s="131" t="str">
        <f t="shared" si="105"/>
        <v>WFD40_Jutland_and_FunenApril</v>
      </c>
      <c r="AD474" s="40" t="s">
        <v>612</v>
      </c>
      <c r="AE474" s="46" t="s">
        <v>589</v>
      </c>
      <c r="AF474" s="130">
        <f t="shared" si="103"/>
        <v>26.209813705056877</v>
      </c>
      <c r="AG474" s="130">
        <f t="shared" si="104"/>
        <v>42.834416465207774</v>
      </c>
      <c r="AH474" s="130">
        <f t="shared" si="106"/>
        <v>-16.624602760150896</v>
      </c>
    </row>
    <row r="475" spans="1:34" x14ac:dyDescent="0.25">
      <c r="A475" t="s">
        <v>6</v>
      </c>
      <c r="B475">
        <v>2002</v>
      </c>
      <c r="C475">
        <v>5</v>
      </c>
      <c r="D475">
        <v>9083.75649417776</v>
      </c>
      <c r="E475">
        <v>14938.9577435432</v>
      </c>
      <c r="F475">
        <v>81.888130600248701</v>
      </c>
      <c r="G475">
        <v>48.516819815487899</v>
      </c>
      <c r="H475">
        <v>1711.95828962122</v>
      </c>
      <c r="I475">
        <v>5127.3862641446804</v>
      </c>
      <c r="Q475" s="9" t="s">
        <v>194</v>
      </c>
      <c r="R475" s="27"/>
      <c r="S475" s="40" t="s">
        <v>324</v>
      </c>
      <c r="T475" s="3" t="s">
        <v>144</v>
      </c>
      <c r="U475" s="27">
        <f t="shared" si="110"/>
        <v>1750.8410455001604</v>
      </c>
      <c r="V475" s="27">
        <f t="shared" si="109"/>
        <v>6324.0542219225063</v>
      </c>
      <c r="W475" s="27">
        <f t="shared" si="109"/>
        <v>451.47112706143497</v>
      </c>
      <c r="X475" s="27">
        <f t="shared" si="109"/>
        <v>201.98680369726065</v>
      </c>
      <c r="Y475" s="27">
        <f t="shared" si="109"/>
        <v>1232.2550660505476</v>
      </c>
      <c r="Z475" s="28">
        <f t="shared" si="109"/>
        <v>1660.8217145510655</v>
      </c>
      <c r="AB475" s="131">
        <v>31931600000</v>
      </c>
      <c r="AC475" s="131" t="str">
        <f t="shared" si="105"/>
        <v>WFD40_Jutland_and_FunenMay</v>
      </c>
      <c r="AD475" s="40" t="s">
        <v>612</v>
      </c>
      <c r="AE475" s="46" t="s">
        <v>144</v>
      </c>
      <c r="AF475" s="130">
        <f t="shared" si="103"/>
        <v>38.590457917879078</v>
      </c>
      <c r="AG475" s="130">
        <f t="shared" si="104"/>
        <v>52.011853917469388</v>
      </c>
      <c r="AH475" s="130">
        <f t="shared" si="106"/>
        <v>-13.42139599959031</v>
      </c>
    </row>
    <row r="476" spans="1:34" x14ac:dyDescent="0.25">
      <c r="A476" t="s">
        <v>6</v>
      </c>
      <c r="B476">
        <v>2002</v>
      </c>
      <c r="C476">
        <v>6</v>
      </c>
      <c r="D476">
        <v>9938.9690359604592</v>
      </c>
      <c r="E476">
        <v>13000.983737364701</v>
      </c>
      <c r="F476">
        <v>21.6785947200549</v>
      </c>
      <c r="G476">
        <v>11.9073348473115</v>
      </c>
      <c r="H476">
        <v>807.11438198838698</v>
      </c>
      <c r="I476">
        <v>4005.64350809493</v>
      </c>
      <c r="Q476" s="9" t="s">
        <v>194</v>
      </c>
      <c r="R476" s="27"/>
      <c r="S476" s="40" t="s">
        <v>324</v>
      </c>
      <c r="T476" s="3" t="s">
        <v>145</v>
      </c>
      <c r="U476" s="27">
        <f t="shared" si="110"/>
        <v>1493.3899526261775</v>
      </c>
      <c r="V476" s="27">
        <f t="shared" si="109"/>
        <v>6292.6823577383411</v>
      </c>
      <c r="W476" s="27">
        <f t="shared" si="109"/>
        <v>624.71686700349471</v>
      </c>
      <c r="X476" s="27">
        <f t="shared" si="109"/>
        <v>282.35609700230015</v>
      </c>
      <c r="Y476" s="27">
        <f t="shared" si="109"/>
        <v>1637.5488703684844</v>
      </c>
      <c r="Z476" s="28">
        <f t="shared" si="109"/>
        <v>1456.3049888473272</v>
      </c>
      <c r="AB476" s="131">
        <v>31931600000</v>
      </c>
      <c r="AC476" s="131" t="str">
        <f t="shared" si="105"/>
        <v>WFD40_Jutland_and_FunenJune</v>
      </c>
      <c r="AD476" s="40" t="s">
        <v>612</v>
      </c>
      <c r="AE476" s="46" t="s">
        <v>590</v>
      </c>
      <c r="AF476" s="130">
        <f t="shared" si="103"/>
        <v>51.283019653524541</v>
      </c>
      <c r="AG476" s="130">
        <f t="shared" si="104"/>
        <v>45.607015897960864</v>
      </c>
      <c r="AH476" s="130">
        <f t="shared" si="106"/>
        <v>5.6760037555636771</v>
      </c>
    </row>
    <row r="477" spans="1:34" x14ac:dyDescent="0.25">
      <c r="A477" t="s">
        <v>6</v>
      </c>
      <c r="B477">
        <v>2002</v>
      </c>
      <c r="C477">
        <v>7</v>
      </c>
      <c r="D477">
        <v>9165.6849417354497</v>
      </c>
      <c r="E477">
        <v>12063.115884794701</v>
      </c>
      <c r="F477">
        <v>22.124532380862199</v>
      </c>
      <c r="G477">
        <v>12.157566146540301</v>
      </c>
      <c r="H477">
        <v>34.939144561912997</v>
      </c>
      <c r="I477">
        <v>2765.84759719251</v>
      </c>
      <c r="Q477" s="9" t="s">
        <v>194</v>
      </c>
      <c r="R477" s="27"/>
      <c r="S477" s="40" t="s">
        <v>324</v>
      </c>
      <c r="T477" s="3" t="s">
        <v>146</v>
      </c>
      <c r="U477" s="27">
        <f t="shared" si="110"/>
        <v>1159.2625144820702</v>
      </c>
      <c r="V477" s="27">
        <f t="shared" si="109"/>
        <v>6445.9285840043012</v>
      </c>
      <c r="W477" s="27">
        <f t="shared" si="109"/>
        <v>953.53034604360607</v>
      </c>
      <c r="X477" s="27">
        <f t="shared" si="109"/>
        <v>438.34521935511424</v>
      </c>
      <c r="Y477" s="27">
        <f t="shared" si="109"/>
        <v>1813.0262064034653</v>
      </c>
      <c r="Z477" s="28">
        <f t="shared" si="109"/>
        <v>1132.4977328294253</v>
      </c>
      <c r="AB477" s="131">
        <v>31931600000</v>
      </c>
      <c r="AC477" s="131" t="str">
        <f t="shared" si="105"/>
        <v>WFD40_Jutland_and_FunenJuly</v>
      </c>
      <c r="AD477" s="40" t="s">
        <v>612</v>
      </c>
      <c r="AE477" s="46" t="s">
        <v>591</v>
      </c>
      <c r="AF477" s="130">
        <f t="shared" si="103"/>
        <v>56.778432850325864</v>
      </c>
      <c r="AG477" s="130">
        <f t="shared" si="104"/>
        <v>35.466363502907008</v>
      </c>
      <c r="AH477" s="130">
        <f t="shared" si="106"/>
        <v>21.312069347418856</v>
      </c>
    </row>
    <row r="478" spans="1:34" x14ac:dyDescent="0.25">
      <c r="A478" t="s">
        <v>6</v>
      </c>
      <c r="B478">
        <v>2002</v>
      </c>
      <c r="C478">
        <v>8</v>
      </c>
      <c r="D478">
        <v>6953.9535548005097</v>
      </c>
      <c r="E478">
        <v>11877.917420501</v>
      </c>
      <c r="F478">
        <v>30.152714731392901</v>
      </c>
      <c r="G478">
        <v>16.436293441274799</v>
      </c>
      <c r="H478">
        <v>444.08142472030801</v>
      </c>
      <c r="I478">
        <v>2030.8167282659799</v>
      </c>
      <c r="Q478" s="9" t="s">
        <v>194</v>
      </c>
      <c r="R478" s="27"/>
      <c r="S478" s="40" t="s">
        <v>324</v>
      </c>
      <c r="T478" s="3" t="s">
        <v>147</v>
      </c>
      <c r="U478" s="27">
        <f t="shared" si="110"/>
        <v>720.84635556086039</v>
      </c>
      <c r="V478" s="27">
        <f t="shared" si="109"/>
        <v>6564.3828546657687</v>
      </c>
      <c r="W478" s="27">
        <f t="shared" si="109"/>
        <v>1398.3082246150736</v>
      </c>
      <c r="X478" s="27">
        <f t="shared" si="109"/>
        <v>650.97050189438619</v>
      </c>
      <c r="Y478" s="27">
        <f t="shared" si="109"/>
        <v>2248.2778426563791</v>
      </c>
      <c r="Z478" s="28">
        <f t="shared" si="109"/>
        <v>723.87542054857397</v>
      </c>
      <c r="AB478" s="131">
        <v>31931600000</v>
      </c>
      <c r="AC478" s="131" t="str">
        <f t="shared" si="105"/>
        <v>WFD40_Jutland_and_FunenAugust</v>
      </c>
      <c r="AD478" s="40" t="s">
        <v>612</v>
      </c>
      <c r="AE478" s="46" t="s">
        <v>592</v>
      </c>
      <c r="AF478" s="130">
        <f t="shared" si="103"/>
        <v>70.409182209985701</v>
      </c>
      <c r="AG478" s="130">
        <f t="shared" si="104"/>
        <v>22.669563083233349</v>
      </c>
      <c r="AH478" s="130">
        <f t="shared" si="106"/>
        <v>47.739619126752352</v>
      </c>
    </row>
    <row r="479" spans="1:34" x14ac:dyDescent="0.25">
      <c r="A479" t="s">
        <v>6</v>
      </c>
      <c r="B479">
        <v>2002</v>
      </c>
      <c r="C479">
        <v>9</v>
      </c>
      <c r="D479">
        <v>4339.2346037054604</v>
      </c>
      <c r="E479">
        <v>13672.938835897099</v>
      </c>
      <c r="F479">
        <v>48.5827351672852</v>
      </c>
      <c r="G479">
        <v>26.734516671523298</v>
      </c>
      <c r="H479">
        <v>3201.3827186254098</v>
      </c>
      <c r="I479">
        <v>1879.8656401706701</v>
      </c>
      <c r="Q479" s="9" t="s">
        <v>194</v>
      </c>
      <c r="R479" s="27"/>
      <c r="S479" s="40" t="s">
        <v>324</v>
      </c>
      <c r="T479" s="3" t="s">
        <v>148</v>
      </c>
      <c r="U479" s="27">
        <f t="shared" si="110"/>
        <v>417.31819236592276</v>
      </c>
      <c r="V479" s="27">
        <f t="shared" si="109"/>
        <v>6612.9096831199813</v>
      </c>
      <c r="W479" s="27">
        <f t="shared" si="109"/>
        <v>1259.2400462580354</v>
      </c>
      <c r="X479" s="27">
        <f t="shared" si="109"/>
        <v>589.24672771694816</v>
      </c>
      <c r="Y479" s="27">
        <f t="shared" si="109"/>
        <v>1595.8811706828876</v>
      </c>
      <c r="Z479" s="28">
        <f t="shared" si="109"/>
        <v>462.25213448279067</v>
      </c>
      <c r="AB479" s="131">
        <v>31931600000</v>
      </c>
      <c r="AC479" s="131" t="str">
        <f t="shared" si="105"/>
        <v>WFD40_Jutland_and_FunenSeptember</v>
      </c>
      <c r="AD479" s="40" t="s">
        <v>612</v>
      </c>
      <c r="AE479" s="46" t="s">
        <v>593</v>
      </c>
      <c r="AF479" s="130">
        <f t="shared" si="103"/>
        <v>49.978114804234288</v>
      </c>
      <c r="AG479" s="130">
        <f t="shared" si="104"/>
        <v>14.476322341592361</v>
      </c>
      <c r="AH479" s="130">
        <f t="shared" si="106"/>
        <v>35.50179246264193</v>
      </c>
    </row>
    <row r="480" spans="1:34" x14ac:dyDescent="0.25">
      <c r="A480" t="s">
        <v>6</v>
      </c>
      <c r="B480">
        <v>2002</v>
      </c>
      <c r="C480">
        <v>10</v>
      </c>
      <c r="D480">
        <v>3616.0734187488601</v>
      </c>
      <c r="E480">
        <v>16814.861930658299</v>
      </c>
      <c r="F480">
        <v>426.11445448196201</v>
      </c>
      <c r="G480">
        <v>243.732254704854</v>
      </c>
      <c r="H480">
        <v>2894.3911622282099</v>
      </c>
      <c r="I480">
        <v>2478.0017872938201</v>
      </c>
      <c r="Q480" s="9" t="s">
        <v>194</v>
      </c>
      <c r="R480" s="27"/>
      <c r="S480" s="40" t="s">
        <v>324</v>
      </c>
      <c r="T480" s="3" t="s">
        <v>149</v>
      </c>
      <c r="U480" s="27">
        <f t="shared" si="110"/>
        <v>321.83180736438499</v>
      </c>
      <c r="V480" s="27">
        <f t="shared" si="109"/>
        <v>6614.7818937854699</v>
      </c>
      <c r="W480" s="27">
        <f t="shared" si="109"/>
        <v>1738.4858580948496</v>
      </c>
      <c r="X480" s="27">
        <f t="shared" si="109"/>
        <v>815.0587237867162</v>
      </c>
      <c r="Y480" s="27">
        <f t="shared" si="109"/>
        <v>2334.6061408302044</v>
      </c>
      <c r="Z480" s="28">
        <f t="shared" si="109"/>
        <v>377.71593680626842</v>
      </c>
      <c r="AB480" s="131">
        <v>31931600000</v>
      </c>
      <c r="AC480" s="131" t="str">
        <f t="shared" si="105"/>
        <v>WFD40_Jutland_and_FunenOctober</v>
      </c>
      <c r="AD480" s="40" t="s">
        <v>612</v>
      </c>
      <c r="AE480" s="46" t="s">
        <v>594</v>
      </c>
      <c r="AF480" s="130">
        <f t="shared" si="103"/>
        <v>73.112720340672084</v>
      </c>
      <c r="AG480" s="130">
        <f t="shared" si="104"/>
        <v>11.828907314580803</v>
      </c>
      <c r="AH480" s="130">
        <f t="shared" si="106"/>
        <v>61.283813026091281</v>
      </c>
    </row>
    <row r="481" spans="1:34" x14ac:dyDescent="0.25">
      <c r="A481" t="s">
        <v>6</v>
      </c>
      <c r="B481">
        <v>2002</v>
      </c>
      <c r="C481">
        <v>11</v>
      </c>
      <c r="D481">
        <v>3196.7109579183598</v>
      </c>
      <c r="E481">
        <v>17760.424233114802</v>
      </c>
      <c r="F481">
        <v>2093.2760105523198</v>
      </c>
      <c r="G481">
        <v>1125.1280753813501</v>
      </c>
      <c r="H481">
        <v>5096.1648411494298</v>
      </c>
      <c r="I481">
        <v>2518.48253672483</v>
      </c>
      <c r="Q481" s="9" t="s">
        <v>194</v>
      </c>
      <c r="R481" s="27"/>
      <c r="S481" s="40" t="s">
        <v>324</v>
      </c>
      <c r="T481" s="3" t="s">
        <v>150</v>
      </c>
      <c r="U481" s="27">
        <f t="shared" si="110"/>
        <v>323.5095123857057</v>
      </c>
      <c r="V481" s="27">
        <f t="shared" si="109"/>
        <v>6644.2056455314923</v>
      </c>
      <c r="W481" s="27">
        <f t="shared" si="109"/>
        <v>1444.5691964848909</v>
      </c>
      <c r="X481" s="27">
        <f t="shared" si="109"/>
        <v>676.49086455855092</v>
      </c>
      <c r="Y481" s="27">
        <f t="shared" si="109"/>
        <v>1825.9866844150454</v>
      </c>
      <c r="Z481" s="28">
        <f t="shared" si="109"/>
        <v>337.87443661328768</v>
      </c>
      <c r="AB481" s="131">
        <v>31931600000</v>
      </c>
      <c r="AC481" s="131" t="str">
        <f t="shared" si="105"/>
        <v>WFD40_Jutland_and_FunenNovember</v>
      </c>
      <c r="AD481" s="40" t="s">
        <v>612</v>
      </c>
      <c r="AE481" s="46" t="s">
        <v>595</v>
      </c>
      <c r="AF481" s="130">
        <f t="shared" si="103"/>
        <v>57.184315362056559</v>
      </c>
      <c r="AG481" s="130">
        <f t="shared" si="104"/>
        <v>10.581193445154257</v>
      </c>
      <c r="AH481" s="130">
        <f t="shared" si="106"/>
        <v>46.603121916902303</v>
      </c>
    </row>
    <row r="482" spans="1:34" ht="15.75" thickBot="1" x14ac:dyDescent="0.3">
      <c r="A482" t="s">
        <v>6</v>
      </c>
      <c r="B482">
        <v>2002</v>
      </c>
      <c r="C482">
        <v>12</v>
      </c>
      <c r="D482">
        <v>3629.5770918073299</v>
      </c>
      <c r="E482">
        <v>18232.9908938388</v>
      </c>
      <c r="F482">
        <v>2600.1027162555001</v>
      </c>
      <c r="G482">
        <v>1373.8742388194701</v>
      </c>
      <c r="H482">
        <v>5623.7817142437298</v>
      </c>
      <c r="I482">
        <v>3012.40662608086</v>
      </c>
      <c r="Q482" s="11" t="s">
        <v>194</v>
      </c>
      <c r="R482" s="29"/>
      <c r="S482" s="40" t="s">
        <v>324</v>
      </c>
      <c r="T482" s="5" t="s">
        <v>151</v>
      </c>
      <c r="U482" s="29">
        <f t="shared" si="110"/>
        <v>465.26464109185048</v>
      </c>
      <c r="V482" s="29">
        <f t="shared" si="109"/>
        <v>6662.0370790036459</v>
      </c>
      <c r="W482" s="29">
        <f t="shared" si="109"/>
        <v>1512.4239012333917</v>
      </c>
      <c r="X482" s="29">
        <f t="shared" si="109"/>
        <v>705.6067513168565</v>
      </c>
      <c r="Y482" s="29">
        <f t="shared" si="109"/>
        <v>1801.58438638341</v>
      </c>
      <c r="Z482" s="30">
        <f t="shared" si="109"/>
        <v>355.53524574957078</v>
      </c>
      <c r="AB482" s="131">
        <v>31931600000</v>
      </c>
      <c r="AC482" s="131" t="str">
        <f t="shared" si="105"/>
        <v>WFD40_Jutland_and_FunenDecember</v>
      </c>
      <c r="AD482" s="40" t="s">
        <v>612</v>
      </c>
      <c r="AE482" s="46" t="s">
        <v>596</v>
      </c>
      <c r="AF482" s="130">
        <f t="shared" si="103"/>
        <v>56.420110059734242</v>
      </c>
      <c r="AG482" s="130">
        <f t="shared" si="104"/>
        <v>11.134275944505468</v>
      </c>
      <c r="AH482" s="130">
        <f t="shared" si="106"/>
        <v>45.285834115228774</v>
      </c>
    </row>
    <row r="483" spans="1:34" x14ac:dyDescent="0.25">
      <c r="A483" t="s">
        <v>6</v>
      </c>
      <c r="B483">
        <v>2003</v>
      </c>
      <c r="C483">
        <v>1</v>
      </c>
      <c r="D483">
        <v>4794.7562266633704</v>
      </c>
      <c r="E483">
        <v>18066.8215805322</v>
      </c>
      <c r="F483">
        <v>1200.7646765766699</v>
      </c>
      <c r="G483">
        <v>648.65338000180805</v>
      </c>
      <c r="H483">
        <v>3193.0151095133901</v>
      </c>
      <c r="I483">
        <v>3802.5891850023099</v>
      </c>
      <c r="Q483" s="10" t="s">
        <v>195</v>
      </c>
      <c r="R483" s="27" t="s">
        <v>402</v>
      </c>
      <c r="S483" s="35" t="s">
        <v>325</v>
      </c>
      <c r="T483" s="1" t="s">
        <v>140</v>
      </c>
      <c r="U483" s="25">
        <f>(D6087+D6099+D6111+D6123+D6135+D6147+D6159+D6171+D6183+D6195+D6207+D6219+D6231)/13</f>
        <v>198.29106983093749</v>
      </c>
      <c r="V483" s="25">
        <f t="shared" ref="V483:Z494" si="111">(E6087+E6099+E6111+E6123+E6135+E6147+E6159+E6171+E6183+E6195+E6207+E6219+E6231)/13</f>
        <v>1631.0169554701727</v>
      </c>
      <c r="W483" s="25">
        <f t="shared" si="111"/>
        <v>336.92012113740253</v>
      </c>
      <c r="X483" s="25">
        <f t="shared" si="111"/>
        <v>169.4685246145246</v>
      </c>
      <c r="Y483" s="25">
        <f t="shared" si="111"/>
        <v>442.87674148505596</v>
      </c>
      <c r="Z483" s="26">
        <f t="shared" si="111"/>
        <v>96.601105916483434</v>
      </c>
      <c r="AB483" s="131">
        <v>6976000000</v>
      </c>
      <c r="AC483" s="131" t="str">
        <f t="shared" si="105"/>
        <v>WFD41_Vidaa_KrusaaJanuary</v>
      </c>
      <c r="AD483" s="40" t="s">
        <v>613</v>
      </c>
      <c r="AE483" s="46" t="s">
        <v>586</v>
      </c>
      <c r="AF483" s="130">
        <f t="shared" si="103"/>
        <v>63.485771428477058</v>
      </c>
      <c r="AG483" s="130">
        <f t="shared" si="104"/>
        <v>13.84763559582618</v>
      </c>
      <c r="AH483" s="130">
        <f t="shared" si="106"/>
        <v>49.638135832650875</v>
      </c>
    </row>
    <row r="484" spans="1:34" x14ac:dyDescent="0.25">
      <c r="A484" t="s">
        <v>6</v>
      </c>
      <c r="B484">
        <v>2003</v>
      </c>
      <c r="C484">
        <v>2</v>
      </c>
      <c r="D484">
        <v>5176.3340191356101</v>
      </c>
      <c r="E484">
        <v>17351.4085534119</v>
      </c>
      <c r="F484">
        <v>1062.4320039724701</v>
      </c>
      <c r="G484">
        <v>605.28321155227604</v>
      </c>
      <c r="H484">
        <v>4223.7709996740396</v>
      </c>
      <c r="I484">
        <v>3802.9404251835699</v>
      </c>
      <c r="Q484" s="9" t="s">
        <v>195</v>
      </c>
      <c r="R484" s="27" t="s">
        <v>432</v>
      </c>
      <c r="S484" s="40" t="s">
        <v>325</v>
      </c>
      <c r="T484" s="3" t="s">
        <v>141</v>
      </c>
      <c r="U484" s="27">
        <f t="shared" ref="U484:U494" si="112">(D6088+D6100+D6112+D6124+D6136+D6148+D6160+D6172+D6184+D6196+D6208+D6220+D6232)/13</f>
        <v>251.38821823095657</v>
      </c>
      <c r="V484" s="27">
        <f t="shared" si="111"/>
        <v>1626.7208168890854</v>
      </c>
      <c r="W484" s="27">
        <f t="shared" si="111"/>
        <v>223.29213919267471</v>
      </c>
      <c r="X484" s="27">
        <f t="shared" si="111"/>
        <v>112.27657924396122</v>
      </c>
      <c r="Y484" s="27">
        <f t="shared" si="111"/>
        <v>315.6023558585851</v>
      </c>
      <c r="Z484" s="28">
        <f t="shared" si="111"/>
        <v>139.52914534527798</v>
      </c>
      <c r="AB484" s="131">
        <v>6976000000</v>
      </c>
      <c r="AC484" s="131" t="str">
        <f t="shared" si="105"/>
        <v>WFD41_Vidaa_KrusaaFebruary</v>
      </c>
      <c r="AD484" s="40" t="s">
        <v>613</v>
      </c>
      <c r="AE484" s="46" t="s">
        <v>587</v>
      </c>
      <c r="AF484" s="130">
        <f t="shared" si="103"/>
        <v>45.241163397159561</v>
      </c>
      <c r="AG484" s="130">
        <f t="shared" si="104"/>
        <v>20.001310972660264</v>
      </c>
      <c r="AH484" s="130">
        <f t="shared" si="106"/>
        <v>25.239852424499297</v>
      </c>
    </row>
    <row r="485" spans="1:34" x14ac:dyDescent="0.25">
      <c r="A485" t="s">
        <v>6</v>
      </c>
      <c r="B485">
        <v>2003</v>
      </c>
      <c r="C485">
        <v>3</v>
      </c>
      <c r="D485">
        <v>8058.4805000609904</v>
      </c>
      <c r="E485">
        <v>16448.040181255499</v>
      </c>
      <c r="F485">
        <v>35.754937119480303</v>
      </c>
      <c r="G485">
        <v>20.230339751515501</v>
      </c>
      <c r="H485">
        <v>2298.1113264342198</v>
      </c>
      <c r="I485">
        <v>5453.5996326001296</v>
      </c>
      <c r="Q485" s="9" t="s">
        <v>195</v>
      </c>
      <c r="R485" s="27"/>
      <c r="S485" s="40" t="s">
        <v>325</v>
      </c>
      <c r="T485" s="3" t="s">
        <v>142</v>
      </c>
      <c r="U485" s="27">
        <f t="shared" si="112"/>
        <v>425.23121100781702</v>
      </c>
      <c r="V485" s="27">
        <f t="shared" si="111"/>
        <v>1612.0773087904929</v>
      </c>
      <c r="W485" s="27">
        <f t="shared" si="111"/>
        <v>121.55822714178021</v>
      </c>
      <c r="X485" s="27">
        <f t="shared" si="111"/>
        <v>60.890313085673817</v>
      </c>
      <c r="Y485" s="27">
        <f t="shared" si="111"/>
        <v>247.69002389489074</v>
      </c>
      <c r="Z485" s="28">
        <f t="shared" si="111"/>
        <v>312.74784462625217</v>
      </c>
      <c r="AB485" s="131">
        <v>6976000000</v>
      </c>
      <c r="AC485" s="131" t="str">
        <f t="shared" si="105"/>
        <v>WFD41_Vidaa_KrusaaMarch</v>
      </c>
      <c r="AD485" s="40" t="s">
        <v>613</v>
      </c>
      <c r="AE485" s="46" t="s">
        <v>588</v>
      </c>
      <c r="AF485" s="130">
        <f t="shared" si="103"/>
        <v>35.506024067501542</v>
      </c>
      <c r="AG485" s="130">
        <f t="shared" si="104"/>
        <v>44.831973140231099</v>
      </c>
      <c r="AH485" s="130">
        <f t="shared" si="106"/>
        <v>-9.3259490727295571</v>
      </c>
    </row>
    <row r="486" spans="1:34" x14ac:dyDescent="0.25">
      <c r="A486" t="s">
        <v>6</v>
      </c>
      <c r="B486">
        <v>2003</v>
      </c>
      <c r="C486">
        <v>4</v>
      </c>
      <c r="D486">
        <v>7949.3376328846598</v>
      </c>
      <c r="E486">
        <v>16212.6413236627</v>
      </c>
      <c r="F486">
        <v>207.49433402105601</v>
      </c>
      <c r="G486">
        <v>112.661161262025</v>
      </c>
      <c r="H486">
        <v>2950.0861920683101</v>
      </c>
      <c r="I486">
        <v>5260.2024547415804</v>
      </c>
      <c r="Q486" s="9" t="s">
        <v>195</v>
      </c>
      <c r="R486" s="27"/>
      <c r="S486" s="40" t="s">
        <v>325</v>
      </c>
      <c r="T486" s="3" t="s">
        <v>143</v>
      </c>
      <c r="U486" s="27">
        <f t="shared" si="112"/>
        <v>578.73412412907032</v>
      </c>
      <c r="V486" s="27">
        <f t="shared" si="111"/>
        <v>1514.7225220535622</v>
      </c>
      <c r="W486" s="27">
        <f t="shared" si="111"/>
        <v>31.608168579061768</v>
      </c>
      <c r="X486" s="27">
        <f t="shared" si="111"/>
        <v>15.507084052987901</v>
      </c>
      <c r="Y486" s="27">
        <f t="shared" si="111"/>
        <v>208.9220996084635</v>
      </c>
      <c r="Z486" s="28">
        <f t="shared" si="111"/>
        <v>489.93746481246228</v>
      </c>
      <c r="AB486" s="131">
        <v>6976000000</v>
      </c>
      <c r="AC486" s="131" t="str">
        <f t="shared" si="105"/>
        <v>WFD41_Vidaa_KrusaaApril</v>
      </c>
      <c r="AD486" s="40" t="s">
        <v>613</v>
      </c>
      <c r="AE486" s="46" t="s">
        <v>589</v>
      </c>
      <c r="AF486" s="130">
        <f t="shared" si="103"/>
        <v>29.948695471396718</v>
      </c>
      <c r="AG486" s="130">
        <f t="shared" si="104"/>
        <v>70.231861354997449</v>
      </c>
      <c r="AH486" s="130">
        <f t="shared" si="106"/>
        <v>-40.283165883600731</v>
      </c>
    </row>
    <row r="487" spans="1:34" x14ac:dyDescent="0.25">
      <c r="A487" t="s">
        <v>6</v>
      </c>
      <c r="B487">
        <v>2003</v>
      </c>
      <c r="C487">
        <v>5</v>
      </c>
      <c r="D487">
        <v>10528.4542747327</v>
      </c>
      <c r="E487">
        <v>14817.359684904901</v>
      </c>
      <c r="F487">
        <v>55.7842660385991</v>
      </c>
      <c r="G487">
        <v>33.1005971410451</v>
      </c>
      <c r="H487">
        <v>897.97643382161095</v>
      </c>
      <c r="I487">
        <v>5784.8543189448201</v>
      </c>
      <c r="Q487" s="9" t="s">
        <v>195</v>
      </c>
      <c r="R487" s="27"/>
      <c r="S487" s="40" t="s">
        <v>325</v>
      </c>
      <c r="T487" s="3" t="s">
        <v>144</v>
      </c>
      <c r="U487" s="27">
        <f t="shared" si="112"/>
        <v>591.66259401960167</v>
      </c>
      <c r="V487" s="27">
        <f t="shared" si="111"/>
        <v>1446.7509629416008</v>
      </c>
      <c r="W487" s="27">
        <f t="shared" si="111"/>
        <v>47.819260993814368</v>
      </c>
      <c r="X487" s="27">
        <f t="shared" si="111"/>
        <v>23.724128521244989</v>
      </c>
      <c r="Y487" s="27">
        <f t="shared" si="111"/>
        <v>366.96185601123153</v>
      </c>
      <c r="Z487" s="28">
        <f t="shared" si="111"/>
        <v>521.24818824582644</v>
      </c>
      <c r="AB487" s="131">
        <v>6976000000</v>
      </c>
      <c r="AC487" s="131" t="str">
        <f t="shared" si="105"/>
        <v>WFD41_Vidaa_KrusaaMay</v>
      </c>
      <c r="AD487" s="40" t="s">
        <v>613</v>
      </c>
      <c r="AE487" s="46" t="s">
        <v>144</v>
      </c>
      <c r="AF487" s="130">
        <f t="shared" si="103"/>
        <v>52.603477065830212</v>
      </c>
      <c r="AG487" s="130">
        <f t="shared" si="104"/>
        <v>74.720210471018689</v>
      </c>
      <c r="AH487" s="130">
        <f t="shared" si="106"/>
        <v>-22.116733405188477</v>
      </c>
    </row>
    <row r="488" spans="1:34" x14ac:dyDescent="0.25">
      <c r="A488" t="s">
        <v>6</v>
      </c>
      <c r="B488">
        <v>2003</v>
      </c>
      <c r="C488">
        <v>6</v>
      </c>
      <c r="D488">
        <v>10385.1296216138</v>
      </c>
      <c r="E488">
        <v>12373.658896709399</v>
      </c>
      <c r="F488">
        <v>22.112339993289702</v>
      </c>
      <c r="G488">
        <v>12.1715324788132</v>
      </c>
      <c r="H488">
        <v>218.50741959099699</v>
      </c>
      <c r="I488">
        <v>3642.9503403201602</v>
      </c>
      <c r="Q488" s="9" t="s">
        <v>195</v>
      </c>
      <c r="R488" s="27"/>
      <c r="S488" s="40" t="s">
        <v>325</v>
      </c>
      <c r="T488" s="3" t="s">
        <v>145</v>
      </c>
      <c r="U488" s="27">
        <f t="shared" si="112"/>
        <v>494.13412589126068</v>
      </c>
      <c r="V488" s="27">
        <f t="shared" si="111"/>
        <v>1458.9924497997215</v>
      </c>
      <c r="W488" s="27">
        <f t="shared" si="111"/>
        <v>100.03054653901214</v>
      </c>
      <c r="X488" s="27">
        <f t="shared" si="111"/>
        <v>50.11012827684695</v>
      </c>
      <c r="Y488" s="27">
        <f t="shared" si="111"/>
        <v>452.01719226213413</v>
      </c>
      <c r="Z488" s="28">
        <f t="shared" si="111"/>
        <v>447.02367999161385</v>
      </c>
      <c r="AB488" s="131">
        <v>6976000000</v>
      </c>
      <c r="AC488" s="131" t="str">
        <f t="shared" si="105"/>
        <v>WFD41_Vidaa_KrusaaJune</v>
      </c>
      <c r="AD488" s="40" t="s">
        <v>613</v>
      </c>
      <c r="AE488" s="46" t="s">
        <v>590</v>
      </c>
      <c r="AF488" s="130">
        <f t="shared" si="103"/>
        <v>64.79604246876923</v>
      </c>
      <c r="AG488" s="130">
        <f t="shared" si="104"/>
        <v>64.080229356596021</v>
      </c>
      <c r="AH488" s="130">
        <f t="shared" si="106"/>
        <v>0.71581311217320831</v>
      </c>
    </row>
    <row r="489" spans="1:34" x14ac:dyDescent="0.25">
      <c r="A489" t="s">
        <v>6</v>
      </c>
      <c r="B489">
        <v>2003</v>
      </c>
      <c r="C489">
        <v>7</v>
      </c>
      <c r="D489">
        <v>9395.49713655493</v>
      </c>
      <c r="E489">
        <v>11547.0979517715</v>
      </c>
      <c r="F489">
        <v>24.1320233802271</v>
      </c>
      <c r="G489">
        <v>13.266414071362901</v>
      </c>
      <c r="H489">
        <v>44.439633878114797</v>
      </c>
      <c r="I489">
        <v>2536.1029199026102</v>
      </c>
      <c r="Q489" s="9" t="s">
        <v>195</v>
      </c>
      <c r="R489" s="27"/>
      <c r="S489" s="40" t="s">
        <v>325</v>
      </c>
      <c r="T489" s="3" t="s">
        <v>146</v>
      </c>
      <c r="U489" s="27">
        <f t="shared" si="112"/>
        <v>395.29086546909821</v>
      </c>
      <c r="V489" s="27">
        <f t="shared" si="111"/>
        <v>1505.2891781032579</v>
      </c>
      <c r="W489" s="27">
        <f t="shared" si="111"/>
        <v>216.12521904377371</v>
      </c>
      <c r="X489" s="27">
        <f t="shared" si="111"/>
        <v>107.95481620545226</v>
      </c>
      <c r="Y489" s="27">
        <f t="shared" si="111"/>
        <v>593.06988831185254</v>
      </c>
      <c r="Z489" s="28">
        <f t="shared" si="111"/>
        <v>376.31537653667226</v>
      </c>
      <c r="AB489" s="131">
        <v>6976000000</v>
      </c>
      <c r="AC489" s="131" t="str">
        <f t="shared" si="105"/>
        <v>WFD41_Vidaa_KrusaaJuly</v>
      </c>
      <c r="AD489" s="40" t="s">
        <v>613</v>
      </c>
      <c r="AE489" s="46" t="s">
        <v>591</v>
      </c>
      <c r="AF489" s="130">
        <f t="shared" si="103"/>
        <v>85.015752338281629</v>
      </c>
      <c r="AG489" s="130">
        <f t="shared" si="104"/>
        <v>53.944291361334898</v>
      </c>
      <c r="AH489" s="130">
        <f t="shared" si="106"/>
        <v>31.071460976946732</v>
      </c>
    </row>
    <row r="490" spans="1:34" x14ac:dyDescent="0.25">
      <c r="A490" t="s">
        <v>6</v>
      </c>
      <c r="B490">
        <v>2003</v>
      </c>
      <c r="C490">
        <v>8</v>
      </c>
      <c r="D490">
        <v>7747.98649487085</v>
      </c>
      <c r="E490">
        <v>11476.9108636417</v>
      </c>
      <c r="F490">
        <v>32.1958219438458</v>
      </c>
      <c r="G490">
        <v>17.567961896867899</v>
      </c>
      <c r="H490">
        <v>562.68476862754005</v>
      </c>
      <c r="I490">
        <v>2003.76446096672</v>
      </c>
      <c r="Q490" s="9" t="s">
        <v>195</v>
      </c>
      <c r="R490" s="27"/>
      <c r="S490" s="40" t="s">
        <v>325</v>
      </c>
      <c r="T490" s="3" t="s">
        <v>147</v>
      </c>
      <c r="U490" s="27">
        <f t="shared" si="112"/>
        <v>253.3729602240621</v>
      </c>
      <c r="V490" s="27">
        <f t="shared" si="111"/>
        <v>1552.3684108606244</v>
      </c>
      <c r="W490" s="27">
        <f t="shared" si="111"/>
        <v>310.09597808184827</v>
      </c>
      <c r="X490" s="27">
        <f t="shared" si="111"/>
        <v>155.77260287292037</v>
      </c>
      <c r="Y490" s="27">
        <f t="shared" si="111"/>
        <v>652.14980529014565</v>
      </c>
      <c r="Z490" s="28">
        <f t="shared" si="111"/>
        <v>266.88415401326478</v>
      </c>
      <c r="AB490" s="131">
        <v>6976000000</v>
      </c>
      <c r="AC490" s="131" t="str">
        <f t="shared" si="105"/>
        <v>WFD41_Vidaa_KrusaaAugust</v>
      </c>
      <c r="AD490" s="40" t="s">
        <v>613</v>
      </c>
      <c r="AE490" s="46" t="s">
        <v>592</v>
      </c>
      <c r="AF490" s="130">
        <f t="shared" si="103"/>
        <v>93.484777134481888</v>
      </c>
      <c r="AG490" s="130">
        <f t="shared" si="104"/>
        <v>38.257476206029928</v>
      </c>
      <c r="AH490" s="130">
        <f t="shared" si="106"/>
        <v>55.22730092845196</v>
      </c>
    </row>
    <row r="491" spans="1:34" x14ac:dyDescent="0.25">
      <c r="A491" t="s">
        <v>6</v>
      </c>
      <c r="B491">
        <v>2003</v>
      </c>
      <c r="C491">
        <v>9</v>
      </c>
      <c r="D491">
        <v>5275.3394537738604</v>
      </c>
      <c r="E491">
        <v>12158.2768941588</v>
      </c>
      <c r="F491">
        <v>39.390402937440903</v>
      </c>
      <c r="G491">
        <v>21.391101265231899</v>
      </c>
      <c r="H491">
        <v>1660.0703675372299</v>
      </c>
      <c r="I491">
        <v>1749.94475991217</v>
      </c>
      <c r="Q491" s="9" t="s">
        <v>195</v>
      </c>
      <c r="R491" s="27"/>
      <c r="S491" s="40" t="s">
        <v>325</v>
      </c>
      <c r="T491" s="3" t="s">
        <v>148</v>
      </c>
      <c r="U491" s="27">
        <f t="shared" si="112"/>
        <v>156.90803646935277</v>
      </c>
      <c r="V491" s="27">
        <f t="shared" si="111"/>
        <v>1574.447933133152</v>
      </c>
      <c r="W491" s="27">
        <f t="shared" si="111"/>
        <v>261.86470426505662</v>
      </c>
      <c r="X491" s="27">
        <f t="shared" si="111"/>
        <v>131.30735174989661</v>
      </c>
      <c r="Y491" s="27">
        <f t="shared" si="111"/>
        <v>441.7208694423195</v>
      </c>
      <c r="Z491" s="28">
        <f t="shared" si="111"/>
        <v>176.77298602152015</v>
      </c>
      <c r="AB491" s="131">
        <v>6976000000</v>
      </c>
      <c r="AC491" s="131" t="str">
        <f t="shared" si="105"/>
        <v>WFD41_Vidaa_KrusaaSeptember</v>
      </c>
      <c r="AD491" s="40" t="s">
        <v>613</v>
      </c>
      <c r="AE491" s="46" t="s">
        <v>593</v>
      </c>
      <c r="AF491" s="130">
        <f t="shared" si="103"/>
        <v>63.320078761800389</v>
      </c>
      <c r="AG491" s="130">
        <f t="shared" si="104"/>
        <v>25.340164280607823</v>
      </c>
      <c r="AH491" s="130">
        <f t="shared" si="106"/>
        <v>37.979914481192566</v>
      </c>
    </row>
    <row r="492" spans="1:34" x14ac:dyDescent="0.25">
      <c r="A492" t="s">
        <v>6</v>
      </c>
      <c r="B492">
        <v>2003</v>
      </c>
      <c r="C492">
        <v>10</v>
      </c>
      <c r="D492">
        <v>3213.8879304667398</v>
      </c>
      <c r="E492">
        <v>16300.1407962801</v>
      </c>
      <c r="F492">
        <v>2724.866112832</v>
      </c>
      <c r="G492">
        <v>1465.7727472021099</v>
      </c>
      <c r="H492">
        <v>9093.8978582580494</v>
      </c>
      <c r="I492">
        <v>1946.41284352465</v>
      </c>
      <c r="Q492" s="9" t="s">
        <v>195</v>
      </c>
      <c r="R492" s="27"/>
      <c r="S492" s="40" t="s">
        <v>325</v>
      </c>
      <c r="T492" s="3" t="s">
        <v>149</v>
      </c>
      <c r="U492" s="27">
        <f t="shared" si="112"/>
        <v>115.15830289587575</v>
      </c>
      <c r="V492" s="27">
        <f t="shared" si="111"/>
        <v>1587.4174942839409</v>
      </c>
      <c r="W492" s="27">
        <f t="shared" si="111"/>
        <v>349.50372091513293</v>
      </c>
      <c r="X492" s="27">
        <f t="shared" si="111"/>
        <v>175.45978940825145</v>
      </c>
      <c r="Y492" s="27">
        <f t="shared" si="111"/>
        <v>551.59161756938727</v>
      </c>
      <c r="Z492" s="28">
        <f t="shared" si="111"/>
        <v>125.47631934366632</v>
      </c>
      <c r="AB492" s="131">
        <v>6976000000</v>
      </c>
      <c r="AC492" s="131" t="str">
        <f t="shared" si="105"/>
        <v>WFD41_Vidaa_KrusaaOctober</v>
      </c>
      <c r="AD492" s="40" t="s">
        <v>613</v>
      </c>
      <c r="AE492" s="46" t="s">
        <v>594</v>
      </c>
      <c r="AF492" s="130">
        <f t="shared" si="103"/>
        <v>79.069899307538307</v>
      </c>
      <c r="AG492" s="130">
        <f t="shared" si="104"/>
        <v>17.986857704080609</v>
      </c>
      <c r="AH492" s="130">
        <f t="shared" si="106"/>
        <v>61.083041603457701</v>
      </c>
    </row>
    <row r="493" spans="1:34" x14ac:dyDescent="0.25">
      <c r="A493" t="s">
        <v>6</v>
      </c>
      <c r="B493">
        <v>2003</v>
      </c>
      <c r="C493">
        <v>11</v>
      </c>
      <c r="D493">
        <v>3028.0799813295798</v>
      </c>
      <c r="E493">
        <v>18107.317341042199</v>
      </c>
      <c r="F493">
        <v>2013.1845030787099</v>
      </c>
      <c r="G493">
        <v>1061.59705380788</v>
      </c>
      <c r="H493">
        <v>4222.7208221398396</v>
      </c>
      <c r="I493">
        <v>2292.9121051011898</v>
      </c>
      <c r="Q493" s="9" t="s">
        <v>195</v>
      </c>
      <c r="R493" s="27"/>
      <c r="S493" s="40" t="s">
        <v>325</v>
      </c>
      <c r="T493" s="3" t="s">
        <v>150</v>
      </c>
      <c r="U493" s="27">
        <f t="shared" si="112"/>
        <v>104.47356664845464</v>
      </c>
      <c r="V493" s="27">
        <f t="shared" si="111"/>
        <v>1606.2606839458299</v>
      </c>
      <c r="W493" s="27">
        <f t="shared" si="111"/>
        <v>305.91477645011474</v>
      </c>
      <c r="X493" s="27">
        <f t="shared" si="111"/>
        <v>153.69177549580317</v>
      </c>
      <c r="Y493" s="27">
        <f t="shared" si="111"/>
        <v>423.04203792155954</v>
      </c>
      <c r="Z493" s="28">
        <f t="shared" si="111"/>
        <v>92.390604820013792</v>
      </c>
      <c r="AB493" s="131">
        <v>6976000000</v>
      </c>
      <c r="AC493" s="131" t="str">
        <f t="shared" si="105"/>
        <v>WFD41_Vidaa_KrusaaNovember</v>
      </c>
      <c r="AD493" s="40" t="s">
        <v>613</v>
      </c>
      <c r="AE493" s="46" t="s">
        <v>595</v>
      </c>
      <c r="AF493" s="130">
        <f t="shared" si="103"/>
        <v>60.642493968113463</v>
      </c>
      <c r="AG493" s="130">
        <f t="shared" si="104"/>
        <v>13.244066057914821</v>
      </c>
      <c r="AH493" s="130">
        <f t="shared" si="106"/>
        <v>47.398427910198642</v>
      </c>
    </row>
    <row r="494" spans="1:34" ht="15.75" thickBot="1" x14ac:dyDescent="0.3">
      <c r="A494" t="s">
        <v>6</v>
      </c>
      <c r="B494">
        <v>2003</v>
      </c>
      <c r="C494">
        <v>12</v>
      </c>
      <c r="D494">
        <v>3737.7490719346301</v>
      </c>
      <c r="E494">
        <v>18060.859179790801</v>
      </c>
      <c r="F494">
        <v>1794.4746859515001</v>
      </c>
      <c r="G494">
        <v>939.85872410448599</v>
      </c>
      <c r="H494">
        <v>3580.2351987043699</v>
      </c>
      <c r="I494">
        <v>2858.0997910687402</v>
      </c>
      <c r="Q494" s="11" t="s">
        <v>195</v>
      </c>
      <c r="R494" s="29"/>
      <c r="S494" s="40" t="s">
        <v>325</v>
      </c>
      <c r="T494" s="5" t="s">
        <v>151</v>
      </c>
      <c r="U494" s="29">
        <f t="shared" si="112"/>
        <v>142.97526212550605</v>
      </c>
      <c r="V494" s="29">
        <f t="shared" si="111"/>
        <v>1616.9542571515883</v>
      </c>
      <c r="W494" s="29">
        <f t="shared" si="111"/>
        <v>358.9010646743223</v>
      </c>
      <c r="X494" s="29">
        <f t="shared" si="111"/>
        <v>180.31454974741362</v>
      </c>
      <c r="Y494" s="29">
        <f t="shared" si="111"/>
        <v>497.78939266457752</v>
      </c>
      <c r="Z494" s="30">
        <f t="shared" si="111"/>
        <v>88.886023953455222</v>
      </c>
      <c r="AB494" s="131">
        <v>6976000000</v>
      </c>
      <c r="AC494" s="131" t="str">
        <f t="shared" si="105"/>
        <v>WFD41_Vidaa_KrusaaDecember</v>
      </c>
      <c r="AD494" s="40" t="s">
        <v>613</v>
      </c>
      <c r="AE494" s="46" t="s">
        <v>596</v>
      </c>
      <c r="AF494" s="130">
        <f t="shared" si="103"/>
        <v>71.35742440719288</v>
      </c>
      <c r="AG494" s="130">
        <f t="shared" si="104"/>
        <v>12.741689213511357</v>
      </c>
      <c r="AH494" s="130">
        <f t="shared" si="106"/>
        <v>58.615735193681523</v>
      </c>
    </row>
    <row r="495" spans="1:34" x14ac:dyDescent="0.25">
      <c r="A495" t="s">
        <v>6</v>
      </c>
      <c r="B495">
        <v>2004</v>
      </c>
      <c r="C495">
        <v>1</v>
      </c>
      <c r="D495">
        <v>4859.39702739733</v>
      </c>
      <c r="E495">
        <v>17414.325830477701</v>
      </c>
      <c r="F495">
        <v>293.03106200081498</v>
      </c>
      <c r="G495">
        <v>156.271121826627</v>
      </c>
      <c r="H495">
        <v>1868.2746232954601</v>
      </c>
      <c r="I495">
        <v>3457.9358618916199</v>
      </c>
      <c r="Q495" s="10" t="s">
        <v>196</v>
      </c>
      <c r="R495" s="27" t="s">
        <v>402</v>
      </c>
      <c r="S495" s="35" t="s">
        <v>326</v>
      </c>
      <c r="T495" s="1" t="s">
        <v>140</v>
      </c>
      <c r="U495" s="25">
        <f>(D6243+D6255+D6267+D6279+D6291+D6303+D6315+D6327+D6339+D6351+D6363+D6375+D6387)/13</f>
        <v>552.1605405842721</v>
      </c>
      <c r="V495" s="25">
        <f t="shared" ref="V495:Z506" si="113">(E6243+E6255+E6267+E6279+E6291+E6303+E6315+E6327+E6339+E6351+E6363+E6375+E6387)/13</f>
        <v>4161.4024138737777</v>
      </c>
      <c r="W495" s="25">
        <f t="shared" si="113"/>
        <v>828.66197585370492</v>
      </c>
      <c r="X495" s="25">
        <f t="shared" si="113"/>
        <v>436.17697791675704</v>
      </c>
      <c r="Y495" s="25">
        <f t="shared" si="113"/>
        <v>1190.9102593709022</v>
      </c>
      <c r="Z495" s="26">
        <f t="shared" si="113"/>
        <v>312.8251146698409</v>
      </c>
      <c r="AB495" s="131">
        <v>17141050000</v>
      </c>
      <c r="AC495" s="131" t="str">
        <f t="shared" si="105"/>
        <v>WFD42_EmsJanuary</v>
      </c>
      <c r="AD495" s="40" t="s">
        <v>636</v>
      </c>
      <c r="AE495" s="46" t="s">
        <v>586</v>
      </c>
      <c r="AF495" s="130">
        <f t="shared" si="103"/>
        <v>69.477089173119623</v>
      </c>
      <c r="AG495" s="130">
        <f t="shared" si="104"/>
        <v>18.250055549096519</v>
      </c>
      <c r="AH495" s="130">
        <f t="shared" si="106"/>
        <v>51.227033624023107</v>
      </c>
    </row>
    <row r="496" spans="1:34" x14ac:dyDescent="0.25">
      <c r="A496" t="s">
        <v>6</v>
      </c>
      <c r="B496">
        <v>2004</v>
      </c>
      <c r="C496">
        <v>2</v>
      </c>
      <c r="D496">
        <v>5871.9862412009697</v>
      </c>
      <c r="E496">
        <v>17263.4534030832</v>
      </c>
      <c r="F496">
        <v>1130.8994697671501</v>
      </c>
      <c r="G496">
        <v>624.29633686970703</v>
      </c>
      <c r="H496">
        <v>4410.9923253624702</v>
      </c>
      <c r="I496">
        <v>4054.5141784339098</v>
      </c>
      <c r="Q496" s="9" t="s">
        <v>196</v>
      </c>
      <c r="R496" s="27" t="s">
        <v>401</v>
      </c>
      <c r="S496" s="40" t="s">
        <v>326</v>
      </c>
      <c r="T496" s="3" t="s">
        <v>141</v>
      </c>
      <c r="U496" s="27">
        <f t="shared" ref="U496:U506" si="114">(D6244+D6256+D6268+D6280+D6292+D6304+D6316+D6328+D6340+D6352+D6364+D6376+D6388)/13</f>
        <v>710.96595059283629</v>
      </c>
      <c r="V496" s="27">
        <f t="shared" si="113"/>
        <v>4153.9531159566341</v>
      </c>
      <c r="W496" s="27">
        <f t="shared" si="113"/>
        <v>534.32667105574046</v>
      </c>
      <c r="X496" s="27">
        <f t="shared" si="113"/>
        <v>280.53638182986339</v>
      </c>
      <c r="Y496" s="27">
        <f t="shared" si="113"/>
        <v>874.34656864788303</v>
      </c>
      <c r="Z496" s="28">
        <f t="shared" si="113"/>
        <v>463.73992802665339</v>
      </c>
      <c r="AB496" s="131">
        <v>17141050000</v>
      </c>
      <c r="AC496" s="131" t="str">
        <f t="shared" si="105"/>
        <v>WFD42_EmsFebruary</v>
      </c>
      <c r="AD496" s="40" t="s">
        <v>636</v>
      </c>
      <c r="AE496" s="46" t="s">
        <v>587</v>
      </c>
      <c r="AF496" s="130">
        <f t="shared" si="103"/>
        <v>51.008927028850806</v>
      </c>
      <c r="AG496" s="130">
        <f t="shared" si="104"/>
        <v>27.054347780716665</v>
      </c>
      <c r="AH496" s="130">
        <f t="shared" si="106"/>
        <v>23.954579248134142</v>
      </c>
    </row>
    <row r="497" spans="1:34" x14ac:dyDescent="0.25">
      <c r="A497" t="s">
        <v>6</v>
      </c>
      <c r="B497">
        <v>2004</v>
      </c>
      <c r="C497">
        <v>3</v>
      </c>
      <c r="D497">
        <v>7081.4140026438699</v>
      </c>
      <c r="E497">
        <v>17288.995441627201</v>
      </c>
      <c r="F497">
        <v>688.251817542445</v>
      </c>
      <c r="G497">
        <v>403.55474398334098</v>
      </c>
      <c r="H497">
        <v>3724.4148185957702</v>
      </c>
      <c r="I497">
        <v>4969.6888914819801</v>
      </c>
      <c r="Q497" s="9" t="s">
        <v>196</v>
      </c>
      <c r="R497" s="27"/>
      <c r="S497" s="40" t="s">
        <v>326</v>
      </c>
      <c r="T497" s="3" t="s">
        <v>142</v>
      </c>
      <c r="U497" s="27">
        <f t="shared" si="114"/>
        <v>1220.9792866164958</v>
      </c>
      <c r="V497" s="27">
        <f t="shared" si="113"/>
        <v>4077.440030942993</v>
      </c>
      <c r="W497" s="27">
        <f t="shared" si="113"/>
        <v>257.39214354637033</v>
      </c>
      <c r="X497" s="27">
        <f t="shared" si="113"/>
        <v>134.60769912935064</v>
      </c>
      <c r="Y497" s="27">
        <f t="shared" si="113"/>
        <v>712.01415626271239</v>
      </c>
      <c r="Z497" s="28">
        <f t="shared" si="113"/>
        <v>994.19287593893773</v>
      </c>
      <c r="AB497" s="131">
        <v>17141050000</v>
      </c>
      <c r="AC497" s="131" t="str">
        <f t="shared" si="105"/>
        <v>WFD42_EmsMarch</v>
      </c>
      <c r="AD497" s="40" t="s">
        <v>636</v>
      </c>
      <c r="AE497" s="46" t="s">
        <v>588</v>
      </c>
      <c r="AF497" s="130">
        <f t="shared" si="103"/>
        <v>41.538537969535838</v>
      </c>
      <c r="AG497" s="130">
        <f t="shared" si="104"/>
        <v>58.000698670089506</v>
      </c>
      <c r="AH497" s="130">
        <f t="shared" si="106"/>
        <v>-16.462160700553667</v>
      </c>
    </row>
    <row r="498" spans="1:34" x14ac:dyDescent="0.25">
      <c r="A498" t="s">
        <v>6</v>
      </c>
      <c r="B498">
        <v>2004</v>
      </c>
      <c r="C498">
        <v>4</v>
      </c>
      <c r="D498">
        <v>8211.9309495432008</v>
      </c>
      <c r="E498">
        <v>16475.520281170498</v>
      </c>
      <c r="F498">
        <v>455.75407276342401</v>
      </c>
      <c r="G498">
        <v>272.97348553340601</v>
      </c>
      <c r="H498">
        <v>2099.96406757661</v>
      </c>
      <c r="I498">
        <v>5373.26857296866</v>
      </c>
      <c r="Q498" s="9" t="s">
        <v>196</v>
      </c>
      <c r="R498" s="27"/>
      <c r="S498" s="40" t="s">
        <v>326</v>
      </c>
      <c r="T498" s="3" t="s">
        <v>143</v>
      </c>
      <c r="U498" s="27">
        <f t="shared" si="114"/>
        <v>1598.4754998607509</v>
      </c>
      <c r="V498" s="27">
        <f t="shared" si="113"/>
        <v>3749.3226183846928</v>
      </c>
      <c r="W498" s="27">
        <f t="shared" si="113"/>
        <v>50.200261976923883</v>
      </c>
      <c r="X498" s="27">
        <f t="shared" si="113"/>
        <v>25.760201073825581</v>
      </c>
      <c r="Y498" s="27">
        <f t="shared" si="113"/>
        <v>598.61655964178169</v>
      </c>
      <c r="Z498" s="28">
        <f t="shared" si="113"/>
        <v>1371.1398422851421</v>
      </c>
      <c r="AB498" s="131">
        <v>17141050000</v>
      </c>
      <c r="AC498" s="131" t="str">
        <f t="shared" si="105"/>
        <v>WFD42_EmsApril</v>
      </c>
      <c r="AD498" s="40" t="s">
        <v>636</v>
      </c>
      <c r="AE498" s="46" t="s">
        <v>589</v>
      </c>
      <c r="AF498" s="130">
        <f t="shared" si="103"/>
        <v>34.922980776660808</v>
      </c>
      <c r="AG498" s="130">
        <f t="shared" si="104"/>
        <v>79.991589913403331</v>
      </c>
      <c r="AH498" s="130">
        <f t="shared" si="106"/>
        <v>-45.068609136742523</v>
      </c>
    </row>
    <row r="499" spans="1:34" x14ac:dyDescent="0.25">
      <c r="A499" t="s">
        <v>6</v>
      </c>
      <c r="B499">
        <v>2004</v>
      </c>
      <c r="C499">
        <v>5</v>
      </c>
      <c r="D499">
        <v>8155.7662462367898</v>
      </c>
      <c r="E499">
        <v>16317.0634463554</v>
      </c>
      <c r="F499">
        <v>755.38492818556995</v>
      </c>
      <c r="G499">
        <v>445.77310620217401</v>
      </c>
      <c r="H499">
        <v>4681.2131694565996</v>
      </c>
      <c r="I499">
        <v>5007.8393333760896</v>
      </c>
      <c r="Q499" s="9" t="s">
        <v>196</v>
      </c>
      <c r="R499" s="27"/>
      <c r="S499" s="40" t="s">
        <v>326</v>
      </c>
      <c r="T499" s="3" t="s">
        <v>144</v>
      </c>
      <c r="U499" s="27">
        <f t="shared" si="114"/>
        <v>1581.4432510808581</v>
      </c>
      <c r="V499" s="27">
        <f t="shared" si="113"/>
        <v>3625.9311186774507</v>
      </c>
      <c r="W499" s="27">
        <f t="shared" si="113"/>
        <v>104.479989973762</v>
      </c>
      <c r="X499" s="27">
        <f t="shared" si="113"/>
        <v>54.788834931992014</v>
      </c>
      <c r="Y499" s="27">
        <f t="shared" si="113"/>
        <v>1061.5478115962769</v>
      </c>
      <c r="Z499" s="28">
        <f t="shared" si="113"/>
        <v>1365.3762696591382</v>
      </c>
      <c r="AB499" s="131">
        <v>17141050000</v>
      </c>
      <c r="AC499" s="131" t="str">
        <f t="shared" si="105"/>
        <v>WFD42_EmsMay</v>
      </c>
      <c r="AD499" s="40" t="s">
        <v>636</v>
      </c>
      <c r="AE499" s="46" t="s">
        <v>144</v>
      </c>
      <c r="AF499" s="130">
        <f t="shared" si="103"/>
        <v>61.930150813181037</v>
      </c>
      <c r="AG499" s="130">
        <f t="shared" si="104"/>
        <v>79.655346064514035</v>
      </c>
      <c r="AH499" s="130">
        <f t="shared" si="106"/>
        <v>-17.725195251332998</v>
      </c>
    </row>
    <row r="500" spans="1:34" x14ac:dyDescent="0.25">
      <c r="A500" t="s">
        <v>6</v>
      </c>
      <c r="B500">
        <v>2004</v>
      </c>
      <c r="C500">
        <v>6</v>
      </c>
      <c r="D500">
        <v>10534.4848749375</v>
      </c>
      <c r="E500">
        <v>14585.3751998033</v>
      </c>
      <c r="F500">
        <v>23.100078011071702</v>
      </c>
      <c r="G500">
        <v>12.6991101365936</v>
      </c>
      <c r="H500">
        <v>459.83742047561998</v>
      </c>
      <c r="I500">
        <v>5042.5805328389797</v>
      </c>
      <c r="Q500" s="9" t="s">
        <v>196</v>
      </c>
      <c r="R500" s="27"/>
      <c r="S500" s="40" t="s">
        <v>326</v>
      </c>
      <c r="T500" s="3" t="s">
        <v>145</v>
      </c>
      <c r="U500" s="27">
        <f t="shared" si="114"/>
        <v>1373.2043315712654</v>
      </c>
      <c r="V500" s="27">
        <f t="shared" si="113"/>
        <v>3708.4468707056417</v>
      </c>
      <c r="W500" s="27">
        <f t="shared" si="113"/>
        <v>96.4833573851556</v>
      </c>
      <c r="X500" s="27">
        <f t="shared" si="113"/>
        <v>49.754384641742149</v>
      </c>
      <c r="Y500" s="27">
        <f t="shared" si="113"/>
        <v>986.71221336989959</v>
      </c>
      <c r="Z500" s="28">
        <f t="shared" si="113"/>
        <v>1206.7145302273891</v>
      </c>
      <c r="AB500" s="131">
        <v>17141050000</v>
      </c>
      <c r="AC500" s="131" t="str">
        <f t="shared" si="105"/>
        <v>WFD42_EmsJune</v>
      </c>
      <c r="AD500" s="40" t="s">
        <v>636</v>
      </c>
      <c r="AE500" s="46" t="s">
        <v>590</v>
      </c>
      <c r="AF500" s="130">
        <f t="shared" si="103"/>
        <v>57.564280681165954</v>
      </c>
      <c r="AG500" s="130">
        <f t="shared" si="104"/>
        <v>70.399102168617972</v>
      </c>
      <c r="AH500" s="130">
        <f t="shared" si="106"/>
        <v>-12.834821487452018</v>
      </c>
    </row>
    <row r="501" spans="1:34" x14ac:dyDescent="0.25">
      <c r="A501" t="s">
        <v>6</v>
      </c>
      <c r="B501">
        <v>2004</v>
      </c>
      <c r="C501">
        <v>7</v>
      </c>
      <c r="D501">
        <v>9359.0059249460392</v>
      </c>
      <c r="E501">
        <v>12913.1020260557</v>
      </c>
      <c r="F501">
        <v>23.476545213701701</v>
      </c>
      <c r="G501">
        <v>12.9115796311615</v>
      </c>
      <c r="H501">
        <v>284.83021234686498</v>
      </c>
      <c r="I501">
        <v>3219.8619757422998</v>
      </c>
      <c r="Q501" s="9" t="s">
        <v>196</v>
      </c>
      <c r="R501" s="27"/>
      <c r="S501" s="40" t="s">
        <v>326</v>
      </c>
      <c r="T501" s="3" t="s">
        <v>146</v>
      </c>
      <c r="U501" s="27">
        <f t="shared" si="114"/>
        <v>1107.9705248621906</v>
      </c>
      <c r="V501" s="27">
        <f t="shared" si="113"/>
        <v>3924.6028991503022</v>
      </c>
      <c r="W501" s="27">
        <f t="shared" si="113"/>
        <v>414.9578143987822</v>
      </c>
      <c r="X501" s="27">
        <f t="shared" si="113"/>
        <v>216.94128178805047</v>
      </c>
      <c r="Y501" s="27">
        <f t="shared" si="113"/>
        <v>1480.1035315995955</v>
      </c>
      <c r="Z501" s="28">
        <f t="shared" si="113"/>
        <v>1045.3490592252422</v>
      </c>
      <c r="AB501" s="131">
        <v>17141050000</v>
      </c>
      <c r="AC501" s="131" t="str">
        <f t="shared" si="105"/>
        <v>WFD42_EmsJuly</v>
      </c>
      <c r="AD501" s="40" t="s">
        <v>636</v>
      </c>
      <c r="AE501" s="46" t="s">
        <v>591</v>
      </c>
      <c r="AF501" s="130">
        <f t="shared" si="103"/>
        <v>86.348475245075164</v>
      </c>
      <c r="AG501" s="130">
        <f t="shared" si="104"/>
        <v>60.985123969957627</v>
      </c>
      <c r="AH501" s="130">
        <f t="shared" si="106"/>
        <v>25.363351275117537</v>
      </c>
    </row>
    <row r="502" spans="1:34" x14ac:dyDescent="0.25">
      <c r="A502" t="s">
        <v>6</v>
      </c>
      <c r="B502">
        <v>2004</v>
      </c>
      <c r="C502">
        <v>8</v>
      </c>
      <c r="D502">
        <v>6865.4680266552696</v>
      </c>
      <c r="E502">
        <v>12920.245604882301</v>
      </c>
      <c r="F502">
        <v>30.436385910513401</v>
      </c>
      <c r="G502">
        <v>16.632744199454599</v>
      </c>
      <c r="H502">
        <v>824.28642393375901</v>
      </c>
      <c r="I502">
        <v>2364.67852063893</v>
      </c>
      <c r="Q502" s="9" t="s">
        <v>196</v>
      </c>
      <c r="R502" s="27"/>
      <c r="S502" s="40" t="s">
        <v>326</v>
      </c>
      <c r="T502" s="3" t="s">
        <v>147</v>
      </c>
      <c r="U502" s="27">
        <f t="shared" si="114"/>
        <v>740.09984284639359</v>
      </c>
      <c r="V502" s="27">
        <f t="shared" si="113"/>
        <v>4057.9036303555945</v>
      </c>
      <c r="W502" s="27">
        <f t="shared" si="113"/>
        <v>646.93699081887758</v>
      </c>
      <c r="X502" s="27">
        <f t="shared" si="113"/>
        <v>337.76828428062311</v>
      </c>
      <c r="Y502" s="27">
        <f t="shared" si="113"/>
        <v>1453.7074286067764</v>
      </c>
      <c r="Z502" s="28">
        <f t="shared" si="113"/>
        <v>779.9166476314615</v>
      </c>
      <c r="AB502" s="131">
        <v>17141050000</v>
      </c>
      <c r="AC502" s="131" t="str">
        <f t="shared" si="105"/>
        <v>WFD42_EmsAugust</v>
      </c>
      <c r="AD502" s="40" t="s">
        <v>636</v>
      </c>
      <c r="AE502" s="46" t="s">
        <v>592</v>
      </c>
      <c r="AF502" s="130">
        <f t="shared" si="103"/>
        <v>84.808540235678478</v>
      </c>
      <c r="AG502" s="130">
        <f t="shared" si="104"/>
        <v>45.499934229901989</v>
      </c>
      <c r="AH502" s="130">
        <f t="shared" si="106"/>
        <v>39.30860600577649</v>
      </c>
    </row>
    <row r="503" spans="1:34" x14ac:dyDescent="0.25">
      <c r="A503" t="s">
        <v>6</v>
      </c>
      <c r="B503">
        <v>2004</v>
      </c>
      <c r="C503">
        <v>9</v>
      </c>
      <c r="D503">
        <v>5527.1124485600103</v>
      </c>
      <c r="E503">
        <v>13365.1810673857</v>
      </c>
      <c r="F503">
        <v>45.303077009549199</v>
      </c>
      <c r="G503">
        <v>24.545774508603699</v>
      </c>
      <c r="H503">
        <v>433.26318746743601</v>
      </c>
      <c r="I503">
        <v>2195.7929336413899</v>
      </c>
      <c r="Q503" s="9" t="s">
        <v>196</v>
      </c>
      <c r="R503" s="27"/>
      <c r="S503" s="40" t="s">
        <v>326</v>
      </c>
      <c r="T503" s="3" t="s">
        <v>148</v>
      </c>
      <c r="U503" s="27">
        <f t="shared" si="114"/>
        <v>475.47189276672083</v>
      </c>
      <c r="V503" s="27">
        <f t="shared" si="113"/>
        <v>4097.6535492395378</v>
      </c>
      <c r="W503" s="27">
        <f t="shared" si="113"/>
        <v>521.82786377025911</v>
      </c>
      <c r="X503" s="27">
        <f t="shared" si="113"/>
        <v>272.29376619962238</v>
      </c>
      <c r="Y503" s="27">
        <f t="shared" si="113"/>
        <v>994.02406474698194</v>
      </c>
      <c r="Z503" s="28">
        <f t="shared" si="113"/>
        <v>533.31891687377697</v>
      </c>
      <c r="AB503" s="131">
        <v>17141050000</v>
      </c>
      <c r="AC503" s="131" t="str">
        <f t="shared" si="105"/>
        <v>WFD42_EmsSeptember</v>
      </c>
      <c r="AD503" s="40" t="s">
        <v>636</v>
      </c>
      <c r="AE503" s="46" t="s">
        <v>593</v>
      </c>
      <c r="AF503" s="130">
        <f t="shared" si="103"/>
        <v>57.990850312377709</v>
      </c>
      <c r="AG503" s="130">
        <f t="shared" si="104"/>
        <v>31.113550037703465</v>
      </c>
      <c r="AH503" s="130">
        <f t="shared" si="106"/>
        <v>26.877300274674244</v>
      </c>
    </row>
    <row r="504" spans="1:34" x14ac:dyDescent="0.25">
      <c r="A504" t="s">
        <v>6</v>
      </c>
      <c r="B504">
        <v>2004</v>
      </c>
      <c r="C504">
        <v>10</v>
      </c>
      <c r="D504">
        <v>3963.7122572282601</v>
      </c>
      <c r="E504">
        <v>14747.099330396401</v>
      </c>
      <c r="F504">
        <v>1171.8740076896499</v>
      </c>
      <c r="G504">
        <v>602.65359503033903</v>
      </c>
      <c r="H504">
        <v>6993.1666960807497</v>
      </c>
      <c r="I504">
        <v>1979.31935031688</v>
      </c>
      <c r="Q504" s="9" t="s">
        <v>196</v>
      </c>
      <c r="R504" s="27"/>
      <c r="S504" s="40" t="s">
        <v>326</v>
      </c>
      <c r="T504" s="3" t="s">
        <v>149</v>
      </c>
      <c r="U504" s="27">
        <f t="shared" si="114"/>
        <v>352.20445044237505</v>
      </c>
      <c r="V504" s="27">
        <f t="shared" si="113"/>
        <v>4136.3968911539569</v>
      </c>
      <c r="W504" s="27">
        <f t="shared" si="113"/>
        <v>682.64364240600162</v>
      </c>
      <c r="X504" s="27">
        <f t="shared" si="113"/>
        <v>356.65091387023091</v>
      </c>
      <c r="Y504" s="27">
        <f t="shared" si="113"/>
        <v>1080.330118064453</v>
      </c>
      <c r="Z504" s="28">
        <f t="shared" si="113"/>
        <v>383.20956180371365</v>
      </c>
      <c r="AB504" s="131">
        <v>17141050000</v>
      </c>
      <c r="AC504" s="131" t="str">
        <f t="shared" si="105"/>
        <v>WFD42_EmsOctober</v>
      </c>
      <c r="AD504" s="40" t="s">
        <v>636</v>
      </c>
      <c r="AE504" s="46" t="s">
        <v>594</v>
      </c>
      <c r="AF504" s="130">
        <f t="shared" si="103"/>
        <v>63.02590086747621</v>
      </c>
      <c r="AG504" s="130">
        <f t="shared" si="104"/>
        <v>22.356247826341658</v>
      </c>
      <c r="AH504" s="130">
        <f t="shared" si="106"/>
        <v>40.669653041134552</v>
      </c>
    </row>
    <row r="505" spans="1:34" x14ac:dyDescent="0.25">
      <c r="A505" t="s">
        <v>6</v>
      </c>
      <c r="B505">
        <v>2004</v>
      </c>
      <c r="C505">
        <v>11</v>
      </c>
      <c r="D505">
        <v>3657.8136815637899</v>
      </c>
      <c r="E505">
        <v>17789.7468708087</v>
      </c>
      <c r="F505">
        <v>607.657826778919</v>
      </c>
      <c r="G505">
        <v>326.47443542033898</v>
      </c>
      <c r="H505">
        <v>1372.9109601042201</v>
      </c>
      <c r="I505">
        <v>2681.5847190967502</v>
      </c>
      <c r="Q505" s="9" t="s">
        <v>196</v>
      </c>
      <c r="R505" s="27"/>
      <c r="S505" s="40" t="s">
        <v>326</v>
      </c>
      <c r="T505" s="3" t="s">
        <v>150</v>
      </c>
      <c r="U505" s="27">
        <f t="shared" si="114"/>
        <v>306.39755364821497</v>
      </c>
      <c r="V505" s="27">
        <f t="shared" si="113"/>
        <v>4154.2292290357909</v>
      </c>
      <c r="W505" s="27">
        <f t="shared" si="113"/>
        <v>754.59638405002306</v>
      </c>
      <c r="X505" s="27">
        <f t="shared" si="113"/>
        <v>395.5924102420521</v>
      </c>
      <c r="Y505" s="27">
        <f t="shared" si="113"/>
        <v>1086.3718709759571</v>
      </c>
      <c r="Z505" s="28">
        <f t="shared" si="113"/>
        <v>277.16200999815436</v>
      </c>
      <c r="AB505" s="131">
        <v>17141050000</v>
      </c>
      <c r="AC505" s="131" t="str">
        <f t="shared" si="105"/>
        <v>WFD42_EmsNovember</v>
      </c>
      <c r="AD505" s="40" t="s">
        <v>636</v>
      </c>
      <c r="AE505" s="46" t="s">
        <v>595</v>
      </c>
      <c r="AF505" s="130">
        <f t="shared" si="103"/>
        <v>63.378373610482278</v>
      </c>
      <c r="AG505" s="130">
        <f t="shared" si="104"/>
        <v>16.16948845013312</v>
      </c>
      <c r="AH505" s="130">
        <f t="shared" si="106"/>
        <v>47.208885160349155</v>
      </c>
    </row>
    <row r="506" spans="1:34" ht="15.75" thickBot="1" x14ac:dyDescent="0.3">
      <c r="A506" t="s">
        <v>6</v>
      </c>
      <c r="B506">
        <v>2004</v>
      </c>
      <c r="C506">
        <v>12</v>
      </c>
      <c r="D506">
        <v>3907.96689583023</v>
      </c>
      <c r="E506">
        <v>17889.7843767013</v>
      </c>
      <c r="F506">
        <v>543.53058128799</v>
      </c>
      <c r="G506">
        <v>303.795025099589</v>
      </c>
      <c r="H506">
        <v>1425.6988684461501</v>
      </c>
      <c r="I506">
        <v>2967.6745289618302</v>
      </c>
      <c r="Q506" s="11" t="s">
        <v>196</v>
      </c>
      <c r="R506" s="29"/>
      <c r="S506" s="40" t="s">
        <v>326</v>
      </c>
      <c r="T506" s="5" t="s">
        <v>151</v>
      </c>
      <c r="U506" s="29">
        <f t="shared" si="114"/>
        <v>385.13527742358571</v>
      </c>
      <c r="V506" s="29">
        <f t="shared" si="113"/>
        <v>4166.6001621883106</v>
      </c>
      <c r="W506" s="29">
        <f t="shared" si="113"/>
        <v>859.12829418402782</v>
      </c>
      <c r="X506" s="29">
        <f t="shared" si="113"/>
        <v>451.25530838849443</v>
      </c>
      <c r="Y506" s="29">
        <f t="shared" si="113"/>
        <v>1194.4323463134322</v>
      </c>
      <c r="Z506" s="30">
        <f t="shared" si="113"/>
        <v>261.90671122849324</v>
      </c>
      <c r="AB506" s="131">
        <v>17141050000</v>
      </c>
      <c r="AC506" s="131" t="str">
        <f t="shared" si="105"/>
        <v>WFD42_EmsDecember</v>
      </c>
      <c r="AD506" s="40" t="s">
        <v>636</v>
      </c>
      <c r="AE506" s="46" t="s">
        <v>596</v>
      </c>
      <c r="AF506" s="130">
        <f t="shared" si="103"/>
        <v>69.682565905439404</v>
      </c>
      <c r="AG506" s="130">
        <f t="shared" si="104"/>
        <v>15.279502202519287</v>
      </c>
      <c r="AH506" s="130">
        <f t="shared" si="106"/>
        <v>54.403063702920115</v>
      </c>
    </row>
    <row r="507" spans="1:34" x14ac:dyDescent="0.25">
      <c r="A507" t="s">
        <v>6</v>
      </c>
      <c r="B507">
        <v>2005</v>
      </c>
      <c r="C507">
        <v>1</v>
      </c>
      <c r="D507">
        <v>5759.3149225241496</v>
      </c>
      <c r="E507">
        <v>16498.968387631401</v>
      </c>
      <c r="F507">
        <v>52.607393205642701</v>
      </c>
      <c r="G507">
        <v>28.469609759081798</v>
      </c>
      <c r="H507">
        <v>102.91016503495101</v>
      </c>
      <c r="I507">
        <v>3815.6506219381299</v>
      </c>
      <c r="Q507" s="10" t="s">
        <v>197</v>
      </c>
      <c r="R507" s="27" t="s">
        <v>398</v>
      </c>
      <c r="S507" s="35" t="s">
        <v>327</v>
      </c>
      <c r="T507" s="1" t="s">
        <v>140</v>
      </c>
      <c r="U507" s="25">
        <f>(D6399+D6411+D6423+D6435+D6447+D6459+D6471+D6483+D6495+D6507+D6519+D6531+D6543)/13</f>
        <v>1215.3023957133285</v>
      </c>
      <c r="V507" s="25">
        <f t="shared" ref="V507:Z518" si="115">(E6399+E6411+E6423+E6435+E6447+E6459+E6471+E6483+E6495+E6507+E6519+E6531+E6543)/13</f>
        <v>8769.4457489279866</v>
      </c>
      <c r="W507" s="25">
        <f t="shared" si="115"/>
        <v>1492.7750517626414</v>
      </c>
      <c r="X507" s="25">
        <f t="shared" si="115"/>
        <v>748.3797834950808</v>
      </c>
      <c r="Y507" s="25">
        <f t="shared" si="115"/>
        <v>2426.2721165558496</v>
      </c>
      <c r="Z507" s="26">
        <f t="shared" si="115"/>
        <v>880.69234208473631</v>
      </c>
      <c r="AB507" s="131">
        <v>34316180000</v>
      </c>
      <c r="AC507" s="131" t="str">
        <f t="shared" si="105"/>
        <v>WFD43_MeuseJanuary</v>
      </c>
      <c r="AD507" s="40" t="s">
        <v>604</v>
      </c>
      <c r="AE507" s="46" t="s">
        <v>586</v>
      </c>
      <c r="AF507" s="130">
        <f t="shared" si="103"/>
        <v>70.703444164118778</v>
      </c>
      <c r="AG507" s="130">
        <f t="shared" si="104"/>
        <v>25.664055325643364</v>
      </c>
      <c r="AH507" s="130">
        <f t="shared" si="106"/>
        <v>45.039388838475418</v>
      </c>
    </row>
    <row r="508" spans="1:34" x14ac:dyDescent="0.25">
      <c r="A508" t="s">
        <v>6</v>
      </c>
      <c r="B508">
        <v>2005</v>
      </c>
      <c r="C508">
        <v>2</v>
      </c>
      <c r="D508">
        <v>5609.8886742057703</v>
      </c>
      <c r="E508">
        <v>15404.349727945</v>
      </c>
      <c r="F508">
        <v>97.552618199607394</v>
      </c>
      <c r="G508">
        <v>60.0128548282959</v>
      </c>
      <c r="H508">
        <v>1285.0709644128401</v>
      </c>
      <c r="I508">
        <v>3300.1138186452399</v>
      </c>
      <c r="Q508" s="9" t="s">
        <v>197</v>
      </c>
      <c r="R508" s="27" t="s">
        <v>400</v>
      </c>
      <c r="S508" s="40" t="s">
        <v>327</v>
      </c>
      <c r="T508" s="3" t="s">
        <v>141</v>
      </c>
      <c r="U508" s="27">
        <f t="shared" ref="U508:U518" si="116">(D6400+D6412+D6424+D6436+D6448+D6460+D6472+D6484+D6496+D6508+D6520+D6532+D6544)/13</f>
        <v>1568.4663658108716</v>
      </c>
      <c r="V508" s="27">
        <f t="shared" si="115"/>
        <v>8735.1523894329002</v>
      </c>
      <c r="W508" s="27">
        <f t="shared" si="115"/>
        <v>1192.18379693977</v>
      </c>
      <c r="X508" s="27">
        <f t="shared" si="115"/>
        <v>599.20524466159702</v>
      </c>
      <c r="Y508" s="27">
        <f t="shared" si="115"/>
        <v>2272.2268403665566</v>
      </c>
      <c r="Z508" s="28">
        <f t="shared" si="115"/>
        <v>1186.9498877514468</v>
      </c>
      <c r="AB508" s="131">
        <v>34316180000</v>
      </c>
      <c r="AC508" s="131" t="str">
        <f t="shared" si="105"/>
        <v>WFD43_MeuseFebruary</v>
      </c>
      <c r="AD508" s="40" t="s">
        <v>604</v>
      </c>
      <c r="AE508" s="46" t="s">
        <v>587</v>
      </c>
      <c r="AF508" s="130">
        <f t="shared" si="103"/>
        <v>66.214445791068727</v>
      </c>
      <c r="AG508" s="130">
        <f t="shared" si="104"/>
        <v>34.588636839865238</v>
      </c>
      <c r="AH508" s="130">
        <f t="shared" si="106"/>
        <v>31.625808951203489</v>
      </c>
    </row>
    <row r="509" spans="1:34" x14ac:dyDescent="0.25">
      <c r="A509" t="s">
        <v>6</v>
      </c>
      <c r="B509">
        <v>2005</v>
      </c>
      <c r="C509">
        <v>3</v>
      </c>
      <c r="D509">
        <v>7900.11625685942</v>
      </c>
      <c r="E509">
        <v>14792.718330109999</v>
      </c>
      <c r="F509">
        <v>36.8561902892584</v>
      </c>
      <c r="G509">
        <v>20.857618576593602</v>
      </c>
      <c r="H509">
        <v>1183.71071016726</v>
      </c>
      <c r="I509">
        <v>4263.4601629758499</v>
      </c>
      <c r="Q509" s="9" t="s">
        <v>197</v>
      </c>
      <c r="R509" s="27" t="s">
        <v>401</v>
      </c>
      <c r="S509" s="40" t="s">
        <v>327</v>
      </c>
      <c r="T509" s="3" t="s">
        <v>142</v>
      </c>
      <c r="U509" s="27">
        <f t="shared" si="116"/>
        <v>2709.3033469514839</v>
      </c>
      <c r="V509" s="27">
        <f t="shared" si="115"/>
        <v>8537.391823944663</v>
      </c>
      <c r="W509" s="27">
        <f t="shared" si="115"/>
        <v>552.47120901652079</v>
      </c>
      <c r="X509" s="27">
        <f t="shared" si="115"/>
        <v>276.11667775027905</v>
      </c>
      <c r="Y509" s="27">
        <f t="shared" si="115"/>
        <v>1724.9807357541226</v>
      </c>
      <c r="Z509" s="28">
        <f t="shared" si="115"/>
        <v>2253.5131649343184</v>
      </c>
      <c r="AB509" s="131">
        <v>34316180000</v>
      </c>
      <c r="AC509" s="131" t="str">
        <f t="shared" si="105"/>
        <v>WFD43_MeuseMarch</v>
      </c>
      <c r="AD509" s="40" t="s">
        <v>604</v>
      </c>
      <c r="AE509" s="46" t="s">
        <v>588</v>
      </c>
      <c r="AF509" s="130">
        <f t="shared" si="103"/>
        <v>50.267271466524619</v>
      </c>
      <c r="AG509" s="130">
        <f t="shared" si="104"/>
        <v>65.669114829631937</v>
      </c>
      <c r="AH509" s="130">
        <f t="shared" si="106"/>
        <v>-15.401843363107318</v>
      </c>
    </row>
    <row r="510" spans="1:34" x14ac:dyDescent="0.25">
      <c r="A510" t="s">
        <v>6</v>
      </c>
      <c r="B510">
        <v>2005</v>
      </c>
      <c r="C510">
        <v>4</v>
      </c>
      <c r="D510">
        <v>9058.3375013925397</v>
      </c>
      <c r="E510">
        <v>14022.351214394699</v>
      </c>
      <c r="F510">
        <v>50.444597672914597</v>
      </c>
      <c r="G510">
        <v>28.826151696609099</v>
      </c>
      <c r="H510">
        <v>901.36825885696805</v>
      </c>
      <c r="I510">
        <v>4439.6119540893196</v>
      </c>
      <c r="Q510" s="9" t="s">
        <v>197</v>
      </c>
      <c r="R510" s="27" t="s">
        <v>402</v>
      </c>
      <c r="S510" s="40" t="s">
        <v>327</v>
      </c>
      <c r="T510" s="3" t="s">
        <v>143</v>
      </c>
      <c r="U510" s="27">
        <f t="shared" si="116"/>
        <v>3366.0170927710587</v>
      </c>
      <c r="V510" s="27">
        <f t="shared" si="115"/>
        <v>7905.4697612090304</v>
      </c>
      <c r="W510" s="27">
        <f t="shared" si="115"/>
        <v>117.26249671762913</v>
      </c>
      <c r="X510" s="27">
        <f t="shared" si="115"/>
        <v>58.915572761987399</v>
      </c>
      <c r="Y510" s="27">
        <f t="shared" si="115"/>
        <v>1431.915598099285</v>
      </c>
      <c r="Z510" s="28">
        <f t="shared" si="115"/>
        <v>2827.4859141907527</v>
      </c>
      <c r="AB510" s="131">
        <v>34316180000</v>
      </c>
      <c r="AC510" s="131" t="str">
        <f t="shared" si="105"/>
        <v>WFD43_MeuseApril</v>
      </c>
      <c r="AD510" s="40" t="s">
        <v>604</v>
      </c>
      <c r="AE510" s="46" t="s">
        <v>589</v>
      </c>
      <c r="AF510" s="130">
        <f t="shared" si="103"/>
        <v>41.727126915037893</v>
      </c>
      <c r="AG510" s="130">
        <f t="shared" si="104"/>
        <v>82.395124229758451</v>
      </c>
      <c r="AH510" s="130">
        <f t="shared" si="106"/>
        <v>-40.667997314720559</v>
      </c>
    </row>
    <row r="511" spans="1:34" x14ac:dyDescent="0.25">
      <c r="A511" t="s">
        <v>6</v>
      </c>
      <c r="B511">
        <v>2005</v>
      </c>
      <c r="C511">
        <v>5</v>
      </c>
      <c r="D511">
        <v>10158.635276499401</v>
      </c>
      <c r="E511">
        <v>12509.191590078701</v>
      </c>
      <c r="F511">
        <v>23.000637145736199</v>
      </c>
      <c r="G511">
        <v>12.660487872946099</v>
      </c>
      <c r="H511">
        <v>1337.9708129308101</v>
      </c>
      <c r="I511">
        <v>3913.5275247171799</v>
      </c>
      <c r="Q511" s="9" t="s">
        <v>197</v>
      </c>
      <c r="R511" s="27"/>
      <c r="S511" s="40" t="s">
        <v>327</v>
      </c>
      <c r="T511" s="3" t="s">
        <v>144</v>
      </c>
      <c r="U511" s="27">
        <f t="shared" si="116"/>
        <v>3333.1329253682043</v>
      </c>
      <c r="V511" s="27">
        <f t="shared" si="115"/>
        <v>7797.5163151167199</v>
      </c>
      <c r="W511" s="27">
        <f t="shared" si="115"/>
        <v>299.35685134409579</v>
      </c>
      <c r="X511" s="27">
        <f t="shared" si="115"/>
        <v>149.54712407144174</v>
      </c>
      <c r="Y511" s="27">
        <f t="shared" si="115"/>
        <v>2507.2034685114641</v>
      </c>
      <c r="Z511" s="28">
        <f t="shared" si="115"/>
        <v>2904.9448092574867</v>
      </c>
      <c r="AB511" s="131">
        <v>34316180000</v>
      </c>
      <c r="AC511" s="131" t="str">
        <f t="shared" si="105"/>
        <v>WFD43_MeuseMay</v>
      </c>
      <c r="AD511" s="40" t="s">
        <v>604</v>
      </c>
      <c r="AE511" s="46" t="s">
        <v>144</v>
      </c>
      <c r="AF511" s="130">
        <f t="shared" si="103"/>
        <v>73.061846292666146</v>
      </c>
      <c r="AG511" s="130">
        <f t="shared" si="104"/>
        <v>84.652336281529202</v>
      </c>
      <c r="AH511" s="130">
        <f t="shared" si="106"/>
        <v>-11.590489988863055</v>
      </c>
    </row>
    <row r="512" spans="1:34" x14ac:dyDescent="0.25">
      <c r="A512" t="s">
        <v>6</v>
      </c>
      <c r="B512">
        <v>2005</v>
      </c>
      <c r="C512">
        <v>6</v>
      </c>
      <c r="D512">
        <v>10444.500748691</v>
      </c>
      <c r="E512">
        <v>11770.4857768618</v>
      </c>
      <c r="F512">
        <v>30.092972073843399</v>
      </c>
      <c r="G512">
        <v>16.428790362761699</v>
      </c>
      <c r="H512">
        <v>532.35491324921998</v>
      </c>
      <c r="I512">
        <v>3297.7058338514098</v>
      </c>
      <c r="Q512" s="9" t="s">
        <v>197</v>
      </c>
      <c r="R512" s="27"/>
      <c r="S512" s="40" t="s">
        <v>327</v>
      </c>
      <c r="T512" s="3" t="s">
        <v>145</v>
      </c>
      <c r="U512" s="27">
        <f t="shared" si="116"/>
        <v>2989.80708390171</v>
      </c>
      <c r="V512" s="27">
        <f t="shared" si="115"/>
        <v>7882.779721613123</v>
      </c>
      <c r="W512" s="27">
        <f t="shared" si="115"/>
        <v>225.12129892285955</v>
      </c>
      <c r="X512" s="27">
        <f t="shared" si="115"/>
        <v>113.34339555168944</v>
      </c>
      <c r="Y512" s="27">
        <f t="shared" si="115"/>
        <v>2162.8878734021532</v>
      </c>
      <c r="Z512" s="28">
        <f t="shared" si="115"/>
        <v>2689.2537332070447</v>
      </c>
      <c r="AB512" s="131">
        <v>34316180000</v>
      </c>
      <c r="AC512" s="131" t="str">
        <f t="shared" si="105"/>
        <v>WFD43_MeuseJune</v>
      </c>
      <c r="AD512" s="40" t="s">
        <v>604</v>
      </c>
      <c r="AE512" s="46" t="s">
        <v>590</v>
      </c>
      <c r="AF512" s="130">
        <f t="shared" si="103"/>
        <v>63.028223811687461</v>
      </c>
      <c r="AG512" s="130">
        <f t="shared" si="104"/>
        <v>78.366931669173113</v>
      </c>
      <c r="AH512" s="130">
        <f t="shared" si="106"/>
        <v>-15.338707857485652</v>
      </c>
    </row>
    <row r="513" spans="1:34" x14ac:dyDescent="0.25">
      <c r="A513" t="s">
        <v>6</v>
      </c>
      <c r="B513">
        <v>2005</v>
      </c>
      <c r="C513">
        <v>7</v>
      </c>
      <c r="D513">
        <v>9429.73671637605</v>
      </c>
      <c r="E513">
        <v>11301.2505068755</v>
      </c>
      <c r="F513">
        <v>22.177609304432899</v>
      </c>
      <c r="G513">
        <v>12.2225013670322</v>
      </c>
      <c r="H513">
        <v>66.2859915320402</v>
      </c>
      <c r="I513">
        <v>2403.5378096449899</v>
      </c>
      <c r="Q513" s="9" t="s">
        <v>197</v>
      </c>
      <c r="R513" s="27"/>
      <c r="S513" s="40" t="s">
        <v>327</v>
      </c>
      <c r="T513" s="3" t="s">
        <v>146</v>
      </c>
      <c r="U513" s="27">
        <f t="shared" si="116"/>
        <v>2395.0622878598738</v>
      </c>
      <c r="V513" s="27">
        <f t="shared" si="115"/>
        <v>8190.3183559756453</v>
      </c>
      <c r="W513" s="27">
        <f t="shared" si="115"/>
        <v>678.18511789794059</v>
      </c>
      <c r="X513" s="27">
        <f t="shared" si="115"/>
        <v>339.91216844796907</v>
      </c>
      <c r="Y513" s="27">
        <f t="shared" si="115"/>
        <v>2878.5130870989151</v>
      </c>
      <c r="Z513" s="28">
        <f t="shared" si="115"/>
        <v>2289.3274756849542</v>
      </c>
      <c r="AB513" s="131">
        <v>34316180000</v>
      </c>
      <c r="AC513" s="131" t="str">
        <f t="shared" si="105"/>
        <v>WFD43_MeuseJuly</v>
      </c>
      <c r="AD513" s="40" t="s">
        <v>604</v>
      </c>
      <c r="AE513" s="46" t="s">
        <v>591</v>
      </c>
      <c r="AF513" s="130">
        <f t="shared" si="103"/>
        <v>83.882095475047493</v>
      </c>
      <c r="AG513" s="130">
        <f t="shared" si="104"/>
        <v>66.712771517253785</v>
      </c>
      <c r="AH513" s="130">
        <f t="shared" si="106"/>
        <v>17.169323957793708</v>
      </c>
    </row>
    <row r="514" spans="1:34" x14ac:dyDescent="0.25">
      <c r="A514" t="s">
        <v>6</v>
      </c>
      <c r="B514">
        <v>2005</v>
      </c>
      <c r="C514">
        <v>8</v>
      </c>
      <c r="D514">
        <v>7649.9373605893397</v>
      </c>
      <c r="E514">
        <v>11304.4078686965</v>
      </c>
      <c r="F514">
        <v>31.506914406867001</v>
      </c>
      <c r="G514">
        <v>17.200711106979799</v>
      </c>
      <c r="H514">
        <v>50.695513963171898</v>
      </c>
      <c r="I514">
        <v>1940.58170310277</v>
      </c>
      <c r="Q514" s="9" t="s">
        <v>197</v>
      </c>
      <c r="R514" s="27"/>
      <c r="S514" s="40" t="s">
        <v>327</v>
      </c>
      <c r="T514" s="3" t="s">
        <v>147</v>
      </c>
      <c r="U514" s="27">
        <f t="shared" si="116"/>
        <v>1638.1539897417324</v>
      </c>
      <c r="V514" s="27">
        <f t="shared" si="115"/>
        <v>8500.3706568107118</v>
      </c>
      <c r="W514" s="27">
        <f t="shared" si="115"/>
        <v>1286.119622329797</v>
      </c>
      <c r="X514" s="27">
        <f t="shared" si="115"/>
        <v>644.60603887681953</v>
      </c>
      <c r="Y514" s="27">
        <f t="shared" si="115"/>
        <v>3230.6234783737173</v>
      </c>
      <c r="Z514" s="28">
        <f t="shared" si="115"/>
        <v>1711.8129787483472</v>
      </c>
      <c r="AB514" s="131">
        <v>34316180000</v>
      </c>
      <c r="AC514" s="131" t="str">
        <f t="shared" si="105"/>
        <v>WFD43_MeuseAugust</v>
      </c>
      <c r="AD514" s="40" t="s">
        <v>604</v>
      </c>
      <c r="AE514" s="46" t="s">
        <v>592</v>
      </c>
      <c r="AF514" s="130">
        <f t="shared" si="103"/>
        <v>94.142864339029501</v>
      </c>
      <c r="AG514" s="130">
        <f t="shared" si="104"/>
        <v>49.883552853154029</v>
      </c>
      <c r="AH514" s="130">
        <f t="shared" si="106"/>
        <v>44.259311485875472</v>
      </c>
    </row>
    <row r="515" spans="1:34" x14ac:dyDescent="0.25">
      <c r="A515" t="s">
        <v>6</v>
      </c>
      <c r="B515">
        <v>2005</v>
      </c>
      <c r="C515">
        <v>9</v>
      </c>
      <c r="D515">
        <v>5256.8367114904204</v>
      </c>
      <c r="E515">
        <v>12045.2591728722</v>
      </c>
      <c r="F515">
        <v>48.237173977637298</v>
      </c>
      <c r="G515">
        <v>26.120124771505299</v>
      </c>
      <c r="H515">
        <v>634.868639293049</v>
      </c>
      <c r="I515">
        <v>1702.9325132387501</v>
      </c>
      <c r="Q515" s="9" t="s">
        <v>197</v>
      </c>
      <c r="R515" s="27"/>
      <c r="S515" s="40" t="s">
        <v>327</v>
      </c>
      <c r="T515" s="3" t="s">
        <v>148</v>
      </c>
      <c r="U515" s="27">
        <f t="shared" si="116"/>
        <v>1119.0290251238259</v>
      </c>
      <c r="V515" s="27">
        <f t="shared" si="115"/>
        <v>8629.2164529215243</v>
      </c>
      <c r="W515" s="27">
        <f t="shared" si="115"/>
        <v>762.1779991572331</v>
      </c>
      <c r="X515" s="27">
        <f t="shared" si="115"/>
        <v>383.29232812489568</v>
      </c>
      <c r="Y515" s="27">
        <f t="shared" si="115"/>
        <v>1664.7385656647509</v>
      </c>
      <c r="Z515" s="28">
        <f t="shared" si="115"/>
        <v>1215.9387240434908</v>
      </c>
      <c r="AB515" s="131">
        <v>34316180000</v>
      </c>
      <c r="AC515" s="131" t="str">
        <f t="shared" si="105"/>
        <v>WFD43_MeuseSeptember</v>
      </c>
      <c r="AD515" s="40" t="s">
        <v>604</v>
      </c>
      <c r="AE515" s="46" t="s">
        <v>593</v>
      </c>
      <c r="AF515" s="130">
        <f t="shared" ref="AF515:AF578" si="117">((Y515*1000000)/AB515)*1000</f>
        <v>48.511768083299209</v>
      </c>
      <c r="AG515" s="130">
        <f t="shared" ref="AG515:AG578" si="118">((Z515*1000000)/AB515)*1000</f>
        <v>35.433393927980639</v>
      </c>
      <c r="AH515" s="130">
        <f t="shared" si="106"/>
        <v>13.078374155318571</v>
      </c>
    </row>
    <row r="516" spans="1:34" x14ac:dyDescent="0.25">
      <c r="A516" t="s">
        <v>6</v>
      </c>
      <c r="B516">
        <v>2005</v>
      </c>
      <c r="C516">
        <v>10</v>
      </c>
      <c r="D516">
        <v>3831.7066671371199</v>
      </c>
      <c r="E516">
        <v>14693.632198580301</v>
      </c>
      <c r="F516">
        <v>758.37729625795805</v>
      </c>
      <c r="G516">
        <v>387.666833845285</v>
      </c>
      <c r="H516">
        <v>6247.1393086813496</v>
      </c>
      <c r="I516">
        <v>1932.0957108733201</v>
      </c>
      <c r="Q516" s="9" t="s">
        <v>197</v>
      </c>
      <c r="R516" s="27"/>
      <c r="S516" s="40" t="s">
        <v>327</v>
      </c>
      <c r="T516" s="3" t="s">
        <v>149</v>
      </c>
      <c r="U516" s="27">
        <f t="shared" si="116"/>
        <v>833.6292333852308</v>
      </c>
      <c r="V516" s="27">
        <f t="shared" si="115"/>
        <v>8723.2728175831362</v>
      </c>
      <c r="W516" s="27">
        <f t="shared" si="115"/>
        <v>1366.0290934147113</v>
      </c>
      <c r="X516" s="27">
        <f t="shared" si="115"/>
        <v>689.866030481243</v>
      </c>
      <c r="Y516" s="27">
        <f t="shared" si="115"/>
        <v>2343.4241471946275</v>
      </c>
      <c r="Z516" s="28">
        <f t="shared" si="115"/>
        <v>886.4604739694696</v>
      </c>
      <c r="AB516" s="131">
        <v>34316180000</v>
      </c>
      <c r="AC516" s="131" t="str">
        <f t="shared" ref="AC516:AC579" si="119">CONCATENATE(AD516,AE516)</f>
        <v>WFD43_MeuseOctober</v>
      </c>
      <c r="AD516" s="40" t="s">
        <v>604</v>
      </c>
      <c r="AE516" s="46" t="s">
        <v>594</v>
      </c>
      <c r="AF516" s="130">
        <f t="shared" si="117"/>
        <v>68.289190323475026</v>
      </c>
      <c r="AG516" s="130">
        <f t="shared" si="118"/>
        <v>25.832143145579419</v>
      </c>
      <c r="AH516" s="130">
        <f t="shared" ref="AH516:AH579" si="120">AF516-AG516</f>
        <v>42.457047177895603</v>
      </c>
    </row>
    <row r="517" spans="1:34" x14ac:dyDescent="0.25">
      <c r="A517" t="s">
        <v>6</v>
      </c>
      <c r="B517">
        <v>2005</v>
      </c>
      <c r="C517">
        <v>11</v>
      </c>
      <c r="D517">
        <v>3160.46194409083</v>
      </c>
      <c r="E517">
        <v>17602.530207756499</v>
      </c>
      <c r="F517">
        <v>771.86702653618397</v>
      </c>
      <c r="G517">
        <v>422.38124663686</v>
      </c>
      <c r="H517">
        <v>2141.91710546386</v>
      </c>
      <c r="I517">
        <v>2313.7744205254398</v>
      </c>
      <c r="Q517" s="9" t="s">
        <v>197</v>
      </c>
      <c r="R517" s="27"/>
      <c r="S517" s="40" t="s">
        <v>327</v>
      </c>
      <c r="T517" s="3" t="s">
        <v>150</v>
      </c>
      <c r="U517" s="27">
        <f t="shared" si="116"/>
        <v>710.30418271456051</v>
      </c>
      <c r="V517" s="27">
        <f t="shared" si="115"/>
        <v>8761.6583751831404</v>
      </c>
      <c r="W517" s="27">
        <f t="shared" si="115"/>
        <v>1533.7712092402207</v>
      </c>
      <c r="X517" s="27">
        <f t="shared" si="115"/>
        <v>772.28542133119618</v>
      </c>
      <c r="Y517" s="27">
        <f t="shared" si="115"/>
        <v>2379.4038146485541</v>
      </c>
      <c r="Z517" s="28">
        <f t="shared" si="115"/>
        <v>675.89448210044532</v>
      </c>
      <c r="AB517" s="131">
        <v>34316180000</v>
      </c>
      <c r="AC517" s="131" t="str">
        <f t="shared" si="119"/>
        <v>WFD43_MeuseNovember</v>
      </c>
      <c r="AD517" s="40" t="s">
        <v>604</v>
      </c>
      <c r="AE517" s="46" t="s">
        <v>595</v>
      </c>
      <c r="AF517" s="130">
        <f t="shared" si="117"/>
        <v>69.337665633195599</v>
      </c>
      <c r="AG517" s="130">
        <f t="shared" si="118"/>
        <v>19.696087446226393</v>
      </c>
      <c r="AH517" s="130">
        <f t="shared" si="120"/>
        <v>49.641578186969205</v>
      </c>
    </row>
    <row r="518" spans="1:34" ht="15.75" thickBot="1" x14ac:dyDescent="0.3">
      <c r="A518" t="s">
        <v>6</v>
      </c>
      <c r="B518">
        <v>2005</v>
      </c>
      <c r="C518">
        <v>12</v>
      </c>
      <c r="D518">
        <v>3775.6836046718099</v>
      </c>
      <c r="E518">
        <v>17787.551353918599</v>
      </c>
      <c r="F518">
        <v>929.75927712661996</v>
      </c>
      <c r="G518">
        <v>502.358634345361</v>
      </c>
      <c r="H518">
        <v>2626.6456719023899</v>
      </c>
      <c r="I518">
        <v>2852.1074292047401</v>
      </c>
      <c r="Q518" s="11" t="s">
        <v>197</v>
      </c>
      <c r="R518" s="29"/>
      <c r="S518" s="40" t="s">
        <v>327</v>
      </c>
      <c r="T518" s="5" t="s">
        <v>151</v>
      </c>
      <c r="U518" s="29">
        <f t="shared" si="116"/>
        <v>857.88692432287201</v>
      </c>
      <c r="V518" s="29">
        <f t="shared" si="115"/>
        <v>8781.322752815915</v>
      </c>
      <c r="W518" s="29">
        <f t="shared" si="115"/>
        <v>1901.9799722824862</v>
      </c>
      <c r="X518" s="29">
        <f t="shared" si="115"/>
        <v>957.31094095209926</v>
      </c>
      <c r="Y518" s="29">
        <f t="shared" si="115"/>
        <v>2990.071850444052</v>
      </c>
      <c r="Z518" s="30">
        <f t="shared" si="115"/>
        <v>691.51514678541253</v>
      </c>
      <c r="AB518" s="131">
        <v>34316180000</v>
      </c>
      <c r="AC518" s="131" t="str">
        <f t="shared" si="119"/>
        <v>WFD43_MeuseDecember</v>
      </c>
      <c r="AD518" s="40" t="s">
        <v>604</v>
      </c>
      <c r="AE518" s="46" t="s">
        <v>596</v>
      </c>
      <c r="AF518" s="130">
        <f t="shared" si="117"/>
        <v>87.133004036115082</v>
      </c>
      <c r="AG518" s="130">
        <f t="shared" si="118"/>
        <v>20.151285684636591</v>
      </c>
      <c r="AH518" s="130">
        <f t="shared" si="120"/>
        <v>66.981718351478492</v>
      </c>
    </row>
    <row r="519" spans="1:34" x14ac:dyDescent="0.25">
      <c r="A519" t="s">
        <v>6</v>
      </c>
      <c r="B519">
        <v>2006</v>
      </c>
      <c r="C519">
        <v>1</v>
      </c>
      <c r="D519">
        <v>4393.5795877138198</v>
      </c>
      <c r="E519">
        <v>17936.580313238101</v>
      </c>
      <c r="F519">
        <v>692.44944864595698</v>
      </c>
      <c r="G519">
        <v>401.90412291387003</v>
      </c>
      <c r="H519">
        <v>2425.1494052355602</v>
      </c>
      <c r="I519">
        <v>3316.5043157027899</v>
      </c>
      <c r="Q519" s="10" t="s">
        <v>198</v>
      </c>
      <c r="R519" s="27" t="s">
        <v>398</v>
      </c>
      <c r="S519" s="35" t="s">
        <v>328</v>
      </c>
      <c r="T519" s="1" t="s">
        <v>140</v>
      </c>
      <c r="U519" s="25">
        <f>(D6555+D6567+D6579+D6591+D6603+D6615+D6627+D6639+D6651+D6663+D6675+D6687+D6699)/13</f>
        <v>1239.1121628249305</v>
      </c>
      <c r="V519" s="25">
        <f t="shared" ref="V519:Z530" si="121">(E6555+E6567+E6579+E6591+E6603+E6615+E6627+E6639+E6651+E6663+E6675+E6687+E6699)/13</f>
        <v>9858.0089648626454</v>
      </c>
      <c r="W519" s="25">
        <f t="shared" si="121"/>
        <v>1327.138746728041</v>
      </c>
      <c r="X519" s="25">
        <f t="shared" si="121"/>
        <v>658.50118845155043</v>
      </c>
      <c r="Y519" s="25">
        <f t="shared" si="121"/>
        <v>1988.5233547921439</v>
      </c>
      <c r="Z519" s="26">
        <f t="shared" si="121"/>
        <v>903.68852732757819</v>
      </c>
      <c r="AB519" s="131">
        <v>36462750000</v>
      </c>
      <c r="AC519" s="131" t="str">
        <f t="shared" si="119"/>
        <v>WFD44_Scheldt_Brussels_AreaJanuary</v>
      </c>
      <c r="AD519" s="40" t="s">
        <v>605</v>
      </c>
      <c r="AE519" s="46" t="s">
        <v>586</v>
      </c>
      <c r="AF519" s="130">
        <f t="shared" si="117"/>
        <v>54.535748257938408</v>
      </c>
      <c r="AG519" s="130">
        <f t="shared" si="118"/>
        <v>24.783882930595695</v>
      </c>
      <c r="AH519" s="130">
        <f t="shared" si="120"/>
        <v>29.751865327342713</v>
      </c>
    </row>
    <row r="520" spans="1:34" x14ac:dyDescent="0.25">
      <c r="A520" t="s">
        <v>6</v>
      </c>
      <c r="B520">
        <v>2006</v>
      </c>
      <c r="C520">
        <v>2</v>
      </c>
      <c r="D520">
        <v>5407.4354977662197</v>
      </c>
      <c r="E520">
        <v>17602.647704333602</v>
      </c>
      <c r="F520">
        <v>341.197178514195</v>
      </c>
      <c r="G520">
        <v>198.761592802455</v>
      </c>
      <c r="H520">
        <v>2256.5232504872702</v>
      </c>
      <c r="I520">
        <v>3870.2027769347701</v>
      </c>
      <c r="Q520" s="9" t="s">
        <v>198</v>
      </c>
      <c r="R520" s="27" t="s">
        <v>400</v>
      </c>
      <c r="S520" s="40" t="s">
        <v>328</v>
      </c>
      <c r="T520" s="3" t="s">
        <v>141</v>
      </c>
      <c r="U520" s="27">
        <f t="shared" ref="U520:U530" si="122">(D6556+D6568+D6580+D6592+D6604+D6616+D6628+D6640+D6652+D6664+D6676+D6688+D6700)/13</f>
        <v>1578.1714958066425</v>
      </c>
      <c r="V520" s="27">
        <f t="shared" si="121"/>
        <v>9822.5608889001796</v>
      </c>
      <c r="W520" s="27">
        <f t="shared" si="121"/>
        <v>1063.8486509418844</v>
      </c>
      <c r="X520" s="27">
        <f t="shared" si="121"/>
        <v>528.42902611399029</v>
      </c>
      <c r="Y520" s="27">
        <f t="shared" si="121"/>
        <v>1906.4244813520845</v>
      </c>
      <c r="Z520" s="28">
        <f t="shared" si="121"/>
        <v>1133.0388159012864</v>
      </c>
      <c r="AB520" s="131">
        <v>36462750000</v>
      </c>
      <c r="AC520" s="131" t="str">
        <f t="shared" si="119"/>
        <v>WFD44_Scheldt_Brussels_AreaFebruary</v>
      </c>
      <c r="AD520" s="40" t="s">
        <v>605</v>
      </c>
      <c r="AE520" s="46" t="s">
        <v>587</v>
      </c>
      <c r="AF520" s="130">
        <f t="shared" si="117"/>
        <v>52.284166206665283</v>
      </c>
      <c r="AG520" s="130">
        <f t="shared" si="118"/>
        <v>31.073871715690299</v>
      </c>
      <c r="AH520" s="130">
        <f t="shared" si="120"/>
        <v>21.210294490974984</v>
      </c>
    </row>
    <row r="521" spans="1:34" x14ac:dyDescent="0.25">
      <c r="A521" t="s">
        <v>6</v>
      </c>
      <c r="B521">
        <v>2006</v>
      </c>
      <c r="C521">
        <v>3</v>
      </c>
      <c r="D521">
        <v>7390.5879924193196</v>
      </c>
      <c r="E521">
        <v>17664.766105549501</v>
      </c>
      <c r="F521">
        <v>811.71065960515796</v>
      </c>
      <c r="G521">
        <v>440.30596193086598</v>
      </c>
      <c r="H521">
        <v>4230.24486996618</v>
      </c>
      <c r="I521">
        <v>5286.6434136470098</v>
      </c>
      <c r="Q521" s="9" t="s">
        <v>198</v>
      </c>
      <c r="R521" s="27"/>
      <c r="S521" s="40" t="s">
        <v>328</v>
      </c>
      <c r="T521" s="3" t="s">
        <v>142</v>
      </c>
      <c r="U521" s="27">
        <f t="shared" si="122"/>
        <v>2626.2894223002286</v>
      </c>
      <c r="V521" s="27">
        <f t="shared" si="121"/>
        <v>9669.5125763209271</v>
      </c>
      <c r="W521" s="27">
        <f t="shared" si="121"/>
        <v>588.32587341511385</v>
      </c>
      <c r="X521" s="27">
        <f t="shared" si="121"/>
        <v>289.96129652558631</v>
      </c>
      <c r="Y521" s="27">
        <f t="shared" si="121"/>
        <v>1522.3496999743259</v>
      </c>
      <c r="Z521" s="28">
        <f t="shared" si="121"/>
        <v>2021.3854593641308</v>
      </c>
      <c r="AB521" s="131">
        <v>36462750000</v>
      </c>
      <c r="AC521" s="131" t="str">
        <f t="shared" si="119"/>
        <v>WFD44_Scheldt_Brussels_AreaMarch</v>
      </c>
      <c r="AD521" s="40" t="s">
        <v>605</v>
      </c>
      <c r="AE521" s="46" t="s">
        <v>588</v>
      </c>
      <c r="AF521" s="130">
        <f t="shared" si="117"/>
        <v>41.750819671427024</v>
      </c>
      <c r="AG521" s="130">
        <f t="shared" si="118"/>
        <v>55.436999660314449</v>
      </c>
      <c r="AH521" s="130">
        <f t="shared" si="120"/>
        <v>-13.686179988887424</v>
      </c>
    </row>
    <row r="522" spans="1:34" x14ac:dyDescent="0.25">
      <c r="A522" t="s">
        <v>6</v>
      </c>
      <c r="B522">
        <v>2006</v>
      </c>
      <c r="C522">
        <v>4</v>
      </c>
      <c r="D522">
        <v>8703.5949666964098</v>
      </c>
      <c r="E522">
        <v>16688.861375795899</v>
      </c>
      <c r="F522">
        <v>95.331891841600097</v>
      </c>
      <c r="G522">
        <v>57.972936269916602</v>
      </c>
      <c r="H522">
        <v>2394.4520009304101</v>
      </c>
      <c r="I522">
        <v>5799.6499513939298</v>
      </c>
      <c r="Q522" s="9" t="s">
        <v>198</v>
      </c>
      <c r="R522" s="27"/>
      <c r="S522" s="40" t="s">
        <v>328</v>
      </c>
      <c r="T522" s="3" t="s">
        <v>143</v>
      </c>
      <c r="U522" s="27">
        <f t="shared" si="122"/>
        <v>3261.2694178780202</v>
      </c>
      <c r="V522" s="27">
        <f t="shared" si="121"/>
        <v>9121.2717142539586</v>
      </c>
      <c r="W522" s="27">
        <f t="shared" si="121"/>
        <v>142.19252421601658</v>
      </c>
      <c r="X522" s="27">
        <f t="shared" si="121"/>
        <v>67.683637272513664</v>
      </c>
      <c r="Y522" s="27">
        <f t="shared" si="121"/>
        <v>1166.3173965396836</v>
      </c>
      <c r="Z522" s="28">
        <f t="shared" si="121"/>
        <v>2614.6092417916852</v>
      </c>
      <c r="AB522" s="131">
        <v>36462750000</v>
      </c>
      <c r="AC522" s="131" t="str">
        <f t="shared" si="119"/>
        <v>WFD44_Scheldt_Brussels_AreaApril</v>
      </c>
      <c r="AD522" s="40" t="s">
        <v>605</v>
      </c>
      <c r="AE522" s="46" t="s">
        <v>589</v>
      </c>
      <c r="AF522" s="130">
        <f t="shared" si="117"/>
        <v>31.986545077913313</v>
      </c>
      <c r="AG522" s="130">
        <f t="shared" si="118"/>
        <v>71.706309639061374</v>
      </c>
      <c r="AH522" s="130">
        <f t="shared" si="120"/>
        <v>-39.719764561148061</v>
      </c>
    </row>
    <row r="523" spans="1:34" x14ac:dyDescent="0.25">
      <c r="A523" t="s">
        <v>6</v>
      </c>
      <c r="B523">
        <v>2006</v>
      </c>
      <c r="C523">
        <v>5</v>
      </c>
      <c r="D523">
        <v>10487.4299580723</v>
      </c>
      <c r="E523">
        <v>14605.0667160954</v>
      </c>
      <c r="F523">
        <v>29.802752323625398</v>
      </c>
      <c r="G523">
        <v>16.396363568298799</v>
      </c>
      <c r="H523">
        <v>968.06822589441094</v>
      </c>
      <c r="I523">
        <v>5496.8624243468903</v>
      </c>
      <c r="Q523" s="9" t="s">
        <v>198</v>
      </c>
      <c r="R523" s="27"/>
      <c r="S523" s="40" t="s">
        <v>328</v>
      </c>
      <c r="T523" s="3" t="s">
        <v>144</v>
      </c>
      <c r="U523" s="27">
        <f t="shared" si="122"/>
        <v>3170.1729223327616</v>
      </c>
      <c r="V523" s="27">
        <f t="shared" si="121"/>
        <v>8947.5806829753055</v>
      </c>
      <c r="W523" s="27">
        <f t="shared" si="121"/>
        <v>261.06365070644938</v>
      </c>
      <c r="X523" s="27">
        <f t="shared" si="121"/>
        <v>124.79268132411894</v>
      </c>
      <c r="Y523" s="27">
        <f t="shared" si="121"/>
        <v>2045.7253526495997</v>
      </c>
      <c r="Z523" s="28">
        <f t="shared" si="121"/>
        <v>2676.399718103431</v>
      </c>
      <c r="AB523" s="131">
        <v>36462750000</v>
      </c>
      <c r="AC523" s="131" t="str">
        <f t="shared" si="119"/>
        <v>WFD44_Scheldt_Brussels_AreaMay</v>
      </c>
      <c r="AD523" s="40" t="s">
        <v>605</v>
      </c>
      <c r="AE523" s="46" t="s">
        <v>144</v>
      </c>
      <c r="AF523" s="130">
        <f t="shared" si="117"/>
        <v>56.104527295653781</v>
      </c>
      <c r="AG523" s="130">
        <f t="shared" si="118"/>
        <v>73.400928841171634</v>
      </c>
      <c r="AH523" s="130">
        <f t="shared" si="120"/>
        <v>-17.296401545517853</v>
      </c>
    </row>
    <row r="524" spans="1:34" x14ac:dyDescent="0.25">
      <c r="A524" t="s">
        <v>6</v>
      </c>
      <c r="B524">
        <v>2006</v>
      </c>
      <c r="C524">
        <v>6</v>
      </c>
      <c r="D524">
        <v>9862.0728451101495</v>
      </c>
      <c r="E524">
        <v>13278.413040437201</v>
      </c>
      <c r="F524">
        <v>24.0663221667028</v>
      </c>
      <c r="G524">
        <v>13.2188339463169</v>
      </c>
      <c r="H524">
        <v>1978.52957236475</v>
      </c>
      <c r="I524">
        <v>3981.17006572746</v>
      </c>
      <c r="Q524" s="9" t="s">
        <v>198</v>
      </c>
      <c r="R524" s="27"/>
      <c r="S524" s="40" t="s">
        <v>328</v>
      </c>
      <c r="T524" s="3" t="s">
        <v>145</v>
      </c>
      <c r="U524" s="27">
        <f t="shared" si="122"/>
        <v>2808.6028834681078</v>
      </c>
      <c r="V524" s="27">
        <f t="shared" si="121"/>
        <v>9139.6115035591702</v>
      </c>
      <c r="W524" s="27">
        <f t="shared" si="121"/>
        <v>338.93629950852875</v>
      </c>
      <c r="X524" s="27">
        <f t="shared" si="121"/>
        <v>163.59580734280178</v>
      </c>
      <c r="Y524" s="27">
        <f t="shared" si="121"/>
        <v>2150.5105733789251</v>
      </c>
      <c r="Z524" s="28">
        <f t="shared" si="121"/>
        <v>2459.778998820474</v>
      </c>
      <c r="AB524" s="131">
        <v>36462750000</v>
      </c>
      <c r="AC524" s="131" t="str">
        <f t="shared" si="119"/>
        <v>WFD44_Scheldt_Brussels_AreaJune</v>
      </c>
      <c r="AD524" s="40" t="s">
        <v>605</v>
      </c>
      <c r="AE524" s="46" t="s">
        <v>590</v>
      </c>
      <c r="AF524" s="130">
        <f t="shared" si="117"/>
        <v>58.978288071495562</v>
      </c>
      <c r="AG524" s="130">
        <f t="shared" si="118"/>
        <v>67.460051664245682</v>
      </c>
      <c r="AH524" s="130">
        <f t="shared" si="120"/>
        <v>-8.48176359275012</v>
      </c>
    </row>
    <row r="525" spans="1:34" x14ac:dyDescent="0.25">
      <c r="A525" t="s">
        <v>6</v>
      </c>
      <c r="B525">
        <v>2006</v>
      </c>
      <c r="C525">
        <v>7</v>
      </c>
      <c r="D525">
        <v>9634.4246303976997</v>
      </c>
      <c r="E525">
        <v>12624.425895840801</v>
      </c>
      <c r="F525">
        <v>23.471494387173699</v>
      </c>
      <c r="G525">
        <v>12.9088018864724</v>
      </c>
      <c r="H525">
        <v>109.151541545029</v>
      </c>
      <c r="I525">
        <v>3250.6823117072299</v>
      </c>
      <c r="Q525" s="9" t="s">
        <v>198</v>
      </c>
      <c r="R525" s="27"/>
      <c r="S525" s="40" t="s">
        <v>328</v>
      </c>
      <c r="T525" s="3" t="s">
        <v>146</v>
      </c>
      <c r="U525" s="27">
        <f t="shared" si="122"/>
        <v>2286.2969968388738</v>
      </c>
      <c r="V525" s="27">
        <f t="shared" si="121"/>
        <v>9402.5952942388176</v>
      </c>
      <c r="W525" s="27">
        <f t="shared" si="121"/>
        <v>812.29098048974436</v>
      </c>
      <c r="X525" s="27">
        <f t="shared" si="121"/>
        <v>397.60527784464858</v>
      </c>
      <c r="Y525" s="27">
        <f t="shared" si="121"/>
        <v>2697.0652025565164</v>
      </c>
      <c r="Z525" s="28">
        <f t="shared" si="121"/>
        <v>2022.9626886855813</v>
      </c>
      <c r="AB525" s="131">
        <v>36462750000</v>
      </c>
      <c r="AC525" s="131" t="str">
        <f t="shared" si="119"/>
        <v>WFD44_Scheldt_Brussels_AreaJuly</v>
      </c>
      <c r="AD525" s="40" t="s">
        <v>605</v>
      </c>
      <c r="AE525" s="46" t="s">
        <v>591</v>
      </c>
      <c r="AF525" s="130">
        <f t="shared" si="117"/>
        <v>73.967684899150939</v>
      </c>
      <c r="AG525" s="130">
        <f t="shared" si="118"/>
        <v>55.480255567272934</v>
      </c>
      <c r="AH525" s="130">
        <f t="shared" si="120"/>
        <v>18.487429331878005</v>
      </c>
    </row>
    <row r="526" spans="1:34" x14ac:dyDescent="0.25">
      <c r="A526" t="s">
        <v>6</v>
      </c>
      <c r="B526">
        <v>2006</v>
      </c>
      <c r="C526">
        <v>8</v>
      </c>
      <c r="D526">
        <v>7455.84658129736</v>
      </c>
      <c r="E526">
        <v>12481.7576385682</v>
      </c>
      <c r="F526">
        <v>25.929963337156799</v>
      </c>
      <c r="G526">
        <v>14.2234990019717</v>
      </c>
      <c r="H526">
        <v>939.62028742144901</v>
      </c>
      <c r="I526">
        <v>2384.1861914962401</v>
      </c>
      <c r="Q526" s="9" t="s">
        <v>198</v>
      </c>
      <c r="R526" s="27"/>
      <c r="S526" s="40" t="s">
        <v>328</v>
      </c>
      <c r="T526" s="3" t="s">
        <v>147</v>
      </c>
      <c r="U526" s="27">
        <f t="shared" si="122"/>
        <v>1584.723370041321</v>
      </c>
      <c r="V526" s="27">
        <f t="shared" si="121"/>
        <v>9675.874289190433</v>
      </c>
      <c r="W526" s="27">
        <f t="shared" si="121"/>
        <v>1328.8955913888617</v>
      </c>
      <c r="X526" s="27">
        <f t="shared" si="121"/>
        <v>656.70135452972215</v>
      </c>
      <c r="Y526" s="27">
        <f t="shared" si="121"/>
        <v>2890.7506954159639</v>
      </c>
      <c r="Z526" s="28">
        <f t="shared" si="121"/>
        <v>1448.5700069219531</v>
      </c>
      <c r="AB526" s="131">
        <v>36462750000</v>
      </c>
      <c r="AC526" s="131" t="str">
        <f t="shared" si="119"/>
        <v>WFD44_Scheldt_Brussels_AreaAugust</v>
      </c>
      <c r="AD526" s="40" t="s">
        <v>605</v>
      </c>
      <c r="AE526" s="46" t="s">
        <v>592</v>
      </c>
      <c r="AF526" s="130">
        <f t="shared" si="117"/>
        <v>79.279557779266895</v>
      </c>
      <c r="AG526" s="130">
        <f t="shared" si="118"/>
        <v>39.727393214224193</v>
      </c>
      <c r="AH526" s="130">
        <f t="shared" si="120"/>
        <v>39.552164565042702</v>
      </c>
    </row>
    <row r="527" spans="1:34" x14ac:dyDescent="0.25">
      <c r="A527" t="s">
        <v>6</v>
      </c>
      <c r="B527">
        <v>2006</v>
      </c>
      <c r="C527">
        <v>9</v>
      </c>
      <c r="D527">
        <v>5221.1860503794596</v>
      </c>
      <c r="E527">
        <v>13514.4238289356</v>
      </c>
      <c r="F527">
        <v>34.539030477311599</v>
      </c>
      <c r="G527">
        <v>18.807600794932402</v>
      </c>
      <c r="H527">
        <v>1790.46641701777</v>
      </c>
      <c r="I527">
        <v>2072.8688460993799</v>
      </c>
      <c r="Q527" s="9" t="s">
        <v>198</v>
      </c>
      <c r="R527" s="27"/>
      <c r="S527" s="40" t="s">
        <v>328</v>
      </c>
      <c r="T527" s="3" t="s">
        <v>148</v>
      </c>
      <c r="U527" s="27">
        <f t="shared" si="122"/>
        <v>1097.5143053609454</v>
      </c>
      <c r="V527" s="27">
        <f t="shared" si="121"/>
        <v>9787.4105953148719</v>
      </c>
      <c r="W527" s="27">
        <f t="shared" si="121"/>
        <v>848.42832801723478</v>
      </c>
      <c r="X527" s="27">
        <f t="shared" si="121"/>
        <v>417.35932119642496</v>
      </c>
      <c r="Y527" s="27">
        <f t="shared" si="121"/>
        <v>1499.5658683794752</v>
      </c>
      <c r="Z527" s="28">
        <f t="shared" si="121"/>
        <v>1038.7866037692979</v>
      </c>
      <c r="AB527" s="131">
        <v>36462750000</v>
      </c>
      <c r="AC527" s="131" t="str">
        <f t="shared" si="119"/>
        <v>WFD44_Scheldt_Brussels_AreaSeptember</v>
      </c>
      <c r="AD527" s="40" t="s">
        <v>605</v>
      </c>
      <c r="AE527" s="46" t="s">
        <v>593</v>
      </c>
      <c r="AF527" s="130">
        <f t="shared" si="117"/>
        <v>41.1259674154987</v>
      </c>
      <c r="AG527" s="130">
        <f t="shared" si="118"/>
        <v>28.488981323934642</v>
      </c>
      <c r="AH527" s="130">
        <f t="shared" si="120"/>
        <v>12.636986091564058</v>
      </c>
    </row>
    <row r="528" spans="1:34" x14ac:dyDescent="0.25">
      <c r="A528" t="s">
        <v>6</v>
      </c>
      <c r="B528">
        <v>2006</v>
      </c>
      <c r="C528">
        <v>10</v>
      </c>
      <c r="D528">
        <v>3888.8846540188101</v>
      </c>
      <c r="E528">
        <v>16047.733467825799</v>
      </c>
      <c r="F528">
        <v>2311.2049616545</v>
      </c>
      <c r="G528">
        <v>1231.32451823269</v>
      </c>
      <c r="H528">
        <v>7962.9906146326803</v>
      </c>
      <c r="I528">
        <v>2273.3736763453098</v>
      </c>
      <c r="Q528" s="9" t="s">
        <v>198</v>
      </c>
      <c r="R528" s="27"/>
      <c r="S528" s="40" t="s">
        <v>328</v>
      </c>
      <c r="T528" s="3" t="s">
        <v>149</v>
      </c>
      <c r="U528" s="27">
        <f t="shared" si="122"/>
        <v>810.29481068772361</v>
      </c>
      <c r="V528" s="27">
        <f t="shared" si="121"/>
        <v>9830.7353086036546</v>
      </c>
      <c r="W528" s="27">
        <f t="shared" si="121"/>
        <v>1532.1384070455083</v>
      </c>
      <c r="X528" s="27">
        <f t="shared" si="121"/>
        <v>759.06183892971785</v>
      </c>
      <c r="Y528" s="27">
        <f t="shared" si="121"/>
        <v>2357.6972130297768</v>
      </c>
      <c r="Z528" s="28">
        <f t="shared" si="121"/>
        <v>789.50549595522114</v>
      </c>
      <c r="AB528" s="131">
        <v>36462750000</v>
      </c>
      <c r="AC528" s="131" t="str">
        <f t="shared" si="119"/>
        <v>WFD44_Scheldt_Brussels_AreaOctober</v>
      </c>
      <c r="AD528" s="40" t="s">
        <v>605</v>
      </c>
      <c r="AE528" s="46" t="s">
        <v>594</v>
      </c>
      <c r="AF528" s="130">
        <f t="shared" si="117"/>
        <v>64.660433264901215</v>
      </c>
      <c r="AG528" s="130">
        <f t="shared" si="118"/>
        <v>21.652384857291924</v>
      </c>
      <c r="AH528" s="130">
        <f t="shared" si="120"/>
        <v>43.008048407609294</v>
      </c>
    </row>
    <row r="529" spans="1:34" x14ac:dyDescent="0.25">
      <c r="A529" t="s">
        <v>6</v>
      </c>
      <c r="B529">
        <v>2006</v>
      </c>
      <c r="C529">
        <v>11</v>
      </c>
      <c r="D529">
        <v>3145.7890114944898</v>
      </c>
      <c r="E529">
        <v>18129.3398210048</v>
      </c>
      <c r="F529">
        <v>3837.91620840923</v>
      </c>
      <c r="G529">
        <v>2015.7734899859299</v>
      </c>
      <c r="H529">
        <v>7902.62528741408</v>
      </c>
      <c r="I529">
        <v>2381.74006388203</v>
      </c>
      <c r="Q529" s="9" t="s">
        <v>198</v>
      </c>
      <c r="R529" s="27"/>
      <c r="S529" s="40" t="s">
        <v>328</v>
      </c>
      <c r="T529" s="3" t="s">
        <v>150</v>
      </c>
      <c r="U529" s="27">
        <f t="shared" si="122"/>
        <v>714.55228428696842</v>
      </c>
      <c r="V529" s="27">
        <f t="shared" si="121"/>
        <v>9833.1098870728038</v>
      </c>
      <c r="W529" s="27">
        <f t="shared" si="121"/>
        <v>1688.5216040061748</v>
      </c>
      <c r="X529" s="27">
        <f t="shared" si="121"/>
        <v>836.60839305513719</v>
      </c>
      <c r="Y529" s="27">
        <f t="shared" si="121"/>
        <v>2518.9304325695616</v>
      </c>
      <c r="Z529" s="28">
        <f t="shared" si="121"/>
        <v>665.20568457537468</v>
      </c>
      <c r="AB529" s="131">
        <v>36462750000</v>
      </c>
      <c r="AC529" s="131" t="str">
        <f t="shared" si="119"/>
        <v>WFD44_Scheldt_Brussels_AreaNovember</v>
      </c>
      <c r="AD529" s="40" t="s">
        <v>605</v>
      </c>
      <c r="AE529" s="46" t="s">
        <v>595</v>
      </c>
      <c r="AF529" s="130">
        <f t="shared" si="117"/>
        <v>69.082294466806843</v>
      </c>
      <c r="AG529" s="130">
        <f t="shared" si="118"/>
        <v>18.243431572642621</v>
      </c>
      <c r="AH529" s="130">
        <f t="shared" si="120"/>
        <v>50.838862894164222</v>
      </c>
    </row>
    <row r="530" spans="1:34" ht="15.75" thickBot="1" x14ac:dyDescent="0.3">
      <c r="A530" t="s">
        <v>6</v>
      </c>
      <c r="B530">
        <v>2006</v>
      </c>
      <c r="C530">
        <v>12</v>
      </c>
      <c r="D530">
        <v>3917.49131956275</v>
      </c>
      <c r="E530">
        <v>18052.331320874</v>
      </c>
      <c r="F530">
        <v>869.30161844288295</v>
      </c>
      <c r="G530">
        <v>460.17753186379798</v>
      </c>
      <c r="H530">
        <v>1759.75231641653</v>
      </c>
      <c r="I530">
        <v>2997.2278952655001</v>
      </c>
      <c r="Q530" s="11" t="s">
        <v>198</v>
      </c>
      <c r="R530" s="29"/>
      <c r="S530" s="40" t="s">
        <v>328</v>
      </c>
      <c r="T530" s="5" t="s">
        <v>151</v>
      </c>
      <c r="U530" s="29">
        <f t="shared" si="122"/>
        <v>883.91666986684402</v>
      </c>
      <c r="V530" s="29">
        <f t="shared" si="121"/>
        <v>9852.3999584547728</v>
      </c>
      <c r="W530" s="29">
        <f t="shared" si="121"/>
        <v>1815.4770606929937</v>
      </c>
      <c r="X530" s="29">
        <f t="shared" si="121"/>
        <v>901.2248714078487</v>
      </c>
      <c r="Y530" s="29">
        <f t="shared" si="121"/>
        <v>2746.9793498338299</v>
      </c>
      <c r="Z530" s="30">
        <f t="shared" si="121"/>
        <v>731.73962861473149</v>
      </c>
      <c r="AB530" s="131">
        <v>36462750000</v>
      </c>
      <c r="AC530" s="131" t="str">
        <f t="shared" si="119"/>
        <v>WFD44_Scheldt_Brussels_AreaDecember</v>
      </c>
      <c r="AD530" s="40" t="s">
        <v>605</v>
      </c>
      <c r="AE530" s="46" t="s">
        <v>596</v>
      </c>
      <c r="AF530" s="130">
        <f t="shared" si="117"/>
        <v>75.336592819626333</v>
      </c>
      <c r="AG530" s="130">
        <f t="shared" si="118"/>
        <v>20.06814155856954</v>
      </c>
      <c r="AH530" s="130">
        <f t="shared" si="120"/>
        <v>55.268451261056796</v>
      </c>
    </row>
    <row r="531" spans="1:34" x14ac:dyDescent="0.25">
      <c r="A531" t="s">
        <v>6</v>
      </c>
      <c r="B531">
        <v>2007</v>
      </c>
      <c r="C531">
        <v>1</v>
      </c>
      <c r="D531">
        <v>4824.1510250086503</v>
      </c>
      <c r="E531">
        <v>16968.280801461598</v>
      </c>
      <c r="F531">
        <v>218.03237916235901</v>
      </c>
      <c r="G531">
        <v>130.338589047955</v>
      </c>
      <c r="H531">
        <v>1400.15840575364</v>
      </c>
      <c r="I531">
        <v>3339.4206761579699</v>
      </c>
      <c r="Q531" s="10" t="s">
        <v>199</v>
      </c>
      <c r="R531" s="27" t="s">
        <v>437</v>
      </c>
      <c r="S531" s="35" t="s">
        <v>329</v>
      </c>
      <c r="T531" s="1" t="s">
        <v>140</v>
      </c>
      <c r="U531" s="25">
        <f>(D6711+D6723+D6735+D6747+D6759+D6771+D6783+D6795+D6807+D6819+D6831+D6843+D6855)/13</f>
        <v>610.0774281811423</v>
      </c>
      <c r="V531" s="25">
        <f t="shared" ref="V531:Z542" si="123">(E6711+E6723+E6735+E6747+E6759+E6771+E6783+E6795+E6807+E6819+E6831+E6843+E6855)/13</f>
        <v>5202.6232447915772</v>
      </c>
      <c r="W531" s="25">
        <f t="shared" si="123"/>
        <v>584.23313036132993</v>
      </c>
      <c r="X531" s="25">
        <f t="shared" si="123"/>
        <v>255.26657047230464</v>
      </c>
      <c r="Y531" s="25">
        <f t="shared" si="123"/>
        <v>1056.1492514302156</v>
      </c>
      <c r="Z531" s="26">
        <f t="shared" si="123"/>
        <v>514.35071421456132</v>
      </c>
      <c r="AB531" s="131">
        <v>15816140000</v>
      </c>
      <c r="AC531" s="131" t="str">
        <f t="shared" si="119"/>
        <v>WFD45_ThamesJanuary</v>
      </c>
      <c r="AD531" s="40" t="s">
        <v>709</v>
      </c>
      <c r="AE531" s="46" t="s">
        <v>586</v>
      </c>
      <c r="AF531" s="130">
        <f t="shared" si="117"/>
        <v>66.776675688898536</v>
      </c>
      <c r="AG531" s="130">
        <f t="shared" si="118"/>
        <v>32.520622238710665</v>
      </c>
      <c r="AH531" s="130">
        <f t="shared" si="120"/>
        <v>34.256053450187871</v>
      </c>
    </row>
    <row r="532" spans="1:34" x14ac:dyDescent="0.25">
      <c r="A532" t="s">
        <v>6</v>
      </c>
      <c r="B532">
        <v>2007</v>
      </c>
      <c r="C532">
        <v>2</v>
      </c>
      <c r="D532">
        <v>5156.1038982025602</v>
      </c>
      <c r="E532">
        <v>17763.349419634698</v>
      </c>
      <c r="F532">
        <v>849.51256626061502</v>
      </c>
      <c r="G532">
        <v>469.90312493274701</v>
      </c>
      <c r="H532">
        <v>3612.8449853278698</v>
      </c>
      <c r="I532">
        <v>3756.24246541825</v>
      </c>
      <c r="Q532" s="9" t="s">
        <v>199</v>
      </c>
      <c r="R532" s="27"/>
      <c r="S532" s="40" t="s">
        <v>329</v>
      </c>
      <c r="T532" s="3" t="s">
        <v>141</v>
      </c>
      <c r="U532" s="27">
        <f t="shared" ref="U532:U542" si="124">(D6712+D6724+D6736+D6748+D6760+D6772+D6784+D6796+D6808+D6820+D6832+D6844+D6856)/13</f>
        <v>754.1253678592899</v>
      </c>
      <c r="V532" s="27">
        <f t="shared" si="123"/>
        <v>5169.0095105564242</v>
      </c>
      <c r="W532" s="27">
        <f t="shared" si="123"/>
        <v>391.13119625777432</v>
      </c>
      <c r="X532" s="27">
        <f t="shared" si="123"/>
        <v>170.72229410901582</v>
      </c>
      <c r="Y532" s="27">
        <f t="shared" si="123"/>
        <v>779.92412503313994</v>
      </c>
      <c r="Z532" s="28">
        <f t="shared" si="123"/>
        <v>605.89476198307534</v>
      </c>
      <c r="AB532" s="131">
        <v>15816140000</v>
      </c>
      <c r="AC532" s="131" t="str">
        <f t="shared" si="119"/>
        <v>WFD45_ThamesFebruary</v>
      </c>
      <c r="AD532" s="40" t="s">
        <v>709</v>
      </c>
      <c r="AE532" s="46" t="s">
        <v>587</v>
      </c>
      <c r="AF532" s="130">
        <f t="shared" si="117"/>
        <v>49.311913338724864</v>
      </c>
      <c r="AG532" s="130">
        <f t="shared" si="118"/>
        <v>38.308636745949102</v>
      </c>
      <c r="AH532" s="130">
        <f t="shared" si="120"/>
        <v>11.003276592775762</v>
      </c>
    </row>
    <row r="533" spans="1:34" x14ac:dyDescent="0.25">
      <c r="A533" t="s">
        <v>6</v>
      </c>
      <c r="B533">
        <v>2007</v>
      </c>
      <c r="C533">
        <v>3</v>
      </c>
      <c r="D533">
        <v>7793.4373686790696</v>
      </c>
      <c r="E533">
        <v>16220.201749190501</v>
      </c>
      <c r="F533">
        <v>195.20070717386</v>
      </c>
      <c r="G533">
        <v>122.275747111028</v>
      </c>
      <c r="H533">
        <v>1677.0750882964201</v>
      </c>
      <c r="I533">
        <v>5038.9000671457397</v>
      </c>
      <c r="Q533" s="9" t="s">
        <v>199</v>
      </c>
      <c r="R533" s="27"/>
      <c r="S533" s="40" t="s">
        <v>329</v>
      </c>
      <c r="T533" s="3" t="s">
        <v>142</v>
      </c>
      <c r="U533" s="27">
        <f t="shared" si="124"/>
        <v>1198.021443278479</v>
      </c>
      <c r="V533" s="27">
        <f t="shared" si="123"/>
        <v>5073.2276009281632</v>
      </c>
      <c r="W533" s="27">
        <f t="shared" si="123"/>
        <v>169.04406234187965</v>
      </c>
      <c r="X533" s="27">
        <f t="shared" si="123"/>
        <v>74.349817978680321</v>
      </c>
      <c r="Y533" s="27">
        <f t="shared" si="123"/>
        <v>621.88939248050565</v>
      </c>
      <c r="Z533" s="28">
        <f t="shared" si="123"/>
        <v>995.29232232329457</v>
      </c>
      <c r="AB533" s="131">
        <v>15816140000</v>
      </c>
      <c r="AC533" s="131" t="str">
        <f t="shared" si="119"/>
        <v>WFD45_ThamesMarch</v>
      </c>
      <c r="AD533" s="40" t="s">
        <v>709</v>
      </c>
      <c r="AE533" s="46" t="s">
        <v>588</v>
      </c>
      <c r="AF533" s="130">
        <f t="shared" si="117"/>
        <v>39.319922084687271</v>
      </c>
      <c r="AG533" s="130">
        <f t="shared" si="118"/>
        <v>62.928901889038322</v>
      </c>
      <c r="AH533" s="130">
        <f t="shared" si="120"/>
        <v>-23.608979804351051</v>
      </c>
    </row>
    <row r="534" spans="1:34" x14ac:dyDescent="0.25">
      <c r="A534" t="s">
        <v>6</v>
      </c>
      <c r="B534">
        <v>2007</v>
      </c>
      <c r="C534">
        <v>4</v>
      </c>
      <c r="D534">
        <v>7643.7898071393602</v>
      </c>
      <c r="E534">
        <v>16403.0260462109</v>
      </c>
      <c r="F534">
        <v>721.28219209067197</v>
      </c>
      <c r="G534">
        <v>443.229868468429</v>
      </c>
      <c r="H534">
        <v>4676.2413865789704</v>
      </c>
      <c r="I534">
        <v>4944.0921972604601</v>
      </c>
      <c r="Q534" s="9" t="s">
        <v>199</v>
      </c>
      <c r="R534" s="27"/>
      <c r="S534" s="40" t="s">
        <v>329</v>
      </c>
      <c r="T534" s="3" t="s">
        <v>143</v>
      </c>
      <c r="U534" s="27">
        <f t="shared" si="124"/>
        <v>1416.9105611718007</v>
      </c>
      <c r="V534" s="27">
        <f t="shared" si="123"/>
        <v>4804.4809753603831</v>
      </c>
      <c r="W534" s="27">
        <f t="shared" si="123"/>
        <v>82.960573295684881</v>
      </c>
      <c r="X534" s="27">
        <f t="shared" si="123"/>
        <v>36.550932838056127</v>
      </c>
      <c r="Y534" s="27">
        <f t="shared" si="123"/>
        <v>647.07645931866057</v>
      </c>
      <c r="Z534" s="28">
        <f t="shared" si="123"/>
        <v>1202.2761365918284</v>
      </c>
      <c r="AB534" s="131">
        <v>15816140000</v>
      </c>
      <c r="AC534" s="131" t="str">
        <f t="shared" si="119"/>
        <v>WFD45_ThamesApril</v>
      </c>
      <c r="AD534" s="40" t="s">
        <v>709</v>
      </c>
      <c r="AE534" s="46" t="s">
        <v>589</v>
      </c>
      <c r="AF534" s="130">
        <f t="shared" si="117"/>
        <v>40.912413478804602</v>
      </c>
      <c r="AG534" s="130">
        <f t="shared" si="118"/>
        <v>76.015774809266247</v>
      </c>
      <c r="AH534" s="130">
        <f t="shared" si="120"/>
        <v>-35.103361330461645</v>
      </c>
    </row>
    <row r="535" spans="1:34" x14ac:dyDescent="0.25">
      <c r="A535" t="s">
        <v>6</v>
      </c>
      <c r="B535">
        <v>2007</v>
      </c>
      <c r="C535">
        <v>5</v>
      </c>
      <c r="D535">
        <v>9105.1006557952805</v>
      </c>
      <c r="E535">
        <v>16454.451708187898</v>
      </c>
      <c r="F535">
        <v>417.77158473472502</v>
      </c>
      <c r="G535">
        <v>233.718648852261</v>
      </c>
      <c r="H535">
        <v>4394.4302869191897</v>
      </c>
      <c r="I535">
        <v>5752.7134799046598</v>
      </c>
      <c r="Q535" s="9" t="s">
        <v>199</v>
      </c>
      <c r="R535" s="27"/>
      <c r="S535" s="40" t="s">
        <v>329</v>
      </c>
      <c r="T535" s="3" t="s">
        <v>144</v>
      </c>
      <c r="U535" s="27">
        <f t="shared" si="124"/>
        <v>1388.6630433749478</v>
      </c>
      <c r="V535" s="27">
        <f t="shared" si="123"/>
        <v>4713.243454467246</v>
      </c>
      <c r="W535" s="27">
        <f t="shared" si="123"/>
        <v>98.845639357853088</v>
      </c>
      <c r="X535" s="27">
        <f t="shared" si="123"/>
        <v>43.201390616521799</v>
      </c>
      <c r="Y535" s="27">
        <f t="shared" si="123"/>
        <v>878.00107130845083</v>
      </c>
      <c r="Z535" s="28">
        <f t="shared" si="123"/>
        <v>1214.9336526555862</v>
      </c>
      <c r="AB535" s="131">
        <v>15816140000</v>
      </c>
      <c r="AC535" s="131" t="str">
        <f t="shared" si="119"/>
        <v>WFD45_ThamesMay</v>
      </c>
      <c r="AD535" s="40" t="s">
        <v>709</v>
      </c>
      <c r="AE535" s="46" t="s">
        <v>144</v>
      </c>
      <c r="AF535" s="130">
        <f t="shared" si="117"/>
        <v>55.512980493878459</v>
      </c>
      <c r="AG535" s="130">
        <f t="shared" si="118"/>
        <v>76.81606590834339</v>
      </c>
      <c r="AH535" s="130">
        <f t="shared" si="120"/>
        <v>-21.303085414464931</v>
      </c>
    </row>
    <row r="536" spans="1:34" x14ac:dyDescent="0.25">
      <c r="A536" t="s">
        <v>6</v>
      </c>
      <c r="B536">
        <v>2007</v>
      </c>
      <c r="C536">
        <v>6</v>
      </c>
      <c r="D536">
        <v>8788.6030491981091</v>
      </c>
      <c r="E536">
        <v>15705.3609908896</v>
      </c>
      <c r="F536">
        <v>25.0387504401359</v>
      </c>
      <c r="G536">
        <v>13.88147945785</v>
      </c>
      <c r="H536">
        <v>1611.7973924232399</v>
      </c>
      <c r="I536">
        <v>4842.3612906598401</v>
      </c>
      <c r="Q536" s="9" t="s">
        <v>199</v>
      </c>
      <c r="R536" s="27"/>
      <c r="S536" s="40" t="s">
        <v>329</v>
      </c>
      <c r="T536" s="3" t="s">
        <v>145</v>
      </c>
      <c r="U536" s="27">
        <f t="shared" si="124"/>
        <v>1232.60487536147</v>
      </c>
      <c r="V536" s="27">
        <f t="shared" si="123"/>
        <v>4730.1394775817207</v>
      </c>
      <c r="W536" s="27">
        <f t="shared" si="123"/>
        <v>116.98708880097782</v>
      </c>
      <c r="X536" s="27">
        <f t="shared" si="123"/>
        <v>51.318977475970513</v>
      </c>
      <c r="Y536" s="27">
        <f t="shared" si="123"/>
        <v>757.81440357481347</v>
      </c>
      <c r="Z536" s="28">
        <f t="shared" si="123"/>
        <v>1058.160700441772</v>
      </c>
      <c r="AB536" s="131">
        <v>15816140000</v>
      </c>
      <c r="AC536" s="131" t="str">
        <f t="shared" si="119"/>
        <v>WFD45_ThamesJune</v>
      </c>
      <c r="AD536" s="40" t="s">
        <v>709</v>
      </c>
      <c r="AE536" s="46" t="s">
        <v>590</v>
      </c>
      <c r="AF536" s="130">
        <f t="shared" si="117"/>
        <v>47.913991882647309</v>
      </c>
      <c r="AG536" s="130">
        <f t="shared" si="118"/>
        <v>66.90385267465841</v>
      </c>
      <c r="AH536" s="130">
        <f t="shared" si="120"/>
        <v>-18.9898607920111</v>
      </c>
    </row>
    <row r="537" spans="1:34" x14ac:dyDescent="0.25">
      <c r="A537" t="s">
        <v>6</v>
      </c>
      <c r="B537">
        <v>2007</v>
      </c>
      <c r="C537">
        <v>7</v>
      </c>
      <c r="D537">
        <v>9314.9520099467009</v>
      </c>
      <c r="E537">
        <v>14206.2173608375</v>
      </c>
      <c r="F537">
        <v>28.095305831530101</v>
      </c>
      <c r="G537">
        <v>15.3756418252446</v>
      </c>
      <c r="H537">
        <v>183.25019543335401</v>
      </c>
      <c r="I537">
        <v>3999.4651287054498</v>
      </c>
      <c r="Q537" s="9" t="s">
        <v>199</v>
      </c>
      <c r="R537" s="27"/>
      <c r="S537" s="40" t="s">
        <v>329</v>
      </c>
      <c r="T537" s="3" t="s">
        <v>146</v>
      </c>
      <c r="U537" s="27">
        <f t="shared" si="124"/>
        <v>996.65716462487455</v>
      </c>
      <c r="V537" s="27">
        <f t="shared" si="123"/>
        <v>4825.0367544480087</v>
      </c>
      <c r="W537" s="27">
        <f t="shared" si="123"/>
        <v>180.98762025800892</v>
      </c>
      <c r="X537" s="27">
        <f t="shared" si="123"/>
        <v>79.517091588233612</v>
      </c>
      <c r="Y537" s="27">
        <f t="shared" si="123"/>
        <v>878.50821948311216</v>
      </c>
      <c r="Z537" s="28">
        <f t="shared" si="123"/>
        <v>828.88888035490356</v>
      </c>
      <c r="AB537" s="131">
        <v>15816140000</v>
      </c>
      <c r="AC537" s="131" t="str">
        <f t="shared" si="119"/>
        <v>WFD45_ThamesJuly</v>
      </c>
      <c r="AD537" s="40" t="s">
        <v>709</v>
      </c>
      <c r="AE537" s="46" t="s">
        <v>591</v>
      </c>
      <c r="AF537" s="130">
        <f t="shared" si="117"/>
        <v>55.545045724374738</v>
      </c>
      <c r="AG537" s="130">
        <f t="shared" si="118"/>
        <v>52.407785992973231</v>
      </c>
      <c r="AH537" s="130">
        <f t="shared" si="120"/>
        <v>3.1372597314015067</v>
      </c>
    </row>
    <row r="538" spans="1:34" x14ac:dyDescent="0.25">
      <c r="A538" t="s">
        <v>6</v>
      </c>
      <c r="B538">
        <v>2007</v>
      </c>
      <c r="C538">
        <v>8</v>
      </c>
      <c r="D538">
        <v>7097.6349182542099</v>
      </c>
      <c r="E538">
        <v>13305.5095252756</v>
      </c>
      <c r="F538">
        <v>31.028175897383701</v>
      </c>
      <c r="G538">
        <v>16.9477904604794</v>
      </c>
      <c r="H538">
        <v>863.41258737675605</v>
      </c>
      <c r="I538">
        <v>2587.8398781822498</v>
      </c>
      <c r="Q538" s="9" t="s">
        <v>199</v>
      </c>
      <c r="R538" s="27"/>
      <c r="S538" s="40" t="s">
        <v>329</v>
      </c>
      <c r="T538" s="3" t="s">
        <v>147</v>
      </c>
      <c r="U538" s="27">
        <f t="shared" si="124"/>
        <v>668.58245128414808</v>
      </c>
      <c r="V538" s="27">
        <f t="shared" si="123"/>
        <v>5043.7800248149342</v>
      </c>
      <c r="W538" s="27">
        <f t="shared" si="123"/>
        <v>372.29958109016349</v>
      </c>
      <c r="X538" s="27">
        <f t="shared" si="123"/>
        <v>163.03461071713366</v>
      </c>
      <c r="Y538" s="27">
        <f t="shared" si="123"/>
        <v>932.37429142442329</v>
      </c>
      <c r="Z538" s="28">
        <f t="shared" si="123"/>
        <v>588.18627794684676</v>
      </c>
      <c r="AB538" s="131">
        <v>15816140000</v>
      </c>
      <c r="AC538" s="131" t="str">
        <f t="shared" si="119"/>
        <v>WFD45_ThamesAugust</v>
      </c>
      <c r="AD538" s="40" t="s">
        <v>709</v>
      </c>
      <c r="AE538" s="46" t="s">
        <v>592</v>
      </c>
      <c r="AF538" s="130">
        <f t="shared" si="117"/>
        <v>58.9508117293109</v>
      </c>
      <c r="AG538" s="130">
        <f t="shared" si="118"/>
        <v>37.188990357119167</v>
      </c>
      <c r="AH538" s="130">
        <f t="shared" si="120"/>
        <v>21.761821372191733</v>
      </c>
    </row>
    <row r="539" spans="1:34" x14ac:dyDescent="0.25">
      <c r="A539" t="s">
        <v>6</v>
      </c>
      <c r="B539">
        <v>2007</v>
      </c>
      <c r="C539">
        <v>9</v>
      </c>
      <c r="D539">
        <v>4884.8254252466604</v>
      </c>
      <c r="E539">
        <v>14361.0508114514</v>
      </c>
      <c r="F539">
        <v>110.587024394133</v>
      </c>
      <c r="G539">
        <v>58.976112504369901</v>
      </c>
      <c r="H539">
        <v>2154.1641916438698</v>
      </c>
      <c r="I539">
        <v>2166.9767233109501</v>
      </c>
      <c r="Q539" s="9" t="s">
        <v>199</v>
      </c>
      <c r="R539" s="27"/>
      <c r="S539" s="40" t="s">
        <v>329</v>
      </c>
      <c r="T539" s="3" t="s">
        <v>148</v>
      </c>
      <c r="U539" s="27">
        <f t="shared" si="124"/>
        <v>455.91195973265508</v>
      </c>
      <c r="V539" s="27">
        <f t="shared" si="123"/>
        <v>5143.6139418483799</v>
      </c>
      <c r="W539" s="27">
        <f t="shared" si="123"/>
        <v>329.13207025415619</v>
      </c>
      <c r="X539" s="27">
        <f t="shared" si="123"/>
        <v>144.14606348453097</v>
      </c>
      <c r="Y539" s="27">
        <f t="shared" si="123"/>
        <v>583.68289491745213</v>
      </c>
      <c r="Z539" s="28">
        <f t="shared" si="123"/>
        <v>437.55888832859279</v>
      </c>
      <c r="AB539" s="131">
        <v>15816140000</v>
      </c>
      <c r="AC539" s="131" t="str">
        <f t="shared" si="119"/>
        <v>WFD45_ThamesSeptember</v>
      </c>
      <c r="AD539" s="40" t="s">
        <v>709</v>
      </c>
      <c r="AE539" s="46" t="s">
        <v>593</v>
      </c>
      <c r="AF539" s="130">
        <f t="shared" si="117"/>
        <v>36.904256975308265</v>
      </c>
      <c r="AG539" s="130">
        <f t="shared" si="118"/>
        <v>27.66533985717076</v>
      </c>
      <c r="AH539" s="130">
        <f t="shared" si="120"/>
        <v>9.238917118137504</v>
      </c>
    </row>
    <row r="540" spans="1:34" x14ac:dyDescent="0.25">
      <c r="A540" t="s">
        <v>6</v>
      </c>
      <c r="B540">
        <v>2007</v>
      </c>
      <c r="C540">
        <v>10</v>
      </c>
      <c r="D540">
        <v>4019.4186028194699</v>
      </c>
      <c r="E540">
        <v>16820.236421904799</v>
      </c>
      <c r="F540">
        <v>224.009796152158</v>
      </c>
      <c r="G540">
        <v>126.109807411665</v>
      </c>
      <c r="H540">
        <v>2095.0441667716</v>
      </c>
      <c r="I540">
        <v>2524.9844660000399</v>
      </c>
      <c r="Q540" s="9" t="s">
        <v>199</v>
      </c>
      <c r="R540" s="27"/>
      <c r="S540" s="40" t="s">
        <v>329</v>
      </c>
      <c r="T540" s="3" t="s">
        <v>149</v>
      </c>
      <c r="U540" s="27">
        <f t="shared" si="124"/>
        <v>338.13115132178507</v>
      </c>
      <c r="V540" s="27">
        <f t="shared" si="123"/>
        <v>5182.2746383123604</v>
      </c>
      <c r="W540" s="27">
        <f t="shared" si="123"/>
        <v>694.6815155881801</v>
      </c>
      <c r="X540" s="27">
        <f t="shared" si="123"/>
        <v>303.07756358080047</v>
      </c>
      <c r="Y540" s="27">
        <f t="shared" si="123"/>
        <v>1108.5562187704729</v>
      </c>
      <c r="Z540" s="28">
        <f t="shared" si="123"/>
        <v>357.63052150776571</v>
      </c>
      <c r="AB540" s="131">
        <v>15816140000</v>
      </c>
      <c r="AC540" s="131" t="str">
        <f t="shared" si="119"/>
        <v>WFD45_ThamesOctober</v>
      </c>
      <c r="AD540" s="40" t="s">
        <v>709</v>
      </c>
      <c r="AE540" s="46" t="s">
        <v>594</v>
      </c>
      <c r="AF540" s="130">
        <f t="shared" si="117"/>
        <v>70.090187540732003</v>
      </c>
      <c r="AG540" s="130">
        <f t="shared" si="118"/>
        <v>22.611744806745875</v>
      </c>
      <c r="AH540" s="130">
        <f t="shared" si="120"/>
        <v>47.478442733986128</v>
      </c>
    </row>
    <row r="541" spans="1:34" x14ac:dyDescent="0.25">
      <c r="A541" t="s">
        <v>6</v>
      </c>
      <c r="B541">
        <v>2007</v>
      </c>
      <c r="C541">
        <v>11</v>
      </c>
      <c r="D541">
        <v>4218.77727784525</v>
      </c>
      <c r="E541">
        <v>16868.719323556099</v>
      </c>
      <c r="F541">
        <v>1006.73195884376</v>
      </c>
      <c r="G541">
        <v>532.33427860424104</v>
      </c>
      <c r="H541">
        <v>3166.5019077502898</v>
      </c>
      <c r="I541">
        <v>2830.8234028727202</v>
      </c>
      <c r="Q541" s="9" t="s">
        <v>199</v>
      </c>
      <c r="R541" s="27"/>
      <c r="S541" s="40" t="s">
        <v>329</v>
      </c>
      <c r="T541" s="3" t="s">
        <v>150</v>
      </c>
      <c r="U541" s="27">
        <f t="shared" si="124"/>
        <v>328.2991171931053</v>
      </c>
      <c r="V541" s="27">
        <f t="shared" si="123"/>
        <v>5195.5044953850638</v>
      </c>
      <c r="W541" s="27">
        <f t="shared" si="123"/>
        <v>776.78950223580921</v>
      </c>
      <c r="X541" s="27">
        <f t="shared" si="123"/>
        <v>338.99579942293326</v>
      </c>
      <c r="Y541" s="27">
        <f t="shared" si="123"/>
        <v>1266.4357468885182</v>
      </c>
      <c r="Z541" s="28">
        <f t="shared" si="123"/>
        <v>346.72658047132256</v>
      </c>
      <c r="AB541" s="131">
        <v>15816140000</v>
      </c>
      <c r="AC541" s="131" t="str">
        <f t="shared" si="119"/>
        <v>WFD45_ThamesNovember</v>
      </c>
      <c r="AD541" s="40" t="s">
        <v>709</v>
      </c>
      <c r="AE541" s="46" t="s">
        <v>595</v>
      </c>
      <c r="AF541" s="130">
        <f t="shared" si="117"/>
        <v>80.072365753497266</v>
      </c>
      <c r="AG541" s="130">
        <f t="shared" si="118"/>
        <v>21.922326210524346</v>
      </c>
      <c r="AH541" s="130">
        <f t="shared" si="120"/>
        <v>58.15003954297292</v>
      </c>
    </row>
    <row r="542" spans="1:34" ht="15.75" thickBot="1" x14ac:dyDescent="0.3">
      <c r="A542" t="s">
        <v>6</v>
      </c>
      <c r="B542">
        <v>2007</v>
      </c>
      <c r="C542">
        <v>12</v>
      </c>
      <c r="D542">
        <v>4072.75708785803</v>
      </c>
      <c r="E542">
        <v>17078.975001081199</v>
      </c>
      <c r="F542">
        <v>59.896477390630302</v>
      </c>
      <c r="G542">
        <v>34.659417857041397</v>
      </c>
      <c r="H542">
        <v>601.65994764989796</v>
      </c>
      <c r="I542">
        <v>2911.8325002949</v>
      </c>
      <c r="Q542" s="11" t="s">
        <v>199</v>
      </c>
      <c r="R542" s="29"/>
      <c r="S542" s="40" t="s">
        <v>329</v>
      </c>
      <c r="T542" s="5" t="s">
        <v>151</v>
      </c>
      <c r="U542" s="29">
        <f t="shared" si="124"/>
        <v>440.03832189532716</v>
      </c>
      <c r="V542" s="29">
        <f t="shared" si="123"/>
        <v>5203.735627824869</v>
      </c>
      <c r="W542" s="29">
        <f t="shared" si="123"/>
        <v>674.61348395629625</v>
      </c>
      <c r="X542" s="29">
        <f t="shared" si="123"/>
        <v>294.18390887925204</v>
      </c>
      <c r="Y542" s="29">
        <f t="shared" si="123"/>
        <v>1091.9141694953419</v>
      </c>
      <c r="Z542" s="30">
        <f t="shared" si="123"/>
        <v>423.80306067911437</v>
      </c>
      <c r="AB542" s="131">
        <v>15816140000</v>
      </c>
      <c r="AC542" s="131" t="str">
        <f t="shared" si="119"/>
        <v>WFD45_ThamesDecember</v>
      </c>
      <c r="AD542" s="40" t="s">
        <v>709</v>
      </c>
      <c r="AE542" s="46" t="s">
        <v>596</v>
      </c>
      <c r="AF542" s="130">
        <f t="shared" si="117"/>
        <v>69.037968144903985</v>
      </c>
      <c r="AG542" s="130">
        <f t="shared" si="118"/>
        <v>26.795606303378342</v>
      </c>
      <c r="AH542" s="130">
        <f t="shared" si="120"/>
        <v>42.242361841525643</v>
      </c>
    </row>
    <row r="543" spans="1:34" x14ac:dyDescent="0.25">
      <c r="A543" t="s">
        <v>6</v>
      </c>
      <c r="B543">
        <v>2008</v>
      </c>
      <c r="C543">
        <v>1</v>
      </c>
      <c r="D543">
        <v>5356.1230529078402</v>
      </c>
      <c r="E543">
        <v>17769.347588432101</v>
      </c>
      <c r="F543">
        <v>715.122439144851</v>
      </c>
      <c r="G543">
        <v>401.59385012555299</v>
      </c>
      <c r="H543">
        <v>2943.6686002439601</v>
      </c>
      <c r="I543">
        <v>3905.7101649045799</v>
      </c>
      <c r="Q543" s="10" t="s">
        <v>200</v>
      </c>
      <c r="R543" s="27" t="s">
        <v>437</v>
      </c>
      <c r="S543" s="35" t="s">
        <v>330</v>
      </c>
      <c r="T543" s="1" t="s">
        <v>140</v>
      </c>
      <c r="U543" s="25">
        <f>(D6867+D6879+D6891+D6903+D6915+D6927+D6939+D6951+D6963+D6975+D6987+D6999+D7011)/13</f>
        <v>886.42896089786325</v>
      </c>
      <c r="V543" s="25">
        <f t="shared" ref="V543:Z554" si="125">(E6867+E6879+E6891+E6903+E6915+E6927+E6939+E6951+E6963+E6975+E6987+E6999+E7011)/13</f>
        <v>6938.5898740419834</v>
      </c>
      <c r="W543" s="25">
        <f t="shared" si="125"/>
        <v>1020.6230641348404</v>
      </c>
      <c r="X543" s="25">
        <f t="shared" si="125"/>
        <v>452.02797189865635</v>
      </c>
      <c r="Y543" s="25">
        <f t="shared" si="125"/>
        <v>1725.1149112921714</v>
      </c>
      <c r="Z543" s="26">
        <f t="shared" si="125"/>
        <v>723.01308832952975</v>
      </c>
      <c r="AB543" s="131">
        <v>25450970000</v>
      </c>
      <c r="AC543" s="131" t="str">
        <f t="shared" si="119"/>
        <v>WFD46_HumberJanuary</v>
      </c>
      <c r="AD543" s="40" t="s">
        <v>710</v>
      </c>
      <c r="AE543" s="46" t="s">
        <v>586</v>
      </c>
      <c r="AF543" s="130">
        <f t="shared" si="117"/>
        <v>67.78189245015696</v>
      </c>
      <c r="AG543" s="130">
        <f t="shared" si="118"/>
        <v>28.408075933040266</v>
      </c>
      <c r="AH543" s="130">
        <f t="shared" si="120"/>
        <v>39.373816517116694</v>
      </c>
    </row>
    <row r="544" spans="1:34" x14ac:dyDescent="0.25">
      <c r="A544" t="s">
        <v>6</v>
      </c>
      <c r="B544">
        <v>2008</v>
      </c>
      <c r="C544">
        <v>2</v>
      </c>
      <c r="D544">
        <v>6091.2036847777699</v>
      </c>
      <c r="E544">
        <v>16980.044735938402</v>
      </c>
      <c r="F544">
        <v>618.54247953220897</v>
      </c>
      <c r="G544">
        <v>331.89726117475499</v>
      </c>
      <c r="H544">
        <v>3914.2422068201699</v>
      </c>
      <c r="I544">
        <v>4145.7776478250698</v>
      </c>
      <c r="Q544" s="9" t="s">
        <v>200</v>
      </c>
      <c r="R544" s="27"/>
      <c r="S544" s="40" t="s">
        <v>330</v>
      </c>
      <c r="T544" s="3" t="s">
        <v>141</v>
      </c>
      <c r="U544" s="27">
        <f t="shared" ref="U544:U554" si="126">(D6868+D6880+D6892+D6904+D6916+D6928+D6940+D6952+D6964+D6976+D6988+D7000+D7012)/13</f>
        <v>1116.3619389721318</v>
      </c>
      <c r="V544" s="27">
        <f t="shared" si="125"/>
        <v>6906.3599871361666</v>
      </c>
      <c r="W544" s="27">
        <f t="shared" si="125"/>
        <v>677.32671967743795</v>
      </c>
      <c r="X544" s="27">
        <f t="shared" si="125"/>
        <v>300.50487009812082</v>
      </c>
      <c r="Y544" s="27">
        <f t="shared" si="125"/>
        <v>1303.1562340143469</v>
      </c>
      <c r="Z544" s="28">
        <f t="shared" si="125"/>
        <v>901.32713694908375</v>
      </c>
      <c r="AB544" s="131">
        <v>25450970000</v>
      </c>
      <c r="AC544" s="131" t="str">
        <f t="shared" si="119"/>
        <v>WFD46_HumberFebruary</v>
      </c>
      <c r="AD544" s="40" t="s">
        <v>710</v>
      </c>
      <c r="AE544" s="46" t="s">
        <v>587</v>
      </c>
      <c r="AF544" s="130">
        <f t="shared" si="117"/>
        <v>51.202615617964533</v>
      </c>
      <c r="AG544" s="130">
        <f t="shared" si="118"/>
        <v>35.414254818149715</v>
      </c>
      <c r="AH544" s="130">
        <f t="shared" si="120"/>
        <v>15.788360799814818</v>
      </c>
    </row>
    <row r="545" spans="1:34" x14ac:dyDescent="0.25">
      <c r="A545" t="s">
        <v>6</v>
      </c>
      <c r="B545">
        <v>2008</v>
      </c>
      <c r="C545">
        <v>3</v>
      </c>
      <c r="D545">
        <v>8202.2212822859001</v>
      </c>
      <c r="E545">
        <v>16154.762497776201</v>
      </c>
      <c r="F545">
        <v>39.010687168629197</v>
      </c>
      <c r="G545">
        <v>21.208329988840099</v>
      </c>
      <c r="H545">
        <v>955.58118982518999</v>
      </c>
      <c r="I545">
        <v>5241.9850177052303</v>
      </c>
      <c r="Q545" s="9" t="s">
        <v>200</v>
      </c>
      <c r="R545" s="27"/>
      <c r="S545" s="40" t="s">
        <v>330</v>
      </c>
      <c r="T545" s="3" t="s">
        <v>142</v>
      </c>
      <c r="U545" s="27">
        <f t="shared" si="126"/>
        <v>1749.4894921777113</v>
      </c>
      <c r="V545" s="27">
        <f t="shared" si="125"/>
        <v>6790.0695763423755</v>
      </c>
      <c r="W545" s="27">
        <f t="shared" si="125"/>
        <v>332.22323598662905</v>
      </c>
      <c r="X545" s="27">
        <f t="shared" si="125"/>
        <v>147.85923682598451</v>
      </c>
      <c r="Y545" s="27">
        <f t="shared" si="125"/>
        <v>1033.1346588412384</v>
      </c>
      <c r="Z545" s="28">
        <f t="shared" si="125"/>
        <v>1505.9754559692788</v>
      </c>
      <c r="AB545" s="131">
        <v>25450970000</v>
      </c>
      <c r="AC545" s="131" t="str">
        <f t="shared" si="119"/>
        <v>WFD46_HumberMarch</v>
      </c>
      <c r="AD545" s="40" t="s">
        <v>710</v>
      </c>
      <c r="AE545" s="46" t="s">
        <v>588</v>
      </c>
      <c r="AF545" s="130">
        <f t="shared" si="117"/>
        <v>40.593134911606057</v>
      </c>
      <c r="AG545" s="130">
        <f t="shared" si="118"/>
        <v>59.171632985669262</v>
      </c>
      <c r="AH545" s="130">
        <f t="shared" si="120"/>
        <v>-18.578498074063205</v>
      </c>
    </row>
    <row r="546" spans="1:34" x14ac:dyDescent="0.25">
      <c r="A546" t="s">
        <v>6</v>
      </c>
      <c r="B546">
        <v>2008</v>
      </c>
      <c r="C546">
        <v>4</v>
      </c>
      <c r="D546">
        <v>8403.7097800538304</v>
      </c>
      <c r="E546">
        <v>16704.052660347901</v>
      </c>
      <c r="F546">
        <v>1821.51894275002</v>
      </c>
      <c r="G546">
        <v>1004.86804056471</v>
      </c>
      <c r="H546">
        <v>8189.8749689567103</v>
      </c>
      <c r="I546">
        <v>5514.6090294299702</v>
      </c>
      <c r="Q546" s="9" t="s">
        <v>200</v>
      </c>
      <c r="R546" s="27"/>
      <c r="S546" s="40" t="s">
        <v>330</v>
      </c>
      <c r="T546" s="3" t="s">
        <v>143</v>
      </c>
      <c r="U546" s="27">
        <f t="shared" si="126"/>
        <v>2037.0034277660272</v>
      </c>
      <c r="V546" s="27">
        <f t="shared" si="125"/>
        <v>6422.4706431100349</v>
      </c>
      <c r="W546" s="27">
        <f t="shared" si="125"/>
        <v>234.97456722277923</v>
      </c>
      <c r="X546" s="27">
        <f t="shared" si="125"/>
        <v>105.65870509444113</v>
      </c>
      <c r="Y546" s="27">
        <f t="shared" si="125"/>
        <v>1131.5980719475201</v>
      </c>
      <c r="Z546" s="28">
        <f t="shared" si="125"/>
        <v>1811.4395429783885</v>
      </c>
      <c r="AB546" s="131">
        <v>25450970000</v>
      </c>
      <c r="AC546" s="131" t="str">
        <f t="shared" si="119"/>
        <v>WFD46_HumberApril</v>
      </c>
      <c r="AD546" s="40" t="s">
        <v>710</v>
      </c>
      <c r="AE546" s="46" t="s">
        <v>589</v>
      </c>
      <c r="AF546" s="130">
        <f t="shared" si="117"/>
        <v>44.461883847551583</v>
      </c>
      <c r="AG546" s="130">
        <f t="shared" si="118"/>
        <v>71.173693693340113</v>
      </c>
      <c r="AH546" s="130">
        <f t="shared" si="120"/>
        <v>-26.71180984578853</v>
      </c>
    </row>
    <row r="547" spans="1:34" x14ac:dyDescent="0.25">
      <c r="A547" t="s">
        <v>6</v>
      </c>
      <c r="B547">
        <v>2008</v>
      </c>
      <c r="C547">
        <v>5</v>
      </c>
      <c r="D547">
        <v>7885.7056127708202</v>
      </c>
      <c r="E547">
        <v>16363.483452824699</v>
      </c>
      <c r="F547">
        <v>343.58186456704698</v>
      </c>
      <c r="G547">
        <v>215.94992872430799</v>
      </c>
      <c r="H547">
        <v>4337.0009927842902</v>
      </c>
      <c r="I547">
        <v>4963.9742293935797</v>
      </c>
      <c r="Q547" s="9" t="s">
        <v>200</v>
      </c>
      <c r="R547" s="27"/>
      <c r="S547" s="40" t="s">
        <v>330</v>
      </c>
      <c r="T547" s="3" t="s">
        <v>144</v>
      </c>
      <c r="U547" s="27">
        <f t="shared" si="126"/>
        <v>2026.5959649350286</v>
      </c>
      <c r="V547" s="27">
        <f t="shared" si="125"/>
        <v>6289.3304009173089</v>
      </c>
      <c r="W547" s="27">
        <f t="shared" si="125"/>
        <v>196.48210364035862</v>
      </c>
      <c r="X547" s="27">
        <f t="shared" si="125"/>
        <v>86.834432448138386</v>
      </c>
      <c r="Y547" s="27">
        <f t="shared" si="125"/>
        <v>1436.9482808317266</v>
      </c>
      <c r="Z547" s="28">
        <f t="shared" si="125"/>
        <v>1875.5651501903108</v>
      </c>
      <c r="AB547" s="131">
        <v>25450970000</v>
      </c>
      <c r="AC547" s="131" t="str">
        <f t="shared" si="119"/>
        <v>WFD46_HumberMay</v>
      </c>
      <c r="AD547" s="40" t="s">
        <v>710</v>
      </c>
      <c r="AE547" s="46" t="s">
        <v>144</v>
      </c>
      <c r="AF547" s="130">
        <f t="shared" si="117"/>
        <v>56.459470143249021</v>
      </c>
      <c r="AG547" s="130">
        <f t="shared" si="118"/>
        <v>73.693267886855025</v>
      </c>
      <c r="AH547" s="130">
        <f t="shared" si="120"/>
        <v>-17.233797743606004</v>
      </c>
    </row>
    <row r="548" spans="1:34" x14ac:dyDescent="0.25">
      <c r="A548" t="s">
        <v>6</v>
      </c>
      <c r="B548">
        <v>2008</v>
      </c>
      <c r="C548">
        <v>6</v>
      </c>
      <c r="D548">
        <v>9650.5683721774403</v>
      </c>
      <c r="E548">
        <v>16135.380708487401</v>
      </c>
      <c r="F548">
        <v>305.316221180821</v>
      </c>
      <c r="G548">
        <v>196.425132898143</v>
      </c>
      <c r="H548">
        <v>1250.12520863905</v>
      </c>
      <c r="I548">
        <v>5402.6261940040004</v>
      </c>
      <c r="Q548" s="9" t="s">
        <v>200</v>
      </c>
      <c r="R548" s="27"/>
      <c r="S548" s="40" t="s">
        <v>330</v>
      </c>
      <c r="T548" s="3" t="s">
        <v>145</v>
      </c>
      <c r="U548" s="27">
        <f t="shared" si="126"/>
        <v>1742.5361572777324</v>
      </c>
      <c r="V548" s="27">
        <f t="shared" si="125"/>
        <v>6378.0886597840599</v>
      </c>
      <c r="W548" s="27">
        <f t="shared" si="125"/>
        <v>395.25103762088571</v>
      </c>
      <c r="X548" s="27">
        <f t="shared" si="125"/>
        <v>178.03710990458092</v>
      </c>
      <c r="Y548" s="27">
        <f t="shared" si="125"/>
        <v>1683.0028626339101</v>
      </c>
      <c r="Z548" s="28">
        <f t="shared" si="125"/>
        <v>1631.6762950298357</v>
      </c>
      <c r="AB548" s="131">
        <v>25450970000</v>
      </c>
      <c r="AC548" s="131" t="str">
        <f t="shared" si="119"/>
        <v>WFD46_HumberJune</v>
      </c>
      <c r="AD548" s="40" t="s">
        <v>710</v>
      </c>
      <c r="AE548" s="46" t="s">
        <v>590</v>
      </c>
      <c r="AF548" s="130">
        <f t="shared" si="117"/>
        <v>66.127258121553325</v>
      </c>
      <c r="AG548" s="130">
        <f t="shared" si="118"/>
        <v>64.110573979295708</v>
      </c>
      <c r="AH548" s="130">
        <f t="shared" si="120"/>
        <v>2.0166841422576169</v>
      </c>
    </row>
    <row r="549" spans="1:34" x14ac:dyDescent="0.25">
      <c r="A549" t="s">
        <v>6</v>
      </c>
      <c r="B549">
        <v>2008</v>
      </c>
      <c r="C549">
        <v>7</v>
      </c>
      <c r="D549">
        <v>8934.3571457321395</v>
      </c>
      <c r="E549">
        <v>13883.396922498099</v>
      </c>
      <c r="F549">
        <v>26.139651506242799</v>
      </c>
      <c r="G549">
        <v>14.3320211943239</v>
      </c>
      <c r="H549">
        <v>106.322450235657</v>
      </c>
      <c r="I549">
        <v>3621.0657409656101</v>
      </c>
      <c r="Q549" s="9" t="s">
        <v>200</v>
      </c>
      <c r="R549" s="27"/>
      <c r="S549" s="40" t="s">
        <v>330</v>
      </c>
      <c r="T549" s="3" t="s">
        <v>146</v>
      </c>
      <c r="U549" s="27">
        <f t="shared" si="126"/>
        <v>1372.0870374943261</v>
      </c>
      <c r="V549" s="27">
        <f t="shared" si="125"/>
        <v>6571.2860232339599</v>
      </c>
      <c r="W549" s="27">
        <f t="shared" si="125"/>
        <v>615.4303521490566</v>
      </c>
      <c r="X549" s="27">
        <f t="shared" si="125"/>
        <v>272.57830108916511</v>
      </c>
      <c r="Y549" s="27">
        <f t="shared" si="125"/>
        <v>1819.7146803868616</v>
      </c>
      <c r="Z549" s="28">
        <f t="shared" si="125"/>
        <v>1283.1320064223032</v>
      </c>
      <c r="AB549" s="131">
        <v>25450970000</v>
      </c>
      <c r="AC549" s="131" t="str">
        <f t="shared" si="119"/>
        <v>WFD46_HumberJuly</v>
      </c>
      <c r="AD549" s="40" t="s">
        <v>710</v>
      </c>
      <c r="AE549" s="46" t="s">
        <v>591</v>
      </c>
      <c r="AF549" s="130">
        <f t="shared" si="117"/>
        <v>71.498834047852071</v>
      </c>
      <c r="AG549" s="130">
        <f t="shared" si="118"/>
        <v>50.415839019978534</v>
      </c>
      <c r="AH549" s="130">
        <f t="shared" si="120"/>
        <v>21.082995027873537</v>
      </c>
    </row>
    <row r="550" spans="1:34" x14ac:dyDescent="0.25">
      <c r="A550" t="s">
        <v>6</v>
      </c>
      <c r="B550">
        <v>2008</v>
      </c>
      <c r="C550">
        <v>8</v>
      </c>
      <c r="D550">
        <v>7416.7385373211901</v>
      </c>
      <c r="E550">
        <v>12944.398110967501</v>
      </c>
      <c r="F550">
        <v>33.430645328857899</v>
      </c>
      <c r="G550">
        <v>18.223098292970501</v>
      </c>
      <c r="H550">
        <v>55.984236274311598</v>
      </c>
      <c r="I550">
        <v>2519.2265662835698</v>
      </c>
      <c r="Q550" s="9" t="s">
        <v>200</v>
      </c>
      <c r="R550" s="27"/>
      <c r="S550" s="40" t="s">
        <v>330</v>
      </c>
      <c r="T550" s="3" t="s">
        <v>147</v>
      </c>
      <c r="U550" s="27">
        <f t="shared" si="126"/>
        <v>890.54039588382273</v>
      </c>
      <c r="V550" s="27">
        <f t="shared" si="125"/>
        <v>6817.9089106973615</v>
      </c>
      <c r="W550" s="27">
        <f t="shared" si="125"/>
        <v>835.78219167107386</v>
      </c>
      <c r="X550" s="27">
        <f t="shared" si="125"/>
        <v>372.0220807947187</v>
      </c>
      <c r="Y550" s="27">
        <f t="shared" si="125"/>
        <v>1821.419809738464</v>
      </c>
      <c r="Z550" s="28">
        <f t="shared" si="125"/>
        <v>873.31909122260754</v>
      </c>
      <c r="AB550" s="131">
        <v>25450970000</v>
      </c>
      <c r="AC550" s="131" t="str">
        <f t="shared" si="119"/>
        <v>WFD46_HumberAugust</v>
      </c>
      <c r="AD550" s="40" t="s">
        <v>710</v>
      </c>
      <c r="AE550" s="46" t="s">
        <v>592</v>
      </c>
      <c r="AF550" s="130">
        <f t="shared" si="117"/>
        <v>71.565830683013814</v>
      </c>
      <c r="AG550" s="130">
        <f t="shared" si="118"/>
        <v>34.313784159213085</v>
      </c>
      <c r="AH550" s="130">
        <f t="shared" si="120"/>
        <v>37.252046523800729</v>
      </c>
    </row>
    <row r="551" spans="1:34" x14ac:dyDescent="0.25">
      <c r="A551" t="s">
        <v>6</v>
      </c>
      <c r="B551">
        <v>2008</v>
      </c>
      <c r="C551">
        <v>9</v>
      </c>
      <c r="D551">
        <v>4596.26672399791</v>
      </c>
      <c r="E551">
        <v>13551.567468183999</v>
      </c>
      <c r="F551">
        <v>27.0873154067326</v>
      </c>
      <c r="G551">
        <v>14.831007426328799</v>
      </c>
      <c r="H551">
        <v>1892.36353914034</v>
      </c>
      <c r="I551">
        <v>1844.7026419265701</v>
      </c>
      <c r="Q551" s="9" t="s">
        <v>200</v>
      </c>
      <c r="R551" s="27"/>
      <c r="S551" s="40" t="s">
        <v>330</v>
      </c>
      <c r="T551" s="3" t="s">
        <v>148</v>
      </c>
      <c r="U551" s="27">
        <f t="shared" si="126"/>
        <v>589.28326266978047</v>
      </c>
      <c r="V551" s="27">
        <f t="shared" si="125"/>
        <v>6881.4091314614598</v>
      </c>
      <c r="W551" s="27">
        <f t="shared" si="125"/>
        <v>808.38867736446127</v>
      </c>
      <c r="X551" s="27">
        <f t="shared" si="125"/>
        <v>359.18349956503096</v>
      </c>
      <c r="Y551" s="27">
        <f t="shared" si="125"/>
        <v>1261.9002353044866</v>
      </c>
      <c r="Z551" s="28">
        <f t="shared" si="125"/>
        <v>607.5605083054628</v>
      </c>
      <c r="AB551" s="131">
        <v>25450970000</v>
      </c>
      <c r="AC551" s="131" t="str">
        <f t="shared" si="119"/>
        <v>WFD46_HumberSeptember</v>
      </c>
      <c r="AD551" s="40" t="s">
        <v>710</v>
      </c>
      <c r="AE551" s="46" t="s">
        <v>593</v>
      </c>
      <c r="AF551" s="130">
        <f t="shared" si="117"/>
        <v>49.581616547600603</v>
      </c>
      <c r="AG551" s="130">
        <f t="shared" si="118"/>
        <v>23.871801676142908</v>
      </c>
      <c r="AH551" s="130">
        <f t="shared" si="120"/>
        <v>25.709814871457695</v>
      </c>
    </row>
    <row r="552" spans="1:34" x14ac:dyDescent="0.25">
      <c r="A552" t="s">
        <v>6</v>
      </c>
      <c r="B552">
        <v>2008</v>
      </c>
      <c r="C552">
        <v>10</v>
      </c>
      <c r="D552">
        <v>3720.32477195807</v>
      </c>
      <c r="E552">
        <v>15993.8088861412</v>
      </c>
      <c r="F552">
        <v>1263.7150541292799</v>
      </c>
      <c r="G552">
        <v>743.57077332845097</v>
      </c>
      <c r="H552">
        <v>5065.9093967173003</v>
      </c>
      <c r="I552">
        <v>2171.7009418528901</v>
      </c>
      <c r="Q552" s="9" t="s">
        <v>200</v>
      </c>
      <c r="R552" s="27"/>
      <c r="S552" s="40" t="s">
        <v>330</v>
      </c>
      <c r="T552" s="3" t="s">
        <v>149</v>
      </c>
      <c r="U552" s="27">
        <f t="shared" si="126"/>
        <v>440.9960000772071</v>
      </c>
      <c r="V552" s="27">
        <f t="shared" si="125"/>
        <v>6916.3181170275657</v>
      </c>
      <c r="W552" s="27">
        <f t="shared" si="125"/>
        <v>1237.9733373784902</v>
      </c>
      <c r="X552" s="27">
        <f t="shared" si="125"/>
        <v>548.63977708844754</v>
      </c>
      <c r="Y552" s="27">
        <f t="shared" si="125"/>
        <v>1890.1971807069651</v>
      </c>
      <c r="Z552" s="28">
        <f t="shared" si="125"/>
        <v>477.43688692910962</v>
      </c>
      <c r="AB552" s="131">
        <v>25450970000</v>
      </c>
      <c r="AC552" s="131" t="str">
        <f t="shared" si="119"/>
        <v>WFD46_HumberOctober</v>
      </c>
      <c r="AD552" s="40" t="s">
        <v>710</v>
      </c>
      <c r="AE552" s="46" t="s">
        <v>594</v>
      </c>
      <c r="AF552" s="130">
        <f t="shared" si="117"/>
        <v>74.268178411548362</v>
      </c>
      <c r="AG552" s="130">
        <f t="shared" si="118"/>
        <v>18.759084110708145</v>
      </c>
      <c r="AH552" s="130">
        <f t="shared" si="120"/>
        <v>55.509094300840218</v>
      </c>
    </row>
    <row r="553" spans="1:34" x14ac:dyDescent="0.25">
      <c r="A553" t="s">
        <v>6</v>
      </c>
      <c r="B553">
        <v>2008</v>
      </c>
      <c r="C553">
        <v>11</v>
      </c>
      <c r="D553">
        <v>3472.8766591646799</v>
      </c>
      <c r="E553">
        <v>17525.234115258299</v>
      </c>
      <c r="F553">
        <v>316.40606133871199</v>
      </c>
      <c r="G553">
        <v>181.44439978123401</v>
      </c>
      <c r="H553">
        <v>1413.04705497548</v>
      </c>
      <c r="I553">
        <v>2511.4833765544199</v>
      </c>
      <c r="Q553" s="9" t="s">
        <v>200</v>
      </c>
      <c r="R553" s="27"/>
      <c r="S553" s="40" t="s">
        <v>330</v>
      </c>
      <c r="T553" s="3" t="s">
        <v>150</v>
      </c>
      <c r="U553" s="27">
        <f t="shared" si="126"/>
        <v>444.39569129547766</v>
      </c>
      <c r="V553" s="27">
        <f t="shared" si="125"/>
        <v>6942.669025221805</v>
      </c>
      <c r="W553" s="27">
        <f t="shared" si="125"/>
        <v>1222.3010458720278</v>
      </c>
      <c r="X553" s="27">
        <f t="shared" si="125"/>
        <v>541.81924265583098</v>
      </c>
      <c r="Y553" s="27">
        <f t="shared" si="125"/>
        <v>1820.4242063874933</v>
      </c>
      <c r="Z553" s="28">
        <f t="shared" si="125"/>
        <v>459.13491104811851</v>
      </c>
      <c r="AB553" s="131">
        <v>25450970000</v>
      </c>
      <c r="AC553" s="131" t="str">
        <f t="shared" si="119"/>
        <v>WFD46_HumberNovember</v>
      </c>
      <c r="AD553" s="40" t="s">
        <v>710</v>
      </c>
      <c r="AE553" s="46" t="s">
        <v>595</v>
      </c>
      <c r="AF553" s="130">
        <f t="shared" si="117"/>
        <v>71.526712199475824</v>
      </c>
      <c r="AG553" s="130">
        <f t="shared" si="118"/>
        <v>18.0399769065037</v>
      </c>
      <c r="AH553" s="130">
        <f t="shared" si="120"/>
        <v>53.486735292972128</v>
      </c>
    </row>
    <row r="554" spans="1:34" ht="15.75" thickBot="1" x14ac:dyDescent="0.3">
      <c r="A554" t="s">
        <v>6</v>
      </c>
      <c r="B554">
        <v>2008</v>
      </c>
      <c r="C554">
        <v>12</v>
      </c>
      <c r="D554">
        <v>3683.3195015302699</v>
      </c>
      <c r="E554">
        <v>17923.0264778403</v>
      </c>
      <c r="F554">
        <v>1120.66942116521</v>
      </c>
      <c r="G554">
        <v>624.21523661628396</v>
      </c>
      <c r="H554">
        <v>2752.4481596406499</v>
      </c>
      <c r="I554">
        <v>2808.1767704848999</v>
      </c>
      <c r="Q554" s="11" t="s">
        <v>200</v>
      </c>
      <c r="R554" s="29"/>
      <c r="S554" s="40" t="s">
        <v>330</v>
      </c>
      <c r="T554" s="5" t="s">
        <v>151</v>
      </c>
      <c r="U554" s="29">
        <f t="shared" si="126"/>
        <v>607.15258005692692</v>
      </c>
      <c r="V554" s="29">
        <f t="shared" si="125"/>
        <v>6940.4745451063682</v>
      </c>
      <c r="W554" s="29">
        <f t="shared" si="125"/>
        <v>1162.4333624906628</v>
      </c>
      <c r="X554" s="29">
        <f t="shared" si="125"/>
        <v>513.94716994326473</v>
      </c>
      <c r="Y554" s="29">
        <f t="shared" si="125"/>
        <v>1760.9174732811628</v>
      </c>
      <c r="Z554" s="30">
        <f t="shared" si="125"/>
        <v>556.86448041935</v>
      </c>
      <c r="AB554" s="131">
        <v>25450970000</v>
      </c>
      <c r="AC554" s="131" t="str">
        <f t="shared" si="119"/>
        <v>WFD46_HumberDecember</v>
      </c>
      <c r="AD554" s="40" t="s">
        <v>710</v>
      </c>
      <c r="AE554" s="46" t="s">
        <v>596</v>
      </c>
      <c r="AF554" s="130">
        <f t="shared" si="117"/>
        <v>69.188619266030443</v>
      </c>
      <c r="AG554" s="130">
        <f t="shared" si="118"/>
        <v>21.879892217049097</v>
      </c>
      <c r="AH554" s="130">
        <f t="shared" si="120"/>
        <v>47.308727048981346</v>
      </c>
    </row>
    <row r="555" spans="1:34" x14ac:dyDescent="0.25">
      <c r="A555" t="s">
        <v>6</v>
      </c>
      <c r="B555">
        <v>2009</v>
      </c>
      <c r="C555">
        <v>1</v>
      </c>
      <c r="D555">
        <v>4100.2371504318398</v>
      </c>
      <c r="E555">
        <v>18100.974400822899</v>
      </c>
      <c r="F555">
        <v>1609.2397509172299</v>
      </c>
      <c r="G555">
        <v>877.45094603091695</v>
      </c>
      <c r="H555">
        <v>3852.9002015965302</v>
      </c>
      <c r="I555">
        <v>3116.7842190916099</v>
      </c>
      <c r="Q555" s="10" t="s">
        <v>201</v>
      </c>
      <c r="R555" s="27" t="s">
        <v>434</v>
      </c>
      <c r="S555" s="35" t="s">
        <v>331</v>
      </c>
      <c r="T555" s="1" t="s">
        <v>140</v>
      </c>
      <c r="U555" s="25">
        <f>(D7023+D7035+D7047+D7059+D7071+D7083+D7095+D7107+D7119+D7131+D7143+D7155+D7167)/13</f>
        <v>628.42082532363816</v>
      </c>
      <c r="V555" s="25">
        <f t="shared" ref="V555:Z566" si="127">(E7023+E7035+E7047+E7059+E7071+E7083+E7095+E7107+E7119+E7131+E7143+E7155+E7167)/13</f>
        <v>6357.5119437146186</v>
      </c>
      <c r="W555" s="25">
        <f t="shared" si="127"/>
        <v>3611.0821808505079</v>
      </c>
      <c r="X555" s="25">
        <f t="shared" si="127"/>
        <v>1425.6441693609518</v>
      </c>
      <c r="Y555" s="25">
        <f t="shared" si="127"/>
        <v>6072.3559684164657</v>
      </c>
      <c r="Z555" s="26">
        <f t="shared" si="127"/>
        <v>294.63823031759642</v>
      </c>
      <c r="AB555" s="131">
        <v>32058290000</v>
      </c>
      <c r="AC555" s="131" t="str">
        <f t="shared" si="119"/>
        <v>WFD47_WestJanuary</v>
      </c>
      <c r="AD555" s="40" t="s">
        <v>677</v>
      </c>
      <c r="AE555" s="46" t="s">
        <v>586</v>
      </c>
      <c r="AF555" s="130">
        <f t="shared" si="117"/>
        <v>189.41609076518009</v>
      </c>
      <c r="AG555" s="130">
        <f t="shared" si="118"/>
        <v>9.1907032570232676</v>
      </c>
      <c r="AH555" s="130">
        <f t="shared" si="120"/>
        <v>180.22538750815681</v>
      </c>
    </row>
    <row r="556" spans="1:34" x14ac:dyDescent="0.25">
      <c r="A556" t="s">
        <v>6</v>
      </c>
      <c r="B556">
        <v>2009</v>
      </c>
      <c r="C556">
        <v>2</v>
      </c>
      <c r="D556">
        <v>5953.81828501359</v>
      </c>
      <c r="E556">
        <v>17592.994025243101</v>
      </c>
      <c r="F556">
        <v>1261.1470990842099</v>
      </c>
      <c r="G556">
        <v>673.74208022353901</v>
      </c>
      <c r="H556">
        <v>3145.0156356626699</v>
      </c>
      <c r="I556">
        <v>4232.761856442</v>
      </c>
      <c r="Q556" s="9" t="s">
        <v>201</v>
      </c>
      <c r="R556" s="27"/>
      <c r="S556" s="40" t="s">
        <v>331</v>
      </c>
      <c r="T556" s="3" t="s">
        <v>141</v>
      </c>
      <c r="U556" s="27">
        <f t="shared" ref="U556:U566" si="128">(D7024+D7036+D7048+D7060+D7072+D7084+D7096+D7108+D7120+D7132+D7144+D7156+D7168)/13</f>
        <v>802.92285232778033</v>
      </c>
      <c r="V556" s="27">
        <f t="shared" si="127"/>
        <v>6364.5653569758324</v>
      </c>
      <c r="W556" s="27">
        <f t="shared" si="127"/>
        <v>2581.7882074704012</v>
      </c>
      <c r="X556" s="27">
        <f t="shared" si="127"/>
        <v>1022.2206261910718</v>
      </c>
      <c r="Y556" s="27">
        <f t="shared" si="127"/>
        <v>4284.7999000628015</v>
      </c>
      <c r="Z556" s="28">
        <f t="shared" si="127"/>
        <v>348.46326668757439</v>
      </c>
      <c r="AB556" s="131">
        <v>32058290000</v>
      </c>
      <c r="AC556" s="131" t="str">
        <f t="shared" si="119"/>
        <v>WFD47_WestFebruary</v>
      </c>
      <c r="AD556" s="40" t="s">
        <v>677</v>
      </c>
      <c r="AE556" s="46" t="s">
        <v>587</v>
      </c>
      <c r="AF556" s="130">
        <f t="shared" si="117"/>
        <v>133.65653314829959</v>
      </c>
      <c r="AG556" s="130">
        <f t="shared" si="118"/>
        <v>10.869677287452774</v>
      </c>
      <c r="AH556" s="130">
        <f t="shared" si="120"/>
        <v>122.78685586084681</v>
      </c>
    </row>
    <row r="557" spans="1:34" x14ac:dyDescent="0.25">
      <c r="A557" t="s">
        <v>6</v>
      </c>
      <c r="B557">
        <v>2009</v>
      </c>
      <c r="C557">
        <v>3</v>
      </c>
      <c r="D557">
        <v>8876.5446915064294</v>
      </c>
      <c r="E557">
        <v>15813.992788436901</v>
      </c>
      <c r="F557">
        <v>193.43098273170099</v>
      </c>
      <c r="G557">
        <v>119.782115892015</v>
      </c>
      <c r="H557">
        <v>2057.5982770242199</v>
      </c>
      <c r="I557">
        <v>5400.6972846559902</v>
      </c>
      <c r="Q557" s="9" t="s">
        <v>201</v>
      </c>
      <c r="R557" s="27"/>
      <c r="S557" s="40" t="s">
        <v>331</v>
      </c>
      <c r="T557" s="3" t="s">
        <v>142</v>
      </c>
      <c r="U557" s="27">
        <f t="shared" si="128"/>
        <v>1152.1507710187593</v>
      </c>
      <c r="V557" s="27">
        <f t="shared" si="127"/>
        <v>6348.2409199497333</v>
      </c>
      <c r="W557" s="27">
        <f t="shared" si="127"/>
        <v>2610.8379011785687</v>
      </c>
      <c r="X557" s="27">
        <f t="shared" si="127"/>
        <v>1033.4550582566203</v>
      </c>
      <c r="Y557" s="27">
        <f t="shared" si="127"/>
        <v>4339.7964219483829</v>
      </c>
      <c r="Z557" s="28">
        <f t="shared" si="127"/>
        <v>542.51647009395413</v>
      </c>
      <c r="AB557" s="131">
        <v>32058290000</v>
      </c>
      <c r="AC557" s="131" t="str">
        <f t="shared" si="119"/>
        <v>WFD47_WestMarch</v>
      </c>
      <c r="AD557" s="40" t="s">
        <v>677</v>
      </c>
      <c r="AE557" s="46" t="s">
        <v>588</v>
      </c>
      <c r="AF557" s="130">
        <f t="shared" si="117"/>
        <v>135.37204953690241</v>
      </c>
      <c r="AG557" s="130">
        <f t="shared" si="118"/>
        <v>16.922813727555464</v>
      </c>
      <c r="AH557" s="130">
        <f t="shared" si="120"/>
        <v>118.44923580934694</v>
      </c>
    </row>
    <row r="558" spans="1:34" x14ac:dyDescent="0.25">
      <c r="A558" t="s">
        <v>6</v>
      </c>
      <c r="B558">
        <v>2009</v>
      </c>
      <c r="C558">
        <v>4</v>
      </c>
      <c r="D558">
        <v>8224.1137684385794</v>
      </c>
      <c r="E558">
        <v>14608.054224084501</v>
      </c>
      <c r="F558">
        <v>129.260021567092</v>
      </c>
      <c r="G558">
        <v>80.744552321915194</v>
      </c>
      <c r="H558">
        <v>2260.2658283143801</v>
      </c>
      <c r="I558">
        <v>4394.71519267862</v>
      </c>
      <c r="Q558" s="9" t="s">
        <v>201</v>
      </c>
      <c r="R558" s="27"/>
      <c r="S558" s="40" t="s">
        <v>331</v>
      </c>
      <c r="T558" s="3" t="s">
        <v>143</v>
      </c>
      <c r="U558" s="27">
        <f t="shared" si="128"/>
        <v>1445.0917244329198</v>
      </c>
      <c r="V558" s="27">
        <f t="shared" si="127"/>
        <v>6306.620995460833</v>
      </c>
      <c r="W558" s="27">
        <f t="shared" si="127"/>
        <v>1841.8167251904806</v>
      </c>
      <c r="X558" s="27">
        <f t="shared" si="127"/>
        <v>730.25335373598057</v>
      </c>
      <c r="Y558" s="27">
        <f t="shared" si="127"/>
        <v>3190.0438617262889</v>
      </c>
      <c r="Z558" s="28">
        <f t="shared" si="127"/>
        <v>783.24158614626072</v>
      </c>
      <c r="AB558" s="131">
        <v>32058290000</v>
      </c>
      <c r="AC558" s="131" t="str">
        <f t="shared" si="119"/>
        <v>WFD47_WestApril</v>
      </c>
      <c r="AD558" s="40" t="s">
        <v>677</v>
      </c>
      <c r="AE558" s="46" t="s">
        <v>589</v>
      </c>
      <c r="AF558" s="130">
        <f t="shared" si="117"/>
        <v>99.507611345654709</v>
      </c>
      <c r="AG558" s="130">
        <f t="shared" si="118"/>
        <v>24.431795524535488</v>
      </c>
      <c r="AH558" s="130">
        <f t="shared" si="120"/>
        <v>75.075815821119221</v>
      </c>
    </row>
    <row r="559" spans="1:34" x14ac:dyDescent="0.25">
      <c r="A559" t="s">
        <v>6</v>
      </c>
      <c r="B559">
        <v>2009</v>
      </c>
      <c r="C559">
        <v>5</v>
      </c>
      <c r="D559">
        <v>10622.4393442611</v>
      </c>
      <c r="E559">
        <v>13364.818602413199</v>
      </c>
      <c r="F559">
        <v>26.1045225478601</v>
      </c>
      <c r="G559">
        <v>14.319250871302801</v>
      </c>
      <c r="H559">
        <v>710.23737229734297</v>
      </c>
      <c r="I559">
        <v>4762.2292699836098</v>
      </c>
      <c r="Q559" s="9" t="s">
        <v>201</v>
      </c>
      <c r="R559" s="27"/>
      <c r="S559" s="40" t="s">
        <v>331</v>
      </c>
      <c r="T559" s="3" t="s">
        <v>144</v>
      </c>
      <c r="U559" s="27">
        <f t="shared" si="128"/>
        <v>1574.682009478345</v>
      </c>
      <c r="V559" s="27">
        <f t="shared" si="127"/>
        <v>6281.076415877521</v>
      </c>
      <c r="W559" s="27">
        <f t="shared" si="127"/>
        <v>1753.4049412027441</v>
      </c>
      <c r="X559" s="27">
        <f t="shared" si="127"/>
        <v>692.97850042485868</v>
      </c>
      <c r="Y559" s="27">
        <f t="shared" si="127"/>
        <v>3186.3159097174671</v>
      </c>
      <c r="Z559" s="28">
        <f t="shared" si="127"/>
        <v>1027.0927708128513</v>
      </c>
      <c r="AB559" s="131">
        <v>32058290000</v>
      </c>
      <c r="AC559" s="131" t="str">
        <f t="shared" si="119"/>
        <v>WFD47_WestMay</v>
      </c>
      <c r="AD559" s="40" t="s">
        <v>677</v>
      </c>
      <c r="AE559" s="46" t="s">
        <v>144</v>
      </c>
      <c r="AF559" s="130">
        <f t="shared" si="117"/>
        <v>99.391324668828787</v>
      </c>
      <c r="AG559" s="130">
        <f t="shared" si="118"/>
        <v>32.038289341473025</v>
      </c>
      <c r="AH559" s="130">
        <f t="shared" si="120"/>
        <v>67.353035327355769</v>
      </c>
    </row>
    <row r="560" spans="1:34" x14ac:dyDescent="0.25">
      <c r="A560" t="s">
        <v>6</v>
      </c>
      <c r="B560">
        <v>2009</v>
      </c>
      <c r="C560">
        <v>6</v>
      </c>
      <c r="D560">
        <v>9855.8859426531108</v>
      </c>
      <c r="E560">
        <v>12361.6514476537</v>
      </c>
      <c r="F560">
        <v>24.072748548703199</v>
      </c>
      <c r="G560">
        <v>13.2223647342303</v>
      </c>
      <c r="H560">
        <v>837.87434732102201</v>
      </c>
      <c r="I560">
        <v>3539.66670668713</v>
      </c>
      <c r="Q560" s="9" t="s">
        <v>201</v>
      </c>
      <c r="R560" s="27"/>
      <c r="S560" s="40" t="s">
        <v>331</v>
      </c>
      <c r="T560" s="3" t="s">
        <v>145</v>
      </c>
      <c r="U560" s="27">
        <f t="shared" si="128"/>
        <v>1360.0958651842348</v>
      </c>
      <c r="V560" s="27">
        <f t="shared" si="127"/>
        <v>6242.8001403148764</v>
      </c>
      <c r="W560" s="27">
        <f t="shared" si="127"/>
        <v>1513.0725612278886</v>
      </c>
      <c r="X560" s="27">
        <f t="shared" si="127"/>
        <v>600.9733762501578</v>
      </c>
      <c r="Y560" s="27">
        <f t="shared" si="127"/>
        <v>2988.9038095463338</v>
      </c>
      <c r="Z560" s="28">
        <f t="shared" si="127"/>
        <v>1084.7232560835873</v>
      </c>
      <c r="AB560" s="131">
        <v>32058290000</v>
      </c>
      <c r="AC560" s="131" t="str">
        <f t="shared" si="119"/>
        <v>WFD47_WestJune</v>
      </c>
      <c r="AD560" s="40" t="s">
        <v>677</v>
      </c>
      <c r="AE560" s="46" t="s">
        <v>590</v>
      </c>
      <c r="AF560" s="130">
        <f t="shared" si="117"/>
        <v>93.233413558437888</v>
      </c>
      <c r="AG560" s="130">
        <f t="shared" si="118"/>
        <v>33.835967423202781</v>
      </c>
      <c r="AH560" s="130">
        <f t="shared" si="120"/>
        <v>59.397446135235107</v>
      </c>
    </row>
    <row r="561" spans="1:34" x14ac:dyDescent="0.25">
      <c r="A561" t="s">
        <v>6</v>
      </c>
      <c r="B561">
        <v>2009</v>
      </c>
      <c r="C561">
        <v>7</v>
      </c>
      <c r="D561">
        <v>9487.3144804631393</v>
      </c>
      <c r="E561">
        <v>11537.414695301501</v>
      </c>
      <c r="F561">
        <v>33.943759598946599</v>
      </c>
      <c r="G561">
        <v>18.502798287390799</v>
      </c>
      <c r="H561">
        <v>60.2684520294994</v>
      </c>
      <c r="I561">
        <v>2593.0272462764501</v>
      </c>
      <c r="Q561" s="9" t="s">
        <v>201</v>
      </c>
      <c r="R561" s="27"/>
      <c r="S561" s="40" t="s">
        <v>331</v>
      </c>
      <c r="T561" s="3" t="s">
        <v>146</v>
      </c>
      <c r="U561" s="27">
        <f t="shared" si="128"/>
        <v>967.94061368366704</v>
      </c>
      <c r="V561" s="27">
        <f t="shared" si="127"/>
        <v>6272.0908242927771</v>
      </c>
      <c r="W561" s="27">
        <f t="shared" si="127"/>
        <v>2067.164000985229</v>
      </c>
      <c r="X561" s="27">
        <f t="shared" si="127"/>
        <v>818.49530217594304</v>
      </c>
      <c r="Y561" s="27">
        <f t="shared" si="127"/>
        <v>3731.5596179522577</v>
      </c>
      <c r="Z561" s="28">
        <f t="shared" si="127"/>
        <v>913.20224326112998</v>
      </c>
      <c r="AB561" s="131">
        <v>32058290000</v>
      </c>
      <c r="AC561" s="131" t="str">
        <f t="shared" si="119"/>
        <v>WFD47_WestJuly</v>
      </c>
      <c r="AD561" s="40" t="s">
        <v>677</v>
      </c>
      <c r="AE561" s="46" t="s">
        <v>591</v>
      </c>
      <c r="AF561" s="130">
        <f t="shared" si="117"/>
        <v>116.3992096257242</v>
      </c>
      <c r="AG561" s="130">
        <f t="shared" si="118"/>
        <v>28.485681652425317</v>
      </c>
      <c r="AH561" s="130">
        <f t="shared" si="120"/>
        <v>87.913527973298883</v>
      </c>
    </row>
    <row r="562" spans="1:34" x14ac:dyDescent="0.25">
      <c r="A562" t="s">
        <v>6</v>
      </c>
      <c r="B562">
        <v>2009</v>
      </c>
      <c r="C562">
        <v>8</v>
      </c>
      <c r="D562">
        <v>7830.4124790565602</v>
      </c>
      <c r="E562">
        <v>11434.3669918696</v>
      </c>
      <c r="F562">
        <v>35.054341644704301</v>
      </c>
      <c r="G562">
        <v>19.0882035679555</v>
      </c>
      <c r="H562">
        <v>164.10494486776599</v>
      </c>
      <c r="I562">
        <v>2051.9367062824999</v>
      </c>
      <c r="Q562" s="9" t="s">
        <v>201</v>
      </c>
      <c r="R562" s="27"/>
      <c r="S562" s="40" t="s">
        <v>331</v>
      </c>
      <c r="T562" s="3" t="s">
        <v>147</v>
      </c>
      <c r="U562" s="27">
        <f t="shared" si="128"/>
        <v>520.37697687512343</v>
      </c>
      <c r="V562" s="27">
        <f t="shared" si="127"/>
        <v>6328.2379850560665</v>
      </c>
      <c r="W562" s="27">
        <f t="shared" si="127"/>
        <v>2529.2184609966962</v>
      </c>
      <c r="X562" s="27">
        <f t="shared" si="127"/>
        <v>1003.3084492951701</v>
      </c>
      <c r="Y562" s="27">
        <f t="shared" si="127"/>
        <v>4267.2811503085868</v>
      </c>
      <c r="Z562" s="28">
        <f t="shared" si="127"/>
        <v>547.45216432804727</v>
      </c>
      <c r="AB562" s="131">
        <v>32058290000</v>
      </c>
      <c r="AC562" s="131" t="str">
        <f t="shared" si="119"/>
        <v>WFD47_WestAugust</v>
      </c>
      <c r="AD562" s="40" t="s">
        <v>677</v>
      </c>
      <c r="AE562" s="46" t="s">
        <v>592</v>
      </c>
      <c r="AF562" s="130">
        <f t="shared" si="117"/>
        <v>133.11006763955865</v>
      </c>
      <c r="AG562" s="130">
        <f t="shared" si="118"/>
        <v>17.076773724613737</v>
      </c>
      <c r="AH562" s="130">
        <f t="shared" si="120"/>
        <v>116.03329391494492</v>
      </c>
    </row>
    <row r="563" spans="1:34" x14ac:dyDescent="0.25">
      <c r="A563" t="s">
        <v>6</v>
      </c>
      <c r="B563">
        <v>2009</v>
      </c>
      <c r="C563">
        <v>9</v>
      </c>
      <c r="D563">
        <v>4877.12222872447</v>
      </c>
      <c r="E563">
        <v>12014.4244159421</v>
      </c>
      <c r="F563">
        <v>54.2352212261343</v>
      </c>
      <c r="G563">
        <v>29.3149814686724</v>
      </c>
      <c r="H563">
        <v>980.05570171322699</v>
      </c>
      <c r="I563">
        <v>1575.5855864140501</v>
      </c>
      <c r="Q563" s="9" t="s">
        <v>201</v>
      </c>
      <c r="R563" s="27"/>
      <c r="S563" s="40" t="s">
        <v>331</v>
      </c>
      <c r="T563" s="3" t="s">
        <v>148</v>
      </c>
      <c r="U563" s="27">
        <f t="shared" si="128"/>
        <v>256.54829255226571</v>
      </c>
      <c r="V563" s="27">
        <f t="shared" si="127"/>
        <v>6295.0634736709198</v>
      </c>
      <c r="W563" s="27">
        <f t="shared" si="127"/>
        <v>3864.3579363824424</v>
      </c>
      <c r="X563" s="27">
        <f t="shared" si="127"/>
        <v>1531.0415404212374</v>
      </c>
      <c r="Y563" s="27">
        <f t="shared" si="127"/>
        <v>6583.7256800301921</v>
      </c>
      <c r="Z563" s="28">
        <f t="shared" si="127"/>
        <v>294.02397147865406</v>
      </c>
      <c r="AB563" s="131">
        <v>32058290000</v>
      </c>
      <c r="AC563" s="131" t="str">
        <f t="shared" si="119"/>
        <v>WFD47_WestSeptember</v>
      </c>
      <c r="AD563" s="40" t="s">
        <v>677</v>
      </c>
      <c r="AE563" s="46" t="s">
        <v>593</v>
      </c>
      <c r="AF563" s="130">
        <f t="shared" si="117"/>
        <v>205.36733805921003</v>
      </c>
      <c r="AG563" s="130">
        <f t="shared" si="118"/>
        <v>9.1715425706940099</v>
      </c>
      <c r="AH563" s="130">
        <f t="shared" si="120"/>
        <v>196.19579548851601</v>
      </c>
    </row>
    <row r="564" spans="1:34" x14ac:dyDescent="0.25">
      <c r="A564" t="s">
        <v>6</v>
      </c>
      <c r="B564">
        <v>2009</v>
      </c>
      <c r="C564">
        <v>10</v>
      </c>
      <c r="D564">
        <v>4573.8928188664804</v>
      </c>
      <c r="E564">
        <v>14202.253014231401</v>
      </c>
      <c r="F564">
        <v>32.922504764143802</v>
      </c>
      <c r="G564">
        <v>18.038555261633299</v>
      </c>
      <c r="H564">
        <v>2867.21270578147</v>
      </c>
      <c r="I564">
        <v>2279.7613679728602</v>
      </c>
      <c r="Q564" s="9" t="s">
        <v>201</v>
      </c>
      <c r="R564" s="27"/>
      <c r="S564" s="40" t="s">
        <v>331</v>
      </c>
      <c r="T564" s="3" t="s">
        <v>149</v>
      </c>
      <c r="U564" s="27">
        <f t="shared" si="128"/>
        <v>207.1561007610772</v>
      </c>
      <c r="V564" s="27">
        <f t="shared" si="127"/>
        <v>6318.3451680937542</v>
      </c>
      <c r="W564" s="27">
        <f t="shared" si="127"/>
        <v>3777.7018491939084</v>
      </c>
      <c r="X564" s="27">
        <f t="shared" si="127"/>
        <v>1495.67093929974</v>
      </c>
      <c r="Y564" s="27">
        <f t="shared" si="127"/>
        <v>6284.9682374858576</v>
      </c>
      <c r="Z564" s="28">
        <f t="shared" si="127"/>
        <v>227.50183350088517</v>
      </c>
      <c r="AB564" s="131">
        <v>32058290000</v>
      </c>
      <c r="AC564" s="131" t="str">
        <f t="shared" si="119"/>
        <v>WFD47_WestOctober</v>
      </c>
      <c r="AD564" s="40" t="s">
        <v>677</v>
      </c>
      <c r="AE564" s="46" t="s">
        <v>594</v>
      </c>
      <c r="AF564" s="130">
        <f t="shared" si="117"/>
        <v>196.04814347508423</v>
      </c>
      <c r="AG564" s="130">
        <f t="shared" si="118"/>
        <v>7.0965055684780802</v>
      </c>
      <c r="AH564" s="130">
        <f t="shared" si="120"/>
        <v>188.95163790660615</v>
      </c>
    </row>
    <row r="565" spans="1:34" x14ac:dyDescent="0.25">
      <c r="A565" t="s">
        <v>6</v>
      </c>
      <c r="B565">
        <v>2009</v>
      </c>
      <c r="C565">
        <v>11</v>
      </c>
      <c r="D565">
        <v>3766.9802149028101</v>
      </c>
      <c r="E565">
        <v>15543.447567327399</v>
      </c>
      <c r="F565">
        <v>63.986378985942601</v>
      </c>
      <c r="G565">
        <v>34.518058506409503</v>
      </c>
      <c r="H565">
        <v>1045.75900848367</v>
      </c>
      <c r="I565">
        <v>2335.6014403838799</v>
      </c>
      <c r="Q565" s="9" t="s">
        <v>201</v>
      </c>
      <c r="R565" s="27"/>
      <c r="S565" s="40" t="s">
        <v>331</v>
      </c>
      <c r="T565" s="3" t="s">
        <v>150</v>
      </c>
      <c r="U565" s="27">
        <f t="shared" si="128"/>
        <v>250.7398115655933</v>
      </c>
      <c r="V565" s="27">
        <f t="shared" si="127"/>
        <v>6321.7762967298004</v>
      </c>
      <c r="W565" s="27">
        <f t="shared" si="127"/>
        <v>3769.5678283167799</v>
      </c>
      <c r="X565" s="27">
        <f t="shared" si="127"/>
        <v>1491.8191247760999</v>
      </c>
      <c r="Y565" s="27">
        <f t="shared" si="127"/>
        <v>6485.2574310436503</v>
      </c>
      <c r="Z565" s="28">
        <f t="shared" si="127"/>
        <v>209.81260546414961</v>
      </c>
      <c r="AB565" s="131">
        <v>32058290000</v>
      </c>
      <c r="AC565" s="131" t="str">
        <f t="shared" si="119"/>
        <v>WFD47_WestNovember</v>
      </c>
      <c r="AD565" s="40" t="s">
        <v>677</v>
      </c>
      <c r="AE565" s="46" t="s">
        <v>595</v>
      </c>
      <c r="AF565" s="130">
        <f t="shared" si="117"/>
        <v>202.29580027642305</v>
      </c>
      <c r="AG565" s="130">
        <f t="shared" si="118"/>
        <v>6.5447223000400099</v>
      </c>
      <c r="AH565" s="130">
        <f t="shared" si="120"/>
        <v>195.75107797638304</v>
      </c>
    </row>
    <row r="566" spans="1:34" ht="15.75" thickBot="1" x14ac:dyDescent="0.3">
      <c r="A566" t="s">
        <v>6</v>
      </c>
      <c r="B566">
        <v>2009</v>
      </c>
      <c r="C566">
        <v>12</v>
      </c>
      <c r="D566">
        <v>3501.8006093839899</v>
      </c>
      <c r="E566">
        <v>17293.454934750702</v>
      </c>
      <c r="F566">
        <v>5441.0161046948597</v>
      </c>
      <c r="G566">
        <v>2918.0542504590899</v>
      </c>
      <c r="H566">
        <v>12824.2983045452</v>
      </c>
      <c r="I566">
        <v>2569.5214085903999</v>
      </c>
      <c r="Q566" s="11" t="s">
        <v>201</v>
      </c>
      <c r="R566" s="29"/>
      <c r="S566" s="40" t="s">
        <v>331</v>
      </c>
      <c r="T566" s="5" t="s">
        <v>151</v>
      </c>
      <c r="U566" s="29">
        <f t="shared" si="128"/>
        <v>412.80515414461331</v>
      </c>
      <c r="V566" s="29">
        <f t="shared" si="127"/>
        <v>6356.1039622780581</v>
      </c>
      <c r="W566" s="29">
        <f t="shared" si="127"/>
        <v>3996.4021310357862</v>
      </c>
      <c r="X566" s="29">
        <f t="shared" si="127"/>
        <v>1579.5103754002826</v>
      </c>
      <c r="Y566" s="29">
        <f t="shared" si="127"/>
        <v>6767.752209776053</v>
      </c>
      <c r="Z566" s="30">
        <f t="shared" si="127"/>
        <v>244.42138588184494</v>
      </c>
      <c r="AB566" s="131">
        <v>32058290000</v>
      </c>
      <c r="AC566" s="131" t="str">
        <f t="shared" si="119"/>
        <v>WFD47_WestDecember</v>
      </c>
      <c r="AD566" s="40" t="s">
        <v>677</v>
      </c>
      <c r="AE566" s="46" t="s">
        <v>596</v>
      </c>
      <c r="AF566" s="130">
        <f t="shared" si="117"/>
        <v>211.10771066629107</v>
      </c>
      <c r="AG566" s="130">
        <f t="shared" si="118"/>
        <v>7.6242802058951034</v>
      </c>
      <c r="AH566" s="130">
        <f t="shared" si="120"/>
        <v>203.48343046039597</v>
      </c>
    </row>
    <row r="567" spans="1:34" x14ac:dyDescent="0.25">
      <c r="A567" t="s">
        <v>6</v>
      </c>
      <c r="B567">
        <v>2010</v>
      </c>
      <c r="C567">
        <v>1</v>
      </c>
      <c r="D567">
        <v>4086.24270345998</v>
      </c>
      <c r="E567">
        <v>18157.230714144898</v>
      </c>
      <c r="F567">
        <v>3052.7633338846399</v>
      </c>
      <c r="G567">
        <v>1633.5830778954401</v>
      </c>
      <c r="H567">
        <v>6312.3062054546699</v>
      </c>
      <c r="I567">
        <v>3137.8444008091601</v>
      </c>
      <c r="Q567" s="10" t="s">
        <v>202</v>
      </c>
      <c r="R567" s="27" t="s">
        <v>437</v>
      </c>
      <c r="S567" s="35" t="s">
        <v>332</v>
      </c>
      <c r="T567" s="1" t="s">
        <v>140</v>
      </c>
      <c r="U567" s="25">
        <f>(D7179+D7191+D7203+D7215+D7227+D7239+D7251+D7263+D7275+D7287+D7299+D7311+D7323)/13</f>
        <v>917.87382732685251</v>
      </c>
      <c r="V567" s="25">
        <f t="shared" ref="V567:Z578" si="129">(E7179+E7191+E7203+E7215+E7227+E7239+E7251+E7263+E7275+E7287+E7299+E7311+E7323)/13</f>
        <v>8361.491797564544</v>
      </c>
      <c r="W567" s="25">
        <f t="shared" si="129"/>
        <v>747.37092488273515</v>
      </c>
      <c r="X567" s="25">
        <f t="shared" si="129"/>
        <v>315.40171679747061</v>
      </c>
      <c r="Y567" s="25">
        <f t="shared" si="129"/>
        <v>1215.6300506545135</v>
      </c>
      <c r="Z567" s="26">
        <f t="shared" si="129"/>
        <v>720.59316700632428</v>
      </c>
      <c r="AB567" s="131">
        <v>25090390000</v>
      </c>
      <c r="AC567" s="131" t="str">
        <f t="shared" si="119"/>
        <v>WFD48_AnglianJanuary</v>
      </c>
      <c r="AD567" s="40" t="s">
        <v>711</v>
      </c>
      <c r="AE567" s="46" t="s">
        <v>586</v>
      </c>
      <c r="AF567" s="130">
        <f t="shared" si="117"/>
        <v>48.450026111770825</v>
      </c>
      <c r="AG567" s="130">
        <f t="shared" si="118"/>
        <v>28.719887056611089</v>
      </c>
      <c r="AH567" s="130">
        <f t="shared" si="120"/>
        <v>19.730139055159736</v>
      </c>
    </row>
    <row r="568" spans="1:34" x14ac:dyDescent="0.25">
      <c r="A568" t="s">
        <v>6</v>
      </c>
      <c r="B568">
        <v>2010</v>
      </c>
      <c r="C568">
        <v>2</v>
      </c>
      <c r="D568">
        <v>4627.78380005088</v>
      </c>
      <c r="E568">
        <v>18235.534177075398</v>
      </c>
      <c r="F568">
        <v>4228.3439026786</v>
      </c>
      <c r="G568">
        <v>2240.8702796142102</v>
      </c>
      <c r="H568">
        <v>9834.8161136317794</v>
      </c>
      <c r="I568">
        <v>3490.5819289117999</v>
      </c>
      <c r="Q568" s="9" t="s">
        <v>202</v>
      </c>
      <c r="R568" s="27"/>
      <c r="S568" s="40" t="s">
        <v>332</v>
      </c>
      <c r="T568" s="3" t="s">
        <v>141</v>
      </c>
      <c r="U568" s="27">
        <f t="shared" ref="U568:U578" si="130">(D7180+D7192+D7204+D7216+D7228+D7240+D7252+D7264+D7276+D7288+D7300+D7312+D7324)/13</f>
        <v>1134.1137532425441</v>
      </c>
      <c r="V568" s="27">
        <f t="shared" si="129"/>
        <v>8324.1652364909569</v>
      </c>
      <c r="W568" s="27">
        <f t="shared" si="129"/>
        <v>518.61129623959289</v>
      </c>
      <c r="X568" s="27">
        <f t="shared" si="129"/>
        <v>219.5397164291399</v>
      </c>
      <c r="Y568" s="27">
        <f t="shared" si="129"/>
        <v>937.09553172740141</v>
      </c>
      <c r="Z568" s="28">
        <f t="shared" si="129"/>
        <v>860.7298935202615</v>
      </c>
      <c r="AB568" s="131">
        <v>25090390000</v>
      </c>
      <c r="AC568" s="131" t="str">
        <f t="shared" si="119"/>
        <v>WFD48_AnglianFebruary</v>
      </c>
      <c r="AD568" s="40" t="s">
        <v>711</v>
      </c>
      <c r="AE568" s="46" t="s">
        <v>587</v>
      </c>
      <c r="AF568" s="130">
        <f t="shared" si="117"/>
        <v>37.348783009247825</v>
      </c>
      <c r="AG568" s="130">
        <f t="shared" si="118"/>
        <v>34.305161997093769</v>
      </c>
      <c r="AH568" s="130">
        <f t="shared" si="120"/>
        <v>3.0436210121540554</v>
      </c>
    </row>
    <row r="569" spans="1:34" x14ac:dyDescent="0.25">
      <c r="A569" t="s">
        <v>6</v>
      </c>
      <c r="B569">
        <v>2010</v>
      </c>
      <c r="C569">
        <v>3</v>
      </c>
      <c r="D569">
        <v>6804.5476103044102</v>
      </c>
      <c r="E569">
        <v>17584.916624723101</v>
      </c>
      <c r="F569">
        <v>1725.0076292671199</v>
      </c>
      <c r="G569">
        <v>909.20917546481098</v>
      </c>
      <c r="H569">
        <v>4808.1605729585899</v>
      </c>
      <c r="I569">
        <v>4861.6722070267597</v>
      </c>
      <c r="Q569" s="9" t="s">
        <v>202</v>
      </c>
      <c r="R569" s="27"/>
      <c r="S569" s="40" t="s">
        <v>332</v>
      </c>
      <c r="T569" s="3" t="s">
        <v>142</v>
      </c>
      <c r="U569" s="27">
        <f t="shared" si="130"/>
        <v>1783.4644409090165</v>
      </c>
      <c r="V569" s="27">
        <f t="shared" si="129"/>
        <v>8182.8396384936405</v>
      </c>
      <c r="W569" s="27">
        <f t="shared" si="129"/>
        <v>214.28381255368654</v>
      </c>
      <c r="X569" s="27">
        <f t="shared" si="129"/>
        <v>92.115298468924323</v>
      </c>
      <c r="Y569" s="27">
        <f t="shared" si="129"/>
        <v>736.72740025020312</v>
      </c>
      <c r="Z569" s="28">
        <f t="shared" si="129"/>
        <v>1455.58482835105</v>
      </c>
      <c r="AB569" s="131">
        <v>25090390000</v>
      </c>
      <c r="AC569" s="131" t="str">
        <f t="shared" si="119"/>
        <v>WFD48_AnglianMarch</v>
      </c>
      <c r="AD569" s="40" t="s">
        <v>711</v>
      </c>
      <c r="AE569" s="46" t="s">
        <v>588</v>
      </c>
      <c r="AF569" s="130">
        <f t="shared" si="117"/>
        <v>29.36293139525544</v>
      </c>
      <c r="AG569" s="130">
        <f t="shared" si="118"/>
        <v>58.013639020798394</v>
      </c>
      <c r="AH569" s="130">
        <f t="shared" si="120"/>
        <v>-28.650707625542953</v>
      </c>
    </row>
    <row r="570" spans="1:34" x14ac:dyDescent="0.25">
      <c r="A570" t="s">
        <v>6</v>
      </c>
      <c r="B570">
        <v>2010</v>
      </c>
      <c r="C570">
        <v>4</v>
      </c>
      <c r="D570">
        <v>8435.5178806884396</v>
      </c>
      <c r="E570">
        <v>16964.4674120782</v>
      </c>
      <c r="F570">
        <v>522.99237737400699</v>
      </c>
      <c r="G570">
        <v>301.83878396884199</v>
      </c>
      <c r="H570">
        <v>4079.1381972010199</v>
      </c>
      <c r="I570">
        <v>5744.3121983132396</v>
      </c>
      <c r="Q570" s="9" t="s">
        <v>202</v>
      </c>
      <c r="R570" s="27"/>
      <c r="S570" s="40" t="s">
        <v>332</v>
      </c>
      <c r="T570" s="3" t="s">
        <v>143</v>
      </c>
      <c r="U570" s="27">
        <f t="shared" si="130"/>
        <v>2095.8897777211114</v>
      </c>
      <c r="V570" s="27">
        <f t="shared" si="129"/>
        <v>7727.544585194526</v>
      </c>
      <c r="W570" s="27">
        <f t="shared" si="129"/>
        <v>105.02001167381863</v>
      </c>
      <c r="X570" s="27">
        <f t="shared" si="129"/>
        <v>45.979943061208331</v>
      </c>
      <c r="Y570" s="27">
        <f t="shared" si="129"/>
        <v>743.86730129106047</v>
      </c>
      <c r="Z570" s="28">
        <f t="shared" si="129"/>
        <v>1800.1797495356032</v>
      </c>
      <c r="AB570" s="131">
        <v>25090390000</v>
      </c>
      <c r="AC570" s="131" t="str">
        <f t="shared" si="119"/>
        <v>WFD48_AnglianApril</v>
      </c>
      <c r="AD570" s="40" t="s">
        <v>711</v>
      </c>
      <c r="AE570" s="46" t="s">
        <v>589</v>
      </c>
      <c r="AF570" s="130">
        <f t="shared" si="117"/>
        <v>29.647498555863834</v>
      </c>
      <c r="AG570" s="130">
        <f t="shared" si="118"/>
        <v>71.747778712710442</v>
      </c>
      <c r="AH570" s="130">
        <f t="shared" si="120"/>
        <v>-42.100280156846608</v>
      </c>
    </row>
    <row r="571" spans="1:34" x14ac:dyDescent="0.25">
      <c r="A571" t="s">
        <v>6</v>
      </c>
      <c r="B571">
        <v>2010</v>
      </c>
      <c r="C571">
        <v>5</v>
      </c>
      <c r="D571">
        <v>9002.5626431742403</v>
      </c>
      <c r="E571">
        <v>16138.8334673972</v>
      </c>
      <c r="F571">
        <v>43.724901527842498</v>
      </c>
      <c r="G571">
        <v>24.334851000174201</v>
      </c>
      <c r="H571">
        <v>1864.0064404401501</v>
      </c>
      <c r="I571">
        <v>5550.0500779050099</v>
      </c>
      <c r="Q571" s="9" t="s">
        <v>202</v>
      </c>
      <c r="R571" s="27"/>
      <c r="S571" s="40" t="s">
        <v>332</v>
      </c>
      <c r="T571" s="3" t="s">
        <v>144</v>
      </c>
      <c r="U571" s="27">
        <f t="shared" si="130"/>
        <v>2056.0925638835547</v>
      </c>
      <c r="V571" s="27">
        <f t="shared" si="129"/>
        <v>7484.5811888581457</v>
      </c>
      <c r="W571" s="27">
        <f t="shared" si="129"/>
        <v>157.84090953868753</v>
      </c>
      <c r="X571" s="27">
        <f t="shared" si="129"/>
        <v>69.316801632198491</v>
      </c>
      <c r="Y571" s="27">
        <f t="shared" si="129"/>
        <v>1280.0434726235667</v>
      </c>
      <c r="Z571" s="28">
        <f t="shared" si="129"/>
        <v>1802.0412064448315</v>
      </c>
      <c r="AB571" s="131">
        <v>25090390000</v>
      </c>
      <c r="AC571" s="131" t="str">
        <f t="shared" si="119"/>
        <v>WFD48_AnglianMay</v>
      </c>
      <c r="AD571" s="40" t="s">
        <v>711</v>
      </c>
      <c r="AE571" s="46" t="s">
        <v>144</v>
      </c>
      <c r="AF571" s="130">
        <f t="shared" si="117"/>
        <v>51.017280824393985</v>
      </c>
      <c r="AG571" s="130">
        <f t="shared" si="118"/>
        <v>71.82196874758948</v>
      </c>
      <c r="AH571" s="130">
        <f t="shared" si="120"/>
        <v>-20.804687923195495</v>
      </c>
    </row>
    <row r="572" spans="1:34" x14ac:dyDescent="0.25">
      <c r="A572" t="s">
        <v>6</v>
      </c>
      <c r="B572">
        <v>2010</v>
      </c>
      <c r="C572">
        <v>6</v>
      </c>
      <c r="D572">
        <v>9033.02737905496</v>
      </c>
      <c r="E572">
        <v>15057.344098388499</v>
      </c>
      <c r="F572">
        <v>113.528998149584</v>
      </c>
      <c r="G572">
        <v>70.137931690374003</v>
      </c>
      <c r="H572">
        <v>2417.7528601170902</v>
      </c>
      <c r="I572">
        <v>4597.27830986973</v>
      </c>
      <c r="Q572" s="9" t="s">
        <v>202</v>
      </c>
      <c r="R572" s="27"/>
      <c r="S572" s="40" t="s">
        <v>332</v>
      </c>
      <c r="T572" s="3" t="s">
        <v>145</v>
      </c>
      <c r="U572" s="27">
        <f t="shared" si="130"/>
        <v>1799.1943231237635</v>
      </c>
      <c r="V572" s="27">
        <f t="shared" si="129"/>
        <v>7540.9893970772837</v>
      </c>
      <c r="W572" s="27">
        <f t="shared" si="129"/>
        <v>177.18216680388468</v>
      </c>
      <c r="X572" s="27">
        <f t="shared" si="129"/>
        <v>76.518689516344551</v>
      </c>
      <c r="Y572" s="27">
        <f t="shared" si="129"/>
        <v>1083.3183540327748</v>
      </c>
      <c r="Z572" s="28">
        <f t="shared" si="129"/>
        <v>1546.756498031996</v>
      </c>
      <c r="AB572" s="131">
        <v>25090390000</v>
      </c>
      <c r="AC572" s="131" t="str">
        <f t="shared" si="119"/>
        <v>WFD48_AnglianJune</v>
      </c>
      <c r="AD572" s="40" t="s">
        <v>711</v>
      </c>
      <c r="AE572" s="46" t="s">
        <v>590</v>
      </c>
      <c r="AF572" s="130">
        <f t="shared" si="117"/>
        <v>43.176624756840155</v>
      </c>
      <c r="AG572" s="130">
        <f t="shared" si="118"/>
        <v>61.647367698628678</v>
      </c>
      <c r="AH572" s="130">
        <f t="shared" si="120"/>
        <v>-18.470742941788522</v>
      </c>
    </row>
    <row r="573" spans="1:34" x14ac:dyDescent="0.25">
      <c r="A573" t="s">
        <v>6</v>
      </c>
      <c r="B573">
        <v>2010</v>
      </c>
      <c r="C573">
        <v>7</v>
      </c>
      <c r="D573">
        <v>9803.5159601813903</v>
      </c>
      <c r="E573">
        <v>13547.980041557499</v>
      </c>
      <c r="F573">
        <v>26.1400982418489</v>
      </c>
      <c r="G573">
        <v>14.332266489459</v>
      </c>
      <c r="H573">
        <v>63.527856485237997</v>
      </c>
      <c r="I573">
        <v>3805.1512814856201</v>
      </c>
      <c r="Q573" s="9" t="s">
        <v>202</v>
      </c>
      <c r="R573" s="27"/>
      <c r="S573" s="40" t="s">
        <v>332</v>
      </c>
      <c r="T573" s="3" t="s">
        <v>146</v>
      </c>
      <c r="U573" s="27">
        <f t="shared" si="130"/>
        <v>1454.6486479385846</v>
      </c>
      <c r="V573" s="27">
        <f t="shared" si="129"/>
        <v>7763.6592217333227</v>
      </c>
      <c r="W573" s="27">
        <f t="shared" si="129"/>
        <v>326.38289329177292</v>
      </c>
      <c r="X573" s="27">
        <f t="shared" si="129"/>
        <v>139.00076698935658</v>
      </c>
      <c r="Y573" s="27">
        <f t="shared" si="129"/>
        <v>1380.1287706770486</v>
      </c>
      <c r="Z573" s="28">
        <f t="shared" si="129"/>
        <v>1189.0168564001831</v>
      </c>
      <c r="AB573" s="131">
        <v>25090390000</v>
      </c>
      <c r="AC573" s="131" t="str">
        <f t="shared" si="119"/>
        <v>WFD48_AnglianJuly</v>
      </c>
      <c r="AD573" s="40" t="s">
        <v>711</v>
      </c>
      <c r="AE573" s="46" t="s">
        <v>591</v>
      </c>
      <c r="AF573" s="130">
        <f t="shared" si="117"/>
        <v>55.006270156703366</v>
      </c>
      <c r="AG573" s="130">
        <f t="shared" si="118"/>
        <v>47.389333382230539</v>
      </c>
      <c r="AH573" s="130">
        <f t="shared" si="120"/>
        <v>7.6169367744728262</v>
      </c>
    </row>
    <row r="574" spans="1:34" x14ac:dyDescent="0.25">
      <c r="A574" t="s">
        <v>6</v>
      </c>
      <c r="B574">
        <v>2010</v>
      </c>
      <c r="C574">
        <v>8</v>
      </c>
      <c r="D574">
        <v>7539.5825072032703</v>
      </c>
      <c r="E574">
        <v>12981.857194072099</v>
      </c>
      <c r="F574">
        <v>27.088698274101102</v>
      </c>
      <c r="G574">
        <v>14.8705575686489</v>
      </c>
      <c r="H574">
        <v>812.80476664667594</v>
      </c>
      <c r="I574">
        <v>2515.2841794218202</v>
      </c>
      <c r="Q574" s="9" t="s">
        <v>202</v>
      </c>
      <c r="R574" s="27"/>
      <c r="S574" s="40" t="s">
        <v>332</v>
      </c>
      <c r="T574" s="3" t="s">
        <v>147</v>
      </c>
      <c r="U574" s="27">
        <f t="shared" si="130"/>
        <v>975.79511518459981</v>
      </c>
      <c r="V574" s="27">
        <f t="shared" si="129"/>
        <v>8127.6459494316769</v>
      </c>
      <c r="W574" s="27">
        <f t="shared" si="129"/>
        <v>638.5020218432544</v>
      </c>
      <c r="X574" s="27">
        <f t="shared" si="129"/>
        <v>270.34624754374187</v>
      </c>
      <c r="Y574" s="27">
        <f t="shared" si="129"/>
        <v>1445.8459548205515</v>
      </c>
      <c r="Z574" s="28">
        <f t="shared" si="129"/>
        <v>819.05906265761791</v>
      </c>
      <c r="AB574" s="131">
        <v>25090390000</v>
      </c>
      <c r="AC574" s="131" t="str">
        <f t="shared" si="119"/>
        <v>WFD48_AnglianAugust</v>
      </c>
      <c r="AD574" s="40" t="s">
        <v>711</v>
      </c>
      <c r="AE574" s="46" t="s">
        <v>592</v>
      </c>
      <c r="AF574" s="130">
        <f t="shared" si="117"/>
        <v>57.625487480288328</v>
      </c>
      <c r="AG574" s="130">
        <f t="shared" si="118"/>
        <v>32.644333653546951</v>
      </c>
      <c r="AH574" s="130">
        <f t="shared" si="120"/>
        <v>24.981153826741377</v>
      </c>
    </row>
    <row r="575" spans="1:34" x14ac:dyDescent="0.25">
      <c r="A575" t="s">
        <v>6</v>
      </c>
      <c r="B575">
        <v>2010</v>
      </c>
      <c r="C575">
        <v>9</v>
      </c>
      <c r="D575">
        <v>5008.7398989481699</v>
      </c>
      <c r="E575">
        <v>14106.2977691093</v>
      </c>
      <c r="F575">
        <v>179.779087469133</v>
      </c>
      <c r="G575">
        <v>110.56965358719199</v>
      </c>
      <c r="H575">
        <v>2074.62649252753</v>
      </c>
      <c r="I575">
        <v>2065.8357728438</v>
      </c>
      <c r="Q575" s="9" t="s">
        <v>202</v>
      </c>
      <c r="R575" s="27"/>
      <c r="S575" s="40" t="s">
        <v>332</v>
      </c>
      <c r="T575" s="3" t="s">
        <v>148</v>
      </c>
      <c r="U575" s="27">
        <f t="shared" si="130"/>
        <v>658.77336915850049</v>
      </c>
      <c r="V575" s="27">
        <f t="shared" si="129"/>
        <v>8270.598041484076</v>
      </c>
      <c r="W575" s="27">
        <f t="shared" si="129"/>
        <v>564.63048160166147</v>
      </c>
      <c r="X575" s="27">
        <f t="shared" si="129"/>
        <v>238.46479571263654</v>
      </c>
      <c r="Y575" s="27">
        <f t="shared" si="129"/>
        <v>865.58714698390372</v>
      </c>
      <c r="Z575" s="28">
        <f t="shared" si="129"/>
        <v>592.43913475602835</v>
      </c>
      <c r="AB575" s="131">
        <v>25090390000</v>
      </c>
      <c r="AC575" s="131" t="str">
        <f t="shared" si="119"/>
        <v>WFD48_AnglianSeptember</v>
      </c>
      <c r="AD575" s="40" t="s">
        <v>711</v>
      </c>
      <c r="AE575" s="46" t="s">
        <v>593</v>
      </c>
      <c r="AF575" s="130">
        <f t="shared" si="117"/>
        <v>34.49875219093461</v>
      </c>
      <c r="AG575" s="130">
        <f t="shared" si="118"/>
        <v>23.612193144707128</v>
      </c>
      <c r="AH575" s="130">
        <f t="shared" si="120"/>
        <v>10.886559046227482</v>
      </c>
    </row>
    <row r="576" spans="1:34" x14ac:dyDescent="0.25">
      <c r="A576" t="s">
        <v>6</v>
      </c>
      <c r="B576">
        <v>2010</v>
      </c>
      <c r="C576">
        <v>10</v>
      </c>
      <c r="D576">
        <v>3930.4945150709</v>
      </c>
      <c r="E576">
        <v>16394.749005815898</v>
      </c>
      <c r="F576">
        <v>1000.3637032307701</v>
      </c>
      <c r="G576">
        <v>564.49748008759104</v>
      </c>
      <c r="H576">
        <v>4921.2048850193196</v>
      </c>
      <c r="I576">
        <v>2364.8405114299799</v>
      </c>
      <c r="Q576" s="9" t="s">
        <v>202</v>
      </c>
      <c r="R576" s="27"/>
      <c r="S576" s="40" t="s">
        <v>332</v>
      </c>
      <c r="T576" s="3" t="s">
        <v>149</v>
      </c>
      <c r="U576" s="27">
        <f t="shared" si="130"/>
        <v>491.25300747997687</v>
      </c>
      <c r="V576" s="27">
        <f t="shared" si="129"/>
        <v>8313.0251418953521</v>
      </c>
      <c r="W576" s="27">
        <f t="shared" si="129"/>
        <v>1008.4125366754876</v>
      </c>
      <c r="X576" s="27">
        <f t="shared" si="129"/>
        <v>424.41928896224584</v>
      </c>
      <c r="Y576" s="27">
        <f t="shared" si="129"/>
        <v>1483.4997277467639</v>
      </c>
      <c r="Z576" s="28">
        <f t="shared" si="129"/>
        <v>487.77957538371197</v>
      </c>
      <c r="AB576" s="131">
        <v>25090390000</v>
      </c>
      <c r="AC576" s="131" t="str">
        <f t="shared" si="119"/>
        <v>WFD48_AnglianOctober</v>
      </c>
      <c r="AD576" s="40" t="s">
        <v>711</v>
      </c>
      <c r="AE576" s="46" t="s">
        <v>594</v>
      </c>
      <c r="AF576" s="130">
        <f t="shared" si="117"/>
        <v>59.126212376402435</v>
      </c>
      <c r="AG576" s="130">
        <f t="shared" si="118"/>
        <v>19.440892524337485</v>
      </c>
      <c r="AH576" s="130">
        <f t="shared" si="120"/>
        <v>39.68531985206495</v>
      </c>
    </row>
    <row r="577" spans="1:34" x14ac:dyDescent="0.25">
      <c r="A577" t="s">
        <v>6</v>
      </c>
      <c r="B577">
        <v>2010</v>
      </c>
      <c r="C577">
        <v>11</v>
      </c>
      <c r="D577">
        <v>3031.1497037088602</v>
      </c>
      <c r="E577">
        <v>17974.394520813399</v>
      </c>
      <c r="F577">
        <v>1589.99398072898</v>
      </c>
      <c r="G577">
        <v>862.22090255049397</v>
      </c>
      <c r="H577">
        <v>3570.04261557378</v>
      </c>
      <c r="I577">
        <v>2266.0831608018202</v>
      </c>
      <c r="Q577" s="9" t="s">
        <v>202</v>
      </c>
      <c r="R577" s="27"/>
      <c r="S577" s="40" t="s">
        <v>332</v>
      </c>
      <c r="T577" s="3" t="s">
        <v>150</v>
      </c>
      <c r="U577" s="27">
        <f t="shared" si="130"/>
        <v>481.67465545824911</v>
      </c>
      <c r="V577" s="27">
        <f t="shared" si="129"/>
        <v>8339.3454091449148</v>
      </c>
      <c r="W577" s="27">
        <f t="shared" si="129"/>
        <v>979.76167025342795</v>
      </c>
      <c r="X577" s="27">
        <f t="shared" si="129"/>
        <v>412.34449441182744</v>
      </c>
      <c r="Y577" s="27">
        <f t="shared" si="129"/>
        <v>1423.7949233216439</v>
      </c>
      <c r="Z577" s="28">
        <f t="shared" si="129"/>
        <v>480.34690031490118</v>
      </c>
      <c r="AB577" s="131">
        <v>25090390000</v>
      </c>
      <c r="AC577" s="131" t="str">
        <f t="shared" si="119"/>
        <v>WFD48_AnglianNovember</v>
      </c>
      <c r="AD577" s="40" t="s">
        <v>711</v>
      </c>
      <c r="AE577" s="46" t="s">
        <v>595</v>
      </c>
      <c r="AF577" s="130">
        <f t="shared" si="117"/>
        <v>56.746623839710892</v>
      </c>
      <c r="AG577" s="130">
        <f t="shared" si="118"/>
        <v>19.144656592221214</v>
      </c>
      <c r="AH577" s="130">
        <f t="shared" si="120"/>
        <v>37.601967247489682</v>
      </c>
    </row>
    <row r="578" spans="1:34" ht="15.75" thickBot="1" x14ac:dyDescent="0.3">
      <c r="A578" t="s">
        <v>6</v>
      </c>
      <c r="B578">
        <v>2010</v>
      </c>
      <c r="C578">
        <v>12</v>
      </c>
      <c r="D578">
        <v>3369.9713487337399</v>
      </c>
      <c r="E578">
        <v>18228.072123411901</v>
      </c>
      <c r="F578">
        <v>5181.9487201956799</v>
      </c>
      <c r="G578">
        <v>2734.0485553820799</v>
      </c>
      <c r="H578">
        <v>10190.9447324057</v>
      </c>
      <c r="I578">
        <v>2632.5212560169198</v>
      </c>
      <c r="Q578" s="11" t="s">
        <v>202</v>
      </c>
      <c r="R578" s="29"/>
      <c r="S578" s="40" t="s">
        <v>332</v>
      </c>
      <c r="T578" s="5" t="s">
        <v>151</v>
      </c>
      <c r="U578" s="29">
        <f t="shared" si="130"/>
        <v>652.40421600373543</v>
      </c>
      <c r="V578" s="29">
        <f t="shared" si="129"/>
        <v>8348.7141975795112</v>
      </c>
      <c r="W578" s="29">
        <f t="shared" si="129"/>
        <v>854.67248296215394</v>
      </c>
      <c r="X578" s="29">
        <f t="shared" si="129"/>
        <v>360.03258528439352</v>
      </c>
      <c r="Y578" s="29">
        <f t="shared" si="129"/>
        <v>1211.982166086709</v>
      </c>
      <c r="Z578" s="30">
        <f t="shared" si="129"/>
        <v>589.56093347699709</v>
      </c>
      <c r="AB578" s="131">
        <v>25090390000</v>
      </c>
      <c r="AC578" s="131" t="str">
        <f t="shared" si="119"/>
        <v>WFD48_AnglianDecember</v>
      </c>
      <c r="AD578" s="40" t="s">
        <v>711</v>
      </c>
      <c r="AE578" s="46" t="s">
        <v>596</v>
      </c>
      <c r="AF578" s="130">
        <f t="shared" si="117"/>
        <v>48.304636400100158</v>
      </c>
      <c r="AG578" s="130">
        <f t="shared" si="118"/>
        <v>23.497479850930858</v>
      </c>
      <c r="AH578" s="130">
        <f t="shared" si="120"/>
        <v>24.807156549169299</v>
      </c>
    </row>
    <row r="579" spans="1:34" x14ac:dyDescent="0.25">
      <c r="A579" t="s">
        <v>6</v>
      </c>
      <c r="B579">
        <v>2011</v>
      </c>
      <c r="C579">
        <v>1</v>
      </c>
      <c r="D579">
        <v>4281.9967571523503</v>
      </c>
      <c r="E579">
        <v>18041.243592105599</v>
      </c>
      <c r="F579">
        <v>907.50542968549905</v>
      </c>
      <c r="G579">
        <v>488.587324183433</v>
      </c>
      <c r="H579">
        <v>2429.17816763154</v>
      </c>
      <c r="I579">
        <v>3220.4668098645702</v>
      </c>
      <c r="Q579" s="10" t="s">
        <v>203</v>
      </c>
      <c r="R579" s="27" t="s">
        <v>437</v>
      </c>
      <c r="S579" s="35" t="s">
        <v>333</v>
      </c>
      <c r="T579" s="1" t="s">
        <v>140</v>
      </c>
      <c r="U579" s="25">
        <f>(D7335+D7347+D7359+D7371+D7383+D7395+D7407+D7419+D7431+D7443+D7455+D7467+D7479)/13</f>
        <v>285.46225099075258</v>
      </c>
      <c r="V579" s="25">
        <f t="shared" ref="V579:Z590" si="131">(E7335+E7347+E7359+E7371+E7383+E7395+E7407+E7419+E7431+E7443+E7455+E7467+E7479)/13</f>
        <v>2456.2337239752433</v>
      </c>
      <c r="W579" s="25">
        <f t="shared" si="131"/>
        <v>459.50979224145925</v>
      </c>
      <c r="X579" s="25">
        <f t="shared" si="131"/>
        <v>205.47528686890317</v>
      </c>
      <c r="Y579" s="25">
        <f t="shared" si="131"/>
        <v>809.11468522804148</v>
      </c>
      <c r="Z579" s="26">
        <f t="shared" si="131"/>
        <v>240.82488917474407</v>
      </c>
      <c r="AB579" s="131">
        <v>8505480000</v>
      </c>
      <c r="AC579" s="131" t="str">
        <f t="shared" si="119"/>
        <v>WFD49_NorthumbriaJanuary</v>
      </c>
      <c r="AD579" s="40" t="s">
        <v>712</v>
      </c>
      <c r="AE579" s="46" t="s">
        <v>586</v>
      </c>
      <c r="AF579" s="130">
        <f t="shared" ref="AF579:AF642" si="132">((Y579*1000000)/AB579)*1000</f>
        <v>95.128632978743298</v>
      </c>
      <c r="AG579" s="130">
        <f t="shared" ref="AG579:AG642" si="133">((Z579*1000000)/AB579)*1000</f>
        <v>28.314085645342072</v>
      </c>
      <c r="AH579" s="130">
        <f t="shared" si="120"/>
        <v>66.814547333401222</v>
      </c>
    </row>
    <row r="580" spans="1:34" x14ac:dyDescent="0.25">
      <c r="A580" t="s">
        <v>6</v>
      </c>
      <c r="B580">
        <v>2011</v>
      </c>
      <c r="C580">
        <v>2</v>
      </c>
      <c r="D580">
        <v>6147.9642066993902</v>
      </c>
      <c r="E580">
        <v>17613.737022898302</v>
      </c>
      <c r="F580">
        <v>809.31608954064995</v>
      </c>
      <c r="G580">
        <v>449.70563522988601</v>
      </c>
      <c r="H580">
        <v>3271.4861988766102</v>
      </c>
      <c r="I580">
        <v>4370.05786851431</v>
      </c>
      <c r="Q580" s="9" t="s">
        <v>203</v>
      </c>
      <c r="R580" s="27"/>
      <c r="S580" s="40" t="s">
        <v>333</v>
      </c>
      <c r="T580" s="3" t="s">
        <v>141</v>
      </c>
      <c r="U580" s="27">
        <f t="shared" ref="U580:U590" si="134">(D7336+D7348+D7360+D7372+D7384+D7396+D7408+D7420+D7432+D7444+D7456+D7468+D7480)/13</f>
        <v>357.68038416011325</v>
      </c>
      <c r="V580" s="27">
        <f t="shared" si="131"/>
        <v>2451.9169923362738</v>
      </c>
      <c r="W580" s="27">
        <f t="shared" si="131"/>
        <v>290.94269912567876</v>
      </c>
      <c r="X580" s="27">
        <f t="shared" si="131"/>
        <v>130.1554211155655</v>
      </c>
      <c r="Y580" s="27">
        <f t="shared" si="131"/>
        <v>560.39359254697877</v>
      </c>
      <c r="Z580" s="28">
        <f t="shared" si="131"/>
        <v>294.56502223403288</v>
      </c>
      <c r="AB580" s="131">
        <v>8505480000</v>
      </c>
      <c r="AC580" s="131" t="str">
        <f t="shared" ref="AC580:AC643" si="135">CONCATENATE(AD580,AE580)</f>
        <v>WFD49_NorthumbriaFebruary</v>
      </c>
      <c r="AD580" s="40" t="s">
        <v>712</v>
      </c>
      <c r="AE580" s="46" t="s">
        <v>587</v>
      </c>
      <c r="AF580" s="130">
        <f t="shared" si="132"/>
        <v>65.886180738415547</v>
      </c>
      <c r="AG580" s="130">
        <f t="shared" si="133"/>
        <v>34.632380798500833</v>
      </c>
      <c r="AH580" s="130">
        <f t="shared" ref="AH580:AH643" si="136">AF580-AG580</f>
        <v>31.253799939914714</v>
      </c>
    </row>
    <row r="581" spans="1:34" x14ac:dyDescent="0.25">
      <c r="A581" t="s">
        <v>6</v>
      </c>
      <c r="B581">
        <v>2011</v>
      </c>
      <c r="C581">
        <v>3</v>
      </c>
      <c r="D581">
        <v>6998.4992732097999</v>
      </c>
      <c r="E581">
        <v>17414.832011487</v>
      </c>
      <c r="F581">
        <v>635.95910382041495</v>
      </c>
      <c r="G581">
        <v>346.80947418480798</v>
      </c>
      <c r="H581">
        <v>3350.90393292711</v>
      </c>
      <c r="I581">
        <v>4968.4717825371099</v>
      </c>
      <c r="Q581" s="9" t="s">
        <v>203</v>
      </c>
      <c r="R581" s="27"/>
      <c r="S581" s="40" t="s">
        <v>333</v>
      </c>
      <c r="T581" s="3" t="s">
        <v>142</v>
      </c>
      <c r="U581" s="27">
        <f t="shared" si="134"/>
        <v>551.49404693108875</v>
      </c>
      <c r="V581" s="27">
        <f t="shared" si="131"/>
        <v>2424.8851152256534</v>
      </c>
      <c r="W581" s="27">
        <f t="shared" si="131"/>
        <v>190.87762189072345</v>
      </c>
      <c r="X581" s="27">
        <f t="shared" si="131"/>
        <v>85.950140931219522</v>
      </c>
      <c r="Y581" s="27">
        <f t="shared" si="131"/>
        <v>479.08674173284061</v>
      </c>
      <c r="Z581" s="28">
        <f t="shared" si="131"/>
        <v>467.50514566514539</v>
      </c>
      <c r="AB581" s="131">
        <v>8505480000</v>
      </c>
      <c r="AC581" s="131" t="str">
        <f t="shared" si="135"/>
        <v>WFD49_NorthumbriaMarch</v>
      </c>
      <c r="AD581" s="40" t="s">
        <v>712</v>
      </c>
      <c r="AE581" s="46" t="s">
        <v>588</v>
      </c>
      <c r="AF581" s="130">
        <f t="shared" si="132"/>
        <v>56.326831846390867</v>
      </c>
      <c r="AG581" s="130">
        <f t="shared" si="133"/>
        <v>54.965169004588269</v>
      </c>
      <c r="AH581" s="130">
        <f t="shared" si="136"/>
        <v>1.3616628418025982</v>
      </c>
    </row>
    <row r="582" spans="1:34" x14ac:dyDescent="0.25">
      <c r="A582" t="s">
        <v>6</v>
      </c>
      <c r="B582">
        <v>2011</v>
      </c>
      <c r="C582">
        <v>4</v>
      </c>
      <c r="D582">
        <v>9262.1487435245308</v>
      </c>
      <c r="E582">
        <v>15881.6211454655</v>
      </c>
      <c r="F582">
        <v>239.60400623441399</v>
      </c>
      <c r="G582">
        <v>140.97128621537101</v>
      </c>
      <c r="H582">
        <v>5011.98316265009</v>
      </c>
      <c r="I582">
        <v>5712.2467236484999</v>
      </c>
      <c r="Q582" s="9" t="s">
        <v>203</v>
      </c>
      <c r="R582" s="27"/>
      <c r="S582" s="40" t="s">
        <v>333</v>
      </c>
      <c r="T582" s="3" t="s">
        <v>143</v>
      </c>
      <c r="U582" s="27">
        <f t="shared" si="134"/>
        <v>639.45041185099103</v>
      </c>
      <c r="V582" s="27">
        <f t="shared" si="131"/>
        <v>2336.2970871337307</v>
      </c>
      <c r="W582" s="27">
        <f t="shared" si="131"/>
        <v>121.58950979444444</v>
      </c>
      <c r="X582" s="27">
        <f t="shared" si="131"/>
        <v>54.425022011683041</v>
      </c>
      <c r="Y582" s="27">
        <f t="shared" si="131"/>
        <v>454.3476926559934</v>
      </c>
      <c r="Z582" s="28">
        <f t="shared" si="131"/>
        <v>560.85623825387211</v>
      </c>
      <c r="AB582" s="131">
        <v>8505480000</v>
      </c>
      <c r="AC582" s="131" t="str">
        <f t="shared" si="135"/>
        <v>WFD49_NorthumbriaApril</v>
      </c>
      <c r="AD582" s="40" t="s">
        <v>712</v>
      </c>
      <c r="AE582" s="46" t="s">
        <v>589</v>
      </c>
      <c r="AF582" s="130">
        <f t="shared" si="132"/>
        <v>53.418230676692367</v>
      </c>
      <c r="AG582" s="130">
        <f t="shared" si="133"/>
        <v>65.940574577081151</v>
      </c>
      <c r="AH582" s="130">
        <f t="shared" si="136"/>
        <v>-12.522343900388783</v>
      </c>
    </row>
    <row r="583" spans="1:34" x14ac:dyDescent="0.25">
      <c r="A583" t="s">
        <v>6</v>
      </c>
      <c r="B583">
        <v>2011</v>
      </c>
      <c r="C583">
        <v>5</v>
      </c>
      <c r="D583">
        <v>9554.1451301123307</v>
      </c>
      <c r="E583">
        <v>16860.025866154501</v>
      </c>
      <c r="F583">
        <v>405.38361994960701</v>
      </c>
      <c r="G583">
        <v>238.30535426475399</v>
      </c>
      <c r="H583">
        <v>3984.7142506238401</v>
      </c>
      <c r="I583">
        <v>6231.1329088692601</v>
      </c>
      <c r="Q583" s="9" t="s">
        <v>203</v>
      </c>
      <c r="R583" s="27"/>
      <c r="S583" s="40" t="s">
        <v>333</v>
      </c>
      <c r="T583" s="3" t="s">
        <v>144</v>
      </c>
      <c r="U583" s="27">
        <f t="shared" si="134"/>
        <v>635.68456378230519</v>
      </c>
      <c r="V583" s="27">
        <f t="shared" si="131"/>
        <v>2314.4740927496819</v>
      </c>
      <c r="W583" s="27">
        <f t="shared" si="131"/>
        <v>130.88422820849357</v>
      </c>
      <c r="X583" s="27">
        <f t="shared" si="131"/>
        <v>59.966196845714521</v>
      </c>
      <c r="Y583" s="27">
        <f t="shared" si="131"/>
        <v>540.2915907239576</v>
      </c>
      <c r="Z583" s="28">
        <f t="shared" si="131"/>
        <v>594.39159106851719</v>
      </c>
      <c r="AB583" s="131">
        <v>8505480000</v>
      </c>
      <c r="AC583" s="131" t="str">
        <f t="shared" si="135"/>
        <v>WFD49_NorthumbriaMay</v>
      </c>
      <c r="AD583" s="40" t="s">
        <v>712</v>
      </c>
      <c r="AE583" s="46" t="s">
        <v>144</v>
      </c>
      <c r="AF583" s="130">
        <f t="shared" si="132"/>
        <v>63.52276305675371</v>
      </c>
      <c r="AG583" s="130">
        <f t="shared" si="133"/>
        <v>69.883368260053189</v>
      </c>
      <c r="AH583" s="130">
        <f t="shared" si="136"/>
        <v>-6.3606052032994782</v>
      </c>
    </row>
    <row r="584" spans="1:34" x14ac:dyDescent="0.25">
      <c r="A584" t="s">
        <v>6</v>
      </c>
      <c r="B584">
        <v>2011</v>
      </c>
      <c r="C584">
        <v>6</v>
      </c>
      <c r="D584">
        <v>9877.6095162527708</v>
      </c>
      <c r="E584">
        <v>15590.075960935001</v>
      </c>
      <c r="F584">
        <v>32.526095493369098</v>
      </c>
      <c r="G584">
        <v>18.013431187722599</v>
      </c>
      <c r="H584">
        <v>690.24599655829297</v>
      </c>
      <c r="I584">
        <v>5292.1000834558899</v>
      </c>
      <c r="Q584" s="9" t="s">
        <v>203</v>
      </c>
      <c r="R584" s="27"/>
      <c r="S584" s="40" t="s">
        <v>333</v>
      </c>
      <c r="T584" s="3" t="s">
        <v>145</v>
      </c>
      <c r="U584" s="27">
        <f t="shared" si="134"/>
        <v>536.33170203892564</v>
      </c>
      <c r="V584" s="27">
        <f t="shared" si="131"/>
        <v>2309.7614314781658</v>
      </c>
      <c r="W584" s="27">
        <f t="shared" si="131"/>
        <v>167.38508959639651</v>
      </c>
      <c r="X584" s="27">
        <f t="shared" si="131"/>
        <v>74.974552669076644</v>
      </c>
      <c r="Y584" s="27">
        <f t="shared" si="131"/>
        <v>594.93770290453415</v>
      </c>
      <c r="Z584" s="28">
        <f t="shared" si="131"/>
        <v>520.70985232866303</v>
      </c>
      <c r="AB584" s="131">
        <v>8505480000</v>
      </c>
      <c r="AC584" s="131" t="str">
        <f t="shared" si="135"/>
        <v>WFD49_NorthumbriaJune</v>
      </c>
      <c r="AD584" s="40" t="s">
        <v>712</v>
      </c>
      <c r="AE584" s="46" t="s">
        <v>590</v>
      </c>
      <c r="AF584" s="130">
        <f t="shared" si="132"/>
        <v>69.94757531668219</v>
      </c>
      <c r="AG584" s="130">
        <f t="shared" si="133"/>
        <v>61.22051340179074</v>
      </c>
      <c r="AH584" s="130">
        <f t="shared" si="136"/>
        <v>8.7270619148914506</v>
      </c>
    </row>
    <row r="585" spans="1:34" x14ac:dyDescent="0.25">
      <c r="A585" t="s">
        <v>6</v>
      </c>
      <c r="B585">
        <v>2011</v>
      </c>
      <c r="C585">
        <v>7</v>
      </c>
      <c r="D585">
        <v>8951.3976034253592</v>
      </c>
      <c r="E585">
        <v>13267.3437827289</v>
      </c>
      <c r="F585">
        <v>25.949234185707599</v>
      </c>
      <c r="G585">
        <v>14.234069518501199</v>
      </c>
      <c r="H585">
        <v>43.340812449822401</v>
      </c>
      <c r="I585">
        <v>3369.5924277713302</v>
      </c>
      <c r="Q585" s="9" t="s">
        <v>203</v>
      </c>
      <c r="R585" s="27"/>
      <c r="S585" s="40" t="s">
        <v>333</v>
      </c>
      <c r="T585" s="3" t="s">
        <v>146</v>
      </c>
      <c r="U585" s="27">
        <f t="shared" si="134"/>
        <v>419.24991825758428</v>
      </c>
      <c r="V585" s="27">
        <f t="shared" si="131"/>
        <v>2361.6972623144179</v>
      </c>
      <c r="W585" s="27">
        <f t="shared" si="131"/>
        <v>294.58796948761085</v>
      </c>
      <c r="X585" s="27">
        <f t="shared" si="131"/>
        <v>131.07665089985912</v>
      </c>
      <c r="Y585" s="27">
        <f t="shared" si="131"/>
        <v>723.26142133351698</v>
      </c>
      <c r="Z585" s="28">
        <f t="shared" si="131"/>
        <v>426.8181527165641</v>
      </c>
      <c r="AB585" s="131">
        <v>8505480000</v>
      </c>
      <c r="AC585" s="131" t="str">
        <f t="shared" si="135"/>
        <v>WFD49_NorthumbriaJuly</v>
      </c>
      <c r="AD585" s="40" t="s">
        <v>712</v>
      </c>
      <c r="AE585" s="46" t="s">
        <v>591</v>
      </c>
      <c r="AF585" s="130">
        <f t="shared" si="132"/>
        <v>85.034756572646913</v>
      </c>
      <c r="AG585" s="130">
        <f t="shared" si="133"/>
        <v>50.181547980427219</v>
      </c>
      <c r="AH585" s="130">
        <f t="shared" si="136"/>
        <v>34.853208592219694</v>
      </c>
    </row>
    <row r="586" spans="1:34" x14ac:dyDescent="0.25">
      <c r="A586" t="s">
        <v>6</v>
      </c>
      <c r="B586">
        <v>2011</v>
      </c>
      <c r="C586">
        <v>8</v>
      </c>
      <c r="D586">
        <v>7191.1562068733401</v>
      </c>
      <c r="E586">
        <v>12765.3364119695</v>
      </c>
      <c r="F586">
        <v>23.683668540926</v>
      </c>
      <c r="G586">
        <v>13.0254938141944</v>
      </c>
      <c r="H586">
        <v>612.98188367470004</v>
      </c>
      <c r="I586">
        <v>2425.7807777492299</v>
      </c>
      <c r="Q586" s="9" t="s">
        <v>203</v>
      </c>
      <c r="R586" s="27"/>
      <c r="S586" s="40" t="s">
        <v>333</v>
      </c>
      <c r="T586" s="3" t="s">
        <v>147</v>
      </c>
      <c r="U586" s="27">
        <f t="shared" si="134"/>
        <v>263.22073283244595</v>
      </c>
      <c r="V586" s="27">
        <f t="shared" si="131"/>
        <v>2410.8777572702015</v>
      </c>
      <c r="W586" s="27">
        <f t="shared" si="131"/>
        <v>352.6951734604969</v>
      </c>
      <c r="X586" s="27">
        <f t="shared" si="131"/>
        <v>156.7928406059338</v>
      </c>
      <c r="Y586" s="27">
        <f t="shared" si="131"/>
        <v>719.12840205986708</v>
      </c>
      <c r="Z586" s="28">
        <f t="shared" si="131"/>
        <v>283.84309682816428</v>
      </c>
      <c r="AB586" s="131">
        <v>8505480000</v>
      </c>
      <c r="AC586" s="131" t="str">
        <f t="shared" si="135"/>
        <v>WFD49_NorthumbriaAugust</v>
      </c>
      <c r="AD586" s="40" t="s">
        <v>712</v>
      </c>
      <c r="AE586" s="46" t="s">
        <v>592</v>
      </c>
      <c r="AF586" s="130">
        <f t="shared" si="132"/>
        <v>84.548832289284917</v>
      </c>
      <c r="AG586" s="130">
        <f t="shared" si="133"/>
        <v>33.371790519543197</v>
      </c>
      <c r="AH586" s="130">
        <f t="shared" si="136"/>
        <v>51.17704176974172</v>
      </c>
    </row>
    <row r="587" spans="1:34" x14ac:dyDescent="0.25">
      <c r="A587" t="s">
        <v>6</v>
      </c>
      <c r="B587">
        <v>2011</v>
      </c>
      <c r="C587">
        <v>9</v>
      </c>
      <c r="D587">
        <v>5518.8230809843799</v>
      </c>
      <c r="E587">
        <v>13975.513300103899</v>
      </c>
      <c r="F587">
        <v>40.407125510230102</v>
      </c>
      <c r="G587">
        <v>21.943236109220202</v>
      </c>
      <c r="H587">
        <v>1211.4762769087299</v>
      </c>
      <c r="I587">
        <v>2370.56701782761</v>
      </c>
      <c r="Q587" s="9" t="s">
        <v>203</v>
      </c>
      <c r="R587" s="27"/>
      <c r="S587" s="40" t="s">
        <v>333</v>
      </c>
      <c r="T587" s="3" t="s">
        <v>148</v>
      </c>
      <c r="U587" s="27">
        <f t="shared" si="134"/>
        <v>172.74159271192801</v>
      </c>
      <c r="V587" s="27">
        <f t="shared" si="131"/>
        <v>2417.5098582015071</v>
      </c>
      <c r="W587" s="27">
        <f t="shared" si="131"/>
        <v>350.4690708649627</v>
      </c>
      <c r="X587" s="27">
        <f t="shared" si="131"/>
        <v>155.23696503652829</v>
      </c>
      <c r="Y587" s="27">
        <f t="shared" si="131"/>
        <v>577.41760919751971</v>
      </c>
      <c r="Z587" s="28">
        <f t="shared" si="131"/>
        <v>192.11856071944325</v>
      </c>
      <c r="AB587" s="131">
        <v>8505480000</v>
      </c>
      <c r="AC587" s="131" t="str">
        <f t="shared" si="135"/>
        <v>WFD49_NorthumbriaSeptember</v>
      </c>
      <c r="AD587" s="40" t="s">
        <v>712</v>
      </c>
      <c r="AE587" s="46" t="s">
        <v>593</v>
      </c>
      <c r="AF587" s="130">
        <f t="shared" si="132"/>
        <v>67.887715825270263</v>
      </c>
      <c r="AG587" s="130">
        <f t="shared" si="133"/>
        <v>22.587621241769217</v>
      </c>
      <c r="AH587" s="130">
        <f t="shared" si="136"/>
        <v>45.30009458350105</v>
      </c>
    </row>
    <row r="588" spans="1:34" x14ac:dyDescent="0.25">
      <c r="A588" t="s">
        <v>6</v>
      </c>
      <c r="B588">
        <v>2011</v>
      </c>
      <c r="C588">
        <v>10</v>
      </c>
      <c r="D588">
        <v>4953.0009124028202</v>
      </c>
      <c r="E588">
        <v>14093.7307386255</v>
      </c>
      <c r="F588">
        <v>108.904677155519</v>
      </c>
      <c r="G588">
        <v>59.135714582832797</v>
      </c>
      <c r="H588">
        <v>2201.6395530775198</v>
      </c>
      <c r="I588">
        <v>2357.1913584314002</v>
      </c>
      <c r="Q588" s="9" t="s">
        <v>203</v>
      </c>
      <c r="R588" s="27"/>
      <c r="S588" s="40" t="s">
        <v>333</v>
      </c>
      <c r="T588" s="3" t="s">
        <v>149</v>
      </c>
      <c r="U588" s="27">
        <f t="shared" si="134"/>
        <v>131.45894210052217</v>
      </c>
      <c r="V588" s="27">
        <f t="shared" si="131"/>
        <v>2433.3559732398876</v>
      </c>
      <c r="W588" s="27">
        <f t="shared" si="131"/>
        <v>532.76029277957798</v>
      </c>
      <c r="X588" s="27">
        <f t="shared" si="131"/>
        <v>236.52967754466283</v>
      </c>
      <c r="Y588" s="27">
        <f t="shared" si="131"/>
        <v>856.16582413966887</v>
      </c>
      <c r="Z588" s="28">
        <f t="shared" si="131"/>
        <v>149.018560115377</v>
      </c>
      <c r="AB588" s="131">
        <v>8505480000</v>
      </c>
      <c r="AC588" s="131" t="str">
        <f t="shared" si="135"/>
        <v>WFD49_NorthumbriaOctober</v>
      </c>
      <c r="AD588" s="40" t="s">
        <v>712</v>
      </c>
      <c r="AE588" s="46" t="s">
        <v>594</v>
      </c>
      <c r="AF588" s="130">
        <f t="shared" si="132"/>
        <v>100.66049466222586</v>
      </c>
      <c r="AG588" s="130">
        <f t="shared" si="133"/>
        <v>17.520299867306374</v>
      </c>
      <c r="AH588" s="130">
        <f t="shared" si="136"/>
        <v>83.140194794919481</v>
      </c>
    </row>
    <row r="589" spans="1:34" x14ac:dyDescent="0.25">
      <c r="A589" t="s">
        <v>6</v>
      </c>
      <c r="B589">
        <v>2011</v>
      </c>
      <c r="C589">
        <v>11</v>
      </c>
      <c r="D589">
        <v>3166.4051884301398</v>
      </c>
      <c r="E589">
        <v>17592.633791594799</v>
      </c>
      <c r="F589">
        <v>1776.90884624912</v>
      </c>
      <c r="G589">
        <v>947.28101454527098</v>
      </c>
      <c r="H589">
        <v>5610.2015421619199</v>
      </c>
      <c r="I589">
        <v>2322.1252201406801</v>
      </c>
      <c r="Q589" s="9" t="s">
        <v>203</v>
      </c>
      <c r="R589" s="27"/>
      <c r="S589" s="40" t="s">
        <v>333</v>
      </c>
      <c r="T589" s="3" t="s">
        <v>150</v>
      </c>
      <c r="U589" s="27">
        <f t="shared" si="134"/>
        <v>137.3440444250493</v>
      </c>
      <c r="V589" s="27">
        <f t="shared" si="131"/>
        <v>2444.7707311543268</v>
      </c>
      <c r="W589" s="27">
        <f t="shared" si="131"/>
        <v>504.73749342745879</v>
      </c>
      <c r="X589" s="27">
        <f t="shared" si="131"/>
        <v>224.32249885645018</v>
      </c>
      <c r="Y589" s="27">
        <f t="shared" si="131"/>
        <v>786.20633335531704</v>
      </c>
      <c r="Z589" s="28">
        <f t="shared" si="131"/>
        <v>144.99247668689776</v>
      </c>
      <c r="AB589" s="131">
        <v>8505480000</v>
      </c>
      <c r="AC589" s="131" t="str">
        <f t="shared" si="135"/>
        <v>WFD49_NorthumbriaNovember</v>
      </c>
      <c r="AD589" s="40" t="s">
        <v>712</v>
      </c>
      <c r="AE589" s="46" t="s">
        <v>595</v>
      </c>
      <c r="AF589" s="130">
        <f t="shared" si="132"/>
        <v>92.435269185903323</v>
      </c>
      <c r="AG589" s="130">
        <f t="shared" si="133"/>
        <v>17.046948165993896</v>
      </c>
      <c r="AH589" s="130">
        <f t="shared" si="136"/>
        <v>75.388321019909426</v>
      </c>
    </row>
    <row r="590" spans="1:34" ht="15.75" thickBot="1" x14ac:dyDescent="0.3">
      <c r="A590" t="s">
        <v>6</v>
      </c>
      <c r="B590">
        <v>2011</v>
      </c>
      <c r="C590">
        <v>12</v>
      </c>
      <c r="D590">
        <v>4083.6222117952402</v>
      </c>
      <c r="E590">
        <v>17768.426317871901</v>
      </c>
      <c r="F590">
        <v>129.93257043510999</v>
      </c>
      <c r="G590">
        <v>72.804482293780893</v>
      </c>
      <c r="H590">
        <v>732.39541195534002</v>
      </c>
      <c r="I590">
        <v>3054.1943995306101</v>
      </c>
      <c r="Q590" s="11" t="s">
        <v>203</v>
      </c>
      <c r="R590" s="29"/>
      <c r="S590" s="40" t="s">
        <v>333</v>
      </c>
      <c r="T590" s="5" t="s">
        <v>151</v>
      </c>
      <c r="U590" s="29">
        <f t="shared" si="134"/>
        <v>198.16264278845819</v>
      </c>
      <c r="V590" s="29">
        <f t="shared" si="131"/>
        <v>2451.8966309450716</v>
      </c>
      <c r="W590" s="29">
        <f t="shared" si="131"/>
        <v>491.455965324668</v>
      </c>
      <c r="X590" s="29">
        <f t="shared" si="131"/>
        <v>219.18002732171897</v>
      </c>
      <c r="Y590" s="29">
        <f t="shared" si="131"/>
        <v>794.04813064746565</v>
      </c>
      <c r="Z590" s="30">
        <f t="shared" si="131"/>
        <v>185.49126068505359</v>
      </c>
      <c r="AB590" s="131">
        <v>8505480000</v>
      </c>
      <c r="AC590" s="131" t="str">
        <f t="shared" si="135"/>
        <v>WFD49_NorthumbriaDecember</v>
      </c>
      <c r="AD590" s="40" t="s">
        <v>712</v>
      </c>
      <c r="AE590" s="46" t="s">
        <v>596</v>
      </c>
      <c r="AF590" s="130">
        <f t="shared" si="132"/>
        <v>93.357239173740425</v>
      </c>
      <c r="AG590" s="130">
        <f t="shared" si="133"/>
        <v>21.808441226721314</v>
      </c>
      <c r="AH590" s="130">
        <f t="shared" si="136"/>
        <v>71.548797947019111</v>
      </c>
    </row>
    <row r="591" spans="1:34" x14ac:dyDescent="0.25">
      <c r="A591" t="s">
        <v>6</v>
      </c>
      <c r="B591">
        <v>2012</v>
      </c>
      <c r="C591">
        <v>1</v>
      </c>
      <c r="D591">
        <v>5674.1155928215403</v>
      </c>
      <c r="E591">
        <v>16769.885977924299</v>
      </c>
      <c r="F591">
        <v>60.380108220745903</v>
      </c>
      <c r="G591">
        <v>34.744449283464398</v>
      </c>
      <c r="H591">
        <v>759.19089284114398</v>
      </c>
      <c r="I591">
        <v>3839.00598379548</v>
      </c>
      <c r="Q591" s="10" t="s">
        <v>204</v>
      </c>
      <c r="R591" s="27" t="s">
        <v>437</v>
      </c>
      <c r="S591" s="35" t="s">
        <v>334</v>
      </c>
      <c r="T591" s="1" t="s">
        <v>140</v>
      </c>
      <c r="U591" s="25">
        <f>(D7491+D7503+D7515+D7527+D7539+D7551+D7563+D7575+D7587+D7599+D7611+D7623+D7635)/13</f>
        <v>468.45116577988301</v>
      </c>
      <c r="V591" s="25">
        <f t="shared" ref="V591:Z602" si="137">(E7491+E7503+E7515+E7527+E7539+E7551+E7563+E7575+E7587+E7599+E7611+E7623+E7635)/13</f>
        <v>3768.3888359960411</v>
      </c>
      <c r="W591" s="25">
        <f t="shared" si="137"/>
        <v>1255.88079077321</v>
      </c>
      <c r="X591" s="25">
        <f t="shared" si="137"/>
        <v>601.19361895920997</v>
      </c>
      <c r="Y591" s="25">
        <f t="shared" si="137"/>
        <v>2193.6199347378083</v>
      </c>
      <c r="Z591" s="26">
        <f t="shared" si="137"/>
        <v>383.3154673780752</v>
      </c>
      <c r="AB591" s="131">
        <v>15731250000</v>
      </c>
      <c r="AC591" s="131" t="str">
        <f t="shared" si="135"/>
        <v>WFD50_Solway_TweedJanuary</v>
      </c>
      <c r="AD591" s="40" t="s">
        <v>713</v>
      </c>
      <c r="AE591" s="46" t="s">
        <v>586</v>
      </c>
      <c r="AF591" s="130">
        <f t="shared" si="132"/>
        <v>139.4434602932258</v>
      </c>
      <c r="AG591" s="130">
        <f t="shared" si="133"/>
        <v>24.366497727648799</v>
      </c>
      <c r="AH591" s="130">
        <f t="shared" si="136"/>
        <v>115.07696256557699</v>
      </c>
    </row>
    <row r="592" spans="1:34" x14ac:dyDescent="0.25">
      <c r="A592" t="s">
        <v>6</v>
      </c>
      <c r="B592">
        <v>2012</v>
      </c>
      <c r="C592">
        <v>2</v>
      </c>
      <c r="D592">
        <v>6634.4761568683698</v>
      </c>
      <c r="E592">
        <v>15611.680416916999</v>
      </c>
      <c r="F592">
        <v>39.523200810467102</v>
      </c>
      <c r="G592">
        <v>21.5074166643575</v>
      </c>
      <c r="H592">
        <v>173.24739477016101</v>
      </c>
      <c r="I592">
        <v>3914.9605567450899</v>
      </c>
      <c r="Q592" s="9" t="s">
        <v>204</v>
      </c>
      <c r="R592" s="27"/>
      <c r="S592" s="40" t="s">
        <v>334</v>
      </c>
      <c r="T592" s="3" t="s">
        <v>141</v>
      </c>
      <c r="U592" s="27">
        <f t="shared" ref="U592:U602" si="138">(D7492+D7504+D7516+D7528+D7540+D7552+D7564+D7576+D7588+D7600+D7612+D7624+D7636)/13</f>
        <v>596.6021863700164</v>
      </c>
      <c r="V592" s="27">
        <f t="shared" si="137"/>
        <v>3763.3886861161682</v>
      </c>
      <c r="W592" s="27">
        <f t="shared" si="137"/>
        <v>795.33060279677272</v>
      </c>
      <c r="X592" s="27">
        <f t="shared" si="137"/>
        <v>380.53676797081357</v>
      </c>
      <c r="Y592" s="27">
        <f t="shared" si="137"/>
        <v>1452.9177425181911</v>
      </c>
      <c r="Z592" s="28">
        <f t="shared" si="137"/>
        <v>476.36289880089896</v>
      </c>
      <c r="AB592" s="131">
        <v>15731250000</v>
      </c>
      <c r="AC592" s="131" t="str">
        <f t="shared" si="135"/>
        <v>WFD50_Solway_TweedFebruary</v>
      </c>
      <c r="AD592" s="40" t="s">
        <v>713</v>
      </c>
      <c r="AE592" s="46" t="s">
        <v>587</v>
      </c>
      <c r="AF592" s="130">
        <f t="shared" si="132"/>
        <v>92.358696385741197</v>
      </c>
      <c r="AG592" s="130">
        <f t="shared" si="133"/>
        <v>30.281312597593896</v>
      </c>
      <c r="AH592" s="130">
        <f t="shared" si="136"/>
        <v>62.077383788147301</v>
      </c>
    </row>
    <row r="593" spans="1:34" x14ac:dyDescent="0.25">
      <c r="A593" t="s">
        <v>6</v>
      </c>
      <c r="B593">
        <v>2012</v>
      </c>
      <c r="C593">
        <v>3</v>
      </c>
      <c r="D593">
        <v>8889.0948614301105</v>
      </c>
      <c r="E593">
        <v>13741.0527993426</v>
      </c>
      <c r="F593">
        <v>42.576594026833199</v>
      </c>
      <c r="G593">
        <v>23.295197511970301</v>
      </c>
      <c r="H593">
        <v>1265.9080194349999</v>
      </c>
      <c r="I593">
        <v>4119.9527945775098</v>
      </c>
      <c r="Q593" s="9" t="s">
        <v>204</v>
      </c>
      <c r="R593" s="27"/>
      <c r="S593" s="40" t="s">
        <v>334</v>
      </c>
      <c r="T593" s="3" t="s">
        <v>142</v>
      </c>
      <c r="U593" s="27">
        <f t="shared" si="138"/>
        <v>900.79764496740972</v>
      </c>
      <c r="V593" s="27">
        <f t="shared" si="137"/>
        <v>3725.6933073787754</v>
      </c>
      <c r="W593" s="27">
        <f t="shared" si="137"/>
        <v>620.95544938261332</v>
      </c>
      <c r="X593" s="27">
        <f t="shared" si="137"/>
        <v>296.05609326885633</v>
      </c>
      <c r="Y593" s="27">
        <f t="shared" si="137"/>
        <v>1309.20630549471</v>
      </c>
      <c r="Z593" s="28">
        <f t="shared" si="137"/>
        <v>746.93952423537166</v>
      </c>
      <c r="AB593" s="131">
        <v>15731250000</v>
      </c>
      <c r="AC593" s="131" t="str">
        <f t="shared" si="135"/>
        <v>WFD50_Solway_TweedMarch</v>
      </c>
      <c r="AD593" s="40" t="s">
        <v>713</v>
      </c>
      <c r="AE593" s="46" t="s">
        <v>588</v>
      </c>
      <c r="AF593" s="130">
        <f t="shared" si="132"/>
        <v>83.223285212218343</v>
      </c>
      <c r="AG593" s="130">
        <f t="shared" si="133"/>
        <v>47.48125700344039</v>
      </c>
      <c r="AH593" s="130">
        <f t="shared" si="136"/>
        <v>35.742028208777953</v>
      </c>
    </row>
    <row r="594" spans="1:34" x14ac:dyDescent="0.25">
      <c r="A594" t="s">
        <v>6</v>
      </c>
      <c r="B594">
        <v>2012</v>
      </c>
      <c r="C594">
        <v>4</v>
      </c>
      <c r="D594">
        <v>6943.4205131704002</v>
      </c>
      <c r="E594">
        <v>14195.0730701666</v>
      </c>
      <c r="F594">
        <v>199.49854147513901</v>
      </c>
      <c r="G594">
        <v>124.164912731492</v>
      </c>
      <c r="H594">
        <v>3225.0924427115501</v>
      </c>
      <c r="I594">
        <v>3507.5851023170098</v>
      </c>
      <c r="Q594" s="9" t="s">
        <v>204</v>
      </c>
      <c r="R594" s="27"/>
      <c r="S594" s="40" t="s">
        <v>334</v>
      </c>
      <c r="T594" s="3" t="s">
        <v>143</v>
      </c>
      <c r="U594" s="27">
        <f t="shared" si="138"/>
        <v>1056.7909390753748</v>
      </c>
      <c r="V594" s="27">
        <f t="shared" si="137"/>
        <v>3642.2623340580108</v>
      </c>
      <c r="W594" s="27">
        <f t="shared" si="137"/>
        <v>380.01288057769602</v>
      </c>
      <c r="X594" s="27">
        <f t="shared" si="137"/>
        <v>180.70657451024925</v>
      </c>
      <c r="Y594" s="27">
        <f t="shared" si="137"/>
        <v>1073.8905155367991</v>
      </c>
      <c r="Z594" s="28">
        <f t="shared" si="137"/>
        <v>924.49348884718404</v>
      </c>
      <c r="AB594" s="131">
        <v>15731250000</v>
      </c>
      <c r="AC594" s="131" t="str">
        <f t="shared" si="135"/>
        <v>WFD50_Solway_TweedApril</v>
      </c>
      <c r="AD594" s="40" t="s">
        <v>713</v>
      </c>
      <c r="AE594" s="46" t="s">
        <v>589</v>
      </c>
      <c r="AF594" s="130">
        <f t="shared" si="132"/>
        <v>68.26479240599437</v>
      </c>
      <c r="AG594" s="130">
        <f t="shared" si="133"/>
        <v>58.767961150397078</v>
      </c>
      <c r="AH594" s="130">
        <f t="shared" si="136"/>
        <v>9.4968312555972929</v>
      </c>
    </row>
    <row r="595" spans="1:34" x14ac:dyDescent="0.25">
      <c r="A595" t="s">
        <v>6</v>
      </c>
      <c r="B595">
        <v>2012</v>
      </c>
      <c r="C595">
        <v>5</v>
      </c>
      <c r="D595">
        <v>10371.8456273228</v>
      </c>
      <c r="E595">
        <v>14813.1505825888</v>
      </c>
      <c r="F595">
        <v>173.39532143086001</v>
      </c>
      <c r="G595">
        <v>107.48558416582701</v>
      </c>
      <c r="H595">
        <v>2105.06059325248</v>
      </c>
      <c r="I595">
        <v>5609.0521434775801</v>
      </c>
      <c r="Q595" s="9" t="s">
        <v>204</v>
      </c>
      <c r="R595" s="27"/>
      <c r="S595" s="40" t="s">
        <v>334</v>
      </c>
      <c r="T595" s="3" t="s">
        <v>144</v>
      </c>
      <c r="U595" s="27">
        <f t="shared" si="138"/>
        <v>1056.6606093672958</v>
      </c>
      <c r="V595" s="27">
        <f t="shared" si="137"/>
        <v>3669.675193159715</v>
      </c>
      <c r="W595" s="27">
        <f t="shared" si="137"/>
        <v>467.80752992204941</v>
      </c>
      <c r="X595" s="27">
        <f t="shared" si="137"/>
        <v>223.17715794446804</v>
      </c>
      <c r="Y595" s="27">
        <f t="shared" si="137"/>
        <v>1298.0930779884557</v>
      </c>
      <c r="Z595" s="28">
        <f t="shared" si="137"/>
        <v>1020.4932298427697</v>
      </c>
      <c r="AB595" s="131">
        <v>15731250000</v>
      </c>
      <c r="AC595" s="131" t="str">
        <f t="shared" si="135"/>
        <v>WFD50_Solway_TweedMay</v>
      </c>
      <c r="AD595" s="40" t="s">
        <v>713</v>
      </c>
      <c r="AE595" s="46" t="s">
        <v>144</v>
      </c>
      <c r="AF595" s="130">
        <f t="shared" si="132"/>
        <v>82.516842462516067</v>
      </c>
      <c r="AG595" s="130">
        <f t="shared" si="133"/>
        <v>64.870447665809749</v>
      </c>
      <c r="AH595" s="130">
        <f t="shared" si="136"/>
        <v>17.646394796706318</v>
      </c>
    </row>
    <row r="596" spans="1:34" x14ac:dyDescent="0.25">
      <c r="A596" t="s">
        <v>6</v>
      </c>
      <c r="B596">
        <v>2012</v>
      </c>
      <c r="C596">
        <v>6</v>
      </c>
      <c r="D596">
        <v>9924.6720169881501</v>
      </c>
      <c r="E596">
        <v>12510.444913515301</v>
      </c>
      <c r="F596">
        <v>21.8581959115457</v>
      </c>
      <c r="G596">
        <v>12.0415703519103</v>
      </c>
      <c r="H596">
        <v>83.470341985454098</v>
      </c>
      <c r="I596">
        <v>3620.2409032962801</v>
      </c>
      <c r="Q596" s="9" t="s">
        <v>204</v>
      </c>
      <c r="R596" s="27"/>
      <c r="S596" s="40" t="s">
        <v>334</v>
      </c>
      <c r="T596" s="3" t="s">
        <v>145</v>
      </c>
      <c r="U596" s="27">
        <f t="shared" si="138"/>
        <v>870.89314730422984</v>
      </c>
      <c r="V596" s="27">
        <f t="shared" si="137"/>
        <v>3643.5067795750365</v>
      </c>
      <c r="W596" s="27">
        <f t="shared" si="137"/>
        <v>445.02458460171005</v>
      </c>
      <c r="X596" s="27">
        <f t="shared" si="137"/>
        <v>212.25590157907658</v>
      </c>
      <c r="Y596" s="27">
        <f t="shared" si="137"/>
        <v>1249.6635410990305</v>
      </c>
      <c r="Z596" s="28">
        <f t="shared" si="137"/>
        <v>887.5539481452829</v>
      </c>
      <c r="AB596" s="131">
        <v>15731250000</v>
      </c>
      <c r="AC596" s="131" t="str">
        <f t="shared" si="135"/>
        <v>WFD50_Solway_TweedJune</v>
      </c>
      <c r="AD596" s="40" t="s">
        <v>713</v>
      </c>
      <c r="AE596" s="46" t="s">
        <v>590</v>
      </c>
      <c r="AF596" s="130">
        <f t="shared" si="132"/>
        <v>79.438286283609415</v>
      </c>
      <c r="AG596" s="130">
        <f t="shared" si="133"/>
        <v>56.41979805452732</v>
      </c>
      <c r="AH596" s="130">
        <f t="shared" si="136"/>
        <v>23.018488229082095</v>
      </c>
    </row>
    <row r="597" spans="1:34" x14ac:dyDescent="0.25">
      <c r="A597" t="s">
        <v>6</v>
      </c>
      <c r="B597">
        <v>2012</v>
      </c>
      <c r="C597">
        <v>7</v>
      </c>
      <c r="D597">
        <v>9405.4942730255807</v>
      </c>
      <c r="E597">
        <v>11536.602384756099</v>
      </c>
      <c r="F597">
        <v>29.929787672267</v>
      </c>
      <c r="G597">
        <v>16.355901734545601</v>
      </c>
      <c r="H597">
        <v>119.17437897440701</v>
      </c>
      <c r="I597">
        <v>2537.3760916166102</v>
      </c>
      <c r="Q597" s="9" t="s">
        <v>204</v>
      </c>
      <c r="R597" s="27"/>
      <c r="S597" s="40" t="s">
        <v>334</v>
      </c>
      <c r="T597" s="3" t="s">
        <v>146</v>
      </c>
      <c r="U597" s="27">
        <f t="shared" si="138"/>
        <v>665.72155321541254</v>
      </c>
      <c r="V597" s="27">
        <f t="shared" si="137"/>
        <v>3717.8902549660843</v>
      </c>
      <c r="W597" s="27">
        <f t="shared" si="137"/>
        <v>669.51495711917983</v>
      </c>
      <c r="X597" s="27">
        <f t="shared" si="137"/>
        <v>321.13304609856885</v>
      </c>
      <c r="Y597" s="27">
        <f t="shared" si="137"/>
        <v>1460.7004067876794</v>
      </c>
      <c r="Z597" s="28">
        <f t="shared" si="137"/>
        <v>734.48565041337474</v>
      </c>
      <c r="AB597" s="131">
        <v>15731250000</v>
      </c>
      <c r="AC597" s="131" t="str">
        <f t="shared" si="135"/>
        <v>WFD50_Solway_TweedJuly</v>
      </c>
      <c r="AD597" s="40" t="s">
        <v>713</v>
      </c>
      <c r="AE597" s="46" t="s">
        <v>591</v>
      </c>
      <c r="AF597" s="130">
        <f t="shared" si="132"/>
        <v>92.853422759645895</v>
      </c>
      <c r="AG597" s="130">
        <f t="shared" si="133"/>
        <v>46.689592398148577</v>
      </c>
      <c r="AH597" s="130">
        <f t="shared" si="136"/>
        <v>46.163830361497318</v>
      </c>
    </row>
    <row r="598" spans="1:34" x14ac:dyDescent="0.25">
      <c r="A598" t="s">
        <v>6</v>
      </c>
      <c r="B598">
        <v>2012</v>
      </c>
      <c r="C598">
        <v>8</v>
      </c>
      <c r="D598">
        <v>7639.9726311889599</v>
      </c>
      <c r="E598">
        <v>11431.476168900899</v>
      </c>
      <c r="F598">
        <v>21.951714335845701</v>
      </c>
      <c r="G598">
        <v>12.102877491112499</v>
      </c>
      <c r="H598">
        <v>33.020739064390398</v>
      </c>
      <c r="I598">
        <v>1998.3348925207899</v>
      </c>
      <c r="Q598" s="9" t="s">
        <v>204</v>
      </c>
      <c r="R598" s="27"/>
      <c r="S598" s="40" t="s">
        <v>334</v>
      </c>
      <c r="T598" s="3" t="s">
        <v>147</v>
      </c>
      <c r="U598" s="27">
        <f t="shared" si="138"/>
        <v>412.04311737196872</v>
      </c>
      <c r="V598" s="27">
        <f t="shared" si="137"/>
        <v>3756.7550030808748</v>
      </c>
      <c r="W598" s="27">
        <f t="shared" si="137"/>
        <v>924.21196117369209</v>
      </c>
      <c r="X598" s="27">
        <f t="shared" si="137"/>
        <v>442.76119348440466</v>
      </c>
      <c r="Y598" s="27">
        <f t="shared" si="137"/>
        <v>1711.6281269407673</v>
      </c>
      <c r="Z598" s="28">
        <f t="shared" si="137"/>
        <v>484.72571257436937</v>
      </c>
      <c r="AB598" s="131">
        <v>15731250000</v>
      </c>
      <c r="AC598" s="131" t="str">
        <f t="shared" si="135"/>
        <v>WFD50_Solway_TweedAugust</v>
      </c>
      <c r="AD598" s="40" t="s">
        <v>713</v>
      </c>
      <c r="AE598" s="46" t="s">
        <v>592</v>
      </c>
      <c r="AF598" s="130">
        <f t="shared" si="132"/>
        <v>108.80433067561493</v>
      </c>
      <c r="AG598" s="130">
        <f t="shared" si="133"/>
        <v>30.812917763964677</v>
      </c>
      <c r="AH598" s="130">
        <f t="shared" si="136"/>
        <v>77.991412911650258</v>
      </c>
    </row>
    <row r="599" spans="1:34" x14ac:dyDescent="0.25">
      <c r="A599" t="s">
        <v>6</v>
      </c>
      <c r="B599">
        <v>2012</v>
      </c>
      <c r="C599">
        <v>9</v>
      </c>
      <c r="D599">
        <v>4974.6514130251398</v>
      </c>
      <c r="E599">
        <v>12058.2448863844</v>
      </c>
      <c r="F599">
        <v>82.517037050524294</v>
      </c>
      <c r="G599">
        <v>45.093732692161197</v>
      </c>
      <c r="H599">
        <v>3768.3632034343</v>
      </c>
      <c r="I599">
        <v>1565.09465264907</v>
      </c>
      <c r="Q599" s="9" t="s">
        <v>204</v>
      </c>
      <c r="R599" s="27"/>
      <c r="S599" s="40" t="s">
        <v>334</v>
      </c>
      <c r="T599" s="3" t="s">
        <v>148</v>
      </c>
      <c r="U599" s="27">
        <f t="shared" si="138"/>
        <v>267.62462261525866</v>
      </c>
      <c r="V599" s="27">
        <f t="shared" si="137"/>
        <v>3757.1846085879047</v>
      </c>
      <c r="W599" s="27">
        <f t="shared" si="137"/>
        <v>823.69255864633737</v>
      </c>
      <c r="X599" s="27">
        <f t="shared" si="137"/>
        <v>393.32781034664038</v>
      </c>
      <c r="Y599" s="27">
        <f t="shared" si="137"/>
        <v>1358.8402627924911</v>
      </c>
      <c r="Z599" s="28">
        <f t="shared" si="137"/>
        <v>324.11249975641107</v>
      </c>
      <c r="AB599" s="131">
        <v>15731250000</v>
      </c>
      <c r="AC599" s="131" t="str">
        <f t="shared" si="135"/>
        <v>WFD50_Solway_TweedSeptember</v>
      </c>
      <c r="AD599" s="40" t="s">
        <v>713</v>
      </c>
      <c r="AE599" s="46" t="s">
        <v>593</v>
      </c>
      <c r="AF599" s="130">
        <f t="shared" si="132"/>
        <v>86.378403673738021</v>
      </c>
      <c r="AG599" s="130">
        <f t="shared" si="133"/>
        <v>20.603098911810001</v>
      </c>
      <c r="AH599" s="130">
        <f t="shared" si="136"/>
        <v>65.775304761928027</v>
      </c>
    </row>
    <row r="600" spans="1:34" x14ac:dyDescent="0.25">
      <c r="A600" t="s">
        <v>6</v>
      </c>
      <c r="B600">
        <v>2012</v>
      </c>
      <c r="C600">
        <v>10</v>
      </c>
      <c r="D600">
        <v>3810.0281263808802</v>
      </c>
      <c r="E600">
        <v>16245.3592999182</v>
      </c>
      <c r="F600">
        <v>1138.1796468332</v>
      </c>
      <c r="G600">
        <v>648.77298916789903</v>
      </c>
      <c r="H600">
        <v>4377.6471180826302</v>
      </c>
      <c r="I600">
        <v>2258.6760832427599</v>
      </c>
      <c r="Q600" s="9" t="s">
        <v>204</v>
      </c>
      <c r="R600" s="27"/>
      <c r="S600" s="40" t="s">
        <v>334</v>
      </c>
      <c r="T600" s="3" t="s">
        <v>149</v>
      </c>
      <c r="U600" s="27">
        <f t="shared" si="138"/>
        <v>211.75420663906502</v>
      </c>
      <c r="V600" s="27">
        <f t="shared" si="137"/>
        <v>3753.6965436852743</v>
      </c>
      <c r="W600" s="27">
        <f t="shared" si="137"/>
        <v>1340.9281116144664</v>
      </c>
      <c r="X600" s="27">
        <f t="shared" si="137"/>
        <v>642.18040629202665</v>
      </c>
      <c r="Y600" s="27">
        <f t="shared" si="137"/>
        <v>2220.0439996779537</v>
      </c>
      <c r="Z600" s="28">
        <f t="shared" si="137"/>
        <v>252.93649897143683</v>
      </c>
      <c r="AB600" s="131">
        <v>15731250000</v>
      </c>
      <c r="AC600" s="131" t="str">
        <f t="shared" si="135"/>
        <v>WFD50_Solway_TweedOctober</v>
      </c>
      <c r="AD600" s="40" t="s">
        <v>713</v>
      </c>
      <c r="AE600" s="46" t="s">
        <v>594</v>
      </c>
      <c r="AF600" s="130">
        <f t="shared" si="132"/>
        <v>141.12317836649686</v>
      </c>
      <c r="AG600" s="130">
        <f t="shared" si="133"/>
        <v>16.078601444350372</v>
      </c>
      <c r="AH600" s="130">
        <f t="shared" si="136"/>
        <v>125.04457692214649</v>
      </c>
    </row>
    <row r="601" spans="1:34" x14ac:dyDescent="0.25">
      <c r="A601" t="s">
        <v>6</v>
      </c>
      <c r="B601">
        <v>2012</v>
      </c>
      <c r="C601">
        <v>11</v>
      </c>
      <c r="D601">
        <v>2949.5646126798101</v>
      </c>
      <c r="E601">
        <v>18136.759111772499</v>
      </c>
      <c r="F601">
        <v>3479.8484851997</v>
      </c>
      <c r="G601">
        <v>1855.7535050889201</v>
      </c>
      <c r="H601">
        <v>7185.95867840355</v>
      </c>
      <c r="I601">
        <v>2252.6726178200602</v>
      </c>
      <c r="Q601" s="9" t="s">
        <v>204</v>
      </c>
      <c r="R601" s="27"/>
      <c r="S601" s="40" t="s">
        <v>334</v>
      </c>
      <c r="T601" s="3" t="s">
        <v>150</v>
      </c>
      <c r="U601" s="27">
        <f t="shared" si="138"/>
        <v>225.58007741858052</v>
      </c>
      <c r="V601" s="27">
        <f t="shared" si="137"/>
        <v>3776.1596749637001</v>
      </c>
      <c r="W601" s="27">
        <f t="shared" si="137"/>
        <v>1277.9022535469901</v>
      </c>
      <c r="X601" s="27">
        <f t="shared" si="137"/>
        <v>610.59348250650692</v>
      </c>
      <c r="Y601" s="27">
        <f t="shared" si="137"/>
        <v>2087.1960007051466</v>
      </c>
      <c r="Z601" s="28">
        <f t="shared" si="137"/>
        <v>242.90580263046857</v>
      </c>
      <c r="AB601" s="131">
        <v>15731250000</v>
      </c>
      <c r="AC601" s="131" t="str">
        <f t="shared" si="135"/>
        <v>WFD50_Solway_TweedNovember</v>
      </c>
      <c r="AD601" s="40" t="s">
        <v>713</v>
      </c>
      <c r="AE601" s="46" t="s">
        <v>595</v>
      </c>
      <c r="AF601" s="130">
        <f t="shared" si="132"/>
        <v>132.67833139166603</v>
      </c>
      <c r="AG601" s="130">
        <f t="shared" si="133"/>
        <v>15.440972753625337</v>
      </c>
      <c r="AH601" s="130">
        <f t="shared" si="136"/>
        <v>117.2373586380407</v>
      </c>
    </row>
    <row r="602" spans="1:34" ht="15.75" thickBot="1" x14ac:dyDescent="0.3">
      <c r="A602" t="s">
        <v>6</v>
      </c>
      <c r="B602">
        <v>2012</v>
      </c>
      <c r="C602">
        <v>12</v>
      </c>
      <c r="D602">
        <v>3679.8243473149601</v>
      </c>
      <c r="E602">
        <v>18169.2191971803</v>
      </c>
      <c r="F602">
        <v>769.93422762995897</v>
      </c>
      <c r="G602">
        <v>409.63279054341098</v>
      </c>
      <c r="H602">
        <v>2186.4195746872801</v>
      </c>
      <c r="I602">
        <v>2838.4803169838901</v>
      </c>
      <c r="Q602" s="11" t="s">
        <v>204</v>
      </c>
      <c r="R602" s="29"/>
      <c r="S602" s="40" t="s">
        <v>334</v>
      </c>
      <c r="T602" s="5" t="s">
        <v>151</v>
      </c>
      <c r="U602" s="29">
        <f t="shared" si="138"/>
        <v>327.88030474726224</v>
      </c>
      <c r="V602" s="29">
        <f t="shared" si="137"/>
        <v>3773.0250547221603</v>
      </c>
      <c r="W602" s="29">
        <f t="shared" si="137"/>
        <v>1257.0907805481299</v>
      </c>
      <c r="X602" s="29">
        <f t="shared" si="137"/>
        <v>601.79701774614944</v>
      </c>
      <c r="Y602" s="29">
        <f t="shared" si="137"/>
        <v>2078.0878537215135</v>
      </c>
      <c r="Z602" s="30">
        <f t="shared" si="137"/>
        <v>301.99947619023419</v>
      </c>
      <c r="AB602" s="131">
        <v>15731250000</v>
      </c>
      <c r="AC602" s="131" t="str">
        <f t="shared" si="135"/>
        <v>WFD50_Solway_TweedDecember</v>
      </c>
      <c r="AD602" s="40" t="s">
        <v>713</v>
      </c>
      <c r="AE602" s="46" t="s">
        <v>596</v>
      </c>
      <c r="AF602" s="130">
        <f t="shared" si="132"/>
        <v>132.09934707804615</v>
      </c>
      <c r="AG602" s="130">
        <f t="shared" si="133"/>
        <v>19.197423993022436</v>
      </c>
      <c r="AH602" s="130">
        <f t="shared" si="136"/>
        <v>112.90192308502371</v>
      </c>
    </row>
    <row r="603" spans="1:34" x14ac:dyDescent="0.25">
      <c r="A603" t="s">
        <v>6</v>
      </c>
      <c r="B603">
        <v>2013</v>
      </c>
      <c r="C603">
        <v>1</v>
      </c>
      <c r="D603">
        <v>4598.0667463167802</v>
      </c>
      <c r="E603">
        <v>18135.503170986001</v>
      </c>
      <c r="F603">
        <v>1355.3909053688501</v>
      </c>
      <c r="G603">
        <v>737.80945075123304</v>
      </c>
      <c r="H603">
        <v>3455.6090499383499</v>
      </c>
      <c r="I603">
        <v>3486.0627335601398</v>
      </c>
      <c r="Q603" s="10" t="s">
        <v>205</v>
      </c>
      <c r="R603" s="27" t="s">
        <v>437</v>
      </c>
      <c r="S603" s="35" t="s">
        <v>335</v>
      </c>
      <c r="T603" s="1" t="s">
        <v>140</v>
      </c>
      <c r="U603" s="25">
        <f>(D7647+D7659+D7671+D7683+D7695+D7707+D7719+D7731+D7743+D7755+D7767+D7779+D7791)/13</f>
        <v>1783.1003877079315</v>
      </c>
      <c r="V603" s="25">
        <f t="shared" ref="V603:Z614" si="139">(E7647+E7659+E7671+E7683+E7695+E7707+E7719+E7731+E7743+E7755+E7767+E7779+E7791)/13</f>
        <v>17845.417938541588</v>
      </c>
      <c r="W603" s="25">
        <f t="shared" si="139"/>
        <v>5313.7992093655666</v>
      </c>
      <c r="X603" s="25">
        <f t="shared" si="139"/>
        <v>2305.3069815767503</v>
      </c>
      <c r="Y603" s="25">
        <f t="shared" si="139"/>
        <v>8847.8353634876003</v>
      </c>
      <c r="Z603" s="26">
        <f t="shared" si="139"/>
        <v>1247.1170060481518</v>
      </c>
      <c r="AB603" s="131">
        <v>64942020000</v>
      </c>
      <c r="AC603" s="131" t="str">
        <f t="shared" si="135"/>
        <v>WFD51_ScotlandJanuary</v>
      </c>
      <c r="AD603" s="40" t="s">
        <v>714</v>
      </c>
      <c r="AE603" s="46" t="s">
        <v>586</v>
      </c>
      <c r="AF603" s="130">
        <f t="shared" si="132"/>
        <v>136.24207198186323</v>
      </c>
      <c r="AG603" s="130">
        <f t="shared" si="133"/>
        <v>19.203545039839408</v>
      </c>
      <c r="AH603" s="130">
        <f t="shared" si="136"/>
        <v>117.03852694202382</v>
      </c>
    </row>
    <row r="604" spans="1:34" x14ac:dyDescent="0.25">
      <c r="A604" t="s">
        <v>6</v>
      </c>
      <c r="B604">
        <v>2013</v>
      </c>
      <c r="C604">
        <v>2</v>
      </c>
      <c r="D604">
        <v>5201.5063338075897</v>
      </c>
      <c r="E604">
        <v>17621.757051196098</v>
      </c>
      <c r="F604">
        <v>930.89300254709997</v>
      </c>
      <c r="G604">
        <v>510.77327596755498</v>
      </c>
      <c r="H604">
        <v>3537.3318490284</v>
      </c>
      <c r="I604">
        <v>3740.3418183045401</v>
      </c>
      <c r="Q604" s="9" t="s">
        <v>205</v>
      </c>
      <c r="R604" s="27"/>
      <c r="S604" s="40" t="s">
        <v>335</v>
      </c>
      <c r="T604" s="3" t="s">
        <v>141</v>
      </c>
      <c r="U604" s="27">
        <f t="shared" ref="U604:U614" si="140">(D7648+D7660+D7672+D7684+D7696+D7708+D7720+D7732+D7744+D7756+D7768+D7780+D7792)/13</f>
        <v>2273.4028946265707</v>
      </c>
      <c r="V604" s="27">
        <f t="shared" si="139"/>
        <v>17826.422288073947</v>
      </c>
      <c r="W604" s="27">
        <f t="shared" si="139"/>
        <v>3638.7063981551087</v>
      </c>
      <c r="X604" s="27">
        <f t="shared" si="139"/>
        <v>1587.3657253626113</v>
      </c>
      <c r="Y604" s="27">
        <f t="shared" si="139"/>
        <v>5997.362465761079</v>
      </c>
      <c r="Z604" s="28">
        <f t="shared" si="139"/>
        <v>1540.2168061302664</v>
      </c>
      <c r="AB604" s="131">
        <v>64942020000</v>
      </c>
      <c r="AC604" s="131" t="str">
        <f t="shared" si="135"/>
        <v>WFD51_ScotlandFebruary</v>
      </c>
      <c r="AD604" s="40" t="s">
        <v>714</v>
      </c>
      <c r="AE604" s="46" t="s">
        <v>587</v>
      </c>
      <c r="AF604" s="130">
        <f t="shared" si="132"/>
        <v>92.349490603481058</v>
      </c>
      <c r="AG604" s="130">
        <f t="shared" si="133"/>
        <v>23.716798555546415</v>
      </c>
      <c r="AH604" s="130">
        <f t="shared" si="136"/>
        <v>68.63269204793464</v>
      </c>
    </row>
    <row r="605" spans="1:34" x14ac:dyDescent="0.25">
      <c r="A605" t="s">
        <v>6</v>
      </c>
      <c r="B605">
        <v>2013</v>
      </c>
      <c r="C605">
        <v>3</v>
      </c>
      <c r="D605">
        <v>5864.0887012704497</v>
      </c>
      <c r="E605">
        <v>18216.289732291501</v>
      </c>
      <c r="F605">
        <v>5655.6944537791096</v>
      </c>
      <c r="G605">
        <v>3005.9614336628101</v>
      </c>
      <c r="H605">
        <v>11867.9802966631</v>
      </c>
      <c r="I605">
        <v>4411.2405622153101</v>
      </c>
      <c r="Q605" s="9" t="s">
        <v>205</v>
      </c>
      <c r="R605" s="27"/>
      <c r="S605" s="40" t="s">
        <v>335</v>
      </c>
      <c r="T605" s="3" t="s">
        <v>142</v>
      </c>
      <c r="U605" s="27">
        <f t="shared" si="140"/>
        <v>3328.7567350308518</v>
      </c>
      <c r="V605" s="27">
        <f t="shared" si="139"/>
        <v>17718.993143659412</v>
      </c>
      <c r="W605" s="27">
        <f t="shared" si="139"/>
        <v>2941.1436492609719</v>
      </c>
      <c r="X605" s="27">
        <f t="shared" si="139"/>
        <v>1271.0816092548118</v>
      </c>
      <c r="Y605" s="27">
        <f t="shared" si="139"/>
        <v>5408.7934839979416</v>
      </c>
      <c r="Z605" s="28">
        <f t="shared" si="139"/>
        <v>2368.9551102940877</v>
      </c>
      <c r="AB605" s="131">
        <v>64942020000</v>
      </c>
      <c r="AC605" s="131" t="str">
        <f t="shared" si="135"/>
        <v>WFD51_ScotlandMarch</v>
      </c>
      <c r="AD605" s="40" t="s">
        <v>714</v>
      </c>
      <c r="AE605" s="46" t="s">
        <v>588</v>
      </c>
      <c r="AF605" s="130">
        <f t="shared" si="132"/>
        <v>83.286499003233061</v>
      </c>
      <c r="AG605" s="130">
        <f t="shared" si="133"/>
        <v>36.478001612732214</v>
      </c>
      <c r="AH605" s="130">
        <f t="shared" si="136"/>
        <v>46.808497390500847</v>
      </c>
    </row>
    <row r="606" spans="1:34" x14ac:dyDescent="0.25">
      <c r="A606" t="s">
        <v>6</v>
      </c>
      <c r="B606">
        <v>2013</v>
      </c>
      <c r="C606">
        <v>4</v>
      </c>
      <c r="D606">
        <v>8054.9096848387198</v>
      </c>
      <c r="E606">
        <v>16680.773567097502</v>
      </c>
      <c r="F606">
        <v>86.6182010308722</v>
      </c>
      <c r="G606">
        <v>48.184630365481503</v>
      </c>
      <c r="H606">
        <v>2511.06570268723</v>
      </c>
      <c r="I606">
        <v>5415.3439534254503</v>
      </c>
      <c r="Q606" s="9" t="s">
        <v>205</v>
      </c>
      <c r="R606" s="27"/>
      <c r="S606" s="40" t="s">
        <v>335</v>
      </c>
      <c r="T606" s="3" t="s">
        <v>143</v>
      </c>
      <c r="U606" s="27">
        <f t="shared" si="140"/>
        <v>3877.8157645660253</v>
      </c>
      <c r="V606" s="27">
        <f t="shared" si="139"/>
        <v>17528.913332553082</v>
      </c>
      <c r="W606" s="27">
        <f t="shared" si="139"/>
        <v>1980.2126186345138</v>
      </c>
      <c r="X606" s="27">
        <f t="shared" si="139"/>
        <v>856.36147199985669</v>
      </c>
      <c r="Y606" s="27">
        <f t="shared" si="139"/>
        <v>4300.3975829861074</v>
      </c>
      <c r="Z606" s="28">
        <f t="shared" si="139"/>
        <v>3009.662663164946</v>
      </c>
      <c r="AB606" s="131">
        <v>64942020000</v>
      </c>
      <c r="AC606" s="131" t="str">
        <f t="shared" si="135"/>
        <v>WFD51_ScotlandApril</v>
      </c>
      <c r="AD606" s="40" t="s">
        <v>714</v>
      </c>
      <c r="AE606" s="46" t="s">
        <v>589</v>
      </c>
      <c r="AF606" s="130">
        <f t="shared" si="132"/>
        <v>66.219030190100455</v>
      </c>
      <c r="AG606" s="130">
        <f t="shared" si="133"/>
        <v>46.343841216595145</v>
      </c>
      <c r="AH606" s="130">
        <f t="shared" si="136"/>
        <v>19.87518897350531</v>
      </c>
    </row>
    <row r="607" spans="1:34" x14ac:dyDescent="0.25">
      <c r="A607" t="s">
        <v>6</v>
      </c>
      <c r="B607">
        <v>2013</v>
      </c>
      <c r="C607">
        <v>5</v>
      </c>
      <c r="D607">
        <v>8931.6502660585302</v>
      </c>
      <c r="E607">
        <v>15016.747822662001</v>
      </c>
      <c r="F607">
        <v>92.631071118604197</v>
      </c>
      <c r="G607">
        <v>56.969951319225601</v>
      </c>
      <c r="H607">
        <v>1549.5647631556201</v>
      </c>
      <c r="I607">
        <v>4931.0035697392796</v>
      </c>
      <c r="Q607" s="9" t="s">
        <v>205</v>
      </c>
      <c r="R607" s="27"/>
      <c r="S607" s="40" t="s">
        <v>335</v>
      </c>
      <c r="T607" s="3" t="s">
        <v>144</v>
      </c>
      <c r="U607" s="27">
        <f t="shared" si="140"/>
        <v>3865.6371870133153</v>
      </c>
      <c r="V607" s="27">
        <f t="shared" si="139"/>
        <v>17543.384530411087</v>
      </c>
      <c r="W607" s="27">
        <f t="shared" si="139"/>
        <v>2198.4535354464551</v>
      </c>
      <c r="X607" s="27">
        <f t="shared" si="139"/>
        <v>946.51575393687972</v>
      </c>
      <c r="Y607" s="27">
        <f t="shared" si="139"/>
        <v>5074.2327596425757</v>
      </c>
      <c r="Z607" s="28">
        <f t="shared" si="139"/>
        <v>3386.7104332359404</v>
      </c>
      <c r="AB607" s="131">
        <v>64942020000</v>
      </c>
      <c r="AC607" s="131" t="str">
        <f t="shared" si="135"/>
        <v>WFD51_ScotlandMay</v>
      </c>
      <c r="AD607" s="40" t="s">
        <v>714</v>
      </c>
      <c r="AE607" s="46" t="s">
        <v>144</v>
      </c>
      <c r="AF607" s="130">
        <f t="shared" si="132"/>
        <v>78.134815634662672</v>
      </c>
      <c r="AG607" s="130">
        <f t="shared" si="133"/>
        <v>52.149755015873247</v>
      </c>
      <c r="AH607" s="130">
        <f t="shared" si="136"/>
        <v>25.985060618789426</v>
      </c>
    </row>
    <row r="608" spans="1:34" x14ac:dyDescent="0.25">
      <c r="A608" t="s">
        <v>6</v>
      </c>
      <c r="B608">
        <v>2013</v>
      </c>
      <c r="C608">
        <v>6</v>
      </c>
      <c r="D608">
        <v>9524.6068670420991</v>
      </c>
      <c r="E608">
        <v>13555.0766579185</v>
      </c>
      <c r="F608">
        <v>22.872443656892798</v>
      </c>
      <c r="G608">
        <v>12.5793366515798</v>
      </c>
      <c r="H608">
        <v>160.989340683834</v>
      </c>
      <c r="I608">
        <v>4029.6544170274201</v>
      </c>
      <c r="Q608" s="9" t="s">
        <v>205</v>
      </c>
      <c r="R608" s="27"/>
      <c r="S608" s="40" t="s">
        <v>335</v>
      </c>
      <c r="T608" s="3" t="s">
        <v>145</v>
      </c>
      <c r="U608" s="27">
        <f t="shared" si="140"/>
        <v>3059.9318275441697</v>
      </c>
      <c r="V608" s="27">
        <f t="shared" si="139"/>
        <v>17536.681972089063</v>
      </c>
      <c r="W608" s="27">
        <f t="shared" si="139"/>
        <v>1952.5804893389491</v>
      </c>
      <c r="X608" s="27">
        <f t="shared" si="139"/>
        <v>857.50920849566432</v>
      </c>
      <c r="Y608" s="27">
        <f t="shared" si="139"/>
        <v>4470.3463644657995</v>
      </c>
      <c r="Z608" s="28">
        <f t="shared" si="139"/>
        <v>2956.0529534462353</v>
      </c>
      <c r="AB608" s="131">
        <v>64942020000</v>
      </c>
      <c r="AC608" s="131" t="str">
        <f t="shared" si="135"/>
        <v>WFD51_ScotlandJune</v>
      </c>
      <c r="AD608" s="40" t="s">
        <v>714</v>
      </c>
      <c r="AE608" s="46" t="s">
        <v>590</v>
      </c>
      <c r="AF608" s="130">
        <f t="shared" si="132"/>
        <v>68.835961130648528</v>
      </c>
      <c r="AG608" s="130">
        <f t="shared" si="133"/>
        <v>45.518340104700087</v>
      </c>
      <c r="AH608" s="130">
        <f t="shared" si="136"/>
        <v>23.317621025948441</v>
      </c>
    </row>
    <row r="609" spans="1:34" x14ac:dyDescent="0.25">
      <c r="A609" t="s">
        <v>6</v>
      </c>
      <c r="B609">
        <v>2013</v>
      </c>
      <c r="C609">
        <v>7</v>
      </c>
      <c r="D609">
        <v>9408.3385995025601</v>
      </c>
      <c r="E609">
        <v>12135.9555827964</v>
      </c>
      <c r="F609">
        <v>31.824670722849401</v>
      </c>
      <c r="G609">
        <v>17.374183959367301</v>
      </c>
      <c r="H609">
        <v>102.992094058671</v>
      </c>
      <c r="I609">
        <v>2860.6119756585399</v>
      </c>
      <c r="Q609" s="9" t="s">
        <v>205</v>
      </c>
      <c r="R609" s="27"/>
      <c r="S609" s="40" t="s">
        <v>335</v>
      </c>
      <c r="T609" s="3" t="s">
        <v>146</v>
      </c>
      <c r="U609" s="27">
        <f t="shared" si="140"/>
        <v>2281.4513445184925</v>
      </c>
      <c r="V609" s="27">
        <f t="shared" si="139"/>
        <v>17712.734231001479</v>
      </c>
      <c r="W609" s="27">
        <f t="shared" si="139"/>
        <v>2627.3300321792403</v>
      </c>
      <c r="X609" s="27">
        <f t="shared" si="139"/>
        <v>1165.9533142230762</v>
      </c>
      <c r="Y609" s="27">
        <f t="shared" si="139"/>
        <v>4961.8180632546464</v>
      </c>
      <c r="Z609" s="28">
        <f t="shared" si="139"/>
        <v>2413.2220378638413</v>
      </c>
      <c r="AB609" s="131">
        <v>64942020000</v>
      </c>
      <c r="AC609" s="131" t="str">
        <f t="shared" si="135"/>
        <v>WFD51_ScotlandJuly</v>
      </c>
      <c r="AD609" s="40" t="s">
        <v>714</v>
      </c>
      <c r="AE609" s="46" t="s">
        <v>591</v>
      </c>
      <c r="AF609" s="130">
        <f t="shared" si="132"/>
        <v>76.403814714335127</v>
      </c>
      <c r="AG609" s="130">
        <f t="shared" si="133"/>
        <v>37.159639288458244</v>
      </c>
      <c r="AH609" s="130">
        <f t="shared" si="136"/>
        <v>39.244175425876882</v>
      </c>
    </row>
    <row r="610" spans="1:34" x14ac:dyDescent="0.25">
      <c r="A610" t="s">
        <v>6</v>
      </c>
      <c r="B610">
        <v>2013</v>
      </c>
      <c r="C610">
        <v>8</v>
      </c>
      <c r="D610">
        <v>7766.9654879029404</v>
      </c>
      <c r="E610">
        <v>11889.234260011301</v>
      </c>
      <c r="F610">
        <v>29.2078630338859</v>
      </c>
      <c r="G610">
        <v>15.9691721292293</v>
      </c>
      <c r="H610">
        <v>685.75005773360203</v>
      </c>
      <c r="I610">
        <v>2166.3792015426902</v>
      </c>
      <c r="Q610" s="9" t="s">
        <v>205</v>
      </c>
      <c r="R610" s="27"/>
      <c r="S610" s="40" t="s">
        <v>335</v>
      </c>
      <c r="T610" s="3" t="s">
        <v>147</v>
      </c>
      <c r="U610" s="27">
        <f t="shared" si="140"/>
        <v>1388.4792932251476</v>
      </c>
      <c r="V610" s="27">
        <f t="shared" si="139"/>
        <v>17745.846067506845</v>
      </c>
      <c r="W610" s="27">
        <f t="shared" si="139"/>
        <v>3738.5596950055024</v>
      </c>
      <c r="X610" s="27">
        <f t="shared" si="139"/>
        <v>1656.8977595119109</v>
      </c>
      <c r="Y610" s="27">
        <f t="shared" si="139"/>
        <v>6233.7659294858586</v>
      </c>
      <c r="Z610" s="28">
        <f t="shared" si="139"/>
        <v>1569.0440085846749</v>
      </c>
      <c r="AB610" s="131">
        <v>64942020000</v>
      </c>
      <c r="AC610" s="131" t="str">
        <f t="shared" si="135"/>
        <v>WFD51_ScotlandAugust</v>
      </c>
      <c r="AD610" s="40" t="s">
        <v>714</v>
      </c>
      <c r="AE610" s="46" t="s">
        <v>592</v>
      </c>
      <c r="AF610" s="130">
        <f t="shared" si="132"/>
        <v>95.989714047790002</v>
      </c>
      <c r="AG610" s="130">
        <f t="shared" si="133"/>
        <v>24.160689929027072</v>
      </c>
      <c r="AH610" s="130">
        <f t="shared" si="136"/>
        <v>71.829024118762931</v>
      </c>
    </row>
    <row r="611" spans="1:34" x14ac:dyDescent="0.25">
      <c r="A611" t="s">
        <v>6</v>
      </c>
      <c r="B611">
        <v>2013</v>
      </c>
      <c r="C611">
        <v>9</v>
      </c>
      <c r="D611">
        <v>5193.8140095752897</v>
      </c>
      <c r="E611">
        <v>12713.727636445699</v>
      </c>
      <c r="F611">
        <v>78.730399432027596</v>
      </c>
      <c r="G611">
        <v>43.568823495942802</v>
      </c>
      <c r="H611">
        <v>2373.0650331639099</v>
      </c>
      <c r="I611">
        <v>1825.0342698181801</v>
      </c>
      <c r="Q611" s="9" t="s">
        <v>205</v>
      </c>
      <c r="R611" s="27"/>
      <c r="S611" s="40" t="s">
        <v>335</v>
      </c>
      <c r="T611" s="3" t="s">
        <v>148</v>
      </c>
      <c r="U611" s="27">
        <f t="shared" si="140"/>
        <v>876.03277562463859</v>
      </c>
      <c r="V611" s="27">
        <f t="shared" si="139"/>
        <v>17778.702423827552</v>
      </c>
      <c r="W611" s="27">
        <f t="shared" si="139"/>
        <v>3649.631630514169</v>
      </c>
      <c r="X611" s="27">
        <f t="shared" si="139"/>
        <v>1589.9762873931902</v>
      </c>
      <c r="Y611" s="27">
        <f t="shared" si="139"/>
        <v>5581.7159555044982</v>
      </c>
      <c r="Z611" s="28">
        <f t="shared" si="139"/>
        <v>1023.2330084226683</v>
      </c>
      <c r="AB611" s="131">
        <v>64942020000</v>
      </c>
      <c r="AC611" s="131" t="str">
        <f t="shared" si="135"/>
        <v>WFD51_ScotlandSeptember</v>
      </c>
      <c r="AD611" s="40" t="s">
        <v>714</v>
      </c>
      <c r="AE611" s="46" t="s">
        <v>593</v>
      </c>
      <c r="AF611" s="130">
        <f t="shared" si="132"/>
        <v>85.949219865727898</v>
      </c>
      <c r="AG611" s="130">
        <f t="shared" si="133"/>
        <v>15.756100725272608</v>
      </c>
      <c r="AH611" s="130">
        <f t="shared" si="136"/>
        <v>70.193119140455295</v>
      </c>
    </row>
    <row r="612" spans="1:34" x14ac:dyDescent="0.25">
      <c r="A612" t="s">
        <v>6</v>
      </c>
      <c r="B612">
        <v>2013</v>
      </c>
      <c r="C612">
        <v>10</v>
      </c>
      <c r="D612">
        <v>4013.0716800771402</v>
      </c>
      <c r="E612">
        <v>15859.160317251301</v>
      </c>
      <c r="F612">
        <v>580.82550486992398</v>
      </c>
      <c r="G612">
        <v>308.12553662703698</v>
      </c>
      <c r="H612">
        <v>4070.28872022837</v>
      </c>
      <c r="I612">
        <v>2295.2456043954398</v>
      </c>
      <c r="Q612" s="9" t="s">
        <v>205</v>
      </c>
      <c r="R612" s="27"/>
      <c r="S612" s="40" t="s">
        <v>335</v>
      </c>
      <c r="T612" s="3" t="s">
        <v>149</v>
      </c>
      <c r="U612" s="27">
        <f t="shared" si="140"/>
        <v>707.22901464638687</v>
      </c>
      <c r="V612" s="27">
        <f t="shared" si="139"/>
        <v>17823.62839940557</v>
      </c>
      <c r="W612" s="27">
        <f t="shared" si="139"/>
        <v>5238.388413247003</v>
      </c>
      <c r="X612" s="27">
        <f t="shared" si="139"/>
        <v>2318.9290011064959</v>
      </c>
      <c r="Y612" s="27">
        <f t="shared" si="139"/>
        <v>8174.6038774906956</v>
      </c>
      <c r="Z612" s="28">
        <f t="shared" si="139"/>
        <v>804.55429460137225</v>
      </c>
      <c r="AB612" s="131">
        <v>64942020000</v>
      </c>
      <c r="AC612" s="131" t="str">
        <f t="shared" si="135"/>
        <v>WFD51_ScotlandOctober</v>
      </c>
      <c r="AD612" s="40" t="s">
        <v>714</v>
      </c>
      <c r="AE612" s="46" t="s">
        <v>594</v>
      </c>
      <c r="AF612" s="130">
        <f t="shared" si="132"/>
        <v>125.87541744914458</v>
      </c>
      <c r="AG612" s="130">
        <f t="shared" si="133"/>
        <v>12.388809196285736</v>
      </c>
      <c r="AH612" s="130">
        <f t="shared" si="136"/>
        <v>113.48660825285884</v>
      </c>
    </row>
    <row r="613" spans="1:34" x14ac:dyDescent="0.25">
      <c r="A613" t="s">
        <v>6</v>
      </c>
      <c r="B613">
        <v>2013</v>
      </c>
      <c r="C613">
        <v>11</v>
      </c>
      <c r="D613">
        <v>3482.0636578655299</v>
      </c>
      <c r="E613">
        <v>17623.125930072001</v>
      </c>
      <c r="F613">
        <v>127.96246303549501</v>
      </c>
      <c r="G613">
        <v>76.544969317481304</v>
      </c>
      <c r="H613">
        <v>391.93681753717999</v>
      </c>
      <c r="I613">
        <v>2533.3280213042399</v>
      </c>
      <c r="Q613" s="9" t="s">
        <v>205</v>
      </c>
      <c r="R613" s="27"/>
      <c r="S613" s="40" t="s">
        <v>335</v>
      </c>
      <c r="T613" s="3" t="s">
        <v>150</v>
      </c>
      <c r="U613" s="27">
        <f t="shared" si="140"/>
        <v>791.68418199600922</v>
      </c>
      <c r="V613" s="27">
        <f t="shared" si="139"/>
        <v>17838.539319330066</v>
      </c>
      <c r="W613" s="27">
        <f t="shared" si="139"/>
        <v>5316.266995099355</v>
      </c>
      <c r="X613" s="27">
        <f t="shared" si="139"/>
        <v>2332.4530367579159</v>
      </c>
      <c r="Y613" s="27">
        <f t="shared" si="139"/>
        <v>8268.6918063929934</v>
      </c>
      <c r="Z613" s="28">
        <f t="shared" si="139"/>
        <v>774.24925511670449</v>
      </c>
      <c r="AB613" s="131">
        <v>64942020000</v>
      </c>
      <c r="AC613" s="131" t="str">
        <f t="shared" si="135"/>
        <v>WFD51_ScotlandNovember</v>
      </c>
      <c r="AD613" s="40" t="s">
        <v>714</v>
      </c>
      <c r="AE613" s="46" t="s">
        <v>595</v>
      </c>
      <c r="AF613" s="130">
        <f t="shared" si="132"/>
        <v>127.32421637628447</v>
      </c>
      <c r="AG613" s="130">
        <f t="shared" si="133"/>
        <v>11.922161569915819</v>
      </c>
      <c r="AH613" s="130">
        <f t="shared" si="136"/>
        <v>115.40205480636865</v>
      </c>
    </row>
    <row r="614" spans="1:34" ht="15.75" thickBot="1" x14ac:dyDescent="0.3">
      <c r="A614" t="s">
        <v>6</v>
      </c>
      <c r="B614">
        <v>2013</v>
      </c>
      <c r="C614">
        <v>12</v>
      </c>
      <c r="D614">
        <v>4385.3571385884497</v>
      </c>
      <c r="E614">
        <v>17367.344638190301</v>
      </c>
      <c r="F614">
        <v>1252.01973648082</v>
      </c>
      <c r="G614">
        <v>696.50157743597504</v>
      </c>
      <c r="H614">
        <v>4053.6775434775</v>
      </c>
      <c r="I614">
        <v>3168.2484078018501</v>
      </c>
      <c r="Q614" s="11" t="s">
        <v>205</v>
      </c>
      <c r="R614" s="29"/>
      <c r="S614" s="40" t="s">
        <v>335</v>
      </c>
      <c r="T614" s="5" t="s">
        <v>151</v>
      </c>
      <c r="U614" s="29">
        <f t="shared" si="140"/>
        <v>1194.1340360887909</v>
      </c>
      <c r="V614" s="29">
        <f t="shared" si="139"/>
        <v>17840.283396900239</v>
      </c>
      <c r="W614" s="29">
        <f t="shared" si="139"/>
        <v>4818.0041452353407</v>
      </c>
      <c r="X614" s="29">
        <f t="shared" si="139"/>
        <v>2110.7262869588712</v>
      </c>
      <c r="Y614" s="29">
        <f t="shared" si="139"/>
        <v>7509.7599450425769</v>
      </c>
      <c r="Z614" s="30">
        <f t="shared" si="139"/>
        <v>957.63020514299137</v>
      </c>
      <c r="AB614" s="131">
        <v>64942020000</v>
      </c>
      <c r="AC614" s="131" t="str">
        <f t="shared" si="135"/>
        <v>WFD51_ScotlandDecember</v>
      </c>
      <c r="AD614" s="40" t="s">
        <v>714</v>
      </c>
      <c r="AE614" s="46" t="s">
        <v>596</v>
      </c>
      <c r="AF614" s="130">
        <f t="shared" si="132"/>
        <v>115.637917407598</v>
      </c>
      <c r="AG614" s="130">
        <f t="shared" si="133"/>
        <v>14.74592575258656</v>
      </c>
      <c r="AH614" s="130">
        <f t="shared" si="136"/>
        <v>100.89199165501144</v>
      </c>
    </row>
    <row r="615" spans="1:34" x14ac:dyDescent="0.25">
      <c r="A615" t="s">
        <v>6</v>
      </c>
      <c r="B615">
        <v>2014</v>
      </c>
      <c r="C615">
        <v>1</v>
      </c>
      <c r="D615">
        <v>4524.7150603722803</v>
      </c>
      <c r="E615">
        <v>18065.053691863701</v>
      </c>
      <c r="F615">
        <v>1692.27774275454</v>
      </c>
      <c r="G615">
        <v>911.744018694141</v>
      </c>
      <c r="H615">
        <v>4115.6747311715799</v>
      </c>
      <c r="I615">
        <v>3428.10080607481</v>
      </c>
      <c r="Q615" s="10" t="s">
        <v>206</v>
      </c>
      <c r="R615" s="27" t="s">
        <v>435</v>
      </c>
      <c r="S615" s="35" t="s">
        <v>336</v>
      </c>
      <c r="T615" s="1" t="s">
        <v>140</v>
      </c>
      <c r="U615" s="25">
        <f>(D7803+D7815+D7827+D7839+D7851+D7863+D7875+D7887+D7899+D7911+D7923+D7935+D7947)/13</f>
        <v>4787.5866794832273</v>
      </c>
      <c r="V615" s="25">
        <f t="shared" ref="V615:Z626" si="141">(E7803+E7815+E7827+E7839+E7851+E7863+E7875+E7887+E7899+E7911+E7923+E7935+E7947)/13</f>
        <v>61900.955909505516</v>
      </c>
      <c r="W615" s="25">
        <f t="shared" si="141"/>
        <v>11623.751291791377</v>
      </c>
      <c r="X615" s="25">
        <f t="shared" si="141"/>
        <v>5811.8756458956859</v>
      </c>
      <c r="Y615" s="25">
        <f t="shared" si="141"/>
        <v>12263.426485410715</v>
      </c>
      <c r="Z615" s="26">
        <f t="shared" si="141"/>
        <v>2354.9163246695884</v>
      </c>
      <c r="AB615" s="131">
        <v>266302680000</v>
      </c>
      <c r="AC615" s="131" t="str">
        <f t="shared" si="135"/>
        <v>WFD52_VuoksiJanuary</v>
      </c>
      <c r="AD615" s="40" t="s">
        <v>619</v>
      </c>
      <c r="AE615" s="46" t="s">
        <v>586</v>
      </c>
      <c r="AF615" s="130">
        <f t="shared" si="132"/>
        <v>46.050706231761225</v>
      </c>
      <c r="AG615" s="130">
        <f t="shared" si="133"/>
        <v>8.8430064792047478</v>
      </c>
      <c r="AH615" s="130">
        <f t="shared" si="136"/>
        <v>37.207699752556479</v>
      </c>
    </row>
    <row r="616" spans="1:34" x14ac:dyDescent="0.25">
      <c r="A616" t="s">
        <v>6</v>
      </c>
      <c r="B616">
        <v>2014</v>
      </c>
      <c r="C616">
        <v>2</v>
      </c>
      <c r="D616">
        <v>4833.7623991357996</v>
      </c>
      <c r="E616">
        <v>18000.013302014901</v>
      </c>
      <c r="F616">
        <v>2032.82977312907</v>
      </c>
      <c r="G616">
        <v>1086.1782099066399</v>
      </c>
      <c r="H616">
        <v>5196.7249729507703</v>
      </c>
      <c r="I616">
        <v>3587.2876205983698</v>
      </c>
      <c r="Q616" s="9" t="s">
        <v>206</v>
      </c>
      <c r="R616" s="27" t="s">
        <v>426</v>
      </c>
      <c r="S616" s="40" t="s">
        <v>336</v>
      </c>
      <c r="T616" s="3" t="s">
        <v>141</v>
      </c>
      <c r="U616" s="27">
        <f t="shared" ref="U616:U626" si="142">(D7804+D7816+D7828+D7840+D7852+D7864+D7876+D7888+D7900+D7912+D7924+D7936+D7948)/13</f>
        <v>6538.0325924823846</v>
      </c>
      <c r="V616" s="27">
        <f t="shared" si="141"/>
        <v>61894.026957268645</v>
      </c>
      <c r="W616" s="27">
        <f t="shared" si="141"/>
        <v>8504.5137607984434</v>
      </c>
      <c r="X616" s="27">
        <f t="shared" si="141"/>
        <v>4252.2568803992199</v>
      </c>
      <c r="Y616" s="27">
        <f t="shared" si="141"/>
        <v>8722.6936253971398</v>
      </c>
      <c r="Z616" s="28">
        <f t="shared" si="141"/>
        <v>3253.6317433190698</v>
      </c>
      <c r="AB616" s="131">
        <v>266302680000</v>
      </c>
      <c r="AC616" s="131" t="str">
        <f t="shared" si="135"/>
        <v>WFD52_VuoksiFebruary</v>
      </c>
      <c r="AD616" s="40" t="s">
        <v>619</v>
      </c>
      <c r="AE616" s="46" t="s">
        <v>587</v>
      </c>
      <c r="AF616" s="130">
        <f t="shared" si="132"/>
        <v>32.754809772838712</v>
      </c>
      <c r="AG616" s="130">
        <f t="shared" si="133"/>
        <v>12.217795717711402</v>
      </c>
      <c r="AH616" s="130">
        <f t="shared" si="136"/>
        <v>20.537014055127308</v>
      </c>
    </row>
    <row r="617" spans="1:34" x14ac:dyDescent="0.25">
      <c r="A617" t="s">
        <v>6</v>
      </c>
      <c r="B617">
        <v>2014</v>
      </c>
      <c r="C617">
        <v>3</v>
      </c>
      <c r="D617">
        <v>8041.3707574984301</v>
      </c>
      <c r="E617">
        <v>16309.6641439581</v>
      </c>
      <c r="F617">
        <v>83.159688625602101</v>
      </c>
      <c r="G617">
        <v>49.8988297484984</v>
      </c>
      <c r="H617">
        <v>1884.1434853911401</v>
      </c>
      <c r="I617">
        <v>5190.1843932366301</v>
      </c>
      <c r="Q617" s="9" t="s">
        <v>206</v>
      </c>
      <c r="R617" s="27"/>
      <c r="S617" s="40" t="s">
        <v>336</v>
      </c>
      <c r="T617" s="3" t="s">
        <v>142</v>
      </c>
      <c r="U617" s="27">
        <f t="shared" si="142"/>
        <v>12737.464849274515</v>
      </c>
      <c r="V617" s="27">
        <f t="shared" si="141"/>
        <v>61557.070501802773</v>
      </c>
      <c r="W617" s="27">
        <f t="shared" si="141"/>
        <v>5943.9322726239907</v>
      </c>
      <c r="X617" s="27">
        <f t="shared" si="141"/>
        <v>2971.9661363119935</v>
      </c>
      <c r="Y617" s="27">
        <f t="shared" si="141"/>
        <v>8466.2739830702903</v>
      </c>
      <c r="Z617" s="28">
        <f t="shared" si="141"/>
        <v>7994.4323796251801</v>
      </c>
      <c r="AB617" s="131">
        <v>266302680000</v>
      </c>
      <c r="AC617" s="131" t="str">
        <f t="shared" si="135"/>
        <v>WFD52_VuoksiMarch</v>
      </c>
      <c r="AD617" s="40" t="s">
        <v>619</v>
      </c>
      <c r="AE617" s="46" t="s">
        <v>588</v>
      </c>
      <c r="AF617" s="130">
        <f t="shared" si="132"/>
        <v>31.791921820202074</v>
      </c>
      <c r="AG617" s="130">
        <f t="shared" si="133"/>
        <v>30.020097355479788</v>
      </c>
      <c r="AH617" s="130">
        <f t="shared" si="136"/>
        <v>1.7718244647222861</v>
      </c>
    </row>
    <row r="618" spans="1:34" x14ac:dyDescent="0.25">
      <c r="A618" t="s">
        <v>6</v>
      </c>
      <c r="B618">
        <v>2014</v>
      </c>
      <c r="C618">
        <v>4</v>
      </c>
      <c r="D618">
        <v>8952.6831729246896</v>
      </c>
      <c r="E618">
        <v>16033.687322432501</v>
      </c>
      <c r="F618">
        <v>161.77334116683599</v>
      </c>
      <c r="G618">
        <v>86.749380819272403</v>
      </c>
      <c r="H618">
        <v>2997.6961823604402</v>
      </c>
      <c r="I618">
        <v>5619.0790649809496</v>
      </c>
      <c r="Q618" s="9" t="s">
        <v>206</v>
      </c>
      <c r="R618" s="27"/>
      <c r="S618" s="40" t="s">
        <v>336</v>
      </c>
      <c r="T618" s="3" t="s">
        <v>143</v>
      </c>
      <c r="U618" s="27">
        <f t="shared" si="142"/>
        <v>19065.316003659056</v>
      </c>
      <c r="V618" s="27">
        <f t="shared" si="141"/>
        <v>59600.346055706679</v>
      </c>
      <c r="W618" s="27">
        <f t="shared" si="141"/>
        <v>2242.4066887993295</v>
      </c>
      <c r="X618" s="27">
        <f t="shared" si="141"/>
        <v>1121.2033443996652</v>
      </c>
      <c r="Y618" s="27">
        <f t="shared" si="141"/>
        <v>7142.4441110237758</v>
      </c>
      <c r="Z618" s="28">
        <f t="shared" si="141"/>
        <v>14987.431153654501</v>
      </c>
      <c r="AB618" s="131">
        <v>266302680000</v>
      </c>
      <c r="AC618" s="131" t="str">
        <f t="shared" si="135"/>
        <v>WFD52_VuoksiApril</v>
      </c>
      <c r="AD618" s="40" t="s">
        <v>619</v>
      </c>
      <c r="AE618" s="46" t="s">
        <v>589</v>
      </c>
      <c r="AF618" s="130">
        <f t="shared" si="132"/>
        <v>26.820774432400665</v>
      </c>
      <c r="AG618" s="130">
        <f t="shared" si="133"/>
        <v>56.279685783314314</v>
      </c>
      <c r="AH618" s="130">
        <f t="shared" si="136"/>
        <v>-29.458911350913649</v>
      </c>
    </row>
    <row r="619" spans="1:34" x14ac:dyDescent="0.25">
      <c r="A619" t="s">
        <v>6</v>
      </c>
      <c r="B619">
        <v>2014</v>
      </c>
      <c r="C619">
        <v>5</v>
      </c>
      <c r="D619">
        <v>10366.8388704632</v>
      </c>
      <c r="E619">
        <v>13845.423329195</v>
      </c>
      <c r="F619">
        <v>23.895485328626599</v>
      </c>
      <c r="G619">
        <v>13.136378337055101</v>
      </c>
      <c r="H619">
        <v>856.33113727189198</v>
      </c>
      <c r="I619">
        <v>5122.0425599940399</v>
      </c>
      <c r="Q619" s="9" t="s">
        <v>206</v>
      </c>
      <c r="R619" s="27"/>
      <c r="S619" s="40" t="s">
        <v>336</v>
      </c>
      <c r="T619" s="3" t="s">
        <v>144</v>
      </c>
      <c r="U619" s="27">
        <f t="shared" si="142"/>
        <v>23913.503377401379</v>
      </c>
      <c r="V619" s="27">
        <f t="shared" si="141"/>
        <v>55896.170893568866</v>
      </c>
      <c r="W619" s="27">
        <f t="shared" si="141"/>
        <v>2627.9134707689559</v>
      </c>
      <c r="X619" s="27">
        <f t="shared" si="141"/>
        <v>1313.9567353844786</v>
      </c>
      <c r="Y619" s="27">
        <f t="shared" si="141"/>
        <v>14745.062319831128</v>
      </c>
      <c r="Z619" s="28">
        <f t="shared" si="141"/>
        <v>20398.156819774515</v>
      </c>
      <c r="AB619" s="131">
        <v>266302680000</v>
      </c>
      <c r="AC619" s="131" t="str">
        <f t="shared" si="135"/>
        <v>WFD52_VuoksiMay</v>
      </c>
      <c r="AD619" s="40" t="s">
        <v>619</v>
      </c>
      <c r="AE619" s="46" t="s">
        <v>144</v>
      </c>
      <c r="AF619" s="130">
        <f t="shared" si="132"/>
        <v>55.369560380808515</v>
      </c>
      <c r="AG619" s="130">
        <f t="shared" si="133"/>
        <v>76.59764002290369</v>
      </c>
      <c r="AH619" s="130">
        <f t="shared" si="136"/>
        <v>-21.228079642095175</v>
      </c>
    </row>
    <row r="620" spans="1:34" x14ac:dyDescent="0.25">
      <c r="A620" t="s">
        <v>6</v>
      </c>
      <c r="B620">
        <v>2014</v>
      </c>
      <c r="C620">
        <v>6</v>
      </c>
      <c r="D620">
        <v>9320.1099687658498</v>
      </c>
      <c r="E620">
        <v>12607.4813001069</v>
      </c>
      <c r="F620">
        <v>20.518357120474601</v>
      </c>
      <c r="G620">
        <v>11.321592674366499</v>
      </c>
      <c r="H620">
        <v>927.74981626314104</v>
      </c>
      <c r="I620">
        <v>3504.0729840017202</v>
      </c>
      <c r="Q620" s="9" t="s">
        <v>206</v>
      </c>
      <c r="R620" s="27"/>
      <c r="S620" s="40" t="s">
        <v>336</v>
      </c>
      <c r="T620" s="3" t="s">
        <v>145</v>
      </c>
      <c r="U620" s="27">
        <f t="shared" si="142"/>
        <v>18873.511983407108</v>
      </c>
      <c r="V620" s="27">
        <f t="shared" si="141"/>
        <v>56429.192156802703</v>
      </c>
      <c r="W620" s="27">
        <f t="shared" si="141"/>
        <v>3910.751402664142</v>
      </c>
      <c r="X620" s="27">
        <f t="shared" si="141"/>
        <v>1955.3757013320708</v>
      </c>
      <c r="Y620" s="27">
        <f t="shared" si="141"/>
        <v>19208.093805634799</v>
      </c>
      <c r="Z620" s="28">
        <f t="shared" si="141"/>
        <v>17313.945007612652</v>
      </c>
      <c r="AB620" s="131">
        <v>266302680000</v>
      </c>
      <c r="AC620" s="131" t="str">
        <f t="shared" si="135"/>
        <v>WFD52_VuoksiJune</v>
      </c>
      <c r="AD620" s="40" t="s">
        <v>619</v>
      </c>
      <c r="AE620" s="46" t="s">
        <v>590</v>
      </c>
      <c r="AF620" s="130">
        <f t="shared" si="132"/>
        <v>72.128803982125902</v>
      </c>
      <c r="AG620" s="130">
        <f t="shared" si="133"/>
        <v>65.016037418822265</v>
      </c>
      <c r="AH620" s="130">
        <f t="shared" si="136"/>
        <v>7.1127665633036372</v>
      </c>
    </row>
    <row r="621" spans="1:34" x14ac:dyDescent="0.25">
      <c r="A621" t="s">
        <v>6</v>
      </c>
      <c r="B621">
        <v>2014</v>
      </c>
      <c r="C621">
        <v>7</v>
      </c>
      <c r="D621">
        <v>8821.9358569363503</v>
      </c>
      <c r="E621">
        <v>12447.816508988801</v>
      </c>
      <c r="F621">
        <v>27.317700950050298</v>
      </c>
      <c r="G621">
        <v>14.964144707827201</v>
      </c>
      <c r="H621">
        <v>381.90068947440102</v>
      </c>
      <c r="I621">
        <v>2940.1056240100902</v>
      </c>
      <c r="Q621" s="9" t="s">
        <v>206</v>
      </c>
      <c r="R621" s="27"/>
      <c r="S621" s="40" t="s">
        <v>336</v>
      </c>
      <c r="T621" s="3" t="s">
        <v>146</v>
      </c>
      <c r="U621" s="27">
        <f t="shared" si="142"/>
        <v>14618.173034744677</v>
      </c>
      <c r="V621" s="27">
        <f t="shared" si="141"/>
        <v>58527.148845413343</v>
      </c>
      <c r="W621" s="27">
        <f t="shared" si="141"/>
        <v>6227.0172491451649</v>
      </c>
      <c r="X621" s="27">
        <f t="shared" si="141"/>
        <v>3113.5086245725811</v>
      </c>
      <c r="Y621" s="27">
        <f t="shared" si="141"/>
        <v>18103.750567632633</v>
      </c>
      <c r="Z621" s="28">
        <f t="shared" si="141"/>
        <v>14334.656198985193</v>
      </c>
      <c r="AB621" s="131">
        <v>266302680000</v>
      </c>
      <c r="AC621" s="131" t="str">
        <f t="shared" si="135"/>
        <v>WFD52_VuoksiJuly</v>
      </c>
      <c r="AD621" s="40" t="s">
        <v>619</v>
      </c>
      <c r="AE621" s="46" t="s">
        <v>591</v>
      </c>
      <c r="AF621" s="130">
        <f t="shared" si="132"/>
        <v>67.981856463602369</v>
      </c>
      <c r="AG621" s="130">
        <f t="shared" si="133"/>
        <v>53.828433867001237</v>
      </c>
      <c r="AH621" s="130">
        <f t="shared" si="136"/>
        <v>14.153422596601132</v>
      </c>
    </row>
    <row r="622" spans="1:34" x14ac:dyDescent="0.25">
      <c r="A622" t="s">
        <v>6</v>
      </c>
      <c r="B622">
        <v>2014</v>
      </c>
      <c r="C622">
        <v>8</v>
      </c>
      <c r="D622">
        <v>7330.4233178147797</v>
      </c>
      <c r="E622">
        <v>12051.9127490636</v>
      </c>
      <c r="F622">
        <v>33.5373567066503</v>
      </c>
      <c r="G622">
        <v>18.281265941435901</v>
      </c>
      <c r="H622">
        <v>51.612642422664202</v>
      </c>
      <c r="I622">
        <v>2193.2898955303899</v>
      </c>
      <c r="Q622" s="9" t="s">
        <v>206</v>
      </c>
      <c r="R622" s="27"/>
      <c r="S622" s="40" t="s">
        <v>336</v>
      </c>
      <c r="T622" s="3" t="s">
        <v>147</v>
      </c>
      <c r="U622" s="27">
        <f t="shared" si="142"/>
        <v>8082.5981275843724</v>
      </c>
      <c r="V622" s="27">
        <f t="shared" si="141"/>
        <v>60052.271779544222</v>
      </c>
      <c r="W622" s="27">
        <f t="shared" si="141"/>
        <v>11675.777681996386</v>
      </c>
      <c r="X622" s="27">
        <f t="shared" si="141"/>
        <v>5837.8888409981973</v>
      </c>
      <c r="Y622" s="27">
        <f t="shared" si="141"/>
        <v>22763.671187609129</v>
      </c>
      <c r="Z622" s="28">
        <f t="shared" si="141"/>
        <v>8376.3185114982152</v>
      </c>
      <c r="AB622" s="131">
        <v>266302680000</v>
      </c>
      <c r="AC622" s="131" t="str">
        <f t="shared" si="135"/>
        <v>WFD52_VuoksiAugust</v>
      </c>
      <c r="AD622" s="40" t="s">
        <v>619</v>
      </c>
      <c r="AE622" s="46" t="s">
        <v>592</v>
      </c>
      <c r="AF622" s="130">
        <f t="shared" si="132"/>
        <v>85.4804434848689</v>
      </c>
      <c r="AG622" s="130">
        <f t="shared" si="133"/>
        <v>31.454127729763048</v>
      </c>
      <c r="AH622" s="130">
        <f t="shared" si="136"/>
        <v>54.026315755105855</v>
      </c>
    </row>
    <row r="623" spans="1:34" x14ac:dyDescent="0.25">
      <c r="A623" t="s">
        <v>6</v>
      </c>
      <c r="B623">
        <v>2014</v>
      </c>
      <c r="C623">
        <v>9</v>
      </c>
      <c r="D623">
        <v>4546.2621814256599</v>
      </c>
      <c r="E623">
        <v>13391.162335718</v>
      </c>
      <c r="F623">
        <v>64.460668030367799</v>
      </c>
      <c r="G623">
        <v>33.240647287016401</v>
      </c>
      <c r="H623">
        <v>3635.7300914326001</v>
      </c>
      <c r="I623">
        <v>1782.4543464369499</v>
      </c>
      <c r="Q623" s="9" t="s">
        <v>206</v>
      </c>
      <c r="R623" s="27"/>
      <c r="S623" s="40" t="s">
        <v>336</v>
      </c>
      <c r="T623" s="3" t="s">
        <v>148</v>
      </c>
      <c r="U623" s="27">
        <f t="shared" si="142"/>
        <v>4001.9331976727253</v>
      </c>
      <c r="V623" s="27">
        <f t="shared" si="141"/>
        <v>61158.071244842591</v>
      </c>
      <c r="W623" s="27">
        <f t="shared" si="141"/>
        <v>10379.797949704905</v>
      </c>
      <c r="X623" s="27">
        <f t="shared" si="141"/>
        <v>5189.8989748524536</v>
      </c>
      <c r="Y623" s="27">
        <f t="shared" si="141"/>
        <v>15422.834100330649</v>
      </c>
      <c r="Z623" s="28">
        <f t="shared" si="141"/>
        <v>4455.6161090372761</v>
      </c>
      <c r="AB623" s="131">
        <v>266302680000</v>
      </c>
      <c r="AC623" s="131" t="str">
        <f t="shared" si="135"/>
        <v>WFD52_VuoksiSeptember</v>
      </c>
      <c r="AD623" s="40" t="s">
        <v>619</v>
      </c>
      <c r="AE623" s="46" t="s">
        <v>593</v>
      </c>
      <c r="AF623" s="130">
        <f t="shared" si="132"/>
        <v>57.914678516681278</v>
      </c>
      <c r="AG623" s="130">
        <f t="shared" si="133"/>
        <v>16.731397930495017</v>
      </c>
      <c r="AH623" s="130">
        <f t="shared" si="136"/>
        <v>41.183280586186257</v>
      </c>
    </row>
    <row r="624" spans="1:34" x14ac:dyDescent="0.25">
      <c r="A624" t="s">
        <v>6</v>
      </c>
      <c r="B624">
        <v>2014</v>
      </c>
      <c r="C624">
        <v>10</v>
      </c>
      <c r="D624">
        <v>4367.9603745580498</v>
      </c>
      <c r="E624">
        <v>16736.825161226199</v>
      </c>
      <c r="F624">
        <v>1364.3339403438599</v>
      </c>
      <c r="G624">
        <v>697.85880676545003</v>
      </c>
      <c r="H624">
        <v>4169.1004507872403</v>
      </c>
      <c r="I624">
        <v>2755.2399924310498</v>
      </c>
      <c r="Q624" s="9" t="s">
        <v>206</v>
      </c>
      <c r="R624" s="27"/>
      <c r="S624" s="40" t="s">
        <v>336</v>
      </c>
      <c r="T624" s="3" t="s">
        <v>149</v>
      </c>
      <c r="U624" s="27">
        <f t="shared" si="142"/>
        <v>2256.4248187173521</v>
      </c>
      <c r="V624" s="27">
        <f t="shared" si="141"/>
        <v>61658.317598640984</v>
      </c>
      <c r="W624" s="27">
        <f t="shared" si="141"/>
        <v>13484.443359697356</v>
      </c>
      <c r="X624" s="27">
        <f t="shared" si="141"/>
        <v>6742.221679848677</v>
      </c>
      <c r="Y624" s="27">
        <f t="shared" si="141"/>
        <v>17455.41477295171</v>
      </c>
      <c r="Z624" s="28">
        <f t="shared" si="141"/>
        <v>2660.9295229384247</v>
      </c>
      <c r="AB624" s="131">
        <v>266302680000</v>
      </c>
      <c r="AC624" s="131" t="str">
        <f t="shared" si="135"/>
        <v>WFD52_VuoksiOctober</v>
      </c>
      <c r="AD624" s="40" t="s">
        <v>619</v>
      </c>
      <c r="AE624" s="46" t="s">
        <v>594</v>
      </c>
      <c r="AF624" s="130">
        <f t="shared" si="132"/>
        <v>65.54727415042052</v>
      </c>
      <c r="AG624" s="130">
        <f t="shared" si="133"/>
        <v>9.9921244613025468</v>
      </c>
      <c r="AH624" s="130">
        <f t="shared" si="136"/>
        <v>55.555149689117975</v>
      </c>
    </row>
    <row r="625" spans="1:34" x14ac:dyDescent="0.25">
      <c r="A625" t="s">
        <v>6</v>
      </c>
      <c r="B625">
        <v>2014</v>
      </c>
      <c r="C625">
        <v>11</v>
      </c>
      <c r="D625">
        <v>3146.06160711848</v>
      </c>
      <c r="E625">
        <v>17976.8343025871</v>
      </c>
      <c r="F625">
        <v>3078.7240267585398</v>
      </c>
      <c r="G625">
        <v>1666.8305434121401</v>
      </c>
      <c r="H625">
        <v>7462.8676726568601</v>
      </c>
      <c r="I625">
        <v>2348.1142913416902</v>
      </c>
      <c r="Q625" s="9" t="s">
        <v>206</v>
      </c>
      <c r="R625" s="27"/>
      <c r="S625" s="40" t="s">
        <v>336</v>
      </c>
      <c r="T625" s="3" t="s">
        <v>150</v>
      </c>
      <c r="U625" s="27">
        <f t="shared" si="142"/>
        <v>2026.1328321408682</v>
      </c>
      <c r="V625" s="27">
        <f t="shared" si="141"/>
        <v>61672.175102642963</v>
      </c>
      <c r="W625" s="27">
        <f t="shared" si="141"/>
        <v>13185.011682611552</v>
      </c>
      <c r="X625" s="27">
        <f t="shared" si="141"/>
        <v>6592.505841305775</v>
      </c>
      <c r="Y625" s="27">
        <f t="shared" si="141"/>
        <v>16204.456782085235</v>
      </c>
      <c r="Z625" s="28">
        <f t="shared" si="141"/>
        <v>2046.6800426937016</v>
      </c>
      <c r="AB625" s="131">
        <v>266302680000</v>
      </c>
      <c r="AC625" s="131" t="str">
        <f t="shared" si="135"/>
        <v>WFD52_VuoksiNovember</v>
      </c>
      <c r="AD625" s="40" t="s">
        <v>619</v>
      </c>
      <c r="AE625" s="46" t="s">
        <v>595</v>
      </c>
      <c r="AF625" s="130">
        <f t="shared" si="132"/>
        <v>60.849769826143834</v>
      </c>
      <c r="AG625" s="130">
        <f t="shared" si="133"/>
        <v>7.6855405386596241</v>
      </c>
      <c r="AH625" s="130">
        <f t="shared" si="136"/>
        <v>53.164229287484211</v>
      </c>
    </row>
    <row r="626" spans="1:34" ht="15.75" thickBot="1" x14ac:dyDescent="0.3">
      <c r="A626" t="s">
        <v>6</v>
      </c>
      <c r="B626">
        <v>2014</v>
      </c>
      <c r="C626">
        <v>12</v>
      </c>
      <c r="D626">
        <v>4048.7142163144699</v>
      </c>
      <c r="E626">
        <v>18017.929706597399</v>
      </c>
      <c r="F626">
        <v>395.410732330109</v>
      </c>
      <c r="G626">
        <v>222.90567015718</v>
      </c>
      <c r="H626">
        <v>1191.6879640965701</v>
      </c>
      <c r="I626">
        <v>3085.9670798435</v>
      </c>
      <c r="Q626" s="11" t="s">
        <v>206</v>
      </c>
      <c r="R626" s="29"/>
      <c r="S626" s="40" t="s">
        <v>336</v>
      </c>
      <c r="T626" s="5" t="s">
        <v>151</v>
      </c>
      <c r="U626" s="29">
        <f t="shared" si="142"/>
        <v>3196.411427508971</v>
      </c>
      <c r="V626" s="29">
        <f t="shared" si="141"/>
        <v>61871.01905933988</v>
      </c>
      <c r="W626" s="29">
        <f t="shared" si="141"/>
        <v>12651.218711672203</v>
      </c>
      <c r="X626" s="29">
        <f t="shared" si="141"/>
        <v>6325.6093558361026</v>
      </c>
      <c r="Y626" s="29">
        <f t="shared" si="141"/>
        <v>14372.723392895517</v>
      </c>
      <c r="Z626" s="30">
        <f t="shared" si="141"/>
        <v>2172.9836247747962</v>
      </c>
      <c r="AB626" s="131">
        <v>266302680000</v>
      </c>
      <c r="AC626" s="131" t="str">
        <f t="shared" si="135"/>
        <v>WFD52_VuoksiDecember</v>
      </c>
      <c r="AD626" s="40" t="s">
        <v>619</v>
      </c>
      <c r="AE626" s="46" t="s">
        <v>596</v>
      </c>
      <c r="AF626" s="130">
        <f t="shared" si="132"/>
        <v>53.971380959799269</v>
      </c>
      <c r="AG626" s="130">
        <f t="shared" si="133"/>
        <v>8.1598263478790223</v>
      </c>
      <c r="AH626" s="130">
        <f t="shared" si="136"/>
        <v>45.811554611920243</v>
      </c>
    </row>
    <row r="627" spans="1:34" x14ac:dyDescent="0.25">
      <c r="A627" t="s">
        <v>7</v>
      </c>
      <c r="B627">
        <v>2002</v>
      </c>
      <c r="C627">
        <v>1</v>
      </c>
      <c r="D627">
        <v>307.67038485290999</v>
      </c>
      <c r="E627">
        <v>2099.4066829824801</v>
      </c>
      <c r="F627">
        <v>490.72053778102901</v>
      </c>
      <c r="G627">
        <v>189.741042337838</v>
      </c>
      <c r="H627">
        <v>866.67109448486303</v>
      </c>
      <c r="I627">
        <v>287.79459783480598</v>
      </c>
      <c r="Q627" s="10" t="s">
        <v>207</v>
      </c>
      <c r="R627" s="27" t="s">
        <v>422</v>
      </c>
      <c r="S627" s="35" t="s">
        <v>337</v>
      </c>
      <c r="T627" s="1" t="s">
        <v>140</v>
      </c>
      <c r="U627" s="25">
        <f>(D7959+D7971+D7983+D7995+D8007+D8019+D8031+D8043+D8055+D8067+D8079+D8091+D8103)/13</f>
        <v>2071.9073084099109</v>
      </c>
      <c r="V627" s="25">
        <f t="shared" ref="V627:Z638" si="143">(E7959+E7971+E7983+E7995+E8007+E8019+E8031+E8043+E8055+E8067+E8079+E8091+E8103)/13</f>
        <v>24725.384975544344</v>
      </c>
      <c r="W627" s="25">
        <f t="shared" si="143"/>
        <v>4370.9078604103161</v>
      </c>
      <c r="X627" s="25">
        <f t="shared" si="143"/>
        <v>2044.1161535506815</v>
      </c>
      <c r="Y627" s="25">
        <f t="shared" si="143"/>
        <v>4787.6901073974714</v>
      </c>
      <c r="Z627" s="26">
        <f t="shared" si="143"/>
        <v>957.64095158927239</v>
      </c>
      <c r="AB627" s="131">
        <v>99489170000</v>
      </c>
      <c r="AC627" s="131" t="str">
        <f t="shared" si="135"/>
        <v>WFD53_NemunasJanuary</v>
      </c>
      <c r="AD627" s="40" t="s">
        <v>601</v>
      </c>
      <c r="AE627" s="46" t="s">
        <v>586</v>
      </c>
      <c r="AF627" s="130">
        <f t="shared" si="132"/>
        <v>48.122726397229684</v>
      </c>
      <c r="AG627" s="130">
        <f t="shared" si="133"/>
        <v>9.6255798655197591</v>
      </c>
      <c r="AH627" s="130">
        <f t="shared" si="136"/>
        <v>38.497146531709923</v>
      </c>
    </row>
    <row r="628" spans="1:34" x14ac:dyDescent="0.25">
      <c r="A628" t="s">
        <v>7</v>
      </c>
      <c r="B628">
        <v>2002</v>
      </c>
      <c r="C628">
        <v>2</v>
      </c>
      <c r="D628">
        <v>347.51967092496801</v>
      </c>
      <c r="E628">
        <v>2096.5081978460698</v>
      </c>
      <c r="F628">
        <v>566.60977968036696</v>
      </c>
      <c r="G628">
        <v>222.99556896368</v>
      </c>
      <c r="H628">
        <v>1154.66385226852</v>
      </c>
      <c r="I628">
        <v>315.45414095954902</v>
      </c>
      <c r="Q628" s="9" t="s">
        <v>207</v>
      </c>
      <c r="R628" s="27" t="s">
        <v>420</v>
      </c>
      <c r="S628" s="40" t="s">
        <v>337</v>
      </c>
      <c r="T628" s="3" t="s">
        <v>141</v>
      </c>
      <c r="U628" s="27">
        <f t="shared" ref="U628:U638" si="144">(D7960+D7972+D7984+D7996+D8008+D8020+D8032+D8044+D8056+D8068+D8080+D8092+D8104)/13</f>
        <v>2861.914190005215</v>
      </c>
      <c r="V628" s="27">
        <f t="shared" si="143"/>
        <v>24724.092482662876</v>
      </c>
      <c r="W628" s="27">
        <f t="shared" si="143"/>
        <v>3268.957601427222</v>
      </c>
      <c r="X628" s="27">
        <f t="shared" si="143"/>
        <v>1533.5999334204159</v>
      </c>
      <c r="Y628" s="27">
        <f t="shared" si="143"/>
        <v>3711.3063871715349</v>
      </c>
      <c r="Z628" s="28">
        <f t="shared" si="143"/>
        <v>1296.1172952036698</v>
      </c>
      <c r="AB628" s="131">
        <v>99489170000</v>
      </c>
      <c r="AC628" s="131" t="str">
        <f t="shared" si="135"/>
        <v>WFD53_NemunasFebruary</v>
      </c>
      <c r="AD628" s="40" t="s">
        <v>601</v>
      </c>
      <c r="AE628" s="46" t="s">
        <v>587</v>
      </c>
      <c r="AF628" s="130">
        <f t="shared" si="132"/>
        <v>37.303621963792992</v>
      </c>
      <c r="AG628" s="130">
        <f t="shared" si="133"/>
        <v>13.02772246671341</v>
      </c>
      <c r="AH628" s="130">
        <f t="shared" si="136"/>
        <v>24.275899497079582</v>
      </c>
    </row>
    <row r="629" spans="1:34" x14ac:dyDescent="0.25">
      <c r="A629" t="s">
        <v>7</v>
      </c>
      <c r="B629">
        <v>2002</v>
      </c>
      <c r="C629">
        <v>3</v>
      </c>
      <c r="D629">
        <v>520.31638718786803</v>
      </c>
      <c r="E629">
        <v>2074.61553715744</v>
      </c>
      <c r="F629">
        <v>200.50665331361799</v>
      </c>
      <c r="G629">
        <v>76.629337013113798</v>
      </c>
      <c r="H629">
        <v>527.66434348457301</v>
      </c>
      <c r="I629">
        <v>478.46948677156399</v>
      </c>
      <c r="Q629" s="9" t="s">
        <v>207</v>
      </c>
      <c r="R629" s="27"/>
      <c r="S629" s="40" t="s">
        <v>337</v>
      </c>
      <c r="T629" s="3" t="s">
        <v>142</v>
      </c>
      <c r="U629" s="27">
        <f t="shared" si="144"/>
        <v>5678.8567523071833</v>
      </c>
      <c r="V629" s="27">
        <f t="shared" si="143"/>
        <v>24579.711586768422</v>
      </c>
      <c r="W629" s="27">
        <f t="shared" si="143"/>
        <v>2140.7237394161893</v>
      </c>
      <c r="X629" s="27">
        <f t="shared" si="143"/>
        <v>996.69764610176696</v>
      </c>
      <c r="Y629" s="27">
        <f t="shared" si="143"/>
        <v>3320.8911708105829</v>
      </c>
      <c r="Z629" s="28">
        <f t="shared" si="143"/>
        <v>3520.8507145952003</v>
      </c>
      <c r="AB629" s="131">
        <v>99489170000</v>
      </c>
      <c r="AC629" s="131" t="str">
        <f t="shared" si="135"/>
        <v>WFD53_NemunasMarch</v>
      </c>
      <c r="AD629" s="40" t="s">
        <v>601</v>
      </c>
      <c r="AE629" s="46" t="s">
        <v>588</v>
      </c>
      <c r="AF629" s="130">
        <f t="shared" si="132"/>
        <v>33.379423818799403</v>
      </c>
      <c r="AG629" s="130">
        <f t="shared" si="133"/>
        <v>35.38928623683563</v>
      </c>
      <c r="AH629" s="130">
        <f t="shared" si="136"/>
        <v>-2.0098624180362279</v>
      </c>
    </row>
    <row r="630" spans="1:34" x14ac:dyDescent="0.25">
      <c r="A630" t="s">
        <v>7</v>
      </c>
      <c r="B630">
        <v>2002</v>
      </c>
      <c r="C630">
        <v>4</v>
      </c>
      <c r="D630">
        <v>528.72844332730301</v>
      </c>
      <c r="E630">
        <v>2018.5060132936101</v>
      </c>
      <c r="F630">
        <v>296.21235922979298</v>
      </c>
      <c r="G630">
        <v>111.67762640268199</v>
      </c>
      <c r="H630">
        <v>837.88643788261402</v>
      </c>
      <c r="I630">
        <v>500.91761970881402</v>
      </c>
      <c r="Q630" s="9" t="s">
        <v>207</v>
      </c>
      <c r="R630" s="27"/>
      <c r="S630" s="40" t="s">
        <v>337</v>
      </c>
      <c r="T630" s="3" t="s">
        <v>143</v>
      </c>
      <c r="U630" s="27">
        <f t="shared" si="144"/>
        <v>8825.3476852695112</v>
      </c>
      <c r="V630" s="27">
        <f t="shared" si="143"/>
        <v>23361.226712110121</v>
      </c>
      <c r="W630" s="27">
        <f t="shared" si="143"/>
        <v>645.710611033634</v>
      </c>
      <c r="X630" s="27">
        <f t="shared" si="143"/>
        <v>303.36957564298478</v>
      </c>
      <c r="Y630" s="27">
        <f t="shared" si="143"/>
        <v>3097.6317234951421</v>
      </c>
      <c r="Z630" s="28">
        <f t="shared" si="143"/>
        <v>7265.3508348686073</v>
      </c>
      <c r="AB630" s="131">
        <v>99489170000</v>
      </c>
      <c r="AC630" s="131" t="str">
        <f t="shared" si="135"/>
        <v>WFD53_NemunasApril</v>
      </c>
      <c r="AD630" s="40" t="s">
        <v>601</v>
      </c>
      <c r="AE630" s="46" t="s">
        <v>589</v>
      </c>
      <c r="AF630" s="130">
        <f t="shared" si="132"/>
        <v>31.13536602521804</v>
      </c>
      <c r="AG630" s="130">
        <f t="shared" si="133"/>
        <v>73.026549873404392</v>
      </c>
      <c r="AH630" s="130">
        <f t="shared" si="136"/>
        <v>-41.891183848186351</v>
      </c>
    </row>
    <row r="631" spans="1:34" x14ac:dyDescent="0.25">
      <c r="A631" t="s">
        <v>7</v>
      </c>
      <c r="B631">
        <v>2002</v>
      </c>
      <c r="C631">
        <v>5</v>
      </c>
      <c r="D631">
        <v>549.054604978253</v>
      </c>
      <c r="E631">
        <v>2044.5232379864501</v>
      </c>
      <c r="F631">
        <v>344.10985626966499</v>
      </c>
      <c r="G631">
        <v>134.272991495318</v>
      </c>
      <c r="H631">
        <v>952.13466937660201</v>
      </c>
      <c r="I631">
        <v>558.20126518395898</v>
      </c>
      <c r="Q631" s="9" t="s">
        <v>207</v>
      </c>
      <c r="R631" s="27"/>
      <c r="S631" s="40" t="s">
        <v>337</v>
      </c>
      <c r="T631" s="3" t="s">
        <v>144</v>
      </c>
      <c r="U631" s="27">
        <f t="shared" si="144"/>
        <v>9976.7052950406032</v>
      </c>
      <c r="V631" s="27">
        <f t="shared" si="143"/>
        <v>21448.81937732521</v>
      </c>
      <c r="W631" s="27">
        <f t="shared" si="143"/>
        <v>413.91586826190996</v>
      </c>
      <c r="X631" s="27">
        <f t="shared" si="143"/>
        <v>201.48176145020358</v>
      </c>
      <c r="Y631" s="27">
        <f t="shared" si="143"/>
        <v>6215.2132550117949</v>
      </c>
      <c r="Z631" s="28">
        <f t="shared" si="143"/>
        <v>9042.8328411841248</v>
      </c>
      <c r="AB631" s="131">
        <v>99489170000</v>
      </c>
      <c r="AC631" s="131" t="str">
        <f t="shared" si="135"/>
        <v>WFD53_NemunasMay</v>
      </c>
      <c r="AD631" s="40" t="s">
        <v>601</v>
      </c>
      <c r="AE631" s="46" t="s">
        <v>144</v>
      </c>
      <c r="AF631" s="130">
        <f t="shared" si="132"/>
        <v>62.471254459272252</v>
      </c>
      <c r="AG631" s="130">
        <f t="shared" si="133"/>
        <v>90.892635260542676</v>
      </c>
      <c r="AH631" s="130">
        <f t="shared" si="136"/>
        <v>-28.421380801270423</v>
      </c>
    </row>
    <row r="632" spans="1:34" x14ac:dyDescent="0.25">
      <c r="A632" t="s">
        <v>7</v>
      </c>
      <c r="B632">
        <v>2002</v>
      </c>
      <c r="C632">
        <v>6</v>
      </c>
      <c r="D632">
        <v>399.52776681223702</v>
      </c>
      <c r="E632">
        <v>2089.24386972504</v>
      </c>
      <c r="F632">
        <v>372.68803296380997</v>
      </c>
      <c r="G632">
        <v>143.82513909383499</v>
      </c>
      <c r="H632">
        <v>854.42355076896604</v>
      </c>
      <c r="I632">
        <v>437.123638319912</v>
      </c>
      <c r="Q632" s="9" t="s">
        <v>207</v>
      </c>
      <c r="R632" s="27"/>
      <c r="S632" s="40" t="s">
        <v>337</v>
      </c>
      <c r="T632" s="3" t="s">
        <v>145</v>
      </c>
      <c r="U632" s="27">
        <f t="shared" si="144"/>
        <v>8145.2037810196443</v>
      </c>
      <c r="V632" s="27">
        <f t="shared" si="143"/>
        <v>21507.526832741703</v>
      </c>
      <c r="W632" s="27">
        <f t="shared" si="143"/>
        <v>747.26979184746108</v>
      </c>
      <c r="X632" s="27">
        <f t="shared" si="143"/>
        <v>360.58281031013843</v>
      </c>
      <c r="Y632" s="27">
        <f t="shared" si="143"/>
        <v>7088.0000212771929</v>
      </c>
      <c r="Z632" s="28">
        <f t="shared" si="143"/>
        <v>7752.5698766476189</v>
      </c>
      <c r="AB632" s="131">
        <v>99489170000</v>
      </c>
      <c r="AC632" s="131" t="str">
        <f t="shared" si="135"/>
        <v>WFD53_NemunasJune</v>
      </c>
      <c r="AD632" s="40" t="s">
        <v>601</v>
      </c>
      <c r="AE632" s="46" t="s">
        <v>590</v>
      </c>
      <c r="AF632" s="130">
        <f t="shared" si="132"/>
        <v>71.243935609043604</v>
      </c>
      <c r="AG632" s="130">
        <f t="shared" si="133"/>
        <v>77.923756692789979</v>
      </c>
      <c r="AH632" s="130">
        <f t="shared" si="136"/>
        <v>-6.6798210837463756</v>
      </c>
    </row>
    <row r="633" spans="1:34" x14ac:dyDescent="0.25">
      <c r="A633" t="s">
        <v>7</v>
      </c>
      <c r="B633">
        <v>2002</v>
      </c>
      <c r="C633">
        <v>7</v>
      </c>
      <c r="D633">
        <v>301.51758753132401</v>
      </c>
      <c r="E633">
        <v>2084.1762712008699</v>
      </c>
      <c r="F633">
        <v>412.75394514308903</v>
      </c>
      <c r="G633">
        <v>157.32609548219301</v>
      </c>
      <c r="H633">
        <v>783.74009682727797</v>
      </c>
      <c r="I633">
        <v>341.29253786861398</v>
      </c>
      <c r="Q633" s="9" t="s">
        <v>207</v>
      </c>
      <c r="R633" s="27"/>
      <c r="S633" s="40" t="s">
        <v>337</v>
      </c>
      <c r="T633" s="3" t="s">
        <v>146</v>
      </c>
      <c r="U633" s="27">
        <f t="shared" si="144"/>
        <v>6646.701872642021</v>
      </c>
      <c r="V633" s="27">
        <f t="shared" si="143"/>
        <v>22997.442613588417</v>
      </c>
      <c r="W633" s="27">
        <f t="shared" si="143"/>
        <v>1986.9230704009206</v>
      </c>
      <c r="X633" s="27">
        <f t="shared" si="143"/>
        <v>934.84202719086011</v>
      </c>
      <c r="Y633" s="27">
        <f t="shared" si="143"/>
        <v>8221.5640642455055</v>
      </c>
      <c r="Z633" s="28">
        <f t="shared" si="143"/>
        <v>6710.1527587624696</v>
      </c>
      <c r="AB633" s="131">
        <v>99489170000</v>
      </c>
      <c r="AC633" s="131" t="str">
        <f t="shared" si="135"/>
        <v>WFD53_NemunasJuly</v>
      </c>
      <c r="AD633" s="40" t="s">
        <v>601</v>
      </c>
      <c r="AE633" s="46" t="s">
        <v>591</v>
      </c>
      <c r="AF633" s="130">
        <f t="shared" si="132"/>
        <v>82.637779209993468</v>
      </c>
      <c r="AG633" s="130">
        <f t="shared" si="133"/>
        <v>67.446062307711173</v>
      </c>
      <c r="AH633" s="130">
        <f t="shared" si="136"/>
        <v>15.191716902282295</v>
      </c>
    </row>
    <row r="634" spans="1:34" x14ac:dyDescent="0.25">
      <c r="A634" t="s">
        <v>7</v>
      </c>
      <c r="B634">
        <v>2002</v>
      </c>
      <c r="C634">
        <v>8</v>
      </c>
      <c r="D634">
        <v>222.243975645219</v>
      </c>
      <c r="E634">
        <v>2084.3256293313598</v>
      </c>
      <c r="F634">
        <v>208.41950786314001</v>
      </c>
      <c r="G634">
        <v>79.686061264403193</v>
      </c>
      <c r="H634">
        <v>404.57873631290403</v>
      </c>
      <c r="I634">
        <v>261.84095027923598</v>
      </c>
      <c r="Q634" s="9" t="s">
        <v>207</v>
      </c>
      <c r="R634" s="27"/>
      <c r="S634" s="40" t="s">
        <v>337</v>
      </c>
      <c r="T634" s="3" t="s">
        <v>147</v>
      </c>
      <c r="U634" s="27">
        <f t="shared" si="144"/>
        <v>4285.8380565923662</v>
      </c>
      <c r="V634" s="27">
        <f t="shared" si="143"/>
        <v>23685.173612207891</v>
      </c>
      <c r="W634" s="27">
        <f t="shared" si="143"/>
        <v>3498.2794151073658</v>
      </c>
      <c r="X634" s="27">
        <f t="shared" si="143"/>
        <v>1636.2924211166885</v>
      </c>
      <c r="Y634" s="27">
        <f t="shared" si="143"/>
        <v>8332.1355144456193</v>
      </c>
      <c r="Z634" s="28">
        <f t="shared" si="143"/>
        <v>4445.2316125070301</v>
      </c>
      <c r="AB634" s="131">
        <v>99489170000</v>
      </c>
      <c r="AC634" s="131" t="str">
        <f t="shared" si="135"/>
        <v>WFD53_NemunasAugust</v>
      </c>
      <c r="AD634" s="40" t="s">
        <v>601</v>
      </c>
      <c r="AE634" s="46" t="s">
        <v>592</v>
      </c>
      <c r="AF634" s="130">
        <f t="shared" si="132"/>
        <v>83.749171034853532</v>
      </c>
      <c r="AG634" s="130">
        <f t="shared" si="133"/>
        <v>44.680557818574933</v>
      </c>
      <c r="AH634" s="130">
        <f t="shared" si="136"/>
        <v>39.0686132162786</v>
      </c>
    </row>
    <row r="635" spans="1:34" x14ac:dyDescent="0.25">
      <c r="A635" t="s">
        <v>7</v>
      </c>
      <c r="B635">
        <v>2002</v>
      </c>
      <c r="C635">
        <v>9</v>
      </c>
      <c r="D635">
        <v>152.40476840731699</v>
      </c>
      <c r="E635">
        <v>2081.8119933152798</v>
      </c>
      <c r="F635">
        <v>175.76509634260199</v>
      </c>
      <c r="G635">
        <v>67.337886773240598</v>
      </c>
      <c r="H635">
        <v>281.85065145727202</v>
      </c>
      <c r="I635">
        <v>193.006877828488</v>
      </c>
      <c r="Q635" s="9" t="s">
        <v>207</v>
      </c>
      <c r="R635" s="27"/>
      <c r="S635" s="40" t="s">
        <v>337</v>
      </c>
      <c r="T635" s="3" t="s">
        <v>148</v>
      </c>
      <c r="U635" s="27">
        <f t="shared" si="144"/>
        <v>2506.105335659614</v>
      </c>
      <c r="V635" s="27">
        <f t="shared" si="143"/>
        <v>24088.879444560087</v>
      </c>
      <c r="W635" s="27">
        <f t="shared" si="143"/>
        <v>2543.3677471570718</v>
      </c>
      <c r="X635" s="27">
        <f t="shared" si="143"/>
        <v>1179.3896405686605</v>
      </c>
      <c r="Y635" s="27">
        <f t="shared" si="143"/>
        <v>4799.1740183266947</v>
      </c>
      <c r="Z635" s="28">
        <f t="shared" si="143"/>
        <v>2677.270625335364</v>
      </c>
      <c r="AB635" s="131">
        <v>99489170000</v>
      </c>
      <c r="AC635" s="131" t="str">
        <f t="shared" si="135"/>
        <v>WFD53_NemunasSeptember</v>
      </c>
      <c r="AD635" s="40" t="s">
        <v>601</v>
      </c>
      <c r="AE635" s="46" t="s">
        <v>593</v>
      </c>
      <c r="AF635" s="130">
        <f t="shared" si="132"/>
        <v>48.238155151225953</v>
      </c>
      <c r="AG635" s="130">
        <f t="shared" si="133"/>
        <v>26.91017148233686</v>
      </c>
      <c r="AH635" s="130">
        <f t="shared" si="136"/>
        <v>21.327983668889093</v>
      </c>
    </row>
    <row r="636" spans="1:34" x14ac:dyDescent="0.25">
      <c r="A636" t="s">
        <v>7</v>
      </c>
      <c r="B636">
        <v>2002</v>
      </c>
      <c r="C636">
        <v>10</v>
      </c>
      <c r="D636">
        <v>112.561287189485</v>
      </c>
      <c r="E636">
        <v>2072.2771074490402</v>
      </c>
      <c r="F636">
        <v>732.98132340797395</v>
      </c>
      <c r="G636">
        <v>285.05377857769599</v>
      </c>
      <c r="H636">
        <v>1313.9461010069299</v>
      </c>
      <c r="I636">
        <v>152.21355334037801</v>
      </c>
      <c r="Q636" s="9" t="s">
        <v>207</v>
      </c>
      <c r="R636" s="27"/>
      <c r="S636" s="40" t="s">
        <v>337</v>
      </c>
      <c r="T636" s="3" t="s">
        <v>149</v>
      </c>
      <c r="U636" s="27">
        <f t="shared" si="144"/>
        <v>1525.9062622193946</v>
      </c>
      <c r="V636" s="27">
        <f t="shared" si="143"/>
        <v>24496.824585901359</v>
      </c>
      <c r="W636" s="27">
        <f t="shared" si="143"/>
        <v>4205.9794781372839</v>
      </c>
      <c r="X636" s="27">
        <f t="shared" si="143"/>
        <v>1955.9653883555288</v>
      </c>
      <c r="Y636" s="27">
        <f t="shared" si="143"/>
        <v>6036.5771121572525</v>
      </c>
      <c r="Z636" s="28">
        <f t="shared" si="143"/>
        <v>1648.5137286433785</v>
      </c>
      <c r="AB636" s="131">
        <v>99489170000</v>
      </c>
      <c r="AC636" s="131" t="str">
        <f t="shared" si="135"/>
        <v>WFD53_NemunasOctober</v>
      </c>
      <c r="AD636" s="40" t="s">
        <v>601</v>
      </c>
      <c r="AE636" s="46" t="s">
        <v>594</v>
      </c>
      <c r="AF636" s="130">
        <f t="shared" si="132"/>
        <v>60.675720906680112</v>
      </c>
      <c r="AG636" s="130">
        <f t="shared" si="133"/>
        <v>16.569780697169133</v>
      </c>
      <c r="AH636" s="130">
        <f t="shared" si="136"/>
        <v>44.105940209510976</v>
      </c>
    </row>
    <row r="637" spans="1:34" x14ac:dyDescent="0.25">
      <c r="A637" t="s">
        <v>7</v>
      </c>
      <c r="B637">
        <v>2002</v>
      </c>
      <c r="C637">
        <v>11</v>
      </c>
      <c r="D637">
        <v>124.994675340047</v>
      </c>
      <c r="E637">
        <v>2091.67677320145</v>
      </c>
      <c r="F637">
        <v>744.35733559158302</v>
      </c>
      <c r="G637">
        <v>287.85871191745701</v>
      </c>
      <c r="H637">
        <v>1291.3501400134301</v>
      </c>
      <c r="I637">
        <v>158.11392903797599</v>
      </c>
      <c r="Q637" s="9" t="s">
        <v>207</v>
      </c>
      <c r="R637" s="27"/>
      <c r="S637" s="40" t="s">
        <v>337</v>
      </c>
      <c r="T637" s="3" t="s">
        <v>150</v>
      </c>
      <c r="U637" s="27">
        <f t="shared" si="144"/>
        <v>1206.0516973260599</v>
      </c>
      <c r="V637" s="27">
        <f t="shared" si="143"/>
        <v>24652.526709892438</v>
      </c>
      <c r="W637" s="27">
        <f t="shared" si="143"/>
        <v>3898.4612325694134</v>
      </c>
      <c r="X637" s="27">
        <f t="shared" si="143"/>
        <v>1817.0820243231308</v>
      </c>
      <c r="Y637" s="27">
        <f t="shared" si="143"/>
        <v>4580.4145215964636</v>
      </c>
      <c r="Z637" s="28">
        <f t="shared" si="143"/>
        <v>1126.4904595946082</v>
      </c>
      <c r="AB637" s="131">
        <v>99489170000</v>
      </c>
      <c r="AC637" s="131" t="str">
        <f t="shared" si="135"/>
        <v>WFD53_NemunasNovember</v>
      </c>
      <c r="AD637" s="40" t="s">
        <v>601</v>
      </c>
      <c r="AE637" s="46" t="s">
        <v>595</v>
      </c>
      <c r="AF637" s="130">
        <f t="shared" si="132"/>
        <v>46.03932791475156</v>
      </c>
      <c r="AG637" s="130">
        <f t="shared" si="133"/>
        <v>11.322744572043449</v>
      </c>
      <c r="AH637" s="130">
        <f t="shared" si="136"/>
        <v>34.716583342708113</v>
      </c>
    </row>
    <row r="638" spans="1:34" ht="15.75" thickBot="1" x14ac:dyDescent="0.3">
      <c r="A638" t="s">
        <v>7</v>
      </c>
      <c r="B638">
        <v>2002</v>
      </c>
      <c r="C638">
        <v>12</v>
      </c>
      <c r="D638">
        <v>160.574439833817</v>
      </c>
      <c r="E638">
        <v>2104.1796642855802</v>
      </c>
      <c r="F638">
        <v>367.686468568745</v>
      </c>
      <c r="G638">
        <v>145.65315251621499</v>
      </c>
      <c r="H638">
        <v>553.31781437732695</v>
      </c>
      <c r="I638">
        <v>182.46142690341</v>
      </c>
      <c r="Q638" s="11" t="s">
        <v>207</v>
      </c>
      <c r="R638" s="29"/>
      <c r="S638" s="40" t="s">
        <v>337</v>
      </c>
      <c r="T638" s="5" t="s">
        <v>151</v>
      </c>
      <c r="U638" s="29">
        <f t="shared" si="144"/>
        <v>1475.0527060529162</v>
      </c>
      <c r="V638" s="29">
        <f t="shared" si="143"/>
        <v>24686.960398176408</v>
      </c>
      <c r="W638" s="29">
        <f t="shared" si="143"/>
        <v>4171.7060453762479</v>
      </c>
      <c r="X638" s="29">
        <f t="shared" si="143"/>
        <v>1945.1690052961026</v>
      </c>
      <c r="Y638" s="29">
        <f t="shared" si="143"/>
        <v>4509.7136749777483</v>
      </c>
      <c r="Z638" s="30">
        <f t="shared" si="143"/>
        <v>978.28369156565486</v>
      </c>
      <c r="AB638" s="131">
        <v>99489170000</v>
      </c>
      <c r="AC638" s="131" t="str">
        <f t="shared" si="135"/>
        <v>WFD53_NemunasDecember</v>
      </c>
      <c r="AD638" s="40" t="s">
        <v>601</v>
      </c>
      <c r="AE638" s="46" t="s">
        <v>596</v>
      </c>
      <c r="AF638" s="130">
        <f t="shared" si="132"/>
        <v>45.328689293294417</v>
      </c>
      <c r="AG638" s="130">
        <f t="shared" si="133"/>
        <v>9.8330671726948271</v>
      </c>
      <c r="AH638" s="130">
        <f t="shared" si="136"/>
        <v>35.495622120599592</v>
      </c>
    </row>
    <row r="639" spans="1:34" x14ac:dyDescent="0.25">
      <c r="A639" t="s">
        <v>7</v>
      </c>
      <c r="B639">
        <v>2003</v>
      </c>
      <c r="C639">
        <v>1</v>
      </c>
      <c r="D639">
        <v>264.67901022959001</v>
      </c>
      <c r="E639">
        <v>2086.88357533829</v>
      </c>
      <c r="F639">
        <v>401.325465348644</v>
      </c>
      <c r="G639">
        <v>153.10663738358599</v>
      </c>
      <c r="H639">
        <v>734.01837177719096</v>
      </c>
      <c r="I639">
        <v>251.41117089915701</v>
      </c>
      <c r="Q639" s="10" t="s">
        <v>208</v>
      </c>
      <c r="R639" s="27" t="s">
        <v>419</v>
      </c>
      <c r="S639" s="35" t="s">
        <v>338</v>
      </c>
      <c r="T639" s="1" t="s">
        <v>140</v>
      </c>
      <c r="U639" s="25">
        <f>(D8115+D8127+D8139+D8151+D8163+D8175+D8187+D8199+D8211+D8223+D8235+D8247+D8259)/13</f>
        <v>5530.7601087770063</v>
      </c>
      <c r="V639" s="25">
        <f t="shared" ref="V639:Z650" si="145">(E8115+E8127+E8139+E8151+E8163+E8175+E8187+E8199+E8211+E8223+E8235+E8247+E8259)/13</f>
        <v>48650.323843690137</v>
      </c>
      <c r="W639" s="25">
        <f t="shared" si="145"/>
        <v>8036.2252576688661</v>
      </c>
      <c r="X639" s="25">
        <f t="shared" si="145"/>
        <v>4388.8874936487991</v>
      </c>
      <c r="Y639" s="25">
        <f t="shared" si="145"/>
        <v>8441.2767430856657</v>
      </c>
      <c r="Z639" s="26">
        <f t="shared" si="145"/>
        <v>2340.6346247798765</v>
      </c>
      <c r="AB639" s="131">
        <v>205414540000</v>
      </c>
      <c r="AC639" s="131" t="str">
        <f t="shared" si="135"/>
        <v>WFD54_VistulaJanuary</v>
      </c>
      <c r="AD639" s="40" t="s">
        <v>602</v>
      </c>
      <c r="AE639" s="46" t="s">
        <v>586</v>
      </c>
      <c r="AF639" s="130">
        <f t="shared" si="132"/>
        <v>41.093861919831312</v>
      </c>
      <c r="AG639" s="130">
        <f t="shared" si="133"/>
        <v>11.394688150020327</v>
      </c>
      <c r="AH639" s="130">
        <f t="shared" si="136"/>
        <v>29.699173769810983</v>
      </c>
    </row>
    <row r="640" spans="1:34" x14ac:dyDescent="0.25">
      <c r="A640" t="s">
        <v>7</v>
      </c>
      <c r="B640">
        <v>2003</v>
      </c>
      <c r="C640">
        <v>2</v>
      </c>
      <c r="D640">
        <v>331.21919932322697</v>
      </c>
      <c r="E640">
        <v>2083.3039051474002</v>
      </c>
      <c r="F640">
        <v>259.34022506035802</v>
      </c>
      <c r="G640">
        <v>98.701843769324796</v>
      </c>
      <c r="H640">
        <v>434.03300505008701</v>
      </c>
      <c r="I640">
        <v>300.54662014160101</v>
      </c>
      <c r="Q640" s="9" t="s">
        <v>208</v>
      </c>
      <c r="R640" s="27" t="s">
        <v>413</v>
      </c>
      <c r="S640" s="40" t="s">
        <v>338</v>
      </c>
      <c r="T640" s="3" t="s">
        <v>141</v>
      </c>
      <c r="U640" s="27">
        <f t="shared" ref="U640:U650" si="146">(D8116+D8128+D8140+D8152+D8164+D8176+D8188+D8200+D8212+D8224+D8236+D8248+D8260)/13</f>
        <v>7303.1707866632651</v>
      </c>
      <c r="V640" s="27">
        <f t="shared" si="145"/>
        <v>48576.660100974856</v>
      </c>
      <c r="W640" s="27">
        <f t="shared" si="145"/>
        <v>5727.8925790419053</v>
      </c>
      <c r="X640" s="27">
        <f t="shared" si="145"/>
        <v>3122.8506025858737</v>
      </c>
      <c r="Y640" s="27">
        <f t="shared" si="145"/>
        <v>6365.0225547248301</v>
      </c>
      <c r="Z640" s="28">
        <f t="shared" si="145"/>
        <v>3299.7233921445923</v>
      </c>
      <c r="AB640" s="131">
        <v>205414540000</v>
      </c>
      <c r="AC640" s="131" t="str">
        <f t="shared" si="135"/>
        <v>WFD54_VistulaFebruary</v>
      </c>
      <c r="AD640" s="40" t="s">
        <v>602</v>
      </c>
      <c r="AE640" s="46" t="s">
        <v>587</v>
      </c>
      <c r="AF640" s="130">
        <f t="shared" si="132"/>
        <v>30.986231815551271</v>
      </c>
      <c r="AG640" s="130">
        <f t="shared" si="133"/>
        <v>16.063728459263849</v>
      </c>
      <c r="AH640" s="130">
        <f t="shared" si="136"/>
        <v>14.922503356287422</v>
      </c>
    </row>
    <row r="641" spans="1:34" x14ac:dyDescent="0.25">
      <c r="A641" t="s">
        <v>7</v>
      </c>
      <c r="B641">
        <v>2003</v>
      </c>
      <c r="C641">
        <v>3</v>
      </c>
      <c r="D641">
        <v>584.88098424190503</v>
      </c>
      <c r="E641">
        <v>2025.4554545071401</v>
      </c>
      <c r="F641">
        <v>98.262706696877402</v>
      </c>
      <c r="G641">
        <v>38.154347212879301</v>
      </c>
      <c r="H641">
        <v>336.05543457897198</v>
      </c>
      <c r="I641">
        <v>515.44914029014603</v>
      </c>
      <c r="Q641" s="9" t="s">
        <v>208</v>
      </c>
      <c r="R641" s="27" t="s">
        <v>420</v>
      </c>
      <c r="S641" s="40" t="s">
        <v>338</v>
      </c>
      <c r="T641" s="3" t="s">
        <v>142</v>
      </c>
      <c r="U641" s="27">
        <f t="shared" si="146"/>
        <v>13379.891980752051</v>
      </c>
      <c r="V641" s="27">
        <f t="shared" si="145"/>
        <v>48134.68206326096</v>
      </c>
      <c r="W641" s="27">
        <f t="shared" si="145"/>
        <v>3793.7738251436872</v>
      </c>
      <c r="X641" s="27">
        <f t="shared" si="145"/>
        <v>2049.4438527521552</v>
      </c>
      <c r="Y641" s="27">
        <f t="shared" si="145"/>
        <v>7179.9784899830156</v>
      </c>
      <c r="Z641" s="28">
        <f t="shared" si="145"/>
        <v>8764.6963527334538</v>
      </c>
      <c r="AB641" s="131">
        <v>205414540000</v>
      </c>
      <c r="AC641" s="131" t="str">
        <f t="shared" si="135"/>
        <v>WFD54_VistulaMarch</v>
      </c>
      <c r="AD641" s="40" t="s">
        <v>602</v>
      </c>
      <c r="AE641" s="46" t="s">
        <v>588</v>
      </c>
      <c r="AF641" s="130">
        <f t="shared" si="132"/>
        <v>34.95360401451142</v>
      </c>
      <c r="AG641" s="130">
        <f t="shared" si="133"/>
        <v>42.66833473781093</v>
      </c>
      <c r="AH641" s="130">
        <f t="shared" si="136"/>
        <v>-7.7147307232995104</v>
      </c>
    </row>
    <row r="642" spans="1:34" x14ac:dyDescent="0.25">
      <c r="A642" t="s">
        <v>7</v>
      </c>
      <c r="B642">
        <v>2003</v>
      </c>
      <c r="C642">
        <v>4</v>
      </c>
      <c r="D642">
        <v>592.50531915500699</v>
      </c>
      <c r="E642">
        <v>1841.81691097061</v>
      </c>
      <c r="F642">
        <v>61.502056388503</v>
      </c>
      <c r="G642">
        <v>23.219240326071901</v>
      </c>
      <c r="H642">
        <v>356.01301039577498</v>
      </c>
      <c r="I642">
        <v>485.578631294746</v>
      </c>
      <c r="Q642" s="9" t="s">
        <v>208</v>
      </c>
      <c r="R642" s="27" t="s">
        <v>421</v>
      </c>
      <c r="S642" s="40" t="s">
        <v>338</v>
      </c>
      <c r="T642" s="3" t="s">
        <v>143</v>
      </c>
      <c r="U642" s="27">
        <f t="shared" si="146"/>
        <v>19199.294780453994</v>
      </c>
      <c r="V642" s="27">
        <f t="shared" si="145"/>
        <v>45150.948892291177</v>
      </c>
      <c r="W642" s="27">
        <f t="shared" si="145"/>
        <v>814.30321098304842</v>
      </c>
      <c r="X642" s="27">
        <f t="shared" si="145"/>
        <v>430.32618778822626</v>
      </c>
      <c r="Y642" s="27">
        <f t="shared" si="145"/>
        <v>6231.5789548756084</v>
      </c>
      <c r="Z642" s="28">
        <f t="shared" si="145"/>
        <v>16086.427444223327</v>
      </c>
      <c r="AB642" s="131">
        <v>205414540000</v>
      </c>
      <c r="AC642" s="131" t="str">
        <f t="shared" si="135"/>
        <v>WFD54_VistulaApril</v>
      </c>
      <c r="AD642" s="40" t="s">
        <v>602</v>
      </c>
      <c r="AE642" s="46" t="s">
        <v>589</v>
      </c>
      <c r="AF642" s="130">
        <f t="shared" si="132"/>
        <v>30.336601074469257</v>
      </c>
      <c r="AG642" s="130">
        <f t="shared" si="133"/>
        <v>78.312019413150253</v>
      </c>
      <c r="AH642" s="130">
        <f t="shared" si="136"/>
        <v>-47.975418338680996</v>
      </c>
    </row>
    <row r="643" spans="1:34" x14ac:dyDescent="0.25">
      <c r="A643" t="s">
        <v>7</v>
      </c>
      <c r="B643">
        <v>2003</v>
      </c>
      <c r="C643">
        <v>5</v>
      </c>
      <c r="D643">
        <v>511.41817889149598</v>
      </c>
      <c r="E643">
        <v>2040.8368593073999</v>
      </c>
      <c r="F643">
        <v>292.62304391620597</v>
      </c>
      <c r="G643">
        <v>112.908177060618</v>
      </c>
      <c r="H643">
        <v>931.08186415832495</v>
      </c>
      <c r="I643">
        <v>512.85295610489402</v>
      </c>
      <c r="Q643" s="9" t="s">
        <v>208</v>
      </c>
      <c r="R643" s="27"/>
      <c r="S643" s="40" t="s">
        <v>338</v>
      </c>
      <c r="T643" s="3" t="s">
        <v>144</v>
      </c>
      <c r="U643" s="27">
        <f t="shared" si="146"/>
        <v>21099.738810751543</v>
      </c>
      <c r="V643" s="27">
        <f t="shared" si="145"/>
        <v>41731.548066215481</v>
      </c>
      <c r="W643" s="27">
        <f t="shared" si="145"/>
        <v>1496.7881301381994</v>
      </c>
      <c r="X643" s="27">
        <f t="shared" si="145"/>
        <v>793.17864670538324</v>
      </c>
      <c r="Y643" s="27">
        <f t="shared" si="145"/>
        <v>14877.408461892794</v>
      </c>
      <c r="Z643" s="28">
        <f t="shared" si="145"/>
        <v>18542.952627811675</v>
      </c>
      <c r="AB643" s="131">
        <v>205414540000</v>
      </c>
      <c r="AC643" s="131" t="str">
        <f t="shared" si="135"/>
        <v>WFD54_VistulaMay</v>
      </c>
      <c r="AD643" s="40" t="s">
        <v>602</v>
      </c>
      <c r="AE643" s="46" t="s">
        <v>144</v>
      </c>
      <c r="AF643" s="130">
        <f t="shared" ref="AF643:AF706" si="147">((Y643*1000000)/AB643)*1000</f>
        <v>72.42626769211563</v>
      </c>
      <c r="AG643" s="130">
        <f t="shared" ref="AG643:AG706" si="148">((Z643*1000000)/AB643)*1000</f>
        <v>90.270886509843336</v>
      </c>
      <c r="AH643" s="130">
        <f t="shared" si="136"/>
        <v>-17.844618817727707</v>
      </c>
    </row>
    <row r="644" spans="1:34" x14ac:dyDescent="0.25">
      <c r="A644" t="s">
        <v>7</v>
      </c>
      <c r="B644">
        <v>2003</v>
      </c>
      <c r="C644">
        <v>6</v>
      </c>
      <c r="D644">
        <v>455.13244325499397</v>
      </c>
      <c r="E644">
        <v>2069.90420927795</v>
      </c>
      <c r="F644">
        <v>237.52865638681399</v>
      </c>
      <c r="G644">
        <v>92.1876415286184</v>
      </c>
      <c r="H644">
        <v>618.30298250984197</v>
      </c>
      <c r="I644">
        <v>466.150133901966</v>
      </c>
      <c r="Q644" s="9" t="s">
        <v>208</v>
      </c>
      <c r="R644" s="27"/>
      <c r="S644" s="40" t="s">
        <v>338</v>
      </c>
      <c r="T644" s="3" t="s">
        <v>145</v>
      </c>
      <c r="U644" s="27">
        <f t="shared" si="146"/>
        <v>17706.072071356168</v>
      </c>
      <c r="V644" s="27">
        <f t="shared" si="145"/>
        <v>42295.12720862023</v>
      </c>
      <c r="W644" s="27">
        <f t="shared" si="145"/>
        <v>1934.1650630958577</v>
      </c>
      <c r="X644" s="27">
        <f t="shared" si="145"/>
        <v>1033.3621454585245</v>
      </c>
      <c r="Y644" s="27">
        <f t="shared" si="145"/>
        <v>14571.951404223715</v>
      </c>
      <c r="Z644" s="28">
        <f t="shared" si="145"/>
        <v>16002.80087831421</v>
      </c>
      <c r="AB644" s="131">
        <v>205414540000</v>
      </c>
      <c r="AC644" s="131" t="str">
        <f t="shared" ref="AC644:AC707" si="149">CONCATENATE(AD644,AE644)</f>
        <v>WFD54_VistulaJune</v>
      </c>
      <c r="AD644" s="40" t="s">
        <v>602</v>
      </c>
      <c r="AE644" s="46" t="s">
        <v>590</v>
      </c>
      <c r="AF644" s="130">
        <f t="shared" si="147"/>
        <v>70.939240251560165</v>
      </c>
      <c r="AG644" s="130">
        <f t="shared" si="148"/>
        <v>77.904908183783931</v>
      </c>
      <c r="AH644" s="130">
        <f t="shared" ref="AH644:AH707" si="150">AF644-AG644</f>
        <v>-6.9656679322237665</v>
      </c>
    </row>
    <row r="645" spans="1:34" x14ac:dyDescent="0.25">
      <c r="A645" t="s">
        <v>7</v>
      </c>
      <c r="B645">
        <v>2003</v>
      </c>
      <c r="C645">
        <v>7</v>
      </c>
      <c r="D645">
        <v>314.36039002436797</v>
      </c>
      <c r="E645">
        <v>2077.2517920961</v>
      </c>
      <c r="F645">
        <v>300.61695009859102</v>
      </c>
      <c r="G645">
        <v>115.811848973664</v>
      </c>
      <c r="H645">
        <v>669.89556108745603</v>
      </c>
      <c r="I645">
        <v>330.77352895177802</v>
      </c>
      <c r="Q645" s="9" t="s">
        <v>208</v>
      </c>
      <c r="R645" s="27"/>
      <c r="S645" s="40" t="s">
        <v>338</v>
      </c>
      <c r="T645" s="3" t="s">
        <v>146</v>
      </c>
      <c r="U645" s="27">
        <f t="shared" si="146"/>
        <v>14773.875762386791</v>
      </c>
      <c r="V645" s="27">
        <f t="shared" si="145"/>
        <v>44691.323222426334</v>
      </c>
      <c r="W645" s="27">
        <f t="shared" si="145"/>
        <v>4155.1797436420829</v>
      </c>
      <c r="X645" s="27">
        <f t="shared" si="145"/>
        <v>2235.165280039379</v>
      </c>
      <c r="Y645" s="27">
        <f t="shared" si="145"/>
        <v>17192.448314619582</v>
      </c>
      <c r="Z645" s="28">
        <f t="shared" si="145"/>
        <v>13663.944996150454</v>
      </c>
      <c r="AB645" s="131">
        <v>205414540000</v>
      </c>
      <c r="AC645" s="131" t="str">
        <f t="shared" si="149"/>
        <v>WFD54_VistulaJuly</v>
      </c>
      <c r="AD645" s="40" t="s">
        <v>602</v>
      </c>
      <c r="AE645" s="46" t="s">
        <v>591</v>
      </c>
      <c r="AF645" s="130">
        <f t="shared" si="147"/>
        <v>83.696355256154632</v>
      </c>
      <c r="AG645" s="130">
        <f t="shared" si="148"/>
        <v>66.518879316675708</v>
      </c>
      <c r="AH645" s="130">
        <f t="shared" si="150"/>
        <v>17.177475939478924</v>
      </c>
    </row>
    <row r="646" spans="1:34" x14ac:dyDescent="0.25">
      <c r="A646" t="s">
        <v>7</v>
      </c>
      <c r="B646">
        <v>2003</v>
      </c>
      <c r="C646">
        <v>8</v>
      </c>
      <c r="D646">
        <v>258.25142815164702</v>
      </c>
      <c r="E646">
        <v>2088.6976779101601</v>
      </c>
      <c r="F646">
        <v>89.016268154309998</v>
      </c>
      <c r="G646">
        <v>33.4229086550083</v>
      </c>
      <c r="H646">
        <v>158.64001053381</v>
      </c>
      <c r="I646">
        <v>276.44352509164599</v>
      </c>
      <c r="Q646" s="9" t="s">
        <v>208</v>
      </c>
      <c r="R646" s="27"/>
      <c r="S646" s="40" t="s">
        <v>338</v>
      </c>
      <c r="T646" s="3" t="s">
        <v>147</v>
      </c>
      <c r="U646" s="27">
        <f t="shared" si="146"/>
        <v>10011.981786250884</v>
      </c>
      <c r="V646" s="27">
        <f t="shared" si="145"/>
        <v>46632.284201363247</v>
      </c>
      <c r="W646" s="27">
        <f t="shared" si="145"/>
        <v>5588.9381286124244</v>
      </c>
      <c r="X646" s="27">
        <f t="shared" si="145"/>
        <v>3036.054561459111</v>
      </c>
      <c r="Y646" s="27">
        <f t="shared" si="145"/>
        <v>14851.289322155961</v>
      </c>
      <c r="Z646" s="28">
        <f t="shared" si="145"/>
        <v>9753.8193346005519</v>
      </c>
      <c r="AB646" s="131">
        <v>205414540000</v>
      </c>
      <c r="AC646" s="131" t="str">
        <f t="shared" si="149"/>
        <v>WFD54_VistulaAugust</v>
      </c>
      <c r="AD646" s="40" t="s">
        <v>602</v>
      </c>
      <c r="AE646" s="46" t="s">
        <v>592</v>
      </c>
      <c r="AF646" s="130">
        <f t="shared" si="147"/>
        <v>72.299114376985969</v>
      </c>
      <c r="AG646" s="130">
        <f t="shared" si="148"/>
        <v>47.483587747004428</v>
      </c>
      <c r="AH646" s="130">
        <f t="shared" si="150"/>
        <v>24.815526629981541</v>
      </c>
    </row>
    <row r="647" spans="1:34" x14ac:dyDescent="0.25">
      <c r="A647" t="s">
        <v>7</v>
      </c>
      <c r="B647">
        <v>2003</v>
      </c>
      <c r="C647">
        <v>9</v>
      </c>
      <c r="D647">
        <v>151.40887050509801</v>
      </c>
      <c r="E647">
        <v>2095.2000715879799</v>
      </c>
      <c r="F647">
        <v>328.10248895830199</v>
      </c>
      <c r="G647">
        <v>125.51142648113699</v>
      </c>
      <c r="H647">
        <v>505.51043917861898</v>
      </c>
      <c r="I647">
        <v>171.46309809000201</v>
      </c>
      <c r="Q647" s="9" t="s">
        <v>208</v>
      </c>
      <c r="R647" s="27"/>
      <c r="S647" s="40" t="s">
        <v>338</v>
      </c>
      <c r="T647" s="3" t="s">
        <v>148</v>
      </c>
      <c r="U647" s="27">
        <f t="shared" si="146"/>
        <v>6281.2265593594921</v>
      </c>
      <c r="V647" s="27">
        <f t="shared" si="145"/>
        <v>47484.984772230913</v>
      </c>
      <c r="W647" s="27">
        <f t="shared" si="145"/>
        <v>4668.4028700511553</v>
      </c>
      <c r="X647" s="27">
        <f t="shared" si="145"/>
        <v>2522.6697367552633</v>
      </c>
      <c r="Y647" s="27">
        <f t="shared" si="145"/>
        <v>9667.3855505041847</v>
      </c>
      <c r="Z647" s="28">
        <f t="shared" si="145"/>
        <v>6437.5337216960515</v>
      </c>
      <c r="AB647" s="131">
        <v>205414540000</v>
      </c>
      <c r="AC647" s="131" t="str">
        <f t="shared" si="149"/>
        <v>WFD54_VistulaSeptember</v>
      </c>
      <c r="AD647" s="40" t="s">
        <v>602</v>
      </c>
      <c r="AE647" s="46" t="s">
        <v>593</v>
      </c>
      <c r="AF647" s="130">
        <f t="shared" si="147"/>
        <v>47.062810405262375</v>
      </c>
      <c r="AG647" s="130">
        <f t="shared" si="148"/>
        <v>31.339231009139137</v>
      </c>
      <c r="AH647" s="130">
        <f t="shared" si="150"/>
        <v>15.723579396123238</v>
      </c>
    </row>
    <row r="648" spans="1:34" x14ac:dyDescent="0.25">
      <c r="A648" t="s">
        <v>7</v>
      </c>
      <c r="B648">
        <v>2003</v>
      </c>
      <c r="C648">
        <v>10</v>
      </c>
      <c r="D648">
        <v>117.36494570798099</v>
      </c>
      <c r="E648">
        <v>2103.6051592825302</v>
      </c>
      <c r="F648">
        <v>310.70186228042598</v>
      </c>
      <c r="G648">
        <v>121.431331928017</v>
      </c>
      <c r="H648">
        <v>396.58015711643202</v>
      </c>
      <c r="I648">
        <v>137.25498958601</v>
      </c>
      <c r="Q648" s="9" t="s">
        <v>208</v>
      </c>
      <c r="R648" s="27"/>
      <c r="S648" s="40" t="s">
        <v>338</v>
      </c>
      <c r="T648" s="3" t="s">
        <v>149</v>
      </c>
      <c r="U648" s="27">
        <f t="shared" si="146"/>
        <v>4427.0013649473567</v>
      </c>
      <c r="V648" s="27">
        <f t="shared" si="145"/>
        <v>48108.933908263672</v>
      </c>
      <c r="W648" s="27">
        <f t="shared" si="145"/>
        <v>5873.4169336775858</v>
      </c>
      <c r="X648" s="27">
        <f t="shared" si="145"/>
        <v>3185.9658043758177</v>
      </c>
      <c r="Y648" s="27">
        <f t="shared" si="145"/>
        <v>8485.6794515546044</v>
      </c>
      <c r="Z648" s="28">
        <f t="shared" si="145"/>
        <v>4498.3101184094321</v>
      </c>
      <c r="AB648" s="131">
        <v>205414540000</v>
      </c>
      <c r="AC648" s="131" t="str">
        <f t="shared" si="149"/>
        <v>WFD54_VistulaOctober</v>
      </c>
      <c r="AD648" s="40" t="s">
        <v>602</v>
      </c>
      <c r="AE648" s="46" t="s">
        <v>594</v>
      </c>
      <c r="AF648" s="130">
        <f t="shared" si="147"/>
        <v>41.310023387607345</v>
      </c>
      <c r="AG648" s="130">
        <f t="shared" si="148"/>
        <v>21.898693823764532</v>
      </c>
      <c r="AH648" s="130">
        <f t="shared" si="150"/>
        <v>19.411329563842813</v>
      </c>
    </row>
    <row r="649" spans="1:34" x14ac:dyDescent="0.25">
      <c r="A649" t="s">
        <v>7</v>
      </c>
      <c r="B649">
        <v>2003</v>
      </c>
      <c r="C649">
        <v>11</v>
      </c>
      <c r="D649">
        <v>134.83057352420701</v>
      </c>
      <c r="E649">
        <v>2097.5697099720801</v>
      </c>
      <c r="F649">
        <v>471.12744285858201</v>
      </c>
      <c r="G649">
        <v>181.068454929833</v>
      </c>
      <c r="H649">
        <v>739.71276177909897</v>
      </c>
      <c r="I649">
        <v>146.54577456933299</v>
      </c>
      <c r="Q649" s="9" t="s">
        <v>208</v>
      </c>
      <c r="R649" s="27"/>
      <c r="S649" s="40" t="s">
        <v>338</v>
      </c>
      <c r="T649" s="3" t="s">
        <v>150</v>
      </c>
      <c r="U649" s="27">
        <f t="shared" si="146"/>
        <v>3672.3852551721238</v>
      </c>
      <c r="V649" s="27">
        <f t="shared" si="145"/>
        <v>48425.225193563048</v>
      </c>
      <c r="W649" s="27">
        <f t="shared" si="145"/>
        <v>6650.7113520355797</v>
      </c>
      <c r="X649" s="27">
        <f t="shared" si="145"/>
        <v>3635.5484785427066</v>
      </c>
      <c r="Y649" s="27">
        <f t="shared" si="145"/>
        <v>7890.2892378128809</v>
      </c>
      <c r="Z649" s="28">
        <f t="shared" si="145"/>
        <v>3128.9443685020965</v>
      </c>
      <c r="AB649" s="131">
        <v>205414540000</v>
      </c>
      <c r="AC649" s="131" t="str">
        <f t="shared" si="149"/>
        <v>WFD54_VistulaNovember</v>
      </c>
      <c r="AD649" s="40" t="s">
        <v>602</v>
      </c>
      <c r="AE649" s="46" t="s">
        <v>595</v>
      </c>
      <c r="AF649" s="130">
        <f t="shared" si="147"/>
        <v>38.411542035013106</v>
      </c>
      <c r="AG649" s="130">
        <f t="shared" si="148"/>
        <v>15.232341237879737</v>
      </c>
      <c r="AH649" s="130">
        <f t="shared" si="150"/>
        <v>23.179200797133369</v>
      </c>
    </row>
    <row r="650" spans="1:34" ht="15.75" thickBot="1" x14ac:dyDescent="0.3">
      <c r="A650" t="s">
        <v>7</v>
      </c>
      <c r="B650">
        <v>2003</v>
      </c>
      <c r="C650">
        <v>12</v>
      </c>
      <c r="D650">
        <v>189.83529603168699</v>
      </c>
      <c r="E650">
        <v>2093.7715888211101</v>
      </c>
      <c r="F650">
        <v>425.34778602870898</v>
      </c>
      <c r="G650">
        <v>163.96389925693799</v>
      </c>
      <c r="H650">
        <v>629.13435752780902</v>
      </c>
      <c r="I650">
        <v>183.826759552429</v>
      </c>
      <c r="Q650" s="11" t="s">
        <v>208</v>
      </c>
      <c r="R650" s="29"/>
      <c r="S650" s="40" t="s">
        <v>338</v>
      </c>
      <c r="T650" s="5" t="s">
        <v>151</v>
      </c>
      <c r="U650" s="29">
        <f t="shared" si="146"/>
        <v>4200.3345375905647</v>
      </c>
      <c r="V650" s="29">
        <f t="shared" si="145"/>
        <v>48598.394723719466</v>
      </c>
      <c r="W650" s="29">
        <f t="shared" si="145"/>
        <v>7039.1911043044292</v>
      </c>
      <c r="X650" s="29">
        <f t="shared" si="145"/>
        <v>3844.2367842914009</v>
      </c>
      <c r="Y650" s="29">
        <f t="shared" si="145"/>
        <v>7080.2500179476001</v>
      </c>
      <c r="Z650" s="30">
        <f t="shared" si="145"/>
        <v>2516.5572164540799</v>
      </c>
      <c r="AB650" s="131">
        <v>205414540000</v>
      </c>
      <c r="AC650" s="131" t="str">
        <f t="shared" si="149"/>
        <v>WFD54_VistulaDecember</v>
      </c>
      <c r="AD650" s="40" t="s">
        <v>602</v>
      </c>
      <c r="AE650" s="46" t="s">
        <v>596</v>
      </c>
      <c r="AF650" s="130">
        <f t="shared" si="147"/>
        <v>34.468105412341309</v>
      </c>
      <c r="AG650" s="130">
        <f t="shared" si="148"/>
        <v>12.251115312743101</v>
      </c>
      <c r="AH650" s="130">
        <f t="shared" si="150"/>
        <v>22.216990099598206</v>
      </c>
    </row>
    <row r="651" spans="1:34" x14ac:dyDescent="0.25">
      <c r="A651" t="s">
        <v>7</v>
      </c>
      <c r="B651">
        <v>2004</v>
      </c>
      <c r="C651">
        <v>1</v>
      </c>
      <c r="D651">
        <v>273.58402302563297</v>
      </c>
      <c r="E651">
        <v>2086.0750257751502</v>
      </c>
      <c r="F651">
        <v>470.26300803924499</v>
      </c>
      <c r="G651">
        <v>182.84431439635</v>
      </c>
      <c r="H651">
        <v>882.64951753334003</v>
      </c>
      <c r="I651">
        <v>237.206126370459</v>
      </c>
      <c r="Q651" s="10" t="s">
        <v>209</v>
      </c>
      <c r="R651" s="27" t="s">
        <v>419</v>
      </c>
      <c r="S651" s="35" t="s">
        <v>339</v>
      </c>
      <c r="T651" s="1" t="s">
        <v>140</v>
      </c>
      <c r="U651" s="25">
        <f>(D8271+D8283+D8295+D8307+D8319+D8331+D8343+D8355+D8367+D8379+D8391+D8403+D8415)/13</f>
        <v>4072.2492859074232</v>
      </c>
      <c r="V651" s="25">
        <f t="shared" ref="V651:Z662" si="151">(E8271+E8283+E8295+E8307+E8319+E8331+E8343+E8355+E8367+E8379+E8391+E8403+E8415)/13</f>
        <v>29546.299518683172</v>
      </c>
      <c r="W651" s="25">
        <f t="shared" si="151"/>
        <v>5129.9505347655131</v>
      </c>
      <c r="X651" s="25">
        <f t="shared" si="151"/>
        <v>2891.6860691487518</v>
      </c>
      <c r="Y651" s="25">
        <f t="shared" si="151"/>
        <v>5885.8604527030857</v>
      </c>
      <c r="Z651" s="26">
        <f t="shared" si="151"/>
        <v>1844.5651353897813</v>
      </c>
      <c r="AB651" s="131">
        <v>134077580000</v>
      </c>
      <c r="AC651" s="131" t="str">
        <f t="shared" si="149"/>
        <v>WFD55_UckerJanuary</v>
      </c>
      <c r="AD651" s="40" t="s">
        <v>637</v>
      </c>
      <c r="AE651" s="46" t="s">
        <v>586</v>
      </c>
      <c r="AF651" s="130">
        <f t="shared" si="147"/>
        <v>43.898916229716306</v>
      </c>
      <c r="AG651" s="130">
        <f t="shared" si="148"/>
        <v>13.757446512606963</v>
      </c>
      <c r="AH651" s="130">
        <f t="shared" si="150"/>
        <v>30.141469717109345</v>
      </c>
    </row>
    <row r="652" spans="1:34" x14ac:dyDescent="0.25">
      <c r="A652" t="s">
        <v>7</v>
      </c>
      <c r="B652">
        <v>2004</v>
      </c>
      <c r="C652">
        <v>2</v>
      </c>
      <c r="D652">
        <v>375.648386185238</v>
      </c>
      <c r="E652">
        <v>2063.0932330494702</v>
      </c>
      <c r="F652">
        <v>128.13484689449299</v>
      </c>
      <c r="G652">
        <v>49.7068665504137</v>
      </c>
      <c r="H652">
        <v>290.03731932279601</v>
      </c>
      <c r="I652">
        <v>313.02560306252502</v>
      </c>
      <c r="Q652" s="9" t="s">
        <v>209</v>
      </c>
      <c r="R652" s="27" t="s">
        <v>402</v>
      </c>
      <c r="S652" s="40" t="s">
        <v>339</v>
      </c>
      <c r="T652" s="3" t="s">
        <v>141</v>
      </c>
      <c r="U652" s="27">
        <f t="shared" ref="U652:U662" si="152">(D8272+D8284+D8296+D8308+D8320+D8332+D8344+D8356+D8368+D8380+D8392+D8404+D8416)/13</f>
        <v>5303.3593092350293</v>
      </c>
      <c r="V652" s="27">
        <f t="shared" si="151"/>
        <v>29511.941755103162</v>
      </c>
      <c r="W652" s="27">
        <f t="shared" si="151"/>
        <v>3419.2454819586846</v>
      </c>
      <c r="X652" s="27">
        <f t="shared" si="151"/>
        <v>1925.366993114249</v>
      </c>
      <c r="Y652" s="27">
        <f t="shared" si="151"/>
        <v>4164.4530991761749</v>
      </c>
      <c r="Z652" s="28">
        <f t="shared" si="151"/>
        <v>2703.8815610538522</v>
      </c>
      <c r="AB652" s="131">
        <v>134077580000</v>
      </c>
      <c r="AC652" s="131" t="str">
        <f t="shared" si="149"/>
        <v>WFD55_UckerFebruary</v>
      </c>
      <c r="AD652" s="40" t="s">
        <v>637</v>
      </c>
      <c r="AE652" s="46" t="s">
        <v>587</v>
      </c>
      <c r="AF652" s="130">
        <f t="shared" si="147"/>
        <v>31.060025838594154</v>
      </c>
      <c r="AG652" s="130">
        <f t="shared" si="148"/>
        <v>20.16654507825881</v>
      </c>
      <c r="AH652" s="130">
        <f t="shared" si="150"/>
        <v>10.893480760335343</v>
      </c>
    </row>
    <row r="653" spans="1:34" x14ac:dyDescent="0.25">
      <c r="A653" t="s">
        <v>7</v>
      </c>
      <c r="B653">
        <v>2004</v>
      </c>
      <c r="C653">
        <v>3</v>
      </c>
      <c r="D653">
        <v>504.69209170425898</v>
      </c>
      <c r="E653">
        <v>2064.1599943156398</v>
      </c>
      <c r="F653">
        <v>228.01148283686399</v>
      </c>
      <c r="G653">
        <v>86.564992420042799</v>
      </c>
      <c r="H653">
        <v>588.54216102256805</v>
      </c>
      <c r="I653">
        <v>441.48542362006901</v>
      </c>
      <c r="Q653" s="9" t="s">
        <v>209</v>
      </c>
      <c r="R653" s="27"/>
      <c r="S653" s="40" t="s">
        <v>339</v>
      </c>
      <c r="T653" s="3" t="s">
        <v>142</v>
      </c>
      <c r="U653" s="27">
        <f t="shared" si="152"/>
        <v>9357.7445428489409</v>
      </c>
      <c r="V653" s="27">
        <f t="shared" si="151"/>
        <v>29048.816967379033</v>
      </c>
      <c r="W653" s="27">
        <f t="shared" si="151"/>
        <v>1989.5941786215783</v>
      </c>
      <c r="X653" s="27">
        <f t="shared" si="151"/>
        <v>1116.0723989153964</v>
      </c>
      <c r="Y653" s="27">
        <f t="shared" si="151"/>
        <v>4655.5224631556348</v>
      </c>
      <c r="Z653" s="28">
        <f t="shared" si="151"/>
        <v>6646.8238099538685</v>
      </c>
      <c r="AB653" s="131">
        <v>134077580000</v>
      </c>
      <c r="AC653" s="131" t="str">
        <f t="shared" si="149"/>
        <v>WFD55_UckerMarch</v>
      </c>
      <c r="AD653" s="40" t="s">
        <v>637</v>
      </c>
      <c r="AE653" s="46" t="s">
        <v>588</v>
      </c>
      <c r="AF653" s="130">
        <f t="shared" si="147"/>
        <v>34.72260211704026</v>
      </c>
      <c r="AG653" s="130">
        <f t="shared" si="148"/>
        <v>49.574461367470008</v>
      </c>
      <c r="AH653" s="130">
        <f t="shared" si="150"/>
        <v>-14.851859250429747</v>
      </c>
    </row>
    <row r="654" spans="1:34" x14ac:dyDescent="0.25">
      <c r="A654" t="s">
        <v>7</v>
      </c>
      <c r="B654">
        <v>2004</v>
      </c>
      <c r="C654">
        <v>4</v>
      </c>
      <c r="D654">
        <v>528.37332783266402</v>
      </c>
      <c r="E654">
        <v>2073.6163218444799</v>
      </c>
      <c r="F654">
        <v>175.683778014739</v>
      </c>
      <c r="G654">
        <v>66.7458924495524</v>
      </c>
      <c r="H654">
        <v>523.01178437583906</v>
      </c>
      <c r="I654">
        <v>500.88318472090498</v>
      </c>
      <c r="Q654" s="9" t="s">
        <v>209</v>
      </c>
      <c r="R654" s="27"/>
      <c r="S654" s="40" t="s">
        <v>339</v>
      </c>
      <c r="T654" s="3" t="s">
        <v>143</v>
      </c>
      <c r="U654" s="27">
        <f t="shared" si="152"/>
        <v>12986.518492487532</v>
      </c>
      <c r="V654" s="27">
        <f t="shared" si="151"/>
        <v>26625.482056347366</v>
      </c>
      <c r="W654" s="27">
        <f t="shared" si="151"/>
        <v>402.82532106059199</v>
      </c>
      <c r="X654" s="27">
        <f t="shared" si="151"/>
        <v>222.21318604878277</v>
      </c>
      <c r="Y654" s="27">
        <f t="shared" si="151"/>
        <v>3871.6447605094754</v>
      </c>
      <c r="Z654" s="28">
        <f t="shared" si="151"/>
        <v>10862.048290720479</v>
      </c>
      <c r="AB654" s="131">
        <v>134077580000</v>
      </c>
      <c r="AC654" s="131" t="str">
        <f t="shared" si="149"/>
        <v>WFD55_UckerApril</v>
      </c>
      <c r="AD654" s="40" t="s">
        <v>637</v>
      </c>
      <c r="AE654" s="46" t="s">
        <v>589</v>
      </c>
      <c r="AF654" s="130">
        <f t="shared" si="147"/>
        <v>28.876153347259663</v>
      </c>
      <c r="AG654" s="130">
        <f t="shared" si="148"/>
        <v>81.013158879511977</v>
      </c>
      <c r="AH654" s="130">
        <f t="shared" si="150"/>
        <v>-52.137005532252317</v>
      </c>
    </row>
    <row r="655" spans="1:34" x14ac:dyDescent="0.25">
      <c r="A655" t="s">
        <v>7</v>
      </c>
      <c r="B655">
        <v>2004</v>
      </c>
      <c r="C655">
        <v>5</v>
      </c>
      <c r="D655">
        <v>583.33759757877203</v>
      </c>
      <c r="E655">
        <v>1969.1491855639599</v>
      </c>
      <c r="F655">
        <v>89.454092587377502</v>
      </c>
      <c r="G655">
        <v>33.584426667705799</v>
      </c>
      <c r="H655">
        <v>311.48009832853302</v>
      </c>
      <c r="I655">
        <v>541.81289998493401</v>
      </c>
      <c r="Q655" s="9" t="s">
        <v>209</v>
      </c>
      <c r="R655" s="27"/>
      <c r="S655" s="40" t="s">
        <v>339</v>
      </c>
      <c r="T655" s="3" t="s">
        <v>144</v>
      </c>
      <c r="U655" s="27">
        <f t="shared" si="152"/>
        <v>13898.925168936794</v>
      </c>
      <c r="V655" s="27">
        <f t="shared" si="151"/>
        <v>24407.216556552197</v>
      </c>
      <c r="W655" s="27">
        <f t="shared" si="151"/>
        <v>549.55592181038332</v>
      </c>
      <c r="X655" s="27">
        <f t="shared" si="151"/>
        <v>305.6724374161933</v>
      </c>
      <c r="Y655" s="27">
        <f t="shared" si="151"/>
        <v>8543.5836964965438</v>
      </c>
      <c r="Z655" s="28">
        <f t="shared" si="151"/>
        <v>11497.226656337569</v>
      </c>
      <c r="AB655" s="131">
        <v>134077580000</v>
      </c>
      <c r="AC655" s="131" t="str">
        <f t="shared" si="149"/>
        <v>WFD55_UckerMay</v>
      </c>
      <c r="AD655" s="40" t="s">
        <v>637</v>
      </c>
      <c r="AE655" s="46" t="s">
        <v>144</v>
      </c>
      <c r="AF655" s="130">
        <f t="shared" si="147"/>
        <v>63.721195568241491</v>
      </c>
      <c r="AG655" s="130">
        <f t="shared" si="148"/>
        <v>85.750553197168145</v>
      </c>
      <c r="AH655" s="130">
        <f t="shared" si="150"/>
        <v>-22.029357628926654</v>
      </c>
    </row>
    <row r="656" spans="1:34" x14ac:dyDescent="0.25">
      <c r="A656" t="s">
        <v>7</v>
      </c>
      <c r="B656">
        <v>2004</v>
      </c>
      <c r="C656">
        <v>6</v>
      </c>
      <c r="D656">
        <v>448.715001788221</v>
      </c>
      <c r="E656">
        <v>1896.87426390472</v>
      </c>
      <c r="F656">
        <v>151.84899241419899</v>
      </c>
      <c r="G656">
        <v>57.922756093611397</v>
      </c>
      <c r="H656">
        <v>653.831164502869</v>
      </c>
      <c r="I656">
        <v>400.929900988979</v>
      </c>
      <c r="Q656" s="9" t="s">
        <v>209</v>
      </c>
      <c r="R656" s="27"/>
      <c r="S656" s="40" t="s">
        <v>339</v>
      </c>
      <c r="T656" s="3" t="s">
        <v>145</v>
      </c>
      <c r="U656" s="27">
        <f t="shared" si="152"/>
        <v>11860.572567799547</v>
      </c>
      <c r="V656" s="27">
        <f t="shared" si="151"/>
        <v>24711.413810281294</v>
      </c>
      <c r="W656" s="27">
        <f t="shared" si="151"/>
        <v>971.04433016369694</v>
      </c>
      <c r="X656" s="27">
        <f t="shared" si="151"/>
        <v>541.59790986189068</v>
      </c>
      <c r="Y656" s="27">
        <f t="shared" si="151"/>
        <v>7954.0778306939192</v>
      </c>
      <c r="Z656" s="28">
        <f t="shared" si="151"/>
        <v>9838.079000845928</v>
      </c>
      <c r="AB656" s="131">
        <v>134077580000</v>
      </c>
      <c r="AC656" s="131" t="str">
        <f t="shared" si="149"/>
        <v>WFD55_UckerJune</v>
      </c>
      <c r="AD656" s="40" t="s">
        <v>637</v>
      </c>
      <c r="AE656" s="46" t="s">
        <v>590</v>
      </c>
      <c r="AF656" s="130">
        <f t="shared" si="147"/>
        <v>59.324443584780688</v>
      </c>
      <c r="AG656" s="130">
        <f t="shared" si="148"/>
        <v>73.376018577050161</v>
      </c>
      <c r="AH656" s="130">
        <f t="shared" si="150"/>
        <v>-14.051574992269472</v>
      </c>
    </row>
    <row r="657" spans="1:34" x14ac:dyDescent="0.25">
      <c r="A657" t="s">
        <v>7</v>
      </c>
      <c r="B657">
        <v>2004</v>
      </c>
      <c r="C657">
        <v>7</v>
      </c>
      <c r="D657">
        <v>316.85439788533103</v>
      </c>
      <c r="E657">
        <v>2090.3896553465302</v>
      </c>
      <c r="F657">
        <v>217.68810350851999</v>
      </c>
      <c r="G657">
        <v>82.3301844148653</v>
      </c>
      <c r="H657">
        <v>461.162635215607</v>
      </c>
      <c r="I657">
        <v>334.52282426308699</v>
      </c>
      <c r="Q657" s="9" t="s">
        <v>209</v>
      </c>
      <c r="R657" s="27"/>
      <c r="S657" s="40" t="s">
        <v>339</v>
      </c>
      <c r="T657" s="3" t="s">
        <v>146</v>
      </c>
      <c r="U657" s="27">
        <f t="shared" si="152"/>
        <v>9733.0703895653805</v>
      </c>
      <c r="V657" s="27">
        <f t="shared" si="151"/>
        <v>26533.278932808513</v>
      </c>
      <c r="W657" s="27">
        <f t="shared" si="151"/>
        <v>2321.353206265248</v>
      </c>
      <c r="X657" s="27">
        <f t="shared" si="151"/>
        <v>1301.8917826881373</v>
      </c>
      <c r="Y657" s="27">
        <f t="shared" si="151"/>
        <v>10826.296025208354</v>
      </c>
      <c r="Z657" s="28">
        <f t="shared" si="151"/>
        <v>8460.9272332005894</v>
      </c>
      <c r="AB657" s="131">
        <v>134077580000</v>
      </c>
      <c r="AC657" s="131" t="str">
        <f t="shared" si="149"/>
        <v>WFD55_UckerJuly</v>
      </c>
      <c r="AD657" s="40" t="s">
        <v>637</v>
      </c>
      <c r="AE657" s="46" t="s">
        <v>591</v>
      </c>
      <c r="AF657" s="130">
        <f t="shared" si="147"/>
        <v>80.746505308406924</v>
      </c>
      <c r="AG657" s="130">
        <f t="shared" si="148"/>
        <v>63.104713205597754</v>
      </c>
      <c r="AH657" s="130">
        <f t="shared" si="150"/>
        <v>17.64179210280917</v>
      </c>
    </row>
    <row r="658" spans="1:34" x14ac:dyDescent="0.25">
      <c r="A658" t="s">
        <v>7</v>
      </c>
      <c r="B658">
        <v>2004</v>
      </c>
      <c r="C658">
        <v>8</v>
      </c>
      <c r="D658">
        <v>216.17748872100401</v>
      </c>
      <c r="E658">
        <v>2088.1833371032699</v>
      </c>
      <c r="F658">
        <v>488.58067575221997</v>
      </c>
      <c r="G658">
        <v>189.22202380264099</v>
      </c>
      <c r="H658">
        <v>875.69253438049304</v>
      </c>
      <c r="I658">
        <v>236.267215974057</v>
      </c>
      <c r="Q658" s="9" t="s">
        <v>209</v>
      </c>
      <c r="R658" s="27"/>
      <c r="S658" s="40" t="s">
        <v>339</v>
      </c>
      <c r="T658" s="3" t="s">
        <v>147</v>
      </c>
      <c r="U658" s="27">
        <f t="shared" si="152"/>
        <v>6586.4794245217354</v>
      </c>
      <c r="V658" s="27">
        <f t="shared" si="151"/>
        <v>28346.148750533459</v>
      </c>
      <c r="W658" s="27">
        <f t="shared" si="151"/>
        <v>3435.5586166297453</v>
      </c>
      <c r="X658" s="27">
        <f t="shared" si="151"/>
        <v>1920.7484856974879</v>
      </c>
      <c r="Y658" s="27">
        <f t="shared" si="151"/>
        <v>9448.9775558892416</v>
      </c>
      <c r="Z658" s="28">
        <f t="shared" si="151"/>
        <v>6272.1444601170188</v>
      </c>
      <c r="AB658" s="131">
        <v>134077580000</v>
      </c>
      <c r="AC658" s="131" t="str">
        <f t="shared" si="149"/>
        <v>WFD55_UckerAugust</v>
      </c>
      <c r="AD658" s="40" t="s">
        <v>637</v>
      </c>
      <c r="AE658" s="46" t="s">
        <v>592</v>
      </c>
      <c r="AF658" s="130">
        <f t="shared" si="147"/>
        <v>70.473956614441008</v>
      </c>
      <c r="AG658" s="130">
        <f t="shared" si="148"/>
        <v>46.77996470488965</v>
      </c>
      <c r="AH658" s="130">
        <f t="shared" si="150"/>
        <v>23.693991909551357</v>
      </c>
    </row>
    <row r="659" spans="1:34" x14ac:dyDescent="0.25">
      <c r="A659" t="s">
        <v>7</v>
      </c>
      <c r="B659">
        <v>2004</v>
      </c>
      <c r="C659">
        <v>9</v>
      </c>
      <c r="D659">
        <v>130.48752689192801</v>
      </c>
      <c r="E659">
        <v>2099.1513268182398</v>
      </c>
      <c r="F659">
        <v>467.62350916934997</v>
      </c>
      <c r="G659">
        <v>178.555041797385</v>
      </c>
      <c r="H659">
        <v>669.89221259548196</v>
      </c>
      <c r="I659">
        <v>151.67810125154699</v>
      </c>
      <c r="Q659" s="9" t="s">
        <v>209</v>
      </c>
      <c r="R659" s="27"/>
      <c r="S659" s="40" t="s">
        <v>339</v>
      </c>
      <c r="T659" s="3" t="s">
        <v>148</v>
      </c>
      <c r="U659" s="27">
        <f t="shared" si="152"/>
        <v>4140.650522658746</v>
      </c>
      <c r="V659" s="27">
        <f t="shared" si="151"/>
        <v>28926.372907341698</v>
      </c>
      <c r="W659" s="27">
        <f t="shared" si="151"/>
        <v>3023.9421592578074</v>
      </c>
      <c r="X659" s="27">
        <f t="shared" si="151"/>
        <v>1691.6944465210399</v>
      </c>
      <c r="Y659" s="27">
        <f t="shared" si="151"/>
        <v>6156.8425010297797</v>
      </c>
      <c r="Z659" s="28">
        <f t="shared" si="151"/>
        <v>4196.9483818961726</v>
      </c>
      <c r="AB659" s="131">
        <v>134077580000</v>
      </c>
      <c r="AC659" s="131" t="str">
        <f t="shared" si="149"/>
        <v>WFD55_UckerSeptember</v>
      </c>
      <c r="AD659" s="40" t="s">
        <v>637</v>
      </c>
      <c r="AE659" s="46" t="s">
        <v>593</v>
      </c>
      <c r="AF659" s="130">
        <f t="shared" si="147"/>
        <v>45.920000204581406</v>
      </c>
      <c r="AG659" s="130">
        <f t="shared" si="148"/>
        <v>31.302387631818625</v>
      </c>
      <c r="AH659" s="130">
        <f t="shared" si="150"/>
        <v>14.617612572762781</v>
      </c>
    </row>
    <row r="660" spans="1:34" x14ac:dyDescent="0.25">
      <c r="A660" t="s">
        <v>7</v>
      </c>
      <c r="B660">
        <v>2004</v>
      </c>
      <c r="C660">
        <v>10</v>
      </c>
      <c r="D660">
        <v>114.91797065083399</v>
      </c>
      <c r="E660">
        <v>2086.7377861282398</v>
      </c>
      <c r="F660">
        <v>603.55213012424497</v>
      </c>
      <c r="G660">
        <v>233.173300670148</v>
      </c>
      <c r="H660">
        <v>1058.08545547668</v>
      </c>
      <c r="I660">
        <v>134.32873040564499</v>
      </c>
      <c r="Q660" s="9" t="s">
        <v>209</v>
      </c>
      <c r="R660" s="27"/>
      <c r="S660" s="40" t="s">
        <v>339</v>
      </c>
      <c r="T660" s="3" t="s">
        <v>149</v>
      </c>
      <c r="U660" s="27">
        <f t="shared" si="152"/>
        <v>2989.1879986890499</v>
      </c>
      <c r="V660" s="27">
        <f t="shared" si="151"/>
        <v>29352.300767452165</v>
      </c>
      <c r="W660" s="27">
        <f t="shared" si="151"/>
        <v>3715.186013817497</v>
      </c>
      <c r="X660" s="27">
        <f t="shared" si="151"/>
        <v>2084.7008553427909</v>
      </c>
      <c r="Y660" s="27">
        <f t="shared" si="151"/>
        <v>5293.0677266944094</v>
      </c>
      <c r="Z660" s="28">
        <f t="shared" si="151"/>
        <v>3018.5942174607876</v>
      </c>
      <c r="AB660" s="131">
        <v>134077580000</v>
      </c>
      <c r="AC660" s="131" t="str">
        <f t="shared" si="149"/>
        <v>WFD55_UckerOctober</v>
      </c>
      <c r="AD660" s="40" t="s">
        <v>637</v>
      </c>
      <c r="AE660" s="46" t="s">
        <v>594</v>
      </c>
      <c r="AF660" s="130">
        <f t="shared" si="147"/>
        <v>39.477649631611854</v>
      </c>
      <c r="AG660" s="130">
        <f t="shared" si="148"/>
        <v>22.513788043167157</v>
      </c>
      <c r="AH660" s="130">
        <f t="shared" si="150"/>
        <v>16.963861588444697</v>
      </c>
    </row>
    <row r="661" spans="1:34" x14ac:dyDescent="0.25">
      <c r="A661" t="s">
        <v>7</v>
      </c>
      <c r="B661">
        <v>2004</v>
      </c>
      <c r="C661">
        <v>11</v>
      </c>
      <c r="D661">
        <v>113.072062495635</v>
      </c>
      <c r="E661">
        <v>2100.1247508126798</v>
      </c>
      <c r="F661">
        <v>308.54636647220599</v>
      </c>
      <c r="G661">
        <v>120.10705019533</v>
      </c>
      <c r="H661">
        <v>420.94162854289999</v>
      </c>
      <c r="I661">
        <v>126.08763867862</v>
      </c>
      <c r="Q661" s="9" t="s">
        <v>209</v>
      </c>
      <c r="R661" s="27"/>
      <c r="S661" s="40" t="s">
        <v>339</v>
      </c>
      <c r="T661" s="3" t="s">
        <v>150</v>
      </c>
      <c r="U661" s="27">
        <f t="shared" si="152"/>
        <v>2545.2562283540328</v>
      </c>
      <c r="V661" s="27">
        <f t="shared" si="151"/>
        <v>29457.591775472116</v>
      </c>
      <c r="W661" s="27">
        <f t="shared" si="151"/>
        <v>4371.6014417892729</v>
      </c>
      <c r="X661" s="27">
        <f t="shared" si="151"/>
        <v>2465.3634813979957</v>
      </c>
      <c r="Y661" s="27">
        <f t="shared" si="151"/>
        <v>5367.1574624380091</v>
      </c>
      <c r="Z661" s="28">
        <f t="shared" si="151"/>
        <v>2152.2379529921059</v>
      </c>
      <c r="AB661" s="131">
        <v>134077580000</v>
      </c>
      <c r="AC661" s="131" t="str">
        <f t="shared" si="149"/>
        <v>WFD55_UckerNovember</v>
      </c>
      <c r="AD661" s="40" t="s">
        <v>637</v>
      </c>
      <c r="AE661" s="46" t="s">
        <v>595</v>
      </c>
      <c r="AF661" s="130">
        <f t="shared" si="147"/>
        <v>40.030238183281718</v>
      </c>
      <c r="AG661" s="130">
        <f t="shared" si="148"/>
        <v>16.052183765489399</v>
      </c>
      <c r="AH661" s="130">
        <f t="shared" si="150"/>
        <v>23.978054417792318</v>
      </c>
    </row>
    <row r="662" spans="1:34" ht="15.75" thickBot="1" x14ac:dyDescent="0.3">
      <c r="A662" t="s">
        <v>7</v>
      </c>
      <c r="B662">
        <v>2004</v>
      </c>
      <c r="C662">
        <v>12</v>
      </c>
      <c r="D662">
        <v>203.82875430513701</v>
      </c>
      <c r="E662">
        <v>2102.9141755384799</v>
      </c>
      <c r="F662">
        <v>435.24887883678502</v>
      </c>
      <c r="G662">
        <v>168.49430675958899</v>
      </c>
      <c r="H662">
        <v>671.84927819854704</v>
      </c>
      <c r="I662">
        <v>196.747036368094</v>
      </c>
      <c r="Q662" s="11" t="s">
        <v>209</v>
      </c>
      <c r="R662" s="29"/>
      <c r="S662" s="40" t="s">
        <v>339</v>
      </c>
      <c r="T662" s="5" t="s">
        <v>151</v>
      </c>
      <c r="U662" s="29">
        <f t="shared" si="152"/>
        <v>3001.3889740979671</v>
      </c>
      <c r="V662" s="29">
        <f t="shared" si="151"/>
        <v>29526.025343696991</v>
      </c>
      <c r="W662" s="29">
        <f t="shared" si="151"/>
        <v>4652.2371340784939</v>
      </c>
      <c r="X662" s="29">
        <f t="shared" si="151"/>
        <v>2620.559778882151</v>
      </c>
      <c r="Y662" s="29">
        <f t="shared" si="151"/>
        <v>5041.9159683425032</v>
      </c>
      <c r="Z662" s="30">
        <f t="shared" si="151"/>
        <v>1825.4218340761402</v>
      </c>
      <c r="AB662" s="131">
        <v>134077580000</v>
      </c>
      <c r="AC662" s="131" t="str">
        <f t="shared" si="149"/>
        <v>WFD55_UckerDecember</v>
      </c>
      <c r="AD662" s="40" t="s">
        <v>637</v>
      </c>
      <c r="AE662" s="46" t="s">
        <v>596</v>
      </c>
      <c r="AF662" s="130">
        <f t="shared" si="147"/>
        <v>37.604467266954728</v>
      </c>
      <c r="AG662" s="130">
        <f t="shared" si="148"/>
        <v>13.614668716993103</v>
      </c>
      <c r="AH662" s="130">
        <f t="shared" si="150"/>
        <v>23.989798549961627</v>
      </c>
    </row>
    <row r="663" spans="1:34" x14ac:dyDescent="0.25">
      <c r="A663" t="s">
        <v>7</v>
      </c>
      <c r="B663">
        <v>2005</v>
      </c>
      <c r="C663">
        <v>1</v>
      </c>
      <c r="D663">
        <v>284.68469980294202</v>
      </c>
      <c r="E663">
        <v>2049.5110846293601</v>
      </c>
      <c r="F663">
        <v>431.31842086048101</v>
      </c>
      <c r="G663">
        <v>168.84851847499601</v>
      </c>
      <c r="H663">
        <v>830.19569151092503</v>
      </c>
      <c r="I663">
        <v>241.976282918458</v>
      </c>
      <c r="Q663" s="10" t="s">
        <v>211</v>
      </c>
      <c r="R663" s="27" t="s">
        <v>433</v>
      </c>
      <c r="S663" s="35" t="s">
        <v>340</v>
      </c>
      <c r="T663" s="1" t="s">
        <v>140</v>
      </c>
      <c r="U663" s="25">
        <f>(D8427+D8439+D8451+D8463+D8475+D8487+D8499+D8511+D8523+D8535+D8547+D8559+D8571)/13</f>
        <v>1887.0777706608528</v>
      </c>
      <c r="V663" s="25">
        <f t="shared" ref="V663:Z674" si="153">(E8427+E8439+E8451+E8463+E8475+E8487+E8499+E8511+E8523+E8535+E8547+E8559+E8571)/13</f>
        <v>18544.482972587724</v>
      </c>
      <c r="W663" s="25">
        <f t="shared" si="153"/>
        <v>3772.4444058846298</v>
      </c>
      <c r="X663" s="25">
        <f t="shared" si="153"/>
        <v>1858.4972863982771</v>
      </c>
      <c r="Y663" s="25">
        <f t="shared" si="153"/>
        <v>4918.5365084391369</v>
      </c>
      <c r="Z663" s="26">
        <f t="shared" si="153"/>
        <v>918.56023528572939</v>
      </c>
      <c r="AB663" s="131">
        <v>77927740000</v>
      </c>
      <c r="AC663" s="131" t="str">
        <f t="shared" si="149"/>
        <v>WFD56_Skagerrak_and_KattegatJanuary</v>
      </c>
      <c r="AD663" s="40" t="s">
        <v>678</v>
      </c>
      <c r="AE663" s="46" t="s">
        <v>586</v>
      </c>
      <c r="AF663" s="130">
        <f t="shared" si="147"/>
        <v>63.116632260080131</v>
      </c>
      <c r="AG663" s="130">
        <f t="shared" si="148"/>
        <v>11.787333179246946</v>
      </c>
      <c r="AH663" s="130">
        <f t="shared" si="150"/>
        <v>51.329299080833181</v>
      </c>
    </row>
    <row r="664" spans="1:34" x14ac:dyDescent="0.25">
      <c r="A664" t="s">
        <v>7</v>
      </c>
      <c r="B664">
        <v>2005</v>
      </c>
      <c r="C664">
        <v>2</v>
      </c>
      <c r="D664">
        <v>320.60509294828</v>
      </c>
      <c r="E664">
        <v>2079.2154589045699</v>
      </c>
      <c r="F664">
        <v>174.24262463455699</v>
      </c>
      <c r="G664">
        <v>67.572956049545098</v>
      </c>
      <c r="H664">
        <v>353.88926129512799</v>
      </c>
      <c r="I664">
        <v>271.93814433565598</v>
      </c>
      <c r="Q664" s="9" t="s">
        <v>211</v>
      </c>
      <c r="R664" s="27" t="s">
        <v>434</v>
      </c>
      <c r="S664" s="40" t="s">
        <v>340</v>
      </c>
      <c r="T664" s="3" t="s">
        <v>141</v>
      </c>
      <c r="U664" s="27">
        <f t="shared" ref="U664:U674" si="154">(D8428+D8440+D8452+D8464+D8476+D8488+D8500+D8512+D8524+D8536+D8548+D8560+D8572)/13</f>
        <v>2519.5952408231792</v>
      </c>
      <c r="V664" s="27">
        <f t="shared" si="153"/>
        <v>18557.400547638663</v>
      </c>
      <c r="W664" s="27">
        <f t="shared" si="153"/>
        <v>2745.7841865923019</v>
      </c>
      <c r="X664" s="27">
        <f t="shared" si="153"/>
        <v>1352.2690037809807</v>
      </c>
      <c r="Y664" s="27">
        <f t="shared" si="153"/>
        <v>3582.4670178517172</v>
      </c>
      <c r="Z664" s="28">
        <f t="shared" si="153"/>
        <v>1227.9674817017346</v>
      </c>
      <c r="AB664" s="131">
        <v>77927740000</v>
      </c>
      <c r="AC664" s="131" t="str">
        <f t="shared" si="149"/>
        <v>WFD56_Skagerrak_and_KattegatFebruary</v>
      </c>
      <c r="AD664" s="40" t="s">
        <v>678</v>
      </c>
      <c r="AE664" s="46" t="s">
        <v>587</v>
      </c>
      <c r="AF664" s="130">
        <f t="shared" si="147"/>
        <v>45.971652942222079</v>
      </c>
      <c r="AG664" s="130">
        <f t="shared" si="148"/>
        <v>15.757771003005276</v>
      </c>
      <c r="AH664" s="130">
        <f t="shared" si="150"/>
        <v>30.213881939216805</v>
      </c>
    </row>
    <row r="665" spans="1:34" x14ac:dyDescent="0.25">
      <c r="A665" t="s">
        <v>7</v>
      </c>
      <c r="B665">
        <v>2005</v>
      </c>
      <c r="C665">
        <v>3</v>
      </c>
      <c r="D665">
        <v>479.48762010783298</v>
      </c>
      <c r="E665">
        <v>2068.14200105499</v>
      </c>
      <c r="F665">
        <v>165.65042186183001</v>
      </c>
      <c r="G665">
        <v>64.204653724178399</v>
      </c>
      <c r="H665">
        <v>469.08414193664498</v>
      </c>
      <c r="I665">
        <v>420.73146469953798</v>
      </c>
      <c r="Q665" s="9" t="s">
        <v>211</v>
      </c>
      <c r="R665" s="27"/>
      <c r="S665" s="40" t="s">
        <v>340</v>
      </c>
      <c r="T665" s="3" t="s">
        <v>142</v>
      </c>
      <c r="U665" s="27">
        <f t="shared" si="154"/>
        <v>4555.5663075968214</v>
      </c>
      <c r="V665" s="27">
        <f t="shared" si="153"/>
        <v>18391.07112269249</v>
      </c>
      <c r="W665" s="27">
        <f t="shared" si="153"/>
        <v>1634.8975518760776</v>
      </c>
      <c r="X665" s="27">
        <f t="shared" si="153"/>
        <v>806.91815234872854</v>
      </c>
      <c r="Y665" s="27">
        <f t="shared" si="153"/>
        <v>2823.5068243184487</v>
      </c>
      <c r="Z665" s="28">
        <f t="shared" si="153"/>
        <v>2876.8217002193437</v>
      </c>
      <c r="AB665" s="131">
        <v>77927740000</v>
      </c>
      <c r="AC665" s="131" t="str">
        <f t="shared" si="149"/>
        <v>WFD56_Skagerrak_and_KattegatMarch</v>
      </c>
      <c r="AD665" s="40" t="s">
        <v>678</v>
      </c>
      <c r="AE665" s="46" t="s">
        <v>588</v>
      </c>
      <c r="AF665" s="130">
        <f t="shared" si="147"/>
        <v>36.232371480533743</v>
      </c>
      <c r="AG665" s="130">
        <f t="shared" si="148"/>
        <v>36.916529341404534</v>
      </c>
      <c r="AH665" s="130">
        <f t="shared" si="150"/>
        <v>-0.68415786087079056</v>
      </c>
    </row>
    <row r="666" spans="1:34" x14ac:dyDescent="0.25">
      <c r="A666" t="s">
        <v>7</v>
      </c>
      <c r="B666">
        <v>2005</v>
      </c>
      <c r="C666">
        <v>4</v>
      </c>
      <c r="D666">
        <v>526.77889403805295</v>
      </c>
      <c r="E666">
        <v>2072.8500854444901</v>
      </c>
      <c r="F666">
        <v>175.94763661822299</v>
      </c>
      <c r="G666">
        <v>67.571947966785899</v>
      </c>
      <c r="H666">
        <v>544.25660038517003</v>
      </c>
      <c r="I666">
        <v>496.79871884075698</v>
      </c>
      <c r="Q666" s="9" t="s">
        <v>211</v>
      </c>
      <c r="R666" s="27"/>
      <c r="S666" s="40" t="s">
        <v>340</v>
      </c>
      <c r="T666" s="3" t="s">
        <v>143</v>
      </c>
      <c r="U666" s="27">
        <f t="shared" si="154"/>
        <v>6308.9711948192507</v>
      </c>
      <c r="V666" s="27">
        <f t="shared" si="153"/>
        <v>17612.098406635181</v>
      </c>
      <c r="W666" s="27">
        <f t="shared" si="153"/>
        <v>730.74564744759903</v>
      </c>
      <c r="X666" s="27">
        <f t="shared" si="153"/>
        <v>361.00704767751563</v>
      </c>
      <c r="Y666" s="27">
        <f t="shared" si="153"/>
        <v>2875.3246029825164</v>
      </c>
      <c r="Z666" s="28">
        <f t="shared" si="153"/>
        <v>4979.6969075133356</v>
      </c>
      <c r="AB666" s="131">
        <v>77927740000</v>
      </c>
      <c r="AC666" s="131" t="str">
        <f t="shared" si="149"/>
        <v>WFD56_Skagerrak_and_KattegatApril</v>
      </c>
      <c r="AD666" s="40" t="s">
        <v>678</v>
      </c>
      <c r="AE666" s="46" t="s">
        <v>589</v>
      </c>
      <c r="AF666" s="130">
        <f t="shared" si="147"/>
        <v>36.897317989492784</v>
      </c>
      <c r="AG666" s="130">
        <f t="shared" si="148"/>
        <v>63.901467019489274</v>
      </c>
      <c r="AH666" s="130">
        <f t="shared" si="150"/>
        <v>-27.004149029996491</v>
      </c>
    </row>
    <row r="667" spans="1:34" x14ac:dyDescent="0.25">
      <c r="A667" t="s">
        <v>7</v>
      </c>
      <c r="B667">
        <v>2005</v>
      </c>
      <c r="C667">
        <v>5</v>
      </c>
      <c r="D667">
        <v>541.01097360578001</v>
      </c>
      <c r="E667">
        <v>2065.55210758057</v>
      </c>
      <c r="F667">
        <v>236.20085316850901</v>
      </c>
      <c r="G667">
        <v>89.202608847576499</v>
      </c>
      <c r="H667">
        <v>719.52169277515395</v>
      </c>
      <c r="I667">
        <v>536.35780477368803</v>
      </c>
      <c r="Q667" s="9" t="s">
        <v>211</v>
      </c>
      <c r="R667" s="27"/>
      <c r="S667" s="40" t="s">
        <v>340</v>
      </c>
      <c r="T667" s="3" t="s">
        <v>144</v>
      </c>
      <c r="U667" s="27">
        <f t="shared" si="154"/>
        <v>6784.4084412374195</v>
      </c>
      <c r="V667" s="27">
        <f t="shared" si="153"/>
        <v>16919.537110839563</v>
      </c>
      <c r="W667" s="27">
        <f t="shared" si="153"/>
        <v>788.85247064798136</v>
      </c>
      <c r="X667" s="27">
        <f t="shared" si="153"/>
        <v>379.64810568527577</v>
      </c>
      <c r="Y667" s="27">
        <f t="shared" si="153"/>
        <v>4922.1170545361183</v>
      </c>
      <c r="Z667" s="28">
        <f t="shared" si="153"/>
        <v>5986.3201677133757</v>
      </c>
      <c r="AB667" s="131">
        <v>77927740000</v>
      </c>
      <c r="AC667" s="131" t="str">
        <f t="shared" si="149"/>
        <v>WFD56_Skagerrak_and_KattegatMay</v>
      </c>
      <c r="AD667" s="40" t="s">
        <v>678</v>
      </c>
      <c r="AE667" s="46" t="s">
        <v>144</v>
      </c>
      <c r="AF667" s="130">
        <f t="shared" si="147"/>
        <v>63.162579262995678</v>
      </c>
      <c r="AG667" s="130">
        <f t="shared" si="148"/>
        <v>76.818860237873906</v>
      </c>
      <c r="AH667" s="130">
        <f t="shared" si="150"/>
        <v>-13.656280974878229</v>
      </c>
    </row>
    <row r="668" spans="1:34" x14ac:dyDescent="0.25">
      <c r="A668" t="s">
        <v>7</v>
      </c>
      <c r="B668">
        <v>2005</v>
      </c>
      <c r="C668">
        <v>6</v>
      </c>
      <c r="D668">
        <v>443.09546917332801</v>
      </c>
      <c r="E668">
        <v>2065.9054677088898</v>
      </c>
      <c r="F668">
        <v>141.678789515343</v>
      </c>
      <c r="G668">
        <v>51.586535055558798</v>
      </c>
      <c r="H668">
        <v>444.22719840641003</v>
      </c>
      <c r="I668">
        <v>453.015407583642</v>
      </c>
      <c r="Q668" s="9" t="s">
        <v>211</v>
      </c>
      <c r="R668" s="27"/>
      <c r="S668" s="40" t="s">
        <v>340</v>
      </c>
      <c r="T668" s="3" t="s">
        <v>145</v>
      </c>
      <c r="U668" s="27">
        <f t="shared" si="154"/>
        <v>5688.8422110510583</v>
      </c>
      <c r="V668" s="27">
        <f t="shared" si="153"/>
        <v>17126.15437951887</v>
      </c>
      <c r="W668" s="27">
        <f t="shared" si="153"/>
        <v>1523.7568825803114</v>
      </c>
      <c r="X668" s="27">
        <f t="shared" si="153"/>
        <v>742.40989745118361</v>
      </c>
      <c r="Y668" s="27">
        <f t="shared" si="153"/>
        <v>6375.2329866730806</v>
      </c>
      <c r="Z668" s="28">
        <f t="shared" si="153"/>
        <v>5303.0501826237514</v>
      </c>
      <c r="AB668" s="131">
        <v>77927740000</v>
      </c>
      <c r="AC668" s="131" t="str">
        <f t="shared" si="149"/>
        <v>WFD56_Skagerrak_and_KattegatJune</v>
      </c>
      <c r="AD668" s="40" t="s">
        <v>678</v>
      </c>
      <c r="AE668" s="46" t="s">
        <v>590</v>
      </c>
      <c r="AF668" s="130">
        <f t="shared" si="147"/>
        <v>81.809545441367604</v>
      </c>
      <c r="AG668" s="130">
        <f t="shared" si="148"/>
        <v>68.050865874254171</v>
      </c>
      <c r="AH668" s="130">
        <f t="shared" si="150"/>
        <v>13.758679567113433</v>
      </c>
    </row>
    <row r="669" spans="1:34" x14ac:dyDescent="0.25">
      <c r="A669" t="s">
        <v>7</v>
      </c>
      <c r="B669">
        <v>2005</v>
      </c>
      <c r="C669">
        <v>7</v>
      </c>
      <c r="D669">
        <v>328.38783363115402</v>
      </c>
      <c r="E669">
        <v>2047.48777753586</v>
      </c>
      <c r="F669">
        <v>175.18795552205</v>
      </c>
      <c r="G669">
        <v>65.500439684478096</v>
      </c>
      <c r="H669">
        <v>404.47613264728602</v>
      </c>
      <c r="I669">
        <v>338.95370846621501</v>
      </c>
      <c r="Q669" s="9" t="s">
        <v>211</v>
      </c>
      <c r="R669" s="27"/>
      <c r="S669" s="40" t="s">
        <v>340</v>
      </c>
      <c r="T669" s="3" t="s">
        <v>146</v>
      </c>
      <c r="U669" s="27">
        <f t="shared" si="154"/>
        <v>4167.0405999217</v>
      </c>
      <c r="V669" s="27">
        <f t="shared" si="153"/>
        <v>17806.428048107005</v>
      </c>
      <c r="W669" s="27">
        <f t="shared" si="153"/>
        <v>2886.7544794341866</v>
      </c>
      <c r="X669" s="27">
        <f t="shared" si="153"/>
        <v>1411.3268636783623</v>
      </c>
      <c r="Y669" s="27">
        <f t="shared" si="153"/>
        <v>7367.9448469140052</v>
      </c>
      <c r="Z669" s="28">
        <f t="shared" si="153"/>
        <v>4133.6621218472264</v>
      </c>
      <c r="AB669" s="131">
        <v>77927740000</v>
      </c>
      <c r="AC669" s="131" t="str">
        <f t="shared" si="149"/>
        <v>WFD56_Skagerrak_and_KattegatJuly</v>
      </c>
      <c r="AD669" s="40" t="s">
        <v>678</v>
      </c>
      <c r="AE669" s="46" t="s">
        <v>591</v>
      </c>
      <c r="AF669" s="130">
        <f t="shared" si="147"/>
        <v>94.548421998559249</v>
      </c>
      <c r="AG669" s="130">
        <f t="shared" si="148"/>
        <v>53.04480948436624</v>
      </c>
      <c r="AH669" s="130">
        <f t="shared" si="150"/>
        <v>41.503612514193009</v>
      </c>
    </row>
    <row r="670" spans="1:34" x14ac:dyDescent="0.25">
      <c r="A670" t="s">
        <v>7</v>
      </c>
      <c r="B670">
        <v>2005</v>
      </c>
      <c r="C670">
        <v>8</v>
      </c>
      <c r="D670">
        <v>219.808697624827</v>
      </c>
      <c r="E670">
        <v>2082.62767673401</v>
      </c>
      <c r="F670">
        <v>340.38718863140099</v>
      </c>
      <c r="G670">
        <v>129.73024596500301</v>
      </c>
      <c r="H670">
        <v>584.51027982284495</v>
      </c>
      <c r="I670">
        <v>238.58484520457</v>
      </c>
      <c r="Q670" s="9" t="s">
        <v>211</v>
      </c>
      <c r="R670" s="27"/>
      <c r="S670" s="40" t="s">
        <v>340</v>
      </c>
      <c r="T670" s="3" t="s">
        <v>147</v>
      </c>
      <c r="U670" s="27">
        <f t="shared" si="154"/>
        <v>2464.3234150611397</v>
      </c>
      <c r="V670" s="27">
        <f t="shared" si="153"/>
        <v>18176.987577772819</v>
      </c>
      <c r="W670" s="27">
        <f t="shared" si="153"/>
        <v>3943.6143498143774</v>
      </c>
      <c r="X670" s="27">
        <f t="shared" si="153"/>
        <v>1923.7145005053003</v>
      </c>
      <c r="Y670" s="27">
        <f t="shared" si="153"/>
        <v>7833.7513362980617</v>
      </c>
      <c r="Z670" s="28">
        <f t="shared" si="153"/>
        <v>2628.8374116567179</v>
      </c>
      <c r="AB670" s="131">
        <v>77927740000</v>
      </c>
      <c r="AC670" s="131" t="str">
        <f t="shared" si="149"/>
        <v>WFD56_Skagerrak_and_KattegatAugust</v>
      </c>
      <c r="AD670" s="40" t="s">
        <v>678</v>
      </c>
      <c r="AE670" s="46" t="s">
        <v>592</v>
      </c>
      <c r="AF670" s="130">
        <f t="shared" si="147"/>
        <v>100.52583760671183</v>
      </c>
      <c r="AG670" s="130">
        <f t="shared" si="148"/>
        <v>33.734295536566542</v>
      </c>
      <c r="AH670" s="130">
        <f t="shared" si="150"/>
        <v>66.791542070145283</v>
      </c>
    </row>
    <row r="671" spans="1:34" x14ac:dyDescent="0.25">
      <c r="A671" t="s">
        <v>7</v>
      </c>
      <c r="B671">
        <v>2005</v>
      </c>
      <c r="C671">
        <v>9</v>
      </c>
      <c r="D671">
        <v>142.82074347655399</v>
      </c>
      <c r="E671">
        <v>2092.1258947097799</v>
      </c>
      <c r="F671">
        <v>348.26765436767602</v>
      </c>
      <c r="G671">
        <v>134.61661845963701</v>
      </c>
      <c r="H671">
        <v>576.16640848491704</v>
      </c>
      <c r="I671">
        <v>163.259087293737</v>
      </c>
      <c r="Q671" s="9" t="s">
        <v>211</v>
      </c>
      <c r="R671" s="27"/>
      <c r="S671" s="40" t="s">
        <v>340</v>
      </c>
      <c r="T671" s="3" t="s">
        <v>148</v>
      </c>
      <c r="U671" s="27">
        <f t="shared" si="154"/>
        <v>1447.3510598500554</v>
      </c>
      <c r="V671" s="27">
        <f t="shared" si="153"/>
        <v>18392.974431436778</v>
      </c>
      <c r="W671" s="27">
        <f t="shared" si="153"/>
        <v>3071.248383296238</v>
      </c>
      <c r="X671" s="27">
        <f t="shared" si="153"/>
        <v>1512.4250654686896</v>
      </c>
      <c r="Y671" s="27">
        <f t="shared" si="153"/>
        <v>4943.4106755166204</v>
      </c>
      <c r="Z671" s="28">
        <f t="shared" si="153"/>
        <v>1668.0795844512286</v>
      </c>
      <c r="AB671" s="131">
        <v>77927740000</v>
      </c>
      <c r="AC671" s="131" t="str">
        <f t="shared" si="149"/>
        <v>WFD56_Skagerrak_and_KattegatSeptember</v>
      </c>
      <c r="AD671" s="40" t="s">
        <v>678</v>
      </c>
      <c r="AE671" s="46" t="s">
        <v>593</v>
      </c>
      <c r="AF671" s="130">
        <f t="shared" si="147"/>
        <v>63.435827543781215</v>
      </c>
      <c r="AG671" s="130">
        <f t="shared" si="148"/>
        <v>21.405465941283921</v>
      </c>
      <c r="AH671" s="130">
        <f t="shared" si="150"/>
        <v>42.030361602497294</v>
      </c>
    </row>
    <row r="672" spans="1:34" x14ac:dyDescent="0.25">
      <c r="A672" t="s">
        <v>7</v>
      </c>
      <c r="B672">
        <v>2005</v>
      </c>
      <c r="C672">
        <v>10</v>
      </c>
      <c r="D672">
        <v>117.39985754517301</v>
      </c>
      <c r="E672">
        <v>2078.1674521169998</v>
      </c>
      <c r="F672">
        <v>532.55115153823897</v>
      </c>
      <c r="G672">
        <v>206.692180184325</v>
      </c>
      <c r="H672">
        <v>858.27934586624201</v>
      </c>
      <c r="I672">
        <v>135.490235000989</v>
      </c>
      <c r="Q672" s="9" t="s">
        <v>211</v>
      </c>
      <c r="R672" s="27"/>
      <c r="S672" s="40" t="s">
        <v>340</v>
      </c>
      <c r="T672" s="3" t="s">
        <v>149</v>
      </c>
      <c r="U672" s="27">
        <f t="shared" si="154"/>
        <v>936.95387046354506</v>
      </c>
      <c r="V672" s="27">
        <f t="shared" si="153"/>
        <v>18407.358098883757</v>
      </c>
      <c r="W672" s="27">
        <f t="shared" si="153"/>
        <v>4478.1967047284725</v>
      </c>
      <c r="X672" s="27">
        <f t="shared" si="153"/>
        <v>2208.728042348192</v>
      </c>
      <c r="Y672" s="27">
        <f t="shared" si="153"/>
        <v>6680.9307692818875</v>
      </c>
      <c r="Z672" s="28">
        <f t="shared" si="153"/>
        <v>1102.8539161348531</v>
      </c>
      <c r="AB672" s="131">
        <v>77927740000</v>
      </c>
      <c r="AC672" s="131" t="str">
        <f t="shared" si="149"/>
        <v>WFD56_Skagerrak_and_KattegatOctober</v>
      </c>
      <c r="AD672" s="40" t="s">
        <v>678</v>
      </c>
      <c r="AE672" s="46" t="s">
        <v>594</v>
      </c>
      <c r="AF672" s="130">
        <f t="shared" si="147"/>
        <v>85.732381938471292</v>
      </c>
      <c r="AG672" s="130">
        <f t="shared" si="148"/>
        <v>14.152263573085184</v>
      </c>
      <c r="AH672" s="130">
        <f t="shared" si="150"/>
        <v>71.580118365386113</v>
      </c>
    </row>
    <row r="673" spans="1:34" x14ac:dyDescent="0.25">
      <c r="A673" t="s">
        <v>7</v>
      </c>
      <c r="B673">
        <v>2005</v>
      </c>
      <c r="C673">
        <v>11</v>
      </c>
      <c r="D673">
        <v>137.736652999515</v>
      </c>
      <c r="E673">
        <v>2108.5749662347398</v>
      </c>
      <c r="F673">
        <v>340.90721189594302</v>
      </c>
      <c r="G673">
        <v>133.52243715356701</v>
      </c>
      <c r="H673">
        <v>488.51463621147201</v>
      </c>
      <c r="I673">
        <v>149.31585585123801</v>
      </c>
      <c r="Q673" s="9" t="s">
        <v>211</v>
      </c>
      <c r="R673" s="27"/>
      <c r="S673" s="40" t="s">
        <v>340</v>
      </c>
      <c r="T673" s="3" t="s">
        <v>150</v>
      </c>
      <c r="U673" s="27">
        <f t="shared" si="154"/>
        <v>862.01905026743907</v>
      </c>
      <c r="V673" s="27">
        <f t="shared" si="153"/>
        <v>18494.79915592937</v>
      </c>
      <c r="W673" s="27">
        <f t="shared" si="153"/>
        <v>4032.4366106196348</v>
      </c>
      <c r="X673" s="27">
        <f t="shared" si="153"/>
        <v>1985.6040477184881</v>
      </c>
      <c r="Y673" s="27">
        <f t="shared" si="153"/>
        <v>5711.6993361977966</v>
      </c>
      <c r="Z673" s="28">
        <f t="shared" si="153"/>
        <v>860.47742961633878</v>
      </c>
      <c r="AB673" s="131">
        <v>77927740000</v>
      </c>
      <c r="AC673" s="131" t="str">
        <f t="shared" si="149"/>
        <v>WFD56_Skagerrak_and_KattegatNovember</v>
      </c>
      <c r="AD673" s="40" t="s">
        <v>678</v>
      </c>
      <c r="AE673" s="46" t="s">
        <v>595</v>
      </c>
      <c r="AF673" s="130">
        <f t="shared" si="147"/>
        <v>73.294815635584925</v>
      </c>
      <c r="AG673" s="130">
        <f t="shared" si="148"/>
        <v>11.041991332179512</v>
      </c>
      <c r="AH673" s="130">
        <f t="shared" si="150"/>
        <v>62.252824303405411</v>
      </c>
    </row>
    <row r="674" spans="1:34" ht="15.75" thickBot="1" x14ac:dyDescent="0.3">
      <c r="A674" t="s">
        <v>7</v>
      </c>
      <c r="B674">
        <v>2005</v>
      </c>
      <c r="C674">
        <v>12</v>
      </c>
      <c r="D674">
        <v>185.25853750516299</v>
      </c>
      <c r="E674">
        <v>2076.3860003352402</v>
      </c>
      <c r="F674">
        <v>466.65434803506901</v>
      </c>
      <c r="G674">
        <v>179.196577159528</v>
      </c>
      <c r="H674">
        <v>757.76506989112795</v>
      </c>
      <c r="I674">
        <v>179.062748883951</v>
      </c>
      <c r="Q674" s="11" t="s">
        <v>211</v>
      </c>
      <c r="R674" s="29"/>
      <c r="S674" s="40" t="s">
        <v>340</v>
      </c>
      <c r="T674" s="5" t="s">
        <v>151</v>
      </c>
      <c r="U674" s="29">
        <f t="shared" si="154"/>
        <v>1316.0982013610831</v>
      </c>
      <c r="V674" s="29">
        <f t="shared" si="153"/>
        <v>18556.077524998211</v>
      </c>
      <c r="W674" s="29">
        <f t="shared" si="153"/>
        <v>4023.3498881125806</v>
      </c>
      <c r="X674" s="29">
        <f t="shared" si="153"/>
        <v>1988.6088201202683</v>
      </c>
      <c r="Y674" s="29">
        <f t="shared" si="153"/>
        <v>5361.1280345903542</v>
      </c>
      <c r="Z674" s="30">
        <f t="shared" si="153"/>
        <v>908.13358469844206</v>
      </c>
      <c r="AB674" s="131">
        <v>77927740000</v>
      </c>
      <c r="AC674" s="131" t="str">
        <f t="shared" si="149"/>
        <v>WFD56_Skagerrak_and_KattegatDecember</v>
      </c>
      <c r="AD674" s="40" t="s">
        <v>678</v>
      </c>
      <c r="AE674" s="46" t="s">
        <v>596</v>
      </c>
      <c r="AF674" s="130">
        <f t="shared" si="147"/>
        <v>68.796144153421537</v>
      </c>
      <c r="AG674" s="130">
        <f t="shared" si="148"/>
        <v>11.653534218988542</v>
      </c>
      <c r="AH674" s="130">
        <f t="shared" si="150"/>
        <v>57.142609934432997</v>
      </c>
    </row>
    <row r="675" spans="1:34" x14ac:dyDescent="0.25">
      <c r="A675" t="s">
        <v>7</v>
      </c>
      <c r="B675">
        <v>2006</v>
      </c>
      <c r="C675">
        <v>1</v>
      </c>
      <c r="D675">
        <v>278.44856334709402</v>
      </c>
      <c r="E675">
        <v>2086.6845777133199</v>
      </c>
      <c r="F675">
        <v>169.79045790350401</v>
      </c>
      <c r="G675">
        <v>65.371116639725997</v>
      </c>
      <c r="H675">
        <v>302.08526523278198</v>
      </c>
      <c r="I675">
        <v>241.54045315911</v>
      </c>
      <c r="Q675" s="10" t="s">
        <v>212</v>
      </c>
      <c r="R675" s="27" t="s">
        <v>433</v>
      </c>
      <c r="S675" s="35" t="s">
        <v>341</v>
      </c>
      <c r="T675" s="1" t="s">
        <v>140</v>
      </c>
      <c r="U675" s="25">
        <f>(D8583+D8595+D8607+D8619+D8631+D8643+D8655+D8667+D8679+D8691+D8703+D8715+D8727)/13</f>
        <v>2849.0316184759886</v>
      </c>
      <c r="V675" s="25">
        <f t="shared" ref="V675:Z686" si="155">(E8583+E8595+E8607+E8619+E8631+E8643+E8655+E8667+E8679+E8691+E8703+E8715+E8727)/13</f>
        <v>35984.073087134195</v>
      </c>
      <c r="W675" s="25">
        <f t="shared" si="155"/>
        <v>6498.7595165737966</v>
      </c>
      <c r="X675" s="25">
        <f t="shared" si="155"/>
        <v>3249.3797582868992</v>
      </c>
      <c r="Y675" s="25">
        <f t="shared" si="155"/>
        <v>6524.5339973135797</v>
      </c>
      <c r="Z675" s="26">
        <f t="shared" si="155"/>
        <v>1372.2136159251195</v>
      </c>
      <c r="AB675" s="131">
        <v>161557410000</v>
      </c>
      <c r="AC675" s="131" t="str">
        <f t="shared" si="149"/>
        <v>WFD57_Tornionjoki_Finnish_partJanuary</v>
      </c>
      <c r="AD675" s="40" t="s">
        <v>620</v>
      </c>
      <c r="AE675" s="46" t="s">
        <v>586</v>
      </c>
      <c r="AF675" s="130">
        <f t="shared" si="147"/>
        <v>40.385235176235987</v>
      </c>
      <c r="AG675" s="130">
        <f t="shared" si="148"/>
        <v>8.4936594113827351</v>
      </c>
      <c r="AH675" s="130">
        <f t="shared" si="150"/>
        <v>31.891575764853251</v>
      </c>
    </row>
    <row r="676" spans="1:34" x14ac:dyDescent="0.25">
      <c r="A676" t="s">
        <v>7</v>
      </c>
      <c r="B676">
        <v>2006</v>
      </c>
      <c r="C676">
        <v>2</v>
      </c>
      <c r="D676">
        <v>344.62916616931102</v>
      </c>
      <c r="E676">
        <v>2083.7573763333098</v>
      </c>
      <c r="F676">
        <v>151.60953554596401</v>
      </c>
      <c r="G676">
        <v>58.483824301060501</v>
      </c>
      <c r="H676">
        <v>334.70570766797999</v>
      </c>
      <c r="I676">
        <v>291.48738240628199</v>
      </c>
      <c r="Q676" s="9" t="s">
        <v>212</v>
      </c>
      <c r="R676" s="27" t="s">
        <v>435</v>
      </c>
      <c r="S676" s="40" t="s">
        <v>341</v>
      </c>
      <c r="T676" s="3" t="s">
        <v>141</v>
      </c>
      <c r="U676" s="27">
        <f t="shared" ref="U676:U686" si="156">(D8584+D8596+D8608+D8620+D8632+D8644+D8656+D8668+D8680+D8692+D8704+D8716+D8728)/13</f>
        <v>3999.9399220025257</v>
      </c>
      <c r="V676" s="27">
        <f t="shared" si="155"/>
        <v>35994.074271598533</v>
      </c>
      <c r="W676" s="27">
        <f t="shared" si="155"/>
        <v>5193.3066965638482</v>
      </c>
      <c r="X676" s="27">
        <f t="shared" si="155"/>
        <v>2596.6533482819236</v>
      </c>
      <c r="Y676" s="27">
        <f t="shared" si="155"/>
        <v>5180.2228979220827</v>
      </c>
      <c r="Z676" s="28">
        <f t="shared" si="155"/>
        <v>1699.3889490769761</v>
      </c>
      <c r="AB676" s="131">
        <v>161557410000</v>
      </c>
      <c r="AC676" s="131" t="str">
        <f t="shared" si="149"/>
        <v>WFD57_Tornionjoki_Finnish_partFebruary</v>
      </c>
      <c r="AD676" s="40" t="s">
        <v>620</v>
      </c>
      <c r="AE676" s="46" t="s">
        <v>587</v>
      </c>
      <c r="AF676" s="130">
        <f t="shared" si="147"/>
        <v>32.064285370272295</v>
      </c>
      <c r="AG676" s="130">
        <f t="shared" si="148"/>
        <v>10.518792973203619</v>
      </c>
      <c r="AH676" s="130">
        <f t="shared" si="150"/>
        <v>21.545492397068678</v>
      </c>
    </row>
    <row r="677" spans="1:34" x14ac:dyDescent="0.25">
      <c r="A677" t="s">
        <v>7</v>
      </c>
      <c r="B677">
        <v>2006</v>
      </c>
      <c r="C677">
        <v>3</v>
      </c>
      <c r="D677">
        <v>442.91672170383703</v>
      </c>
      <c r="E677">
        <v>2083.02698932465</v>
      </c>
      <c r="F677">
        <v>463.12402785598698</v>
      </c>
      <c r="G677">
        <v>181.01282859295799</v>
      </c>
      <c r="H677">
        <v>988.90109126678396</v>
      </c>
      <c r="I677">
        <v>393.87460907207998</v>
      </c>
      <c r="Q677" s="9" t="s">
        <v>212</v>
      </c>
      <c r="R677" s="27"/>
      <c r="S677" s="40" t="s">
        <v>341</v>
      </c>
      <c r="T677" s="3" t="s">
        <v>142</v>
      </c>
      <c r="U677" s="27">
        <f t="shared" si="156"/>
        <v>5400.7099097501814</v>
      </c>
      <c r="V677" s="27">
        <f t="shared" si="155"/>
        <v>35945.309404945125</v>
      </c>
      <c r="W677" s="27">
        <f t="shared" si="155"/>
        <v>4707.559712205707</v>
      </c>
      <c r="X677" s="27">
        <f t="shared" si="155"/>
        <v>2353.7798561028549</v>
      </c>
      <c r="Y677" s="27">
        <f t="shared" si="155"/>
        <v>4756.6378240191407</v>
      </c>
      <c r="Z677" s="28">
        <f t="shared" si="155"/>
        <v>2646.5790269919794</v>
      </c>
      <c r="AB677" s="131">
        <v>161557410000</v>
      </c>
      <c r="AC677" s="131" t="str">
        <f t="shared" si="149"/>
        <v>WFD57_Tornionjoki_Finnish_partMarch</v>
      </c>
      <c r="AD677" s="40" t="s">
        <v>620</v>
      </c>
      <c r="AE677" s="46" t="s">
        <v>588</v>
      </c>
      <c r="AF677" s="130">
        <f t="shared" si="147"/>
        <v>29.44239960283555</v>
      </c>
      <c r="AG677" s="130">
        <f t="shared" si="148"/>
        <v>16.381662883751229</v>
      </c>
      <c r="AH677" s="130">
        <f t="shared" si="150"/>
        <v>13.060736719084321</v>
      </c>
    </row>
    <row r="678" spans="1:34" x14ac:dyDescent="0.25">
      <c r="A678" t="s">
        <v>7</v>
      </c>
      <c r="B678">
        <v>2006</v>
      </c>
      <c r="C678">
        <v>4</v>
      </c>
      <c r="D678">
        <v>539.090741767395</v>
      </c>
      <c r="E678">
        <v>2071.8990653051801</v>
      </c>
      <c r="F678">
        <v>160.49300816871201</v>
      </c>
      <c r="G678">
        <v>60.372370577060899</v>
      </c>
      <c r="H678">
        <v>482.74595290185903</v>
      </c>
      <c r="I678">
        <v>508.72777610006801</v>
      </c>
      <c r="Q678" s="9" t="s">
        <v>212</v>
      </c>
      <c r="R678" s="27"/>
      <c r="S678" s="40" t="s">
        <v>341</v>
      </c>
      <c r="T678" s="3" t="s">
        <v>143</v>
      </c>
      <c r="U678" s="27">
        <f t="shared" si="156"/>
        <v>6384.0641693132002</v>
      </c>
      <c r="V678" s="27">
        <f t="shared" si="155"/>
        <v>35638.399342182805</v>
      </c>
      <c r="W678" s="27">
        <f t="shared" si="155"/>
        <v>3455.2719253632185</v>
      </c>
      <c r="X678" s="27">
        <f t="shared" si="155"/>
        <v>1727.6359626816104</v>
      </c>
      <c r="Y678" s="27">
        <f t="shared" si="155"/>
        <v>3943.6379830610531</v>
      </c>
      <c r="Z678" s="28">
        <f t="shared" si="155"/>
        <v>4069.2656048592348</v>
      </c>
      <c r="AB678" s="131">
        <v>161557410000</v>
      </c>
      <c r="AC678" s="131" t="str">
        <f t="shared" si="149"/>
        <v>WFD57_Tornionjoki_Finnish_partApril</v>
      </c>
      <c r="AD678" s="40" t="s">
        <v>620</v>
      </c>
      <c r="AE678" s="46" t="s">
        <v>589</v>
      </c>
      <c r="AF678" s="130">
        <f t="shared" si="147"/>
        <v>24.410133729310552</v>
      </c>
      <c r="AG678" s="130">
        <f t="shared" si="148"/>
        <v>25.187737318017383</v>
      </c>
      <c r="AH678" s="130">
        <f t="shared" si="150"/>
        <v>-0.77760358870683177</v>
      </c>
    </row>
    <row r="679" spans="1:34" x14ac:dyDescent="0.25">
      <c r="A679" t="s">
        <v>7</v>
      </c>
      <c r="B679">
        <v>2006</v>
      </c>
      <c r="C679">
        <v>5</v>
      </c>
      <c r="D679">
        <v>548.52131455717802</v>
      </c>
      <c r="E679">
        <v>2069.25212637802</v>
      </c>
      <c r="F679">
        <v>259.98740677496698</v>
      </c>
      <c r="G679">
        <v>100.0068005386</v>
      </c>
      <c r="H679">
        <v>773.11404358768505</v>
      </c>
      <c r="I679">
        <v>544.60421428913298</v>
      </c>
      <c r="Q679" s="9" t="s">
        <v>212</v>
      </c>
      <c r="R679" s="27"/>
      <c r="S679" s="40" t="s">
        <v>341</v>
      </c>
      <c r="T679" s="3" t="s">
        <v>144</v>
      </c>
      <c r="U679" s="27">
        <f t="shared" si="156"/>
        <v>10216.600937738469</v>
      </c>
      <c r="V679" s="27">
        <f t="shared" si="155"/>
        <v>34923.661025677211</v>
      </c>
      <c r="W679" s="27">
        <f t="shared" si="155"/>
        <v>2916.7170425322684</v>
      </c>
      <c r="X679" s="27">
        <f t="shared" si="155"/>
        <v>1458.3585212661346</v>
      </c>
      <c r="Y679" s="27">
        <f t="shared" si="155"/>
        <v>6838.6439759943714</v>
      </c>
      <c r="Z679" s="28">
        <f t="shared" si="155"/>
        <v>7708.5564058977334</v>
      </c>
      <c r="AB679" s="131">
        <v>161557410000</v>
      </c>
      <c r="AC679" s="131" t="str">
        <f t="shared" si="149"/>
        <v>WFD57_Tornionjoki_Finnish_partMay</v>
      </c>
      <c r="AD679" s="40" t="s">
        <v>620</v>
      </c>
      <c r="AE679" s="46" t="s">
        <v>144</v>
      </c>
      <c r="AF679" s="130">
        <f t="shared" si="147"/>
        <v>42.329497458484703</v>
      </c>
      <c r="AG679" s="130">
        <f t="shared" si="148"/>
        <v>47.7140380369909</v>
      </c>
      <c r="AH679" s="130">
        <f t="shared" si="150"/>
        <v>-5.3845405785061971</v>
      </c>
    </row>
    <row r="680" spans="1:34" x14ac:dyDescent="0.25">
      <c r="A680" t="s">
        <v>7</v>
      </c>
      <c r="B680">
        <v>2006</v>
      </c>
      <c r="C680">
        <v>6</v>
      </c>
      <c r="D680">
        <v>515.46129493326805</v>
      </c>
      <c r="E680">
        <v>1942.0137741426099</v>
      </c>
      <c r="F680">
        <v>64.0064884675717</v>
      </c>
      <c r="G680">
        <v>23.453399374227399</v>
      </c>
      <c r="H680">
        <v>248.351727034769</v>
      </c>
      <c r="I680">
        <v>482.04198379023097</v>
      </c>
      <c r="Q680" s="9" t="s">
        <v>212</v>
      </c>
      <c r="R680" s="27"/>
      <c r="S680" s="40" t="s">
        <v>341</v>
      </c>
      <c r="T680" s="3" t="s">
        <v>145</v>
      </c>
      <c r="U680" s="27">
        <f t="shared" si="156"/>
        <v>8602.7048022617018</v>
      </c>
      <c r="V680" s="27">
        <f t="shared" si="155"/>
        <v>34495.730977241234</v>
      </c>
      <c r="W680" s="27">
        <f t="shared" si="155"/>
        <v>3491.0840795937111</v>
      </c>
      <c r="X680" s="27">
        <f t="shared" si="155"/>
        <v>1745.542039796856</v>
      </c>
      <c r="Y680" s="27">
        <f t="shared" si="155"/>
        <v>9619.0974127701975</v>
      </c>
      <c r="Z680" s="28">
        <f t="shared" si="155"/>
        <v>7926.6781601003804</v>
      </c>
      <c r="AB680" s="131">
        <v>161557410000</v>
      </c>
      <c r="AC680" s="131" t="str">
        <f t="shared" si="149"/>
        <v>WFD57_Tornionjoki_Finnish_partJune</v>
      </c>
      <c r="AD680" s="40" t="s">
        <v>620</v>
      </c>
      <c r="AE680" s="46" t="s">
        <v>590</v>
      </c>
      <c r="AF680" s="130">
        <f t="shared" si="147"/>
        <v>59.539809487972093</v>
      </c>
      <c r="AG680" s="130">
        <f t="shared" si="148"/>
        <v>49.064157194030159</v>
      </c>
      <c r="AH680" s="130">
        <f t="shared" si="150"/>
        <v>10.475652293941934</v>
      </c>
    </row>
    <row r="681" spans="1:34" x14ac:dyDescent="0.25">
      <c r="A681" t="s">
        <v>7</v>
      </c>
      <c r="B681">
        <v>2006</v>
      </c>
      <c r="C681">
        <v>7</v>
      </c>
      <c r="D681">
        <v>429.84833802474799</v>
      </c>
      <c r="E681">
        <v>1955.2300923677101</v>
      </c>
      <c r="F681">
        <v>148.03091607296099</v>
      </c>
      <c r="G681">
        <v>53.723039247036802</v>
      </c>
      <c r="H681">
        <v>511.418845331478</v>
      </c>
      <c r="I681">
        <v>405.87285182317999</v>
      </c>
      <c r="Q681" s="9" t="s">
        <v>212</v>
      </c>
      <c r="R681" s="27"/>
      <c r="S681" s="40" t="s">
        <v>341</v>
      </c>
      <c r="T681" s="3" t="s">
        <v>146</v>
      </c>
      <c r="U681" s="27">
        <f t="shared" si="156"/>
        <v>6070.0550786221729</v>
      </c>
      <c r="V681" s="27">
        <f t="shared" si="155"/>
        <v>34968.055217487839</v>
      </c>
      <c r="W681" s="27">
        <f t="shared" si="155"/>
        <v>6260.7689488703118</v>
      </c>
      <c r="X681" s="27">
        <f t="shared" si="155"/>
        <v>3130.384474435155</v>
      </c>
      <c r="Y681" s="27">
        <f t="shared" si="155"/>
        <v>13262.28759949841</v>
      </c>
      <c r="Z681" s="28">
        <f t="shared" si="155"/>
        <v>6544.4336245313079</v>
      </c>
      <c r="AB681" s="131">
        <v>161557410000</v>
      </c>
      <c r="AC681" s="131" t="str">
        <f t="shared" si="149"/>
        <v>WFD57_Tornionjoki_Finnish_partJuly</v>
      </c>
      <c r="AD681" s="40" t="s">
        <v>620</v>
      </c>
      <c r="AE681" s="46" t="s">
        <v>591</v>
      </c>
      <c r="AF681" s="130">
        <f t="shared" si="147"/>
        <v>82.090246430036288</v>
      </c>
      <c r="AG681" s="130">
        <f t="shared" si="148"/>
        <v>40.508408896449303</v>
      </c>
      <c r="AH681" s="130">
        <f t="shared" si="150"/>
        <v>41.581837533586985</v>
      </c>
    </row>
    <row r="682" spans="1:34" x14ac:dyDescent="0.25">
      <c r="A682" t="s">
        <v>7</v>
      </c>
      <c r="B682">
        <v>2006</v>
      </c>
      <c r="C682">
        <v>8</v>
      </c>
      <c r="D682">
        <v>207.78138154733699</v>
      </c>
      <c r="E682">
        <v>2083.2597627177402</v>
      </c>
      <c r="F682">
        <v>386.64770320917103</v>
      </c>
      <c r="G682">
        <v>147.88374110585701</v>
      </c>
      <c r="H682">
        <v>702.55219699142503</v>
      </c>
      <c r="I682">
        <v>226.58633890138199</v>
      </c>
      <c r="Q682" s="9" t="s">
        <v>212</v>
      </c>
      <c r="R682" s="27"/>
      <c r="S682" s="40" t="s">
        <v>341</v>
      </c>
      <c r="T682" s="3" t="s">
        <v>147</v>
      </c>
      <c r="U682" s="27">
        <f t="shared" si="156"/>
        <v>3121.1405828643915</v>
      </c>
      <c r="V682" s="27">
        <f t="shared" si="155"/>
        <v>35373.791585951876</v>
      </c>
      <c r="W682" s="27">
        <f t="shared" si="155"/>
        <v>6273.7348641288036</v>
      </c>
      <c r="X682" s="27">
        <f t="shared" si="155"/>
        <v>3136.8674320644013</v>
      </c>
      <c r="Y682" s="27">
        <f t="shared" si="155"/>
        <v>10488.019261138932</v>
      </c>
      <c r="Z682" s="28">
        <f t="shared" si="155"/>
        <v>3659.5991163575682</v>
      </c>
      <c r="AB682" s="131">
        <v>161557410000</v>
      </c>
      <c r="AC682" s="131" t="str">
        <f t="shared" si="149"/>
        <v>WFD57_Tornionjoki_Finnish_partAugust</v>
      </c>
      <c r="AD682" s="40" t="s">
        <v>620</v>
      </c>
      <c r="AE682" s="46" t="s">
        <v>592</v>
      </c>
      <c r="AF682" s="130">
        <f t="shared" si="147"/>
        <v>64.918218614292783</v>
      </c>
      <c r="AG682" s="130">
        <f t="shared" si="148"/>
        <v>22.652004116416375</v>
      </c>
      <c r="AH682" s="130">
        <f t="shared" si="150"/>
        <v>42.266214497876405</v>
      </c>
    </row>
    <row r="683" spans="1:34" x14ac:dyDescent="0.25">
      <c r="A683" t="s">
        <v>7</v>
      </c>
      <c r="B683">
        <v>2006</v>
      </c>
      <c r="C683">
        <v>9</v>
      </c>
      <c r="D683">
        <v>148.214108173661</v>
      </c>
      <c r="E683">
        <v>2069.0005402206398</v>
      </c>
      <c r="F683">
        <v>551.60758863166802</v>
      </c>
      <c r="G683">
        <v>215.18362191801501</v>
      </c>
      <c r="H683">
        <v>901.27835095596299</v>
      </c>
      <c r="I683">
        <v>167.23087267745001</v>
      </c>
      <c r="Q683" s="9" t="s">
        <v>212</v>
      </c>
      <c r="R683" s="27"/>
      <c r="S683" s="40" t="s">
        <v>341</v>
      </c>
      <c r="T683" s="3" t="s">
        <v>148</v>
      </c>
      <c r="U683" s="27">
        <f t="shared" si="156"/>
        <v>1249.7343250141948</v>
      </c>
      <c r="V683" s="27">
        <f t="shared" si="155"/>
        <v>35661.408721278145</v>
      </c>
      <c r="W683" s="27">
        <f t="shared" si="155"/>
        <v>7603.4626782117202</v>
      </c>
      <c r="X683" s="27">
        <f t="shared" si="155"/>
        <v>3801.7313391058578</v>
      </c>
      <c r="Y683" s="27">
        <f t="shared" si="155"/>
        <v>10249.601410417805</v>
      </c>
      <c r="Z683" s="28">
        <f t="shared" si="155"/>
        <v>1640.3418874024085</v>
      </c>
      <c r="AB683" s="131">
        <v>161557410000</v>
      </c>
      <c r="AC683" s="131" t="str">
        <f t="shared" si="149"/>
        <v>WFD57_Tornionjoki_Finnish_partSeptember</v>
      </c>
      <c r="AD683" s="40" t="s">
        <v>620</v>
      </c>
      <c r="AE683" s="46" t="s">
        <v>593</v>
      </c>
      <c r="AF683" s="130">
        <f t="shared" si="147"/>
        <v>63.442471691133235</v>
      </c>
      <c r="AG683" s="130">
        <f t="shared" si="148"/>
        <v>10.153306415362863</v>
      </c>
      <c r="AH683" s="130">
        <f t="shared" si="150"/>
        <v>53.289165275770372</v>
      </c>
    </row>
    <row r="684" spans="1:34" x14ac:dyDescent="0.25">
      <c r="A684" t="s">
        <v>7</v>
      </c>
      <c r="B684">
        <v>2006</v>
      </c>
      <c r="C684">
        <v>10</v>
      </c>
      <c r="D684">
        <v>128.15224094789201</v>
      </c>
      <c r="E684">
        <v>2062.9829258953901</v>
      </c>
      <c r="F684">
        <v>526.03840903617902</v>
      </c>
      <c r="G684">
        <v>204.962510538407</v>
      </c>
      <c r="H684">
        <v>870.86861127983104</v>
      </c>
      <c r="I684">
        <v>145.36223649993201</v>
      </c>
      <c r="Q684" s="9" t="s">
        <v>212</v>
      </c>
      <c r="R684" s="27"/>
      <c r="S684" s="40" t="s">
        <v>341</v>
      </c>
      <c r="T684" s="3" t="s">
        <v>149</v>
      </c>
      <c r="U684" s="27">
        <f t="shared" si="156"/>
        <v>663.59542740700761</v>
      </c>
      <c r="V684" s="27">
        <f t="shared" si="155"/>
        <v>35840.640181609328</v>
      </c>
      <c r="W684" s="27">
        <f t="shared" si="155"/>
        <v>7254.3143346128072</v>
      </c>
      <c r="X684" s="27">
        <f t="shared" si="155"/>
        <v>3627.1571673064027</v>
      </c>
      <c r="Y684" s="27">
        <f t="shared" si="155"/>
        <v>7862.8440954446414</v>
      </c>
      <c r="Z684" s="28">
        <f t="shared" si="155"/>
        <v>966.04655939555619</v>
      </c>
      <c r="AB684" s="131">
        <v>161557410000</v>
      </c>
      <c r="AC684" s="131" t="str">
        <f t="shared" si="149"/>
        <v>WFD57_Tornionjoki_Finnish_partOctober</v>
      </c>
      <c r="AD684" s="40" t="s">
        <v>620</v>
      </c>
      <c r="AE684" s="46" t="s">
        <v>594</v>
      </c>
      <c r="AF684" s="130">
        <f t="shared" si="147"/>
        <v>48.669040283851061</v>
      </c>
      <c r="AG684" s="130">
        <f t="shared" si="148"/>
        <v>5.9795868192957302</v>
      </c>
      <c r="AH684" s="130">
        <f t="shared" si="150"/>
        <v>42.689453464555328</v>
      </c>
    </row>
    <row r="685" spans="1:34" x14ac:dyDescent="0.25">
      <c r="A685" t="s">
        <v>7</v>
      </c>
      <c r="B685">
        <v>2006</v>
      </c>
      <c r="C685">
        <v>11</v>
      </c>
      <c r="D685">
        <v>140.39845717383599</v>
      </c>
      <c r="E685">
        <v>2068.1974764736901</v>
      </c>
      <c r="F685">
        <v>489.65615672168798</v>
      </c>
      <c r="G685">
        <v>190.03585960474101</v>
      </c>
      <c r="H685">
        <v>833.52906888847303</v>
      </c>
      <c r="I685">
        <v>148.08227924289699</v>
      </c>
      <c r="Q685" s="9" t="s">
        <v>212</v>
      </c>
      <c r="R685" s="27"/>
      <c r="S685" s="40" t="s">
        <v>341</v>
      </c>
      <c r="T685" s="3" t="s">
        <v>150</v>
      </c>
      <c r="U685" s="27">
        <f t="shared" si="156"/>
        <v>1001.85980073382</v>
      </c>
      <c r="V685" s="27">
        <f t="shared" si="155"/>
        <v>35950.154190032925</v>
      </c>
      <c r="W685" s="27">
        <f t="shared" si="155"/>
        <v>6889.4306919217279</v>
      </c>
      <c r="X685" s="27">
        <f t="shared" si="155"/>
        <v>3444.7153459608617</v>
      </c>
      <c r="Y685" s="27">
        <f t="shared" si="155"/>
        <v>7164.4816964741967</v>
      </c>
      <c r="Z685" s="28">
        <f t="shared" si="155"/>
        <v>957.68790276139578</v>
      </c>
      <c r="AB685" s="131">
        <v>161557410000</v>
      </c>
      <c r="AC685" s="131" t="str">
        <f t="shared" si="149"/>
        <v>WFD57_Tornionjoki_Finnish_partNovember</v>
      </c>
      <c r="AD685" s="40" t="s">
        <v>620</v>
      </c>
      <c r="AE685" s="46" t="s">
        <v>595</v>
      </c>
      <c r="AF685" s="130">
        <f t="shared" si="147"/>
        <v>44.346351532091269</v>
      </c>
      <c r="AG685" s="130">
        <f t="shared" si="148"/>
        <v>5.9278488232845268</v>
      </c>
      <c r="AH685" s="130">
        <f t="shared" si="150"/>
        <v>38.418502708806741</v>
      </c>
    </row>
    <row r="686" spans="1:34" ht="15.75" thickBot="1" x14ac:dyDescent="0.3">
      <c r="A686" t="s">
        <v>7</v>
      </c>
      <c r="B686">
        <v>2006</v>
      </c>
      <c r="C686">
        <v>12</v>
      </c>
      <c r="D686">
        <v>191.52990089063701</v>
      </c>
      <c r="E686">
        <v>2104.6200644483902</v>
      </c>
      <c r="F686">
        <v>564.19200525554697</v>
      </c>
      <c r="G686">
        <v>219.38738311250199</v>
      </c>
      <c r="H686">
        <v>964.27659777214103</v>
      </c>
      <c r="I686">
        <v>186.99470504837001</v>
      </c>
      <c r="Q686" s="11" t="s">
        <v>212</v>
      </c>
      <c r="R686" s="29"/>
      <c r="S686" s="40" t="s">
        <v>341</v>
      </c>
      <c r="T686" s="5" t="s">
        <v>151</v>
      </c>
      <c r="U686" s="29">
        <f t="shared" si="156"/>
        <v>1849.1722468090402</v>
      </c>
      <c r="V686" s="29">
        <f t="shared" si="155"/>
        <v>35974.301823815527</v>
      </c>
      <c r="W686" s="29">
        <f t="shared" si="155"/>
        <v>7324.06407787635</v>
      </c>
      <c r="X686" s="29">
        <f t="shared" si="155"/>
        <v>3662.0320389381764</v>
      </c>
      <c r="Y686" s="29">
        <f t="shared" si="155"/>
        <v>7915.8412195846167</v>
      </c>
      <c r="Z686" s="30">
        <f t="shared" si="155"/>
        <v>1163.2847314419816</v>
      </c>
      <c r="AB686" s="131">
        <v>161557410000</v>
      </c>
      <c r="AC686" s="131" t="str">
        <f t="shared" si="149"/>
        <v>WFD57_Tornionjoki_Finnish_partDecember</v>
      </c>
      <c r="AD686" s="40" t="s">
        <v>620</v>
      </c>
      <c r="AE686" s="46" t="s">
        <v>596</v>
      </c>
      <c r="AF686" s="130">
        <f t="shared" si="147"/>
        <v>48.99707924003372</v>
      </c>
      <c r="AG686" s="130">
        <f t="shared" si="148"/>
        <v>7.2004418209104841</v>
      </c>
      <c r="AH686" s="130">
        <f t="shared" si="150"/>
        <v>41.796637419123236</v>
      </c>
    </row>
    <row r="687" spans="1:34" x14ac:dyDescent="0.25">
      <c r="A687" t="s">
        <v>7</v>
      </c>
      <c r="B687">
        <v>2007</v>
      </c>
      <c r="C687">
        <v>1</v>
      </c>
      <c r="D687">
        <v>300.037354695582</v>
      </c>
      <c r="E687">
        <v>2096.5500946964999</v>
      </c>
      <c r="F687">
        <v>439.02622007514998</v>
      </c>
      <c r="G687">
        <v>169.15787156044999</v>
      </c>
      <c r="H687">
        <v>822.94927269849802</v>
      </c>
      <c r="I687">
        <v>260.55629598834003</v>
      </c>
      <c r="Q687" s="10" t="s">
        <v>213</v>
      </c>
      <c r="R687" s="27" t="s">
        <v>435</v>
      </c>
      <c r="S687" s="41" t="s">
        <v>342</v>
      </c>
      <c r="T687" s="1" t="s">
        <v>140</v>
      </c>
      <c r="U687" s="25">
        <f>(D8739+D8751+D8763+D8775+D8787+D8799+D8811+D8823+D8835+D8847+D8859+D8871+D8883)/13</f>
        <v>1306.1565812359129</v>
      </c>
      <c r="V687" s="25">
        <f t="shared" ref="V687:Z698" si="157">(E8739+E8751+E8763+E8775+E8787+E8799+E8811+E8823+E8835+E8847+E8859+E8871+E8883)/13</f>
        <v>18362.441165715285</v>
      </c>
      <c r="W687" s="25">
        <f t="shared" si="157"/>
        <v>3061.1363681944613</v>
      </c>
      <c r="X687" s="25">
        <f t="shared" si="157"/>
        <v>1530.5681840972304</v>
      </c>
      <c r="Y687" s="25">
        <f t="shared" si="157"/>
        <v>2870.9140319231042</v>
      </c>
      <c r="Z687" s="26">
        <f t="shared" si="157"/>
        <v>650.85303882351411</v>
      </c>
      <c r="AA687" s="27"/>
      <c r="AB687" s="131">
        <v>80080330000</v>
      </c>
      <c r="AC687" s="131" t="str">
        <f t="shared" si="149"/>
        <v>WFD58_KemijokiJanuary</v>
      </c>
      <c r="AD687" s="40" t="s">
        <v>621</v>
      </c>
      <c r="AE687" s="46" t="s">
        <v>586</v>
      </c>
      <c r="AF687" s="130">
        <f t="shared" si="147"/>
        <v>35.850427088938126</v>
      </c>
      <c r="AG687" s="130">
        <f t="shared" si="148"/>
        <v>8.1275019573909599</v>
      </c>
      <c r="AH687" s="130">
        <f t="shared" si="150"/>
        <v>27.722925131547164</v>
      </c>
    </row>
    <row r="688" spans="1:34" x14ac:dyDescent="0.25">
      <c r="A688" t="s">
        <v>7</v>
      </c>
      <c r="B688">
        <v>2007</v>
      </c>
      <c r="C688">
        <v>2</v>
      </c>
      <c r="D688">
        <v>362.25305199473598</v>
      </c>
      <c r="E688">
        <v>2095.565266698</v>
      </c>
      <c r="F688">
        <v>291.30940336576498</v>
      </c>
      <c r="G688">
        <v>112.95914290835</v>
      </c>
      <c r="H688">
        <v>584.94244629333502</v>
      </c>
      <c r="I688">
        <v>307.56400410496502</v>
      </c>
      <c r="Q688" s="9" t="s">
        <v>213</v>
      </c>
      <c r="R688" s="27"/>
      <c r="S688" s="43" t="s">
        <v>343</v>
      </c>
      <c r="T688" s="3" t="s">
        <v>141</v>
      </c>
      <c r="U688" s="27">
        <f t="shared" ref="U688:U698" si="158">(D8740+D8752+D8764+D8776+D8788+D8800+D8812+D8824+D8836+D8848+D8860+D8872+D8884)/13</f>
        <v>1800.4372186150747</v>
      </c>
      <c r="V688" s="27">
        <f t="shared" si="157"/>
        <v>18373.442228966436</v>
      </c>
      <c r="W688" s="27">
        <f t="shared" si="157"/>
        <v>2466.0455384418265</v>
      </c>
      <c r="X688" s="27">
        <f t="shared" si="157"/>
        <v>1233.0227692209132</v>
      </c>
      <c r="Y688" s="27">
        <f t="shared" si="157"/>
        <v>2143.5898251713925</v>
      </c>
      <c r="Z688" s="28">
        <f t="shared" si="157"/>
        <v>734.56209329535989</v>
      </c>
      <c r="AA688" s="27"/>
      <c r="AB688" s="131">
        <v>80080330000</v>
      </c>
      <c r="AC688" s="131" t="str">
        <f t="shared" si="149"/>
        <v>WFD58_KemijokiFebruary</v>
      </c>
      <c r="AD688" s="40" t="s">
        <v>621</v>
      </c>
      <c r="AE688" s="46" t="s">
        <v>587</v>
      </c>
      <c r="AF688" s="130">
        <f t="shared" si="147"/>
        <v>26.767994402263234</v>
      </c>
      <c r="AG688" s="130">
        <f t="shared" si="148"/>
        <v>9.1728155128151929</v>
      </c>
      <c r="AH688" s="130">
        <f t="shared" si="150"/>
        <v>17.595178889448043</v>
      </c>
    </row>
    <row r="689" spans="1:34" x14ac:dyDescent="0.25">
      <c r="A689" t="s">
        <v>7</v>
      </c>
      <c r="B689">
        <v>2007</v>
      </c>
      <c r="C689">
        <v>3</v>
      </c>
      <c r="D689">
        <v>508.08542817493799</v>
      </c>
      <c r="E689">
        <v>2074.86364804504</v>
      </c>
      <c r="F689">
        <v>227.50479515331301</v>
      </c>
      <c r="G689">
        <v>87.303378545721898</v>
      </c>
      <c r="H689">
        <v>526.56986208282399</v>
      </c>
      <c r="I689">
        <v>447.08472056009799</v>
      </c>
      <c r="Q689" s="9" t="s">
        <v>213</v>
      </c>
      <c r="R689" s="27"/>
      <c r="S689" s="27"/>
      <c r="T689" s="3" t="s">
        <v>142</v>
      </c>
      <c r="U689" s="27">
        <f t="shared" si="158"/>
        <v>2474.8329343023161</v>
      </c>
      <c r="V689" s="27">
        <f t="shared" si="157"/>
        <v>18347.391914334585</v>
      </c>
      <c r="W689" s="27">
        <f t="shared" si="157"/>
        <v>2212.4079718010139</v>
      </c>
      <c r="X689" s="27">
        <f t="shared" si="157"/>
        <v>1106.203985900506</v>
      </c>
      <c r="Y689" s="27">
        <f t="shared" si="157"/>
        <v>1961.106382315781</v>
      </c>
      <c r="Z689" s="28">
        <f t="shared" si="157"/>
        <v>1167.4944161913502</v>
      </c>
      <c r="AA689" s="27"/>
      <c r="AB689" s="131">
        <v>80080330000</v>
      </c>
      <c r="AC689" s="131" t="str">
        <f t="shared" si="149"/>
        <v>WFD58_KemijokiMarch</v>
      </c>
      <c r="AD689" s="40" t="s">
        <v>621</v>
      </c>
      <c r="AE689" s="46" t="s">
        <v>588</v>
      </c>
      <c r="AF689" s="130">
        <f t="shared" si="147"/>
        <v>24.489239521312925</v>
      </c>
      <c r="AG689" s="130">
        <f t="shared" si="148"/>
        <v>14.579041022824834</v>
      </c>
      <c r="AH689" s="130">
        <f t="shared" si="150"/>
        <v>9.9101984984880911</v>
      </c>
    </row>
    <row r="690" spans="1:34" x14ac:dyDescent="0.25">
      <c r="A690" t="s">
        <v>7</v>
      </c>
      <c r="B690">
        <v>2007</v>
      </c>
      <c r="C690">
        <v>4</v>
      </c>
      <c r="D690">
        <v>647.32447863884295</v>
      </c>
      <c r="E690">
        <v>1881.3530639457699</v>
      </c>
      <c r="F690">
        <v>43.3243577360129</v>
      </c>
      <c r="G690">
        <v>15.6426467865421</v>
      </c>
      <c r="H690">
        <v>155.11331174391299</v>
      </c>
      <c r="I690">
        <v>531.00198227975102</v>
      </c>
      <c r="Q690" s="9" t="s">
        <v>213</v>
      </c>
      <c r="R690" s="27"/>
      <c r="S690" s="27"/>
      <c r="T690" s="3" t="s">
        <v>143</v>
      </c>
      <c r="U690" s="27">
        <f t="shared" si="158"/>
        <v>2859.2663457904755</v>
      </c>
      <c r="V690" s="27">
        <f t="shared" si="157"/>
        <v>18246.576147803073</v>
      </c>
      <c r="W690" s="27">
        <f t="shared" si="157"/>
        <v>1841.061300945649</v>
      </c>
      <c r="X690" s="27">
        <f t="shared" si="157"/>
        <v>920.53065047282507</v>
      </c>
      <c r="Y690" s="27">
        <f t="shared" si="157"/>
        <v>2115.3048622249898</v>
      </c>
      <c r="Z690" s="28">
        <f t="shared" si="157"/>
        <v>1978.7121635777078</v>
      </c>
      <c r="AA690" s="27"/>
      <c r="AB690" s="131">
        <v>80080330000</v>
      </c>
      <c r="AC690" s="131" t="str">
        <f t="shared" si="149"/>
        <v>WFD58_KemijokiApril</v>
      </c>
      <c r="AD690" s="40" t="s">
        <v>621</v>
      </c>
      <c r="AE690" s="46" t="s">
        <v>589</v>
      </c>
      <c r="AF690" s="130">
        <f t="shared" si="147"/>
        <v>26.41478702978609</v>
      </c>
      <c r="AG690" s="130">
        <f t="shared" si="148"/>
        <v>24.709091028692161</v>
      </c>
      <c r="AH690" s="130">
        <f t="shared" si="150"/>
        <v>1.7056960010939299</v>
      </c>
    </row>
    <row r="691" spans="1:34" x14ac:dyDescent="0.25">
      <c r="A691" t="s">
        <v>7</v>
      </c>
      <c r="B691">
        <v>2007</v>
      </c>
      <c r="C691">
        <v>5</v>
      </c>
      <c r="D691">
        <v>577.76040102398895</v>
      </c>
      <c r="E691">
        <v>1872.2471803201299</v>
      </c>
      <c r="F691">
        <v>75.062274948868193</v>
      </c>
      <c r="G691">
        <v>27.809789534900499</v>
      </c>
      <c r="H691">
        <v>449.35768599929798</v>
      </c>
      <c r="I691">
        <v>493.23134588347199</v>
      </c>
      <c r="Q691" s="9" t="s">
        <v>213</v>
      </c>
      <c r="R691" s="27"/>
      <c r="S691" s="27"/>
      <c r="T691" s="3" t="s">
        <v>144</v>
      </c>
      <c r="U691" s="27">
        <f t="shared" si="158"/>
        <v>5420.5793633352814</v>
      </c>
      <c r="V691" s="27">
        <f t="shared" si="157"/>
        <v>17870.940515224993</v>
      </c>
      <c r="W691" s="27">
        <f t="shared" si="157"/>
        <v>1217.1999337360553</v>
      </c>
      <c r="X691" s="27">
        <f t="shared" si="157"/>
        <v>608.5999668680272</v>
      </c>
      <c r="Y691" s="27">
        <f t="shared" si="157"/>
        <v>3732.9971741024337</v>
      </c>
      <c r="Z691" s="28">
        <f t="shared" si="157"/>
        <v>4477.5457599674537</v>
      </c>
      <c r="AA691" s="27"/>
      <c r="AB691" s="131">
        <v>80080330000</v>
      </c>
      <c r="AC691" s="131" t="str">
        <f t="shared" si="149"/>
        <v>WFD58_KemijokiMay</v>
      </c>
      <c r="AD691" s="40" t="s">
        <v>621</v>
      </c>
      <c r="AE691" s="46" t="s">
        <v>144</v>
      </c>
      <c r="AF691" s="130">
        <f t="shared" si="147"/>
        <v>46.615656729966446</v>
      </c>
      <c r="AG691" s="130">
        <f t="shared" si="148"/>
        <v>55.913178179553633</v>
      </c>
      <c r="AH691" s="130">
        <f t="shared" si="150"/>
        <v>-9.2975214495871867</v>
      </c>
    </row>
    <row r="692" spans="1:34" x14ac:dyDescent="0.25">
      <c r="A692" t="s">
        <v>7</v>
      </c>
      <c r="B692">
        <v>2007</v>
      </c>
      <c r="C692">
        <v>6</v>
      </c>
      <c r="D692">
        <v>445.83788356689303</v>
      </c>
      <c r="E692">
        <v>2033.78783703934</v>
      </c>
      <c r="F692">
        <v>332.34831220422802</v>
      </c>
      <c r="G692">
        <v>127.177561037419</v>
      </c>
      <c r="H692">
        <v>956.52100445427004</v>
      </c>
      <c r="I692">
        <v>442.29648191740802</v>
      </c>
      <c r="Q692" s="9" t="s">
        <v>213</v>
      </c>
      <c r="R692" s="27"/>
      <c r="S692" s="27"/>
      <c r="T692" s="3" t="s">
        <v>145</v>
      </c>
      <c r="U692" s="27">
        <f t="shared" si="158"/>
        <v>4535.635586910128</v>
      </c>
      <c r="V692" s="27">
        <f t="shared" si="157"/>
        <v>17636.414892979683</v>
      </c>
      <c r="W692" s="27">
        <f t="shared" si="157"/>
        <v>1227.9276704417377</v>
      </c>
      <c r="X692" s="27">
        <f t="shared" si="157"/>
        <v>613.9638352208683</v>
      </c>
      <c r="Y692" s="27">
        <f t="shared" si="157"/>
        <v>4204.557545437161</v>
      </c>
      <c r="Z692" s="28">
        <f t="shared" si="157"/>
        <v>4399.5478392611221</v>
      </c>
      <c r="AA692" s="27"/>
      <c r="AB692" s="131">
        <v>80080330000</v>
      </c>
      <c r="AC692" s="131" t="str">
        <f t="shared" si="149"/>
        <v>WFD58_KemijokiJune</v>
      </c>
      <c r="AD692" s="40" t="s">
        <v>621</v>
      </c>
      <c r="AE692" s="46" t="s">
        <v>590</v>
      </c>
      <c r="AF692" s="130">
        <f t="shared" si="147"/>
        <v>52.504248489450049</v>
      </c>
      <c r="AG692" s="130">
        <f t="shared" si="148"/>
        <v>54.93918218445306</v>
      </c>
      <c r="AH692" s="130">
        <f t="shared" si="150"/>
        <v>-2.4349336950030107</v>
      </c>
    </row>
    <row r="693" spans="1:34" x14ac:dyDescent="0.25">
      <c r="A693" t="s">
        <v>7</v>
      </c>
      <c r="B693">
        <v>2007</v>
      </c>
      <c r="C693">
        <v>7</v>
      </c>
      <c r="D693">
        <v>318.10121805738902</v>
      </c>
      <c r="E693">
        <v>2088.7783823013301</v>
      </c>
      <c r="F693">
        <v>479.14210157394399</v>
      </c>
      <c r="G693">
        <v>184.67143634736399</v>
      </c>
      <c r="H693">
        <v>997.41342117584304</v>
      </c>
      <c r="I693">
        <v>335.99275438177102</v>
      </c>
      <c r="Q693" s="9" t="s">
        <v>213</v>
      </c>
      <c r="R693" s="27"/>
      <c r="S693" s="27"/>
      <c r="T693" s="3" t="s">
        <v>146</v>
      </c>
      <c r="U693" s="27">
        <f t="shared" si="158"/>
        <v>3134.682143271627</v>
      </c>
      <c r="V693" s="27">
        <f t="shared" si="157"/>
        <v>17936.378444579688</v>
      </c>
      <c r="W693" s="27">
        <f t="shared" si="157"/>
        <v>2767.20551693385</v>
      </c>
      <c r="X693" s="27">
        <f t="shared" si="157"/>
        <v>1383.6027584669243</v>
      </c>
      <c r="Y693" s="27">
        <f t="shared" si="157"/>
        <v>6138.5309730925255</v>
      </c>
      <c r="Z693" s="28">
        <f t="shared" si="157"/>
        <v>3390.6212719827899</v>
      </c>
      <c r="AA693" s="27"/>
      <c r="AB693" s="131">
        <v>80080330000</v>
      </c>
      <c r="AC693" s="131" t="str">
        <f t="shared" si="149"/>
        <v>WFD58_KemijokiJuly</v>
      </c>
      <c r="AD693" s="40" t="s">
        <v>621</v>
      </c>
      <c r="AE693" s="46" t="s">
        <v>591</v>
      </c>
      <c r="AF693" s="130">
        <f t="shared" si="147"/>
        <v>76.654666296861222</v>
      </c>
      <c r="AG693" s="130">
        <f t="shared" si="148"/>
        <v>42.340250995254266</v>
      </c>
      <c r="AH693" s="130">
        <f t="shared" si="150"/>
        <v>34.314415301606957</v>
      </c>
    </row>
    <row r="694" spans="1:34" x14ac:dyDescent="0.25">
      <c r="A694" t="s">
        <v>7</v>
      </c>
      <c r="B694">
        <v>2007</v>
      </c>
      <c r="C694">
        <v>8</v>
      </c>
      <c r="D694">
        <v>206.587008589661</v>
      </c>
      <c r="E694">
        <v>2070.69211287079</v>
      </c>
      <c r="F694">
        <v>471.59155378723102</v>
      </c>
      <c r="G694">
        <v>181.95926147208499</v>
      </c>
      <c r="H694">
        <v>826.791789531174</v>
      </c>
      <c r="I694">
        <v>224.94199947147101</v>
      </c>
      <c r="Q694" s="9" t="s">
        <v>213</v>
      </c>
      <c r="R694" s="27"/>
      <c r="S694" s="27"/>
      <c r="T694" s="3" t="s">
        <v>147</v>
      </c>
      <c r="U694" s="27">
        <f t="shared" si="158"/>
        <v>1561.4918092934377</v>
      </c>
      <c r="V694" s="27">
        <f t="shared" si="157"/>
        <v>18130.802941504695</v>
      </c>
      <c r="W694" s="27">
        <f t="shared" si="157"/>
        <v>3005.0236052940318</v>
      </c>
      <c r="X694" s="27">
        <f t="shared" si="157"/>
        <v>1502.5118026470159</v>
      </c>
      <c r="Y694" s="27">
        <f t="shared" si="157"/>
        <v>4902.3931911397385</v>
      </c>
      <c r="Z694" s="28">
        <f t="shared" si="157"/>
        <v>1798.6004324525945</v>
      </c>
      <c r="AA694" s="27"/>
      <c r="AB694" s="131">
        <v>80080330000</v>
      </c>
      <c r="AC694" s="131" t="str">
        <f t="shared" si="149"/>
        <v>WFD58_KemijokiAugust</v>
      </c>
      <c r="AD694" s="40" t="s">
        <v>621</v>
      </c>
      <c r="AE694" s="46" t="s">
        <v>592</v>
      </c>
      <c r="AF694" s="130">
        <f t="shared" si="147"/>
        <v>61.218443919246319</v>
      </c>
      <c r="AG694" s="130">
        <f t="shared" si="148"/>
        <v>22.45995280554656</v>
      </c>
      <c r="AH694" s="130">
        <f t="shared" si="150"/>
        <v>38.758491113699762</v>
      </c>
    </row>
    <row r="695" spans="1:34" x14ac:dyDescent="0.25">
      <c r="A695" t="s">
        <v>7</v>
      </c>
      <c r="B695">
        <v>2007</v>
      </c>
      <c r="C695">
        <v>9</v>
      </c>
      <c r="D695">
        <v>137.94817055483199</v>
      </c>
      <c r="E695">
        <v>2094.37271115463</v>
      </c>
      <c r="F695">
        <v>230.48159683222801</v>
      </c>
      <c r="G695">
        <v>88.531967361924899</v>
      </c>
      <c r="H695">
        <v>332.014665710354</v>
      </c>
      <c r="I695">
        <v>158.290808042696</v>
      </c>
      <c r="Q695" s="9" t="s">
        <v>213</v>
      </c>
      <c r="R695" s="27"/>
      <c r="S695" s="27"/>
      <c r="T695" s="3" t="s">
        <v>148</v>
      </c>
      <c r="U695" s="27">
        <f t="shared" si="158"/>
        <v>566.32989007290132</v>
      </c>
      <c r="V695" s="27">
        <f t="shared" si="157"/>
        <v>18265.765508841352</v>
      </c>
      <c r="W695" s="27">
        <f t="shared" si="157"/>
        <v>3625.4965116392236</v>
      </c>
      <c r="X695" s="27">
        <f t="shared" si="157"/>
        <v>1812.748255819612</v>
      </c>
      <c r="Y695" s="27">
        <f t="shared" si="157"/>
        <v>4633.3211970930888</v>
      </c>
      <c r="Z695" s="28">
        <f t="shared" si="157"/>
        <v>772.09810405513576</v>
      </c>
      <c r="AA695" s="27"/>
      <c r="AB695" s="131">
        <v>80080330000</v>
      </c>
      <c r="AC695" s="131" t="str">
        <f t="shared" si="149"/>
        <v>WFD58_KemijokiSeptember</v>
      </c>
      <c r="AD695" s="40" t="s">
        <v>621</v>
      </c>
      <c r="AE695" s="46" t="s">
        <v>593</v>
      </c>
      <c r="AF695" s="130">
        <f t="shared" si="147"/>
        <v>57.858417879810048</v>
      </c>
      <c r="AG695" s="130">
        <f t="shared" si="148"/>
        <v>9.6415449843318033</v>
      </c>
      <c r="AH695" s="130">
        <f t="shared" si="150"/>
        <v>48.216872895478247</v>
      </c>
    </row>
    <row r="696" spans="1:34" x14ac:dyDescent="0.25">
      <c r="A696" t="s">
        <v>7</v>
      </c>
      <c r="B696">
        <v>2007</v>
      </c>
      <c r="C696">
        <v>10</v>
      </c>
      <c r="D696">
        <v>131.87460075671899</v>
      </c>
      <c r="E696">
        <v>2099.9300640934798</v>
      </c>
      <c r="F696">
        <v>268.69688437267303</v>
      </c>
      <c r="G696">
        <v>103.51466241933301</v>
      </c>
      <c r="H696">
        <v>348.15105544248598</v>
      </c>
      <c r="I696">
        <v>151.24380971379301</v>
      </c>
      <c r="Q696" s="9" t="s">
        <v>213</v>
      </c>
      <c r="R696" s="27"/>
      <c r="S696" s="27"/>
      <c r="T696" s="3" t="s">
        <v>149</v>
      </c>
      <c r="U696" s="27">
        <f t="shared" si="158"/>
        <v>244.89394691076066</v>
      </c>
      <c r="V696" s="27">
        <f t="shared" si="157"/>
        <v>18315.670331317793</v>
      </c>
      <c r="W696" s="27">
        <f t="shared" si="157"/>
        <v>3605.4430026165815</v>
      </c>
      <c r="X696" s="27">
        <f t="shared" si="157"/>
        <v>1802.7215013082907</v>
      </c>
      <c r="Y696" s="27">
        <f t="shared" si="157"/>
        <v>3766.5064669444328</v>
      </c>
      <c r="Z696" s="28">
        <f t="shared" si="157"/>
        <v>447.65153795935265</v>
      </c>
      <c r="AA696" s="27"/>
      <c r="AB696" s="131">
        <v>80080330000</v>
      </c>
      <c r="AC696" s="131" t="str">
        <f t="shared" si="149"/>
        <v>WFD58_KemijokiOctober</v>
      </c>
      <c r="AD696" s="40" t="s">
        <v>621</v>
      </c>
      <c r="AE696" s="46" t="s">
        <v>594</v>
      </c>
      <c r="AF696" s="130">
        <f t="shared" si="147"/>
        <v>47.03410271841328</v>
      </c>
      <c r="AG696" s="130">
        <f t="shared" si="148"/>
        <v>5.5900311344789992</v>
      </c>
      <c r="AH696" s="130">
        <f t="shared" si="150"/>
        <v>41.444071583934281</v>
      </c>
    </row>
    <row r="697" spans="1:34" x14ac:dyDescent="0.25">
      <c r="A697" t="s">
        <v>7</v>
      </c>
      <c r="B697">
        <v>2007</v>
      </c>
      <c r="C697">
        <v>11</v>
      </c>
      <c r="D697">
        <v>123.900687053098</v>
      </c>
      <c r="E697">
        <v>2103.3687981538401</v>
      </c>
      <c r="F697">
        <v>452.066205746116</v>
      </c>
      <c r="G697">
        <v>175.55058549460699</v>
      </c>
      <c r="H697">
        <v>628.81420040252704</v>
      </c>
      <c r="I697">
        <v>136.90776929544401</v>
      </c>
      <c r="Q697" s="9" t="s">
        <v>213</v>
      </c>
      <c r="R697" s="27"/>
      <c r="S697" s="27"/>
      <c r="T697" s="3" t="s">
        <v>150</v>
      </c>
      <c r="U697" s="27">
        <f t="shared" si="158"/>
        <v>448.5856696402019</v>
      </c>
      <c r="V697" s="27">
        <f t="shared" si="157"/>
        <v>18355.080739218047</v>
      </c>
      <c r="W697" s="27">
        <f t="shared" si="157"/>
        <v>3310.7998768447692</v>
      </c>
      <c r="X697" s="27">
        <f t="shared" si="157"/>
        <v>1655.3999384223839</v>
      </c>
      <c r="Y697" s="27">
        <f t="shared" si="157"/>
        <v>3342.4093777948196</v>
      </c>
      <c r="Z697" s="28">
        <f t="shared" si="157"/>
        <v>504.86257818888055</v>
      </c>
      <c r="AA697" s="27"/>
      <c r="AB697" s="131">
        <v>80080330000</v>
      </c>
      <c r="AC697" s="131" t="str">
        <f t="shared" si="149"/>
        <v>WFD58_KemijokiNovember</v>
      </c>
      <c r="AD697" s="40" t="s">
        <v>621</v>
      </c>
      <c r="AE697" s="46" t="s">
        <v>595</v>
      </c>
      <c r="AF697" s="130">
        <f t="shared" si="147"/>
        <v>41.738206845486523</v>
      </c>
      <c r="AG697" s="130">
        <f t="shared" si="148"/>
        <v>6.3044517697277298</v>
      </c>
      <c r="AH697" s="130">
        <f t="shared" si="150"/>
        <v>35.433755075758796</v>
      </c>
    </row>
    <row r="698" spans="1:34" ht="15.75" thickBot="1" x14ac:dyDescent="0.3">
      <c r="A698" t="s">
        <v>7</v>
      </c>
      <c r="B698">
        <v>2007</v>
      </c>
      <c r="C698">
        <v>12</v>
      </c>
      <c r="D698">
        <v>206.21811857918999</v>
      </c>
      <c r="E698">
        <v>2094.07465075653</v>
      </c>
      <c r="F698">
        <v>446.559559809647</v>
      </c>
      <c r="G698">
        <v>173.27050142878301</v>
      </c>
      <c r="H698">
        <v>772.08038155754105</v>
      </c>
      <c r="I698">
        <v>198.106315696509</v>
      </c>
      <c r="Q698" s="11" t="s">
        <v>213</v>
      </c>
      <c r="R698" s="29"/>
      <c r="S698" s="29"/>
      <c r="T698" s="5" t="s">
        <v>151</v>
      </c>
      <c r="U698" s="29">
        <f t="shared" si="158"/>
        <v>842.81657968219565</v>
      </c>
      <c r="V698" s="29">
        <f t="shared" si="157"/>
        <v>18371.26495708849</v>
      </c>
      <c r="W698" s="29">
        <f t="shared" si="157"/>
        <v>3385.6329206528749</v>
      </c>
      <c r="X698" s="29">
        <f t="shared" si="157"/>
        <v>1692.8164603264381</v>
      </c>
      <c r="Y698" s="29">
        <f t="shared" si="157"/>
        <v>3354.8056388965269</v>
      </c>
      <c r="Z698" s="30">
        <f t="shared" si="157"/>
        <v>613.67080194351627</v>
      </c>
      <c r="AA698" s="27"/>
      <c r="AB698" s="131">
        <v>80080330000</v>
      </c>
      <c r="AC698" s="131" t="str">
        <f t="shared" si="149"/>
        <v>WFD58_KemijokiDecember</v>
      </c>
      <c r="AD698" s="40" t="s">
        <v>621</v>
      </c>
      <c r="AE698" s="46" t="s">
        <v>596</v>
      </c>
      <c r="AF698" s="130">
        <f t="shared" si="147"/>
        <v>41.893004672889425</v>
      </c>
      <c r="AG698" s="130">
        <f t="shared" si="148"/>
        <v>7.6631902234108704</v>
      </c>
      <c r="AH698" s="130">
        <f t="shared" si="150"/>
        <v>34.229814449478553</v>
      </c>
    </row>
    <row r="699" spans="1:34" x14ac:dyDescent="0.25">
      <c r="A699" t="s">
        <v>7</v>
      </c>
      <c r="B699">
        <v>2008</v>
      </c>
      <c r="C699">
        <v>1</v>
      </c>
      <c r="D699">
        <v>284.663962027867</v>
      </c>
      <c r="E699">
        <v>2094.6651882170099</v>
      </c>
      <c r="F699">
        <v>690.08958956691697</v>
      </c>
      <c r="G699">
        <v>266.04513476332198</v>
      </c>
      <c r="H699">
        <v>1289.36123865181</v>
      </c>
      <c r="I699">
        <v>246.29178944843301</v>
      </c>
      <c r="Q699" s="10" t="s">
        <v>214</v>
      </c>
      <c r="R699" s="27" t="s">
        <v>435</v>
      </c>
      <c r="S699" s="35" t="s">
        <v>344</v>
      </c>
      <c r="T699" s="1" t="s">
        <v>140</v>
      </c>
      <c r="U699" s="25">
        <f>(D8895+D8907+D8919+D8931+D8943+D8955+D8967+D8979+D8991+D9003+D9015+D9027+D9039)/13</f>
        <v>886.27241906582162</v>
      </c>
      <c r="V699" s="25">
        <f t="shared" ref="V699:Z710" si="159">(E8895+E8907+E8919+E8931+E8943+E8955+E8967+E8979+E8991+E9003+E9015+E9027+E9039)/13</f>
        <v>9869.778696355901</v>
      </c>
      <c r="W699" s="25">
        <f t="shared" si="159"/>
        <v>2244.9529003362422</v>
      </c>
      <c r="X699" s="25">
        <f t="shared" si="159"/>
        <v>1030.5831815960703</v>
      </c>
      <c r="Y699" s="25">
        <f t="shared" si="159"/>
        <v>2366.0464238333652</v>
      </c>
      <c r="Z699" s="26">
        <f t="shared" si="159"/>
        <v>394.56794717302643</v>
      </c>
      <c r="AA699" s="27"/>
      <c r="AB699" s="131">
        <v>50029480000</v>
      </c>
      <c r="AC699" s="131" t="str">
        <f t="shared" si="149"/>
        <v>WFD59_Kymijoki_Gulf_of_FinlandJanuary</v>
      </c>
      <c r="AD699" s="40" t="s">
        <v>622</v>
      </c>
      <c r="AE699" s="46" t="s">
        <v>586</v>
      </c>
      <c r="AF699" s="130">
        <f t="shared" si="147"/>
        <v>47.293044497631506</v>
      </c>
      <c r="AG699" s="130">
        <f t="shared" si="148"/>
        <v>7.8867089398695827</v>
      </c>
      <c r="AH699" s="130">
        <f t="shared" si="150"/>
        <v>39.406335557761921</v>
      </c>
    </row>
    <row r="700" spans="1:34" x14ac:dyDescent="0.25">
      <c r="A700" t="s">
        <v>7</v>
      </c>
      <c r="B700">
        <v>2008</v>
      </c>
      <c r="C700">
        <v>2</v>
      </c>
      <c r="D700">
        <v>404.08889034660803</v>
      </c>
      <c r="E700">
        <v>2076.25116561401</v>
      </c>
      <c r="F700">
        <v>178.80098211162601</v>
      </c>
      <c r="G700">
        <v>69.152020313208993</v>
      </c>
      <c r="H700">
        <v>388.65332215971</v>
      </c>
      <c r="I700">
        <v>337.89407984609801</v>
      </c>
      <c r="Q700" s="9" t="s">
        <v>214</v>
      </c>
      <c r="R700" s="27"/>
      <c r="S700" s="40" t="s">
        <v>344</v>
      </c>
      <c r="T700" s="3" t="s">
        <v>141</v>
      </c>
      <c r="U700" s="27">
        <f t="shared" ref="U700:U710" si="160">(D8896+D8908+D8920+D8932+D8944+D8956+D8968+D8980+D8992+D9004+D9016+D9028+D9040)/13</f>
        <v>1185.3873405443753</v>
      </c>
      <c r="V700" s="27">
        <f t="shared" si="159"/>
        <v>9864.0350780117642</v>
      </c>
      <c r="W700" s="27">
        <f t="shared" si="159"/>
        <v>1523.0808160410363</v>
      </c>
      <c r="X700" s="27">
        <f t="shared" si="159"/>
        <v>700.51190285451833</v>
      </c>
      <c r="Y700" s="27">
        <f t="shared" si="159"/>
        <v>1529.5168090895129</v>
      </c>
      <c r="Z700" s="28">
        <f t="shared" si="159"/>
        <v>522.54880311214026</v>
      </c>
      <c r="AA700" s="27"/>
      <c r="AB700" s="131">
        <v>50029480000</v>
      </c>
      <c r="AC700" s="131" t="str">
        <f t="shared" si="149"/>
        <v>WFD59_Kymijoki_Gulf_of_FinlandFebruary</v>
      </c>
      <c r="AD700" s="40" t="s">
        <v>622</v>
      </c>
      <c r="AE700" s="46" t="s">
        <v>587</v>
      </c>
      <c r="AF700" s="130">
        <f t="shared" si="147"/>
        <v>30.572310747373606</v>
      </c>
      <c r="AG700" s="130">
        <f t="shared" si="148"/>
        <v>10.444817797669298</v>
      </c>
      <c r="AH700" s="130">
        <f t="shared" si="150"/>
        <v>20.127492949704308</v>
      </c>
    </row>
    <row r="701" spans="1:34" x14ac:dyDescent="0.25">
      <c r="A701" t="s">
        <v>7</v>
      </c>
      <c r="B701">
        <v>2008</v>
      </c>
      <c r="C701">
        <v>3</v>
      </c>
      <c r="D701">
        <v>480.49010274664897</v>
      </c>
      <c r="E701">
        <v>2092.7119341113298</v>
      </c>
      <c r="F701">
        <v>392.11288372509</v>
      </c>
      <c r="G701">
        <v>150.082861648191</v>
      </c>
      <c r="H701">
        <v>881.84072053264595</v>
      </c>
      <c r="I701">
        <v>428.297918877065</v>
      </c>
      <c r="Q701" s="9" t="s">
        <v>214</v>
      </c>
      <c r="R701" s="27"/>
      <c r="S701" s="40" t="s">
        <v>344</v>
      </c>
      <c r="T701" s="3" t="s">
        <v>142</v>
      </c>
      <c r="U701" s="27">
        <f t="shared" si="160"/>
        <v>2270.9055145972543</v>
      </c>
      <c r="V701" s="27">
        <f t="shared" si="159"/>
        <v>9814.8529445324948</v>
      </c>
      <c r="W701" s="27">
        <f t="shared" si="159"/>
        <v>1085.6400470178123</v>
      </c>
      <c r="X701" s="27">
        <f t="shared" si="159"/>
        <v>491.18271207307203</v>
      </c>
      <c r="Y701" s="27">
        <f t="shared" si="159"/>
        <v>1389.7178156797772</v>
      </c>
      <c r="Z701" s="28">
        <f t="shared" si="159"/>
        <v>1347.7133989698848</v>
      </c>
      <c r="AA701" s="27"/>
      <c r="AB701" s="131">
        <v>50029480000</v>
      </c>
      <c r="AC701" s="131" t="str">
        <f t="shared" si="149"/>
        <v>WFD59_Kymijoki_Gulf_of_FinlandMarch</v>
      </c>
      <c r="AD701" s="40" t="s">
        <v>622</v>
      </c>
      <c r="AE701" s="46" t="s">
        <v>588</v>
      </c>
      <c r="AF701" s="130">
        <f t="shared" si="147"/>
        <v>27.777978417520572</v>
      </c>
      <c r="AG701" s="130">
        <f t="shared" si="148"/>
        <v>26.938385107538291</v>
      </c>
      <c r="AH701" s="130">
        <f t="shared" si="150"/>
        <v>0.83959330998228054</v>
      </c>
    </row>
    <row r="702" spans="1:34" x14ac:dyDescent="0.25">
      <c r="A702" t="s">
        <v>7</v>
      </c>
      <c r="B702">
        <v>2008</v>
      </c>
      <c r="C702">
        <v>4</v>
      </c>
      <c r="D702">
        <v>539.72675331849996</v>
      </c>
      <c r="E702">
        <v>2048.8740245349099</v>
      </c>
      <c r="F702">
        <v>64.788927956977204</v>
      </c>
      <c r="G702">
        <v>24.131123920008601</v>
      </c>
      <c r="H702">
        <v>256.59542649608602</v>
      </c>
      <c r="I702">
        <v>502.84580069606801</v>
      </c>
      <c r="Q702" s="9" t="s">
        <v>214</v>
      </c>
      <c r="R702" s="27"/>
      <c r="S702" s="40" t="s">
        <v>344</v>
      </c>
      <c r="T702" s="3" t="s">
        <v>143</v>
      </c>
      <c r="U702" s="27">
        <f t="shared" si="160"/>
        <v>3267.8173559956804</v>
      </c>
      <c r="V702" s="27">
        <f t="shared" si="159"/>
        <v>9491.8912482008072</v>
      </c>
      <c r="W702" s="27">
        <f t="shared" si="159"/>
        <v>526.03340531140941</v>
      </c>
      <c r="X702" s="27">
        <f t="shared" si="159"/>
        <v>225.78313163906017</v>
      </c>
      <c r="Y702" s="27">
        <f t="shared" si="159"/>
        <v>1295.4412318832253</v>
      </c>
      <c r="Z702" s="28">
        <f t="shared" si="159"/>
        <v>2568.5733525034698</v>
      </c>
      <c r="AA702" s="27"/>
      <c r="AB702" s="131">
        <v>50029480000</v>
      </c>
      <c r="AC702" s="131" t="str">
        <f t="shared" si="149"/>
        <v>WFD59_Kymijoki_Gulf_of_FinlandApril</v>
      </c>
      <c r="AD702" s="40" t="s">
        <v>622</v>
      </c>
      <c r="AE702" s="46" t="s">
        <v>589</v>
      </c>
      <c r="AF702" s="130">
        <f t="shared" si="147"/>
        <v>25.893557795987995</v>
      </c>
      <c r="AG702" s="130">
        <f t="shared" si="148"/>
        <v>51.341196280742274</v>
      </c>
      <c r="AH702" s="130">
        <f t="shared" si="150"/>
        <v>-25.447638484754279</v>
      </c>
    </row>
    <row r="703" spans="1:34" x14ac:dyDescent="0.25">
      <c r="A703" t="s">
        <v>7</v>
      </c>
      <c r="B703">
        <v>2008</v>
      </c>
      <c r="C703">
        <v>5</v>
      </c>
      <c r="D703">
        <v>626.42196033970299</v>
      </c>
      <c r="E703">
        <v>1889.80126768784</v>
      </c>
      <c r="F703">
        <v>43.934422728083099</v>
      </c>
      <c r="G703">
        <v>16.370487169816499</v>
      </c>
      <c r="H703">
        <v>141.033667842607</v>
      </c>
      <c r="I703">
        <v>548.48127779558195</v>
      </c>
      <c r="Q703" s="9" t="s">
        <v>214</v>
      </c>
      <c r="R703" s="27"/>
      <c r="S703" s="40" t="s">
        <v>344</v>
      </c>
      <c r="T703" s="3" t="s">
        <v>144</v>
      </c>
      <c r="U703" s="27">
        <f t="shared" si="160"/>
        <v>4053.9120738570591</v>
      </c>
      <c r="V703" s="27">
        <f t="shared" si="159"/>
        <v>8839.4870491712936</v>
      </c>
      <c r="W703" s="27">
        <f t="shared" si="159"/>
        <v>456.92308605576784</v>
      </c>
      <c r="X703" s="27">
        <f t="shared" si="159"/>
        <v>191.10685838075776</v>
      </c>
      <c r="Y703" s="27">
        <f t="shared" si="159"/>
        <v>2371.9745279045937</v>
      </c>
      <c r="Z703" s="28">
        <f t="shared" si="159"/>
        <v>3503.0229024567907</v>
      </c>
      <c r="AA703" s="27"/>
      <c r="AB703" s="131">
        <v>50029480000</v>
      </c>
      <c r="AC703" s="131" t="str">
        <f t="shared" si="149"/>
        <v>WFD59_Kymijoki_Gulf_of_FinlandMay</v>
      </c>
      <c r="AD703" s="40" t="s">
        <v>622</v>
      </c>
      <c r="AE703" s="46" t="s">
        <v>144</v>
      </c>
      <c r="AF703" s="130">
        <f t="shared" si="147"/>
        <v>47.411536716044097</v>
      </c>
      <c r="AG703" s="130">
        <f t="shared" si="148"/>
        <v>70.019174743706927</v>
      </c>
      <c r="AH703" s="130">
        <f t="shared" si="150"/>
        <v>-22.60763802766283</v>
      </c>
    </row>
    <row r="704" spans="1:34" x14ac:dyDescent="0.25">
      <c r="A704" t="s">
        <v>7</v>
      </c>
      <c r="B704">
        <v>2008</v>
      </c>
      <c r="C704">
        <v>6</v>
      </c>
      <c r="D704">
        <v>456.57458688160801</v>
      </c>
      <c r="E704">
        <v>1815.3332337193301</v>
      </c>
      <c r="F704">
        <v>94.259491014922901</v>
      </c>
      <c r="G704">
        <v>35.305028878407001</v>
      </c>
      <c r="H704">
        <v>511.97744677871702</v>
      </c>
      <c r="I704">
        <v>378.488441483271</v>
      </c>
      <c r="Q704" s="9" t="s">
        <v>214</v>
      </c>
      <c r="R704" s="27"/>
      <c r="S704" s="40" t="s">
        <v>344</v>
      </c>
      <c r="T704" s="3" t="s">
        <v>145</v>
      </c>
      <c r="U704" s="27">
        <f t="shared" si="160"/>
        <v>3221.1332757152732</v>
      </c>
      <c r="V704" s="27">
        <f t="shared" si="159"/>
        <v>8927.7427258569041</v>
      </c>
      <c r="W704" s="27">
        <f t="shared" si="159"/>
        <v>714.37716984406313</v>
      </c>
      <c r="X704" s="27">
        <f t="shared" si="159"/>
        <v>307.23122638574279</v>
      </c>
      <c r="Y704" s="27">
        <f t="shared" si="159"/>
        <v>3389.9074328897423</v>
      </c>
      <c r="Z704" s="28">
        <f t="shared" si="159"/>
        <v>3015.5764626404657</v>
      </c>
      <c r="AA704" s="27"/>
      <c r="AB704" s="131">
        <v>50029480000</v>
      </c>
      <c r="AC704" s="131" t="str">
        <f t="shared" si="149"/>
        <v>WFD59_Kymijoki_Gulf_of_FinlandJune</v>
      </c>
      <c r="AD704" s="40" t="s">
        <v>622</v>
      </c>
      <c r="AE704" s="46" t="s">
        <v>590</v>
      </c>
      <c r="AF704" s="130">
        <f t="shared" si="147"/>
        <v>67.758198424004064</v>
      </c>
      <c r="AG704" s="130">
        <f t="shared" si="148"/>
        <v>60.275990528793535</v>
      </c>
      <c r="AH704" s="130">
        <f t="shared" si="150"/>
        <v>7.4822078952105286</v>
      </c>
    </row>
    <row r="705" spans="1:34" x14ac:dyDescent="0.25">
      <c r="A705" t="s">
        <v>7</v>
      </c>
      <c r="B705">
        <v>2008</v>
      </c>
      <c r="C705">
        <v>7</v>
      </c>
      <c r="D705">
        <v>305.16760543252298</v>
      </c>
      <c r="E705">
        <v>2070.9937578582799</v>
      </c>
      <c r="F705">
        <v>367.70202705522598</v>
      </c>
      <c r="G705">
        <v>142.03233626842299</v>
      </c>
      <c r="H705">
        <v>828.42776272315996</v>
      </c>
      <c r="I705">
        <v>319.24018310292001</v>
      </c>
      <c r="Q705" s="9" t="s">
        <v>214</v>
      </c>
      <c r="R705" s="27"/>
      <c r="S705" s="40" t="s">
        <v>344</v>
      </c>
      <c r="T705" s="3" t="s">
        <v>146</v>
      </c>
      <c r="U705" s="27">
        <f t="shared" si="160"/>
        <v>2374.3197588226544</v>
      </c>
      <c r="V705" s="27">
        <f t="shared" si="159"/>
        <v>9392.9011522745659</v>
      </c>
      <c r="W705" s="27">
        <f t="shared" si="159"/>
        <v>1503.7572317688262</v>
      </c>
      <c r="X705" s="27">
        <f t="shared" si="159"/>
        <v>690.9067153910853</v>
      </c>
      <c r="Y705" s="27">
        <f t="shared" si="159"/>
        <v>3756.2881104029311</v>
      </c>
      <c r="Z705" s="28">
        <f t="shared" si="159"/>
        <v>2461.7537631253967</v>
      </c>
      <c r="AA705" s="27"/>
      <c r="AB705" s="131">
        <v>50029480000</v>
      </c>
      <c r="AC705" s="131" t="str">
        <f t="shared" si="149"/>
        <v>WFD59_Kymijoki_Gulf_of_FinlandJuly</v>
      </c>
      <c r="AD705" s="40" t="s">
        <v>622</v>
      </c>
      <c r="AE705" s="46" t="s">
        <v>591</v>
      </c>
      <c r="AF705" s="130">
        <f t="shared" si="147"/>
        <v>75.081494159102419</v>
      </c>
      <c r="AG705" s="130">
        <f t="shared" si="148"/>
        <v>49.206063367546435</v>
      </c>
      <c r="AH705" s="130">
        <f t="shared" si="150"/>
        <v>25.875430791555985</v>
      </c>
    </row>
    <row r="706" spans="1:34" x14ac:dyDescent="0.25">
      <c r="A706" t="s">
        <v>7</v>
      </c>
      <c r="B706">
        <v>2008</v>
      </c>
      <c r="C706">
        <v>8</v>
      </c>
      <c r="D706">
        <v>184.66905953826301</v>
      </c>
      <c r="E706">
        <v>2067.8726872888201</v>
      </c>
      <c r="F706">
        <v>774.23006869468702</v>
      </c>
      <c r="G706">
        <v>298.79631487471198</v>
      </c>
      <c r="H706">
        <v>1426.22138812149</v>
      </c>
      <c r="I706">
        <v>203.12457905300101</v>
      </c>
      <c r="Q706" s="9" t="s">
        <v>214</v>
      </c>
      <c r="R706" s="27"/>
      <c r="S706" s="40" t="s">
        <v>344</v>
      </c>
      <c r="T706" s="3" t="s">
        <v>147</v>
      </c>
      <c r="U706" s="27">
        <f t="shared" si="160"/>
        <v>1300.1641069381863</v>
      </c>
      <c r="V706" s="27">
        <f t="shared" si="159"/>
        <v>9555.2772564638399</v>
      </c>
      <c r="W706" s="27">
        <f t="shared" si="159"/>
        <v>1917.9552004853417</v>
      </c>
      <c r="X706" s="27">
        <f t="shared" si="159"/>
        <v>873.612469412162</v>
      </c>
      <c r="Y706" s="27">
        <f t="shared" si="159"/>
        <v>3641.6930185273836</v>
      </c>
      <c r="Z706" s="28">
        <f t="shared" si="159"/>
        <v>1433.7482899904014</v>
      </c>
      <c r="AA706" s="27"/>
      <c r="AB706" s="131">
        <v>50029480000</v>
      </c>
      <c r="AC706" s="131" t="str">
        <f t="shared" si="149"/>
        <v>WFD59_Kymijoki_Gulf_of_FinlandAugust</v>
      </c>
      <c r="AD706" s="40" t="s">
        <v>622</v>
      </c>
      <c r="AE706" s="46" t="s">
        <v>592</v>
      </c>
      <c r="AF706" s="130">
        <f t="shared" si="147"/>
        <v>72.790942830654728</v>
      </c>
      <c r="AG706" s="130">
        <f t="shared" si="148"/>
        <v>28.658069002324261</v>
      </c>
      <c r="AH706" s="130">
        <f t="shared" si="150"/>
        <v>44.132873828330467</v>
      </c>
    </row>
    <row r="707" spans="1:34" x14ac:dyDescent="0.25">
      <c r="A707" t="s">
        <v>7</v>
      </c>
      <c r="B707">
        <v>2008</v>
      </c>
      <c r="C707">
        <v>9</v>
      </c>
      <c r="D707">
        <v>134.45911057027701</v>
      </c>
      <c r="E707">
        <v>2061.6633632968101</v>
      </c>
      <c r="F707">
        <v>487.32298954997998</v>
      </c>
      <c r="G707">
        <v>189.48202053321501</v>
      </c>
      <c r="H707">
        <v>821.30064819900497</v>
      </c>
      <c r="I707">
        <v>153.508679084682</v>
      </c>
      <c r="Q707" s="9" t="s">
        <v>214</v>
      </c>
      <c r="R707" s="27"/>
      <c r="S707" s="40" t="s">
        <v>344</v>
      </c>
      <c r="T707" s="3" t="s">
        <v>148</v>
      </c>
      <c r="U707" s="27">
        <f t="shared" si="160"/>
        <v>632.06926277248522</v>
      </c>
      <c r="V707" s="27">
        <f t="shared" si="159"/>
        <v>9792.7181705266557</v>
      </c>
      <c r="W707" s="27">
        <f t="shared" si="159"/>
        <v>1946.4231292566292</v>
      </c>
      <c r="X707" s="27">
        <f t="shared" si="159"/>
        <v>898.11046931875637</v>
      </c>
      <c r="Y707" s="27">
        <f t="shared" si="159"/>
        <v>2727.0784691711078</v>
      </c>
      <c r="Z707" s="28">
        <f t="shared" si="159"/>
        <v>777.53172086748759</v>
      </c>
      <c r="AA707" s="27"/>
      <c r="AB707" s="131">
        <v>50029480000</v>
      </c>
      <c r="AC707" s="131" t="str">
        <f t="shared" si="149"/>
        <v>WFD59_Kymijoki_Gulf_of_FinlandSeptember</v>
      </c>
      <c r="AD707" s="40" t="s">
        <v>622</v>
      </c>
      <c r="AE707" s="46" t="s">
        <v>593</v>
      </c>
      <c r="AF707" s="130">
        <f t="shared" ref="AF707:AF770" si="161">((Y707*1000000)/AB707)*1000</f>
        <v>54.509430623126761</v>
      </c>
      <c r="AG707" s="130">
        <f t="shared" ref="AG707:AG770" si="162">((Z707*1000000)/AB707)*1000</f>
        <v>15.541471165950307</v>
      </c>
      <c r="AH707" s="130">
        <f t="shared" si="150"/>
        <v>38.967959457176455</v>
      </c>
    </row>
    <row r="708" spans="1:34" x14ac:dyDescent="0.25">
      <c r="A708" t="s">
        <v>7</v>
      </c>
      <c r="B708">
        <v>2008</v>
      </c>
      <c r="C708">
        <v>10</v>
      </c>
      <c r="D708">
        <v>117.652416828211</v>
      </c>
      <c r="E708">
        <v>2097.98482633911</v>
      </c>
      <c r="F708">
        <v>627.84568752216398</v>
      </c>
      <c r="G708">
        <v>242.76683794960499</v>
      </c>
      <c r="H708">
        <v>975.31424504211395</v>
      </c>
      <c r="I708">
        <v>137.75635450917201</v>
      </c>
      <c r="Q708" s="9" t="s">
        <v>214</v>
      </c>
      <c r="R708" s="27"/>
      <c r="S708" s="40" t="s">
        <v>344</v>
      </c>
      <c r="T708" s="3" t="s">
        <v>149</v>
      </c>
      <c r="U708" s="27">
        <f t="shared" si="160"/>
        <v>366.65289157851288</v>
      </c>
      <c r="V708" s="27">
        <f t="shared" si="159"/>
        <v>9819.2135819734431</v>
      </c>
      <c r="W708" s="27">
        <f t="shared" si="159"/>
        <v>2498.5359536068086</v>
      </c>
      <c r="X708" s="27">
        <f t="shared" si="159"/>
        <v>1150.8960237036029</v>
      </c>
      <c r="Y708" s="27">
        <f t="shared" si="159"/>
        <v>3188.2517233924364</v>
      </c>
      <c r="Z708" s="28">
        <f t="shared" si="159"/>
        <v>480.55804102535234</v>
      </c>
      <c r="AA708" s="27"/>
      <c r="AB708" s="131">
        <v>50029480000</v>
      </c>
      <c r="AC708" s="131" t="str">
        <f t="shared" ref="AC708:AC771" si="163">CONCATENATE(AD708,AE708)</f>
        <v>WFD59_Kymijoki_Gulf_of_FinlandOctober</v>
      </c>
      <c r="AD708" s="40" t="s">
        <v>622</v>
      </c>
      <c r="AE708" s="46" t="s">
        <v>594</v>
      </c>
      <c r="AF708" s="130">
        <f t="shared" si="161"/>
        <v>63.727460756986417</v>
      </c>
      <c r="AG708" s="130">
        <f t="shared" si="162"/>
        <v>9.6054974192286693</v>
      </c>
      <c r="AH708" s="130">
        <f t="shared" ref="AH708:AH771" si="164">AF708-AG708</f>
        <v>54.121963337757748</v>
      </c>
    </row>
    <row r="709" spans="1:34" x14ac:dyDescent="0.25">
      <c r="A709" t="s">
        <v>7</v>
      </c>
      <c r="B709">
        <v>2008</v>
      </c>
      <c r="C709">
        <v>11</v>
      </c>
      <c r="D709">
        <v>118.60565987006299</v>
      </c>
      <c r="E709">
        <v>2089.86306432129</v>
      </c>
      <c r="F709">
        <v>337.261034344444</v>
      </c>
      <c r="G709">
        <v>130.37922185859799</v>
      </c>
      <c r="H709">
        <v>533.67619089248706</v>
      </c>
      <c r="I709">
        <v>130.75166871655901</v>
      </c>
      <c r="Q709" s="9" t="s">
        <v>214</v>
      </c>
      <c r="R709" s="27"/>
      <c r="S709" s="40" t="s">
        <v>344</v>
      </c>
      <c r="T709" s="3" t="s">
        <v>150</v>
      </c>
      <c r="U709" s="27">
        <f t="shared" si="160"/>
        <v>358.94487047309974</v>
      </c>
      <c r="V709" s="27">
        <f t="shared" si="159"/>
        <v>9837.8806765674599</v>
      </c>
      <c r="W709" s="27">
        <f t="shared" si="159"/>
        <v>2311.4905003506633</v>
      </c>
      <c r="X709" s="27">
        <f t="shared" si="159"/>
        <v>1060.7233800967488</v>
      </c>
      <c r="Y709" s="27">
        <f t="shared" si="159"/>
        <v>2759.1432365665046</v>
      </c>
      <c r="Z709" s="28">
        <f t="shared" si="159"/>
        <v>385.55378657346478</v>
      </c>
      <c r="AA709" s="27"/>
      <c r="AB709" s="131">
        <v>50029480000</v>
      </c>
      <c r="AC709" s="131" t="str">
        <f t="shared" si="163"/>
        <v>WFD59_Kymijoki_Gulf_of_FinlandNovember</v>
      </c>
      <c r="AD709" s="40" t="s">
        <v>622</v>
      </c>
      <c r="AE709" s="46" t="s">
        <v>595</v>
      </c>
      <c r="AF709" s="130">
        <f t="shared" si="161"/>
        <v>55.150348086098525</v>
      </c>
      <c r="AG709" s="130">
        <f t="shared" si="162"/>
        <v>7.7065319602255453</v>
      </c>
      <c r="AH709" s="130">
        <f t="shared" si="164"/>
        <v>47.443816125872978</v>
      </c>
    </row>
    <row r="710" spans="1:34" ht="15.75" thickBot="1" x14ac:dyDescent="0.3">
      <c r="A710" t="s">
        <v>7</v>
      </c>
      <c r="B710">
        <v>2008</v>
      </c>
      <c r="C710">
        <v>12</v>
      </c>
      <c r="D710">
        <v>195.87037525201899</v>
      </c>
      <c r="E710">
        <v>2075.4146998562601</v>
      </c>
      <c r="F710">
        <v>329.09389265251201</v>
      </c>
      <c r="G710">
        <v>127.391257304623</v>
      </c>
      <c r="H710">
        <v>545.05846175147997</v>
      </c>
      <c r="I710">
        <v>187.35190967939101</v>
      </c>
      <c r="Q710" s="11" t="s">
        <v>214</v>
      </c>
      <c r="R710" s="29"/>
      <c r="S710" s="40" t="s">
        <v>344</v>
      </c>
      <c r="T710" s="5" t="s">
        <v>151</v>
      </c>
      <c r="U710" s="29">
        <f t="shared" si="160"/>
        <v>605.97575178240334</v>
      </c>
      <c r="V710" s="29">
        <f t="shared" si="159"/>
        <v>9868.8641279239837</v>
      </c>
      <c r="W710" s="29">
        <f t="shared" si="159"/>
        <v>2372.9229478956772</v>
      </c>
      <c r="X710" s="29">
        <f t="shared" si="159"/>
        <v>1090.3090228073654</v>
      </c>
      <c r="Y710" s="29">
        <f t="shared" si="159"/>
        <v>2742.1757635166969</v>
      </c>
      <c r="Z710" s="30">
        <f t="shared" si="159"/>
        <v>408.46148824936478</v>
      </c>
      <c r="AA710" s="27"/>
      <c r="AB710" s="131">
        <v>50029480000</v>
      </c>
      <c r="AC710" s="131" t="str">
        <f t="shared" si="163"/>
        <v>WFD59_Kymijoki_Gulf_of_FinlandDecember</v>
      </c>
      <c r="AD710" s="40" t="s">
        <v>622</v>
      </c>
      <c r="AE710" s="46" t="s">
        <v>596</v>
      </c>
      <c r="AF710" s="130">
        <f t="shared" si="161"/>
        <v>54.811198587646658</v>
      </c>
      <c r="AG710" s="130">
        <f t="shared" si="162"/>
        <v>8.1644160252987792</v>
      </c>
      <c r="AH710" s="130">
        <f t="shared" si="164"/>
        <v>46.64678256234788</v>
      </c>
    </row>
    <row r="711" spans="1:34" x14ac:dyDescent="0.25">
      <c r="A711" t="s">
        <v>7</v>
      </c>
      <c r="B711">
        <v>2009</v>
      </c>
      <c r="C711">
        <v>1</v>
      </c>
      <c r="D711">
        <v>272.20828969444898</v>
      </c>
      <c r="E711">
        <v>2098.8755041561899</v>
      </c>
      <c r="F711">
        <v>494.64507443328898</v>
      </c>
      <c r="G711">
        <v>191.283675729858</v>
      </c>
      <c r="H711">
        <v>753.98292115158097</v>
      </c>
      <c r="I711">
        <v>238.300887995842</v>
      </c>
      <c r="Q711" s="10" t="s">
        <v>215</v>
      </c>
      <c r="R711" s="27" t="s">
        <v>425</v>
      </c>
      <c r="S711" s="35" t="s">
        <v>345</v>
      </c>
      <c r="T711" s="1" t="s">
        <v>140</v>
      </c>
      <c r="U711" s="25">
        <f>(D9051+D9063+D9075+D9087+D9099+D9111+D9123+D9135+D9147+D9159+D9171+D9183+D9195)/13</f>
        <v>1099.0227766510952</v>
      </c>
      <c r="V711" s="25">
        <f t="shared" ref="V711:Z722" si="165">(E9051+E9063+E9075+E9087+E9099+E9111+E9123+E9135+E9147+E9159+E9171+E9183+E9195)/13</f>
        <v>15091.548728577209</v>
      </c>
      <c r="W711" s="25">
        <f t="shared" si="165"/>
        <v>2352.2982688098978</v>
      </c>
      <c r="X711" s="25">
        <f t="shared" si="165"/>
        <v>1092.0494925348833</v>
      </c>
      <c r="Y711" s="25">
        <f t="shared" si="165"/>
        <v>2418.9129874126438</v>
      </c>
      <c r="Z711" s="26">
        <f t="shared" si="165"/>
        <v>521.80979741223223</v>
      </c>
      <c r="AA711" s="27"/>
      <c r="AB711" s="131">
        <v>56081320000</v>
      </c>
      <c r="AC711" s="131" t="str">
        <f t="shared" si="163"/>
        <v>WFD60_East_EstoniaJanuary</v>
      </c>
      <c r="AD711" s="40" t="s">
        <v>616</v>
      </c>
      <c r="AE711" s="46" t="s">
        <v>586</v>
      </c>
      <c r="AF711" s="130">
        <f t="shared" si="161"/>
        <v>43.132240600125741</v>
      </c>
      <c r="AG711" s="130">
        <f t="shared" si="162"/>
        <v>9.304520603513474</v>
      </c>
      <c r="AH711" s="130">
        <f t="shared" si="164"/>
        <v>33.827719996612267</v>
      </c>
    </row>
    <row r="712" spans="1:34" x14ac:dyDescent="0.25">
      <c r="A712" t="s">
        <v>7</v>
      </c>
      <c r="B712">
        <v>2009</v>
      </c>
      <c r="C712">
        <v>2</v>
      </c>
      <c r="D712">
        <v>322.29774338634297</v>
      </c>
      <c r="E712">
        <v>2080.4501138870201</v>
      </c>
      <c r="F712">
        <v>70.814762810731807</v>
      </c>
      <c r="G712">
        <v>27.103411216706299</v>
      </c>
      <c r="H712">
        <v>240.35152056406</v>
      </c>
      <c r="I712">
        <v>274.573687510073</v>
      </c>
      <c r="Q712" s="9" t="s">
        <v>215</v>
      </c>
      <c r="R712" s="27" t="s">
        <v>423</v>
      </c>
      <c r="S712" s="41" t="s">
        <v>346</v>
      </c>
      <c r="T712" s="3" t="s">
        <v>141</v>
      </c>
      <c r="U712" s="27">
        <f t="shared" ref="U712:U722" si="166">(D9052+D9064+D9076+D9088+D9100+D9112+D9124+D9136+D9148+D9160+D9172+D9184+D9196)/13</f>
        <v>1497.7219207859139</v>
      </c>
      <c r="V712" s="27">
        <f t="shared" si="165"/>
        <v>15084.387965956745</v>
      </c>
      <c r="W712" s="27">
        <f t="shared" si="165"/>
        <v>1775.3290120823171</v>
      </c>
      <c r="X712" s="27">
        <f t="shared" si="165"/>
        <v>824.1612661251595</v>
      </c>
      <c r="Y712" s="27">
        <f t="shared" si="165"/>
        <v>1790.3844117143467</v>
      </c>
      <c r="Z712" s="28">
        <f t="shared" si="165"/>
        <v>680.92037478914767</v>
      </c>
      <c r="AA712" s="27"/>
      <c r="AB712" s="131">
        <v>56081320000</v>
      </c>
      <c r="AC712" s="131" t="str">
        <f t="shared" si="163"/>
        <v>WFD60_East_EstoniaFebruary</v>
      </c>
      <c r="AD712" s="40" t="s">
        <v>616</v>
      </c>
      <c r="AE712" s="46" t="s">
        <v>587</v>
      </c>
      <c r="AF712" s="130">
        <f t="shared" si="161"/>
        <v>31.924790852182987</v>
      </c>
      <c r="AG712" s="130">
        <f t="shared" si="162"/>
        <v>12.141660980682117</v>
      </c>
      <c r="AH712" s="130">
        <f t="shared" si="164"/>
        <v>19.783129871500869</v>
      </c>
    </row>
    <row r="713" spans="1:34" x14ac:dyDescent="0.25">
      <c r="A713" t="s">
        <v>7</v>
      </c>
      <c r="B713">
        <v>2009</v>
      </c>
      <c r="C713">
        <v>3</v>
      </c>
      <c r="D713">
        <v>509.88781026655698</v>
      </c>
      <c r="E713">
        <v>2061.1642519789102</v>
      </c>
      <c r="F713">
        <v>165.438259931076</v>
      </c>
      <c r="G713">
        <v>62.971091336106497</v>
      </c>
      <c r="H713">
        <v>422.33007995447201</v>
      </c>
      <c r="I713">
        <v>443.43249522009398</v>
      </c>
      <c r="Q713" s="9" t="s">
        <v>215</v>
      </c>
      <c r="R713" s="27" t="s">
        <v>426</v>
      </c>
      <c r="S713" s="27"/>
      <c r="T713" s="3" t="s">
        <v>142</v>
      </c>
      <c r="U713" s="27">
        <f t="shared" si="166"/>
        <v>2923.4775150780301</v>
      </c>
      <c r="V713" s="27">
        <f t="shared" si="165"/>
        <v>15013.337817534084</v>
      </c>
      <c r="W713" s="27">
        <f t="shared" si="165"/>
        <v>1294.521058660129</v>
      </c>
      <c r="X713" s="27">
        <f t="shared" si="165"/>
        <v>598.75376931565609</v>
      </c>
      <c r="Y713" s="27">
        <f t="shared" si="165"/>
        <v>1822.9938438556323</v>
      </c>
      <c r="Z713" s="28">
        <f t="shared" si="165"/>
        <v>1724.4376289327747</v>
      </c>
      <c r="AA713" s="27"/>
      <c r="AB713" s="131">
        <v>56081320000</v>
      </c>
      <c r="AC713" s="131" t="str">
        <f t="shared" si="163"/>
        <v>WFD60_East_EstoniaMarch</v>
      </c>
      <c r="AD713" s="40" t="s">
        <v>616</v>
      </c>
      <c r="AE713" s="46" t="s">
        <v>588</v>
      </c>
      <c r="AF713" s="130">
        <f t="shared" si="161"/>
        <v>32.50625776739264</v>
      </c>
      <c r="AG713" s="130">
        <f t="shared" si="162"/>
        <v>30.748877325511863</v>
      </c>
      <c r="AH713" s="130">
        <f t="shared" si="164"/>
        <v>1.7573804418807768</v>
      </c>
    </row>
    <row r="714" spans="1:34" x14ac:dyDescent="0.25">
      <c r="A714" t="s">
        <v>7</v>
      </c>
      <c r="B714">
        <v>2009</v>
      </c>
      <c r="C714">
        <v>4</v>
      </c>
      <c r="D714">
        <v>540.33050080032206</v>
      </c>
      <c r="E714">
        <v>2062.35015611176</v>
      </c>
      <c r="F714">
        <v>231.62834148841199</v>
      </c>
      <c r="G714">
        <v>87.818699489502606</v>
      </c>
      <c r="H714">
        <v>741.62932186397597</v>
      </c>
      <c r="I714">
        <v>505.20130530190198</v>
      </c>
      <c r="Q714" s="9" t="s">
        <v>215</v>
      </c>
      <c r="R714" s="27"/>
      <c r="S714" s="27"/>
      <c r="T714" s="3" t="s">
        <v>143</v>
      </c>
      <c r="U714" s="27">
        <f t="shared" si="166"/>
        <v>4584.6532651096913</v>
      </c>
      <c r="V714" s="27">
        <f t="shared" si="165"/>
        <v>14444.855437051609</v>
      </c>
      <c r="W714" s="27">
        <f t="shared" si="165"/>
        <v>412.98920567272239</v>
      </c>
      <c r="X714" s="27">
        <f t="shared" si="165"/>
        <v>192.72079040699037</v>
      </c>
      <c r="Y714" s="27">
        <f t="shared" si="165"/>
        <v>1524.8425439181115</v>
      </c>
      <c r="Z714" s="28">
        <f t="shared" si="165"/>
        <v>3573.4340393124203</v>
      </c>
      <c r="AA714" s="27"/>
      <c r="AB714" s="131">
        <v>56081320000</v>
      </c>
      <c r="AC714" s="131" t="str">
        <f t="shared" si="163"/>
        <v>WFD60_East_EstoniaApril</v>
      </c>
      <c r="AD714" s="40" t="s">
        <v>616</v>
      </c>
      <c r="AE714" s="46" t="s">
        <v>589</v>
      </c>
      <c r="AF714" s="130">
        <f t="shared" si="161"/>
        <v>27.189847598418002</v>
      </c>
      <c r="AG714" s="130">
        <f t="shared" si="162"/>
        <v>63.718793339964542</v>
      </c>
      <c r="AH714" s="130">
        <f t="shared" si="164"/>
        <v>-36.528945741546536</v>
      </c>
    </row>
    <row r="715" spans="1:34" x14ac:dyDescent="0.25">
      <c r="A715" t="s">
        <v>7</v>
      </c>
      <c r="B715">
        <v>2009</v>
      </c>
      <c r="C715">
        <v>5</v>
      </c>
      <c r="D715">
        <v>529.522890522941</v>
      </c>
      <c r="E715">
        <v>2091.2760639425701</v>
      </c>
      <c r="F715">
        <v>269.56350554403298</v>
      </c>
      <c r="G715">
        <v>104.03412106786899</v>
      </c>
      <c r="H715">
        <v>686.34087553829204</v>
      </c>
      <c r="I715">
        <v>536.23801794470296</v>
      </c>
      <c r="Q715" s="9" t="s">
        <v>215</v>
      </c>
      <c r="R715" s="27"/>
      <c r="S715" s="27"/>
      <c r="T715" s="3" t="s">
        <v>144</v>
      </c>
      <c r="U715" s="27">
        <f t="shared" si="166"/>
        <v>5395.2721796329224</v>
      </c>
      <c r="V715" s="27">
        <f t="shared" si="165"/>
        <v>13379.885062622196</v>
      </c>
      <c r="W715" s="27">
        <f t="shared" si="165"/>
        <v>346.74346234782871</v>
      </c>
      <c r="X715" s="27">
        <f t="shared" si="165"/>
        <v>162.32743672768609</v>
      </c>
      <c r="Y715" s="27">
        <f t="shared" si="165"/>
        <v>2960.2991700738235</v>
      </c>
      <c r="Z715" s="28">
        <f t="shared" si="165"/>
        <v>4743.737778906906</v>
      </c>
      <c r="AA715" s="27"/>
      <c r="AB715" s="131">
        <v>56081320000</v>
      </c>
      <c r="AC715" s="131" t="str">
        <f t="shared" si="163"/>
        <v>WFD60_East_EstoniaMay</v>
      </c>
      <c r="AD715" s="40" t="s">
        <v>616</v>
      </c>
      <c r="AE715" s="46" t="s">
        <v>144</v>
      </c>
      <c r="AF715" s="130">
        <f t="shared" si="161"/>
        <v>52.785832610106603</v>
      </c>
      <c r="AG715" s="130">
        <f t="shared" si="162"/>
        <v>84.586771119276548</v>
      </c>
      <c r="AH715" s="130">
        <f t="shared" si="164"/>
        <v>-31.800938509169946</v>
      </c>
    </row>
    <row r="716" spans="1:34" x14ac:dyDescent="0.25">
      <c r="A716" t="s">
        <v>7</v>
      </c>
      <c r="B716">
        <v>2009</v>
      </c>
      <c r="C716">
        <v>6</v>
      </c>
      <c r="D716">
        <v>505.12447457493801</v>
      </c>
      <c r="E716">
        <v>2009.12907811676</v>
      </c>
      <c r="F716">
        <v>116.402874823975</v>
      </c>
      <c r="G716">
        <v>44.266166342835398</v>
      </c>
      <c r="H716">
        <v>451.55582825672201</v>
      </c>
      <c r="I716">
        <v>494.60222334561797</v>
      </c>
      <c r="Q716" s="9" t="s">
        <v>215</v>
      </c>
      <c r="R716" s="27"/>
      <c r="S716" s="27"/>
      <c r="T716" s="3" t="s">
        <v>145</v>
      </c>
      <c r="U716" s="27">
        <f t="shared" si="166"/>
        <v>4236.4261260644998</v>
      </c>
      <c r="V716" s="27">
        <f t="shared" si="165"/>
        <v>13376.143923881093</v>
      </c>
      <c r="W716" s="27">
        <f t="shared" si="165"/>
        <v>611.6093862223064</v>
      </c>
      <c r="X716" s="27">
        <f t="shared" si="165"/>
        <v>286.80399473476677</v>
      </c>
      <c r="Y716" s="27">
        <f t="shared" si="165"/>
        <v>4055.3153685201</v>
      </c>
      <c r="Z716" s="28">
        <f t="shared" si="165"/>
        <v>4010.5922664355944</v>
      </c>
      <c r="AA716" s="27"/>
      <c r="AB716" s="131">
        <v>56081320000</v>
      </c>
      <c r="AC716" s="131" t="str">
        <f t="shared" si="163"/>
        <v>WFD60_East_EstoniaJune</v>
      </c>
      <c r="AD716" s="40" t="s">
        <v>616</v>
      </c>
      <c r="AE716" s="46" t="s">
        <v>590</v>
      </c>
      <c r="AF716" s="130">
        <f t="shared" si="161"/>
        <v>72.311339471326647</v>
      </c>
      <c r="AG716" s="130">
        <f t="shared" si="162"/>
        <v>71.513870686988014</v>
      </c>
      <c r="AH716" s="130">
        <f t="shared" si="164"/>
        <v>0.79746878433863344</v>
      </c>
    </row>
    <row r="717" spans="1:34" x14ac:dyDescent="0.25">
      <c r="A717" t="s">
        <v>7</v>
      </c>
      <c r="B717">
        <v>2009</v>
      </c>
      <c r="C717">
        <v>7</v>
      </c>
      <c r="D717">
        <v>318.10931956268797</v>
      </c>
      <c r="E717">
        <v>2100.9024019428998</v>
      </c>
      <c r="F717">
        <v>455.32883017211901</v>
      </c>
      <c r="G717">
        <v>178.01169128867801</v>
      </c>
      <c r="H717">
        <v>916.92765208709704</v>
      </c>
      <c r="I717">
        <v>337.648739369113</v>
      </c>
      <c r="Q717" s="9" t="s">
        <v>215</v>
      </c>
      <c r="R717" s="27"/>
      <c r="S717" s="27"/>
      <c r="T717" s="3" t="s">
        <v>146</v>
      </c>
      <c r="U717" s="27">
        <f t="shared" si="166"/>
        <v>3397.2821155355964</v>
      </c>
      <c r="V717" s="27">
        <f t="shared" si="165"/>
        <v>13843.529342324984</v>
      </c>
      <c r="W717" s="27">
        <f t="shared" si="165"/>
        <v>707.51307575705266</v>
      </c>
      <c r="X717" s="27">
        <f t="shared" si="165"/>
        <v>327.39345402674803</v>
      </c>
      <c r="Y717" s="27">
        <f t="shared" si="165"/>
        <v>3148.0909969526761</v>
      </c>
      <c r="Z717" s="28">
        <f t="shared" si="165"/>
        <v>3403.9677509193393</v>
      </c>
      <c r="AA717" s="27"/>
      <c r="AB717" s="131">
        <v>56081320000</v>
      </c>
      <c r="AC717" s="131" t="str">
        <f t="shared" si="163"/>
        <v>WFD60_East_EstoniaJuly</v>
      </c>
      <c r="AD717" s="40" t="s">
        <v>616</v>
      </c>
      <c r="AE717" s="46" t="s">
        <v>591</v>
      </c>
      <c r="AF717" s="130">
        <f t="shared" si="161"/>
        <v>56.134395498406164</v>
      </c>
      <c r="AG717" s="130">
        <f t="shared" si="162"/>
        <v>60.696997697617299</v>
      </c>
      <c r="AH717" s="130">
        <f t="shared" si="164"/>
        <v>-4.5626021992111347</v>
      </c>
    </row>
    <row r="718" spans="1:34" x14ac:dyDescent="0.25">
      <c r="A718" t="s">
        <v>7</v>
      </c>
      <c r="B718">
        <v>2009</v>
      </c>
      <c r="C718">
        <v>8</v>
      </c>
      <c r="D718">
        <v>204.50559659792299</v>
      </c>
      <c r="E718">
        <v>2085.8465703321799</v>
      </c>
      <c r="F718">
        <v>678.28362996498095</v>
      </c>
      <c r="G718">
        <v>261.22357754409501</v>
      </c>
      <c r="H718">
        <v>1230.1931936599699</v>
      </c>
      <c r="I718">
        <v>223.94659416739199</v>
      </c>
      <c r="Q718" s="9" t="s">
        <v>215</v>
      </c>
      <c r="R718" s="27"/>
      <c r="S718" s="27"/>
      <c r="T718" s="3" t="s">
        <v>147</v>
      </c>
      <c r="U718" s="27">
        <f t="shared" si="166"/>
        <v>2018.0355768128493</v>
      </c>
      <c r="V718" s="27">
        <f t="shared" si="165"/>
        <v>14432.601175587204</v>
      </c>
      <c r="W718" s="27">
        <f t="shared" si="165"/>
        <v>1977.5910522008207</v>
      </c>
      <c r="X718" s="27">
        <f t="shared" si="165"/>
        <v>914.93262561447943</v>
      </c>
      <c r="Y718" s="27">
        <f t="shared" si="165"/>
        <v>4555.7122234795615</v>
      </c>
      <c r="Z718" s="28">
        <f t="shared" si="165"/>
        <v>2115.2346281091341</v>
      </c>
      <c r="AA718" s="27"/>
      <c r="AB718" s="131">
        <v>56081320000</v>
      </c>
      <c r="AC718" s="131" t="str">
        <f t="shared" si="163"/>
        <v>WFD60_East_EstoniaAugust</v>
      </c>
      <c r="AD718" s="40" t="s">
        <v>616</v>
      </c>
      <c r="AE718" s="46" t="s">
        <v>592</v>
      </c>
      <c r="AF718" s="130">
        <f t="shared" si="161"/>
        <v>81.234040558951918</v>
      </c>
      <c r="AG718" s="130">
        <f t="shared" si="162"/>
        <v>37.71727605750246</v>
      </c>
      <c r="AH718" s="130">
        <f t="shared" si="164"/>
        <v>43.516764501449458</v>
      </c>
    </row>
    <row r="719" spans="1:34" x14ac:dyDescent="0.25">
      <c r="A719" t="s">
        <v>7</v>
      </c>
      <c r="B719">
        <v>2009</v>
      </c>
      <c r="C719">
        <v>9</v>
      </c>
      <c r="D719">
        <v>143.04497494743799</v>
      </c>
      <c r="E719">
        <v>2101.97436406525</v>
      </c>
      <c r="F719">
        <v>185.969210687551</v>
      </c>
      <c r="G719">
        <v>70.847238236232201</v>
      </c>
      <c r="H719">
        <v>258.95871730459203</v>
      </c>
      <c r="I719">
        <v>164.085490461483</v>
      </c>
      <c r="Q719" s="9" t="s">
        <v>215</v>
      </c>
      <c r="R719" s="27"/>
      <c r="S719" s="27"/>
      <c r="T719" s="3" t="s">
        <v>148</v>
      </c>
      <c r="U719" s="27">
        <f t="shared" si="166"/>
        <v>1073.1414214972115</v>
      </c>
      <c r="V719" s="27">
        <f t="shared" si="165"/>
        <v>14816.462587725753</v>
      </c>
      <c r="W719" s="27">
        <f t="shared" si="165"/>
        <v>1782.347534043734</v>
      </c>
      <c r="X719" s="27">
        <f t="shared" si="165"/>
        <v>829.99284064066524</v>
      </c>
      <c r="Y719" s="27">
        <f t="shared" si="165"/>
        <v>2881.5837340847461</v>
      </c>
      <c r="Z719" s="28">
        <f t="shared" si="165"/>
        <v>1183.1020047651753</v>
      </c>
      <c r="AA719" s="27"/>
      <c r="AB719" s="131">
        <v>56081320000</v>
      </c>
      <c r="AC719" s="131" t="str">
        <f t="shared" si="163"/>
        <v>WFD60_East_EstoniaSeptember</v>
      </c>
      <c r="AD719" s="40" t="s">
        <v>616</v>
      </c>
      <c r="AE719" s="46" t="s">
        <v>593</v>
      </c>
      <c r="AF719" s="130">
        <f t="shared" si="161"/>
        <v>51.382238044410258</v>
      </c>
      <c r="AG719" s="130">
        <f t="shared" si="162"/>
        <v>21.096186836636072</v>
      </c>
      <c r="AH719" s="130">
        <f t="shared" si="164"/>
        <v>30.286051207774186</v>
      </c>
    </row>
    <row r="720" spans="1:34" x14ac:dyDescent="0.25">
      <c r="A720" t="s">
        <v>7</v>
      </c>
      <c r="B720">
        <v>2009</v>
      </c>
      <c r="C720">
        <v>10</v>
      </c>
      <c r="D720">
        <v>116.819503963817</v>
      </c>
      <c r="E720">
        <v>2094.04240675858</v>
      </c>
      <c r="F720">
        <v>507.90953378223401</v>
      </c>
      <c r="G720">
        <v>199.464612820317</v>
      </c>
      <c r="H720">
        <v>720.10166626655598</v>
      </c>
      <c r="I720">
        <v>136.585219108281</v>
      </c>
      <c r="Q720" s="9" t="s">
        <v>215</v>
      </c>
      <c r="R720" s="27"/>
      <c r="S720" s="27"/>
      <c r="T720" s="3" t="s">
        <v>149</v>
      </c>
      <c r="U720" s="27">
        <f t="shared" si="166"/>
        <v>633.94377300599729</v>
      </c>
      <c r="V720" s="27">
        <f t="shared" si="165"/>
        <v>15024.622844354377</v>
      </c>
      <c r="W720" s="27">
        <f t="shared" si="165"/>
        <v>2691.1184213629308</v>
      </c>
      <c r="X720" s="27">
        <f t="shared" si="165"/>
        <v>1252.8818944525171</v>
      </c>
      <c r="Y720" s="27">
        <f t="shared" si="165"/>
        <v>3564.9392656044342</v>
      </c>
      <c r="Z720" s="28">
        <f t="shared" si="165"/>
        <v>720.32319252912248</v>
      </c>
      <c r="AA720" s="27"/>
      <c r="AB720" s="131">
        <v>56081320000</v>
      </c>
      <c r="AC720" s="131" t="str">
        <f t="shared" si="163"/>
        <v>WFD60_East_EstoniaOctober</v>
      </c>
      <c r="AD720" s="40" t="s">
        <v>616</v>
      </c>
      <c r="AE720" s="46" t="s">
        <v>594</v>
      </c>
      <c r="AF720" s="130">
        <f t="shared" si="161"/>
        <v>63.567320911926366</v>
      </c>
      <c r="AG720" s="130">
        <f t="shared" si="162"/>
        <v>12.84426244833614</v>
      </c>
      <c r="AH720" s="130">
        <f t="shared" si="164"/>
        <v>50.723058463590228</v>
      </c>
    </row>
    <row r="721" spans="1:34" x14ac:dyDescent="0.25">
      <c r="A721" t="s">
        <v>7</v>
      </c>
      <c r="B721">
        <v>2009</v>
      </c>
      <c r="C721">
        <v>11</v>
      </c>
      <c r="D721">
        <v>132.10804718776501</v>
      </c>
      <c r="E721">
        <v>2097.0615199082899</v>
      </c>
      <c r="F721">
        <v>793.18994758636495</v>
      </c>
      <c r="G721">
        <v>307.16754831819799</v>
      </c>
      <c r="H721">
        <v>1436.6278816316201</v>
      </c>
      <c r="I721">
        <v>143.24450790533299</v>
      </c>
      <c r="Q721" s="9" t="s">
        <v>215</v>
      </c>
      <c r="R721" s="27"/>
      <c r="S721" s="27"/>
      <c r="T721" s="3" t="s">
        <v>150</v>
      </c>
      <c r="U721" s="27">
        <f t="shared" si="166"/>
        <v>532.88314631809681</v>
      </c>
      <c r="V721" s="27">
        <f t="shared" si="165"/>
        <v>15036.019464235384</v>
      </c>
      <c r="W721" s="27">
        <f t="shared" si="165"/>
        <v>2523.7295342642724</v>
      </c>
      <c r="X721" s="27">
        <f t="shared" si="165"/>
        <v>1173.2516081485442</v>
      </c>
      <c r="Y721" s="27">
        <f t="shared" si="165"/>
        <v>3094.1430780992036</v>
      </c>
      <c r="Z721" s="28">
        <f t="shared" si="165"/>
        <v>527.5762630476064</v>
      </c>
      <c r="AA721" s="27"/>
      <c r="AB721" s="131">
        <v>56081320000</v>
      </c>
      <c r="AC721" s="131" t="str">
        <f t="shared" si="163"/>
        <v>WFD60_East_EstoniaNovember</v>
      </c>
      <c r="AD721" s="40" t="s">
        <v>616</v>
      </c>
      <c r="AE721" s="46" t="s">
        <v>595</v>
      </c>
      <c r="AF721" s="130">
        <f t="shared" si="161"/>
        <v>55.172436706183156</v>
      </c>
      <c r="AG721" s="130">
        <f t="shared" si="162"/>
        <v>9.4073438900440713</v>
      </c>
      <c r="AH721" s="130">
        <f t="shared" si="164"/>
        <v>45.765092816139088</v>
      </c>
    </row>
    <row r="722" spans="1:34" ht="15.75" thickBot="1" x14ac:dyDescent="0.3">
      <c r="A722" t="s">
        <v>7</v>
      </c>
      <c r="B722">
        <v>2009</v>
      </c>
      <c r="C722">
        <v>12</v>
      </c>
      <c r="D722">
        <v>170.59655557944001</v>
      </c>
      <c r="E722">
        <v>2095.1411887184099</v>
      </c>
      <c r="F722">
        <v>318.76199320121799</v>
      </c>
      <c r="G722">
        <v>123.73977149222701</v>
      </c>
      <c r="H722">
        <v>475.39560970157601</v>
      </c>
      <c r="I722">
        <v>168.66779575370799</v>
      </c>
      <c r="Q722" s="11" t="s">
        <v>215</v>
      </c>
      <c r="R722" s="29"/>
      <c r="S722" s="29"/>
      <c r="T722" s="5" t="s">
        <v>151</v>
      </c>
      <c r="U722" s="29">
        <f t="shared" si="166"/>
        <v>758.14731760924246</v>
      </c>
      <c r="V722" s="29">
        <f t="shared" si="165"/>
        <v>15088.225796153169</v>
      </c>
      <c r="W722" s="29">
        <f t="shared" si="165"/>
        <v>2479.8094597519066</v>
      </c>
      <c r="X722" s="29">
        <f t="shared" si="165"/>
        <v>1147.9525994084966</v>
      </c>
      <c r="Y722" s="29">
        <f t="shared" si="165"/>
        <v>2632.879314291878</v>
      </c>
      <c r="Z722" s="30">
        <f t="shared" si="165"/>
        <v>526.93797830766334</v>
      </c>
      <c r="AA722" s="27"/>
      <c r="AB722" s="131">
        <v>56081320000</v>
      </c>
      <c r="AC722" s="131" t="str">
        <f t="shared" si="163"/>
        <v>WFD60_East_EstoniaDecember</v>
      </c>
      <c r="AD722" s="40" t="s">
        <v>616</v>
      </c>
      <c r="AE722" s="46" t="s">
        <v>596</v>
      </c>
      <c r="AF722" s="130">
        <f t="shared" si="161"/>
        <v>46.947527524171655</v>
      </c>
      <c r="AG722" s="130">
        <f t="shared" si="162"/>
        <v>9.3959624756989193</v>
      </c>
      <c r="AH722" s="130">
        <f t="shared" si="164"/>
        <v>37.551565048472739</v>
      </c>
    </row>
    <row r="723" spans="1:34" x14ac:dyDescent="0.25">
      <c r="A723" t="s">
        <v>7</v>
      </c>
      <c r="B723">
        <v>2010</v>
      </c>
      <c r="C723">
        <v>1</v>
      </c>
      <c r="D723">
        <v>247.612454085672</v>
      </c>
      <c r="E723">
        <v>2093.4913389858998</v>
      </c>
      <c r="F723">
        <v>298.39087010221499</v>
      </c>
      <c r="G723">
        <v>115.384225593444</v>
      </c>
      <c r="H723">
        <v>479.71561568618802</v>
      </c>
      <c r="I723">
        <v>217.76394193972101</v>
      </c>
      <c r="Q723" s="10" t="s">
        <v>216</v>
      </c>
      <c r="R723" s="27" t="s">
        <v>423</v>
      </c>
      <c r="S723" s="41" t="s">
        <v>345</v>
      </c>
      <c r="T723" s="1" t="s">
        <v>140</v>
      </c>
      <c r="U723" s="25">
        <f>(D9207+D9219+D9231+D9243+D9255+D9267+D9279+D9291+D9303+D9315+D9327+D9339+D9351)/13</f>
        <v>1610.3770700220136</v>
      </c>
      <c r="V723" s="25">
        <f t="shared" ref="V723:Z734" si="167">(E9207+E9219+E9231+E9243+E9255+E9267+E9279+E9291+E9303+E9315+E9327+E9339+E9351)/13</f>
        <v>23128.843920255415</v>
      </c>
      <c r="W723" s="25">
        <f t="shared" si="167"/>
        <v>3563.2682423362703</v>
      </c>
      <c r="X723" s="25">
        <f t="shared" si="167"/>
        <v>1742.7032533181327</v>
      </c>
      <c r="Y723" s="25">
        <f t="shared" si="167"/>
        <v>3737.9551130415789</v>
      </c>
      <c r="Z723" s="26">
        <f t="shared" si="167"/>
        <v>829.4927996404549</v>
      </c>
      <c r="AA723" s="27"/>
      <c r="AB723" s="131">
        <v>84041570000</v>
      </c>
      <c r="AC723" s="131" t="str">
        <f t="shared" si="163"/>
        <v>WFD61_DaugavaJanuary</v>
      </c>
      <c r="AD723" s="40" t="s">
        <v>603</v>
      </c>
      <c r="AE723" s="46" t="s">
        <v>586</v>
      </c>
      <c r="AF723" s="130">
        <f t="shared" si="161"/>
        <v>44.477454586362185</v>
      </c>
      <c r="AG723" s="130">
        <f t="shared" si="162"/>
        <v>9.8700297916906461</v>
      </c>
      <c r="AH723" s="130">
        <f t="shared" si="164"/>
        <v>34.607424794671537</v>
      </c>
    </row>
    <row r="724" spans="1:34" x14ac:dyDescent="0.25">
      <c r="A724" t="s">
        <v>7</v>
      </c>
      <c r="B724">
        <v>2010</v>
      </c>
      <c r="C724">
        <v>2</v>
      </c>
      <c r="D724">
        <v>315.03415717023302</v>
      </c>
      <c r="E724">
        <v>2081.33190442245</v>
      </c>
      <c r="F724">
        <v>211.61911526188899</v>
      </c>
      <c r="G724">
        <v>80.151778009837898</v>
      </c>
      <c r="H724">
        <v>375.71698771390902</v>
      </c>
      <c r="I724">
        <v>267.22272101067301</v>
      </c>
      <c r="Q724" s="9" t="s">
        <v>216</v>
      </c>
      <c r="R724" s="27" t="s">
        <v>422</v>
      </c>
      <c r="S724" s="35" t="s">
        <v>336</v>
      </c>
      <c r="T724" s="3" t="s">
        <v>141</v>
      </c>
      <c r="U724" s="27">
        <f t="shared" ref="U724:U734" si="168">(D9208+D9220+D9232+D9244+D9256+D9268+D9280+D9292+D9304+D9316+D9328+D9340+D9352)/13</f>
        <v>2270.5906608738164</v>
      </c>
      <c r="V724" s="27">
        <f t="shared" si="167"/>
        <v>23103.779155713044</v>
      </c>
      <c r="W724" s="27">
        <f t="shared" si="167"/>
        <v>2839.7048750237959</v>
      </c>
      <c r="X724" s="27">
        <f t="shared" si="167"/>
        <v>1388.3553125058154</v>
      </c>
      <c r="Y724" s="27">
        <f t="shared" si="167"/>
        <v>3268.7988416231647</v>
      </c>
      <c r="Z724" s="28">
        <f t="shared" si="167"/>
        <v>1118.387664596833</v>
      </c>
      <c r="AA724" s="27"/>
      <c r="AB724" s="131">
        <v>84041570000</v>
      </c>
      <c r="AC724" s="131" t="str">
        <f t="shared" si="163"/>
        <v>WFD61_DaugavaFebruary</v>
      </c>
      <c r="AD724" s="40" t="s">
        <v>603</v>
      </c>
      <c r="AE724" s="46" t="s">
        <v>587</v>
      </c>
      <c r="AF724" s="130">
        <f t="shared" si="161"/>
        <v>38.895023517803928</v>
      </c>
      <c r="AG724" s="130">
        <f t="shared" si="162"/>
        <v>13.307553209641764</v>
      </c>
      <c r="AH724" s="130">
        <f t="shared" si="164"/>
        <v>25.587470308162164</v>
      </c>
    </row>
    <row r="725" spans="1:34" x14ac:dyDescent="0.25">
      <c r="A725" t="s">
        <v>7</v>
      </c>
      <c r="B725">
        <v>2010</v>
      </c>
      <c r="C725">
        <v>3</v>
      </c>
      <c r="D725">
        <v>516.740161227459</v>
      </c>
      <c r="E725">
        <v>2005.5042646064801</v>
      </c>
      <c r="F725">
        <v>300.63685607799499</v>
      </c>
      <c r="G725">
        <v>115.18428030021001</v>
      </c>
      <c r="H725">
        <v>653.27157811126699</v>
      </c>
      <c r="I725">
        <v>430.73098308481502</v>
      </c>
      <c r="Q725" s="9" t="s">
        <v>216</v>
      </c>
      <c r="R725" s="27" t="s">
        <v>420</v>
      </c>
      <c r="S725" s="27"/>
      <c r="T725" s="3" t="s">
        <v>142</v>
      </c>
      <c r="U725" s="27">
        <f t="shared" si="168"/>
        <v>4521.9957519985564</v>
      </c>
      <c r="V725" s="27">
        <f t="shared" si="167"/>
        <v>22962.905388433745</v>
      </c>
      <c r="W725" s="27">
        <f t="shared" si="167"/>
        <v>1945.6155557631052</v>
      </c>
      <c r="X725" s="27">
        <f t="shared" si="167"/>
        <v>952.08160878667331</v>
      </c>
      <c r="Y725" s="27">
        <f t="shared" si="167"/>
        <v>3003.5739349298974</v>
      </c>
      <c r="Z725" s="28">
        <f t="shared" si="167"/>
        <v>2874.0903319828772</v>
      </c>
      <c r="AA725" s="27"/>
      <c r="AB725" s="131">
        <v>84041570000</v>
      </c>
      <c r="AC725" s="131" t="str">
        <f t="shared" si="163"/>
        <v>WFD61_DaugavaMarch</v>
      </c>
      <c r="AD725" s="40" t="s">
        <v>603</v>
      </c>
      <c r="AE725" s="46" t="s">
        <v>588</v>
      </c>
      <c r="AF725" s="130">
        <f t="shared" si="161"/>
        <v>35.739145936111115</v>
      </c>
      <c r="AG725" s="130">
        <f t="shared" si="162"/>
        <v>34.198436939991453</v>
      </c>
      <c r="AH725" s="130">
        <f t="shared" si="164"/>
        <v>1.5407089961196618</v>
      </c>
    </row>
    <row r="726" spans="1:34" x14ac:dyDescent="0.25">
      <c r="A726" t="s">
        <v>7</v>
      </c>
      <c r="B726">
        <v>2010</v>
      </c>
      <c r="C726">
        <v>4</v>
      </c>
      <c r="D726">
        <v>605.41745875040101</v>
      </c>
      <c r="E726">
        <v>1955.0478199838301</v>
      </c>
      <c r="F726">
        <v>70.159963736647995</v>
      </c>
      <c r="G726">
        <v>26.572460009989101</v>
      </c>
      <c r="H726">
        <v>320.97689342205001</v>
      </c>
      <c r="I726">
        <v>526.34633713211304</v>
      </c>
      <c r="Q726" s="9" t="s">
        <v>216</v>
      </c>
      <c r="R726" s="27" t="s">
        <v>426</v>
      </c>
      <c r="S726" s="27"/>
      <c r="T726" s="3" t="s">
        <v>143</v>
      </c>
      <c r="U726" s="27">
        <f t="shared" si="168"/>
        <v>7118.4172265177604</v>
      </c>
      <c r="V726" s="27">
        <f t="shared" si="167"/>
        <v>21947.353398907097</v>
      </c>
      <c r="W726" s="27">
        <f t="shared" si="167"/>
        <v>569.99319849301878</v>
      </c>
      <c r="X726" s="27">
        <f t="shared" si="167"/>
        <v>279.49254321749146</v>
      </c>
      <c r="Y726" s="27">
        <f t="shared" si="167"/>
        <v>2485.9796974600549</v>
      </c>
      <c r="Z726" s="28">
        <f t="shared" si="167"/>
        <v>5912.8109009462632</v>
      </c>
      <c r="AA726" s="27"/>
      <c r="AB726" s="131">
        <v>84041570000</v>
      </c>
      <c r="AC726" s="131" t="str">
        <f t="shared" si="163"/>
        <v>WFD61_DaugavaApril</v>
      </c>
      <c r="AD726" s="40" t="s">
        <v>603</v>
      </c>
      <c r="AE726" s="46" t="s">
        <v>589</v>
      </c>
      <c r="AF726" s="130">
        <f t="shared" si="161"/>
        <v>29.580357642771961</v>
      </c>
      <c r="AG726" s="130">
        <f t="shared" si="162"/>
        <v>70.355788224164101</v>
      </c>
      <c r="AH726" s="130">
        <f t="shared" si="164"/>
        <v>-40.775430581392143</v>
      </c>
    </row>
    <row r="727" spans="1:34" x14ac:dyDescent="0.25">
      <c r="A727" t="s">
        <v>7</v>
      </c>
      <c r="B727">
        <v>2010</v>
      </c>
      <c r="C727">
        <v>5</v>
      </c>
      <c r="D727">
        <v>572.96000195889803</v>
      </c>
      <c r="E727">
        <v>1858.10935014969</v>
      </c>
      <c r="F727">
        <v>65.502377521220097</v>
      </c>
      <c r="G727">
        <v>24.162453581065201</v>
      </c>
      <c r="H727">
        <v>301.45814616502798</v>
      </c>
      <c r="I727">
        <v>487.50995013378599</v>
      </c>
      <c r="Q727" s="9" t="s">
        <v>216</v>
      </c>
      <c r="R727" s="27"/>
      <c r="S727" s="27"/>
      <c r="T727" s="3" t="s">
        <v>144</v>
      </c>
      <c r="U727" s="27">
        <f t="shared" si="168"/>
        <v>8387.340799780919</v>
      </c>
      <c r="V727" s="27">
        <f t="shared" si="167"/>
        <v>20226.219941588992</v>
      </c>
      <c r="W727" s="27">
        <f t="shared" si="167"/>
        <v>427.33657675478611</v>
      </c>
      <c r="X727" s="27">
        <f t="shared" si="167"/>
        <v>210.40807526026489</v>
      </c>
      <c r="Y727" s="27">
        <f t="shared" si="167"/>
        <v>5219.6472065662483</v>
      </c>
      <c r="Z727" s="28">
        <f t="shared" si="167"/>
        <v>7804.863575037748</v>
      </c>
      <c r="AA727" s="27"/>
      <c r="AB727" s="131">
        <v>84041570000</v>
      </c>
      <c r="AC727" s="131" t="str">
        <f t="shared" si="163"/>
        <v>WFD61_DaugavaMay</v>
      </c>
      <c r="AD727" s="40" t="s">
        <v>603</v>
      </c>
      <c r="AE727" s="46" t="s">
        <v>144</v>
      </c>
      <c r="AF727" s="130">
        <f t="shared" si="161"/>
        <v>62.107921193835956</v>
      </c>
      <c r="AG727" s="130">
        <f t="shared" si="162"/>
        <v>92.86908341952379</v>
      </c>
      <c r="AH727" s="130">
        <f t="shared" si="164"/>
        <v>-30.761162225687833</v>
      </c>
    </row>
    <row r="728" spans="1:34" x14ac:dyDescent="0.25">
      <c r="A728" t="s">
        <v>7</v>
      </c>
      <c r="B728">
        <v>2010</v>
      </c>
      <c r="C728">
        <v>6</v>
      </c>
      <c r="D728">
        <v>498.86624930762798</v>
      </c>
      <c r="E728">
        <v>1868.97063051071</v>
      </c>
      <c r="F728">
        <v>58.862929009618597</v>
      </c>
      <c r="G728">
        <v>21.038844440498899</v>
      </c>
      <c r="H728">
        <v>361.48926763153099</v>
      </c>
      <c r="I728">
        <v>439.12910948800999</v>
      </c>
      <c r="Q728" s="9" t="s">
        <v>216</v>
      </c>
      <c r="R728" s="27"/>
      <c r="S728" s="27"/>
      <c r="T728" s="3" t="s">
        <v>145</v>
      </c>
      <c r="U728" s="27">
        <f t="shared" si="168"/>
        <v>6701.7852651462563</v>
      </c>
      <c r="V728" s="27">
        <f t="shared" si="167"/>
        <v>20252.280630899724</v>
      </c>
      <c r="W728" s="27">
        <f t="shared" si="167"/>
        <v>723.17618659550158</v>
      </c>
      <c r="X728" s="27">
        <f t="shared" si="167"/>
        <v>353.59897701441815</v>
      </c>
      <c r="Y728" s="27">
        <f t="shared" si="167"/>
        <v>6226.1280229078729</v>
      </c>
      <c r="Z728" s="28">
        <f t="shared" si="167"/>
        <v>6639.7868228415264</v>
      </c>
      <c r="AA728" s="27"/>
      <c r="AB728" s="131">
        <v>84041570000</v>
      </c>
      <c r="AC728" s="131" t="str">
        <f t="shared" si="163"/>
        <v>WFD61_DaugavaJune</v>
      </c>
      <c r="AD728" s="40" t="s">
        <v>603</v>
      </c>
      <c r="AE728" s="46" t="s">
        <v>590</v>
      </c>
      <c r="AF728" s="130">
        <f t="shared" si="161"/>
        <v>74.083908985849177</v>
      </c>
      <c r="AG728" s="130">
        <f t="shared" si="162"/>
        <v>79.005982668357177</v>
      </c>
      <c r="AH728" s="130">
        <f t="shared" si="164"/>
        <v>-4.9220736825079996</v>
      </c>
    </row>
    <row r="729" spans="1:34" x14ac:dyDescent="0.25">
      <c r="A729" t="s">
        <v>7</v>
      </c>
      <c r="B729">
        <v>2010</v>
      </c>
      <c r="C729">
        <v>7</v>
      </c>
      <c r="D729">
        <v>309.36936369398802</v>
      </c>
      <c r="E729">
        <v>2033.78091239685</v>
      </c>
      <c r="F729">
        <v>359.850453478107</v>
      </c>
      <c r="G729">
        <v>136.97056961336901</v>
      </c>
      <c r="H729">
        <v>910.02163685768096</v>
      </c>
      <c r="I729">
        <v>313.97260527632199</v>
      </c>
      <c r="Q729" s="9" t="s">
        <v>216</v>
      </c>
      <c r="R729" s="27"/>
      <c r="S729" s="27"/>
      <c r="T729" s="3" t="s">
        <v>146</v>
      </c>
      <c r="U729" s="27">
        <f t="shared" si="168"/>
        <v>5495.7811521804197</v>
      </c>
      <c r="V729" s="27">
        <f t="shared" si="167"/>
        <v>21098.062284984659</v>
      </c>
      <c r="W729" s="27">
        <f t="shared" si="167"/>
        <v>1106.3129349728172</v>
      </c>
      <c r="X729" s="27">
        <f t="shared" si="167"/>
        <v>544.09007169075835</v>
      </c>
      <c r="Y729" s="27">
        <f t="shared" si="167"/>
        <v>5530.2156606833532</v>
      </c>
      <c r="Z729" s="28">
        <f t="shared" si="167"/>
        <v>5715.0558886614981</v>
      </c>
      <c r="AA729" s="27"/>
      <c r="AB729" s="131">
        <v>84041570000</v>
      </c>
      <c r="AC729" s="131" t="str">
        <f t="shared" si="163"/>
        <v>WFD61_DaugavaJuly</v>
      </c>
      <c r="AD729" s="40" t="s">
        <v>603</v>
      </c>
      <c r="AE729" s="46" t="s">
        <v>591</v>
      </c>
      <c r="AF729" s="130">
        <f t="shared" si="161"/>
        <v>65.803335904878423</v>
      </c>
      <c r="AG729" s="130">
        <f t="shared" si="162"/>
        <v>68.002726372930653</v>
      </c>
      <c r="AH729" s="130">
        <f t="shared" si="164"/>
        <v>-2.1993904680522292</v>
      </c>
    </row>
    <row r="730" spans="1:34" x14ac:dyDescent="0.25">
      <c r="A730" t="s">
        <v>7</v>
      </c>
      <c r="B730">
        <v>2010</v>
      </c>
      <c r="C730">
        <v>8</v>
      </c>
      <c r="D730">
        <v>212.61255958865601</v>
      </c>
      <c r="E730">
        <v>2101.89232749435</v>
      </c>
      <c r="F730">
        <v>270.22231854671497</v>
      </c>
      <c r="G730">
        <v>103.83578672544699</v>
      </c>
      <c r="H730">
        <v>434.85746710180302</v>
      </c>
      <c r="I730">
        <v>233.78944912703801</v>
      </c>
      <c r="Q730" s="9" t="s">
        <v>216</v>
      </c>
      <c r="R730" s="27"/>
      <c r="S730" s="27"/>
      <c r="T730" s="3" t="s">
        <v>147</v>
      </c>
      <c r="U730" s="27">
        <f t="shared" si="168"/>
        <v>3400.5540595499092</v>
      </c>
      <c r="V730" s="27">
        <f t="shared" si="167"/>
        <v>21767.280810402895</v>
      </c>
      <c r="W730" s="27">
        <f t="shared" si="167"/>
        <v>2536.4749741276096</v>
      </c>
      <c r="X730" s="27">
        <f t="shared" si="167"/>
        <v>1246.0538913431067</v>
      </c>
      <c r="Y730" s="27">
        <f t="shared" si="167"/>
        <v>6472.2581400032595</v>
      </c>
      <c r="Z730" s="28">
        <f t="shared" si="167"/>
        <v>3604.8151374508452</v>
      </c>
      <c r="AA730" s="27"/>
      <c r="AB730" s="131">
        <v>84041570000</v>
      </c>
      <c r="AC730" s="131" t="str">
        <f t="shared" si="163"/>
        <v>WFD61_DaugavaAugust</v>
      </c>
      <c r="AD730" s="40" t="s">
        <v>603</v>
      </c>
      <c r="AE730" s="46" t="s">
        <v>592</v>
      </c>
      <c r="AF730" s="130">
        <f t="shared" si="161"/>
        <v>77.012580083918706</v>
      </c>
      <c r="AG730" s="130">
        <f t="shared" si="162"/>
        <v>42.893238875128645</v>
      </c>
      <c r="AH730" s="130">
        <f t="shared" si="164"/>
        <v>34.119341208790061</v>
      </c>
    </row>
    <row r="731" spans="1:34" x14ac:dyDescent="0.25">
      <c r="A731" t="s">
        <v>7</v>
      </c>
      <c r="B731">
        <v>2010</v>
      </c>
      <c r="C731">
        <v>9</v>
      </c>
      <c r="D731">
        <v>133.52647725855701</v>
      </c>
      <c r="E731">
        <v>2085.6711096121198</v>
      </c>
      <c r="F731">
        <v>609.18424330131495</v>
      </c>
      <c r="G731">
        <v>236.66939302346901</v>
      </c>
      <c r="H731">
        <v>1046.8711081884001</v>
      </c>
      <c r="I731">
        <v>154.16738338900799</v>
      </c>
      <c r="Q731" s="9" t="s">
        <v>216</v>
      </c>
      <c r="R731" s="27"/>
      <c r="S731" s="27"/>
      <c r="T731" s="3" t="s">
        <v>148</v>
      </c>
      <c r="U731" s="27">
        <f t="shared" si="168"/>
        <v>1889.8312466206446</v>
      </c>
      <c r="V731" s="27">
        <f t="shared" si="167"/>
        <v>22413.409916119846</v>
      </c>
      <c r="W731" s="27">
        <f t="shared" si="167"/>
        <v>2169.4280032634333</v>
      </c>
      <c r="X731" s="27">
        <f t="shared" si="167"/>
        <v>1063.261463588897</v>
      </c>
      <c r="Y731" s="27">
        <f t="shared" si="167"/>
        <v>3867.9368976048395</v>
      </c>
      <c r="Z731" s="28">
        <f t="shared" si="167"/>
        <v>2082.837674411704</v>
      </c>
      <c r="AA731" s="27"/>
      <c r="AB731" s="131">
        <v>84041570000</v>
      </c>
      <c r="AC731" s="131" t="str">
        <f t="shared" si="163"/>
        <v>WFD61_DaugavaSeptember</v>
      </c>
      <c r="AD731" s="40" t="s">
        <v>603</v>
      </c>
      <c r="AE731" s="46" t="s">
        <v>593</v>
      </c>
      <c r="AF731" s="130">
        <f t="shared" si="161"/>
        <v>46.024091382453221</v>
      </c>
      <c r="AG731" s="130">
        <f t="shared" si="162"/>
        <v>24.783421756777081</v>
      </c>
      <c r="AH731" s="130">
        <f t="shared" si="164"/>
        <v>21.240669625676141</v>
      </c>
    </row>
    <row r="732" spans="1:34" x14ac:dyDescent="0.25">
      <c r="A732" t="s">
        <v>7</v>
      </c>
      <c r="B732">
        <v>2010</v>
      </c>
      <c r="C732">
        <v>10</v>
      </c>
      <c r="D732">
        <v>124.508909482815</v>
      </c>
      <c r="E732">
        <v>2104.1174938133199</v>
      </c>
      <c r="F732">
        <v>365.59960601394698</v>
      </c>
      <c r="G732">
        <v>141.620719635055</v>
      </c>
      <c r="H732">
        <v>418.71524018714899</v>
      </c>
      <c r="I732">
        <v>144.929590964932</v>
      </c>
      <c r="Q732" s="9" t="s">
        <v>216</v>
      </c>
      <c r="R732" s="27"/>
      <c r="S732" s="27"/>
      <c r="T732" s="3" t="s">
        <v>149</v>
      </c>
      <c r="U732" s="27">
        <f t="shared" si="168"/>
        <v>1099.1042972770888</v>
      </c>
      <c r="V732" s="27">
        <f t="shared" si="167"/>
        <v>22871.721979807495</v>
      </c>
      <c r="W732" s="27">
        <f t="shared" si="167"/>
        <v>3821.0124865263983</v>
      </c>
      <c r="X732" s="27">
        <f t="shared" si="167"/>
        <v>1875.1791230775273</v>
      </c>
      <c r="Y732" s="27">
        <f t="shared" si="167"/>
        <v>5525.627997580591</v>
      </c>
      <c r="Z732" s="28">
        <f t="shared" si="167"/>
        <v>1242.3423593125217</v>
      </c>
      <c r="AA732" s="27"/>
      <c r="AB732" s="131">
        <v>84041570000</v>
      </c>
      <c r="AC732" s="131" t="str">
        <f t="shared" si="163"/>
        <v>WFD61_DaugavaOctober</v>
      </c>
      <c r="AD732" s="40" t="s">
        <v>603</v>
      </c>
      <c r="AE732" s="46" t="s">
        <v>594</v>
      </c>
      <c r="AF732" s="130">
        <f t="shared" si="161"/>
        <v>65.748747882513285</v>
      </c>
      <c r="AG732" s="130">
        <f t="shared" si="162"/>
        <v>14.782474426792856</v>
      </c>
      <c r="AH732" s="130">
        <f t="shared" si="164"/>
        <v>50.966273455720426</v>
      </c>
    </row>
    <row r="733" spans="1:34" x14ac:dyDescent="0.25">
      <c r="A733" t="s">
        <v>7</v>
      </c>
      <c r="B733">
        <v>2010</v>
      </c>
      <c r="C733">
        <v>11</v>
      </c>
      <c r="D733">
        <v>116.110975739521</v>
      </c>
      <c r="E733">
        <v>2097.0340075813301</v>
      </c>
      <c r="F733">
        <v>521.69234690544101</v>
      </c>
      <c r="G733">
        <v>201.48585680731301</v>
      </c>
      <c r="H733">
        <v>918.11728453895603</v>
      </c>
      <c r="I733">
        <v>129.34318185999101</v>
      </c>
      <c r="Q733" s="9" t="s">
        <v>216</v>
      </c>
      <c r="R733" s="27"/>
      <c r="S733" s="27"/>
      <c r="T733" s="3" t="s">
        <v>150</v>
      </c>
      <c r="U733" s="27">
        <f t="shared" si="168"/>
        <v>863.95234084881281</v>
      </c>
      <c r="V733" s="27">
        <f t="shared" si="167"/>
        <v>23049.823887412327</v>
      </c>
      <c r="W733" s="27">
        <f t="shared" si="167"/>
        <v>3635.8233917257694</v>
      </c>
      <c r="X733" s="27">
        <f t="shared" si="167"/>
        <v>1780.8423155989753</v>
      </c>
      <c r="Y733" s="27">
        <f t="shared" si="167"/>
        <v>4455.2050299987277</v>
      </c>
      <c r="Z733" s="28">
        <f t="shared" si="167"/>
        <v>868.43322398702048</v>
      </c>
      <c r="AA733" s="27"/>
      <c r="AB733" s="131">
        <v>84041570000</v>
      </c>
      <c r="AC733" s="131" t="str">
        <f t="shared" si="163"/>
        <v>WFD61_DaugavaNovember</v>
      </c>
      <c r="AD733" s="40" t="s">
        <v>603</v>
      </c>
      <c r="AE733" s="46" t="s">
        <v>595</v>
      </c>
      <c r="AF733" s="130">
        <f t="shared" si="161"/>
        <v>53.011920529313379</v>
      </c>
      <c r="AG733" s="130">
        <f t="shared" si="162"/>
        <v>10.333376970313864</v>
      </c>
      <c r="AH733" s="130">
        <f t="shared" si="164"/>
        <v>42.678543558999515</v>
      </c>
    </row>
    <row r="734" spans="1:34" ht="15.75" thickBot="1" x14ac:dyDescent="0.3">
      <c r="A734" t="s">
        <v>7</v>
      </c>
      <c r="B734">
        <v>2010</v>
      </c>
      <c r="C734">
        <v>12</v>
      </c>
      <c r="D734">
        <v>164.44906112844001</v>
      </c>
      <c r="E734">
        <v>2100.1224616885402</v>
      </c>
      <c r="F734">
        <v>255.726200045128</v>
      </c>
      <c r="G734">
        <v>98.623847617048895</v>
      </c>
      <c r="H734">
        <v>336.283684784679</v>
      </c>
      <c r="I734">
        <v>163.88686010772901</v>
      </c>
      <c r="Q734" s="11" t="s">
        <v>216</v>
      </c>
      <c r="R734" s="29"/>
      <c r="S734" s="29"/>
      <c r="T734" s="5" t="s">
        <v>151</v>
      </c>
      <c r="U734" s="29">
        <f t="shared" si="168"/>
        <v>1126.2888483723723</v>
      </c>
      <c r="V734" s="29">
        <f t="shared" si="167"/>
        <v>23113.057790049377</v>
      </c>
      <c r="W734" s="29">
        <f t="shared" si="167"/>
        <v>3582.3800550491264</v>
      </c>
      <c r="X734" s="29">
        <f t="shared" si="167"/>
        <v>1752.8024247763447</v>
      </c>
      <c r="Y734" s="29">
        <f t="shared" si="167"/>
        <v>3812.4025702238891</v>
      </c>
      <c r="Z734" s="30">
        <f t="shared" si="167"/>
        <v>821.7756469198581</v>
      </c>
      <c r="AA734" s="27"/>
      <c r="AB734" s="131">
        <v>84041570000</v>
      </c>
      <c r="AC734" s="131" t="str">
        <f t="shared" si="163"/>
        <v>WFD61_DaugavaDecember</v>
      </c>
      <c r="AD734" s="40" t="s">
        <v>603</v>
      </c>
      <c r="AE734" s="46" t="s">
        <v>596</v>
      </c>
      <c r="AF734" s="130">
        <f t="shared" si="161"/>
        <v>45.36329545276093</v>
      </c>
      <c r="AG734" s="130">
        <f t="shared" si="162"/>
        <v>9.7782043686220774</v>
      </c>
      <c r="AH734" s="130">
        <f t="shared" si="164"/>
        <v>35.585091084138853</v>
      </c>
    </row>
    <row r="735" spans="1:34" x14ac:dyDescent="0.25">
      <c r="A735" t="s">
        <v>7</v>
      </c>
      <c r="B735">
        <v>2011</v>
      </c>
      <c r="C735">
        <v>1</v>
      </c>
      <c r="D735">
        <v>251.044021093851</v>
      </c>
      <c r="E735">
        <v>2086.4457194613701</v>
      </c>
      <c r="F735">
        <v>235.62439810459099</v>
      </c>
      <c r="G735">
        <v>92.033422552007806</v>
      </c>
      <c r="H735">
        <v>353.77683681865699</v>
      </c>
      <c r="I735">
        <v>219.96660086906701</v>
      </c>
      <c r="Q735" s="10" t="s">
        <v>217</v>
      </c>
      <c r="R735" s="27" t="s">
        <v>423</v>
      </c>
      <c r="S735" s="35" t="s">
        <v>347</v>
      </c>
      <c r="T735" s="1" t="s">
        <v>140</v>
      </c>
      <c r="U735" s="25">
        <f>(D9363+D9375+D9387+D9399+D9411+D9423+D9435+D9447+D9459+D9471+D9483+D9495+D9507)/13</f>
        <v>378.46665313836354</v>
      </c>
      <c r="V735" s="25">
        <f t="shared" ref="V735:Z746" si="169">(E9363+E9375+E9387+E9399+E9411+E9423+E9435+E9447+E9459+E9471+E9483+E9495+E9507)/13</f>
        <v>4874.1374924680613</v>
      </c>
      <c r="W735" s="25">
        <f t="shared" si="169"/>
        <v>684.87667402663385</v>
      </c>
      <c r="X735" s="25">
        <f t="shared" si="169"/>
        <v>314.65789467153706</v>
      </c>
      <c r="Y735" s="25">
        <f t="shared" si="169"/>
        <v>660.96377041443907</v>
      </c>
      <c r="Z735" s="26">
        <f t="shared" si="169"/>
        <v>178.5288077086814</v>
      </c>
      <c r="AA735" s="27"/>
      <c r="AB735" s="131">
        <v>17813610000</v>
      </c>
      <c r="AC735" s="131" t="str">
        <f t="shared" si="163"/>
        <v>WFD62_LielupeJanuary</v>
      </c>
      <c r="AD735" s="40" t="s">
        <v>666</v>
      </c>
      <c r="AE735" s="46" t="s">
        <v>586</v>
      </c>
      <c r="AF735" s="130">
        <f t="shared" si="161"/>
        <v>37.104425796592551</v>
      </c>
      <c r="AG735" s="130">
        <f t="shared" si="162"/>
        <v>10.022045374782618</v>
      </c>
      <c r="AH735" s="130">
        <f t="shared" si="164"/>
        <v>27.082380421809933</v>
      </c>
    </row>
    <row r="736" spans="1:34" x14ac:dyDescent="0.25">
      <c r="A736" t="s">
        <v>7</v>
      </c>
      <c r="B736">
        <v>2011</v>
      </c>
      <c r="C736">
        <v>2</v>
      </c>
      <c r="D736">
        <v>359.86285924933901</v>
      </c>
      <c r="E736">
        <v>2090.0298668412802</v>
      </c>
      <c r="F736">
        <v>394.94674866901403</v>
      </c>
      <c r="G736">
        <v>152.61929512436799</v>
      </c>
      <c r="H736">
        <v>803.80263224433895</v>
      </c>
      <c r="I736">
        <v>304.52019397633802</v>
      </c>
      <c r="Q736" s="9" t="s">
        <v>217</v>
      </c>
      <c r="R736" s="27" t="s">
        <v>422</v>
      </c>
      <c r="S736" s="40" t="s">
        <v>347</v>
      </c>
      <c r="T736" s="3" t="s">
        <v>141</v>
      </c>
      <c r="U736" s="27">
        <f t="shared" ref="U736:U746" si="170">(D9364+D9376+D9388+D9400+D9412+D9424+D9436+D9448+D9460+D9472+D9484+D9496+D9508)/13</f>
        <v>515.08718267440292</v>
      </c>
      <c r="V736" s="27">
        <f t="shared" si="169"/>
        <v>4870.4023341031343</v>
      </c>
      <c r="W736" s="27">
        <f t="shared" si="169"/>
        <v>527.53703155531116</v>
      </c>
      <c r="X736" s="27">
        <f t="shared" si="169"/>
        <v>242.55297944871788</v>
      </c>
      <c r="Y736" s="27">
        <f t="shared" si="169"/>
        <v>539.81342753522767</v>
      </c>
      <c r="Z736" s="28">
        <f t="shared" si="169"/>
        <v>219.25804157484993</v>
      </c>
      <c r="AA736" s="27"/>
      <c r="AB736" s="131">
        <v>17813610000</v>
      </c>
      <c r="AC736" s="131" t="str">
        <f t="shared" si="163"/>
        <v>WFD62_LielupeFebruary</v>
      </c>
      <c r="AD736" s="40" t="s">
        <v>666</v>
      </c>
      <c r="AE736" s="46" t="s">
        <v>587</v>
      </c>
      <c r="AF736" s="130">
        <f t="shared" si="161"/>
        <v>30.303426848080072</v>
      </c>
      <c r="AG736" s="130">
        <f t="shared" si="162"/>
        <v>12.308456375482002</v>
      </c>
      <c r="AH736" s="130">
        <f t="shared" si="164"/>
        <v>17.994970472598069</v>
      </c>
    </row>
    <row r="737" spans="1:34" x14ac:dyDescent="0.25">
      <c r="A737" t="s">
        <v>7</v>
      </c>
      <c r="B737">
        <v>2011</v>
      </c>
      <c r="C737">
        <v>3</v>
      </c>
      <c r="D737">
        <v>531.61583447392798</v>
      </c>
      <c r="E737">
        <v>2043.37652629684</v>
      </c>
      <c r="F737">
        <v>159.02218619524501</v>
      </c>
      <c r="G737">
        <v>59.742080444643697</v>
      </c>
      <c r="H737">
        <v>374.87543137554201</v>
      </c>
      <c r="I737">
        <v>457.10729267113697</v>
      </c>
      <c r="Q737" s="9" t="s">
        <v>217</v>
      </c>
      <c r="R737" s="27"/>
      <c r="S737" s="40" t="s">
        <v>347</v>
      </c>
      <c r="T737" s="3" t="s">
        <v>142</v>
      </c>
      <c r="U737" s="27">
        <f t="shared" si="170"/>
        <v>1002.8519260196432</v>
      </c>
      <c r="V737" s="27">
        <f t="shared" si="169"/>
        <v>4853.9416417241964</v>
      </c>
      <c r="W737" s="27">
        <f t="shared" si="169"/>
        <v>380.99818075389436</v>
      </c>
      <c r="X737" s="27">
        <f t="shared" si="169"/>
        <v>174.16009305781151</v>
      </c>
      <c r="Y737" s="27">
        <f t="shared" si="169"/>
        <v>523.83453301465806</v>
      </c>
      <c r="Z737" s="28">
        <f t="shared" si="169"/>
        <v>565.2692627507098</v>
      </c>
      <c r="AA737" s="27"/>
      <c r="AB737" s="131">
        <v>17813610000</v>
      </c>
      <c r="AC737" s="131" t="str">
        <f t="shared" si="163"/>
        <v>WFD62_LielupeMarch</v>
      </c>
      <c r="AD737" s="40" t="s">
        <v>666</v>
      </c>
      <c r="AE737" s="46" t="s">
        <v>588</v>
      </c>
      <c r="AF737" s="130">
        <f t="shared" si="161"/>
        <v>29.406422000630869</v>
      </c>
      <c r="AG737" s="130">
        <f t="shared" si="162"/>
        <v>31.732437319033579</v>
      </c>
      <c r="AH737" s="130">
        <f t="shared" si="164"/>
        <v>-2.3260153184027104</v>
      </c>
    </row>
    <row r="738" spans="1:34" x14ac:dyDescent="0.25">
      <c r="A738" t="s">
        <v>7</v>
      </c>
      <c r="B738">
        <v>2011</v>
      </c>
      <c r="C738">
        <v>4</v>
      </c>
      <c r="D738">
        <v>646.23349972080803</v>
      </c>
      <c r="E738">
        <v>1947.4045189727799</v>
      </c>
      <c r="F738">
        <v>54.108053492681101</v>
      </c>
      <c r="G738">
        <v>20.6502086169241</v>
      </c>
      <c r="H738">
        <v>218.302529230251</v>
      </c>
      <c r="I738">
        <v>554.466706918299</v>
      </c>
      <c r="Q738" s="9" t="s">
        <v>217</v>
      </c>
      <c r="R738" s="27"/>
      <c r="S738" s="40" t="s">
        <v>347</v>
      </c>
      <c r="T738" s="3" t="s">
        <v>143</v>
      </c>
      <c r="U738" s="27">
        <f t="shared" si="170"/>
        <v>1547.2348795603052</v>
      </c>
      <c r="V738" s="27">
        <f t="shared" si="169"/>
        <v>4647.5483855526491</v>
      </c>
      <c r="W738" s="27">
        <f t="shared" si="169"/>
        <v>124.42234369646522</v>
      </c>
      <c r="X738" s="27">
        <f t="shared" si="169"/>
        <v>56.630766791449773</v>
      </c>
      <c r="Y738" s="27">
        <f t="shared" si="169"/>
        <v>494.17764654984785</v>
      </c>
      <c r="Z738" s="28">
        <f t="shared" si="169"/>
        <v>1218.9384029856799</v>
      </c>
      <c r="AA738" s="27"/>
      <c r="AB738" s="131">
        <v>17813610000</v>
      </c>
      <c r="AC738" s="131" t="str">
        <f t="shared" si="163"/>
        <v>WFD62_LielupeApril</v>
      </c>
      <c r="AD738" s="40" t="s">
        <v>666</v>
      </c>
      <c r="AE738" s="46" t="s">
        <v>589</v>
      </c>
      <c r="AF738" s="130">
        <f t="shared" si="161"/>
        <v>27.741577734656133</v>
      </c>
      <c r="AG738" s="130">
        <f t="shared" si="162"/>
        <v>68.427365535996344</v>
      </c>
      <c r="AH738" s="130">
        <f t="shared" si="164"/>
        <v>-40.685787801340211</v>
      </c>
    </row>
    <row r="739" spans="1:34" x14ac:dyDescent="0.25">
      <c r="A739" t="s">
        <v>7</v>
      </c>
      <c r="B739">
        <v>2011</v>
      </c>
      <c r="C739">
        <v>5</v>
      </c>
      <c r="D739">
        <v>487.36099519101799</v>
      </c>
      <c r="E739">
        <v>1914.4919567804</v>
      </c>
      <c r="F739">
        <v>132.47636191511401</v>
      </c>
      <c r="G739">
        <v>49.206426835442898</v>
      </c>
      <c r="H739">
        <v>602.42020047916401</v>
      </c>
      <c r="I739">
        <v>431.490240898759</v>
      </c>
      <c r="Q739" s="9" t="s">
        <v>217</v>
      </c>
      <c r="R739" s="27"/>
      <c r="S739" s="40" t="s">
        <v>347</v>
      </c>
      <c r="T739" s="3" t="s">
        <v>144</v>
      </c>
      <c r="U739" s="27">
        <f t="shared" si="170"/>
        <v>1765.6411280762368</v>
      </c>
      <c r="V739" s="27">
        <f t="shared" si="169"/>
        <v>4246.1729971152436</v>
      </c>
      <c r="W739" s="27">
        <f t="shared" si="169"/>
        <v>30.101561729076401</v>
      </c>
      <c r="X739" s="27">
        <f t="shared" si="169"/>
        <v>13.581034895673998</v>
      </c>
      <c r="Y739" s="27">
        <f t="shared" si="169"/>
        <v>808.7031107910783</v>
      </c>
      <c r="Z739" s="28">
        <f t="shared" si="169"/>
        <v>1562.764169259387</v>
      </c>
      <c r="AA739" s="27"/>
      <c r="AB739" s="131">
        <v>17813610000</v>
      </c>
      <c r="AC739" s="131" t="str">
        <f t="shared" si="163"/>
        <v>WFD62_LielupeMay</v>
      </c>
      <c r="AD739" s="40" t="s">
        <v>666</v>
      </c>
      <c r="AE739" s="46" t="s">
        <v>144</v>
      </c>
      <c r="AF739" s="130">
        <f t="shared" si="161"/>
        <v>45.398047380125554</v>
      </c>
      <c r="AG739" s="130">
        <f t="shared" si="162"/>
        <v>87.728661919700002</v>
      </c>
      <c r="AH739" s="130">
        <f t="shared" si="164"/>
        <v>-42.330614539574448</v>
      </c>
    </row>
    <row r="740" spans="1:34" x14ac:dyDescent="0.25">
      <c r="A740" t="s">
        <v>7</v>
      </c>
      <c r="B740">
        <v>2011</v>
      </c>
      <c r="C740">
        <v>6</v>
      </c>
      <c r="D740">
        <v>427.51519519475897</v>
      </c>
      <c r="E740">
        <v>2049.99014077225</v>
      </c>
      <c r="F740">
        <v>228.780687306038</v>
      </c>
      <c r="G740">
        <v>86.576383456892501</v>
      </c>
      <c r="H740">
        <v>643.66949719367994</v>
      </c>
      <c r="I740">
        <v>431.93589227643997</v>
      </c>
      <c r="Q740" s="9" t="s">
        <v>217</v>
      </c>
      <c r="R740" s="27"/>
      <c r="S740" s="40" t="s">
        <v>347</v>
      </c>
      <c r="T740" s="3" t="s">
        <v>145</v>
      </c>
      <c r="U740" s="27">
        <f t="shared" si="170"/>
        <v>1420.7496831698677</v>
      </c>
      <c r="V740" s="27">
        <f t="shared" si="169"/>
        <v>4188.902041565294</v>
      </c>
      <c r="W740" s="27">
        <f t="shared" si="169"/>
        <v>91.555722697953087</v>
      </c>
      <c r="X740" s="27">
        <f t="shared" si="169"/>
        <v>41.604362609139194</v>
      </c>
      <c r="Y740" s="27">
        <f t="shared" si="169"/>
        <v>1160.9426851987114</v>
      </c>
      <c r="Z740" s="28">
        <f t="shared" si="169"/>
        <v>1287.8253980539068</v>
      </c>
      <c r="AA740" s="27"/>
      <c r="AB740" s="131">
        <v>17813610000</v>
      </c>
      <c r="AC740" s="131" t="str">
        <f t="shared" si="163"/>
        <v>WFD62_LielupeJune</v>
      </c>
      <c r="AD740" s="40" t="s">
        <v>666</v>
      </c>
      <c r="AE740" s="46" t="s">
        <v>590</v>
      </c>
      <c r="AF740" s="130">
        <f t="shared" si="161"/>
        <v>65.171668471394142</v>
      </c>
      <c r="AG740" s="130">
        <f t="shared" si="162"/>
        <v>72.294464628669147</v>
      </c>
      <c r="AH740" s="130">
        <f t="shared" si="164"/>
        <v>-7.1227961572750047</v>
      </c>
    </row>
    <row r="741" spans="1:34" x14ac:dyDescent="0.25">
      <c r="A741" t="s">
        <v>7</v>
      </c>
      <c r="B741">
        <v>2011</v>
      </c>
      <c r="C741">
        <v>7</v>
      </c>
      <c r="D741">
        <v>332.29072133630001</v>
      </c>
      <c r="E741">
        <v>2084.1177836264001</v>
      </c>
      <c r="F741">
        <v>162.93257570424799</v>
      </c>
      <c r="G741">
        <v>60.504758586811903</v>
      </c>
      <c r="H741">
        <v>414.38824160192502</v>
      </c>
      <c r="I741">
        <v>347.38098847617903</v>
      </c>
      <c r="Q741" s="9" t="s">
        <v>217</v>
      </c>
      <c r="R741" s="27"/>
      <c r="S741" s="40" t="s">
        <v>347</v>
      </c>
      <c r="T741" s="3" t="s">
        <v>146</v>
      </c>
      <c r="U741" s="27">
        <f t="shared" si="170"/>
        <v>1147.3157472446412</v>
      </c>
      <c r="V741" s="27">
        <f t="shared" si="169"/>
        <v>4431.041689226925</v>
      </c>
      <c r="W741" s="27">
        <f t="shared" si="169"/>
        <v>330.68619834258948</v>
      </c>
      <c r="X741" s="27">
        <f t="shared" si="169"/>
        <v>150.87927253371515</v>
      </c>
      <c r="Y741" s="27">
        <f t="shared" si="169"/>
        <v>1277.5857559951696</v>
      </c>
      <c r="Z741" s="28">
        <f t="shared" si="169"/>
        <v>1082.845675530577</v>
      </c>
      <c r="AA741" s="27"/>
      <c r="AB741" s="131">
        <v>17813610000</v>
      </c>
      <c r="AC741" s="131" t="str">
        <f t="shared" si="163"/>
        <v>WFD62_LielupeJuly</v>
      </c>
      <c r="AD741" s="40" t="s">
        <v>666</v>
      </c>
      <c r="AE741" s="46" t="s">
        <v>591</v>
      </c>
      <c r="AF741" s="130">
        <f t="shared" si="161"/>
        <v>71.719643351076485</v>
      </c>
      <c r="AG741" s="130">
        <f t="shared" si="162"/>
        <v>60.78754814608476</v>
      </c>
      <c r="AH741" s="130">
        <f t="shared" si="164"/>
        <v>10.932095204991725</v>
      </c>
    </row>
    <row r="742" spans="1:34" x14ac:dyDescent="0.25">
      <c r="A742" t="s">
        <v>7</v>
      </c>
      <c r="B742">
        <v>2011</v>
      </c>
      <c r="C742">
        <v>8</v>
      </c>
      <c r="D742">
        <v>203.150263980906</v>
      </c>
      <c r="E742">
        <v>2105.3052200974998</v>
      </c>
      <c r="F742">
        <v>271.937395785999</v>
      </c>
      <c r="G742">
        <v>105.27389701305501</v>
      </c>
      <c r="H742">
        <v>418.40770779617299</v>
      </c>
      <c r="I742">
        <v>225.157155194745</v>
      </c>
      <c r="Q742" s="9" t="s">
        <v>217</v>
      </c>
      <c r="R742" s="27"/>
      <c r="S742" s="40" t="s">
        <v>347</v>
      </c>
      <c r="T742" s="3" t="s">
        <v>147</v>
      </c>
      <c r="U742" s="27">
        <f t="shared" si="170"/>
        <v>709.52630273781847</v>
      </c>
      <c r="V742" s="27">
        <f t="shared" si="169"/>
        <v>4613.5364751853576</v>
      </c>
      <c r="W742" s="27">
        <f t="shared" si="169"/>
        <v>473.19260071201501</v>
      </c>
      <c r="X742" s="27">
        <f t="shared" si="169"/>
        <v>215.88601953836238</v>
      </c>
      <c r="Y742" s="27">
        <f t="shared" si="169"/>
        <v>1188.2054535815444</v>
      </c>
      <c r="Z742" s="28">
        <f t="shared" si="169"/>
        <v>686.51786748729057</v>
      </c>
      <c r="AA742" s="27"/>
      <c r="AB742" s="131">
        <v>17813610000</v>
      </c>
      <c r="AC742" s="131" t="str">
        <f t="shared" si="163"/>
        <v>WFD62_LielupeAugust</v>
      </c>
      <c r="AD742" s="40" t="s">
        <v>666</v>
      </c>
      <c r="AE742" s="46" t="s">
        <v>592</v>
      </c>
      <c r="AF742" s="130">
        <f t="shared" si="161"/>
        <v>66.702114483338548</v>
      </c>
      <c r="AG742" s="130">
        <f t="shared" si="162"/>
        <v>38.538952378955791</v>
      </c>
      <c r="AH742" s="130">
        <f t="shared" si="164"/>
        <v>28.163162104382756</v>
      </c>
    </row>
    <row r="743" spans="1:34" x14ac:dyDescent="0.25">
      <c r="A743" t="s">
        <v>7</v>
      </c>
      <c r="B743">
        <v>2011</v>
      </c>
      <c r="C743">
        <v>9</v>
      </c>
      <c r="D743">
        <v>121.998074516644</v>
      </c>
      <c r="E743">
        <v>2096.4026880604501</v>
      </c>
      <c r="F743">
        <v>584.74351044357297</v>
      </c>
      <c r="G743">
        <v>225.61725751538799</v>
      </c>
      <c r="H743">
        <v>854.80290014595005</v>
      </c>
      <c r="I743">
        <v>143.34850472392301</v>
      </c>
      <c r="Q743" s="9" t="s">
        <v>217</v>
      </c>
      <c r="R743" s="27"/>
      <c r="S743" s="40" t="s">
        <v>347</v>
      </c>
      <c r="T743" s="3" t="s">
        <v>148</v>
      </c>
      <c r="U743" s="27">
        <f t="shared" si="170"/>
        <v>400.51855000428299</v>
      </c>
      <c r="V743" s="27">
        <f t="shared" si="169"/>
        <v>4756.9335149016224</v>
      </c>
      <c r="W743" s="27">
        <f t="shared" si="169"/>
        <v>471.17878590551209</v>
      </c>
      <c r="X743" s="27">
        <f t="shared" si="169"/>
        <v>216.2362996766266</v>
      </c>
      <c r="Y743" s="27">
        <f t="shared" si="169"/>
        <v>771.84088046368186</v>
      </c>
      <c r="Z743" s="28">
        <f t="shared" si="169"/>
        <v>411.8921377653632</v>
      </c>
      <c r="AA743" s="27"/>
      <c r="AB743" s="131">
        <v>17813610000</v>
      </c>
      <c r="AC743" s="131" t="str">
        <f t="shared" si="163"/>
        <v>WFD62_LielupeSeptember</v>
      </c>
      <c r="AD743" s="40" t="s">
        <v>666</v>
      </c>
      <c r="AE743" s="46" t="s">
        <v>593</v>
      </c>
      <c r="AF743" s="130">
        <f t="shared" si="161"/>
        <v>43.328717787336863</v>
      </c>
      <c r="AG743" s="130">
        <f t="shared" si="162"/>
        <v>23.122328251565133</v>
      </c>
      <c r="AH743" s="130">
        <f t="shared" si="164"/>
        <v>20.206389535771731</v>
      </c>
    </row>
    <row r="744" spans="1:34" x14ac:dyDescent="0.25">
      <c r="A744" t="s">
        <v>7</v>
      </c>
      <c r="B744">
        <v>2011</v>
      </c>
      <c r="C744">
        <v>10</v>
      </c>
      <c r="D744">
        <v>106.252174700385</v>
      </c>
      <c r="E744">
        <v>2089.23656387863</v>
      </c>
      <c r="F744">
        <v>808.72420301330601</v>
      </c>
      <c r="G744">
        <v>310.874207669501</v>
      </c>
      <c r="H744">
        <v>1470.4994623497801</v>
      </c>
      <c r="I744">
        <v>125.929353775561</v>
      </c>
      <c r="Q744" s="9" t="s">
        <v>217</v>
      </c>
      <c r="R744" s="27"/>
      <c r="S744" s="40" t="s">
        <v>347</v>
      </c>
      <c r="T744" s="3" t="s">
        <v>149</v>
      </c>
      <c r="U744" s="27">
        <f t="shared" si="170"/>
        <v>242.05116446638527</v>
      </c>
      <c r="V744" s="27">
        <f t="shared" si="169"/>
        <v>4832.4852965134123</v>
      </c>
      <c r="W744" s="27">
        <f t="shared" si="169"/>
        <v>770.05969062787108</v>
      </c>
      <c r="X744" s="27">
        <f t="shared" si="169"/>
        <v>353.94061063649679</v>
      </c>
      <c r="Y744" s="27">
        <f t="shared" si="169"/>
        <v>1058.0790524824497</v>
      </c>
      <c r="Z744" s="28">
        <f t="shared" si="169"/>
        <v>264.26437592874072</v>
      </c>
      <c r="AA744" s="27"/>
      <c r="AB744" s="131">
        <v>17813610000</v>
      </c>
      <c r="AC744" s="131" t="str">
        <f t="shared" si="163"/>
        <v>WFD62_LielupeOctober</v>
      </c>
      <c r="AD744" s="40" t="s">
        <v>666</v>
      </c>
      <c r="AE744" s="46" t="s">
        <v>594</v>
      </c>
      <c r="AF744" s="130">
        <f t="shared" si="161"/>
        <v>59.39722787702491</v>
      </c>
      <c r="AG744" s="130">
        <f t="shared" si="162"/>
        <v>14.834970336093622</v>
      </c>
      <c r="AH744" s="130">
        <f t="shared" si="164"/>
        <v>44.562257540931284</v>
      </c>
    </row>
    <row r="745" spans="1:34" x14ac:dyDescent="0.25">
      <c r="A745" t="s">
        <v>7</v>
      </c>
      <c r="B745">
        <v>2011</v>
      </c>
      <c r="C745">
        <v>11</v>
      </c>
      <c r="D745">
        <v>129.13890317703499</v>
      </c>
      <c r="E745">
        <v>2092.3372407222</v>
      </c>
      <c r="F745">
        <v>474.17593575153302</v>
      </c>
      <c r="G745">
        <v>183.49160595234699</v>
      </c>
      <c r="H745">
        <v>780.06243080036199</v>
      </c>
      <c r="I745">
        <v>141.15604089659001</v>
      </c>
      <c r="Q745" s="9" t="s">
        <v>217</v>
      </c>
      <c r="R745" s="27"/>
      <c r="S745" s="40" t="s">
        <v>347</v>
      </c>
      <c r="T745" s="3" t="s">
        <v>150</v>
      </c>
      <c r="U745" s="27">
        <f t="shared" si="170"/>
        <v>195.73409784512594</v>
      </c>
      <c r="V745" s="27">
        <f t="shared" si="169"/>
        <v>4850.1566570007162</v>
      </c>
      <c r="W745" s="27">
        <f t="shared" si="169"/>
        <v>714.3124862523224</v>
      </c>
      <c r="X745" s="27">
        <f t="shared" si="169"/>
        <v>329.09225501952011</v>
      </c>
      <c r="Y745" s="27">
        <f t="shared" si="169"/>
        <v>878.61754062646003</v>
      </c>
      <c r="Z745" s="28">
        <f t="shared" si="169"/>
        <v>193.16074598267855</v>
      </c>
      <c r="AA745" s="27"/>
      <c r="AB745" s="131">
        <v>17813610000</v>
      </c>
      <c r="AC745" s="131" t="str">
        <f t="shared" si="163"/>
        <v>WFD62_LielupeNovember</v>
      </c>
      <c r="AD745" s="40" t="s">
        <v>666</v>
      </c>
      <c r="AE745" s="46" t="s">
        <v>595</v>
      </c>
      <c r="AF745" s="130">
        <f t="shared" si="161"/>
        <v>49.322823426944908</v>
      </c>
      <c r="AG745" s="130">
        <f t="shared" si="162"/>
        <v>10.843436337871918</v>
      </c>
      <c r="AH745" s="130">
        <f t="shared" si="164"/>
        <v>38.479387089072986</v>
      </c>
    </row>
    <row r="746" spans="1:34" ht="15.75" thickBot="1" x14ac:dyDescent="0.3">
      <c r="A746" t="s">
        <v>7</v>
      </c>
      <c r="B746">
        <v>2011</v>
      </c>
      <c r="C746">
        <v>12</v>
      </c>
      <c r="D746">
        <v>173.779042693496</v>
      </c>
      <c r="E746">
        <v>2107.6971251217701</v>
      </c>
      <c r="F746">
        <v>545.80750143550904</v>
      </c>
      <c r="G746">
        <v>210.50116805561601</v>
      </c>
      <c r="H746">
        <v>852.25848965881403</v>
      </c>
      <c r="I746">
        <v>171.64074505406401</v>
      </c>
      <c r="Q746" s="11" t="s">
        <v>217</v>
      </c>
      <c r="R746" s="29"/>
      <c r="S746" s="40" t="s">
        <v>347</v>
      </c>
      <c r="T746" s="5" t="s">
        <v>151</v>
      </c>
      <c r="U746" s="29">
        <f t="shared" si="170"/>
        <v>265.00016991087358</v>
      </c>
      <c r="V746" s="29">
        <f t="shared" si="169"/>
        <v>4870.6282439800552</v>
      </c>
      <c r="W746" s="29">
        <f t="shared" si="169"/>
        <v>730.35943687822191</v>
      </c>
      <c r="X746" s="29">
        <f t="shared" si="169"/>
        <v>336.82788719552951</v>
      </c>
      <c r="Y746" s="29">
        <f t="shared" si="169"/>
        <v>769.32884989890817</v>
      </c>
      <c r="Z746" s="30">
        <f t="shared" si="169"/>
        <v>187.7850805361914</v>
      </c>
      <c r="AA746" s="27"/>
      <c r="AB746" s="131">
        <v>17813610000</v>
      </c>
      <c r="AC746" s="131" t="str">
        <f t="shared" si="163"/>
        <v>WFD62_LielupeDecember</v>
      </c>
      <c r="AD746" s="40" t="s">
        <v>666</v>
      </c>
      <c r="AE746" s="46" t="s">
        <v>596</v>
      </c>
      <c r="AF746" s="130">
        <f t="shared" si="161"/>
        <v>43.187700297632432</v>
      </c>
      <c r="AG746" s="130">
        <f t="shared" si="162"/>
        <v>10.541663398726671</v>
      </c>
      <c r="AH746" s="130">
        <f t="shared" si="164"/>
        <v>32.646036898905763</v>
      </c>
    </row>
    <row r="747" spans="1:34" x14ac:dyDescent="0.25">
      <c r="A747" t="s">
        <v>7</v>
      </c>
      <c r="B747">
        <v>2012</v>
      </c>
      <c r="C747">
        <v>1</v>
      </c>
      <c r="D747">
        <v>247.65846577508299</v>
      </c>
      <c r="E747">
        <v>2083.65155093155</v>
      </c>
      <c r="F747">
        <v>422.50761026313802</v>
      </c>
      <c r="G747">
        <v>163.90988237136401</v>
      </c>
      <c r="H747">
        <v>690.73222599304199</v>
      </c>
      <c r="I747">
        <v>216.778710989583</v>
      </c>
      <c r="Q747" s="10" t="s">
        <v>218</v>
      </c>
      <c r="R747" s="27" t="s">
        <v>419</v>
      </c>
      <c r="S747" s="35" t="s">
        <v>348</v>
      </c>
      <c r="T747" s="1" t="s">
        <v>140</v>
      </c>
      <c r="U747" s="25">
        <f>(D9519+D9531+D9543+D9555+D9567+D9579+D9591+D9603+D9615+D9627+D9639+D9651+D9663)/13</f>
        <v>377.8507285080168</v>
      </c>
      <c r="V747" s="25">
        <f t="shared" ref="V747:Z758" si="171">(E9519+E9531+E9543+E9555+E9567+E9579+E9591+E9603+E9615+E9627+E9639+E9651+E9663)/13</f>
        <v>4302.4896480195384</v>
      </c>
      <c r="W747" s="25">
        <f t="shared" si="171"/>
        <v>703.38219218042957</v>
      </c>
      <c r="X747" s="25">
        <f t="shared" si="171"/>
        <v>360.10159924073412</v>
      </c>
      <c r="Y747" s="25">
        <f t="shared" si="171"/>
        <v>775.18232085109855</v>
      </c>
      <c r="Z747" s="26">
        <f t="shared" si="171"/>
        <v>158.60514169436939</v>
      </c>
      <c r="AA747" s="27"/>
      <c r="AB747" s="131">
        <v>15894670000</v>
      </c>
      <c r="AC747" s="131" t="str">
        <f t="shared" si="163"/>
        <v>WFD63_PregolyaJanuary</v>
      </c>
      <c r="AD747" s="40" t="s">
        <v>679</v>
      </c>
      <c r="AE747" s="46" t="s">
        <v>586</v>
      </c>
      <c r="AF747" s="130">
        <f t="shared" si="161"/>
        <v>48.769953755007087</v>
      </c>
      <c r="AG747" s="130">
        <f t="shared" si="162"/>
        <v>9.9785111420601638</v>
      </c>
      <c r="AH747" s="130">
        <f t="shared" si="164"/>
        <v>38.791442612946923</v>
      </c>
    </row>
    <row r="748" spans="1:34" x14ac:dyDescent="0.25">
      <c r="A748" t="s">
        <v>7</v>
      </c>
      <c r="B748">
        <v>2012</v>
      </c>
      <c r="C748">
        <v>2</v>
      </c>
      <c r="D748">
        <v>317.54617063919397</v>
      </c>
      <c r="E748">
        <v>2095.9145830422999</v>
      </c>
      <c r="F748">
        <v>198.75769203935599</v>
      </c>
      <c r="G748">
        <v>75.839446614731202</v>
      </c>
      <c r="H748">
        <v>397.75851038539901</v>
      </c>
      <c r="I748">
        <v>273.23921462560901</v>
      </c>
      <c r="Q748" s="9" t="s">
        <v>218</v>
      </c>
      <c r="R748" s="27"/>
      <c r="S748" s="40" t="s">
        <v>348</v>
      </c>
      <c r="T748" s="3" t="s">
        <v>141</v>
      </c>
      <c r="U748" s="27">
        <f t="shared" ref="U748:U758" si="172">(D9520+D9532+D9544+D9556+D9568+D9580+D9592+D9604+D9616+D9628+D9640+D9652+D9664)/13</f>
        <v>504.39302126475184</v>
      </c>
      <c r="V748" s="27">
        <f t="shared" si="171"/>
        <v>4296.8221812710453</v>
      </c>
      <c r="W748" s="27">
        <f t="shared" si="171"/>
        <v>482.83199017161928</v>
      </c>
      <c r="X748" s="27">
        <f t="shared" si="171"/>
        <v>247.0946111196088</v>
      </c>
      <c r="Y748" s="27">
        <f t="shared" si="171"/>
        <v>539.34460884761779</v>
      </c>
      <c r="Z748" s="28">
        <f t="shared" si="171"/>
        <v>222.4262302744917</v>
      </c>
      <c r="AA748" s="27"/>
      <c r="AB748" s="131">
        <v>15894670000</v>
      </c>
      <c r="AC748" s="131" t="str">
        <f t="shared" si="163"/>
        <v>WFD63_PregolyaFebruary</v>
      </c>
      <c r="AD748" s="40" t="s">
        <v>679</v>
      </c>
      <c r="AE748" s="46" t="s">
        <v>587</v>
      </c>
      <c r="AF748" s="130">
        <f t="shared" si="161"/>
        <v>33.932419411514537</v>
      </c>
      <c r="AG748" s="130">
        <f t="shared" si="162"/>
        <v>13.993762077129736</v>
      </c>
      <c r="AH748" s="130">
        <f t="shared" si="164"/>
        <v>19.9386573343848</v>
      </c>
    </row>
    <row r="749" spans="1:34" x14ac:dyDescent="0.25">
      <c r="A749" t="s">
        <v>7</v>
      </c>
      <c r="B749">
        <v>2012</v>
      </c>
      <c r="C749">
        <v>3</v>
      </c>
      <c r="D749">
        <v>537.90777678702398</v>
      </c>
      <c r="E749">
        <v>2059.9349459964001</v>
      </c>
      <c r="F749">
        <v>74.199956730789495</v>
      </c>
      <c r="G749">
        <v>28.232327327273101</v>
      </c>
      <c r="H749">
        <v>162.662643832378</v>
      </c>
      <c r="I749">
        <v>468.09612893732998</v>
      </c>
      <c r="Q749" s="9" t="s">
        <v>218</v>
      </c>
      <c r="R749" s="27"/>
      <c r="S749" s="40" t="s">
        <v>348</v>
      </c>
      <c r="T749" s="3" t="s">
        <v>142</v>
      </c>
      <c r="U749" s="27">
        <f t="shared" si="172"/>
        <v>931.08502969529263</v>
      </c>
      <c r="V749" s="27">
        <f t="shared" si="171"/>
        <v>4276.4659816587473</v>
      </c>
      <c r="W749" s="27">
        <f t="shared" si="171"/>
        <v>341.38779411078428</v>
      </c>
      <c r="X749" s="27">
        <f t="shared" si="171"/>
        <v>174.36692744818006</v>
      </c>
      <c r="Y749" s="27">
        <f t="shared" si="171"/>
        <v>552.06849525289704</v>
      </c>
      <c r="Z749" s="28">
        <f t="shared" si="171"/>
        <v>590.35035521252109</v>
      </c>
      <c r="AA749" s="27"/>
      <c r="AB749" s="131">
        <v>15894670000</v>
      </c>
      <c r="AC749" s="131" t="str">
        <f t="shared" si="163"/>
        <v>WFD63_PregolyaMarch</v>
      </c>
      <c r="AD749" s="40" t="s">
        <v>679</v>
      </c>
      <c r="AE749" s="46" t="s">
        <v>588</v>
      </c>
      <c r="AF749" s="130">
        <f t="shared" si="161"/>
        <v>34.732932187512986</v>
      </c>
      <c r="AG749" s="130">
        <f t="shared" si="162"/>
        <v>37.141403704041736</v>
      </c>
      <c r="AH749" s="130">
        <f t="shared" si="164"/>
        <v>-2.4084715165287491</v>
      </c>
    </row>
    <row r="750" spans="1:34" x14ac:dyDescent="0.25">
      <c r="A750" t="s">
        <v>7</v>
      </c>
      <c r="B750">
        <v>2012</v>
      </c>
      <c r="C750">
        <v>4</v>
      </c>
      <c r="D750">
        <v>501.13933597333801</v>
      </c>
      <c r="E750">
        <v>1987.2225521745299</v>
      </c>
      <c r="F750">
        <v>87.977892108406493</v>
      </c>
      <c r="G750">
        <v>33.110351473615601</v>
      </c>
      <c r="H750">
        <v>453.83004434124001</v>
      </c>
      <c r="I750">
        <v>449.85708829630403</v>
      </c>
      <c r="Q750" s="9" t="s">
        <v>218</v>
      </c>
      <c r="R750" s="27"/>
      <c r="S750" s="40" t="s">
        <v>348</v>
      </c>
      <c r="T750" s="3" t="s">
        <v>143</v>
      </c>
      <c r="U750" s="27">
        <f t="shared" si="172"/>
        <v>1409.6635119516047</v>
      </c>
      <c r="V750" s="27">
        <f t="shared" si="171"/>
        <v>4062.4732571242475</v>
      </c>
      <c r="W750" s="27">
        <f t="shared" si="171"/>
        <v>82.888436922130523</v>
      </c>
      <c r="X750" s="27">
        <f t="shared" si="171"/>
        <v>42.052017667416976</v>
      </c>
      <c r="Y750" s="27">
        <f t="shared" si="171"/>
        <v>431.67687781787413</v>
      </c>
      <c r="Z750" s="28">
        <f t="shared" si="171"/>
        <v>1176.5195042504952</v>
      </c>
      <c r="AA750" s="27"/>
      <c r="AB750" s="131">
        <v>15894670000</v>
      </c>
      <c r="AC750" s="131" t="str">
        <f t="shared" si="163"/>
        <v>WFD63_PregolyaApril</v>
      </c>
      <c r="AD750" s="40" t="s">
        <v>679</v>
      </c>
      <c r="AE750" s="46" t="s">
        <v>589</v>
      </c>
      <c r="AF750" s="130">
        <f t="shared" si="161"/>
        <v>27.158593277990303</v>
      </c>
      <c r="AG750" s="130">
        <f t="shared" si="162"/>
        <v>74.01975028424593</v>
      </c>
      <c r="AH750" s="130">
        <f t="shared" si="164"/>
        <v>-46.861157006255624</v>
      </c>
    </row>
    <row r="751" spans="1:34" x14ac:dyDescent="0.25">
      <c r="A751" t="s">
        <v>7</v>
      </c>
      <c r="B751">
        <v>2012</v>
      </c>
      <c r="C751">
        <v>5</v>
      </c>
      <c r="D751">
        <v>570.80104209773106</v>
      </c>
      <c r="E751">
        <v>2021.7905288787799</v>
      </c>
      <c r="F751">
        <v>99.002085392126105</v>
      </c>
      <c r="G751">
        <v>37.654340632603997</v>
      </c>
      <c r="H751">
        <v>360.222300595131</v>
      </c>
      <c r="I751">
        <v>550.47103243310698</v>
      </c>
      <c r="Q751" s="9" t="s">
        <v>218</v>
      </c>
      <c r="R751" s="27"/>
      <c r="S751" s="40" t="s">
        <v>348</v>
      </c>
      <c r="T751" s="3" t="s">
        <v>144</v>
      </c>
      <c r="U751" s="27">
        <f t="shared" si="172"/>
        <v>1558.7333728207943</v>
      </c>
      <c r="V751" s="27">
        <f t="shared" si="171"/>
        <v>3707.7804468312779</v>
      </c>
      <c r="W751" s="27">
        <f t="shared" si="171"/>
        <v>27.693011942219588</v>
      </c>
      <c r="X751" s="27">
        <f t="shared" si="171"/>
        <v>14.043389187178802</v>
      </c>
      <c r="Y751" s="27">
        <f t="shared" si="171"/>
        <v>800.55177862071037</v>
      </c>
      <c r="Z751" s="28">
        <f t="shared" si="171"/>
        <v>1391.6894435968325</v>
      </c>
      <c r="AA751" s="27"/>
      <c r="AB751" s="131">
        <v>15894670000</v>
      </c>
      <c r="AC751" s="131" t="str">
        <f t="shared" si="163"/>
        <v>WFD63_PregolyaMay</v>
      </c>
      <c r="AD751" s="40" t="s">
        <v>679</v>
      </c>
      <c r="AE751" s="46" t="s">
        <v>144</v>
      </c>
      <c r="AF751" s="130">
        <f t="shared" si="161"/>
        <v>50.366052181058826</v>
      </c>
      <c r="AG751" s="130">
        <f t="shared" si="162"/>
        <v>87.556988826872939</v>
      </c>
      <c r="AH751" s="130">
        <f t="shared" si="164"/>
        <v>-37.190936645814112</v>
      </c>
    </row>
    <row r="752" spans="1:34" x14ac:dyDescent="0.25">
      <c r="A752" t="s">
        <v>7</v>
      </c>
      <c r="B752">
        <v>2012</v>
      </c>
      <c r="C752">
        <v>6</v>
      </c>
      <c r="D752">
        <v>376.71441669968402</v>
      </c>
      <c r="E752">
        <v>2048.70650387558</v>
      </c>
      <c r="F752">
        <v>512.21646110649101</v>
      </c>
      <c r="G752">
        <v>197.697285431306</v>
      </c>
      <c r="H752">
        <v>1258.8328169911999</v>
      </c>
      <c r="I752">
        <v>382.95422075820397</v>
      </c>
      <c r="Q752" s="9" t="s">
        <v>218</v>
      </c>
      <c r="R752" s="27"/>
      <c r="S752" s="40" t="s">
        <v>348</v>
      </c>
      <c r="T752" s="3" t="s">
        <v>145</v>
      </c>
      <c r="U752" s="27">
        <f t="shared" si="172"/>
        <v>1260.0171471086323</v>
      </c>
      <c r="V752" s="27">
        <f t="shared" si="171"/>
        <v>3723.2239653862771</v>
      </c>
      <c r="W752" s="27">
        <f t="shared" si="171"/>
        <v>67.274827180502058</v>
      </c>
      <c r="X752" s="27">
        <f t="shared" si="171"/>
        <v>34.692839515335017</v>
      </c>
      <c r="Y752" s="27">
        <f t="shared" si="171"/>
        <v>1069.3509639461072</v>
      </c>
      <c r="Z752" s="28">
        <f t="shared" si="171"/>
        <v>1173.7788531204774</v>
      </c>
      <c r="AA752" s="27"/>
      <c r="AB752" s="131">
        <v>15894670000</v>
      </c>
      <c r="AC752" s="131" t="str">
        <f t="shared" si="163"/>
        <v>WFD63_PregolyaJune</v>
      </c>
      <c r="AD752" s="40" t="s">
        <v>679</v>
      </c>
      <c r="AE752" s="46" t="s">
        <v>590</v>
      </c>
      <c r="AF752" s="130">
        <f t="shared" si="161"/>
        <v>67.277330321806446</v>
      </c>
      <c r="AG752" s="130">
        <f t="shared" si="162"/>
        <v>73.847324488050234</v>
      </c>
      <c r="AH752" s="130">
        <f t="shared" si="164"/>
        <v>-6.569994166243788</v>
      </c>
    </row>
    <row r="753" spans="1:34" x14ac:dyDescent="0.25">
      <c r="A753" t="s">
        <v>7</v>
      </c>
      <c r="B753">
        <v>2012</v>
      </c>
      <c r="C753">
        <v>7</v>
      </c>
      <c r="D753">
        <v>298.91721215900799</v>
      </c>
      <c r="E753">
        <v>2090.8392436325098</v>
      </c>
      <c r="F753">
        <v>391.708711996994</v>
      </c>
      <c r="G753">
        <v>151.051637560524</v>
      </c>
      <c r="H753">
        <v>752.60248773559601</v>
      </c>
      <c r="I753">
        <v>317.80467269834298</v>
      </c>
      <c r="Q753" s="9" t="s">
        <v>218</v>
      </c>
      <c r="R753" s="27"/>
      <c r="S753" s="40" t="s">
        <v>348</v>
      </c>
      <c r="T753" s="3" t="s">
        <v>146</v>
      </c>
      <c r="U753" s="27">
        <f t="shared" si="172"/>
        <v>1021.8523719205531</v>
      </c>
      <c r="V753" s="27">
        <f t="shared" si="171"/>
        <v>4011.6435556303059</v>
      </c>
      <c r="W753" s="27">
        <f t="shared" si="171"/>
        <v>378.56183817711928</v>
      </c>
      <c r="X753" s="27">
        <f t="shared" si="171"/>
        <v>194.37758674773642</v>
      </c>
      <c r="Y753" s="27">
        <f t="shared" si="171"/>
        <v>1382.8278327759908</v>
      </c>
      <c r="Z753" s="28">
        <f t="shared" si="171"/>
        <v>1031.7931502910878</v>
      </c>
      <c r="AA753" s="27"/>
      <c r="AB753" s="131">
        <v>15894670000</v>
      </c>
      <c r="AC753" s="131" t="str">
        <f t="shared" si="163"/>
        <v>WFD63_PregolyaJuly</v>
      </c>
      <c r="AD753" s="40" t="s">
        <v>679</v>
      </c>
      <c r="AE753" s="46" t="s">
        <v>591</v>
      </c>
      <c r="AF753" s="130">
        <f t="shared" si="161"/>
        <v>86.999467920755251</v>
      </c>
      <c r="AG753" s="130">
        <f t="shared" si="162"/>
        <v>64.914411578918461</v>
      </c>
      <c r="AH753" s="130">
        <f t="shared" si="164"/>
        <v>22.08505634183679</v>
      </c>
    </row>
    <row r="754" spans="1:34" x14ac:dyDescent="0.25">
      <c r="A754" t="s">
        <v>7</v>
      </c>
      <c r="B754">
        <v>2012</v>
      </c>
      <c r="C754">
        <v>8</v>
      </c>
      <c r="D754">
        <v>210.99673175572201</v>
      </c>
      <c r="E754">
        <v>2101.0204785620099</v>
      </c>
      <c r="F754">
        <v>398.12514958541902</v>
      </c>
      <c r="G754">
        <v>154.360711577431</v>
      </c>
      <c r="H754">
        <v>695.53121595596303</v>
      </c>
      <c r="I754">
        <v>232.887637084348</v>
      </c>
      <c r="Q754" s="9" t="s">
        <v>218</v>
      </c>
      <c r="R754" s="27"/>
      <c r="S754" s="40" t="s">
        <v>348</v>
      </c>
      <c r="T754" s="3" t="s">
        <v>147</v>
      </c>
      <c r="U754" s="27">
        <f t="shared" si="172"/>
        <v>661.06799245142054</v>
      </c>
      <c r="V754" s="27">
        <f t="shared" si="171"/>
        <v>4171.1704943321183</v>
      </c>
      <c r="W754" s="27">
        <f t="shared" si="171"/>
        <v>557.55247102600049</v>
      </c>
      <c r="X754" s="27">
        <f t="shared" si="171"/>
        <v>285.34681809738311</v>
      </c>
      <c r="Y754" s="27">
        <f t="shared" si="171"/>
        <v>1331.2138869999176</v>
      </c>
      <c r="Z754" s="28">
        <f t="shared" si="171"/>
        <v>688.03560409315003</v>
      </c>
      <c r="AA754" s="27"/>
      <c r="AB754" s="131">
        <v>15894670000</v>
      </c>
      <c r="AC754" s="131" t="str">
        <f t="shared" si="163"/>
        <v>WFD63_PregolyaAugust</v>
      </c>
      <c r="AD754" s="40" t="s">
        <v>679</v>
      </c>
      <c r="AE754" s="46" t="s">
        <v>592</v>
      </c>
      <c r="AF754" s="130">
        <f t="shared" si="161"/>
        <v>83.752219265950004</v>
      </c>
      <c r="AG754" s="130">
        <f t="shared" si="162"/>
        <v>43.287190240071041</v>
      </c>
      <c r="AH754" s="130">
        <f t="shared" si="164"/>
        <v>40.465029025878962</v>
      </c>
    </row>
    <row r="755" spans="1:34" x14ac:dyDescent="0.25">
      <c r="A755" t="s">
        <v>7</v>
      </c>
      <c r="B755">
        <v>2012</v>
      </c>
      <c r="C755">
        <v>9</v>
      </c>
      <c r="D755">
        <v>129.07486891046199</v>
      </c>
      <c r="E755">
        <v>2071.8684530000301</v>
      </c>
      <c r="F755">
        <v>523.22686206249205</v>
      </c>
      <c r="G755">
        <v>202.35261830657001</v>
      </c>
      <c r="H755">
        <v>746.49004811332702</v>
      </c>
      <c r="I755">
        <v>149.24881615696401</v>
      </c>
      <c r="Q755" s="9" t="s">
        <v>218</v>
      </c>
      <c r="R755" s="27"/>
      <c r="S755" s="40" t="s">
        <v>348</v>
      </c>
      <c r="T755" s="3" t="s">
        <v>148</v>
      </c>
      <c r="U755" s="27">
        <f t="shared" si="172"/>
        <v>394.92543857326802</v>
      </c>
      <c r="V755" s="27">
        <f t="shared" si="171"/>
        <v>4229.5105345967804</v>
      </c>
      <c r="W755" s="27">
        <f t="shared" si="171"/>
        <v>456.24922062497143</v>
      </c>
      <c r="X755" s="27">
        <f t="shared" si="171"/>
        <v>233.03724653965261</v>
      </c>
      <c r="Y755" s="27">
        <f t="shared" si="171"/>
        <v>804.81457717462968</v>
      </c>
      <c r="Z755" s="28">
        <f t="shared" si="171"/>
        <v>416.59998695741876</v>
      </c>
      <c r="AA755" s="27"/>
      <c r="AB755" s="131">
        <v>15894670000</v>
      </c>
      <c r="AC755" s="131" t="str">
        <f t="shared" si="163"/>
        <v>WFD63_PregolyaSeptember</v>
      </c>
      <c r="AD755" s="40" t="s">
        <v>679</v>
      </c>
      <c r="AE755" s="46" t="s">
        <v>593</v>
      </c>
      <c r="AF755" s="130">
        <f t="shared" si="161"/>
        <v>50.634242621874485</v>
      </c>
      <c r="AG755" s="130">
        <f t="shared" si="162"/>
        <v>26.210043175317178</v>
      </c>
      <c r="AH755" s="130">
        <f t="shared" si="164"/>
        <v>24.424199446557306</v>
      </c>
    </row>
    <row r="756" spans="1:34" x14ac:dyDescent="0.25">
      <c r="A756" t="s">
        <v>7</v>
      </c>
      <c r="B756">
        <v>2012</v>
      </c>
      <c r="C756">
        <v>10</v>
      </c>
      <c r="D756">
        <v>112.80685777586601</v>
      </c>
      <c r="E756">
        <v>2080.6332797381601</v>
      </c>
      <c r="F756">
        <v>450.59814877712199</v>
      </c>
      <c r="G756">
        <v>173.72149602796301</v>
      </c>
      <c r="H756">
        <v>802.25441511314398</v>
      </c>
      <c r="I756">
        <v>132.25644659780301</v>
      </c>
      <c r="Q756" s="9" t="s">
        <v>218</v>
      </c>
      <c r="R756" s="27"/>
      <c r="S756" s="40" t="s">
        <v>348</v>
      </c>
      <c r="T756" s="3" t="s">
        <v>149</v>
      </c>
      <c r="U756" s="27">
        <f t="shared" si="172"/>
        <v>260.22016138689975</v>
      </c>
      <c r="V756" s="27">
        <f t="shared" si="171"/>
        <v>4272.1580789740156</v>
      </c>
      <c r="W756" s="27">
        <f t="shared" si="171"/>
        <v>676.37756880292068</v>
      </c>
      <c r="X756" s="27">
        <f t="shared" si="171"/>
        <v>345.79726015575812</v>
      </c>
      <c r="Y756" s="27">
        <f t="shared" si="171"/>
        <v>970.40263078481792</v>
      </c>
      <c r="Z756" s="28">
        <f t="shared" si="171"/>
        <v>268.82139527913841</v>
      </c>
      <c r="AA756" s="27"/>
      <c r="AB756" s="131">
        <v>15894670000</v>
      </c>
      <c r="AC756" s="131" t="str">
        <f t="shared" si="163"/>
        <v>WFD63_PregolyaOctober</v>
      </c>
      <c r="AD756" s="40" t="s">
        <v>679</v>
      </c>
      <c r="AE756" s="46" t="s">
        <v>594</v>
      </c>
      <c r="AF756" s="130">
        <f t="shared" si="161"/>
        <v>61.052077884273025</v>
      </c>
      <c r="AG756" s="130">
        <f t="shared" si="162"/>
        <v>16.912675461594258</v>
      </c>
      <c r="AH756" s="130">
        <f t="shared" si="164"/>
        <v>44.139402422678771</v>
      </c>
    </row>
    <row r="757" spans="1:34" x14ac:dyDescent="0.25">
      <c r="A757" t="s">
        <v>7</v>
      </c>
      <c r="B757">
        <v>2012</v>
      </c>
      <c r="C757">
        <v>11</v>
      </c>
      <c r="D757">
        <v>121.495259935504</v>
      </c>
      <c r="E757">
        <v>2099.5498023933401</v>
      </c>
      <c r="F757">
        <v>351.35698336452498</v>
      </c>
      <c r="G757">
        <v>136.822934724275</v>
      </c>
      <c r="H757">
        <v>522.90448597545605</v>
      </c>
      <c r="I757">
        <v>134.163639723465</v>
      </c>
      <c r="Q757" s="9" t="s">
        <v>218</v>
      </c>
      <c r="R757" s="27"/>
      <c r="S757" s="40" t="s">
        <v>348</v>
      </c>
      <c r="T757" s="3" t="s">
        <v>150</v>
      </c>
      <c r="U757" s="27">
        <f t="shared" si="172"/>
        <v>213.96725825204521</v>
      </c>
      <c r="V757" s="27">
        <f t="shared" si="171"/>
        <v>4291.1496268300207</v>
      </c>
      <c r="W757" s="27">
        <f t="shared" si="171"/>
        <v>683.17274972427344</v>
      </c>
      <c r="X757" s="27">
        <f t="shared" si="171"/>
        <v>349.46792599446627</v>
      </c>
      <c r="Y757" s="27">
        <f t="shared" si="171"/>
        <v>836.02896715581016</v>
      </c>
      <c r="Z757" s="28">
        <f t="shared" si="171"/>
        <v>185.31032666692803</v>
      </c>
      <c r="AA757" s="27"/>
      <c r="AB757" s="131">
        <v>15894670000</v>
      </c>
      <c r="AC757" s="131" t="str">
        <f t="shared" si="163"/>
        <v>WFD63_PregolyaNovember</v>
      </c>
      <c r="AD757" s="40" t="s">
        <v>679</v>
      </c>
      <c r="AE757" s="46" t="s">
        <v>595</v>
      </c>
      <c r="AF757" s="130">
        <f t="shared" si="161"/>
        <v>52.598070117580932</v>
      </c>
      <c r="AG757" s="130">
        <f t="shared" si="162"/>
        <v>11.658645738912984</v>
      </c>
      <c r="AH757" s="130">
        <f t="shared" si="164"/>
        <v>40.939424378667951</v>
      </c>
    </row>
    <row r="758" spans="1:34" ht="15.75" thickBot="1" x14ac:dyDescent="0.3">
      <c r="A758" t="s">
        <v>7</v>
      </c>
      <c r="B758">
        <v>2012</v>
      </c>
      <c r="C758">
        <v>12</v>
      </c>
      <c r="D758">
        <v>190.43716777664801</v>
      </c>
      <c r="E758">
        <v>2087.7700292521699</v>
      </c>
      <c r="F758">
        <v>447.52757563026398</v>
      </c>
      <c r="G758">
        <v>173.575859776735</v>
      </c>
      <c r="H758">
        <v>738.70767480739596</v>
      </c>
      <c r="I758">
        <v>183.99687863105299</v>
      </c>
      <c r="Q758" s="11" t="s">
        <v>218</v>
      </c>
      <c r="R758" s="29"/>
      <c r="S758" s="40" t="s">
        <v>348</v>
      </c>
      <c r="T758" s="5" t="s">
        <v>151</v>
      </c>
      <c r="U758" s="29">
        <f t="shared" si="172"/>
        <v>276.04612532237644</v>
      </c>
      <c r="V758" s="29">
        <f t="shared" si="171"/>
        <v>4296.5913793940845</v>
      </c>
      <c r="W758" s="29">
        <f t="shared" si="171"/>
        <v>645.10274866520945</v>
      </c>
      <c r="X758" s="29">
        <f t="shared" si="171"/>
        <v>329.89683887469192</v>
      </c>
      <c r="Y758" s="29">
        <f t="shared" si="171"/>
        <v>696.82888471064985</v>
      </c>
      <c r="Z758" s="30">
        <f t="shared" si="171"/>
        <v>164.95586465544289</v>
      </c>
      <c r="AA758" s="27"/>
      <c r="AB758" s="131">
        <v>15894670000</v>
      </c>
      <c r="AC758" s="131" t="str">
        <f t="shared" si="163"/>
        <v>WFD63_PregolyaDecember</v>
      </c>
      <c r="AD758" s="40" t="s">
        <v>679</v>
      </c>
      <c r="AE758" s="46" t="s">
        <v>596</v>
      </c>
      <c r="AF758" s="130">
        <f t="shared" si="161"/>
        <v>43.840412208032625</v>
      </c>
      <c r="AG758" s="130">
        <f t="shared" si="162"/>
        <v>10.378061617853211</v>
      </c>
      <c r="AH758" s="130">
        <f t="shared" si="164"/>
        <v>33.462350590179412</v>
      </c>
    </row>
    <row r="759" spans="1:34" x14ac:dyDescent="0.25">
      <c r="A759" t="s">
        <v>7</v>
      </c>
      <c r="B759">
        <v>2013</v>
      </c>
      <c r="C759">
        <v>1</v>
      </c>
      <c r="D759">
        <v>236.62768343458001</v>
      </c>
      <c r="E759">
        <v>2105.59232224991</v>
      </c>
      <c r="F759">
        <v>608.35283736721101</v>
      </c>
      <c r="G759">
        <v>237.35340883305099</v>
      </c>
      <c r="H759">
        <v>1025.7186293337199</v>
      </c>
      <c r="I759">
        <v>210.78598982859901</v>
      </c>
      <c r="Q759" s="10" t="s">
        <v>219</v>
      </c>
      <c r="R759" s="27" t="s">
        <v>402</v>
      </c>
      <c r="S759" s="35" t="s">
        <v>349</v>
      </c>
      <c r="T759" s="1" t="s">
        <v>140</v>
      </c>
      <c r="U759" s="25">
        <f>(D9675+D9687+D9699+D9711+D9723+D9735+D9747+D9759+D9771+D9783+D9795+D9807+D9819)/13</f>
        <v>346.16131135194888</v>
      </c>
      <c r="V759" s="25">
        <f t="shared" ref="V759:Z770" si="173">(E9675+E9687+E9699+E9711+E9723+E9735+E9747+E9759+E9771+E9783+E9795+E9807+E9819)/13</f>
        <v>3708.8065451703228</v>
      </c>
      <c r="W759" s="25">
        <f t="shared" si="173"/>
        <v>531.33483083312103</v>
      </c>
      <c r="X759" s="25">
        <f t="shared" si="173"/>
        <v>257.12688502536793</v>
      </c>
      <c r="Y759" s="25">
        <f t="shared" si="173"/>
        <v>526.78442875140627</v>
      </c>
      <c r="Z759" s="26">
        <f t="shared" si="173"/>
        <v>144.94958593900884</v>
      </c>
      <c r="AA759" s="27"/>
      <c r="AB759" s="131">
        <v>13820780000</v>
      </c>
      <c r="AC759" s="131" t="str">
        <f t="shared" si="163"/>
        <v>WFD64_Warnow_PeeneJanuary</v>
      </c>
      <c r="AD759" s="40" t="s">
        <v>638</v>
      </c>
      <c r="AE759" s="46" t="s">
        <v>586</v>
      </c>
      <c r="AF759" s="130">
        <f t="shared" si="161"/>
        <v>38.115390647373466</v>
      </c>
      <c r="AG759" s="130">
        <f t="shared" si="162"/>
        <v>10.487800684115427</v>
      </c>
      <c r="AH759" s="130">
        <f t="shared" si="164"/>
        <v>27.627589963258039</v>
      </c>
    </row>
    <row r="760" spans="1:34" x14ac:dyDescent="0.25">
      <c r="A760" t="s">
        <v>7</v>
      </c>
      <c r="B760">
        <v>2013</v>
      </c>
      <c r="C760">
        <v>2</v>
      </c>
      <c r="D760">
        <v>312.51718705127303</v>
      </c>
      <c r="E760">
        <v>2085.9384708522002</v>
      </c>
      <c r="F760">
        <v>302.58304032945603</v>
      </c>
      <c r="G760">
        <v>116.49500968802499</v>
      </c>
      <c r="H760">
        <v>540.76208656219501</v>
      </c>
      <c r="I760">
        <v>266.08069110970001</v>
      </c>
      <c r="Q760" s="9" t="s">
        <v>219</v>
      </c>
      <c r="R760" s="27"/>
      <c r="S760" s="40" t="s">
        <v>349</v>
      </c>
      <c r="T760" s="3" t="s">
        <v>141</v>
      </c>
      <c r="U760" s="27">
        <f t="shared" ref="U760:U770" si="174">(D9676+D9688+D9700+D9712+D9724+D9736+D9748+D9760+D9772+D9784+D9796+D9808+D9820)/13</f>
        <v>443.4456402934315</v>
      </c>
      <c r="V760" s="27">
        <f t="shared" si="173"/>
        <v>3703.8446464757121</v>
      </c>
      <c r="W760" s="27">
        <f t="shared" si="173"/>
        <v>387.62878656958867</v>
      </c>
      <c r="X760" s="27">
        <f t="shared" si="173"/>
        <v>187.60613778831859</v>
      </c>
      <c r="Y760" s="27">
        <f t="shared" si="173"/>
        <v>406.22296966220586</v>
      </c>
      <c r="Z760" s="28">
        <f t="shared" si="173"/>
        <v>207.56192712320379</v>
      </c>
      <c r="AA760" s="27"/>
      <c r="AB760" s="131">
        <v>13820780000</v>
      </c>
      <c r="AC760" s="131" t="str">
        <f t="shared" si="163"/>
        <v>WFD64_Warnow_PeeneFebruary</v>
      </c>
      <c r="AD760" s="40" t="s">
        <v>638</v>
      </c>
      <c r="AE760" s="46" t="s">
        <v>587</v>
      </c>
      <c r="AF760" s="130">
        <f t="shared" si="161"/>
        <v>29.39218840486614</v>
      </c>
      <c r="AG760" s="130">
        <f t="shared" si="162"/>
        <v>15.018105137568487</v>
      </c>
      <c r="AH760" s="130">
        <f t="shared" si="164"/>
        <v>14.374083267297653</v>
      </c>
    </row>
    <row r="761" spans="1:34" x14ac:dyDescent="0.25">
      <c r="A761" t="s">
        <v>7</v>
      </c>
      <c r="B761">
        <v>2013</v>
      </c>
      <c r="C761">
        <v>3</v>
      </c>
      <c r="D761">
        <v>354.72807178584401</v>
      </c>
      <c r="E761">
        <v>2076.15681224335</v>
      </c>
      <c r="F761">
        <v>283.88713637138397</v>
      </c>
      <c r="G761">
        <v>110.21274944763699</v>
      </c>
      <c r="H761">
        <v>591.89146249504097</v>
      </c>
      <c r="I761">
        <v>316.39082925012099</v>
      </c>
      <c r="Q761" s="9" t="s">
        <v>219</v>
      </c>
      <c r="R761" s="27"/>
      <c r="S761" s="40" t="s">
        <v>349</v>
      </c>
      <c r="T761" s="3" t="s">
        <v>142</v>
      </c>
      <c r="U761" s="27">
        <f t="shared" si="174"/>
        <v>777.5788210575713</v>
      </c>
      <c r="V761" s="27">
        <f t="shared" si="173"/>
        <v>3675.4595433376139</v>
      </c>
      <c r="W761" s="27">
        <f t="shared" si="173"/>
        <v>225.27899209819347</v>
      </c>
      <c r="X761" s="27">
        <f t="shared" si="173"/>
        <v>109.92619100258072</v>
      </c>
      <c r="Y761" s="27">
        <f t="shared" si="173"/>
        <v>354.44672608811874</v>
      </c>
      <c r="Z761" s="28">
        <f t="shared" si="173"/>
        <v>541.32521071720942</v>
      </c>
      <c r="AA761" s="27"/>
      <c r="AB761" s="131">
        <v>13820780000</v>
      </c>
      <c r="AC761" s="131" t="str">
        <f t="shared" si="163"/>
        <v>WFD64_Warnow_PeeneMarch</v>
      </c>
      <c r="AD761" s="40" t="s">
        <v>638</v>
      </c>
      <c r="AE761" s="46" t="s">
        <v>588</v>
      </c>
      <c r="AF761" s="130">
        <f t="shared" si="161"/>
        <v>25.645927804951583</v>
      </c>
      <c r="AG761" s="130">
        <f t="shared" si="162"/>
        <v>39.167486257447798</v>
      </c>
      <c r="AH761" s="130">
        <f t="shared" si="164"/>
        <v>-13.521558452496215</v>
      </c>
    </row>
    <row r="762" spans="1:34" x14ac:dyDescent="0.25">
      <c r="A762" t="s">
        <v>7</v>
      </c>
      <c r="B762">
        <v>2013</v>
      </c>
      <c r="C762">
        <v>4</v>
      </c>
      <c r="D762">
        <v>488.70444535262902</v>
      </c>
      <c r="E762">
        <v>2060.0217886166402</v>
      </c>
      <c r="F762">
        <v>177.35288867014199</v>
      </c>
      <c r="G762">
        <v>66.811443221661605</v>
      </c>
      <c r="H762">
        <v>545.12611677181201</v>
      </c>
      <c r="I762">
        <v>459.29391993618202</v>
      </c>
      <c r="Q762" s="9" t="s">
        <v>219</v>
      </c>
      <c r="R762" s="27"/>
      <c r="S762" s="40" t="s">
        <v>349</v>
      </c>
      <c r="T762" s="3" t="s">
        <v>143</v>
      </c>
      <c r="U762" s="27">
        <f t="shared" si="174"/>
        <v>1047.1692221172809</v>
      </c>
      <c r="V762" s="27">
        <f t="shared" si="173"/>
        <v>3471.1936854231794</v>
      </c>
      <c r="W762" s="27">
        <f t="shared" si="173"/>
        <v>96.881996920847769</v>
      </c>
      <c r="X762" s="27">
        <f t="shared" si="173"/>
        <v>48.453712082758912</v>
      </c>
      <c r="Y762" s="27">
        <f t="shared" si="173"/>
        <v>320.31670367693857</v>
      </c>
      <c r="Z762" s="28">
        <f t="shared" si="173"/>
        <v>924.1683213378019</v>
      </c>
      <c r="AA762" s="27"/>
      <c r="AB762" s="131">
        <v>13820780000</v>
      </c>
      <c r="AC762" s="131" t="str">
        <f t="shared" si="163"/>
        <v>WFD64_Warnow_PeeneApril</v>
      </c>
      <c r="AD762" s="40" t="s">
        <v>638</v>
      </c>
      <c r="AE762" s="46" t="s">
        <v>589</v>
      </c>
      <c r="AF762" s="130">
        <f t="shared" si="161"/>
        <v>23.17645629819291</v>
      </c>
      <c r="AG762" s="130">
        <f t="shared" si="162"/>
        <v>66.868029252893237</v>
      </c>
      <c r="AH762" s="130">
        <f t="shared" si="164"/>
        <v>-43.691572954700327</v>
      </c>
    </row>
    <row r="763" spans="1:34" x14ac:dyDescent="0.25">
      <c r="A763" t="s">
        <v>7</v>
      </c>
      <c r="B763">
        <v>2013</v>
      </c>
      <c r="C763">
        <v>5</v>
      </c>
      <c r="D763">
        <v>517.235013759803</v>
      </c>
      <c r="E763">
        <v>2066.2965564289898</v>
      </c>
      <c r="F763">
        <v>276.30727625867797</v>
      </c>
      <c r="G763">
        <v>103.45981421185</v>
      </c>
      <c r="H763">
        <v>723.63466854373996</v>
      </c>
      <c r="I763">
        <v>516.09414895693101</v>
      </c>
      <c r="Q763" s="9" t="s">
        <v>219</v>
      </c>
      <c r="R763" s="27"/>
      <c r="S763" s="40" t="s">
        <v>349</v>
      </c>
      <c r="T763" s="3" t="s">
        <v>144</v>
      </c>
      <c r="U763" s="27">
        <f t="shared" si="174"/>
        <v>1120.9803040808499</v>
      </c>
      <c r="V763" s="27">
        <f t="shared" si="173"/>
        <v>3223.5639896711555</v>
      </c>
      <c r="W763" s="27">
        <f t="shared" si="173"/>
        <v>101.14896056116154</v>
      </c>
      <c r="X763" s="27">
        <f t="shared" si="173"/>
        <v>50.72055864275606</v>
      </c>
      <c r="Y763" s="27">
        <f t="shared" si="173"/>
        <v>629.7986301487955</v>
      </c>
      <c r="Z763" s="28">
        <f t="shared" si="173"/>
        <v>991.88929944179233</v>
      </c>
      <c r="AA763" s="27"/>
      <c r="AB763" s="131">
        <v>13820780000</v>
      </c>
      <c r="AC763" s="131" t="str">
        <f t="shared" si="163"/>
        <v>WFD64_Warnow_PeeneMay</v>
      </c>
      <c r="AD763" s="40" t="s">
        <v>638</v>
      </c>
      <c r="AE763" s="46" t="s">
        <v>144</v>
      </c>
      <c r="AF763" s="130">
        <f t="shared" si="161"/>
        <v>45.568964280510613</v>
      </c>
      <c r="AG763" s="130">
        <f t="shared" si="162"/>
        <v>71.767968192952381</v>
      </c>
      <c r="AH763" s="130">
        <f t="shared" si="164"/>
        <v>-26.199003912441768</v>
      </c>
    </row>
    <row r="764" spans="1:34" x14ac:dyDescent="0.25">
      <c r="A764" t="s">
        <v>7</v>
      </c>
      <c r="B764">
        <v>2013</v>
      </c>
      <c r="C764">
        <v>6</v>
      </c>
      <c r="D764">
        <v>454.58114356187099</v>
      </c>
      <c r="E764">
        <v>2052.1332342680398</v>
      </c>
      <c r="F764">
        <v>165.89744512694699</v>
      </c>
      <c r="G764">
        <v>62.099836197421702</v>
      </c>
      <c r="H764">
        <v>547.88611426906596</v>
      </c>
      <c r="I764">
        <v>457.52542379060702</v>
      </c>
      <c r="Q764" s="9" t="s">
        <v>219</v>
      </c>
      <c r="R764" s="27"/>
      <c r="S764" s="40" t="s">
        <v>349</v>
      </c>
      <c r="T764" s="3" t="s">
        <v>145</v>
      </c>
      <c r="U764" s="27">
        <f t="shared" si="174"/>
        <v>949.98149751683763</v>
      </c>
      <c r="V764" s="27">
        <f t="shared" si="173"/>
        <v>3241.2099150077306</v>
      </c>
      <c r="W764" s="27">
        <f t="shared" si="173"/>
        <v>116.23803665190576</v>
      </c>
      <c r="X764" s="27">
        <f t="shared" si="173"/>
        <v>57.799709111271696</v>
      </c>
      <c r="Y764" s="27">
        <f t="shared" si="173"/>
        <v>683.08468900568482</v>
      </c>
      <c r="Z764" s="28">
        <f t="shared" si="173"/>
        <v>808.72690304861703</v>
      </c>
      <c r="AA764" s="27"/>
      <c r="AB764" s="131">
        <v>13820780000</v>
      </c>
      <c r="AC764" s="131" t="str">
        <f t="shared" si="163"/>
        <v>WFD64_Warnow_PeeneJune</v>
      </c>
      <c r="AD764" s="40" t="s">
        <v>638</v>
      </c>
      <c r="AE764" s="46" t="s">
        <v>590</v>
      </c>
      <c r="AF764" s="130">
        <f t="shared" si="161"/>
        <v>49.424467288075263</v>
      </c>
      <c r="AG764" s="130">
        <f t="shared" si="162"/>
        <v>58.515286622652049</v>
      </c>
      <c r="AH764" s="130">
        <f t="shared" si="164"/>
        <v>-9.0908193345767856</v>
      </c>
    </row>
    <row r="765" spans="1:34" x14ac:dyDescent="0.25">
      <c r="A765" t="s">
        <v>7</v>
      </c>
      <c r="B765">
        <v>2013</v>
      </c>
      <c r="C765">
        <v>7</v>
      </c>
      <c r="D765">
        <v>390.23728670713399</v>
      </c>
      <c r="E765">
        <v>2026.3472328855901</v>
      </c>
      <c r="F765">
        <v>345.06430207731199</v>
      </c>
      <c r="G765">
        <v>131.700867989578</v>
      </c>
      <c r="H765">
        <v>635.98561925476099</v>
      </c>
      <c r="I765">
        <v>390.85356820511799</v>
      </c>
      <c r="Q765" s="9" t="s">
        <v>219</v>
      </c>
      <c r="R765" s="27"/>
      <c r="S765" s="40" t="s">
        <v>349</v>
      </c>
      <c r="T765" s="3" t="s">
        <v>146</v>
      </c>
      <c r="U765" s="27">
        <f t="shared" si="174"/>
        <v>763.25364896481813</v>
      </c>
      <c r="V765" s="27">
        <f t="shared" si="173"/>
        <v>3443.7856710981091</v>
      </c>
      <c r="W765" s="27">
        <f t="shared" si="173"/>
        <v>305.80540799847807</v>
      </c>
      <c r="X765" s="27">
        <f t="shared" si="173"/>
        <v>148.80215522410202</v>
      </c>
      <c r="Y765" s="27">
        <f t="shared" si="173"/>
        <v>892.10866978823549</v>
      </c>
      <c r="Z765" s="28">
        <f t="shared" si="173"/>
        <v>658.43743430755001</v>
      </c>
      <c r="AA765" s="27"/>
      <c r="AB765" s="131">
        <v>13820780000</v>
      </c>
      <c r="AC765" s="131" t="str">
        <f t="shared" si="163"/>
        <v>WFD64_Warnow_PeeneJuly</v>
      </c>
      <c r="AD765" s="40" t="s">
        <v>638</v>
      </c>
      <c r="AE765" s="46" t="s">
        <v>591</v>
      </c>
      <c r="AF765" s="130">
        <f t="shared" si="161"/>
        <v>64.548359049795707</v>
      </c>
      <c r="AG765" s="130">
        <f t="shared" si="162"/>
        <v>47.641119698566214</v>
      </c>
      <c r="AH765" s="130">
        <f t="shared" si="164"/>
        <v>16.907239351229492</v>
      </c>
    </row>
    <row r="766" spans="1:34" x14ac:dyDescent="0.25">
      <c r="A766" t="s">
        <v>7</v>
      </c>
      <c r="B766">
        <v>2013</v>
      </c>
      <c r="C766">
        <v>8</v>
      </c>
      <c r="D766">
        <v>205.46332015037001</v>
      </c>
      <c r="E766">
        <v>2071.3525486134299</v>
      </c>
      <c r="F766">
        <v>215.90987920170201</v>
      </c>
      <c r="G766">
        <v>80.463180348544</v>
      </c>
      <c r="H766">
        <v>507.01810071937598</v>
      </c>
      <c r="I766">
        <v>223.24762674607999</v>
      </c>
      <c r="Q766" s="9" t="s">
        <v>219</v>
      </c>
      <c r="R766" s="27"/>
      <c r="S766" s="40" t="s">
        <v>349</v>
      </c>
      <c r="T766" s="3" t="s">
        <v>147</v>
      </c>
      <c r="U766" s="27">
        <f t="shared" si="174"/>
        <v>497.99791753842663</v>
      </c>
      <c r="V766" s="27">
        <f t="shared" si="173"/>
        <v>3588.5656891897574</v>
      </c>
      <c r="W766" s="27">
        <f t="shared" si="173"/>
        <v>372.04166518733331</v>
      </c>
      <c r="X766" s="27">
        <f t="shared" si="173"/>
        <v>179.4960112923022</v>
      </c>
      <c r="Y766" s="27">
        <f t="shared" si="173"/>
        <v>772.95885120631931</v>
      </c>
      <c r="Z766" s="28">
        <f t="shared" si="173"/>
        <v>453.53001441850722</v>
      </c>
      <c r="AA766" s="27"/>
      <c r="AB766" s="131">
        <v>13820780000</v>
      </c>
      <c r="AC766" s="131" t="str">
        <f t="shared" si="163"/>
        <v>WFD64_Warnow_PeeneAugust</v>
      </c>
      <c r="AD766" s="40" t="s">
        <v>638</v>
      </c>
      <c r="AE766" s="46" t="s">
        <v>592</v>
      </c>
      <c r="AF766" s="130">
        <f t="shared" si="161"/>
        <v>55.927295797076525</v>
      </c>
      <c r="AG766" s="130">
        <f t="shared" si="162"/>
        <v>32.815080944672239</v>
      </c>
      <c r="AH766" s="130">
        <f t="shared" si="164"/>
        <v>23.112214852404286</v>
      </c>
    </row>
    <row r="767" spans="1:34" x14ac:dyDescent="0.25">
      <c r="A767" t="s">
        <v>7</v>
      </c>
      <c r="B767">
        <v>2013</v>
      </c>
      <c r="C767">
        <v>9</v>
      </c>
      <c r="D767">
        <v>128.43587804115501</v>
      </c>
      <c r="E767">
        <v>2090.8479665176401</v>
      </c>
      <c r="F767">
        <v>318.674347725411</v>
      </c>
      <c r="G767">
        <v>123.089210571018</v>
      </c>
      <c r="H767">
        <v>463.22772008842497</v>
      </c>
      <c r="I767">
        <v>149.682238255014</v>
      </c>
      <c r="Q767" s="9" t="s">
        <v>219</v>
      </c>
      <c r="R767" s="27"/>
      <c r="S767" s="40" t="s">
        <v>349</v>
      </c>
      <c r="T767" s="3" t="s">
        <v>148</v>
      </c>
      <c r="U767" s="27">
        <f t="shared" si="174"/>
        <v>309.20468858203327</v>
      </c>
      <c r="V767" s="27">
        <f t="shared" si="173"/>
        <v>3653.2515845591156</v>
      </c>
      <c r="W767" s="27">
        <f t="shared" si="173"/>
        <v>360.52401666418848</v>
      </c>
      <c r="X767" s="27">
        <f t="shared" si="173"/>
        <v>174.58702041967814</v>
      </c>
      <c r="Y767" s="27">
        <f t="shared" si="173"/>
        <v>513.80348477828534</v>
      </c>
      <c r="Z767" s="28">
        <f t="shared" si="173"/>
        <v>308.80831935156823</v>
      </c>
      <c r="AA767" s="27"/>
      <c r="AB767" s="131">
        <v>13820780000</v>
      </c>
      <c r="AC767" s="131" t="str">
        <f t="shared" si="163"/>
        <v>WFD64_Warnow_PeeneSeptember</v>
      </c>
      <c r="AD767" s="40" t="s">
        <v>638</v>
      </c>
      <c r="AE767" s="46" t="s">
        <v>593</v>
      </c>
      <c r="AF767" s="130">
        <f t="shared" si="161"/>
        <v>37.176156828940577</v>
      </c>
      <c r="AG767" s="130">
        <f t="shared" si="162"/>
        <v>22.343769262774476</v>
      </c>
      <c r="AH767" s="130">
        <f t="shared" si="164"/>
        <v>14.832387566166101</v>
      </c>
    </row>
    <row r="768" spans="1:34" x14ac:dyDescent="0.25">
      <c r="A768" t="s">
        <v>7</v>
      </c>
      <c r="B768">
        <v>2013</v>
      </c>
      <c r="C768">
        <v>10</v>
      </c>
      <c r="D768">
        <v>112.829108897317</v>
      </c>
      <c r="E768">
        <v>2087.8255777230802</v>
      </c>
      <c r="F768">
        <v>704.00160264121996</v>
      </c>
      <c r="G768">
        <v>274.979532879467</v>
      </c>
      <c r="H768">
        <v>1185.6852923010299</v>
      </c>
      <c r="I768">
        <v>131.555978173895</v>
      </c>
      <c r="Q768" s="9" t="s">
        <v>219</v>
      </c>
      <c r="R768" s="27"/>
      <c r="S768" s="40" t="s">
        <v>349</v>
      </c>
      <c r="T768" s="3" t="s">
        <v>149</v>
      </c>
      <c r="U768" s="27">
        <f t="shared" si="174"/>
        <v>217.3643213515561</v>
      </c>
      <c r="V768" s="27">
        <f t="shared" si="173"/>
        <v>3679.958946973863</v>
      </c>
      <c r="W768" s="27">
        <f t="shared" si="173"/>
        <v>460.14310307677357</v>
      </c>
      <c r="X768" s="27">
        <f t="shared" si="173"/>
        <v>222.60929321197679</v>
      </c>
      <c r="Y768" s="27">
        <f t="shared" si="173"/>
        <v>550.50955960214753</v>
      </c>
      <c r="Z768" s="28">
        <f t="shared" si="173"/>
        <v>224.87852420512269</v>
      </c>
      <c r="AA768" s="27"/>
      <c r="AB768" s="131">
        <v>13820780000</v>
      </c>
      <c r="AC768" s="131" t="str">
        <f t="shared" si="163"/>
        <v>WFD64_Warnow_PeeneOctober</v>
      </c>
      <c r="AD768" s="40" t="s">
        <v>638</v>
      </c>
      <c r="AE768" s="46" t="s">
        <v>594</v>
      </c>
      <c r="AF768" s="130">
        <f t="shared" si="161"/>
        <v>39.832018135166585</v>
      </c>
      <c r="AG768" s="130">
        <f t="shared" si="162"/>
        <v>16.271044340849265</v>
      </c>
      <c r="AH768" s="130">
        <f t="shared" si="164"/>
        <v>23.56097379431732</v>
      </c>
    </row>
    <row r="769" spans="1:34" x14ac:dyDescent="0.25">
      <c r="A769" t="s">
        <v>7</v>
      </c>
      <c r="B769">
        <v>2013</v>
      </c>
      <c r="C769">
        <v>11</v>
      </c>
      <c r="D769">
        <v>119.97258855717</v>
      </c>
      <c r="E769">
        <v>2099.26140253326</v>
      </c>
      <c r="F769">
        <v>311.38788929988903</v>
      </c>
      <c r="G769">
        <v>119.88729862362101</v>
      </c>
      <c r="H769">
        <v>424.47524448036199</v>
      </c>
      <c r="I769">
        <v>132.87067692853901</v>
      </c>
      <c r="Q769" s="9" t="s">
        <v>219</v>
      </c>
      <c r="R769" s="27"/>
      <c r="S769" s="40" t="s">
        <v>349</v>
      </c>
      <c r="T769" s="3" t="s">
        <v>150</v>
      </c>
      <c r="U769" s="27">
        <f t="shared" si="174"/>
        <v>185.96367003002089</v>
      </c>
      <c r="V769" s="27">
        <f t="shared" si="173"/>
        <v>3687.7030181821738</v>
      </c>
      <c r="W769" s="27">
        <f t="shared" si="173"/>
        <v>470.05184876008349</v>
      </c>
      <c r="X769" s="27">
        <f t="shared" si="173"/>
        <v>227.56533573094492</v>
      </c>
      <c r="Y769" s="27">
        <f t="shared" si="173"/>
        <v>509.75785295938988</v>
      </c>
      <c r="Z769" s="28">
        <f t="shared" si="173"/>
        <v>163.53436195725422</v>
      </c>
      <c r="AA769" s="27"/>
      <c r="AB769" s="131">
        <v>13820780000</v>
      </c>
      <c r="AC769" s="131" t="str">
        <f t="shared" si="163"/>
        <v>WFD64_Warnow_PeeneNovember</v>
      </c>
      <c r="AD769" s="40" t="s">
        <v>638</v>
      </c>
      <c r="AE769" s="46" t="s">
        <v>595</v>
      </c>
      <c r="AF769" s="130">
        <f t="shared" si="161"/>
        <v>36.883435881288165</v>
      </c>
      <c r="AG769" s="130">
        <f t="shared" si="162"/>
        <v>11.832498741551072</v>
      </c>
      <c r="AH769" s="130">
        <f t="shared" si="164"/>
        <v>25.050937139737094</v>
      </c>
    </row>
    <row r="770" spans="1:34" ht="15.75" thickBot="1" x14ac:dyDescent="0.3">
      <c r="A770" t="s">
        <v>7</v>
      </c>
      <c r="B770">
        <v>2013</v>
      </c>
      <c r="C770">
        <v>12</v>
      </c>
      <c r="D770">
        <v>180.39492476061599</v>
      </c>
      <c r="E770">
        <v>2103.1441356906098</v>
      </c>
      <c r="F770">
        <v>581.05086641635899</v>
      </c>
      <c r="G770">
        <v>227.037088196301</v>
      </c>
      <c r="H770">
        <v>927.78143304122898</v>
      </c>
      <c r="I770">
        <v>177.065113149967</v>
      </c>
      <c r="Q770" s="11" t="s">
        <v>219</v>
      </c>
      <c r="R770" s="29"/>
      <c r="S770" s="40" t="s">
        <v>349</v>
      </c>
      <c r="T770" s="5" t="s">
        <v>151</v>
      </c>
      <c r="U770" s="29">
        <f t="shared" si="174"/>
        <v>242.10820893993468</v>
      </c>
      <c r="V770" s="29">
        <f t="shared" si="173"/>
        <v>3701.3670857288298</v>
      </c>
      <c r="W770" s="29">
        <f t="shared" si="173"/>
        <v>517.38821821665852</v>
      </c>
      <c r="X770" s="29">
        <f t="shared" si="173"/>
        <v>250.55393884909896</v>
      </c>
      <c r="Y770" s="29">
        <f t="shared" si="173"/>
        <v>520.36181071087458</v>
      </c>
      <c r="Z770" s="30">
        <f t="shared" si="173"/>
        <v>146.29523324733776</v>
      </c>
      <c r="AA770" s="27"/>
      <c r="AB770" s="131">
        <v>13820780000</v>
      </c>
      <c r="AC770" s="131" t="str">
        <f t="shared" si="163"/>
        <v>WFD64_Warnow_PeeneDecember</v>
      </c>
      <c r="AD770" s="40" t="s">
        <v>638</v>
      </c>
      <c r="AE770" s="46" t="s">
        <v>596</v>
      </c>
      <c r="AF770" s="130">
        <f t="shared" si="161"/>
        <v>37.650683297966872</v>
      </c>
      <c r="AG770" s="130">
        <f t="shared" si="162"/>
        <v>10.585164748106674</v>
      </c>
      <c r="AH770" s="130">
        <f t="shared" si="164"/>
        <v>27.065518549860197</v>
      </c>
    </row>
    <row r="771" spans="1:34" x14ac:dyDescent="0.25">
      <c r="A771" t="s">
        <v>7</v>
      </c>
      <c r="B771">
        <v>2014</v>
      </c>
      <c r="C771">
        <v>1</v>
      </c>
      <c r="D771">
        <v>252.76112823524301</v>
      </c>
      <c r="E771">
        <v>2097.1565509309398</v>
      </c>
      <c r="F771">
        <v>707.431280473519</v>
      </c>
      <c r="G771">
        <v>270.63855598520399</v>
      </c>
      <c r="H771">
        <v>1209.9641041631301</v>
      </c>
      <c r="I771">
        <v>221.952021704359</v>
      </c>
      <c r="Q771" s="10" t="s">
        <v>220</v>
      </c>
      <c r="R771" s="27" t="s">
        <v>402</v>
      </c>
      <c r="S771" s="35" t="s">
        <v>350</v>
      </c>
      <c r="T771" s="1" t="s">
        <v>140</v>
      </c>
      <c r="U771" s="25">
        <f>(D9831+D9843+D9855+D9867+D9879+D9891+D9903+D9915+D9927+D9939+D9951+D9963+D9975)/13</f>
        <v>136.39393575405515</v>
      </c>
      <c r="V771" s="25">
        <f t="shared" ref="V771:Z782" si="175">(E9831+E9843+E9855+E9867+E9879+E9891+E9903+E9915+E9927+E9939+E9951+E9963+E9975)/13</f>
        <v>1546.3831775565291</v>
      </c>
      <c r="W771" s="25">
        <f t="shared" si="175"/>
        <v>271.82800713213402</v>
      </c>
      <c r="X771" s="25">
        <f t="shared" si="175"/>
        <v>131.82972368354265</v>
      </c>
      <c r="Y771" s="25">
        <f t="shared" si="175"/>
        <v>315.65499736129027</v>
      </c>
      <c r="Z771" s="26">
        <f t="shared" si="175"/>
        <v>58.608048901211653</v>
      </c>
      <c r="AA771" s="27"/>
      <c r="AB771" s="131">
        <v>5903720000</v>
      </c>
      <c r="AC771" s="131" t="str">
        <f t="shared" si="163"/>
        <v>WFD65_Schlei_TraveJanuary</v>
      </c>
      <c r="AD771" s="40" t="s">
        <v>639</v>
      </c>
      <c r="AE771" s="46" t="s">
        <v>586</v>
      </c>
      <c r="AF771" s="130">
        <f t="shared" ref="AF771:AF834" si="176">((Y771*1000000)/AB771)*1000</f>
        <v>53.46713552832626</v>
      </c>
      <c r="AG771" s="130">
        <f t="shared" ref="AG771:AG834" si="177">((Z771*1000000)/AB771)*1000</f>
        <v>9.9273083583252006</v>
      </c>
      <c r="AH771" s="130">
        <f t="shared" si="164"/>
        <v>43.539827170001061</v>
      </c>
    </row>
    <row r="772" spans="1:34" x14ac:dyDescent="0.25">
      <c r="A772" t="s">
        <v>7</v>
      </c>
      <c r="B772">
        <v>2014</v>
      </c>
      <c r="C772">
        <v>2</v>
      </c>
      <c r="D772">
        <v>321.60376170817199</v>
      </c>
      <c r="E772">
        <v>2099.78728898911</v>
      </c>
      <c r="F772">
        <v>549.85430468559298</v>
      </c>
      <c r="G772">
        <v>212.876394388541</v>
      </c>
      <c r="H772">
        <v>1097.4801905274201</v>
      </c>
      <c r="I772">
        <v>275.97672979224399</v>
      </c>
      <c r="Q772" s="9" t="s">
        <v>220</v>
      </c>
      <c r="R772" s="27"/>
      <c r="S772" s="40" t="s">
        <v>350</v>
      </c>
      <c r="T772" s="3" t="s">
        <v>141</v>
      </c>
      <c r="U772" s="27">
        <f t="shared" ref="U772:U782" si="178">(D9832+D9844+D9856+D9868+D9880+D9892+D9904+D9916+D9928+D9940+D9952+D9964+D9976)/13</f>
        <v>176.43420208076941</v>
      </c>
      <c r="V772" s="27">
        <f t="shared" si="175"/>
        <v>1542.1504342568378</v>
      </c>
      <c r="W772" s="27">
        <f t="shared" si="175"/>
        <v>192.14949868408428</v>
      </c>
      <c r="X772" s="27">
        <f t="shared" si="175"/>
        <v>93.206261806214059</v>
      </c>
      <c r="Y772" s="27">
        <f t="shared" si="175"/>
        <v>239.78792277880774</v>
      </c>
      <c r="Z772" s="28">
        <f t="shared" si="175"/>
        <v>94.385840993117753</v>
      </c>
      <c r="AA772" s="27"/>
      <c r="AB772" s="131">
        <v>5903720000</v>
      </c>
      <c r="AC772" s="131" t="str">
        <f t="shared" ref="AC772:AC835" si="179">CONCATENATE(AD772,AE772)</f>
        <v>WFD65_Schlei_TraveFebruary</v>
      </c>
      <c r="AD772" s="40" t="s">
        <v>639</v>
      </c>
      <c r="AE772" s="46" t="s">
        <v>587</v>
      </c>
      <c r="AF772" s="130">
        <f t="shared" si="176"/>
        <v>40.616411818109221</v>
      </c>
      <c r="AG772" s="130">
        <f t="shared" si="177"/>
        <v>15.987519901539665</v>
      </c>
      <c r="AH772" s="130">
        <f t="shared" ref="AH772:AH835" si="180">AF772-AG772</f>
        <v>24.628891916569557</v>
      </c>
    </row>
    <row r="773" spans="1:34" x14ac:dyDescent="0.25">
      <c r="A773" t="s">
        <v>7</v>
      </c>
      <c r="B773">
        <v>2014</v>
      </c>
      <c r="C773">
        <v>3</v>
      </c>
      <c r="D773">
        <v>462.961767030906</v>
      </c>
      <c r="E773">
        <v>2076.9151668211398</v>
      </c>
      <c r="F773">
        <v>281.82446069260601</v>
      </c>
      <c r="G773">
        <v>106.298073184788</v>
      </c>
      <c r="H773">
        <v>642.305319373055</v>
      </c>
      <c r="I773">
        <v>408.06321850043997</v>
      </c>
      <c r="Q773" s="9" t="s">
        <v>220</v>
      </c>
      <c r="R773" s="27"/>
      <c r="S773" s="40" t="s">
        <v>350</v>
      </c>
      <c r="T773" s="3" t="s">
        <v>142</v>
      </c>
      <c r="U773" s="27">
        <f t="shared" si="178"/>
        <v>303.9353332606733</v>
      </c>
      <c r="V773" s="27">
        <f t="shared" si="175"/>
        <v>1530.2216156925263</v>
      </c>
      <c r="W773" s="27">
        <f t="shared" si="175"/>
        <v>112.25295202662652</v>
      </c>
      <c r="X773" s="27">
        <f t="shared" si="175"/>
        <v>54.469492927246236</v>
      </c>
      <c r="Y773" s="27">
        <f t="shared" si="175"/>
        <v>190.06525222486988</v>
      </c>
      <c r="Z773" s="28">
        <f t="shared" si="175"/>
        <v>238.99301813323066</v>
      </c>
      <c r="AA773" s="27"/>
      <c r="AB773" s="131">
        <v>5903720000</v>
      </c>
      <c r="AC773" s="131" t="str">
        <f t="shared" si="179"/>
        <v>WFD65_Schlei_TraveMarch</v>
      </c>
      <c r="AD773" s="40" t="s">
        <v>639</v>
      </c>
      <c r="AE773" s="46" t="s">
        <v>588</v>
      </c>
      <c r="AF773" s="130">
        <f t="shared" si="176"/>
        <v>32.194150844699593</v>
      </c>
      <c r="AG773" s="130">
        <f t="shared" si="177"/>
        <v>40.481767111792337</v>
      </c>
      <c r="AH773" s="130">
        <f t="shared" si="180"/>
        <v>-8.2876162670927442</v>
      </c>
    </row>
    <row r="774" spans="1:34" x14ac:dyDescent="0.25">
      <c r="A774" t="s">
        <v>7</v>
      </c>
      <c r="B774">
        <v>2014</v>
      </c>
      <c r="C774">
        <v>4</v>
      </c>
      <c r="D774">
        <v>556.15445412516397</v>
      </c>
      <c r="E774">
        <v>2020.27912098053</v>
      </c>
      <c r="F774">
        <v>105.174067944787</v>
      </c>
      <c r="G774">
        <v>41.353274155612297</v>
      </c>
      <c r="H774">
        <v>331.60174563333499</v>
      </c>
      <c r="I774">
        <v>505.74932004706199</v>
      </c>
      <c r="Q774" s="9" t="s">
        <v>220</v>
      </c>
      <c r="R774" s="27"/>
      <c r="S774" s="40" t="s">
        <v>350</v>
      </c>
      <c r="T774" s="3" t="s">
        <v>143</v>
      </c>
      <c r="U774" s="27">
        <f t="shared" si="178"/>
        <v>398.14905619707713</v>
      </c>
      <c r="V774" s="27">
        <f t="shared" si="175"/>
        <v>1443.593037211527</v>
      </c>
      <c r="W774" s="27">
        <f t="shared" si="175"/>
        <v>52.729575703025979</v>
      </c>
      <c r="X774" s="27">
        <f t="shared" si="175"/>
        <v>25.28661886774076</v>
      </c>
      <c r="Y774" s="27">
        <f t="shared" si="175"/>
        <v>159.56177133694217</v>
      </c>
      <c r="Z774" s="28">
        <f t="shared" si="175"/>
        <v>371.02058512657936</v>
      </c>
      <c r="AA774" s="27"/>
      <c r="AB774" s="131">
        <v>5903720000</v>
      </c>
      <c r="AC774" s="131" t="str">
        <f t="shared" si="179"/>
        <v>WFD65_Schlei_TraveApril</v>
      </c>
      <c r="AD774" s="40" t="s">
        <v>639</v>
      </c>
      <c r="AE774" s="46" t="s">
        <v>589</v>
      </c>
      <c r="AF774" s="130">
        <f t="shared" si="176"/>
        <v>27.027327064451256</v>
      </c>
      <c r="AG774" s="130">
        <f t="shared" si="177"/>
        <v>62.845220492601165</v>
      </c>
      <c r="AH774" s="130">
        <f t="shared" si="180"/>
        <v>-35.817893428149908</v>
      </c>
    </row>
    <row r="775" spans="1:34" x14ac:dyDescent="0.25">
      <c r="A775" t="s">
        <v>7</v>
      </c>
      <c r="B775">
        <v>2014</v>
      </c>
      <c r="C775">
        <v>5</v>
      </c>
      <c r="D775">
        <v>499.29312797607503</v>
      </c>
      <c r="E775">
        <v>2054.8962070759599</v>
      </c>
      <c r="F775">
        <v>190.484229931312</v>
      </c>
      <c r="G775">
        <v>72.308029709301195</v>
      </c>
      <c r="H775">
        <v>649.17439433277104</v>
      </c>
      <c r="I775">
        <v>494.78717827718202</v>
      </c>
      <c r="Q775" s="9" t="s">
        <v>220</v>
      </c>
      <c r="R775" s="27"/>
      <c r="S775" s="40" t="s">
        <v>350</v>
      </c>
      <c r="T775" s="3" t="s">
        <v>144</v>
      </c>
      <c r="U775" s="27">
        <f t="shared" si="178"/>
        <v>424.15517173937951</v>
      </c>
      <c r="V775" s="27">
        <f t="shared" si="175"/>
        <v>1375.2556814636762</v>
      </c>
      <c r="W775" s="27">
        <f t="shared" si="175"/>
        <v>61.468295586994969</v>
      </c>
      <c r="X775" s="27">
        <f t="shared" si="175"/>
        <v>29.471542986533095</v>
      </c>
      <c r="Y775" s="27">
        <f t="shared" si="175"/>
        <v>287.6404748558827</v>
      </c>
      <c r="Z775" s="28">
        <f t="shared" si="175"/>
        <v>394.01380148090783</v>
      </c>
      <c r="AA775" s="27"/>
      <c r="AB775" s="131">
        <v>5903720000</v>
      </c>
      <c r="AC775" s="131" t="str">
        <f t="shared" si="179"/>
        <v>WFD65_Schlei_TraveMay</v>
      </c>
      <c r="AD775" s="40" t="s">
        <v>639</v>
      </c>
      <c r="AE775" s="46" t="s">
        <v>144</v>
      </c>
      <c r="AF775" s="130">
        <f t="shared" si="176"/>
        <v>48.721903284011212</v>
      </c>
      <c r="AG775" s="130">
        <f t="shared" si="177"/>
        <v>66.739920165744294</v>
      </c>
      <c r="AH775" s="130">
        <f t="shared" si="180"/>
        <v>-18.018016881733082</v>
      </c>
    </row>
    <row r="776" spans="1:34" x14ac:dyDescent="0.25">
      <c r="A776" t="s">
        <v>7</v>
      </c>
      <c r="B776">
        <v>2014</v>
      </c>
      <c r="C776">
        <v>6</v>
      </c>
      <c r="D776">
        <v>454.58385268145503</v>
      </c>
      <c r="E776">
        <v>2044.93870495224</v>
      </c>
      <c r="F776">
        <v>121.419287490478</v>
      </c>
      <c r="G776">
        <v>45.5938734819945</v>
      </c>
      <c r="H776">
        <v>413.559047313652</v>
      </c>
      <c r="I776">
        <v>457.53917544772401</v>
      </c>
      <c r="Q776" s="9" t="s">
        <v>220</v>
      </c>
      <c r="R776" s="27"/>
      <c r="S776" s="40" t="s">
        <v>350</v>
      </c>
      <c r="T776" s="3" t="s">
        <v>145</v>
      </c>
      <c r="U776" s="27">
        <f t="shared" si="178"/>
        <v>361.4697323024501</v>
      </c>
      <c r="V776" s="27">
        <f t="shared" si="175"/>
        <v>1387.2117608017322</v>
      </c>
      <c r="W776" s="27">
        <f t="shared" si="175"/>
        <v>81.56681917693453</v>
      </c>
      <c r="X776" s="27">
        <f t="shared" si="175"/>
        <v>39.253322767230657</v>
      </c>
      <c r="Y776" s="27">
        <f t="shared" si="175"/>
        <v>330.87654722145749</v>
      </c>
      <c r="Z776" s="28">
        <f t="shared" si="175"/>
        <v>324.39968967019593</v>
      </c>
      <c r="AA776" s="27"/>
      <c r="AB776" s="131">
        <v>5903720000</v>
      </c>
      <c r="AC776" s="131" t="str">
        <f t="shared" si="179"/>
        <v>WFD65_Schlei_TraveJune</v>
      </c>
      <c r="AD776" s="40" t="s">
        <v>639</v>
      </c>
      <c r="AE776" s="46" t="s">
        <v>590</v>
      </c>
      <c r="AF776" s="130">
        <f t="shared" si="176"/>
        <v>56.045433594658533</v>
      </c>
      <c r="AG776" s="130">
        <f t="shared" si="177"/>
        <v>54.94835284705168</v>
      </c>
      <c r="AH776" s="130">
        <f t="shared" si="180"/>
        <v>1.0970807476068529</v>
      </c>
    </row>
    <row r="777" spans="1:34" x14ac:dyDescent="0.25">
      <c r="A777" t="s">
        <v>7</v>
      </c>
      <c r="B777">
        <v>2014</v>
      </c>
      <c r="C777">
        <v>7</v>
      </c>
      <c r="D777">
        <v>354.40279713956102</v>
      </c>
      <c r="E777">
        <v>2068.84960033279</v>
      </c>
      <c r="F777">
        <v>180.562553124017</v>
      </c>
      <c r="G777">
        <v>67.159313654929505</v>
      </c>
      <c r="H777">
        <v>485.06735361661902</v>
      </c>
      <c r="I777">
        <v>366.91229539862201</v>
      </c>
      <c r="Q777" s="9" t="s">
        <v>220</v>
      </c>
      <c r="R777" s="27"/>
      <c r="S777" s="40" t="s">
        <v>350</v>
      </c>
      <c r="T777" s="3" t="s">
        <v>146</v>
      </c>
      <c r="U777" s="27">
        <f t="shared" si="178"/>
        <v>288.9327856409223</v>
      </c>
      <c r="V777" s="27">
        <f t="shared" si="175"/>
        <v>1454.5221861710775</v>
      </c>
      <c r="W777" s="27">
        <f t="shared" si="175"/>
        <v>151.07883260857813</v>
      </c>
      <c r="X777" s="27">
        <f t="shared" si="175"/>
        <v>73.146946687111068</v>
      </c>
      <c r="Y777" s="27">
        <f t="shared" si="175"/>
        <v>387.10479154773162</v>
      </c>
      <c r="Z777" s="28">
        <f t="shared" si="175"/>
        <v>261.92301602173507</v>
      </c>
      <c r="AA777" s="27"/>
      <c r="AB777" s="131">
        <v>5903720000</v>
      </c>
      <c r="AC777" s="131" t="str">
        <f t="shared" si="179"/>
        <v>WFD65_Schlei_TraveJuly</v>
      </c>
      <c r="AD777" s="40" t="s">
        <v>639</v>
      </c>
      <c r="AE777" s="46" t="s">
        <v>591</v>
      </c>
      <c r="AF777" s="130">
        <f t="shared" si="176"/>
        <v>65.569639404939878</v>
      </c>
      <c r="AG777" s="130">
        <f t="shared" si="177"/>
        <v>44.365758542365668</v>
      </c>
      <c r="AH777" s="130">
        <f t="shared" si="180"/>
        <v>21.203880862574209</v>
      </c>
    </row>
    <row r="778" spans="1:34" x14ac:dyDescent="0.25">
      <c r="A778" t="s">
        <v>7</v>
      </c>
      <c r="B778">
        <v>2014</v>
      </c>
      <c r="C778">
        <v>8</v>
      </c>
      <c r="D778">
        <v>195.171829190821</v>
      </c>
      <c r="E778">
        <v>2094.84038995636</v>
      </c>
      <c r="F778">
        <v>581.99649660881096</v>
      </c>
      <c r="G778">
        <v>223.566611631554</v>
      </c>
      <c r="H778">
        <v>1032.7364855027799</v>
      </c>
      <c r="I778">
        <v>215.75891978830299</v>
      </c>
      <c r="Q778" s="9" t="s">
        <v>220</v>
      </c>
      <c r="R778" s="27"/>
      <c r="S778" s="40" t="s">
        <v>350</v>
      </c>
      <c r="T778" s="3" t="s">
        <v>147</v>
      </c>
      <c r="U778" s="27">
        <f t="shared" si="178"/>
        <v>186.2959385745641</v>
      </c>
      <c r="V778" s="27">
        <f t="shared" si="175"/>
        <v>1508.3249799909677</v>
      </c>
      <c r="W778" s="27">
        <f t="shared" si="175"/>
        <v>216.25739146007305</v>
      </c>
      <c r="X778" s="27">
        <f t="shared" si="175"/>
        <v>104.55523366571514</v>
      </c>
      <c r="Y778" s="27">
        <f t="shared" si="175"/>
        <v>416.63254537394613</v>
      </c>
      <c r="Z778" s="28">
        <f t="shared" si="175"/>
        <v>179.44734459966944</v>
      </c>
      <c r="AA778" s="27"/>
      <c r="AB778" s="131">
        <v>5903720000</v>
      </c>
      <c r="AC778" s="131" t="str">
        <f t="shared" si="179"/>
        <v>WFD65_Schlei_TraveAugust</v>
      </c>
      <c r="AD778" s="40" t="s">
        <v>639</v>
      </c>
      <c r="AE778" s="46" t="s">
        <v>592</v>
      </c>
      <c r="AF778" s="130">
        <f t="shared" si="176"/>
        <v>70.571189923293474</v>
      </c>
      <c r="AG778" s="130">
        <f t="shared" si="177"/>
        <v>30.395639461165068</v>
      </c>
      <c r="AH778" s="130">
        <f t="shared" si="180"/>
        <v>40.175550462128406</v>
      </c>
    </row>
    <row r="779" spans="1:34" x14ac:dyDescent="0.25">
      <c r="A779" t="s">
        <v>7</v>
      </c>
      <c r="B779">
        <v>2014</v>
      </c>
      <c r="C779">
        <v>9</v>
      </c>
      <c r="D779">
        <v>158.23699882283299</v>
      </c>
      <c r="E779">
        <v>2105.00056925324</v>
      </c>
      <c r="F779">
        <v>99.856847460694297</v>
      </c>
      <c r="G779">
        <v>38.557187117525103</v>
      </c>
      <c r="H779">
        <v>72.691722813978203</v>
      </c>
      <c r="I779">
        <v>179.62562501421201</v>
      </c>
      <c r="Q779" s="9" t="s">
        <v>220</v>
      </c>
      <c r="R779" s="27"/>
      <c r="S779" s="40" t="s">
        <v>350</v>
      </c>
      <c r="T779" s="3" t="s">
        <v>148</v>
      </c>
      <c r="U779" s="27">
        <f t="shared" si="178"/>
        <v>116.47920599782523</v>
      </c>
      <c r="V779" s="27">
        <f t="shared" si="175"/>
        <v>1532.8136242301937</v>
      </c>
      <c r="W779" s="27">
        <f t="shared" si="175"/>
        <v>188.54967519477287</v>
      </c>
      <c r="X779" s="27">
        <f t="shared" si="175"/>
        <v>91.183439957332908</v>
      </c>
      <c r="Y779" s="27">
        <f t="shared" si="175"/>
        <v>263.73028175600791</v>
      </c>
      <c r="Z779" s="28">
        <f t="shared" si="175"/>
        <v>120.76623615898407</v>
      </c>
      <c r="AA779" s="27"/>
      <c r="AB779" s="131">
        <v>5903720000</v>
      </c>
      <c r="AC779" s="131" t="str">
        <f t="shared" si="179"/>
        <v>WFD65_Schlei_TraveSeptember</v>
      </c>
      <c r="AD779" s="40" t="s">
        <v>639</v>
      </c>
      <c r="AE779" s="46" t="s">
        <v>593</v>
      </c>
      <c r="AF779" s="130">
        <f t="shared" si="176"/>
        <v>44.671881755233635</v>
      </c>
      <c r="AG779" s="130">
        <f t="shared" si="177"/>
        <v>20.455955932697361</v>
      </c>
      <c r="AH779" s="130">
        <f t="shared" si="180"/>
        <v>24.215925822536274</v>
      </c>
    </row>
    <row r="780" spans="1:34" x14ac:dyDescent="0.25">
      <c r="A780" t="s">
        <v>7</v>
      </c>
      <c r="B780">
        <v>2014</v>
      </c>
      <c r="C780">
        <v>10</v>
      </c>
      <c r="D780">
        <v>118.673245262207</v>
      </c>
      <c r="E780">
        <v>2094.0183929173299</v>
      </c>
      <c r="F780">
        <v>603.53685248325303</v>
      </c>
      <c r="G780">
        <v>232.94145682820101</v>
      </c>
      <c r="H780">
        <v>968.02024128860501</v>
      </c>
      <c r="I780">
        <v>138.530115497758</v>
      </c>
      <c r="Q780" s="9" t="s">
        <v>220</v>
      </c>
      <c r="R780" s="27"/>
      <c r="S780" s="40" t="s">
        <v>350</v>
      </c>
      <c r="T780" s="3" t="s">
        <v>149</v>
      </c>
      <c r="U780" s="27">
        <f t="shared" si="178"/>
        <v>83.599643915546693</v>
      </c>
      <c r="V780" s="27">
        <f t="shared" si="175"/>
        <v>1538.1910207623878</v>
      </c>
      <c r="W780" s="27">
        <f t="shared" si="175"/>
        <v>225.05210710914895</v>
      </c>
      <c r="X780" s="27">
        <f t="shared" si="175"/>
        <v>109.08426534951954</v>
      </c>
      <c r="Y780" s="27">
        <f t="shared" si="175"/>
        <v>289.23713943332672</v>
      </c>
      <c r="Z780" s="28">
        <f t="shared" si="175"/>
        <v>85.534844394358501</v>
      </c>
      <c r="AA780" s="27"/>
      <c r="AB780" s="131">
        <v>5903720000</v>
      </c>
      <c r="AC780" s="131" t="str">
        <f t="shared" si="179"/>
        <v>WFD65_Schlei_TraveOctober</v>
      </c>
      <c r="AD780" s="40" t="s">
        <v>639</v>
      </c>
      <c r="AE780" s="46" t="s">
        <v>594</v>
      </c>
      <c r="AF780" s="130">
        <f t="shared" si="176"/>
        <v>48.992353877441126</v>
      </c>
      <c r="AG780" s="130">
        <f t="shared" si="177"/>
        <v>14.488296259707184</v>
      </c>
      <c r="AH780" s="130">
        <f t="shared" si="180"/>
        <v>34.504057617733942</v>
      </c>
    </row>
    <row r="781" spans="1:34" x14ac:dyDescent="0.25">
      <c r="A781" t="s">
        <v>7</v>
      </c>
      <c r="B781">
        <v>2014</v>
      </c>
      <c r="C781">
        <v>11</v>
      </c>
      <c r="D781">
        <v>120.998587704312</v>
      </c>
      <c r="E781">
        <v>2072.1361959719802</v>
      </c>
      <c r="F781">
        <v>621.03138268531802</v>
      </c>
      <c r="G781">
        <v>239.85273242494401</v>
      </c>
      <c r="H781">
        <v>1069.2222135690299</v>
      </c>
      <c r="I781">
        <v>132.33657371621399</v>
      </c>
      <c r="Q781" s="9" t="s">
        <v>220</v>
      </c>
      <c r="R781" s="27"/>
      <c r="S781" s="40" t="s">
        <v>350</v>
      </c>
      <c r="T781" s="3" t="s">
        <v>150</v>
      </c>
      <c r="U781" s="27">
        <f t="shared" si="178"/>
        <v>73.041946824839158</v>
      </c>
      <c r="V781" s="27">
        <f t="shared" si="175"/>
        <v>1542.1921528212338</v>
      </c>
      <c r="W781" s="27">
        <f t="shared" si="175"/>
        <v>235.19407298826647</v>
      </c>
      <c r="X781" s="27">
        <f t="shared" si="175"/>
        <v>113.8994046357995</v>
      </c>
      <c r="Y781" s="27">
        <f t="shared" si="175"/>
        <v>273.08817625417373</v>
      </c>
      <c r="Z781" s="28">
        <f t="shared" si="175"/>
        <v>60.883684540249035</v>
      </c>
      <c r="AA781" s="27"/>
      <c r="AB781" s="131">
        <v>5903720000</v>
      </c>
      <c r="AC781" s="131" t="str">
        <f t="shared" si="179"/>
        <v>WFD65_Schlei_TraveNovember</v>
      </c>
      <c r="AD781" s="40" t="s">
        <v>639</v>
      </c>
      <c r="AE781" s="46" t="s">
        <v>595</v>
      </c>
      <c r="AF781" s="130">
        <f t="shared" si="176"/>
        <v>46.256966159332379</v>
      </c>
      <c r="AG781" s="130">
        <f t="shared" si="177"/>
        <v>10.312766279608287</v>
      </c>
      <c r="AH781" s="130">
        <f t="shared" si="180"/>
        <v>35.944199879724096</v>
      </c>
    </row>
    <row r="782" spans="1:34" ht="15.75" thickBot="1" x14ac:dyDescent="0.3">
      <c r="A782" t="s">
        <v>7</v>
      </c>
      <c r="B782">
        <v>2014</v>
      </c>
      <c r="C782">
        <v>12</v>
      </c>
      <c r="D782">
        <v>159.57221613725901</v>
      </c>
      <c r="E782">
        <v>2094.6271264202901</v>
      </c>
      <c r="F782">
        <v>532.40782283165004</v>
      </c>
      <c r="G782">
        <v>203.34974423144999</v>
      </c>
      <c r="H782">
        <v>864.25883874248495</v>
      </c>
      <c r="I782">
        <v>159.082252040339</v>
      </c>
      <c r="Q782" s="11" t="s">
        <v>220</v>
      </c>
      <c r="R782" s="29"/>
      <c r="S782" s="40" t="s">
        <v>350</v>
      </c>
      <c r="T782" s="5" t="s">
        <v>151</v>
      </c>
      <c r="U782" s="29">
        <f t="shared" si="178"/>
        <v>96.576911751858546</v>
      </c>
      <c r="V782" s="29">
        <f t="shared" si="175"/>
        <v>1544.0327141277305</v>
      </c>
      <c r="W782" s="29">
        <f t="shared" si="175"/>
        <v>272.0856725199215</v>
      </c>
      <c r="X782" s="29">
        <f t="shared" si="175"/>
        <v>131.88599914990266</v>
      </c>
      <c r="Y782" s="29">
        <f t="shared" si="175"/>
        <v>320.31406233444426</v>
      </c>
      <c r="Z782" s="30">
        <f t="shared" si="175"/>
        <v>54.154272019707598</v>
      </c>
      <c r="AA782" s="27"/>
      <c r="AB782" s="131">
        <v>5903720000</v>
      </c>
      <c r="AC782" s="131" t="str">
        <f t="shared" si="179"/>
        <v>WFD65_Schlei_TraveDecember</v>
      </c>
      <c r="AD782" s="40" t="s">
        <v>639</v>
      </c>
      <c r="AE782" s="46" t="s">
        <v>596</v>
      </c>
      <c r="AF782" s="130">
        <f t="shared" si="176"/>
        <v>54.256309976496901</v>
      </c>
      <c r="AG782" s="130">
        <f t="shared" si="177"/>
        <v>9.1729065774981873</v>
      </c>
      <c r="AH782" s="130">
        <f t="shared" si="180"/>
        <v>45.083403398998712</v>
      </c>
    </row>
    <row r="783" spans="1:34" x14ac:dyDescent="0.25">
      <c r="A783" t="s">
        <v>8</v>
      </c>
      <c r="B783">
        <v>2002</v>
      </c>
      <c r="C783">
        <v>1</v>
      </c>
      <c r="D783">
        <v>480.50193373581101</v>
      </c>
      <c r="E783">
        <v>3433.8454821478299</v>
      </c>
      <c r="F783">
        <v>1037.38754846293</v>
      </c>
      <c r="G783">
        <v>354.54701127734199</v>
      </c>
      <c r="H783">
        <v>1851.83616124676</v>
      </c>
      <c r="I783">
        <v>447.97527080661803</v>
      </c>
      <c r="Q783" s="10" t="s">
        <v>210</v>
      </c>
      <c r="R783" s="27" t="s">
        <v>433</v>
      </c>
      <c r="S783" s="35" t="s">
        <v>351</v>
      </c>
      <c r="T783" s="1" t="s">
        <v>140</v>
      </c>
      <c r="U783" s="25">
        <f>(D9987+D9999+D10011+D10023+D10035+D10047+D10059+D10071+D10083+D10095+D10107+D10119+D10131)/13</f>
        <v>3085.7648608797435</v>
      </c>
      <c r="V783" s="25">
        <f t="shared" ref="V783:Z794" si="181">(E9987+E9999+E10011+E10023+E10035+E10047+E10059+E10071+E10083+E10095+E10107+E10119+E10131)/13</f>
        <v>31842.827824702079</v>
      </c>
      <c r="W783" s="25">
        <f t="shared" si="181"/>
        <v>6198.0568761641871</v>
      </c>
      <c r="X783" s="25">
        <f t="shared" si="181"/>
        <v>3093.4224699605993</v>
      </c>
      <c r="Y783" s="25">
        <f t="shared" si="181"/>
        <v>6968.3131414085092</v>
      </c>
      <c r="Z783" s="26">
        <f t="shared" si="181"/>
        <v>1441.7641098556151</v>
      </c>
      <c r="AA783" s="27"/>
      <c r="AB783" s="131">
        <v>144352830000</v>
      </c>
      <c r="AC783" s="131" t="str">
        <f t="shared" si="179"/>
        <v>WFD66_Bothnian_SeaJanuary</v>
      </c>
      <c r="AD783" s="40" t="s">
        <v>699</v>
      </c>
      <c r="AE783" s="46" t="s">
        <v>586</v>
      </c>
      <c r="AF783" s="130">
        <f t="shared" si="176"/>
        <v>48.272785101674202</v>
      </c>
      <c r="AG783" s="130">
        <f t="shared" si="177"/>
        <v>9.987778624469053</v>
      </c>
      <c r="AH783" s="130">
        <f t="shared" si="180"/>
        <v>38.285006477205151</v>
      </c>
    </row>
    <row r="784" spans="1:34" x14ac:dyDescent="0.25">
      <c r="A784" t="s">
        <v>8</v>
      </c>
      <c r="B784">
        <v>2002</v>
      </c>
      <c r="C784">
        <v>2</v>
      </c>
      <c r="D784">
        <v>556.74913365457803</v>
      </c>
      <c r="E784">
        <v>3446.0908922485401</v>
      </c>
      <c r="F784">
        <v>1134.2484781512901</v>
      </c>
      <c r="G784">
        <v>390.02296474019101</v>
      </c>
      <c r="H784">
        <v>2329.2596680425399</v>
      </c>
      <c r="I784">
        <v>506.04196852010699</v>
      </c>
      <c r="Q784" s="9" t="s">
        <v>210</v>
      </c>
      <c r="R784" s="27"/>
      <c r="S784" s="40" t="s">
        <v>351</v>
      </c>
      <c r="T784" s="3" t="s">
        <v>141</v>
      </c>
      <c r="U784" s="27">
        <f t="shared" ref="U784:U794" si="182">(D9988+D10000+D10012+D10024+D10036+D10048+D10060+D10072+D10084+D10096+D10108+D10120+D10132)/13</f>
        <v>4260.6615432764438</v>
      </c>
      <c r="V784" s="27">
        <f t="shared" si="181"/>
        <v>31799.970409619527</v>
      </c>
      <c r="W784" s="27">
        <f t="shared" si="181"/>
        <v>4460.7662748606099</v>
      </c>
      <c r="X784" s="27">
        <f t="shared" si="181"/>
        <v>2226.2873001016446</v>
      </c>
      <c r="Y784" s="27">
        <f t="shared" si="181"/>
        <v>4937.8441636112029</v>
      </c>
      <c r="Z784" s="28">
        <f t="shared" si="181"/>
        <v>1898.7093955447231</v>
      </c>
      <c r="AA784" s="27"/>
      <c r="AB784" s="131">
        <v>144352830000</v>
      </c>
      <c r="AC784" s="131" t="str">
        <f t="shared" si="179"/>
        <v>WFD66_Bothnian_SeaFebruary</v>
      </c>
      <c r="AD784" s="40" t="s">
        <v>699</v>
      </c>
      <c r="AE784" s="46" t="s">
        <v>587</v>
      </c>
      <c r="AF784" s="130">
        <f t="shared" si="176"/>
        <v>34.206770754762502</v>
      </c>
      <c r="AG784" s="130">
        <f t="shared" si="177"/>
        <v>13.15325370167473</v>
      </c>
      <c r="AH784" s="130">
        <f t="shared" si="180"/>
        <v>21.053517053087774</v>
      </c>
    </row>
    <row r="785" spans="1:34" x14ac:dyDescent="0.25">
      <c r="A785" t="s">
        <v>8</v>
      </c>
      <c r="B785">
        <v>2002</v>
      </c>
      <c r="C785">
        <v>3</v>
      </c>
      <c r="D785">
        <v>833.54123619579298</v>
      </c>
      <c r="E785">
        <v>3407.94824181076</v>
      </c>
      <c r="F785">
        <v>486.62635276178298</v>
      </c>
      <c r="G785">
        <v>166.082388744989</v>
      </c>
      <c r="H785">
        <v>1166.97987157886</v>
      </c>
      <c r="I785">
        <v>761.795871873637</v>
      </c>
      <c r="Q785" s="9" t="s">
        <v>210</v>
      </c>
      <c r="R785" s="27"/>
      <c r="S785" s="40" t="s">
        <v>351</v>
      </c>
      <c r="T785" s="3" t="s">
        <v>142</v>
      </c>
      <c r="U785" s="27">
        <f t="shared" si="182"/>
        <v>7295.9595213388784</v>
      </c>
      <c r="V785" s="27">
        <f t="shared" si="181"/>
        <v>31655.110930396608</v>
      </c>
      <c r="W785" s="27">
        <f t="shared" si="181"/>
        <v>3336.9725376485667</v>
      </c>
      <c r="X785" s="27">
        <f t="shared" si="181"/>
        <v>1665.9419846368753</v>
      </c>
      <c r="Y785" s="27">
        <f t="shared" si="181"/>
        <v>4598.3299581542133</v>
      </c>
      <c r="Z785" s="28">
        <f t="shared" si="181"/>
        <v>4095.7345308407466</v>
      </c>
      <c r="AA785" s="27"/>
      <c r="AB785" s="131">
        <v>144352830000</v>
      </c>
      <c r="AC785" s="131" t="str">
        <f t="shared" si="179"/>
        <v>WFD66_Bothnian_SeaMarch</v>
      </c>
      <c r="AD785" s="40" t="s">
        <v>699</v>
      </c>
      <c r="AE785" s="46" t="s">
        <v>588</v>
      </c>
      <c r="AF785" s="130">
        <f t="shared" si="176"/>
        <v>31.854796044900631</v>
      </c>
      <c r="AG785" s="130">
        <f t="shared" si="177"/>
        <v>28.373080949232147</v>
      </c>
      <c r="AH785" s="130">
        <f t="shared" si="180"/>
        <v>3.4817150956684841</v>
      </c>
    </row>
    <row r="786" spans="1:34" x14ac:dyDescent="0.25">
      <c r="A786" t="s">
        <v>8</v>
      </c>
      <c r="B786">
        <v>2002</v>
      </c>
      <c r="C786">
        <v>4</v>
      </c>
      <c r="D786">
        <v>886.89742768061603</v>
      </c>
      <c r="E786">
        <v>3345.28142152496</v>
      </c>
      <c r="F786">
        <v>465.15299400088298</v>
      </c>
      <c r="G786">
        <v>159.88836767584101</v>
      </c>
      <c r="H786">
        <v>1297.1101690267101</v>
      </c>
      <c r="I786">
        <v>832.89746610325801</v>
      </c>
      <c r="Q786" s="9" t="s">
        <v>210</v>
      </c>
      <c r="R786" s="27"/>
      <c r="S786" s="40" t="s">
        <v>351</v>
      </c>
      <c r="T786" s="3" t="s">
        <v>143</v>
      </c>
      <c r="U786" s="27">
        <f t="shared" si="182"/>
        <v>9665.0673832172488</v>
      </c>
      <c r="V786" s="27">
        <f t="shared" si="181"/>
        <v>30747.372857227099</v>
      </c>
      <c r="W786" s="27">
        <f t="shared" si="181"/>
        <v>1725.4042405417649</v>
      </c>
      <c r="X786" s="27">
        <f t="shared" si="181"/>
        <v>861.22690328960664</v>
      </c>
      <c r="Y786" s="27">
        <f t="shared" si="181"/>
        <v>4182.2474318596132</v>
      </c>
      <c r="Z786" s="28">
        <f t="shared" si="181"/>
        <v>6930.8250178820599</v>
      </c>
      <c r="AA786" s="27"/>
      <c r="AB786" s="131">
        <v>144352830000</v>
      </c>
      <c r="AC786" s="131" t="str">
        <f t="shared" si="179"/>
        <v>WFD66_Bothnian_SeaApril</v>
      </c>
      <c r="AD786" s="40" t="s">
        <v>699</v>
      </c>
      <c r="AE786" s="46" t="s">
        <v>589</v>
      </c>
      <c r="AF786" s="130">
        <f t="shared" si="176"/>
        <v>28.972396536040293</v>
      </c>
      <c r="AG786" s="130">
        <f t="shared" si="177"/>
        <v>48.013087224421305</v>
      </c>
      <c r="AH786" s="130">
        <f t="shared" si="180"/>
        <v>-19.040690688381012</v>
      </c>
    </row>
    <row r="787" spans="1:34" x14ac:dyDescent="0.25">
      <c r="A787" t="s">
        <v>8</v>
      </c>
      <c r="B787">
        <v>2002</v>
      </c>
      <c r="C787">
        <v>5</v>
      </c>
      <c r="D787">
        <v>885.54634723037498</v>
      </c>
      <c r="E787">
        <v>3363.2658581426999</v>
      </c>
      <c r="F787">
        <v>617.627099255958</v>
      </c>
      <c r="G787">
        <v>210.32124888694301</v>
      </c>
      <c r="H787">
        <v>1703.2265058855801</v>
      </c>
      <c r="I787">
        <v>886.043628465491</v>
      </c>
      <c r="Q787" s="9" t="s">
        <v>210</v>
      </c>
      <c r="R787" s="27"/>
      <c r="S787" s="40" t="s">
        <v>351</v>
      </c>
      <c r="T787" s="3" t="s">
        <v>144</v>
      </c>
      <c r="U787" s="27">
        <f t="shared" si="182"/>
        <v>10995.448696566569</v>
      </c>
      <c r="V787" s="27">
        <f t="shared" si="181"/>
        <v>29703.799368474982</v>
      </c>
      <c r="W787" s="27">
        <f t="shared" si="181"/>
        <v>1870.7515571516205</v>
      </c>
      <c r="X787" s="27">
        <f t="shared" si="181"/>
        <v>933.24780753852838</v>
      </c>
      <c r="Y787" s="27">
        <f t="shared" si="181"/>
        <v>7444.1996582789807</v>
      </c>
      <c r="Z787" s="28">
        <f t="shared" si="181"/>
        <v>9191.4834496902731</v>
      </c>
      <c r="AA787" s="27"/>
      <c r="AB787" s="131">
        <v>144352830000</v>
      </c>
      <c r="AC787" s="131" t="str">
        <f t="shared" si="179"/>
        <v>WFD66_Bothnian_SeaMay</v>
      </c>
      <c r="AD787" s="40" t="s">
        <v>699</v>
      </c>
      <c r="AE787" s="46" t="s">
        <v>144</v>
      </c>
      <c r="AF787" s="130">
        <f t="shared" si="176"/>
        <v>51.569475002873034</v>
      </c>
      <c r="AG787" s="130">
        <f t="shared" si="177"/>
        <v>63.673732268984779</v>
      </c>
      <c r="AH787" s="130">
        <f t="shared" si="180"/>
        <v>-12.104257266111745</v>
      </c>
    </row>
    <row r="788" spans="1:34" x14ac:dyDescent="0.25">
      <c r="A788" t="s">
        <v>8</v>
      </c>
      <c r="B788">
        <v>2002</v>
      </c>
      <c r="C788">
        <v>6</v>
      </c>
      <c r="D788">
        <v>620.435027811954</v>
      </c>
      <c r="E788">
        <v>3430.5196353329502</v>
      </c>
      <c r="F788">
        <v>853.12633310510603</v>
      </c>
      <c r="G788">
        <v>291.79704559664702</v>
      </c>
      <c r="H788">
        <v>1799.8595977320999</v>
      </c>
      <c r="I788">
        <v>678.754180529613</v>
      </c>
      <c r="Q788" s="9" t="s">
        <v>210</v>
      </c>
      <c r="R788" s="27"/>
      <c r="S788" s="40" t="s">
        <v>351</v>
      </c>
      <c r="T788" s="3" t="s">
        <v>145</v>
      </c>
      <c r="U788" s="27">
        <f t="shared" si="182"/>
        <v>9294.5620929802844</v>
      </c>
      <c r="V788" s="27">
        <f t="shared" si="181"/>
        <v>29616.218989412559</v>
      </c>
      <c r="W788" s="27">
        <f t="shared" si="181"/>
        <v>2685.0572699971035</v>
      </c>
      <c r="X788" s="27">
        <f t="shared" si="181"/>
        <v>1339.2269547939459</v>
      </c>
      <c r="Y788" s="27">
        <f t="shared" si="181"/>
        <v>10074.252438254989</v>
      </c>
      <c r="Z788" s="28">
        <f t="shared" si="181"/>
        <v>8694.1448591003082</v>
      </c>
      <c r="AA788" s="27"/>
      <c r="AB788" s="131">
        <v>144352830000</v>
      </c>
      <c r="AC788" s="131" t="str">
        <f t="shared" si="179"/>
        <v>WFD66_Bothnian_SeaJune</v>
      </c>
      <c r="AD788" s="40" t="s">
        <v>699</v>
      </c>
      <c r="AE788" s="46" t="s">
        <v>590</v>
      </c>
      <c r="AF788" s="130">
        <f t="shared" si="176"/>
        <v>69.789088570379874</v>
      </c>
      <c r="AG788" s="130">
        <f t="shared" si="177"/>
        <v>60.228433755682573</v>
      </c>
      <c r="AH788" s="130">
        <f t="shared" si="180"/>
        <v>9.5606548146973012</v>
      </c>
    </row>
    <row r="789" spans="1:34" x14ac:dyDescent="0.25">
      <c r="A789" t="s">
        <v>8</v>
      </c>
      <c r="B789">
        <v>2002</v>
      </c>
      <c r="C789">
        <v>7</v>
      </c>
      <c r="D789">
        <v>474.705904052238</v>
      </c>
      <c r="E789">
        <v>3435.5019450549298</v>
      </c>
      <c r="F789">
        <v>562.482347940502</v>
      </c>
      <c r="G789">
        <v>194.70668545345401</v>
      </c>
      <c r="H789">
        <v>1161.0563661434601</v>
      </c>
      <c r="I789">
        <v>550.62766339746997</v>
      </c>
      <c r="Q789" s="9" t="s">
        <v>210</v>
      </c>
      <c r="R789" s="27"/>
      <c r="S789" s="40" t="s">
        <v>351</v>
      </c>
      <c r="T789" s="3" t="s">
        <v>146</v>
      </c>
      <c r="U789" s="27">
        <f t="shared" si="182"/>
        <v>6723.542537266082</v>
      </c>
      <c r="V789" s="27">
        <f t="shared" si="181"/>
        <v>30683.764691026085</v>
      </c>
      <c r="W789" s="27">
        <f t="shared" si="181"/>
        <v>4601.7431541038695</v>
      </c>
      <c r="X789" s="27">
        <f t="shared" si="181"/>
        <v>2295.9607889374001</v>
      </c>
      <c r="Y789" s="27">
        <f t="shared" si="181"/>
        <v>11705.582879832642</v>
      </c>
      <c r="Z789" s="28">
        <f t="shared" si="181"/>
        <v>7118.1740281608163</v>
      </c>
      <c r="AA789" s="27"/>
      <c r="AB789" s="131">
        <v>144352830000</v>
      </c>
      <c r="AC789" s="131" t="str">
        <f t="shared" si="179"/>
        <v>WFD66_Bothnian_SeaJuly</v>
      </c>
      <c r="AD789" s="40" t="s">
        <v>699</v>
      </c>
      <c r="AE789" s="46" t="s">
        <v>591</v>
      </c>
      <c r="AF789" s="130">
        <f t="shared" si="176"/>
        <v>81.090082403182834</v>
      </c>
      <c r="AG789" s="130">
        <f t="shared" si="177"/>
        <v>49.310942003428792</v>
      </c>
      <c r="AH789" s="130">
        <f t="shared" si="180"/>
        <v>31.779140399754041</v>
      </c>
    </row>
    <row r="790" spans="1:34" x14ac:dyDescent="0.25">
      <c r="A790" t="s">
        <v>8</v>
      </c>
      <c r="B790">
        <v>2002</v>
      </c>
      <c r="C790">
        <v>8</v>
      </c>
      <c r="D790">
        <v>352.93729447643801</v>
      </c>
      <c r="E790">
        <v>3426.7743576591502</v>
      </c>
      <c r="F790">
        <v>404.93295248647701</v>
      </c>
      <c r="G790">
        <v>138.883554553701</v>
      </c>
      <c r="H790">
        <v>731.694022837798</v>
      </c>
      <c r="I790">
        <v>430.24807887863199</v>
      </c>
      <c r="Q790" s="9" t="s">
        <v>210</v>
      </c>
      <c r="R790" s="27"/>
      <c r="S790" s="40" t="s">
        <v>351</v>
      </c>
      <c r="T790" s="3" t="s">
        <v>147</v>
      </c>
      <c r="U790" s="27">
        <f t="shared" si="182"/>
        <v>3655.3603606609304</v>
      </c>
      <c r="V790" s="27">
        <f t="shared" si="181"/>
        <v>31182.304373607003</v>
      </c>
      <c r="W790" s="27">
        <f t="shared" si="181"/>
        <v>6939.5172396210173</v>
      </c>
      <c r="X790" s="27">
        <f t="shared" si="181"/>
        <v>3462.3086324799438</v>
      </c>
      <c r="Y790" s="27">
        <f t="shared" si="181"/>
        <v>12895.812299426982</v>
      </c>
      <c r="Z790" s="28">
        <f t="shared" si="181"/>
        <v>4241.4861682472447</v>
      </c>
      <c r="AA790" s="27"/>
      <c r="AB790" s="131">
        <v>144352830000</v>
      </c>
      <c r="AC790" s="131" t="str">
        <f t="shared" si="179"/>
        <v>WFD66_Bothnian_SeaAugust</v>
      </c>
      <c r="AD790" s="40" t="s">
        <v>699</v>
      </c>
      <c r="AE790" s="46" t="s">
        <v>592</v>
      </c>
      <c r="AF790" s="130">
        <f t="shared" si="176"/>
        <v>89.335361831333543</v>
      </c>
      <c r="AG790" s="130">
        <f t="shared" si="177"/>
        <v>29.382771146552823</v>
      </c>
      <c r="AH790" s="130">
        <f t="shared" si="180"/>
        <v>59.952590684780716</v>
      </c>
    </row>
    <row r="791" spans="1:34" x14ac:dyDescent="0.25">
      <c r="A791" t="s">
        <v>8</v>
      </c>
      <c r="B791">
        <v>2002</v>
      </c>
      <c r="C791">
        <v>9</v>
      </c>
      <c r="D791">
        <v>257.06040764927099</v>
      </c>
      <c r="E791">
        <v>3427.9607117884798</v>
      </c>
      <c r="F791">
        <v>364.88015065995199</v>
      </c>
      <c r="G791">
        <v>125.222309558134</v>
      </c>
      <c r="H791">
        <v>602.58879325441899</v>
      </c>
      <c r="I791">
        <v>327.39643087406603</v>
      </c>
      <c r="Q791" s="9" t="s">
        <v>210</v>
      </c>
      <c r="R791" s="27"/>
      <c r="S791" s="40" t="s">
        <v>351</v>
      </c>
      <c r="T791" s="3" t="s">
        <v>148</v>
      </c>
      <c r="U791" s="27">
        <f t="shared" si="182"/>
        <v>1930.5104772576076</v>
      </c>
      <c r="V791" s="27">
        <f t="shared" si="181"/>
        <v>31504.920874486601</v>
      </c>
      <c r="W791" s="27">
        <f t="shared" si="181"/>
        <v>5945.2789138279859</v>
      </c>
      <c r="X791" s="27">
        <f t="shared" si="181"/>
        <v>2967.8263095338948</v>
      </c>
      <c r="Y791" s="27">
        <f t="shared" si="181"/>
        <v>8759.0483881683267</v>
      </c>
      <c r="Z791" s="28">
        <f t="shared" si="181"/>
        <v>2393.0121715875889</v>
      </c>
      <c r="AA791" s="27"/>
      <c r="AB791" s="131">
        <v>144352830000</v>
      </c>
      <c r="AC791" s="131" t="str">
        <f t="shared" si="179"/>
        <v>WFD66_Bothnian_SeaSeptember</v>
      </c>
      <c r="AD791" s="40" t="s">
        <v>699</v>
      </c>
      <c r="AE791" s="46" t="s">
        <v>593</v>
      </c>
      <c r="AF791" s="130">
        <f t="shared" si="176"/>
        <v>60.678051051498805</v>
      </c>
      <c r="AG791" s="130">
        <f t="shared" si="177"/>
        <v>16.577521698657304</v>
      </c>
      <c r="AH791" s="130">
        <f t="shared" si="180"/>
        <v>44.100529352841505</v>
      </c>
    </row>
    <row r="792" spans="1:34" x14ac:dyDescent="0.25">
      <c r="A792" t="s">
        <v>8</v>
      </c>
      <c r="B792">
        <v>2002</v>
      </c>
      <c r="C792">
        <v>10</v>
      </c>
      <c r="D792">
        <v>183.92333730955099</v>
      </c>
      <c r="E792">
        <v>3430.0987853868101</v>
      </c>
      <c r="F792">
        <v>1054.70334055883</v>
      </c>
      <c r="G792">
        <v>363.67599955950698</v>
      </c>
      <c r="H792">
        <v>1879.3054207626999</v>
      </c>
      <c r="I792">
        <v>249.77968308865101</v>
      </c>
      <c r="Q792" s="9" t="s">
        <v>210</v>
      </c>
      <c r="R792" s="27"/>
      <c r="S792" s="40" t="s">
        <v>351</v>
      </c>
      <c r="T792" s="3" t="s">
        <v>149</v>
      </c>
      <c r="U792" s="27">
        <f t="shared" si="182"/>
        <v>1183.6751056708281</v>
      </c>
      <c r="V792" s="27">
        <f t="shared" si="181"/>
        <v>31579.226902157086</v>
      </c>
      <c r="W792" s="27">
        <f t="shared" si="181"/>
        <v>6764.271939534553</v>
      </c>
      <c r="X792" s="27">
        <f t="shared" si="181"/>
        <v>3375.6683742971754</v>
      </c>
      <c r="Y792" s="27">
        <f t="shared" si="181"/>
        <v>8734.7752626313413</v>
      </c>
      <c r="Z792" s="28">
        <f t="shared" si="181"/>
        <v>1494.5871801037106</v>
      </c>
      <c r="AA792" s="27"/>
      <c r="AB792" s="131">
        <v>144352830000</v>
      </c>
      <c r="AC792" s="131" t="str">
        <f t="shared" si="179"/>
        <v>WFD66_Bothnian_SeaOctober</v>
      </c>
      <c r="AD792" s="40" t="s">
        <v>699</v>
      </c>
      <c r="AE792" s="46" t="s">
        <v>594</v>
      </c>
      <c r="AF792" s="130">
        <f t="shared" si="176"/>
        <v>60.509899685592188</v>
      </c>
      <c r="AG792" s="130">
        <f t="shared" si="177"/>
        <v>10.353708895791724</v>
      </c>
      <c r="AH792" s="130">
        <f t="shared" si="180"/>
        <v>50.156190789800462</v>
      </c>
    </row>
    <row r="793" spans="1:34" x14ac:dyDescent="0.25">
      <c r="A793" t="s">
        <v>8</v>
      </c>
      <c r="B793">
        <v>2002</v>
      </c>
      <c r="C793">
        <v>11</v>
      </c>
      <c r="D793">
        <v>201.89986543145099</v>
      </c>
      <c r="E793">
        <v>3438.1038638526902</v>
      </c>
      <c r="F793">
        <v>1213.0143543090801</v>
      </c>
      <c r="G793">
        <v>413.92577189099802</v>
      </c>
      <c r="H793">
        <v>2134.5400570187699</v>
      </c>
      <c r="I793">
        <v>251.52847833431201</v>
      </c>
      <c r="Q793" s="9" t="s">
        <v>210</v>
      </c>
      <c r="R793" s="27"/>
      <c r="S793" s="40" t="s">
        <v>351</v>
      </c>
      <c r="T793" s="3" t="s">
        <v>150</v>
      </c>
      <c r="U793" s="27">
        <f t="shared" si="182"/>
        <v>1161.2848988288827</v>
      </c>
      <c r="V793" s="27">
        <f t="shared" si="181"/>
        <v>31740.760164025789</v>
      </c>
      <c r="W793" s="27">
        <f t="shared" si="181"/>
        <v>6212.7927961421656</v>
      </c>
      <c r="X793" s="27">
        <f t="shared" si="181"/>
        <v>3100.493023151721</v>
      </c>
      <c r="Y793" s="27">
        <f t="shared" si="181"/>
        <v>7261.880608848287</v>
      </c>
      <c r="Z793" s="28">
        <f t="shared" si="181"/>
        <v>1190.4724587083592</v>
      </c>
      <c r="AA793" s="27"/>
      <c r="AB793" s="131">
        <v>144352830000</v>
      </c>
      <c r="AC793" s="131" t="str">
        <f t="shared" si="179"/>
        <v>WFD66_Bothnian_SeaNovember</v>
      </c>
      <c r="AD793" s="40" t="s">
        <v>699</v>
      </c>
      <c r="AE793" s="46" t="s">
        <v>595</v>
      </c>
      <c r="AF793" s="130">
        <f t="shared" si="176"/>
        <v>50.30646513025264</v>
      </c>
      <c r="AG793" s="130">
        <f t="shared" si="177"/>
        <v>8.246963074491573</v>
      </c>
      <c r="AH793" s="130">
        <f t="shared" si="180"/>
        <v>42.059502055761065</v>
      </c>
    </row>
    <row r="794" spans="1:34" ht="15.75" thickBot="1" x14ac:dyDescent="0.3">
      <c r="A794" t="s">
        <v>8</v>
      </c>
      <c r="B794">
        <v>2002</v>
      </c>
      <c r="C794">
        <v>12</v>
      </c>
      <c r="D794">
        <v>256.94365900178502</v>
      </c>
      <c r="E794">
        <v>3454.6683997335799</v>
      </c>
      <c r="F794">
        <v>651.79324872610096</v>
      </c>
      <c r="G794">
        <v>223.077319446503</v>
      </c>
      <c r="H794">
        <v>1012.543286445</v>
      </c>
      <c r="I794">
        <v>285.56192330674702</v>
      </c>
      <c r="Q794" s="11" t="s">
        <v>210</v>
      </c>
      <c r="R794" s="29"/>
      <c r="S794" s="40" t="s">
        <v>351</v>
      </c>
      <c r="T794" s="5" t="s">
        <v>151</v>
      </c>
      <c r="U794" s="29">
        <f t="shared" si="182"/>
        <v>2040.3507132822406</v>
      </c>
      <c r="V794" s="29">
        <f t="shared" si="181"/>
        <v>31790.39546287003</v>
      </c>
      <c r="W794" s="29">
        <f t="shared" si="181"/>
        <v>6377.2315005975261</v>
      </c>
      <c r="X794" s="29">
        <f t="shared" si="181"/>
        <v>3183.1511061646761</v>
      </c>
      <c r="Y794" s="29">
        <f t="shared" si="181"/>
        <v>7255.5897022683794</v>
      </c>
      <c r="Z794" s="30">
        <f t="shared" si="181"/>
        <v>1351.4121652394208</v>
      </c>
      <c r="AA794" s="27"/>
      <c r="AB794" s="131">
        <v>144352830000</v>
      </c>
      <c r="AC794" s="131" t="str">
        <f t="shared" si="179"/>
        <v>WFD66_Bothnian_SeaDecember</v>
      </c>
      <c r="AD794" s="40" t="s">
        <v>699</v>
      </c>
      <c r="AE794" s="46" t="s">
        <v>596</v>
      </c>
      <c r="AF794" s="130">
        <f t="shared" si="176"/>
        <v>50.262885059256398</v>
      </c>
      <c r="AG794" s="130">
        <f t="shared" si="177"/>
        <v>9.3618681756320328</v>
      </c>
      <c r="AH794" s="130">
        <f t="shared" si="180"/>
        <v>40.901016883624365</v>
      </c>
    </row>
    <row r="795" spans="1:34" x14ac:dyDescent="0.25">
      <c r="A795" t="s">
        <v>8</v>
      </c>
      <c r="B795">
        <v>2003</v>
      </c>
      <c r="C795">
        <v>1</v>
      </c>
      <c r="D795">
        <v>416.87413377390197</v>
      </c>
      <c r="E795">
        <v>3434.4843937713599</v>
      </c>
      <c r="F795">
        <v>828.51396070703504</v>
      </c>
      <c r="G795">
        <v>285.03490697319802</v>
      </c>
      <c r="H795">
        <v>1518.40463896387</v>
      </c>
      <c r="I795">
        <v>396.84528750363302</v>
      </c>
      <c r="Q795" s="10" t="s">
        <v>221</v>
      </c>
      <c r="R795" s="27" t="s">
        <v>435</v>
      </c>
      <c r="S795" s="35" t="s">
        <v>343</v>
      </c>
      <c r="T795" s="1" t="s">
        <v>140</v>
      </c>
      <c r="U795" s="25">
        <f>(D10143+D10155+D10167+D10179+D10191+D10203+D10215+D10227+D10239+D10251+D10263+D10275+D10287)/13</f>
        <v>1005.8876429461395</v>
      </c>
      <c r="V795" s="25">
        <f t="shared" ref="V795:Z806" si="183">(E10143+E10155+E10167+E10179+E10191+E10203+E10215+E10227+E10239+E10251+E10263+E10275+E10287)/13</f>
        <v>13001.654150658058</v>
      </c>
      <c r="W795" s="25">
        <f t="shared" si="183"/>
        <v>2473.5789238359785</v>
      </c>
      <c r="X795" s="25">
        <f t="shared" si="183"/>
        <v>1236.7894619179883</v>
      </c>
      <c r="Y795" s="25">
        <f t="shared" si="183"/>
        <v>2527.8705167989169</v>
      </c>
      <c r="Z795" s="26">
        <f t="shared" si="183"/>
        <v>513.9538407363026</v>
      </c>
      <c r="AA795" s="27"/>
      <c r="AB795" s="131">
        <v>59557710000</v>
      </c>
      <c r="AC795" s="131" t="str">
        <f t="shared" si="179"/>
        <v>WFD67_Oulujoki_IijokiJanuary</v>
      </c>
      <c r="AD795" s="40" t="s">
        <v>623</v>
      </c>
      <c r="AE795" s="46" t="s">
        <v>586</v>
      </c>
      <c r="AF795" s="130">
        <f t="shared" si="176"/>
        <v>42.44405160639851</v>
      </c>
      <c r="AG795" s="130">
        <f t="shared" si="177"/>
        <v>8.6295097769256515</v>
      </c>
      <c r="AH795" s="130">
        <f t="shared" si="180"/>
        <v>33.814541829472859</v>
      </c>
    </row>
    <row r="796" spans="1:34" x14ac:dyDescent="0.25">
      <c r="A796" t="s">
        <v>8</v>
      </c>
      <c r="B796">
        <v>2003</v>
      </c>
      <c r="C796">
        <v>2</v>
      </c>
      <c r="D796">
        <v>544.26923089033801</v>
      </c>
      <c r="E796">
        <v>3417.5152013168299</v>
      </c>
      <c r="F796">
        <v>483.17856836175002</v>
      </c>
      <c r="G796">
        <v>164.22220360157499</v>
      </c>
      <c r="H796">
        <v>842.09903800523398</v>
      </c>
      <c r="I796">
        <v>491.97784907885102</v>
      </c>
      <c r="Q796" s="9" t="s">
        <v>221</v>
      </c>
      <c r="R796" s="27"/>
      <c r="S796" s="40" t="s">
        <v>343</v>
      </c>
      <c r="T796" s="3" t="s">
        <v>141</v>
      </c>
      <c r="U796" s="27">
        <f t="shared" ref="U796:U806" si="184">(D10144+D10156+D10168+D10180+D10192+D10204+D10216+D10228+D10240+D10252+D10264+D10276+D10288)/13</f>
        <v>1390.5149721677672</v>
      </c>
      <c r="V796" s="27">
        <f t="shared" si="183"/>
        <v>13013.511055921837</v>
      </c>
      <c r="W796" s="27">
        <f t="shared" si="183"/>
        <v>1809.0067445277616</v>
      </c>
      <c r="X796" s="27">
        <f t="shared" si="183"/>
        <v>904.50337226388115</v>
      </c>
      <c r="Y796" s="27">
        <f t="shared" si="183"/>
        <v>1795.0794581744462</v>
      </c>
      <c r="Z796" s="28">
        <f t="shared" si="183"/>
        <v>617.31737135767662</v>
      </c>
      <c r="AA796" s="27"/>
      <c r="AB796" s="131">
        <v>59557710000</v>
      </c>
      <c r="AC796" s="131" t="str">
        <f t="shared" si="179"/>
        <v>WFD67_Oulujoki_IijokiFebruary</v>
      </c>
      <c r="AD796" s="40" t="s">
        <v>623</v>
      </c>
      <c r="AE796" s="46" t="s">
        <v>587</v>
      </c>
      <c r="AF796" s="130">
        <f t="shared" si="176"/>
        <v>30.140169227031166</v>
      </c>
      <c r="AG796" s="130">
        <f t="shared" si="177"/>
        <v>10.365028664763582</v>
      </c>
      <c r="AH796" s="130">
        <f t="shared" si="180"/>
        <v>19.775140562267584</v>
      </c>
    </row>
    <row r="797" spans="1:34" x14ac:dyDescent="0.25">
      <c r="A797" t="s">
        <v>8</v>
      </c>
      <c r="B797">
        <v>2003</v>
      </c>
      <c r="C797">
        <v>3</v>
      </c>
      <c r="D797">
        <v>953.81955234650195</v>
      </c>
      <c r="E797">
        <v>3312.0913067127999</v>
      </c>
      <c r="F797">
        <v>222.166066105499</v>
      </c>
      <c r="G797">
        <v>75.1669503318507</v>
      </c>
      <c r="H797">
        <v>741.31793760691198</v>
      </c>
      <c r="I797">
        <v>834.92726911990201</v>
      </c>
      <c r="Q797" s="9" t="s">
        <v>221</v>
      </c>
      <c r="R797" s="27"/>
      <c r="S797" s="40" t="s">
        <v>343</v>
      </c>
      <c r="T797" s="3" t="s">
        <v>142</v>
      </c>
      <c r="U797" s="27">
        <f t="shared" si="184"/>
        <v>2637.8069369324458</v>
      </c>
      <c r="V797" s="27">
        <f t="shared" si="183"/>
        <v>12987.113117929108</v>
      </c>
      <c r="W797" s="27">
        <f t="shared" si="183"/>
        <v>1392.7399630238642</v>
      </c>
      <c r="X797" s="27">
        <f t="shared" si="183"/>
        <v>696.36998151193188</v>
      </c>
      <c r="Y797" s="27">
        <f t="shared" si="183"/>
        <v>1686.5579022589866</v>
      </c>
      <c r="Z797" s="28">
        <f t="shared" si="183"/>
        <v>1435.3666595557991</v>
      </c>
      <c r="AA797" s="27"/>
      <c r="AB797" s="131">
        <v>59557710000</v>
      </c>
      <c r="AC797" s="131" t="str">
        <f t="shared" si="179"/>
        <v>WFD67_Oulujoki_IijokiMarch</v>
      </c>
      <c r="AD797" s="40" t="s">
        <v>623</v>
      </c>
      <c r="AE797" s="46" t="s">
        <v>588</v>
      </c>
      <c r="AF797" s="130">
        <f t="shared" si="176"/>
        <v>28.318044838510186</v>
      </c>
      <c r="AG797" s="130">
        <f t="shared" si="177"/>
        <v>24.1004340085574</v>
      </c>
      <c r="AH797" s="130">
        <f t="shared" si="180"/>
        <v>4.2176108299527861</v>
      </c>
    </row>
    <row r="798" spans="1:34" x14ac:dyDescent="0.25">
      <c r="A798" t="s">
        <v>8</v>
      </c>
      <c r="B798">
        <v>2003</v>
      </c>
      <c r="C798">
        <v>4</v>
      </c>
      <c r="D798">
        <v>984.95734156003005</v>
      </c>
      <c r="E798">
        <v>3087.5026661657698</v>
      </c>
      <c r="F798">
        <v>43.433323916491901</v>
      </c>
      <c r="G798">
        <v>14.134036523031901</v>
      </c>
      <c r="H798">
        <v>585.038106099684</v>
      </c>
      <c r="I798">
        <v>825.05602673731801</v>
      </c>
      <c r="Q798" s="9" t="s">
        <v>221</v>
      </c>
      <c r="R798" s="27"/>
      <c r="S798" s="40" t="s">
        <v>343</v>
      </c>
      <c r="T798" s="3" t="s">
        <v>143</v>
      </c>
      <c r="U798" s="27">
        <f t="shared" si="184"/>
        <v>3593.1376733293469</v>
      </c>
      <c r="V798" s="27">
        <f t="shared" si="183"/>
        <v>12772.595049435808</v>
      </c>
      <c r="W798" s="27">
        <f t="shared" si="183"/>
        <v>648.84247073930669</v>
      </c>
      <c r="X798" s="27">
        <f t="shared" si="183"/>
        <v>324.42123536965323</v>
      </c>
      <c r="Y798" s="27">
        <f t="shared" si="183"/>
        <v>1533.0702377950681</v>
      </c>
      <c r="Z798" s="28">
        <f t="shared" si="183"/>
        <v>2655.420854978538</v>
      </c>
      <c r="AA798" s="27"/>
      <c r="AB798" s="131">
        <v>59557710000</v>
      </c>
      <c r="AC798" s="131" t="str">
        <f t="shared" si="179"/>
        <v>WFD67_Oulujoki_IijokiApril</v>
      </c>
      <c r="AD798" s="40" t="s">
        <v>623</v>
      </c>
      <c r="AE798" s="46" t="s">
        <v>589</v>
      </c>
      <c r="AF798" s="130">
        <f t="shared" si="176"/>
        <v>25.740919820373687</v>
      </c>
      <c r="AG798" s="130">
        <f t="shared" si="177"/>
        <v>44.585677571863293</v>
      </c>
      <c r="AH798" s="130">
        <f t="shared" si="180"/>
        <v>-18.844757751489606</v>
      </c>
    </row>
    <row r="799" spans="1:34" x14ac:dyDescent="0.25">
      <c r="A799" t="s">
        <v>8</v>
      </c>
      <c r="B799">
        <v>2003</v>
      </c>
      <c r="C799">
        <v>5</v>
      </c>
      <c r="D799">
        <v>805.72096420874698</v>
      </c>
      <c r="E799">
        <v>3403.4692221939099</v>
      </c>
      <c r="F799">
        <v>554.82085242643404</v>
      </c>
      <c r="G799">
        <v>190.434073980357</v>
      </c>
      <c r="H799">
        <v>1543.3183638532801</v>
      </c>
      <c r="I799">
        <v>817.12124541153401</v>
      </c>
      <c r="Q799" s="9" t="s">
        <v>221</v>
      </c>
      <c r="R799" s="27"/>
      <c r="S799" s="40" t="s">
        <v>343</v>
      </c>
      <c r="T799" s="3" t="s">
        <v>144</v>
      </c>
      <c r="U799" s="27">
        <f t="shared" si="184"/>
        <v>4562.2831519794963</v>
      </c>
      <c r="V799" s="27">
        <f t="shared" si="183"/>
        <v>12319.039339242016</v>
      </c>
      <c r="W799" s="27">
        <f t="shared" si="183"/>
        <v>822.79533275834888</v>
      </c>
      <c r="X799" s="27">
        <f t="shared" si="183"/>
        <v>411.39766637917404</v>
      </c>
      <c r="Y799" s="27">
        <f t="shared" si="183"/>
        <v>3326.1276666826316</v>
      </c>
      <c r="Z799" s="28">
        <f t="shared" si="183"/>
        <v>4036.5075918662596</v>
      </c>
      <c r="AA799" s="27"/>
      <c r="AB799" s="131">
        <v>59557710000</v>
      </c>
      <c r="AC799" s="131" t="str">
        <f t="shared" si="179"/>
        <v>WFD67_Oulujoki_IijokiMay</v>
      </c>
      <c r="AD799" s="40" t="s">
        <v>623</v>
      </c>
      <c r="AE799" s="46" t="s">
        <v>144</v>
      </c>
      <c r="AF799" s="130">
        <f t="shared" si="176"/>
        <v>55.847138291291444</v>
      </c>
      <c r="AG799" s="130">
        <f t="shared" si="177"/>
        <v>67.774727938100028</v>
      </c>
      <c r="AH799" s="130">
        <f t="shared" si="180"/>
        <v>-11.927589646808585</v>
      </c>
    </row>
    <row r="800" spans="1:34" x14ac:dyDescent="0.25">
      <c r="A800" t="s">
        <v>8</v>
      </c>
      <c r="B800">
        <v>2003</v>
      </c>
      <c r="C800">
        <v>6</v>
      </c>
      <c r="D800">
        <v>724.39024043279699</v>
      </c>
      <c r="E800">
        <v>3382.3532805514501</v>
      </c>
      <c r="F800">
        <v>363.04954643408797</v>
      </c>
      <c r="G800">
        <v>123.98405080649199</v>
      </c>
      <c r="H800">
        <v>1015.44939786714</v>
      </c>
      <c r="I800">
        <v>737.15782729562795</v>
      </c>
      <c r="Q800" s="9" t="s">
        <v>221</v>
      </c>
      <c r="R800" s="27"/>
      <c r="S800" s="40" t="s">
        <v>343</v>
      </c>
      <c r="T800" s="3" t="s">
        <v>145</v>
      </c>
      <c r="U800" s="27">
        <f t="shared" si="184"/>
        <v>3700.3445483773489</v>
      </c>
      <c r="V800" s="27">
        <f t="shared" si="183"/>
        <v>12175.543567940447</v>
      </c>
      <c r="W800" s="27">
        <f t="shared" si="183"/>
        <v>666.37047742720279</v>
      </c>
      <c r="X800" s="27">
        <f t="shared" si="183"/>
        <v>333.18523871360151</v>
      </c>
      <c r="Y800" s="27">
        <f t="shared" si="183"/>
        <v>3169.9992289657403</v>
      </c>
      <c r="Z800" s="28">
        <f t="shared" si="183"/>
        <v>3589.822108396962</v>
      </c>
      <c r="AA800" s="27"/>
      <c r="AB800" s="131">
        <v>59557710000</v>
      </c>
      <c r="AC800" s="131" t="str">
        <f t="shared" si="179"/>
        <v>WFD67_Oulujoki_IijokiJune</v>
      </c>
      <c r="AD800" s="40" t="s">
        <v>623</v>
      </c>
      <c r="AE800" s="46" t="s">
        <v>590</v>
      </c>
      <c r="AF800" s="130">
        <f t="shared" si="176"/>
        <v>53.225673535227266</v>
      </c>
      <c r="AG800" s="130">
        <f t="shared" si="177"/>
        <v>60.274683301237779</v>
      </c>
      <c r="AH800" s="130">
        <f t="shared" si="180"/>
        <v>-7.0490097660105135</v>
      </c>
    </row>
    <row r="801" spans="1:34" x14ac:dyDescent="0.25">
      <c r="A801" t="s">
        <v>8</v>
      </c>
      <c r="B801">
        <v>2003</v>
      </c>
      <c r="C801">
        <v>7</v>
      </c>
      <c r="D801">
        <v>494.89452118728201</v>
      </c>
      <c r="E801">
        <v>3412.0246426919598</v>
      </c>
      <c r="F801">
        <v>572.06626434640896</v>
      </c>
      <c r="G801">
        <v>197.33304317486201</v>
      </c>
      <c r="H801">
        <v>1225.1301469503301</v>
      </c>
      <c r="I801">
        <v>533.01128662584301</v>
      </c>
      <c r="Q801" s="9" t="s">
        <v>221</v>
      </c>
      <c r="R801" s="27"/>
      <c r="S801" s="40" t="s">
        <v>343</v>
      </c>
      <c r="T801" s="3" t="s">
        <v>146</v>
      </c>
      <c r="U801" s="27">
        <f t="shared" si="184"/>
        <v>2626.9683395458464</v>
      </c>
      <c r="V801" s="27">
        <f t="shared" si="183"/>
        <v>12564.681905358062</v>
      </c>
      <c r="W801" s="27">
        <f t="shared" si="183"/>
        <v>2021.998742689497</v>
      </c>
      <c r="X801" s="27">
        <f t="shared" si="183"/>
        <v>1010.9993713447477</v>
      </c>
      <c r="Y801" s="27">
        <f t="shared" si="183"/>
        <v>4828.1623783883852</v>
      </c>
      <c r="Z801" s="28">
        <f t="shared" si="183"/>
        <v>2765.1261890032265</v>
      </c>
      <c r="AA801" s="27"/>
      <c r="AB801" s="131">
        <v>59557710000</v>
      </c>
      <c r="AC801" s="131" t="str">
        <f t="shared" si="179"/>
        <v>WFD67_Oulujoki_IijokiJuly</v>
      </c>
      <c r="AD801" s="40" t="s">
        <v>623</v>
      </c>
      <c r="AE801" s="46" t="s">
        <v>591</v>
      </c>
      <c r="AF801" s="130">
        <f t="shared" si="176"/>
        <v>81.066958054438032</v>
      </c>
      <c r="AG801" s="130">
        <f t="shared" si="177"/>
        <v>46.427678112594094</v>
      </c>
      <c r="AH801" s="130">
        <f t="shared" si="180"/>
        <v>34.639279941843938</v>
      </c>
    </row>
    <row r="802" spans="1:34" x14ac:dyDescent="0.25">
      <c r="A802" t="s">
        <v>8</v>
      </c>
      <c r="B802">
        <v>2003</v>
      </c>
      <c r="C802">
        <v>8</v>
      </c>
      <c r="D802">
        <v>404.16571706887299</v>
      </c>
      <c r="E802">
        <v>3429.55053447922</v>
      </c>
      <c r="F802">
        <v>182.505806902128</v>
      </c>
      <c r="G802">
        <v>62.320107704295197</v>
      </c>
      <c r="H802">
        <v>327.42308589247199</v>
      </c>
      <c r="I802">
        <v>448.97410229686699</v>
      </c>
      <c r="Q802" s="9" t="s">
        <v>221</v>
      </c>
      <c r="R802" s="27"/>
      <c r="S802" s="40" t="s">
        <v>343</v>
      </c>
      <c r="T802" s="3" t="s">
        <v>147</v>
      </c>
      <c r="U802" s="27">
        <f t="shared" si="184"/>
        <v>1342.4784012847522</v>
      </c>
      <c r="V802" s="27">
        <f t="shared" si="183"/>
        <v>12749.441068833421</v>
      </c>
      <c r="W802" s="27">
        <f t="shared" si="183"/>
        <v>2452.2792319960363</v>
      </c>
      <c r="X802" s="27">
        <f t="shared" si="183"/>
        <v>1226.1396159980188</v>
      </c>
      <c r="Y802" s="27">
        <f t="shared" si="183"/>
        <v>4254.5580907237672</v>
      </c>
      <c r="Z802" s="28">
        <f t="shared" si="183"/>
        <v>1507.7315507064909</v>
      </c>
      <c r="AA802" s="27"/>
      <c r="AB802" s="131">
        <v>59557710000</v>
      </c>
      <c r="AC802" s="131" t="str">
        <f t="shared" si="179"/>
        <v>WFD67_Oulujoki_IijokiAugust</v>
      </c>
      <c r="AD802" s="40" t="s">
        <v>623</v>
      </c>
      <c r="AE802" s="46" t="s">
        <v>592</v>
      </c>
      <c r="AF802" s="130">
        <f t="shared" si="176"/>
        <v>71.435891183925094</v>
      </c>
      <c r="AG802" s="130">
        <f t="shared" si="177"/>
        <v>25.31547218162839</v>
      </c>
      <c r="AH802" s="130">
        <f t="shared" si="180"/>
        <v>46.1204190022967</v>
      </c>
    </row>
    <row r="803" spans="1:34" x14ac:dyDescent="0.25">
      <c r="A803" t="s">
        <v>8</v>
      </c>
      <c r="B803">
        <v>2003</v>
      </c>
      <c r="C803">
        <v>9</v>
      </c>
      <c r="D803">
        <v>236.171983755827</v>
      </c>
      <c r="E803">
        <v>3448.5587960743701</v>
      </c>
      <c r="F803">
        <v>616.52883153663595</v>
      </c>
      <c r="G803">
        <v>211.85341913858099</v>
      </c>
      <c r="H803">
        <v>959.25366356926997</v>
      </c>
      <c r="I803">
        <v>276.60971258984802</v>
      </c>
      <c r="Q803" s="9" t="s">
        <v>221</v>
      </c>
      <c r="R803" s="27"/>
      <c r="S803" s="40" t="s">
        <v>343</v>
      </c>
      <c r="T803" s="3" t="s">
        <v>148</v>
      </c>
      <c r="U803" s="27">
        <f t="shared" si="184"/>
        <v>626.24938156821395</v>
      </c>
      <c r="V803" s="27">
        <f t="shared" si="183"/>
        <v>12920.324205183373</v>
      </c>
      <c r="W803" s="27">
        <f t="shared" si="183"/>
        <v>2558.455901736038</v>
      </c>
      <c r="X803" s="27">
        <f t="shared" si="183"/>
        <v>1279.227950868019</v>
      </c>
      <c r="Y803" s="27">
        <f t="shared" si="183"/>
        <v>3509.1712184772427</v>
      </c>
      <c r="Z803" s="28">
        <f t="shared" si="183"/>
        <v>791.12059462185073</v>
      </c>
      <c r="AA803" s="27"/>
      <c r="AB803" s="131">
        <v>59557710000</v>
      </c>
      <c r="AC803" s="131" t="str">
        <f t="shared" si="179"/>
        <v>WFD67_Oulujoki_IijokiSeptember</v>
      </c>
      <c r="AD803" s="40" t="s">
        <v>623</v>
      </c>
      <c r="AE803" s="46" t="s">
        <v>593</v>
      </c>
      <c r="AF803" s="130">
        <f t="shared" si="176"/>
        <v>58.920519584739623</v>
      </c>
      <c r="AG803" s="130">
        <f t="shared" si="177"/>
        <v>13.283260800689797</v>
      </c>
      <c r="AH803" s="130">
        <f t="shared" si="180"/>
        <v>45.637258784049827</v>
      </c>
    </row>
    <row r="804" spans="1:34" x14ac:dyDescent="0.25">
      <c r="A804" t="s">
        <v>8</v>
      </c>
      <c r="B804">
        <v>2003</v>
      </c>
      <c r="C804">
        <v>10</v>
      </c>
      <c r="D804">
        <v>189.74552091585599</v>
      </c>
      <c r="E804">
        <v>3451.26716433197</v>
      </c>
      <c r="F804">
        <v>651.61209316366205</v>
      </c>
      <c r="G804">
        <v>225.931394864895</v>
      </c>
      <c r="H804">
        <v>953.36953809784598</v>
      </c>
      <c r="I804">
        <v>222.65921848830899</v>
      </c>
      <c r="Q804" s="9" t="s">
        <v>221</v>
      </c>
      <c r="R804" s="27"/>
      <c r="S804" s="40" t="s">
        <v>343</v>
      </c>
      <c r="T804" s="3" t="s">
        <v>149</v>
      </c>
      <c r="U804" s="27">
        <f t="shared" si="184"/>
        <v>337.37515672144826</v>
      </c>
      <c r="V804" s="27">
        <f t="shared" si="183"/>
        <v>12977.140116747016</v>
      </c>
      <c r="W804" s="27">
        <f t="shared" si="183"/>
        <v>2792.3639402524755</v>
      </c>
      <c r="X804" s="27">
        <f t="shared" si="183"/>
        <v>1396.1819701262389</v>
      </c>
      <c r="Y804" s="27">
        <f t="shared" si="183"/>
        <v>3257.0668901216923</v>
      </c>
      <c r="Z804" s="28">
        <f t="shared" si="183"/>
        <v>489.72433945487558</v>
      </c>
      <c r="AA804" s="27"/>
      <c r="AB804" s="131">
        <v>59557710000</v>
      </c>
      <c r="AC804" s="131" t="str">
        <f t="shared" si="179"/>
        <v>WFD67_Oulujoki_IijokiOctober</v>
      </c>
      <c r="AD804" s="40" t="s">
        <v>623</v>
      </c>
      <c r="AE804" s="46" t="s">
        <v>594</v>
      </c>
      <c r="AF804" s="130">
        <f t="shared" si="176"/>
        <v>54.687577647322108</v>
      </c>
      <c r="AG804" s="130">
        <f t="shared" si="177"/>
        <v>8.2226858530134148</v>
      </c>
      <c r="AH804" s="130">
        <f t="shared" si="180"/>
        <v>46.464891794308691</v>
      </c>
    </row>
    <row r="805" spans="1:34" x14ac:dyDescent="0.25">
      <c r="A805" t="s">
        <v>8</v>
      </c>
      <c r="B805">
        <v>2003</v>
      </c>
      <c r="C805">
        <v>11</v>
      </c>
      <c r="D805">
        <v>216.31823932917499</v>
      </c>
      <c r="E805">
        <v>3449.5260399124199</v>
      </c>
      <c r="F805">
        <v>1026.9049279329299</v>
      </c>
      <c r="G805">
        <v>352.57252794324103</v>
      </c>
      <c r="H805">
        <v>1645.1092242094101</v>
      </c>
      <c r="I805">
        <v>232.71352623906901</v>
      </c>
      <c r="Q805" s="9" t="s">
        <v>221</v>
      </c>
      <c r="R805" s="27"/>
      <c r="S805" s="40" t="s">
        <v>343</v>
      </c>
      <c r="T805" s="3" t="s">
        <v>150</v>
      </c>
      <c r="U805" s="27">
        <f t="shared" si="184"/>
        <v>364.22032977510719</v>
      </c>
      <c r="V805" s="27">
        <f t="shared" si="183"/>
        <v>12974.113953234939</v>
      </c>
      <c r="W805" s="27">
        <f t="shared" si="183"/>
        <v>2595.5575932131078</v>
      </c>
      <c r="X805" s="27">
        <f t="shared" si="183"/>
        <v>1297.778796606555</v>
      </c>
      <c r="Y805" s="27">
        <f t="shared" si="183"/>
        <v>2950.8065347714196</v>
      </c>
      <c r="Z805" s="28">
        <f t="shared" si="183"/>
        <v>440.410157716117</v>
      </c>
      <c r="AA805" s="27"/>
      <c r="AB805" s="131">
        <v>59557710000</v>
      </c>
      <c r="AC805" s="131" t="str">
        <f t="shared" si="179"/>
        <v>WFD67_Oulujoki_IijokiNovember</v>
      </c>
      <c r="AD805" s="40" t="s">
        <v>623</v>
      </c>
      <c r="AE805" s="46" t="s">
        <v>595</v>
      </c>
      <c r="AF805" s="130">
        <f t="shared" si="176"/>
        <v>49.545332330128531</v>
      </c>
      <c r="AG805" s="130">
        <f t="shared" si="177"/>
        <v>7.3946791727908447</v>
      </c>
      <c r="AH805" s="130">
        <f t="shared" si="180"/>
        <v>42.150653157337686</v>
      </c>
    </row>
    <row r="806" spans="1:34" ht="15.75" thickBot="1" x14ac:dyDescent="0.3">
      <c r="A806" t="s">
        <v>8</v>
      </c>
      <c r="B806">
        <v>2003</v>
      </c>
      <c r="C806">
        <v>12</v>
      </c>
      <c r="D806">
        <v>294.218778532383</v>
      </c>
      <c r="E806">
        <v>3426.2843811190801</v>
      </c>
      <c r="F806">
        <v>865.33003562778401</v>
      </c>
      <c r="G806">
        <v>295.622561623379</v>
      </c>
      <c r="H806">
        <v>1353.8170024552701</v>
      </c>
      <c r="I806">
        <v>279.76708858498603</v>
      </c>
      <c r="Q806" s="11" t="s">
        <v>221</v>
      </c>
      <c r="R806" s="29"/>
      <c r="S806" s="40" t="s">
        <v>343</v>
      </c>
      <c r="T806" s="5" t="s">
        <v>151</v>
      </c>
      <c r="U806" s="29">
        <f t="shared" si="184"/>
        <v>669.96627711729229</v>
      </c>
      <c r="V806" s="29">
        <f t="shared" si="183"/>
        <v>13008.698211918936</v>
      </c>
      <c r="W806" s="29">
        <f t="shared" si="183"/>
        <v>2722.5660553854473</v>
      </c>
      <c r="X806" s="29">
        <f t="shared" si="183"/>
        <v>1361.2830276927225</v>
      </c>
      <c r="Y806" s="29">
        <f t="shared" si="183"/>
        <v>3050.2265025216038</v>
      </c>
      <c r="Z806" s="30">
        <f t="shared" si="183"/>
        <v>524.82403692706157</v>
      </c>
      <c r="AA806" s="27"/>
      <c r="AB806" s="131">
        <v>59557710000</v>
      </c>
      <c r="AC806" s="131" t="str">
        <f t="shared" si="179"/>
        <v>WFD67_Oulujoki_IijokiDecember</v>
      </c>
      <c r="AD806" s="40" t="s">
        <v>623</v>
      </c>
      <c r="AE806" s="46" t="s">
        <v>596</v>
      </c>
      <c r="AF806" s="130">
        <f t="shared" si="176"/>
        <v>51.214637072540299</v>
      </c>
      <c r="AG806" s="130">
        <f t="shared" si="177"/>
        <v>8.8120251253290558</v>
      </c>
      <c r="AH806" s="130">
        <f t="shared" si="180"/>
        <v>42.402611947211241</v>
      </c>
    </row>
    <row r="807" spans="1:34" x14ac:dyDescent="0.25">
      <c r="A807" t="s">
        <v>8</v>
      </c>
      <c r="B807">
        <v>2004</v>
      </c>
      <c r="C807">
        <v>1</v>
      </c>
      <c r="D807">
        <v>421.74083695389299</v>
      </c>
      <c r="E807">
        <v>3439.09147925445</v>
      </c>
      <c r="F807">
        <v>984.64416377300302</v>
      </c>
      <c r="G807">
        <v>339.101189849555</v>
      </c>
      <c r="H807">
        <v>1832.6891145014999</v>
      </c>
      <c r="I807">
        <v>367.42968036122801</v>
      </c>
      <c r="Q807" s="10" t="s">
        <v>222</v>
      </c>
      <c r="R807" s="27" t="s">
        <v>435</v>
      </c>
      <c r="S807" s="35" t="s">
        <v>352</v>
      </c>
      <c r="T807" s="1" t="s">
        <v>140</v>
      </c>
      <c r="U807" s="25">
        <f>(D10299+D10311+D10323+D10335+D10347+D10359+D10371+D10383+D10395+D10407+D10419+D10431+D10443)/13</f>
        <v>1343.3813009638325</v>
      </c>
      <c r="V807" s="25">
        <f t="shared" ref="V807:Z818" si="185">(E10299+E10311+E10323+E10335+E10347+E10359+E10371+E10383+E10395+E10407+E10419+E10431+E10443)/13</f>
        <v>14824.159369791874</v>
      </c>
      <c r="W807" s="25">
        <f t="shared" si="185"/>
        <v>2816.9606426471605</v>
      </c>
      <c r="X807" s="25">
        <f t="shared" si="185"/>
        <v>1310.3030018639556</v>
      </c>
      <c r="Y807" s="25">
        <f t="shared" si="185"/>
        <v>2912.1972163051296</v>
      </c>
      <c r="Z807" s="26">
        <f t="shared" si="185"/>
        <v>568.00363737121995</v>
      </c>
      <c r="AA807" s="27"/>
      <c r="AB807" s="131">
        <v>67408410000</v>
      </c>
      <c r="AC807" s="131" t="str">
        <f t="shared" si="179"/>
        <v>WFD68_KokemSenjoki_Archipelago_Sea_Bothnian_SeaJanuary</v>
      </c>
      <c r="AD807" s="40" t="s">
        <v>624</v>
      </c>
      <c r="AE807" s="46" t="s">
        <v>586</v>
      </c>
      <c r="AF807" s="130">
        <f t="shared" si="176"/>
        <v>43.202283161776542</v>
      </c>
      <c r="AG807" s="130">
        <f t="shared" si="177"/>
        <v>8.4263022577037496</v>
      </c>
      <c r="AH807" s="130">
        <f t="shared" si="180"/>
        <v>34.775980904072796</v>
      </c>
    </row>
    <row r="808" spans="1:34" x14ac:dyDescent="0.25">
      <c r="A808" t="s">
        <v>8</v>
      </c>
      <c r="B808">
        <v>2004</v>
      </c>
      <c r="C808">
        <v>2</v>
      </c>
      <c r="D808">
        <v>582.93728138716006</v>
      </c>
      <c r="E808">
        <v>3405.8441331410199</v>
      </c>
      <c r="F808">
        <v>317.48714021559698</v>
      </c>
      <c r="G808">
        <v>108.32037084586599</v>
      </c>
      <c r="H808">
        <v>725.76511115888502</v>
      </c>
      <c r="I808">
        <v>491.14195117719697</v>
      </c>
      <c r="Q808" s="9" t="s">
        <v>222</v>
      </c>
      <c r="R808" s="27"/>
      <c r="S808" s="40" t="s">
        <v>352</v>
      </c>
      <c r="T808" s="3" t="s">
        <v>141</v>
      </c>
      <c r="U808" s="27">
        <f t="shared" ref="U808:U818" si="186">(D10300+D10312+D10324+D10336+D10348+D10360+D10372+D10384+D10396+D10408+D10420+D10432+D10444)/13</f>
        <v>1758.7408229206046</v>
      </c>
      <c r="V808" s="27">
        <f t="shared" si="185"/>
        <v>14825.765599725415</v>
      </c>
      <c r="W808" s="27">
        <f t="shared" si="185"/>
        <v>1880.7526584390664</v>
      </c>
      <c r="X808" s="27">
        <f t="shared" si="185"/>
        <v>875.14149350647904</v>
      </c>
      <c r="Y808" s="27">
        <f t="shared" si="185"/>
        <v>1762.9563061965282</v>
      </c>
      <c r="Z808" s="28">
        <f t="shared" si="185"/>
        <v>758.51559441084771</v>
      </c>
      <c r="AA808" s="27"/>
      <c r="AB808" s="131">
        <v>67408410000</v>
      </c>
      <c r="AC808" s="131" t="str">
        <f t="shared" si="179"/>
        <v>WFD68_KokemSenjoki_Archipelago_Sea_Bothnian_SeaFebruary</v>
      </c>
      <c r="AD808" s="40" t="s">
        <v>624</v>
      </c>
      <c r="AE808" s="46" t="s">
        <v>587</v>
      </c>
      <c r="AF808" s="130">
        <f t="shared" si="176"/>
        <v>26.153358404337503</v>
      </c>
      <c r="AG808" s="130">
        <f t="shared" si="177"/>
        <v>11.252536507104198</v>
      </c>
      <c r="AH808" s="130">
        <f t="shared" si="180"/>
        <v>14.900821897233305</v>
      </c>
    </row>
    <row r="809" spans="1:34" x14ac:dyDescent="0.25">
      <c r="A809" t="s">
        <v>8</v>
      </c>
      <c r="B809">
        <v>2004</v>
      </c>
      <c r="C809">
        <v>3</v>
      </c>
      <c r="D809">
        <v>812.10196862494297</v>
      </c>
      <c r="E809">
        <v>3421.9347401141399</v>
      </c>
      <c r="F809">
        <v>548.59314628731704</v>
      </c>
      <c r="G809">
        <v>187.27582346153301</v>
      </c>
      <c r="H809">
        <v>1252.7313696204101</v>
      </c>
      <c r="I809">
        <v>716.574094388547</v>
      </c>
      <c r="Q809" s="9" t="s">
        <v>222</v>
      </c>
      <c r="R809" s="27"/>
      <c r="S809" s="40" t="s">
        <v>352</v>
      </c>
      <c r="T809" s="3" t="s">
        <v>142</v>
      </c>
      <c r="U809" s="27">
        <f t="shared" si="186"/>
        <v>3257.3882361268547</v>
      </c>
      <c r="V809" s="27">
        <f t="shared" si="185"/>
        <v>14747.412282319539</v>
      </c>
      <c r="W809" s="27">
        <f t="shared" si="185"/>
        <v>1307.9340537097526</v>
      </c>
      <c r="X809" s="27">
        <f t="shared" si="185"/>
        <v>604.61331041544963</v>
      </c>
      <c r="Y809" s="27">
        <f t="shared" si="185"/>
        <v>1640.7564013509304</v>
      </c>
      <c r="Z809" s="28">
        <f t="shared" si="185"/>
        <v>1886.8965497318677</v>
      </c>
      <c r="AA809" s="27"/>
      <c r="AB809" s="131">
        <v>67408410000</v>
      </c>
      <c r="AC809" s="131" t="str">
        <f t="shared" si="179"/>
        <v>WFD68_KokemSenjoki_Archipelago_Sea_Bothnian_SeaMarch</v>
      </c>
      <c r="AD809" s="40" t="s">
        <v>624</v>
      </c>
      <c r="AE809" s="46" t="s">
        <v>588</v>
      </c>
      <c r="AF809" s="130">
        <f t="shared" si="176"/>
        <v>24.340529636449375</v>
      </c>
      <c r="AG809" s="130">
        <f t="shared" si="177"/>
        <v>27.992004999552247</v>
      </c>
      <c r="AH809" s="130">
        <f t="shared" si="180"/>
        <v>-3.6514753631028718</v>
      </c>
    </row>
    <row r="810" spans="1:34" x14ac:dyDescent="0.25">
      <c r="A810" t="s">
        <v>8</v>
      </c>
      <c r="B810">
        <v>2004</v>
      </c>
      <c r="C810">
        <v>4</v>
      </c>
      <c r="D810">
        <v>833.62857356045299</v>
      </c>
      <c r="E810">
        <v>3419.1344152116399</v>
      </c>
      <c r="F810">
        <v>413.24048477801301</v>
      </c>
      <c r="G810">
        <v>141.843672711696</v>
      </c>
      <c r="H810">
        <v>1100.9344962268599</v>
      </c>
      <c r="I810">
        <v>783.002675773296</v>
      </c>
      <c r="Q810" s="9" t="s">
        <v>222</v>
      </c>
      <c r="R810" s="27"/>
      <c r="S810" s="40" t="s">
        <v>352</v>
      </c>
      <c r="T810" s="3" t="s">
        <v>143</v>
      </c>
      <c r="U810" s="27">
        <f t="shared" si="186"/>
        <v>4642.5251149225978</v>
      </c>
      <c r="V810" s="27">
        <f t="shared" si="185"/>
        <v>14249.644696441099</v>
      </c>
      <c r="W810" s="27">
        <f t="shared" si="185"/>
        <v>638.8746468828673</v>
      </c>
      <c r="X810" s="27">
        <f t="shared" si="185"/>
        <v>293.68210292967228</v>
      </c>
      <c r="Y810" s="27">
        <f t="shared" si="185"/>
        <v>1603.6823169899512</v>
      </c>
      <c r="Z810" s="28">
        <f t="shared" si="185"/>
        <v>3519.310699458601</v>
      </c>
      <c r="AA810" s="27"/>
      <c r="AB810" s="131">
        <v>67408410000</v>
      </c>
      <c r="AC810" s="131" t="str">
        <f t="shared" si="179"/>
        <v>WFD68_KokemSenjoki_Archipelago_Sea_Bothnian_SeaApril</v>
      </c>
      <c r="AD810" s="40" t="s">
        <v>624</v>
      </c>
      <c r="AE810" s="46" t="s">
        <v>589</v>
      </c>
      <c r="AF810" s="130">
        <f t="shared" si="176"/>
        <v>23.790537664216544</v>
      </c>
      <c r="AG810" s="130">
        <f t="shared" si="177"/>
        <v>52.208777798773191</v>
      </c>
      <c r="AH810" s="130">
        <f t="shared" si="180"/>
        <v>-28.418240134556648</v>
      </c>
    </row>
    <row r="811" spans="1:34" x14ac:dyDescent="0.25">
      <c r="A811" t="s">
        <v>8</v>
      </c>
      <c r="B811">
        <v>2004</v>
      </c>
      <c r="C811">
        <v>5</v>
      </c>
      <c r="D811">
        <v>911.57544782851699</v>
      </c>
      <c r="E811">
        <v>3270.9437984635902</v>
      </c>
      <c r="F811">
        <v>281.31954818561098</v>
      </c>
      <c r="G811">
        <v>95.459061256124102</v>
      </c>
      <c r="H811">
        <v>792.02627632855194</v>
      </c>
      <c r="I811">
        <v>853.791366727119</v>
      </c>
      <c r="Q811" s="9" t="s">
        <v>222</v>
      </c>
      <c r="R811" s="27"/>
      <c r="S811" s="40" t="s">
        <v>352</v>
      </c>
      <c r="T811" s="3" t="s">
        <v>144</v>
      </c>
      <c r="U811" s="27">
        <f t="shared" si="186"/>
        <v>5626.6947068795334</v>
      </c>
      <c r="V811" s="27">
        <f t="shared" si="185"/>
        <v>13339.404914601968</v>
      </c>
      <c r="W811" s="27">
        <f t="shared" si="185"/>
        <v>387.33838649445954</v>
      </c>
      <c r="X811" s="27">
        <f t="shared" si="185"/>
        <v>178.56169581904126</v>
      </c>
      <c r="Y811" s="27">
        <f t="shared" si="185"/>
        <v>2873.8940475542845</v>
      </c>
      <c r="Z811" s="28">
        <f t="shared" si="185"/>
        <v>4721.1596205974756</v>
      </c>
      <c r="AA811" s="27"/>
      <c r="AB811" s="131">
        <v>67408410000</v>
      </c>
      <c r="AC811" s="131" t="str">
        <f t="shared" si="179"/>
        <v>WFD68_KokemSenjoki_Archipelago_Sea_Bothnian_SeaMay</v>
      </c>
      <c r="AD811" s="40" t="s">
        <v>624</v>
      </c>
      <c r="AE811" s="46" t="s">
        <v>144</v>
      </c>
      <c r="AF811" s="130">
        <f t="shared" si="176"/>
        <v>42.634057791220478</v>
      </c>
      <c r="AG811" s="130">
        <f t="shared" si="177"/>
        <v>70.03813946356955</v>
      </c>
      <c r="AH811" s="130">
        <f t="shared" si="180"/>
        <v>-27.404081672349072</v>
      </c>
    </row>
    <row r="812" spans="1:34" x14ac:dyDescent="0.25">
      <c r="A812" t="s">
        <v>8</v>
      </c>
      <c r="B812">
        <v>2004</v>
      </c>
      <c r="C812">
        <v>6</v>
      </c>
      <c r="D812">
        <v>694.85869800162095</v>
      </c>
      <c r="E812">
        <v>3255.0940831457501</v>
      </c>
      <c r="F812">
        <v>453.94150771309103</v>
      </c>
      <c r="G812">
        <v>157.517777041827</v>
      </c>
      <c r="H812">
        <v>1415.6678723309701</v>
      </c>
      <c r="I812">
        <v>667.18280200885795</v>
      </c>
      <c r="Q812" s="9" t="s">
        <v>222</v>
      </c>
      <c r="R812" s="27"/>
      <c r="S812" s="40" t="s">
        <v>352</v>
      </c>
      <c r="T812" s="3" t="s">
        <v>145</v>
      </c>
      <c r="U812" s="27">
        <f t="shared" si="186"/>
        <v>4546.4638617708297</v>
      </c>
      <c r="V812" s="27">
        <f t="shared" si="185"/>
        <v>13432.673107653633</v>
      </c>
      <c r="W812" s="27">
        <f t="shared" si="185"/>
        <v>687.2195605003659</v>
      </c>
      <c r="X812" s="27">
        <f t="shared" si="185"/>
        <v>317.91564036091796</v>
      </c>
      <c r="Y812" s="27">
        <f t="shared" si="185"/>
        <v>4048.8829733856046</v>
      </c>
      <c r="Z812" s="28">
        <f t="shared" si="185"/>
        <v>4170.7119868317468</v>
      </c>
      <c r="AA812" s="27"/>
      <c r="AB812" s="131">
        <v>67408410000</v>
      </c>
      <c r="AC812" s="131" t="str">
        <f t="shared" si="179"/>
        <v>WFD68_KokemSenjoki_Archipelago_Sea_Bothnian_SeaJune</v>
      </c>
      <c r="AD812" s="40" t="s">
        <v>624</v>
      </c>
      <c r="AE812" s="46" t="s">
        <v>590</v>
      </c>
      <c r="AF812" s="130">
        <f t="shared" si="176"/>
        <v>60.064952924799805</v>
      </c>
      <c r="AG812" s="130">
        <f t="shared" si="177"/>
        <v>61.872279539478036</v>
      </c>
      <c r="AH812" s="130">
        <f t="shared" si="180"/>
        <v>-1.8073266146782316</v>
      </c>
    </row>
    <row r="813" spans="1:34" x14ac:dyDescent="0.25">
      <c r="A813" t="s">
        <v>8</v>
      </c>
      <c r="B813">
        <v>2004</v>
      </c>
      <c r="C813">
        <v>7</v>
      </c>
      <c r="D813">
        <v>501.49307142907901</v>
      </c>
      <c r="E813">
        <v>3438.0840985180698</v>
      </c>
      <c r="F813">
        <v>541.90170757726696</v>
      </c>
      <c r="G813">
        <v>186.05047905034399</v>
      </c>
      <c r="H813">
        <v>1057.9818170569799</v>
      </c>
      <c r="I813">
        <v>543.43229330124404</v>
      </c>
      <c r="Q813" s="9" t="s">
        <v>222</v>
      </c>
      <c r="R813" s="27"/>
      <c r="S813" s="40" t="s">
        <v>352</v>
      </c>
      <c r="T813" s="3" t="s">
        <v>146</v>
      </c>
      <c r="U813" s="27">
        <f t="shared" si="186"/>
        <v>3324.4408253431366</v>
      </c>
      <c r="V813" s="27">
        <f t="shared" si="185"/>
        <v>14065.607628320671</v>
      </c>
      <c r="W813" s="27">
        <f t="shared" si="185"/>
        <v>1745.8484893028967</v>
      </c>
      <c r="X813" s="27">
        <f t="shared" si="185"/>
        <v>821.84742632303198</v>
      </c>
      <c r="Y813" s="27">
        <f t="shared" si="185"/>
        <v>4766.7139634705845</v>
      </c>
      <c r="Z813" s="28">
        <f t="shared" si="185"/>
        <v>3391.1058898618908</v>
      </c>
      <c r="AA813" s="27"/>
      <c r="AB813" s="131">
        <v>67408410000</v>
      </c>
      <c r="AC813" s="131" t="str">
        <f t="shared" si="179"/>
        <v>WFD68_KokemSenjoki_Archipelago_Sea_Bothnian_SeaJuly</v>
      </c>
      <c r="AD813" s="40" t="s">
        <v>624</v>
      </c>
      <c r="AE813" s="46" t="s">
        <v>591</v>
      </c>
      <c r="AF813" s="130">
        <f t="shared" si="176"/>
        <v>70.713935597510527</v>
      </c>
      <c r="AG813" s="130">
        <f t="shared" si="177"/>
        <v>50.306866604061582</v>
      </c>
      <c r="AH813" s="130">
        <f t="shared" si="180"/>
        <v>20.407068993448945</v>
      </c>
    </row>
    <row r="814" spans="1:34" x14ac:dyDescent="0.25">
      <c r="A814" t="s">
        <v>8</v>
      </c>
      <c r="B814">
        <v>2004</v>
      </c>
      <c r="C814">
        <v>8</v>
      </c>
      <c r="D814">
        <v>340.73497989245902</v>
      </c>
      <c r="E814">
        <v>3435.6706267404202</v>
      </c>
      <c r="F814">
        <v>672.69161571888003</v>
      </c>
      <c r="G814">
        <v>234.54843932253999</v>
      </c>
      <c r="H814">
        <v>1241.3465207937199</v>
      </c>
      <c r="I814">
        <v>385.10346803207398</v>
      </c>
      <c r="Q814" s="9" t="s">
        <v>222</v>
      </c>
      <c r="R814" s="27"/>
      <c r="S814" s="40" t="s">
        <v>352</v>
      </c>
      <c r="T814" s="3" t="s">
        <v>147</v>
      </c>
      <c r="U814" s="27">
        <f t="shared" si="186"/>
        <v>1867.8913742560967</v>
      </c>
      <c r="V814" s="27">
        <f t="shared" si="185"/>
        <v>14360.702798956278</v>
      </c>
      <c r="W814" s="27">
        <f t="shared" si="185"/>
        <v>2504.0852248119377</v>
      </c>
      <c r="X814" s="27">
        <f t="shared" si="185"/>
        <v>1164.2632752522418</v>
      </c>
      <c r="Y814" s="27">
        <f t="shared" si="185"/>
        <v>4755.4594575301708</v>
      </c>
      <c r="Z814" s="28">
        <f t="shared" si="185"/>
        <v>2034.1709514747504</v>
      </c>
      <c r="AA814" s="27"/>
      <c r="AB814" s="131">
        <v>67408410000</v>
      </c>
      <c r="AC814" s="131" t="str">
        <f t="shared" si="179"/>
        <v>WFD68_KokemSenjoki_Archipelago_Sea_Bothnian_SeaAugust</v>
      </c>
      <c r="AD814" s="40" t="s">
        <v>624</v>
      </c>
      <c r="AE814" s="46" t="s">
        <v>592</v>
      </c>
      <c r="AF814" s="130">
        <f t="shared" si="176"/>
        <v>70.546975630046319</v>
      </c>
      <c r="AG814" s="130">
        <f t="shared" si="177"/>
        <v>30.176812529397303</v>
      </c>
      <c r="AH814" s="130">
        <f t="shared" si="180"/>
        <v>40.370163100649016</v>
      </c>
    </row>
    <row r="815" spans="1:34" x14ac:dyDescent="0.25">
      <c r="A815" t="s">
        <v>8</v>
      </c>
      <c r="B815">
        <v>2004</v>
      </c>
      <c r="C815">
        <v>9</v>
      </c>
      <c r="D815">
        <v>203.96806470717701</v>
      </c>
      <c r="E815">
        <v>3444.6735871667502</v>
      </c>
      <c r="F815">
        <v>937.35491762273796</v>
      </c>
      <c r="G815">
        <v>320.62007141620097</v>
      </c>
      <c r="H815">
        <v>1500.56631608061</v>
      </c>
      <c r="I815">
        <v>243.516926213489</v>
      </c>
      <c r="Q815" s="9" t="s">
        <v>222</v>
      </c>
      <c r="R815" s="27"/>
      <c r="S815" s="40" t="s">
        <v>352</v>
      </c>
      <c r="T815" s="3" t="s">
        <v>148</v>
      </c>
      <c r="U815" s="27">
        <f t="shared" si="186"/>
        <v>915.02229857574957</v>
      </c>
      <c r="V815" s="27">
        <f t="shared" si="185"/>
        <v>14605.583664548632</v>
      </c>
      <c r="W815" s="27">
        <f t="shared" si="185"/>
        <v>2422.2671036536763</v>
      </c>
      <c r="X815" s="27">
        <f t="shared" si="185"/>
        <v>1135.0675171894777</v>
      </c>
      <c r="Y815" s="27">
        <f t="shared" si="185"/>
        <v>3403.3904175077773</v>
      </c>
      <c r="Z815" s="28">
        <f t="shared" si="185"/>
        <v>1084.8773936087043</v>
      </c>
      <c r="AA815" s="27"/>
      <c r="AB815" s="131">
        <v>67408410000</v>
      </c>
      <c r="AC815" s="131" t="str">
        <f t="shared" si="179"/>
        <v>WFD68_KokemSenjoki_Archipelago_Sea_Bothnian_SeaSeptember</v>
      </c>
      <c r="AD815" s="40" t="s">
        <v>624</v>
      </c>
      <c r="AE815" s="46" t="s">
        <v>593</v>
      </c>
      <c r="AF815" s="130">
        <f t="shared" si="176"/>
        <v>50.489106886036581</v>
      </c>
      <c r="AG815" s="130">
        <f t="shared" si="177"/>
        <v>16.094095582564613</v>
      </c>
      <c r="AH815" s="130">
        <f t="shared" si="180"/>
        <v>34.395011303471968</v>
      </c>
    </row>
    <row r="816" spans="1:34" x14ac:dyDescent="0.25">
      <c r="A816" t="s">
        <v>8</v>
      </c>
      <c r="B816">
        <v>2004</v>
      </c>
      <c r="C816">
        <v>10</v>
      </c>
      <c r="D816">
        <v>177.70634983755099</v>
      </c>
      <c r="E816">
        <v>3438.6605393852201</v>
      </c>
      <c r="F816">
        <v>1065.5343505423</v>
      </c>
      <c r="G816">
        <v>367.71702405303802</v>
      </c>
      <c r="H816">
        <v>1836.9330816217901</v>
      </c>
      <c r="I816">
        <v>209.79897997195999</v>
      </c>
      <c r="Q816" s="9" t="s">
        <v>222</v>
      </c>
      <c r="R816" s="27"/>
      <c r="S816" s="40" t="s">
        <v>352</v>
      </c>
      <c r="T816" s="3" t="s">
        <v>149</v>
      </c>
      <c r="U816" s="27">
        <f t="shared" si="186"/>
        <v>535.0474051728811</v>
      </c>
      <c r="V816" s="27">
        <f t="shared" si="185"/>
        <v>14700.875254077378</v>
      </c>
      <c r="W816" s="27">
        <f t="shared" si="185"/>
        <v>3247.9320556713865</v>
      </c>
      <c r="X816" s="27">
        <f t="shared" si="185"/>
        <v>1516.2713435836081</v>
      </c>
      <c r="Y816" s="27">
        <f t="shared" si="185"/>
        <v>4165.3142567628884</v>
      </c>
      <c r="Z816" s="28">
        <f t="shared" si="185"/>
        <v>662.81041216378776</v>
      </c>
      <c r="AA816" s="27"/>
      <c r="AB816" s="131">
        <v>67408410000</v>
      </c>
      <c r="AC816" s="131" t="str">
        <f t="shared" si="179"/>
        <v>WFD68_KokemSenjoki_Archipelago_Sea_Bothnian_SeaOctober</v>
      </c>
      <c r="AD816" s="40" t="s">
        <v>624</v>
      </c>
      <c r="AE816" s="46" t="s">
        <v>594</v>
      </c>
      <c r="AF816" s="130">
        <f t="shared" si="176"/>
        <v>61.792204515176792</v>
      </c>
      <c r="AG816" s="130">
        <f t="shared" si="177"/>
        <v>9.8327554701822475</v>
      </c>
      <c r="AH816" s="130">
        <f t="shared" si="180"/>
        <v>51.959449044994543</v>
      </c>
    </row>
    <row r="817" spans="1:34" x14ac:dyDescent="0.25">
      <c r="A817" t="s">
        <v>8</v>
      </c>
      <c r="B817">
        <v>2004</v>
      </c>
      <c r="C817">
        <v>11</v>
      </c>
      <c r="D817">
        <v>170.16933666478499</v>
      </c>
      <c r="E817">
        <v>3447.9165553324901</v>
      </c>
      <c r="F817">
        <v>748.027472274704</v>
      </c>
      <c r="G817">
        <v>257.59076991614</v>
      </c>
      <c r="H817">
        <v>1098.21900402043</v>
      </c>
      <c r="I817">
        <v>189.56495578087799</v>
      </c>
      <c r="Q817" s="9" t="s">
        <v>222</v>
      </c>
      <c r="R817" s="27"/>
      <c r="S817" s="40" t="s">
        <v>352</v>
      </c>
      <c r="T817" s="3" t="s">
        <v>150</v>
      </c>
      <c r="U817" s="27">
        <f t="shared" si="186"/>
        <v>521.49793828495547</v>
      </c>
      <c r="V817" s="27">
        <f t="shared" si="185"/>
        <v>14751.706790814014</v>
      </c>
      <c r="W817" s="27">
        <f t="shared" si="185"/>
        <v>2978.2865100513036</v>
      </c>
      <c r="X817" s="27">
        <f t="shared" si="185"/>
        <v>1386.0187647592722</v>
      </c>
      <c r="Y817" s="27">
        <f t="shared" si="185"/>
        <v>3482.2638552409558</v>
      </c>
      <c r="Z817" s="28">
        <f t="shared" si="185"/>
        <v>523.64503598835097</v>
      </c>
      <c r="AA817" s="27"/>
      <c r="AB817" s="131">
        <v>67408410000</v>
      </c>
      <c r="AC817" s="131" t="str">
        <f t="shared" si="179"/>
        <v>WFD68_KokemSenjoki_Archipelago_Sea_Bothnian_SeaNovember</v>
      </c>
      <c r="AD817" s="40" t="s">
        <v>624</v>
      </c>
      <c r="AE817" s="46" t="s">
        <v>595</v>
      </c>
      <c r="AF817" s="130">
        <f t="shared" si="176"/>
        <v>51.65918993254634</v>
      </c>
      <c r="AG817" s="130">
        <f t="shared" si="177"/>
        <v>7.7682448820310546</v>
      </c>
      <c r="AH817" s="130">
        <f t="shared" si="180"/>
        <v>43.890945050515285</v>
      </c>
    </row>
    <row r="818" spans="1:34" ht="15.75" thickBot="1" x14ac:dyDescent="0.3">
      <c r="A818" t="s">
        <v>8</v>
      </c>
      <c r="B818">
        <v>2004</v>
      </c>
      <c r="C818">
        <v>12</v>
      </c>
      <c r="D818">
        <v>319.32100859535598</v>
      </c>
      <c r="E818">
        <v>3442.8407375526399</v>
      </c>
      <c r="F818">
        <v>974.69415195232398</v>
      </c>
      <c r="G818">
        <v>332.13402754654498</v>
      </c>
      <c r="H818">
        <v>1669.7906615536699</v>
      </c>
      <c r="I818">
        <v>302.01907280645599</v>
      </c>
      <c r="Q818" s="11" t="s">
        <v>222</v>
      </c>
      <c r="R818" s="29"/>
      <c r="S818" s="40" t="s">
        <v>352</v>
      </c>
      <c r="T818" s="5" t="s">
        <v>151</v>
      </c>
      <c r="U818" s="29">
        <f t="shared" si="186"/>
        <v>892.52175024344331</v>
      </c>
      <c r="V818" s="29">
        <f t="shared" si="185"/>
        <v>14810.267934588677</v>
      </c>
      <c r="W818" s="29">
        <f t="shared" si="185"/>
        <v>3114.2228535193435</v>
      </c>
      <c r="X818" s="29">
        <f t="shared" si="185"/>
        <v>1447.3061350099961</v>
      </c>
      <c r="Y818" s="29">
        <f t="shared" si="185"/>
        <v>3557.9853277145562</v>
      </c>
      <c r="Z818" s="30">
        <f t="shared" si="185"/>
        <v>560.51149180025982</v>
      </c>
      <c r="AA818" s="27"/>
      <c r="AB818" s="131">
        <v>67408410000</v>
      </c>
      <c r="AC818" s="131" t="str">
        <f t="shared" si="179"/>
        <v>WFD68_KokemSenjoki_Archipelago_Sea_Bothnian_SeaDecember</v>
      </c>
      <c r="AD818" s="40" t="s">
        <v>624</v>
      </c>
      <c r="AE818" s="46" t="s">
        <v>596</v>
      </c>
      <c r="AF818" s="130">
        <f t="shared" si="176"/>
        <v>52.782513750354831</v>
      </c>
      <c r="AG818" s="130">
        <f t="shared" si="177"/>
        <v>8.3151566963270582</v>
      </c>
      <c r="AH818" s="130">
        <f t="shared" si="180"/>
        <v>44.467357054027772</v>
      </c>
    </row>
    <row r="819" spans="1:34" x14ac:dyDescent="0.25">
      <c r="A819" t="s">
        <v>8</v>
      </c>
      <c r="B819">
        <v>2005</v>
      </c>
      <c r="C819">
        <v>1</v>
      </c>
      <c r="D819">
        <v>442.093465909793</v>
      </c>
      <c r="E819">
        <v>3429.3721298802202</v>
      </c>
      <c r="F819">
        <v>1193.8932807306901</v>
      </c>
      <c r="G819">
        <v>408.25102293448901</v>
      </c>
      <c r="H819">
        <v>2219.5316951984801</v>
      </c>
      <c r="I819">
        <v>381.88854293286801</v>
      </c>
      <c r="Q819" s="10" t="s">
        <v>223</v>
      </c>
      <c r="R819" s="27" t="s">
        <v>425</v>
      </c>
      <c r="S819" s="35" t="s">
        <v>353</v>
      </c>
      <c r="T819" s="1" t="s">
        <v>140</v>
      </c>
      <c r="U819" s="25">
        <f>(D10455+D10467+D10479+D10491+D10503+D10515+D10527+D10539+D10551+D10563+D10575+D10587+D10599)/13</f>
        <v>374.62196039655169</v>
      </c>
      <c r="V819" s="25">
        <f t="shared" ref="V819:Z830" si="187">(E10455+E10467+E10479+E10491+E10503+E10515+E10527+E10539+E10551+E10563+E10575+E10587+E10599)/13</f>
        <v>6159.0621454893599</v>
      </c>
      <c r="W819" s="25">
        <f t="shared" si="187"/>
        <v>948.29809948760931</v>
      </c>
      <c r="X819" s="25">
        <f t="shared" si="187"/>
        <v>424.08886504084637</v>
      </c>
      <c r="Y819" s="25">
        <f t="shared" si="187"/>
        <v>931.82856008700776</v>
      </c>
      <c r="Z819" s="26">
        <f t="shared" si="187"/>
        <v>177.88336758517778</v>
      </c>
      <c r="AA819" s="27"/>
      <c r="AB819" s="131">
        <v>22491570000</v>
      </c>
      <c r="AC819" s="131" t="str">
        <f t="shared" si="179"/>
        <v>WFD69_West_EstoniaJanuary</v>
      </c>
      <c r="AD819" s="40" t="s">
        <v>617</v>
      </c>
      <c r="AE819" s="46" t="s">
        <v>586</v>
      </c>
      <c r="AF819" s="130">
        <f t="shared" si="176"/>
        <v>41.430125157425991</v>
      </c>
      <c r="AG819" s="130">
        <f t="shared" si="177"/>
        <v>7.9088906459254638</v>
      </c>
      <c r="AH819" s="130">
        <f t="shared" si="180"/>
        <v>33.521234511500523</v>
      </c>
    </row>
    <row r="820" spans="1:34" x14ac:dyDescent="0.25">
      <c r="A820" t="s">
        <v>8</v>
      </c>
      <c r="B820">
        <v>2005</v>
      </c>
      <c r="C820">
        <v>2</v>
      </c>
      <c r="D820">
        <v>509.321091620289</v>
      </c>
      <c r="E820">
        <v>3379.8034923937998</v>
      </c>
      <c r="F820">
        <v>488.43130109879502</v>
      </c>
      <c r="G820">
        <v>168.68861285748201</v>
      </c>
      <c r="H820">
        <v>966.62150778605201</v>
      </c>
      <c r="I820">
        <v>429.53843071804101</v>
      </c>
      <c r="Q820" s="9" t="s">
        <v>223</v>
      </c>
      <c r="R820" s="27"/>
      <c r="S820" s="40" t="s">
        <v>353</v>
      </c>
      <c r="T820" s="3" t="s">
        <v>141</v>
      </c>
      <c r="U820" s="27">
        <f t="shared" ref="U820:U830" si="188">(D10456+D10468+D10480+D10492+D10504+D10516+D10528+D10540+D10552+D10564+D10576+D10588+D10600)/13</f>
        <v>491.55145520103821</v>
      </c>
      <c r="V820" s="27">
        <f t="shared" si="187"/>
        <v>6156.5942517802214</v>
      </c>
      <c r="W820" s="27">
        <f t="shared" si="187"/>
        <v>681.36242248753729</v>
      </c>
      <c r="X820" s="27">
        <f t="shared" si="187"/>
        <v>305.65830182820616</v>
      </c>
      <c r="Y820" s="27">
        <f t="shared" si="187"/>
        <v>594.89210277534175</v>
      </c>
      <c r="Z820" s="28">
        <f t="shared" si="187"/>
        <v>227.57281367865454</v>
      </c>
      <c r="AA820" s="27"/>
      <c r="AB820" s="131">
        <v>22491570000</v>
      </c>
      <c r="AC820" s="131" t="str">
        <f t="shared" si="179"/>
        <v>WFD69_West_EstoniaFebruary</v>
      </c>
      <c r="AD820" s="40" t="s">
        <v>617</v>
      </c>
      <c r="AE820" s="46" t="s">
        <v>587</v>
      </c>
      <c r="AF820" s="130">
        <f t="shared" si="176"/>
        <v>26.449558780260418</v>
      </c>
      <c r="AG820" s="130">
        <f t="shared" si="177"/>
        <v>10.118138203720529</v>
      </c>
      <c r="AH820" s="130">
        <f t="shared" si="180"/>
        <v>16.331420576539891</v>
      </c>
    </row>
    <row r="821" spans="1:34" x14ac:dyDescent="0.25">
      <c r="A821" t="s">
        <v>8</v>
      </c>
      <c r="B821">
        <v>2005</v>
      </c>
      <c r="C821">
        <v>3</v>
      </c>
      <c r="D821">
        <v>764.21517631288998</v>
      </c>
      <c r="E821">
        <v>3401.7711123896802</v>
      </c>
      <c r="F821">
        <v>446.269879810963</v>
      </c>
      <c r="G821">
        <v>151.84832146855601</v>
      </c>
      <c r="H821">
        <v>1077.7207394227901</v>
      </c>
      <c r="I821">
        <v>668.70851558576101</v>
      </c>
      <c r="Q821" s="9" t="s">
        <v>223</v>
      </c>
      <c r="R821" s="27"/>
      <c r="S821" s="40" t="s">
        <v>353</v>
      </c>
      <c r="T821" s="3" t="s">
        <v>142</v>
      </c>
      <c r="U821" s="27">
        <f t="shared" si="188"/>
        <v>919.44893297939518</v>
      </c>
      <c r="V821" s="27">
        <f t="shared" si="187"/>
        <v>6133.4708555210764</v>
      </c>
      <c r="W821" s="27">
        <f t="shared" si="187"/>
        <v>555.01574588095593</v>
      </c>
      <c r="X821" s="27">
        <f t="shared" si="187"/>
        <v>251.69148482920897</v>
      </c>
      <c r="Y821" s="27">
        <f t="shared" si="187"/>
        <v>630.80998378003358</v>
      </c>
      <c r="Z821" s="28">
        <f t="shared" si="187"/>
        <v>576.9617088863414</v>
      </c>
      <c r="AA821" s="27"/>
      <c r="AB821" s="131">
        <v>22491570000</v>
      </c>
      <c r="AC821" s="131" t="str">
        <f t="shared" si="179"/>
        <v>WFD69_West_EstoniaMarch</v>
      </c>
      <c r="AD821" s="40" t="s">
        <v>617</v>
      </c>
      <c r="AE821" s="46" t="s">
        <v>588</v>
      </c>
      <c r="AF821" s="130">
        <f t="shared" si="176"/>
        <v>28.046507370540766</v>
      </c>
      <c r="AG821" s="130">
        <f t="shared" si="177"/>
        <v>25.652353699023301</v>
      </c>
      <c r="AH821" s="130">
        <f t="shared" si="180"/>
        <v>2.3941536715174649</v>
      </c>
    </row>
    <row r="822" spans="1:34" x14ac:dyDescent="0.25">
      <c r="A822" t="s">
        <v>8</v>
      </c>
      <c r="B822">
        <v>2005</v>
      </c>
      <c r="C822">
        <v>4</v>
      </c>
      <c r="D822">
        <v>858.449947463434</v>
      </c>
      <c r="E822">
        <v>3396.0600417286701</v>
      </c>
      <c r="F822">
        <v>484.270454663782</v>
      </c>
      <c r="G822">
        <v>164.621096074874</v>
      </c>
      <c r="H822">
        <v>1302.2650811994099</v>
      </c>
      <c r="I822">
        <v>795.74520009975902</v>
      </c>
      <c r="Q822" s="9" t="s">
        <v>223</v>
      </c>
      <c r="R822" s="27"/>
      <c r="S822" s="40" t="s">
        <v>353</v>
      </c>
      <c r="T822" s="3" t="s">
        <v>143</v>
      </c>
      <c r="U822" s="27">
        <f t="shared" si="188"/>
        <v>1402.5383994869771</v>
      </c>
      <c r="V822" s="27">
        <f t="shared" si="187"/>
        <v>5945.4181735439788</v>
      </c>
      <c r="W822" s="27">
        <f t="shared" si="187"/>
        <v>242.09743459523025</v>
      </c>
      <c r="X822" s="27">
        <f t="shared" si="187"/>
        <v>114.87568005683048</v>
      </c>
      <c r="Y822" s="27">
        <f t="shared" si="187"/>
        <v>468.28503066844593</v>
      </c>
      <c r="Z822" s="28">
        <f t="shared" si="187"/>
        <v>1175.1506039977837</v>
      </c>
      <c r="AA822" s="27"/>
      <c r="AB822" s="131">
        <v>22491570000</v>
      </c>
      <c r="AC822" s="131" t="str">
        <f t="shared" si="179"/>
        <v>WFD69_West_EstoniaApril</v>
      </c>
      <c r="AD822" s="40" t="s">
        <v>617</v>
      </c>
      <c r="AE822" s="46" t="s">
        <v>589</v>
      </c>
      <c r="AF822" s="130">
        <f t="shared" si="176"/>
        <v>20.820468765339456</v>
      </c>
      <c r="AG822" s="130">
        <f t="shared" si="177"/>
        <v>52.248491501384009</v>
      </c>
      <c r="AH822" s="130">
        <f t="shared" si="180"/>
        <v>-31.428022736044554</v>
      </c>
    </row>
    <row r="823" spans="1:34" x14ac:dyDescent="0.25">
      <c r="A823" t="s">
        <v>8</v>
      </c>
      <c r="B823">
        <v>2005</v>
      </c>
      <c r="C823">
        <v>5</v>
      </c>
      <c r="D823">
        <v>873.40083264011105</v>
      </c>
      <c r="E823">
        <v>3390.38553634354</v>
      </c>
      <c r="F823">
        <v>475.537586324323</v>
      </c>
      <c r="G823">
        <v>164.929540262427</v>
      </c>
      <c r="H823">
        <v>1290.8735256795701</v>
      </c>
      <c r="I823">
        <v>854.75739755769303</v>
      </c>
      <c r="Q823" s="9" t="s">
        <v>223</v>
      </c>
      <c r="R823" s="27"/>
      <c r="S823" s="40" t="s">
        <v>353</v>
      </c>
      <c r="T823" s="3" t="s">
        <v>144</v>
      </c>
      <c r="U823" s="27">
        <f t="shared" si="188"/>
        <v>1666.7488023691408</v>
      </c>
      <c r="V823" s="27">
        <f t="shared" si="187"/>
        <v>5505.1182567361147</v>
      </c>
      <c r="W823" s="27">
        <f t="shared" si="187"/>
        <v>177.31931263083061</v>
      </c>
      <c r="X823" s="27">
        <f t="shared" si="187"/>
        <v>86.457184368855238</v>
      </c>
      <c r="Y823" s="27">
        <f t="shared" si="187"/>
        <v>650.41742862528668</v>
      </c>
      <c r="Z823" s="28">
        <f t="shared" si="187"/>
        <v>1504.227174821677</v>
      </c>
      <c r="AA823" s="27"/>
      <c r="AB823" s="131">
        <v>22491570000</v>
      </c>
      <c r="AC823" s="131" t="str">
        <f t="shared" si="179"/>
        <v>WFD69_West_EstoniaMay</v>
      </c>
      <c r="AD823" s="40" t="s">
        <v>617</v>
      </c>
      <c r="AE823" s="46" t="s">
        <v>144</v>
      </c>
      <c r="AF823" s="130">
        <f t="shared" si="176"/>
        <v>28.918275986304501</v>
      </c>
      <c r="AG823" s="130">
        <f t="shared" si="177"/>
        <v>66.879598659483392</v>
      </c>
      <c r="AH823" s="130">
        <f t="shared" si="180"/>
        <v>-37.961322673178891</v>
      </c>
    </row>
    <row r="824" spans="1:34" x14ac:dyDescent="0.25">
      <c r="A824" t="s">
        <v>8</v>
      </c>
      <c r="B824">
        <v>2005</v>
      </c>
      <c r="C824">
        <v>6</v>
      </c>
      <c r="D824">
        <v>698.44268048493302</v>
      </c>
      <c r="E824">
        <v>3401.56487151276</v>
      </c>
      <c r="F824">
        <v>299.00325723335999</v>
      </c>
      <c r="G824">
        <v>101.910886151684</v>
      </c>
      <c r="H824">
        <v>875.96025339013795</v>
      </c>
      <c r="I824">
        <v>716.90540855121105</v>
      </c>
      <c r="Q824" s="9" t="s">
        <v>223</v>
      </c>
      <c r="R824" s="27"/>
      <c r="S824" s="40" t="s">
        <v>353</v>
      </c>
      <c r="T824" s="3" t="s">
        <v>145</v>
      </c>
      <c r="U824" s="27">
        <f t="shared" si="188"/>
        <v>1307.8327380396861</v>
      </c>
      <c r="V824" s="27">
        <f t="shared" si="187"/>
        <v>5387.9576942616686</v>
      </c>
      <c r="W824" s="27">
        <f t="shared" si="187"/>
        <v>236.89662705573031</v>
      </c>
      <c r="X824" s="27">
        <f t="shared" si="187"/>
        <v>113.57022034111414</v>
      </c>
      <c r="Y824" s="27">
        <f t="shared" si="187"/>
        <v>1082.4448885657889</v>
      </c>
      <c r="Z824" s="28">
        <f t="shared" si="187"/>
        <v>1197.3795233716696</v>
      </c>
      <c r="AA824" s="27"/>
      <c r="AB824" s="131">
        <v>22491570000</v>
      </c>
      <c r="AC824" s="131" t="str">
        <f t="shared" si="179"/>
        <v>WFD69_West_EstoniaJune</v>
      </c>
      <c r="AD824" s="40" t="s">
        <v>617</v>
      </c>
      <c r="AE824" s="46" t="s">
        <v>590</v>
      </c>
      <c r="AF824" s="130">
        <f t="shared" si="176"/>
        <v>48.126693181747157</v>
      </c>
      <c r="AG824" s="130">
        <f t="shared" si="177"/>
        <v>53.236813764964808</v>
      </c>
      <c r="AH824" s="130">
        <f t="shared" si="180"/>
        <v>-5.1101205832176504</v>
      </c>
    </row>
    <row r="825" spans="1:34" x14ac:dyDescent="0.25">
      <c r="A825" t="s">
        <v>8</v>
      </c>
      <c r="B825">
        <v>2005</v>
      </c>
      <c r="C825">
        <v>7</v>
      </c>
      <c r="D825">
        <v>512.78383180459196</v>
      </c>
      <c r="E825">
        <v>3409.17486464371</v>
      </c>
      <c r="F825">
        <v>213.63383915548999</v>
      </c>
      <c r="G825">
        <v>72.497412733264696</v>
      </c>
      <c r="H825">
        <v>539.16177287734797</v>
      </c>
      <c r="I825">
        <v>550.94789392094594</v>
      </c>
      <c r="Q825" s="9" t="s">
        <v>223</v>
      </c>
      <c r="R825" s="27"/>
      <c r="S825" s="40" t="s">
        <v>353</v>
      </c>
      <c r="T825" s="3" t="s">
        <v>146</v>
      </c>
      <c r="U825" s="27">
        <f t="shared" si="188"/>
        <v>1020.9392004553793</v>
      </c>
      <c r="V825" s="27">
        <f t="shared" si="187"/>
        <v>5636.0925276775961</v>
      </c>
      <c r="W825" s="27">
        <f t="shared" si="187"/>
        <v>387.7814756000372</v>
      </c>
      <c r="X825" s="27">
        <f t="shared" si="187"/>
        <v>180.16597913831055</v>
      </c>
      <c r="Y825" s="27">
        <f t="shared" si="187"/>
        <v>1175.0461459209369</v>
      </c>
      <c r="Z825" s="28">
        <f t="shared" si="187"/>
        <v>1028.0942597696869</v>
      </c>
      <c r="AA825" s="27"/>
      <c r="AB825" s="131">
        <v>22491570000</v>
      </c>
      <c r="AC825" s="131" t="str">
        <f t="shared" si="179"/>
        <v>WFD69_West_EstoniaJuly</v>
      </c>
      <c r="AD825" s="40" t="s">
        <v>617</v>
      </c>
      <c r="AE825" s="46" t="s">
        <v>591</v>
      </c>
      <c r="AF825" s="130">
        <f t="shared" si="176"/>
        <v>52.243847180118451</v>
      </c>
      <c r="AG825" s="130">
        <f t="shared" si="177"/>
        <v>45.710204301864515</v>
      </c>
      <c r="AH825" s="130">
        <f t="shared" si="180"/>
        <v>6.5336428782539357</v>
      </c>
    </row>
    <row r="826" spans="1:34" x14ac:dyDescent="0.25">
      <c r="A826" t="s">
        <v>8</v>
      </c>
      <c r="B826">
        <v>2005</v>
      </c>
      <c r="C826">
        <v>8</v>
      </c>
      <c r="D826">
        <v>334.24904453996902</v>
      </c>
      <c r="E826">
        <v>3412.45556533524</v>
      </c>
      <c r="F826">
        <v>814.93050713476202</v>
      </c>
      <c r="G826">
        <v>281.27342758972901</v>
      </c>
      <c r="H826">
        <v>1408.2448397237799</v>
      </c>
      <c r="I826">
        <v>377.002584509511</v>
      </c>
      <c r="Q826" s="9" t="s">
        <v>223</v>
      </c>
      <c r="R826" s="27"/>
      <c r="S826" s="40" t="s">
        <v>353</v>
      </c>
      <c r="T826" s="3" t="s">
        <v>147</v>
      </c>
      <c r="U826" s="27">
        <f t="shared" si="188"/>
        <v>612.74870206390301</v>
      </c>
      <c r="V826" s="27">
        <f t="shared" si="187"/>
        <v>5939.6562943127874</v>
      </c>
      <c r="W826" s="27">
        <f t="shared" si="187"/>
        <v>827.1608661132318</v>
      </c>
      <c r="X826" s="27">
        <f t="shared" si="187"/>
        <v>372.43902848094422</v>
      </c>
      <c r="Y826" s="27">
        <f t="shared" si="187"/>
        <v>1643.8793219938239</v>
      </c>
      <c r="Z826" s="28">
        <f t="shared" si="187"/>
        <v>689.34058455429772</v>
      </c>
      <c r="AA826" s="27"/>
      <c r="AB826" s="131">
        <v>22491570000</v>
      </c>
      <c r="AC826" s="131" t="str">
        <f t="shared" si="179"/>
        <v>WFD69_West_EstoniaAugust</v>
      </c>
      <c r="AD826" s="40" t="s">
        <v>617</v>
      </c>
      <c r="AE826" s="46" t="s">
        <v>592</v>
      </c>
      <c r="AF826" s="130">
        <f t="shared" si="176"/>
        <v>73.08868709449024</v>
      </c>
      <c r="AG826" s="130">
        <f t="shared" si="177"/>
        <v>30.648842413148468</v>
      </c>
      <c r="AH826" s="130">
        <f t="shared" si="180"/>
        <v>42.439844681341768</v>
      </c>
    </row>
    <row r="827" spans="1:34" x14ac:dyDescent="0.25">
      <c r="A827" t="s">
        <v>8</v>
      </c>
      <c r="B827">
        <v>2005</v>
      </c>
      <c r="C827">
        <v>9</v>
      </c>
      <c r="D827">
        <v>227.11525244084601</v>
      </c>
      <c r="E827">
        <v>3437.5175597318998</v>
      </c>
      <c r="F827">
        <v>660.16556722639098</v>
      </c>
      <c r="G827">
        <v>226.17857792017</v>
      </c>
      <c r="H827">
        <v>1107.5074718876299</v>
      </c>
      <c r="I827">
        <v>266.35314906708498</v>
      </c>
      <c r="Q827" s="9" t="s">
        <v>223</v>
      </c>
      <c r="R827" s="27"/>
      <c r="S827" s="40" t="s">
        <v>353</v>
      </c>
      <c r="T827" s="3" t="s">
        <v>148</v>
      </c>
      <c r="U827" s="27">
        <f t="shared" si="188"/>
        <v>322.47271870593181</v>
      </c>
      <c r="V827" s="27">
        <f t="shared" si="187"/>
        <v>6096.5208255699399</v>
      </c>
      <c r="W827" s="27">
        <f t="shared" si="187"/>
        <v>702.47256092810051</v>
      </c>
      <c r="X827" s="27">
        <f t="shared" si="187"/>
        <v>316.98174904813885</v>
      </c>
      <c r="Y827" s="27">
        <f t="shared" si="187"/>
        <v>952.41824940996855</v>
      </c>
      <c r="Z827" s="28">
        <f t="shared" si="187"/>
        <v>397.58069189427681</v>
      </c>
      <c r="AA827" s="27"/>
      <c r="AB827" s="131">
        <v>22491570000</v>
      </c>
      <c r="AC827" s="131" t="str">
        <f t="shared" si="179"/>
        <v>WFD69_West_EstoniaSeptember</v>
      </c>
      <c r="AD827" s="40" t="s">
        <v>617</v>
      </c>
      <c r="AE827" s="46" t="s">
        <v>593</v>
      </c>
      <c r="AF827" s="130">
        <f t="shared" si="176"/>
        <v>42.345565445630008</v>
      </c>
      <c r="AG827" s="130">
        <f t="shared" si="177"/>
        <v>17.676875909252971</v>
      </c>
      <c r="AH827" s="130">
        <f t="shared" si="180"/>
        <v>24.668689536377038</v>
      </c>
    </row>
    <row r="828" spans="1:34" x14ac:dyDescent="0.25">
      <c r="A828" t="s">
        <v>8</v>
      </c>
      <c r="B828">
        <v>2005</v>
      </c>
      <c r="C828">
        <v>10</v>
      </c>
      <c r="D828">
        <v>183.89598641484901</v>
      </c>
      <c r="E828">
        <v>3410.0077171942098</v>
      </c>
      <c r="F828">
        <v>820.61250250400496</v>
      </c>
      <c r="G828">
        <v>283.35273816335302</v>
      </c>
      <c r="H828">
        <v>1338.3713614768899</v>
      </c>
      <c r="I828">
        <v>213.65667005456501</v>
      </c>
      <c r="Q828" s="9" t="s">
        <v>223</v>
      </c>
      <c r="R828" s="27"/>
      <c r="S828" s="40" t="s">
        <v>353</v>
      </c>
      <c r="T828" s="3" t="s">
        <v>149</v>
      </c>
      <c r="U828" s="27">
        <f t="shared" si="188"/>
        <v>205.61220909879029</v>
      </c>
      <c r="V828" s="27">
        <f t="shared" si="187"/>
        <v>6136.7556398916049</v>
      </c>
      <c r="W828" s="27">
        <f t="shared" si="187"/>
        <v>1051.1868369199219</v>
      </c>
      <c r="X828" s="27">
        <f t="shared" si="187"/>
        <v>469.99175918066493</v>
      </c>
      <c r="Y828" s="27">
        <f t="shared" si="187"/>
        <v>1282.4330487713282</v>
      </c>
      <c r="Z828" s="28">
        <f t="shared" si="187"/>
        <v>260.17629342381895</v>
      </c>
      <c r="AA828" s="27"/>
      <c r="AB828" s="131">
        <v>22491570000</v>
      </c>
      <c r="AC828" s="131" t="str">
        <f t="shared" si="179"/>
        <v>WFD69_West_EstoniaOctober</v>
      </c>
      <c r="AD828" s="40" t="s">
        <v>617</v>
      </c>
      <c r="AE828" s="46" t="s">
        <v>594</v>
      </c>
      <c r="AF828" s="130">
        <f t="shared" si="176"/>
        <v>57.018387278937311</v>
      </c>
      <c r="AG828" s="130">
        <f t="shared" si="177"/>
        <v>11.567724859750516</v>
      </c>
      <c r="AH828" s="130">
        <f t="shared" si="180"/>
        <v>45.450662419186799</v>
      </c>
    </row>
    <row r="829" spans="1:34" x14ac:dyDescent="0.25">
      <c r="A829" t="s">
        <v>8</v>
      </c>
      <c r="B829">
        <v>2005</v>
      </c>
      <c r="C829">
        <v>11</v>
      </c>
      <c r="D829">
        <v>211.68171939697501</v>
      </c>
      <c r="E829">
        <v>3456.9016488194302</v>
      </c>
      <c r="F829">
        <v>787.18543713731697</v>
      </c>
      <c r="G829">
        <v>270.96187691718097</v>
      </c>
      <c r="H829">
        <v>1199.8063714966099</v>
      </c>
      <c r="I829">
        <v>227.413446251175</v>
      </c>
      <c r="Q829" s="9" t="s">
        <v>223</v>
      </c>
      <c r="R829" s="27"/>
      <c r="S829" s="40" t="s">
        <v>353</v>
      </c>
      <c r="T829" s="3" t="s">
        <v>150</v>
      </c>
      <c r="U829" s="27">
        <f t="shared" si="188"/>
        <v>181.45837781327839</v>
      </c>
      <c r="V829" s="27">
        <f t="shared" si="187"/>
        <v>6141.533828626827</v>
      </c>
      <c r="W829" s="27">
        <f t="shared" si="187"/>
        <v>1021.2949508079807</v>
      </c>
      <c r="X829" s="27">
        <f t="shared" si="187"/>
        <v>456.45139941271822</v>
      </c>
      <c r="Y829" s="27">
        <f t="shared" si="187"/>
        <v>1202.7754937257514</v>
      </c>
      <c r="Z829" s="28">
        <f t="shared" si="187"/>
        <v>193.95429466491962</v>
      </c>
      <c r="AA829" s="27"/>
      <c r="AB829" s="131">
        <v>22491570000</v>
      </c>
      <c r="AC829" s="131" t="str">
        <f t="shared" si="179"/>
        <v>WFD69_West_EstoniaNovember</v>
      </c>
      <c r="AD829" s="40" t="s">
        <v>617</v>
      </c>
      <c r="AE829" s="46" t="s">
        <v>595</v>
      </c>
      <c r="AF829" s="130">
        <f t="shared" si="176"/>
        <v>53.476724556167106</v>
      </c>
      <c r="AG829" s="130">
        <f t="shared" si="177"/>
        <v>8.6234217826910076</v>
      </c>
      <c r="AH829" s="130">
        <f t="shared" si="180"/>
        <v>44.853302773476102</v>
      </c>
    </row>
    <row r="830" spans="1:34" ht="15.75" thickBot="1" x14ac:dyDescent="0.3">
      <c r="A830" t="s">
        <v>8</v>
      </c>
      <c r="B830">
        <v>2005</v>
      </c>
      <c r="C830">
        <v>12</v>
      </c>
      <c r="D830">
        <v>293.98552561671102</v>
      </c>
      <c r="E830">
        <v>3444.0782803636198</v>
      </c>
      <c r="F830">
        <v>859.49484607606905</v>
      </c>
      <c r="G830">
        <v>296.47858271095299</v>
      </c>
      <c r="H830">
        <v>1439.0201038287</v>
      </c>
      <c r="I830">
        <v>282.09849112615399</v>
      </c>
      <c r="Q830" s="11" t="s">
        <v>223</v>
      </c>
      <c r="R830" s="29"/>
      <c r="S830" s="40" t="s">
        <v>353</v>
      </c>
      <c r="T830" s="5" t="s">
        <v>151</v>
      </c>
      <c r="U830" s="29">
        <f t="shared" si="188"/>
        <v>268.20273396233944</v>
      </c>
      <c r="V830" s="29">
        <f t="shared" si="187"/>
        <v>6157.972638146598</v>
      </c>
      <c r="W830" s="29">
        <f t="shared" si="187"/>
        <v>1111.0143095385167</v>
      </c>
      <c r="X830" s="29">
        <f t="shared" si="187"/>
        <v>496.0612773612657</v>
      </c>
      <c r="Y830" s="29">
        <f t="shared" si="187"/>
        <v>1212.7836835791136</v>
      </c>
      <c r="Z830" s="30">
        <f t="shared" si="187"/>
        <v>190.5305466419191</v>
      </c>
      <c r="AA830" s="27"/>
      <c r="AB830" s="131">
        <v>22491570000</v>
      </c>
      <c r="AC830" s="131" t="str">
        <f t="shared" si="179"/>
        <v>WFD69_West_EstoniaDecember</v>
      </c>
      <c r="AD830" s="40" t="s">
        <v>617</v>
      </c>
      <c r="AE830" s="46" t="s">
        <v>596</v>
      </c>
      <c r="AF830" s="130">
        <f t="shared" si="176"/>
        <v>53.92169971145249</v>
      </c>
      <c r="AG830" s="130">
        <f t="shared" si="177"/>
        <v>8.471198170777722</v>
      </c>
      <c r="AH830" s="130">
        <f t="shared" si="180"/>
        <v>45.450501540674765</v>
      </c>
    </row>
    <row r="831" spans="1:34" x14ac:dyDescent="0.25">
      <c r="A831" t="s">
        <v>8</v>
      </c>
      <c r="B831">
        <v>2006</v>
      </c>
      <c r="C831">
        <v>1</v>
      </c>
      <c r="D831">
        <v>441.80465199560001</v>
      </c>
      <c r="E831">
        <v>3431.3884897032199</v>
      </c>
      <c r="F831">
        <v>518.32974751409495</v>
      </c>
      <c r="G831">
        <v>176.97032640910999</v>
      </c>
      <c r="H831">
        <v>902.718725447932</v>
      </c>
      <c r="I831">
        <v>381.718227749319</v>
      </c>
      <c r="Q831" s="10" t="s">
        <v>224</v>
      </c>
      <c r="R831" s="27" t="s">
        <v>423</v>
      </c>
      <c r="S831" s="35" t="s">
        <v>354</v>
      </c>
      <c r="T831" s="1" t="s">
        <v>140</v>
      </c>
      <c r="U831" s="25">
        <f>(D10611+D10623+D10635+D10647+D10659+D10671+D10683+D10695+D10707+D10719+D10731+D10743+D10755)/13</f>
        <v>289.85024509842765</v>
      </c>
      <c r="V831" s="25">
        <f t="shared" ref="V831:Z842" si="189">(E10611+E10623+E10635+E10647+E10659+E10671+E10683+E10695+E10707+E10719+E10731+E10743+E10755)/13</f>
        <v>3423.8470013417168</v>
      </c>
      <c r="W831" s="25">
        <f t="shared" si="189"/>
        <v>580.28917297749297</v>
      </c>
      <c r="X831" s="25">
        <f t="shared" si="189"/>
        <v>258.18374220234375</v>
      </c>
      <c r="Y831" s="25">
        <f t="shared" si="189"/>
        <v>557.36838376565458</v>
      </c>
      <c r="Z831" s="26">
        <f t="shared" si="189"/>
        <v>136.65653875267455</v>
      </c>
      <c r="AA831" s="27"/>
      <c r="AB831" s="131">
        <v>14398110000</v>
      </c>
      <c r="AC831" s="131" t="str">
        <f t="shared" si="179"/>
        <v>WFD70_GaujaJanuary</v>
      </c>
      <c r="AD831" s="40" t="s">
        <v>618</v>
      </c>
      <c r="AE831" s="46" t="s">
        <v>586</v>
      </c>
      <c r="AF831" s="130">
        <f t="shared" si="176"/>
        <v>38.711218608946211</v>
      </c>
      <c r="AG831" s="130">
        <f t="shared" si="177"/>
        <v>9.4912831442928649</v>
      </c>
      <c r="AH831" s="130">
        <f t="shared" si="180"/>
        <v>29.219935464653346</v>
      </c>
    </row>
    <row r="832" spans="1:34" x14ac:dyDescent="0.25">
      <c r="A832" t="s">
        <v>8</v>
      </c>
      <c r="B832">
        <v>2006</v>
      </c>
      <c r="C832">
        <v>2</v>
      </c>
      <c r="D832">
        <v>557.91268837148698</v>
      </c>
      <c r="E832">
        <v>3405.6763546301299</v>
      </c>
      <c r="F832">
        <v>353.79397196823101</v>
      </c>
      <c r="G832">
        <v>121.666176355815</v>
      </c>
      <c r="H832">
        <v>773.38705440535205</v>
      </c>
      <c r="I832">
        <v>469.45670392217602</v>
      </c>
      <c r="Q832" s="9" t="s">
        <v>224</v>
      </c>
      <c r="R832" s="27" t="s">
        <v>424</v>
      </c>
      <c r="S832" s="40" t="s">
        <v>354</v>
      </c>
      <c r="T832" s="3" t="s">
        <v>141</v>
      </c>
      <c r="U832" s="27">
        <f t="shared" ref="U832:U842" si="190">(D10612+D10624+D10636+D10648+D10660+D10672+D10684+D10696+D10708+D10720+D10732+D10744+D10756)/13</f>
        <v>389.63702848922833</v>
      </c>
      <c r="V832" s="27">
        <f t="shared" si="189"/>
        <v>3418.2914237690493</v>
      </c>
      <c r="W832" s="27">
        <f t="shared" si="189"/>
        <v>432.00538353231462</v>
      </c>
      <c r="X832" s="27">
        <f t="shared" si="189"/>
        <v>192.41835868016915</v>
      </c>
      <c r="Y832" s="27">
        <f t="shared" si="189"/>
        <v>432.46194475749104</v>
      </c>
      <c r="Z832" s="28">
        <f t="shared" si="189"/>
        <v>183.88227343398302</v>
      </c>
      <c r="AA832" s="27"/>
      <c r="AB832" s="131">
        <v>14398110000</v>
      </c>
      <c r="AC832" s="131" t="str">
        <f t="shared" si="179"/>
        <v>WFD70_GaujaFebruary</v>
      </c>
      <c r="AD832" s="40" t="s">
        <v>618</v>
      </c>
      <c r="AE832" s="46" t="s">
        <v>587</v>
      </c>
      <c r="AF832" s="130">
        <f t="shared" si="176"/>
        <v>30.036021724899385</v>
      </c>
      <c r="AG832" s="130">
        <f t="shared" si="177"/>
        <v>12.771278552114342</v>
      </c>
      <c r="AH832" s="130">
        <f t="shared" si="180"/>
        <v>17.264743172785042</v>
      </c>
    </row>
    <row r="833" spans="1:34" x14ac:dyDescent="0.25">
      <c r="A833" t="s">
        <v>8</v>
      </c>
      <c r="B833">
        <v>2006</v>
      </c>
      <c r="C833">
        <v>3</v>
      </c>
      <c r="D833">
        <v>711.54471385936995</v>
      </c>
      <c r="E833">
        <v>3428.2307311772202</v>
      </c>
      <c r="F833">
        <v>792.36074160390899</v>
      </c>
      <c r="G833">
        <v>272.83362800252303</v>
      </c>
      <c r="H833">
        <v>1674.0506980237899</v>
      </c>
      <c r="I833">
        <v>629.307783954211</v>
      </c>
      <c r="Q833" s="9" t="s">
        <v>224</v>
      </c>
      <c r="R833" s="27"/>
      <c r="S833" s="40" t="s">
        <v>354</v>
      </c>
      <c r="T833" s="3" t="s">
        <v>142</v>
      </c>
      <c r="U833" s="27">
        <f t="shared" si="190"/>
        <v>757.87558612563896</v>
      </c>
      <c r="V833" s="27">
        <f t="shared" si="189"/>
        <v>3400.3194957130017</v>
      </c>
      <c r="W833" s="27">
        <f t="shared" si="189"/>
        <v>285.87312030251366</v>
      </c>
      <c r="X833" s="27">
        <f t="shared" si="189"/>
        <v>127.75712800578646</v>
      </c>
      <c r="Y833" s="27">
        <f t="shared" si="189"/>
        <v>415.81725211946917</v>
      </c>
      <c r="Z833" s="28">
        <f t="shared" si="189"/>
        <v>480.45082139000414</v>
      </c>
      <c r="AA833" s="27"/>
      <c r="AB833" s="131">
        <v>14398110000</v>
      </c>
      <c r="AC833" s="131" t="str">
        <f t="shared" si="179"/>
        <v>WFD70_GaujaMarch</v>
      </c>
      <c r="AD833" s="40" t="s">
        <v>618</v>
      </c>
      <c r="AE833" s="46" t="s">
        <v>588</v>
      </c>
      <c r="AF833" s="130">
        <f t="shared" si="176"/>
        <v>28.879988562350835</v>
      </c>
      <c r="AG833" s="130">
        <f t="shared" si="177"/>
        <v>33.369020058188482</v>
      </c>
      <c r="AH833" s="130">
        <f t="shared" si="180"/>
        <v>-4.4890314958376472</v>
      </c>
    </row>
    <row r="834" spans="1:34" x14ac:dyDescent="0.25">
      <c r="A834" t="s">
        <v>8</v>
      </c>
      <c r="B834">
        <v>2006</v>
      </c>
      <c r="C834">
        <v>4</v>
      </c>
      <c r="D834">
        <v>854.236679899357</v>
      </c>
      <c r="E834">
        <v>3420.9060819685401</v>
      </c>
      <c r="F834">
        <v>370.15041115797999</v>
      </c>
      <c r="G834">
        <v>128.15917766632899</v>
      </c>
      <c r="H834">
        <v>1008.30063531554</v>
      </c>
      <c r="I834">
        <v>800.943561108842</v>
      </c>
      <c r="Q834" s="9" t="s">
        <v>224</v>
      </c>
      <c r="R834" s="27"/>
      <c r="S834" s="40" t="s">
        <v>354</v>
      </c>
      <c r="T834" s="3" t="s">
        <v>143</v>
      </c>
      <c r="U834" s="27">
        <f t="shared" si="190"/>
        <v>1176.3024071614948</v>
      </c>
      <c r="V834" s="27">
        <f t="shared" si="189"/>
        <v>3236.4923670380417</v>
      </c>
      <c r="W834" s="27">
        <f t="shared" si="189"/>
        <v>72.46941568782816</v>
      </c>
      <c r="X834" s="27">
        <f t="shared" si="189"/>
        <v>34.369596684062138</v>
      </c>
      <c r="Y834" s="27">
        <f t="shared" si="189"/>
        <v>321.33001779014802</v>
      </c>
      <c r="Z834" s="28">
        <f t="shared" si="189"/>
        <v>954.58833459013647</v>
      </c>
      <c r="AA834" s="27"/>
      <c r="AB834" s="131">
        <v>14398110000</v>
      </c>
      <c r="AC834" s="131" t="str">
        <f t="shared" si="179"/>
        <v>WFD70_GaujaApril</v>
      </c>
      <c r="AD834" s="40" t="s">
        <v>618</v>
      </c>
      <c r="AE834" s="46" t="s">
        <v>589</v>
      </c>
      <c r="AF834" s="130">
        <f t="shared" si="176"/>
        <v>22.317513742438976</v>
      </c>
      <c r="AG834" s="130">
        <f t="shared" si="177"/>
        <v>66.29955838579761</v>
      </c>
      <c r="AH834" s="130">
        <f t="shared" si="180"/>
        <v>-43.982044643358634</v>
      </c>
    </row>
    <row r="835" spans="1:34" x14ac:dyDescent="0.25">
      <c r="A835" t="s">
        <v>8</v>
      </c>
      <c r="B835">
        <v>2006</v>
      </c>
      <c r="C835">
        <v>5</v>
      </c>
      <c r="D835">
        <v>863.91502372893103</v>
      </c>
      <c r="E835">
        <v>3407.7736175972</v>
      </c>
      <c r="F835">
        <v>407.20006293892402</v>
      </c>
      <c r="G835">
        <v>137.103634570628</v>
      </c>
      <c r="H835">
        <v>1175.4160081479299</v>
      </c>
      <c r="I835">
        <v>849.02698708133698</v>
      </c>
      <c r="Q835" s="9" t="s">
        <v>224</v>
      </c>
      <c r="R835" s="27"/>
      <c r="S835" s="40" t="s">
        <v>354</v>
      </c>
      <c r="T835" s="3" t="s">
        <v>144</v>
      </c>
      <c r="U835" s="27">
        <f t="shared" si="190"/>
        <v>1371.978460181306</v>
      </c>
      <c r="V835" s="27">
        <f t="shared" si="189"/>
        <v>2922.4338995015883</v>
      </c>
      <c r="W835" s="27">
        <f t="shared" si="189"/>
        <v>32.407596916929798</v>
      </c>
      <c r="X835" s="27">
        <f t="shared" si="189"/>
        <v>17.223888831856115</v>
      </c>
      <c r="Y835" s="27">
        <f t="shared" si="189"/>
        <v>554.09357951760774</v>
      </c>
      <c r="Z835" s="28">
        <f t="shared" si="189"/>
        <v>1167.2274719355607</v>
      </c>
      <c r="AA835" s="27"/>
      <c r="AB835" s="131">
        <v>14398110000</v>
      </c>
      <c r="AC835" s="131" t="str">
        <f t="shared" si="179"/>
        <v>WFD70_GaujaMay</v>
      </c>
      <c r="AD835" s="40" t="s">
        <v>618</v>
      </c>
      <c r="AE835" s="46" t="s">
        <v>144</v>
      </c>
      <c r="AF835" s="130">
        <f t="shared" ref="AF835:AF898" si="191">((Y835*1000000)/AB835)*1000</f>
        <v>38.483771794881946</v>
      </c>
      <c r="AG835" s="130">
        <f t="shared" ref="AG835:AG898" si="192">((Z835*1000000)/AB835)*1000</f>
        <v>81.068103517445053</v>
      </c>
      <c r="AH835" s="130">
        <f t="shared" si="180"/>
        <v>-42.584331722563107</v>
      </c>
    </row>
    <row r="836" spans="1:34" x14ac:dyDescent="0.25">
      <c r="A836" t="s">
        <v>8</v>
      </c>
      <c r="B836">
        <v>2006</v>
      </c>
      <c r="C836">
        <v>6</v>
      </c>
      <c r="D836">
        <v>830.43083297930002</v>
      </c>
      <c r="E836">
        <v>3232.9676228569001</v>
      </c>
      <c r="F836">
        <v>132.829330215445</v>
      </c>
      <c r="G836">
        <v>45.327244460382303</v>
      </c>
      <c r="H836">
        <v>579.81737059847205</v>
      </c>
      <c r="I836">
        <v>792.99848061393698</v>
      </c>
      <c r="Q836" s="9" t="s">
        <v>224</v>
      </c>
      <c r="R836" s="27"/>
      <c r="S836" s="40" t="s">
        <v>354</v>
      </c>
      <c r="T836" s="3" t="s">
        <v>145</v>
      </c>
      <c r="U836" s="27">
        <f t="shared" si="190"/>
        <v>1087.2107586719608</v>
      </c>
      <c r="V836" s="27">
        <f t="shared" si="189"/>
        <v>2875.2185313709665</v>
      </c>
      <c r="W836" s="27">
        <f t="shared" si="189"/>
        <v>101.91654446532273</v>
      </c>
      <c r="X836" s="27">
        <f t="shared" si="189"/>
        <v>48.429874854967039</v>
      </c>
      <c r="Y836" s="27">
        <f t="shared" si="189"/>
        <v>851.29815062572675</v>
      </c>
      <c r="Z836" s="28">
        <f t="shared" si="189"/>
        <v>947.56706104559589</v>
      </c>
      <c r="AA836" s="27"/>
      <c r="AB836" s="131">
        <v>14398110000</v>
      </c>
      <c r="AC836" s="131" t="str">
        <f t="shared" ref="AC836:AC899" si="193">CONCATENATE(AD836,AE836)</f>
        <v>WFD70_GaujaJune</v>
      </c>
      <c r="AD836" s="40" t="s">
        <v>618</v>
      </c>
      <c r="AE836" s="46" t="s">
        <v>590</v>
      </c>
      <c r="AF836" s="130">
        <f t="shared" si="191"/>
        <v>59.125687373254316</v>
      </c>
      <c r="AG836" s="130">
        <f t="shared" si="192"/>
        <v>65.81190594082112</v>
      </c>
      <c r="AH836" s="130">
        <f t="shared" ref="AH836:AH899" si="194">AF836-AG836</f>
        <v>-6.6862185675668044</v>
      </c>
    </row>
    <row r="837" spans="1:34" x14ac:dyDescent="0.25">
      <c r="A837" t="s">
        <v>8</v>
      </c>
      <c r="B837">
        <v>2006</v>
      </c>
      <c r="C837">
        <v>7</v>
      </c>
      <c r="D837">
        <v>676.30152295469804</v>
      </c>
      <c r="E837">
        <v>3287.8461600570699</v>
      </c>
      <c r="F837">
        <v>289.44101857331202</v>
      </c>
      <c r="G837">
        <v>100.383502394969</v>
      </c>
      <c r="H837">
        <v>894.173400725384</v>
      </c>
      <c r="I837">
        <v>681.20323039876996</v>
      </c>
      <c r="Q837" s="9" t="s">
        <v>224</v>
      </c>
      <c r="R837" s="27"/>
      <c r="S837" s="40" t="s">
        <v>354</v>
      </c>
      <c r="T837" s="3" t="s">
        <v>146</v>
      </c>
      <c r="U837" s="27">
        <f t="shared" si="190"/>
        <v>866.22203679087147</v>
      </c>
      <c r="V837" s="27">
        <f t="shared" si="189"/>
        <v>3036.2889859508573</v>
      </c>
      <c r="W837" s="27">
        <f t="shared" si="189"/>
        <v>130.17749092122264</v>
      </c>
      <c r="X837" s="27">
        <f t="shared" si="189"/>
        <v>61.623914702872831</v>
      </c>
      <c r="Y837" s="27">
        <f t="shared" si="189"/>
        <v>749.52209958692151</v>
      </c>
      <c r="Z837" s="28">
        <f t="shared" si="189"/>
        <v>836.68310857564279</v>
      </c>
      <c r="AA837" s="27"/>
      <c r="AB837" s="131">
        <v>14398110000</v>
      </c>
      <c r="AC837" s="131" t="str">
        <f t="shared" si="193"/>
        <v>WFD70_GaujaJuly</v>
      </c>
      <c r="AD837" s="40" t="s">
        <v>618</v>
      </c>
      <c r="AE837" s="46" t="s">
        <v>591</v>
      </c>
      <c r="AF837" s="130">
        <f t="shared" si="191"/>
        <v>52.056978283046973</v>
      </c>
      <c r="AG837" s="130">
        <f t="shared" si="192"/>
        <v>58.110620670049251</v>
      </c>
      <c r="AH837" s="130">
        <f t="shared" si="194"/>
        <v>-6.0536423870022773</v>
      </c>
    </row>
    <row r="838" spans="1:34" x14ac:dyDescent="0.25">
      <c r="A838" t="s">
        <v>8</v>
      </c>
      <c r="B838">
        <v>2006</v>
      </c>
      <c r="C838">
        <v>8</v>
      </c>
      <c r="D838">
        <v>319.815897649345</v>
      </c>
      <c r="E838">
        <v>3442.0507160942102</v>
      </c>
      <c r="F838">
        <v>694.34789542606302</v>
      </c>
      <c r="G838">
        <v>240.57704467673199</v>
      </c>
      <c r="H838">
        <v>1198.5600444167801</v>
      </c>
      <c r="I838">
        <v>365.57596188497502</v>
      </c>
      <c r="Q838" s="9" t="s">
        <v>224</v>
      </c>
      <c r="R838" s="27"/>
      <c r="S838" s="40" t="s">
        <v>354</v>
      </c>
      <c r="T838" s="3" t="s">
        <v>147</v>
      </c>
      <c r="U838" s="27">
        <f t="shared" si="190"/>
        <v>519.42548633540105</v>
      </c>
      <c r="V838" s="27">
        <f t="shared" si="189"/>
        <v>3220.3463668894669</v>
      </c>
      <c r="W838" s="27">
        <f t="shared" si="189"/>
        <v>380.3419567471995</v>
      </c>
      <c r="X838" s="27">
        <f t="shared" si="189"/>
        <v>170.70895221811145</v>
      </c>
      <c r="Y838" s="27">
        <f t="shared" si="189"/>
        <v>944.23449730121195</v>
      </c>
      <c r="Z838" s="28">
        <f t="shared" si="189"/>
        <v>558.10587402645172</v>
      </c>
      <c r="AA838" s="27"/>
      <c r="AB838" s="131">
        <v>14398110000</v>
      </c>
      <c r="AC838" s="131" t="str">
        <f t="shared" si="193"/>
        <v>WFD70_GaujaAugust</v>
      </c>
      <c r="AD838" s="40" t="s">
        <v>618</v>
      </c>
      <c r="AE838" s="46" t="s">
        <v>592</v>
      </c>
      <c r="AF838" s="130">
        <f t="shared" si="191"/>
        <v>65.580447524099483</v>
      </c>
      <c r="AG838" s="130">
        <f t="shared" si="192"/>
        <v>38.762439933189263</v>
      </c>
      <c r="AH838" s="130">
        <f t="shared" si="194"/>
        <v>26.81800759091022</v>
      </c>
    </row>
    <row r="839" spans="1:34" x14ac:dyDescent="0.25">
      <c r="A839" t="s">
        <v>8</v>
      </c>
      <c r="B839">
        <v>2006</v>
      </c>
      <c r="C839">
        <v>9</v>
      </c>
      <c r="D839">
        <v>245.30719678339099</v>
      </c>
      <c r="E839">
        <v>3425.8087648445098</v>
      </c>
      <c r="F839">
        <v>931.56052190601304</v>
      </c>
      <c r="G839">
        <v>320.00544464894102</v>
      </c>
      <c r="H839">
        <v>1588.26668763</v>
      </c>
      <c r="I839">
        <v>284.02876869041199</v>
      </c>
      <c r="Q839" s="9" t="s">
        <v>224</v>
      </c>
      <c r="R839" s="27"/>
      <c r="S839" s="40" t="s">
        <v>354</v>
      </c>
      <c r="T839" s="3" t="s">
        <v>148</v>
      </c>
      <c r="U839" s="27">
        <f t="shared" si="190"/>
        <v>278.81625503849443</v>
      </c>
      <c r="V839" s="27">
        <f t="shared" si="189"/>
        <v>3341.5948269451274</v>
      </c>
      <c r="W839" s="27">
        <f t="shared" si="189"/>
        <v>360.73291595287714</v>
      </c>
      <c r="X839" s="27">
        <f t="shared" si="189"/>
        <v>161.94637951966064</v>
      </c>
      <c r="Y839" s="27">
        <f t="shared" si="189"/>
        <v>576.84599310348187</v>
      </c>
      <c r="Z839" s="28">
        <f t="shared" si="189"/>
        <v>325.4603198950789</v>
      </c>
      <c r="AA839" s="27"/>
      <c r="AB839" s="131">
        <v>14398110000</v>
      </c>
      <c r="AC839" s="131" t="str">
        <f t="shared" si="193"/>
        <v>WFD70_GaujaSeptember</v>
      </c>
      <c r="AD839" s="40" t="s">
        <v>618</v>
      </c>
      <c r="AE839" s="46" t="s">
        <v>593</v>
      </c>
      <c r="AF839" s="130">
        <f t="shared" si="191"/>
        <v>40.064007922114911</v>
      </c>
      <c r="AG839" s="130">
        <f t="shared" si="192"/>
        <v>22.604377928428029</v>
      </c>
      <c r="AH839" s="130">
        <f t="shared" si="194"/>
        <v>17.459629993686882</v>
      </c>
    </row>
    <row r="840" spans="1:34" x14ac:dyDescent="0.25">
      <c r="A840" t="s">
        <v>8</v>
      </c>
      <c r="B840">
        <v>2006</v>
      </c>
      <c r="C840">
        <v>10</v>
      </c>
      <c r="D840">
        <v>201.66931470286301</v>
      </c>
      <c r="E840">
        <v>3397.2883685401898</v>
      </c>
      <c r="F840">
        <v>998.41749194404599</v>
      </c>
      <c r="G840">
        <v>341.96368704793599</v>
      </c>
      <c r="H840">
        <v>1704.1054524871699</v>
      </c>
      <c r="I840">
        <v>231.10663645313301</v>
      </c>
      <c r="Q840" s="9" t="s">
        <v>224</v>
      </c>
      <c r="R840" s="27"/>
      <c r="S840" s="40" t="s">
        <v>354</v>
      </c>
      <c r="T840" s="3" t="s">
        <v>149</v>
      </c>
      <c r="U840" s="27">
        <f t="shared" si="190"/>
        <v>171.52379315462395</v>
      </c>
      <c r="V840" s="27">
        <f t="shared" si="189"/>
        <v>3399.3287691924588</v>
      </c>
      <c r="W840" s="27">
        <f t="shared" si="189"/>
        <v>631.74977294389203</v>
      </c>
      <c r="X840" s="27">
        <f t="shared" si="189"/>
        <v>281.68036622546214</v>
      </c>
      <c r="Y840" s="27">
        <f t="shared" si="189"/>
        <v>825.17515684868454</v>
      </c>
      <c r="Z840" s="28">
        <f t="shared" si="189"/>
        <v>204.1108317866175</v>
      </c>
      <c r="AA840" s="27"/>
      <c r="AB840" s="131">
        <v>14398110000</v>
      </c>
      <c r="AC840" s="131" t="str">
        <f t="shared" si="193"/>
        <v>WFD70_GaujaOctober</v>
      </c>
      <c r="AD840" s="40" t="s">
        <v>618</v>
      </c>
      <c r="AE840" s="46" t="s">
        <v>594</v>
      </c>
      <c r="AF840" s="130">
        <f t="shared" si="191"/>
        <v>57.311352451723494</v>
      </c>
      <c r="AG840" s="130">
        <f t="shared" si="192"/>
        <v>14.176223947908266</v>
      </c>
      <c r="AH840" s="130">
        <f t="shared" si="194"/>
        <v>43.135128503815224</v>
      </c>
    </row>
    <row r="841" spans="1:34" x14ac:dyDescent="0.25">
      <c r="A841" t="s">
        <v>8</v>
      </c>
      <c r="B841">
        <v>2006</v>
      </c>
      <c r="C841">
        <v>11</v>
      </c>
      <c r="D841">
        <v>220.9771686526</v>
      </c>
      <c r="E841">
        <v>3426.5613310061599</v>
      </c>
      <c r="F841">
        <v>1110.31222488102</v>
      </c>
      <c r="G841">
        <v>381.78549546066199</v>
      </c>
      <c r="H841">
        <v>1836.0168409334301</v>
      </c>
      <c r="I841">
        <v>234.403491645858</v>
      </c>
      <c r="Q841" s="9" t="s">
        <v>224</v>
      </c>
      <c r="R841" s="27"/>
      <c r="S841" s="40" t="s">
        <v>354</v>
      </c>
      <c r="T841" s="3" t="s">
        <v>150</v>
      </c>
      <c r="U841" s="27">
        <f t="shared" si="190"/>
        <v>144.77889957132257</v>
      </c>
      <c r="V841" s="27">
        <f t="shared" si="189"/>
        <v>3411.8454748348167</v>
      </c>
      <c r="W841" s="27">
        <f t="shared" si="189"/>
        <v>609.4702731394899</v>
      </c>
      <c r="X841" s="27">
        <f t="shared" si="189"/>
        <v>271.66103957419324</v>
      </c>
      <c r="Y841" s="27">
        <f t="shared" si="189"/>
        <v>730.66143688025068</v>
      </c>
      <c r="Z841" s="28">
        <f t="shared" si="189"/>
        <v>146.36275944427581</v>
      </c>
      <c r="AA841" s="27"/>
      <c r="AB841" s="131">
        <v>14398110000</v>
      </c>
      <c r="AC841" s="131" t="str">
        <f t="shared" si="193"/>
        <v>WFD70_GaujaNovember</v>
      </c>
      <c r="AD841" s="40" t="s">
        <v>618</v>
      </c>
      <c r="AE841" s="46" t="s">
        <v>595</v>
      </c>
      <c r="AF841" s="130">
        <f t="shared" si="191"/>
        <v>50.747038109880442</v>
      </c>
      <c r="AG841" s="130">
        <f t="shared" si="192"/>
        <v>10.165414727646601</v>
      </c>
      <c r="AH841" s="130">
        <f t="shared" si="194"/>
        <v>40.581623382233843</v>
      </c>
    </row>
    <row r="842" spans="1:34" ht="15.75" thickBot="1" x14ac:dyDescent="0.3">
      <c r="A842" t="s">
        <v>8</v>
      </c>
      <c r="B842">
        <v>2006</v>
      </c>
      <c r="C842">
        <v>12</v>
      </c>
      <c r="D842">
        <v>305.958988060997</v>
      </c>
      <c r="E842">
        <v>3453.8422562327601</v>
      </c>
      <c r="F842">
        <v>1381.08414783169</v>
      </c>
      <c r="G842">
        <v>471.95894196467202</v>
      </c>
      <c r="H842">
        <v>2485.1390525974498</v>
      </c>
      <c r="I842">
        <v>293.29867529955601</v>
      </c>
      <c r="Q842" s="11" t="s">
        <v>224</v>
      </c>
      <c r="R842" s="29"/>
      <c r="S842" s="40" t="s">
        <v>354</v>
      </c>
      <c r="T842" s="5" t="s">
        <v>151</v>
      </c>
      <c r="U842" s="29">
        <f t="shared" si="190"/>
        <v>204.9185870318565</v>
      </c>
      <c r="V842" s="29">
        <f t="shared" si="189"/>
        <v>3420.2640701650653</v>
      </c>
      <c r="W842" s="29">
        <f t="shared" si="189"/>
        <v>630.36929696226116</v>
      </c>
      <c r="X842" s="29">
        <f t="shared" si="189"/>
        <v>280.47560667911273</v>
      </c>
      <c r="Y842" s="29">
        <f t="shared" si="189"/>
        <v>676.76787327363832</v>
      </c>
      <c r="Z842" s="30">
        <f t="shared" si="189"/>
        <v>141.73567307108314</v>
      </c>
      <c r="AA842" s="27"/>
      <c r="AB842" s="131">
        <v>14398110000</v>
      </c>
      <c r="AC842" s="131" t="str">
        <f t="shared" si="193"/>
        <v>WFD70_GaujaDecember</v>
      </c>
      <c r="AD842" s="40" t="s">
        <v>618</v>
      </c>
      <c r="AE842" s="46" t="s">
        <v>596</v>
      </c>
      <c r="AF842" s="130">
        <f t="shared" si="191"/>
        <v>47.003938244230554</v>
      </c>
      <c r="AG842" s="130">
        <f t="shared" si="192"/>
        <v>9.8440471055633765</v>
      </c>
      <c r="AH842" s="130">
        <f t="shared" si="194"/>
        <v>37.159891138667177</v>
      </c>
    </row>
    <row r="843" spans="1:34" x14ac:dyDescent="0.25">
      <c r="A843" t="s">
        <v>8</v>
      </c>
      <c r="B843">
        <v>2007</v>
      </c>
      <c r="C843">
        <v>1</v>
      </c>
      <c r="D843">
        <v>478.05260130187997</v>
      </c>
      <c r="E843">
        <v>3443.7681747674601</v>
      </c>
      <c r="F843">
        <v>1116.4621062061501</v>
      </c>
      <c r="G843">
        <v>382.33062394022301</v>
      </c>
      <c r="H843">
        <v>2180.0738495165301</v>
      </c>
      <c r="I843">
        <v>412.10639939001601</v>
      </c>
      <c r="Q843" s="10" t="s">
        <v>225</v>
      </c>
      <c r="R843" s="27" t="s">
        <v>422</v>
      </c>
      <c r="S843" s="36" t="s">
        <v>355</v>
      </c>
      <c r="T843" s="1" t="s">
        <v>140</v>
      </c>
      <c r="U843" s="25">
        <f>(D10767+D10779+D10791+D10803+D10815+D10827+D10839+D10851+D10863+D10875+D10887+D10899+D10911)/13</f>
        <v>413.81618996743202</v>
      </c>
      <c r="V843" s="25">
        <f t="shared" ref="V843:Z854" si="195">(E10767+E10779+E10791+E10803+E10815+E10827+E10839+E10851+E10863+E10875+E10887+E10899+E10911)/13</f>
        <v>5154.4314556601994</v>
      </c>
      <c r="W843" s="25">
        <f t="shared" si="195"/>
        <v>814.70684495091155</v>
      </c>
      <c r="X843" s="25">
        <f t="shared" si="195"/>
        <v>384.43864328224515</v>
      </c>
      <c r="Y843" s="25">
        <f t="shared" si="195"/>
        <v>721.31076187416886</v>
      </c>
      <c r="Z843" s="26">
        <f t="shared" si="195"/>
        <v>216.91030669049468</v>
      </c>
      <c r="AA843" s="27"/>
      <c r="AB843" s="131">
        <v>21785520000</v>
      </c>
      <c r="AC843" s="131" t="str">
        <f t="shared" si="193"/>
        <v>WFD71_VentaJanuary</v>
      </c>
      <c r="AD843" s="40" t="s">
        <v>667</v>
      </c>
      <c r="AE843" s="46" t="s">
        <v>586</v>
      </c>
      <c r="AF843" s="130">
        <f t="shared" si="191"/>
        <v>33.109641719553579</v>
      </c>
      <c r="AG843" s="130">
        <f t="shared" si="192"/>
        <v>9.9566274612905588</v>
      </c>
      <c r="AH843" s="130">
        <f t="shared" si="194"/>
        <v>23.153014258263021</v>
      </c>
    </row>
    <row r="844" spans="1:34" x14ac:dyDescent="0.25">
      <c r="A844" t="s">
        <v>8</v>
      </c>
      <c r="B844">
        <v>2007</v>
      </c>
      <c r="C844">
        <v>2</v>
      </c>
      <c r="D844">
        <v>586.94834080772102</v>
      </c>
      <c r="E844">
        <v>3444.7129655986</v>
      </c>
      <c r="F844">
        <v>519.62899380892804</v>
      </c>
      <c r="G844">
        <v>178.66710875506999</v>
      </c>
      <c r="H844">
        <v>1032.98228439945</v>
      </c>
      <c r="I844">
        <v>498.28494143401099</v>
      </c>
      <c r="Q844" s="9" t="s">
        <v>225</v>
      </c>
      <c r="R844" s="27" t="s">
        <v>423</v>
      </c>
      <c r="S844" s="40" t="s">
        <v>355</v>
      </c>
      <c r="T844" s="3" t="s">
        <v>141</v>
      </c>
      <c r="U844" s="27">
        <f t="shared" ref="U844:U854" si="196">(D10768+D10780+D10792+D10804+D10816+D10828+D10840+D10852+D10864+D10876+D10888+D10900+D10912)/13</f>
        <v>556.99008573183301</v>
      </c>
      <c r="V844" s="27">
        <f t="shared" si="195"/>
        <v>5150.0748284285564</v>
      </c>
      <c r="W844" s="27">
        <f t="shared" si="195"/>
        <v>557.98686824453625</v>
      </c>
      <c r="X844" s="27">
        <f t="shared" si="195"/>
        <v>263.13073555737543</v>
      </c>
      <c r="Y844" s="27">
        <f t="shared" si="195"/>
        <v>485.01205037384739</v>
      </c>
      <c r="Z844" s="28">
        <f t="shared" si="195"/>
        <v>281.86717830316718</v>
      </c>
      <c r="AA844" s="27"/>
      <c r="AB844" s="131">
        <v>21785520000</v>
      </c>
      <c r="AC844" s="131" t="str">
        <f t="shared" si="193"/>
        <v>WFD71_VentaFebruary</v>
      </c>
      <c r="AD844" s="40" t="s">
        <v>667</v>
      </c>
      <c r="AE844" s="46" t="s">
        <v>587</v>
      </c>
      <c r="AF844" s="130">
        <f t="shared" si="191"/>
        <v>22.26304675646243</v>
      </c>
      <c r="AG844" s="130">
        <f t="shared" si="192"/>
        <v>12.938280945470531</v>
      </c>
      <c r="AH844" s="130">
        <f t="shared" si="194"/>
        <v>9.3247658109918987</v>
      </c>
    </row>
    <row r="845" spans="1:34" x14ac:dyDescent="0.25">
      <c r="A845" t="s">
        <v>8</v>
      </c>
      <c r="B845">
        <v>2007</v>
      </c>
      <c r="C845">
        <v>3</v>
      </c>
      <c r="D845">
        <v>840.99393128243696</v>
      </c>
      <c r="E845">
        <v>3409.9293838011199</v>
      </c>
      <c r="F845">
        <v>534.67835312976899</v>
      </c>
      <c r="G845">
        <v>183.4375706642</v>
      </c>
      <c r="H845">
        <v>1157.23622382243</v>
      </c>
      <c r="I845">
        <v>736.62987189395903</v>
      </c>
      <c r="Q845" s="9" t="s">
        <v>225</v>
      </c>
      <c r="R845" s="27"/>
      <c r="S845" s="40" t="s">
        <v>355</v>
      </c>
      <c r="T845" s="3" t="s">
        <v>142</v>
      </c>
      <c r="U845" s="27">
        <f t="shared" si="196"/>
        <v>1024.8143906212313</v>
      </c>
      <c r="V845" s="27">
        <f t="shared" si="195"/>
        <v>5121.725450436219</v>
      </c>
      <c r="W845" s="27">
        <f t="shared" si="195"/>
        <v>407.94144148539539</v>
      </c>
      <c r="X845" s="27">
        <f t="shared" si="195"/>
        <v>192.3796516101406</v>
      </c>
      <c r="Y845" s="27">
        <f t="shared" si="195"/>
        <v>511.62248811974609</v>
      </c>
      <c r="Z845" s="28">
        <f t="shared" si="195"/>
        <v>669.67600502218488</v>
      </c>
      <c r="AA845" s="27"/>
      <c r="AB845" s="131">
        <v>21785520000</v>
      </c>
      <c r="AC845" s="131" t="str">
        <f t="shared" si="193"/>
        <v>WFD71_VentaMarch</v>
      </c>
      <c r="AD845" s="40" t="s">
        <v>667</v>
      </c>
      <c r="AE845" s="46" t="s">
        <v>588</v>
      </c>
      <c r="AF845" s="130">
        <f t="shared" si="191"/>
        <v>23.484520365809313</v>
      </c>
      <c r="AG845" s="130">
        <f t="shared" si="192"/>
        <v>30.739500595908879</v>
      </c>
      <c r="AH845" s="130">
        <f t="shared" si="194"/>
        <v>-7.2549802300995658</v>
      </c>
    </row>
    <row r="846" spans="1:34" x14ac:dyDescent="0.25">
      <c r="A846" t="s">
        <v>8</v>
      </c>
      <c r="B846">
        <v>2007</v>
      </c>
      <c r="C846">
        <v>4</v>
      </c>
      <c r="D846">
        <v>1066.7648432311901</v>
      </c>
      <c r="E846">
        <v>3124.22379690567</v>
      </c>
      <c r="F846">
        <v>56.948625047726601</v>
      </c>
      <c r="G846">
        <v>18.640880101281201</v>
      </c>
      <c r="H846">
        <v>412.59092910493302</v>
      </c>
      <c r="I846">
        <v>879.79283556069299</v>
      </c>
      <c r="Q846" s="9" t="s">
        <v>225</v>
      </c>
      <c r="R846" s="27"/>
      <c r="S846" s="40" t="s">
        <v>355</v>
      </c>
      <c r="T846" s="3" t="s">
        <v>143</v>
      </c>
      <c r="U846" s="27">
        <f t="shared" si="196"/>
        <v>1530.7912661793584</v>
      </c>
      <c r="V846" s="27">
        <f t="shared" si="195"/>
        <v>4890.0537782662495</v>
      </c>
      <c r="W846" s="27">
        <f t="shared" si="195"/>
        <v>127.64419252730818</v>
      </c>
      <c r="X846" s="27">
        <f t="shared" si="195"/>
        <v>63.378926812513058</v>
      </c>
      <c r="Y846" s="27">
        <f t="shared" si="195"/>
        <v>365.5217610481169</v>
      </c>
      <c r="Z846" s="28">
        <f t="shared" si="195"/>
        <v>1270.8647890028392</v>
      </c>
      <c r="AA846" s="27"/>
      <c r="AB846" s="131">
        <v>21785520000</v>
      </c>
      <c r="AC846" s="131" t="str">
        <f t="shared" si="193"/>
        <v>WFD71_VentaApril</v>
      </c>
      <c r="AD846" s="40" t="s">
        <v>667</v>
      </c>
      <c r="AE846" s="46" t="s">
        <v>589</v>
      </c>
      <c r="AF846" s="130">
        <f t="shared" si="191"/>
        <v>16.778197676627268</v>
      </c>
      <c r="AG846" s="130">
        <f t="shared" si="192"/>
        <v>58.335297436225488</v>
      </c>
      <c r="AH846" s="130">
        <f t="shared" si="194"/>
        <v>-41.557099759598216</v>
      </c>
    </row>
    <row r="847" spans="1:34" x14ac:dyDescent="0.25">
      <c r="A847" t="s">
        <v>8</v>
      </c>
      <c r="B847">
        <v>2007</v>
      </c>
      <c r="C847">
        <v>5</v>
      </c>
      <c r="D847">
        <v>946.83651428364101</v>
      </c>
      <c r="E847">
        <v>3277.2454228338602</v>
      </c>
      <c r="F847">
        <v>294.99856897401497</v>
      </c>
      <c r="G847">
        <v>99.756419190954503</v>
      </c>
      <c r="H847">
        <v>1230.5171126852099</v>
      </c>
      <c r="I847">
        <v>871.09019159724699</v>
      </c>
      <c r="Q847" s="9" t="s">
        <v>225</v>
      </c>
      <c r="R847" s="27"/>
      <c r="S847" s="40" t="s">
        <v>355</v>
      </c>
      <c r="T847" s="3" t="s">
        <v>144</v>
      </c>
      <c r="U847" s="27">
        <f t="shared" si="196"/>
        <v>1736.691640846765</v>
      </c>
      <c r="V847" s="27">
        <f t="shared" si="195"/>
        <v>4427.0645745781512</v>
      </c>
      <c r="W847" s="27">
        <f t="shared" si="195"/>
        <v>83.265439785766276</v>
      </c>
      <c r="X847" s="27">
        <f t="shared" si="195"/>
        <v>43.873626414358149</v>
      </c>
      <c r="Y847" s="27">
        <f t="shared" si="195"/>
        <v>582.4706745128168</v>
      </c>
      <c r="Z847" s="28">
        <f t="shared" si="195"/>
        <v>1509.0837765835079</v>
      </c>
      <c r="AA847" s="27"/>
      <c r="AB847" s="131">
        <v>21785520000</v>
      </c>
      <c r="AC847" s="131" t="str">
        <f t="shared" si="193"/>
        <v>WFD71_VentaMay</v>
      </c>
      <c r="AD847" s="40" t="s">
        <v>667</v>
      </c>
      <c r="AE847" s="46" t="s">
        <v>144</v>
      </c>
      <c r="AF847" s="130">
        <f t="shared" si="191"/>
        <v>26.736597267947555</v>
      </c>
      <c r="AG847" s="130">
        <f t="shared" si="192"/>
        <v>69.270037005474634</v>
      </c>
      <c r="AH847" s="130">
        <f t="shared" si="194"/>
        <v>-42.533439737527075</v>
      </c>
    </row>
    <row r="848" spans="1:34" x14ac:dyDescent="0.25">
      <c r="A848" t="s">
        <v>8</v>
      </c>
      <c r="B848">
        <v>2007</v>
      </c>
      <c r="C848">
        <v>6</v>
      </c>
      <c r="D848">
        <v>740.22717650283596</v>
      </c>
      <c r="E848">
        <v>3379.3884028976399</v>
      </c>
      <c r="F848">
        <v>417.26212892129001</v>
      </c>
      <c r="G848">
        <v>145.63931979172</v>
      </c>
      <c r="H848">
        <v>1169.57779794113</v>
      </c>
      <c r="I848">
        <v>746.16081308555101</v>
      </c>
      <c r="Q848" s="9" t="s">
        <v>225</v>
      </c>
      <c r="R848" s="27"/>
      <c r="S848" s="40" t="s">
        <v>355</v>
      </c>
      <c r="T848" s="3" t="s">
        <v>145</v>
      </c>
      <c r="U848" s="27">
        <f t="shared" si="196"/>
        <v>1401.1655661083398</v>
      </c>
      <c r="V848" s="27">
        <f t="shared" si="195"/>
        <v>4276.8993245359798</v>
      </c>
      <c r="W848" s="27">
        <f t="shared" si="195"/>
        <v>105.62330135057996</v>
      </c>
      <c r="X848" s="27">
        <f t="shared" si="195"/>
        <v>54.860616629670943</v>
      </c>
      <c r="Y848" s="27">
        <f t="shared" si="195"/>
        <v>853.26989567751889</v>
      </c>
      <c r="Z848" s="28">
        <f t="shared" si="195"/>
        <v>1204.7656567017962</v>
      </c>
      <c r="AA848" s="27"/>
      <c r="AB848" s="131">
        <v>21785520000</v>
      </c>
      <c r="AC848" s="131" t="str">
        <f t="shared" si="193"/>
        <v>WFD71_VentaJune</v>
      </c>
      <c r="AD848" s="40" t="s">
        <v>667</v>
      </c>
      <c r="AE848" s="46" t="s">
        <v>590</v>
      </c>
      <c r="AF848" s="130">
        <f t="shared" si="191"/>
        <v>39.166836305836114</v>
      </c>
      <c r="AG848" s="130">
        <f t="shared" si="192"/>
        <v>55.301211846299559</v>
      </c>
      <c r="AH848" s="130">
        <f t="shared" si="194"/>
        <v>-16.134375540463445</v>
      </c>
    </row>
    <row r="849" spans="1:34" x14ac:dyDescent="0.25">
      <c r="A849" t="s">
        <v>8</v>
      </c>
      <c r="B849">
        <v>2007</v>
      </c>
      <c r="C849">
        <v>7</v>
      </c>
      <c r="D849">
        <v>513.05165185973601</v>
      </c>
      <c r="E849">
        <v>3431.5902210275299</v>
      </c>
      <c r="F849">
        <v>870.68813632816295</v>
      </c>
      <c r="G849">
        <v>297.73275208915197</v>
      </c>
      <c r="H849">
        <v>1757.7891036388201</v>
      </c>
      <c r="I849">
        <v>554.83671446413996</v>
      </c>
      <c r="Q849" s="9" t="s">
        <v>225</v>
      </c>
      <c r="R849" s="27"/>
      <c r="S849" s="40" t="s">
        <v>355</v>
      </c>
      <c r="T849" s="3" t="s">
        <v>146</v>
      </c>
      <c r="U849" s="27">
        <f t="shared" si="196"/>
        <v>1112.409228018158</v>
      </c>
      <c r="V849" s="27">
        <f t="shared" si="195"/>
        <v>4534.7212240247154</v>
      </c>
      <c r="W849" s="27">
        <f t="shared" si="195"/>
        <v>393.0128177863686</v>
      </c>
      <c r="X849" s="27">
        <f t="shared" si="195"/>
        <v>190.69629644867362</v>
      </c>
      <c r="Y849" s="27">
        <f t="shared" si="195"/>
        <v>1285.48126029838</v>
      </c>
      <c r="Z849" s="28">
        <f t="shared" si="195"/>
        <v>1040.7643031456191</v>
      </c>
      <c r="AA849" s="27"/>
      <c r="AB849" s="131">
        <v>21785520000</v>
      </c>
      <c r="AC849" s="131" t="str">
        <f t="shared" si="193"/>
        <v>WFD71_VentaJuly</v>
      </c>
      <c r="AD849" s="40" t="s">
        <v>667</v>
      </c>
      <c r="AE849" s="46" t="s">
        <v>591</v>
      </c>
      <c r="AF849" s="130">
        <f t="shared" si="191"/>
        <v>59.006223413459026</v>
      </c>
      <c r="AG849" s="130">
        <f t="shared" si="192"/>
        <v>47.773213728459048</v>
      </c>
      <c r="AH849" s="130">
        <f t="shared" si="194"/>
        <v>11.233009684999978</v>
      </c>
    </row>
    <row r="850" spans="1:34" x14ac:dyDescent="0.25">
      <c r="A850" t="s">
        <v>8</v>
      </c>
      <c r="B850">
        <v>2007</v>
      </c>
      <c r="C850">
        <v>8</v>
      </c>
      <c r="D850">
        <v>322.11017875560702</v>
      </c>
      <c r="E850">
        <v>3422.8897844882199</v>
      </c>
      <c r="F850">
        <v>745.31022664983698</v>
      </c>
      <c r="G850">
        <v>257.22962711301199</v>
      </c>
      <c r="H850">
        <v>1316.67347955521</v>
      </c>
      <c r="I850">
        <v>365.50519031814599</v>
      </c>
      <c r="Q850" s="9" t="s">
        <v>225</v>
      </c>
      <c r="R850" s="27"/>
      <c r="S850" s="40" t="s">
        <v>355</v>
      </c>
      <c r="T850" s="3" t="s">
        <v>147</v>
      </c>
      <c r="U850" s="27">
        <f t="shared" si="196"/>
        <v>687.64304815775256</v>
      </c>
      <c r="V850" s="27">
        <f t="shared" si="195"/>
        <v>4754.0243745017779</v>
      </c>
      <c r="W850" s="27">
        <f t="shared" si="195"/>
        <v>567.70348079131043</v>
      </c>
      <c r="X850" s="27">
        <f t="shared" si="195"/>
        <v>271.87942866920389</v>
      </c>
      <c r="Y850" s="27">
        <f t="shared" si="195"/>
        <v>1269.7180529221027</v>
      </c>
      <c r="Z850" s="28">
        <f t="shared" si="195"/>
        <v>708.21570604161195</v>
      </c>
      <c r="AA850" s="27"/>
      <c r="AB850" s="131">
        <v>21785520000</v>
      </c>
      <c r="AC850" s="131" t="str">
        <f t="shared" si="193"/>
        <v>WFD71_VentaAugust</v>
      </c>
      <c r="AD850" s="40" t="s">
        <v>667</v>
      </c>
      <c r="AE850" s="46" t="s">
        <v>592</v>
      </c>
      <c r="AF850" s="130">
        <f t="shared" si="191"/>
        <v>58.282659900801207</v>
      </c>
      <c r="AG850" s="130">
        <f t="shared" si="192"/>
        <v>32.508551828995216</v>
      </c>
      <c r="AH850" s="130">
        <f t="shared" si="194"/>
        <v>25.774108071805991</v>
      </c>
    </row>
    <row r="851" spans="1:34" x14ac:dyDescent="0.25">
      <c r="A851" t="s">
        <v>8</v>
      </c>
      <c r="B851">
        <v>2007</v>
      </c>
      <c r="C851">
        <v>9</v>
      </c>
      <c r="D851">
        <v>214.51698472251999</v>
      </c>
      <c r="E851">
        <v>3447.5543467572002</v>
      </c>
      <c r="F851">
        <v>625.21040818655001</v>
      </c>
      <c r="G851">
        <v>214.98573830045899</v>
      </c>
      <c r="H851">
        <v>1010.10041060618</v>
      </c>
      <c r="I851">
        <v>254.03746537579801</v>
      </c>
      <c r="Q851" s="9" t="s">
        <v>225</v>
      </c>
      <c r="R851" s="27"/>
      <c r="S851" s="40" t="s">
        <v>355</v>
      </c>
      <c r="T851" s="3" t="s">
        <v>148</v>
      </c>
      <c r="U851" s="27">
        <f t="shared" si="196"/>
        <v>384.20357371627574</v>
      </c>
      <c r="V851" s="27">
        <f t="shared" si="195"/>
        <v>4949.6817019152295</v>
      </c>
      <c r="W851" s="27">
        <f t="shared" si="195"/>
        <v>618.68998363536105</v>
      </c>
      <c r="X851" s="27">
        <f t="shared" si="195"/>
        <v>294.36372036285286</v>
      </c>
      <c r="Y851" s="27">
        <f t="shared" si="195"/>
        <v>929.00664659629251</v>
      </c>
      <c r="Z851" s="28">
        <f t="shared" si="195"/>
        <v>436.53175804718762</v>
      </c>
      <c r="AA851" s="27"/>
      <c r="AB851" s="131">
        <v>21785520000</v>
      </c>
      <c r="AC851" s="131" t="str">
        <f t="shared" si="193"/>
        <v>WFD71_VentaSeptember</v>
      </c>
      <c r="AD851" s="40" t="s">
        <v>667</v>
      </c>
      <c r="AE851" s="46" t="s">
        <v>593</v>
      </c>
      <c r="AF851" s="130">
        <f t="shared" si="191"/>
        <v>42.643308334907424</v>
      </c>
      <c r="AG851" s="130">
        <f t="shared" si="192"/>
        <v>20.037702017082339</v>
      </c>
      <c r="AH851" s="130">
        <f t="shared" si="194"/>
        <v>22.605606317825085</v>
      </c>
    </row>
    <row r="852" spans="1:34" x14ac:dyDescent="0.25">
      <c r="A852" t="s">
        <v>8</v>
      </c>
      <c r="B852">
        <v>2007</v>
      </c>
      <c r="C852">
        <v>10</v>
      </c>
      <c r="D852">
        <v>204.15385416172299</v>
      </c>
      <c r="E852">
        <v>3432.8897736714198</v>
      </c>
      <c r="F852">
        <v>593.65115593461996</v>
      </c>
      <c r="G852">
        <v>205.168090752106</v>
      </c>
      <c r="H852">
        <v>854.89886273267803</v>
      </c>
      <c r="I852">
        <v>236.332941630254</v>
      </c>
      <c r="Q852" s="9" t="s">
        <v>225</v>
      </c>
      <c r="R852" s="27"/>
      <c r="S852" s="40" t="s">
        <v>355</v>
      </c>
      <c r="T852" s="3" t="s">
        <v>149</v>
      </c>
      <c r="U852" s="27">
        <f t="shared" si="196"/>
        <v>249.4101723505496</v>
      </c>
      <c r="V852" s="27">
        <f t="shared" si="195"/>
        <v>5061.0429714848078</v>
      </c>
      <c r="W852" s="27">
        <f t="shared" si="195"/>
        <v>873.52390160079756</v>
      </c>
      <c r="X852" s="27">
        <f t="shared" si="195"/>
        <v>412.64734643757555</v>
      </c>
      <c r="Y852" s="27">
        <f t="shared" si="195"/>
        <v>1160.4302358127202</v>
      </c>
      <c r="Z852" s="28">
        <f t="shared" si="195"/>
        <v>295.78784855396583</v>
      </c>
      <c r="AA852" s="27"/>
      <c r="AB852" s="131">
        <v>21785520000</v>
      </c>
      <c r="AC852" s="131" t="str">
        <f t="shared" si="193"/>
        <v>WFD71_VentaOctober</v>
      </c>
      <c r="AD852" s="40" t="s">
        <v>667</v>
      </c>
      <c r="AE852" s="46" t="s">
        <v>594</v>
      </c>
      <c r="AF852" s="130">
        <f t="shared" si="191"/>
        <v>53.266125197503676</v>
      </c>
      <c r="AG852" s="130">
        <f t="shared" si="192"/>
        <v>13.577268229262639</v>
      </c>
      <c r="AH852" s="130">
        <f t="shared" si="194"/>
        <v>39.688856968241041</v>
      </c>
    </row>
    <row r="853" spans="1:34" x14ac:dyDescent="0.25">
      <c r="A853" t="s">
        <v>8</v>
      </c>
      <c r="B853">
        <v>2007</v>
      </c>
      <c r="C853">
        <v>11</v>
      </c>
      <c r="D853">
        <v>199.61374003042201</v>
      </c>
      <c r="E853">
        <v>3436.3625221032698</v>
      </c>
      <c r="F853">
        <v>772.78040725032804</v>
      </c>
      <c r="G853">
        <v>267.41458389144799</v>
      </c>
      <c r="H853">
        <v>1183.9219740860301</v>
      </c>
      <c r="I853">
        <v>215.673775570104</v>
      </c>
      <c r="Q853" s="9" t="s">
        <v>225</v>
      </c>
      <c r="R853" s="27"/>
      <c r="S853" s="40" t="s">
        <v>355</v>
      </c>
      <c r="T853" s="3" t="s">
        <v>150</v>
      </c>
      <c r="U853" s="27">
        <f t="shared" si="196"/>
        <v>215.41920103948991</v>
      </c>
      <c r="V853" s="27">
        <f t="shared" si="195"/>
        <v>5127.7074771726993</v>
      </c>
      <c r="W853" s="27">
        <f t="shared" si="195"/>
        <v>833.08874430719334</v>
      </c>
      <c r="X853" s="27">
        <f t="shared" si="195"/>
        <v>395.3577075491072</v>
      </c>
      <c r="Y853" s="27">
        <f t="shared" si="195"/>
        <v>932.15989630543197</v>
      </c>
      <c r="Z853" s="28">
        <f t="shared" si="195"/>
        <v>224.09365103729291</v>
      </c>
      <c r="AA853" s="27"/>
      <c r="AB853" s="131">
        <v>21785520000</v>
      </c>
      <c r="AC853" s="131" t="str">
        <f t="shared" si="193"/>
        <v>WFD71_VentaNovember</v>
      </c>
      <c r="AD853" s="40" t="s">
        <v>667</v>
      </c>
      <c r="AE853" s="46" t="s">
        <v>595</v>
      </c>
      <c r="AF853" s="130">
        <f t="shared" si="191"/>
        <v>42.788048956620358</v>
      </c>
      <c r="AG853" s="130">
        <f t="shared" si="192"/>
        <v>10.286357683327868</v>
      </c>
      <c r="AH853" s="130">
        <f t="shared" si="194"/>
        <v>32.501691273292494</v>
      </c>
    </row>
    <row r="854" spans="1:34" ht="15.75" thickBot="1" x14ac:dyDescent="0.3">
      <c r="A854" t="s">
        <v>8</v>
      </c>
      <c r="B854">
        <v>2007</v>
      </c>
      <c r="C854">
        <v>12</v>
      </c>
      <c r="D854">
        <v>332.249801588347</v>
      </c>
      <c r="E854">
        <v>3445.6003948483299</v>
      </c>
      <c r="F854">
        <v>939.30459134866805</v>
      </c>
      <c r="G854">
        <v>322.67218715340402</v>
      </c>
      <c r="H854">
        <v>1657.8460433159</v>
      </c>
      <c r="I854">
        <v>314.551935912423</v>
      </c>
      <c r="Q854" s="11" t="s">
        <v>225</v>
      </c>
      <c r="R854" s="29"/>
      <c r="S854" s="40" t="s">
        <v>355</v>
      </c>
      <c r="T854" s="5" t="s">
        <v>151</v>
      </c>
      <c r="U854" s="29">
        <f t="shared" si="196"/>
        <v>298.70125915053529</v>
      </c>
      <c r="V854" s="29">
        <f t="shared" si="195"/>
        <v>5147.9230771634257</v>
      </c>
      <c r="W854" s="29">
        <f t="shared" si="195"/>
        <v>899.31426073871546</v>
      </c>
      <c r="X854" s="29">
        <f t="shared" si="195"/>
        <v>426.94679370889207</v>
      </c>
      <c r="Y854" s="29">
        <f t="shared" si="195"/>
        <v>924.16882543227234</v>
      </c>
      <c r="Z854" s="30">
        <f t="shared" si="195"/>
        <v>220.87526544140522</v>
      </c>
      <c r="AA854" s="27"/>
      <c r="AB854" s="131">
        <v>21785520000</v>
      </c>
      <c r="AC854" s="131" t="str">
        <f t="shared" si="193"/>
        <v>WFD71_VentaDecember</v>
      </c>
      <c r="AD854" s="40" t="s">
        <v>667</v>
      </c>
      <c r="AE854" s="46" t="s">
        <v>596</v>
      </c>
      <c r="AF854" s="130">
        <f t="shared" si="191"/>
        <v>42.421242432233534</v>
      </c>
      <c r="AG854" s="130">
        <f t="shared" si="192"/>
        <v>10.138627190969286</v>
      </c>
      <c r="AH854" s="130">
        <f t="shared" si="194"/>
        <v>32.282615241264246</v>
      </c>
    </row>
    <row r="855" spans="1:34" x14ac:dyDescent="0.25">
      <c r="A855" t="s">
        <v>8</v>
      </c>
      <c r="B855">
        <v>2008</v>
      </c>
      <c r="C855">
        <v>1</v>
      </c>
      <c r="D855">
        <v>453.38902123998002</v>
      </c>
      <c r="E855">
        <v>3433.80695181076</v>
      </c>
      <c r="F855">
        <v>1235.98009885948</v>
      </c>
      <c r="G855">
        <v>425.93464307194398</v>
      </c>
      <c r="H855">
        <v>2324.5340481539702</v>
      </c>
      <c r="I855">
        <v>391.37349135105097</v>
      </c>
      <c r="Q855" s="9" t="s">
        <v>226</v>
      </c>
      <c r="R855" s="27"/>
      <c r="S855" s="27"/>
      <c r="T855" s="3" t="s">
        <v>140</v>
      </c>
      <c r="AC855" s="131" t="str">
        <f t="shared" si="193"/>
        <v>WFD72January</v>
      </c>
      <c r="AD855" s="130" t="s">
        <v>226</v>
      </c>
      <c r="AE855" s="46" t="s">
        <v>586</v>
      </c>
      <c r="AF855" s="130" t="e">
        <f t="shared" si="191"/>
        <v>#DIV/0!</v>
      </c>
      <c r="AG855" s="130" t="e">
        <f t="shared" si="192"/>
        <v>#DIV/0!</v>
      </c>
      <c r="AH855" s="130" t="e">
        <f t="shared" si="194"/>
        <v>#DIV/0!</v>
      </c>
    </row>
    <row r="856" spans="1:34" x14ac:dyDescent="0.25">
      <c r="A856" t="s">
        <v>8</v>
      </c>
      <c r="B856">
        <v>2008</v>
      </c>
      <c r="C856">
        <v>2</v>
      </c>
      <c r="D856">
        <v>629.97550057477997</v>
      </c>
      <c r="E856">
        <v>3432.8075769972202</v>
      </c>
      <c r="F856">
        <v>493.26182645995101</v>
      </c>
      <c r="G856">
        <v>169.598349813298</v>
      </c>
      <c r="H856">
        <v>1003.75579726763</v>
      </c>
      <c r="I856">
        <v>532.863219027171</v>
      </c>
      <c r="Q856" s="9" t="s">
        <v>226</v>
      </c>
      <c r="R856" s="27"/>
      <c r="S856" s="27"/>
      <c r="T856" s="3" t="s">
        <v>141</v>
      </c>
      <c r="AC856" s="131" t="str">
        <f t="shared" si="193"/>
        <v>WFD72February</v>
      </c>
      <c r="AD856" s="130" t="s">
        <v>226</v>
      </c>
      <c r="AE856" s="46" t="s">
        <v>587</v>
      </c>
      <c r="AF856" s="130" t="e">
        <f t="shared" si="191"/>
        <v>#DIV/0!</v>
      </c>
      <c r="AG856" s="130" t="e">
        <f t="shared" si="192"/>
        <v>#DIV/0!</v>
      </c>
      <c r="AH856" s="130" t="e">
        <f t="shared" si="194"/>
        <v>#DIV/0!</v>
      </c>
    </row>
    <row r="857" spans="1:34" x14ac:dyDescent="0.25">
      <c r="A857" t="s">
        <v>8</v>
      </c>
      <c r="B857">
        <v>2008</v>
      </c>
      <c r="C857">
        <v>3</v>
      </c>
      <c r="D857">
        <v>779.96015655716701</v>
      </c>
      <c r="E857">
        <v>3442.8071017910802</v>
      </c>
      <c r="F857">
        <v>901.24786975038501</v>
      </c>
      <c r="G857">
        <v>309.38812500767</v>
      </c>
      <c r="H857">
        <v>1934.01027822724</v>
      </c>
      <c r="I857">
        <v>694.81959795701096</v>
      </c>
      <c r="Q857" s="9" t="s">
        <v>226</v>
      </c>
      <c r="R857" s="27"/>
      <c r="S857" s="27"/>
      <c r="T857" s="3" t="s">
        <v>142</v>
      </c>
      <c r="AC857" s="131" t="str">
        <f t="shared" si="193"/>
        <v>WFD72March</v>
      </c>
      <c r="AD857" s="130" t="s">
        <v>226</v>
      </c>
      <c r="AE857" s="46" t="s">
        <v>588</v>
      </c>
      <c r="AF857" s="130" t="e">
        <f t="shared" si="191"/>
        <v>#DIV/0!</v>
      </c>
      <c r="AG857" s="130" t="e">
        <f t="shared" si="192"/>
        <v>#DIV/0!</v>
      </c>
      <c r="AH857" s="130" t="e">
        <f t="shared" si="194"/>
        <v>#DIV/0!</v>
      </c>
    </row>
    <row r="858" spans="1:34" x14ac:dyDescent="0.25">
      <c r="A858" t="s">
        <v>8</v>
      </c>
      <c r="B858">
        <v>2008</v>
      </c>
      <c r="C858">
        <v>4</v>
      </c>
      <c r="D858">
        <v>877.26415315681697</v>
      </c>
      <c r="E858">
        <v>3418.1938353094502</v>
      </c>
      <c r="F858">
        <v>183.25302506754599</v>
      </c>
      <c r="G858">
        <v>61.6150844371248</v>
      </c>
      <c r="H858">
        <v>703.25868267078397</v>
      </c>
      <c r="I858">
        <v>819.39148219070898</v>
      </c>
      <c r="Q858" s="9" t="s">
        <v>226</v>
      </c>
      <c r="R858" s="27"/>
      <c r="S858" s="27"/>
      <c r="T858" s="3" t="s">
        <v>143</v>
      </c>
      <c r="AC858" s="131" t="str">
        <f t="shared" si="193"/>
        <v>WFD72April</v>
      </c>
      <c r="AD858" s="130" t="s">
        <v>226</v>
      </c>
      <c r="AE858" s="46" t="s">
        <v>589</v>
      </c>
      <c r="AF858" s="130" t="e">
        <f t="shared" si="191"/>
        <v>#DIV/0!</v>
      </c>
      <c r="AG858" s="130" t="e">
        <f t="shared" si="192"/>
        <v>#DIV/0!</v>
      </c>
      <c r="AH858" s="130" t="e">
        <f t="shared" si="194"/>
        <v>#DIV/0!</v>
      </c>
    </row>
    <row r="859" spans="1:34" x14ac:dyDescent="0.25">
      <c r="A859" t="s">
        <v>8</v>
      </c>
      <c r="B859">
        <v>2008</v>
      </c>
      <c r="C859">
        <v>5</v>
      </c>
      <c r="D859">
        <v>1072.74200907608</v>
      </c>
      <c r="E859">
        <v>3205.79413501205</v>
      </c>
      <c r="F859">
        <v>49.837444110162899</v>
      </c>
      <c r="G859">
        <v>16.6024012686193</v>
      </c>
      <c r="H859">
        <v>245.15456564508401</v>
      </c>
      <c r="I859">
        <v>973.94827077868001</v>
      </c>
      <c r="Q859" s="9" t="s">
        <v>226</v>
      </c>
      <c r="R859" s="27"/>
      <c r="S859" s="27"/>
      <c r="T859" s="3" t="s">
        <v>144</v>
      </c>
      <c r="AC859" s="131" t="str">
        <f t="shared" si="193"/>
        <v>WFD72May</v>
      </c>
      <c r="AD859" s="130" t="s">
        <v>226</v>
      </c>
      <c r="AE859" s="46" t="s">
        <v>144</v>
      </c>
      <c r="AF859" s="130" t="e">
        <f t="shared" si="191"/>
        <v>#DIV/0!</v>
      </c>
      <c r="AG859" s="130" t="e">
        <f t="shared" si="192"/>
        <v>#DIV/0!</v>
      </c>
      <c r="AH859" s="130" t="e">
        <f t="shared" si="194"/>
        <v>#DIV/0!</v>
      </c>
    </row>
    <row r="860" spans="1:34" x14ac:dyDescent="0.25">
      <c r="A860" t="s">
        <v>8</v>
      </c>
      <c r="B860">
        <v>2008</v>
      </c>
      <c r="C860">
        <v>6</v>
      </c>
      <c r="D860">
        <v>737.87844064149203</v>
      </c>
      <c r="E860">
        <v>3175.88953912643</v>
      </c>
      <c r="F860">
        <v>285.16932751979903</v>
      </c>
      <c r="G860">
        <v>97.130369155772499</v>
      </c>
      <c r="H860">
        <v>1185.29310034835</v>
      </c>
      <c r="I860">
        <v>676.29672625150204</v>
      </c>
      <c r="Q860" s="9" t="s">
        <v>226</v>
      </c>
      <c r="R860" s="27"/>
      <c r="S860" s="27"/>
      <c r="T860" s="3" t="s">
        <v>145</v>
      </c>
      <c r="AC860" s="131" t="str">
        <f t="shared" si="193"/>
        <v>WFD72June</v>
      </c>
      <c r="AD860" s="130" t="s">
        <v>226</v>
      </c>
      <c r="AE860" s="46" t="s">
        <v>590</v>
      </c>
      <c r="AF860" s="130" t="e">
        <f t="shared" si="191"/>
        <v>#DIV/0!</v>
      </c>
      <c r="AG860" s="130" t="e">
        <f t="shared" si="192"/>
        <v>#DIV/0!</v>
      </c>
      <c r="AH860" s="130" t="e">
        <f t="shared" si="194"/>
        <v>#DIV/0!</v>
      </c>
    </row>
    <row r="861" spans="1:34" x14ac:dyDescent="0.25">
      <c r="A861" t="s">
        <v>8</v>
      </c>
      <c r="B861">
        <v>2008</v>
      </c>
      <c r="C861">
        <v>7</v>
      </c>
      <c r="D861">
        <v>501.286182444041</v>
      </c>
      <c r="E861">
        <v>3418.9539196238702</v>
      </c>
      <c r="F861">
        <v>682.11209727607695</v>
      </c>
      <c r="G861">
        <v>235.375625229317</v>
      </c>
      <c r="H861">
        <v>1355.3196030183899</v>
      </c>
      <c r="I861">
        <v>539.83247641999196</v>
      </c>
      <c r="Q861" s="9" t="s">
        <v>226</v>
      </c>
      <c r="R861" s="27"/>
      <c r="S861" s="27"/>
      <c r="T861" s="3" t="s">
        <v>146</v>
      </c>
      <c r="AC861" s="131" t="str">
        <f t="shared" si="193"/>
        <v>WFD72July</v>
      </c>
      <c r="AD861" s="130" t="s">
        <v>226</v>
      </c>
      <c r="AE861" s="46" t="s">
        <v>591</v>
      </c>
      <c r="AF861" s="130" t="e">
        <f t="shared" si="191"/>
        <v>#DIV/0!</v>
      </c>
      <c r="AG861" s="130" t="e">
        <f t="shared" si="192"/>
        <v>#DIV/0!</v>
      </c>
      <c r="AH861" s="130" t="e">
        <f t="shared" si="194"/>
        <v>#DIV/0!</v>
      </c>
    </row>
    <row r="862" spans="1:34" x14ac:dyDescent="0.25">
      <c r="A862" t="s">
        <v>8</v>
      </c>
      <c r="B862">
        <v>2008</v>
      </c>
      <c r="C862">
        <v>8</v>
      </c>
      <c r="D862">
        <v>298.65664198358297</v>
      </c>
      <c r="E862">
        <v>3444.4112215924101</v>
      </c>
      <c r="F862">
        <v>1144.5238362909299</v>
      </c>
      <c r="G862">
        <v>394.61706224189601</v>
      </c>
      <c r="H862">
        <v>2097.40925076449</v>
      </c>
      <c r="I862">
        <v>342.98388649455302</v>
      </c>
      <c r="Q862" s="9" t="s">
        <v>226</v>
      </c>
      <c r="R862" s="27"/>
      <c r="S862" s="27"/>
      <c r="T862" s="3" t="s">
        <v>147</v>
      </c>
      <c r="AC862" s="131" t="str">
        <f t="shared" si="193"/>
        <v>WFD72August</v>
      </c>
      <c r="AD862" s="130" t="s">
        <v>226</v>
      </c>
      <c r="AE862" s="46" t="s">
        <v>592</v>
      </c>
      <c r="AF862" s="130" t="e">
        <f t="shared" si="191"/>
        <v>#DIV/0!</v>
      </c>
      <c r="AG862" s="130" t="e">
        <f t="shared" si="192"/>
        <v>#DIV/0!</v>
      </c>
      <c r="AH862" s="130" t="e">
        <f t="shared" si="194"/>
        <v>#DIV/0!</v>
      </c>
    </row>
    <row r="863" spans="1:34" x14ac:dyDescent="0.25">
      <c r="A863" t="s">
        <v>8</v>
      </c>
      <c r="B863">
        <v>2008</v>
      </c>
      <c r="C863">
        <v>9</v>
      </c>
      <c r="D863">
        <v>226.27500726300599</v>
      </c>
      <c r="E863">
        <v>3401.1168501222201</v>
      </c>
      <c r="F863">
        <v>904.42946065912201</v>
      </c>
      <c r="G863">
        <v>309.20637530014102</v>
      </c>
      <c r="H863">
        <v>1534.96829324738</v>
      </c>
      <c r="I863">
        <v>261.83997649850602</v>
      </c>
      <c r="Q863" s="9" t="s">
        <v>226</v>
      </c>
      <c r="R863" s="27"/>
      <c r="S863" s="27"/>
      <c r="T863" s="3" t="s">
        <v>148</v>
      </c>
      <c r="AC863" s="131" t="str">
        <f t="shared" si="193"/>
        <v>WFD72September</v>
      </c>
      <c r="AD863" s="130" t="s">
        <v>226</v>
      </c>
      <c r="AE863" s="46" t="s">
        <v>593</v>
      </c>
      <c r="AF863" s="130" t="e">
        <f t="shared" si="191"/>
        <v>#DIV/0!</v>
      </c>
      <c r="AG863" s="130" t="e">
        <f t="shared" si="192"/>
        <v>#DIV/0!</v>
      </c>
      <c r="AH863" s="130" t="e">
        <f t="shared" si="194"/>
        <v>#DIV/0!</v>
      </c>
    </row>
    <row r="864" spans="1:34" x14ac:dyDescent="0.25">
      <c r="A864" t="s">
        <v>8</v>
      </c>
      <c r="B864">
        <v>2008</v>
      </c>
      <c r="C864">
        <v>10</v>
      </c>
      <c r="D864">
        <v>192.873543566828</v>
      </c>
      <c r="E864">
        <v>3429.8774796574398</v>
      </c>
      <c r="F864">
        <v>1309.4313576684399</v>
      </c>
      <c r="G864">
        <v>448.67442003228803</v>
      </c>
      <c r="H864">
        <v>2172.3438223330299</v>
      </c>
      <c r="I864">
        <v>224.67216896506599</v>
      </c>
      <c r="Q864" s="9" t="s">
        <v>226</v>
      </c>
      <c r="R864" s="27"/>
      <c r="S864" s="27"/>
      <c r="T864" s="3" t="s">
        <v>149</v>
      </c>
      <c r="AC864" s="131" t="str">
        <f t="shared" si="193"/>
        <v>WFD72October</v>
      </c>
      <c r="AD864" s="130" t="s">
        <v>226</v>
      </c>
      <c r="AE864" s="46" t="s">
        <v>594</v>
      </c>
      <c r="AF864" s="130" t="e">
        <f t="shared" si="191"/>
        <v>#DIV/0!</v>
      </c>
      <c r="AG864" s="130" t="e">
        <f t="shared" si="192"/>
        <v>#DIV/0!</v>
      </c>
      <c r="AH864" s="130" t="e">
        <f t="shared" si="194"/>
        <v>#DIV/0!</v>
      </c>
    </row>
    <row r="865" spans="1:34" x14ac:dyDescent="0.25">
      <c r="A865" t="s">
        <v>8</v>
      </c>
      <c r="B865">
        <v>2008</v>
      </c>
      <c r="C865">
        <v>11</v>
      </c>
      <c r="D865">
        <v>194.71305608604001</v>
      </c>
      <c r="E865">
        <v>3436.0644807885701</v>
      </c>
      <c r="F865">
        <v>843.92993611873601</v>
      </c>
      <c r="G865">
        <v>291.263719964046</v>
      </c>
      <c r="H865">
        <v>1398.01462650023</v>
      </c>
      <c r="I865">
        <v>210.46383390079001</v>
      </c>
      <c r="Q865" s="9" t="s">
        <v>226</v>
      </c>
      <c r="R865" s="27"/>
      <c r="S865" s="27"/>
      <c r="T865" s="3" t="s">
        <v>150</v>
      </c>
      <c r="AC865" s="131" t="str">
        <f t="shared" si="193"/>
        <v>WFD72November</v>
      </c>
      <c r="AD865" s="130" t="s">
        <v>226</v>
      </c>
      <c r="AE865" s="46" t="s">
        <v>595</v>
      </c>
      <c r="AF865" s="130" t="e">
        <f t="shared" si="191"/>
        <v>#DIV/0!</v>
      </c>
      <c r="AG865" s="130" t="e">
        <f t="shared" si="192"/>
        <v>#DIV/0!</v>
      </c>
      <c r="AH865" s="130" t="e">
        <f t="shared" si="194"/>
        <v>#DIV/0!</v>
      </c>
    </row>
    <row r="866" spans="1:34" ht="15.75" thickBot="1" x14ac:dyDescent="0.3">
      <c r="A866" t="s">
        <v>8</v>
      </c>
      <c r="B866">
        <v>2008</v>
      </c>
      <c r="C866">
        <v>12</v>
      </c>
      <c r="D866">
        <v>320.60671479875498</v>
      </c>
      <c r="E866">
        <v>3437.8658895997601</v>
      </c>
      <c r="F866">
        <v>759.60223822063494</v>
      </c>
      <c r="G866">
        <v>260.70537687488002</v>
      </c>
      <c r="H866">
        <v>1292.3373142103801</v>
      </c>
      <c r="I866">
        <v>303.56666560584102</v>
      </c>
      <c r="Q866" s="9" t="s">
        <v>226</v>
      </c>
      <c r="R866" s="27"/>
      <c r="S866" s="27"/>
      <c r="T866" s="3" t="s">
        <v>151</v>
      </c>
      <c r="AC866" s="131" t="str">
        <f t="shared" si="193"/>
        <v>WFD72December</v>
      </c>
      <c r="AD866" s="130" t="s">
        <v>226</v>
      </c>
      <c r="AE866" s="46" t="s">
        <v>596</v>
      </c>
      <c r="AF866" s="130" t="e">
        <f t="shared" si="191"/>
        <v>#DIV/0!</v>
      </c>
      <c r="AG866" s="130" t="e">
        <f t="shared" si="192"/>
        <v>#DIV/0!</v>
      </c>
      <c r="AH866" s="130" t="e">
        <f t="shared" si="194"/>
        <v>#DIV/0!</v>
      </c>
    </row>
    <row r="867" spans="1:34" x14ac:dyDescent="0.25">
      <c r="A867" t="s">
        <v>8</v>
      </c>
      <c r="B867">
        <v>2009</v>
      </c>
      <c r="C867">
        <v>1</v>
      </c>
      <c r="D867">
        <v>445.24438524133399</v>
      </c>
      <c r="E867">
        <v>3450.40569543015</v>
      </c>
      <c r="F867">
        <v>1119.89652914865</v>
      </c>
      <c r="G867">
        <v>381.20950086760098</v>
      </c>
      <c r="H867">
        <v>1902.2100393497101</v>
      </c>
      <c r="I867">
        <v>386.49469776365697</v>
      </c>
      <c r="Q867" s="10" t="s">
        <v>227</v>
      </c>
      <c r="R867" s="25" t="s">
        <v>419</v>
      </c>
      <c r="S867" s="42" t="s">
        <v>499</v>
      </c>
      <c r="T867" s="1" t="s">
        <v>140</v>
      </c>
      <c r="U867" s="1">
        <f>(D10923+D10935+D10947+D10959+D10971+D10983+D10995+D11007+D11019+D11031+D11043+D11055+D11067)/13</f>
        <v>12.185805856418616</v>
      </c>
      <c r="V867" s="1">
        <f t="shared" ref="V867:Z878" si="197">(E10923+E10935+E10947+E10959+E10971+E10983+E10995+E11007+E11019+E11031+E11043+E11055+E11067)/13</f>
        <v>170.64472299494798</v>
      </c>
      <c r="W867" s="1">
        <f t="shared" si="197"/>
        <v>24.04671871421521</v>
      </c>
      <c r="X867" s="1">
        <f t="shared" si="197"/>
        <v>12.168921203670266</v>
      </c>
      <c r="Y867" s="1">
        <f t="shared" si="197"/>
        <v>26.400387724451662</v>
      </c>
      <c r="Z867" s="22">
        <f t="shared" si="197"/>
        <v>4.5248082142554802</v>
      </c>
      <c r="AA867" s="3"/>
      <c r="AB867" s="131">
        <v>515030000</v>
      </c>
      <c r="AC867" s="131" t="str">
        <f t="shared" si="193"/>
        <v>WFD73_JarftJanuary</v>
      </c>
      <c r="AD867" s="40" t="s">
        <v>680</v>
      </c>
      <c r="AE867" s="46" t="s">
        <v>586</v>
      </c>
      <c r="AF867" s="130">
        <f t="shared" si="191"/>
        <v>51.259902771589346</v>
      </c>
      <c r="AG867" s="130">
        <f t="shared" si="192"/>
        <v>8.7855235894131987</v>
      </c>
      <c r="AH867" s="130">
        <f t="shared" si="194"/>
        <v>42.47437918217615</v>
      </c>
    </row>
    <row r="868" spans="1:34" x14ac:dyDescent="0.25">
      <c r="A868" t="s">
        <v>8</v>
      </c>
      <c r="B868">
        <v>2009</v>
      </c>
      <c r="C868">
        <v>2</v>
      </c>
      <c r="D868">
        <v>526.34437370655905</v>
      </c>
      <c r="E868">
        <v>3412.6330800297501</v>
      </c>
      <c r="F868">
        <v>200.15758970275101</v>
      </c>
      <c r="G868">
        <v>68.477103079166596</v>
      </c>
      <c r="H868">
        <v>503.87367810489297</v>
      </c>
      <c r="I868">
        <v>447.03443096607202</v>
      </c>
      <c r="Q868" s="9" t="s">
        <v>227</v>
      </c>
      <c r="R868" s="27"/>
      <c r="S868" s="27" t="s">
        <v>499</v>
      </c>
      <c r="T868" s="3" t="s">
        <v>141</v>
      </c>
      <c r="U868" s="3">
        <f t="shared" ref="U868:U878" si="198">(D10924+D10936+D10948+D10960+D10972+D10984+D10996+D11008+D11020+D11032+D11044+D11056+D11068)/13</f>
        <v>15.907556343113846</v>
      </c>
      <c r="V868" s="3">
        <f t="shared" si="197"/>
        <v>170.53530922241208</v>
      </c>
      <c r="W868" s="3">
        <f t="shared" si="197"/>
        <v>16.341075400890197</v>
      </c>
      <c r="X868" s="3">
        <f t="shared" si="197"/>
        <v>8.271413360194213</v>
      </c>
      <c r="Y868" s="3">
        <f t="shared" si="197"/>
        <v>16.602094767792025</v>
      </c>
      <c r="Z868" s="23">
        <f t="shared" si="197"/>
        <v>5.6749314524313128</v>
      </c>
      <c r="AA868" s="3"/>
      <c r="AB868" s="131">
        <v>515030000</v>
      </c>
      <c r="AC868" s="131" t="str">
        <f t="shared" si="193"/>
        <v>WFD73_JarftFebruary</v>
      </c>
      <c r="AD868" s="40" t="s">
        <v>680</v>
      </c>
      <c r="AE868" s="46" t="s">
        <v>587</v>
      </c>
      <c r="AF868" s="130">
        <f t="shared" si="191"/>
        <v>32.235199440405459</v>
      </c>
      <c r="AG868" s="130">
        <f t="shared" si="192"/>
        <v>11.018642510982492</v>
      </c>
      <c r="AH868" s="130">
        <f t="shared" si="194"/>
        <v>21.216556929422968</v>
      </c>
    </row>
    <row r="869" spans="1:34" x14ac:dyDescent="0.25">
      <c r="A869" t="s">
        <v>8</v>
      </c>
      <c r="B869">
        <v>2009</v>
      </c>
      <c r="C869">
        <v>3</v>
      </c>
      <c r="D869">
        <v>827.33002028652902</v>
      </c>
      <c r="E869">
        <v>3412.75748559982</v>
      </c>
      <c r="F869">
        <v>438.46922784293201</v>
      </c>
      <c r="G869">
        <v>151.019729290144</v>
      </c>
      <c r="H869">
        <v>1067.49661224788</v>
      </c>
      <c r="I869">
        <v>724.479763595181</v>
      </c>
      <c r="Q869" s="9" t="s">
        <v>227</v>
      </c>
      <c r="R869" s="27"/>
      <c r="S869" s="27"/>
      <c r="T869" s="3" t="s">
        <v>142</v>
      </c>
      <c r="U869" s="3">
        <f t="shared" si="198"/>
        <v>28.046167722153292</v>
      </c>
      <c r="V869" s="3">
        <f t="shared" si="197"/>
        <v>170.24574192669201</v>
      </c>
      <c r="W869" s="3">
        <f t="shared" si="197"/>
        <v>12.713221824634987</v>
      </c>
      <c r="X869" s="3">
        <f t="shared" si="197"/>
        <v>6.4361779168288962</v>
      </c>
      <c r="Y869" s="3">
        <f t="shared" si="197"/>
        <v>16.974210509131492</v>
      </c>
      <c r="Z869" s="23">
        <f t="shared" si="197"/>
        <v>14.587893155124354</v>
      </c>
      <c r="AA869" s="3"/>
      <c r="AB869" s="131">
        <v>515030000</v>
      </c>
      <c r="AC869" s="131" t="str">
        <f t="shared" si="193"/>
        <v>WFD73_JarftMarch</v>
      </c>
      <c r="AD869" s="40" t="s">
        <v>680</v>
      </c>
      <c r="AE869" s="46" t="s">
        <v>588</v>
      </c>
      <c r="AF869" s="130">
        <f t="shared" si="191"/>
        <v>32.957712189836492</v>
      </c>
      <c r="AG869" s="130">
        <f t="shared" si="192"/>
        <v>28.324356163960065</v>
      </c>
      <c r="AH869" s="130">
        <f t="shared" si="194"/>
        <v>4.6333560258764273</v>
      </c>
    </row>
    <row r="870" spans="1:34" x14ac:dyDescent="0.25">
      <c r="A870" t="s">
        <v>8</v>
      </c>
      <c r="B870">
        <v>2009</v>
      </c>
      <c r="C870">
        <v>4</v>
      </c>
      <c r="D870">
        <v>894.67789173384494</v>
      </c>
      <c r="E870">
        <v>3400.6216380804399</v>
      </c>
      <c r="F870">
        <v>539.88242406844097</v>
      </c>
      <c r="G870">
        <v>183.256723649159</v>
      </c>
      <c r="H870">
        <v>1471.00837445039</v>
      </c>
      <c r="I870">
        <v>826.71346387627602</v>
      </c>
      <c r="Q870" s="9" t="s">
        <v>227</v>
      </c>
      <c r="R870" s="27"/>
      <c r="S870" s="27"/>
      <c r="T870" s="3" t="s">
        <v>143</v>
      </c>
      <c r="U870" s="3">
        <f t="shared" si="198"/>
        <v>41.435458340947093</v>
      </c>
      <c r="V870" s="3">
        <f t="shared" si="197"/>
        <v>165.65520453122656</v>
      </c>
      <c r="W870" s="3">
        <f t="shared" si="197"/>
        <v>3.9231185250426055</v>
      </c>
      <c r="X870" s="3">
        <f t="shared" si="197"/>
        <v>1.9860566146705687</v>
      </c>
      <c r="Y870" s="3">
        <f t="shared" si="197"/>
        <v>13.37914445646202</v>
      </c>
      <c r="Z870" s="23">
        <f t="shared" si="197"/>
        <v>31.104957873631996</v>
      </c>
      <c r="AA870" s="3"/>
      <c r="AB870" s="131">
        <v>515030000</v>
      </c>
      <c r="AC870" s="131" t="str">
        <f t="shared" si="193"/>
        <v>WFD73_JarftApril</v>
      </c>
      <c r="AD870" s="40" t="s">
        <v>680</v>
      </c>
      <c r="AE870" s="46" t="s">
        <v>589</v>
      </c>
      <c r="AF870" s="130">
        <f t="shared" si="191"/>
        <v>25.977408027613965</v>
      </c>
      <c r="AG870" s="130">
        <f t="shared" si="192"/>
        <v>60.394458329868151</v>
      </c>
      <c r="AH870" s="130">
        <f t="shared" si="194"/>
        <v>-34.417050302254182</v>
      </c>
    </row>
    <row r="871" spans="1:34" x14ac:dyDescent="0.25">
      <c r="A871" t="s">
        <v>8</v>
      </c>
      <c r="B871">
        <v>2009</v>
      </c>
      <c r="C871">
        <v>5</v>
      </c>
      <c r="D871">
        <v>861.08512411419099</v>
      </c>
      <c r="E871">
        <v>3425.5249540006998</v>
      </c>
      <c r="F871">
        <v>601.99335208012599</v>
      </c>
      <c r="G871">
        <v>204.846380743178</v>
      </c>
      <c r="H871">
        <v>1441.0959351807401</v>
      </c>
      <c r="I871">
        <v>852.61661373789298</v>
      </c>
      <c r="Q871" s="9" t="s">
        <v>227</v>
      </c>
      <c r="R871" s="27"/>
      <c r="S871" s="27"/>
      <c r="T871" s="3" t="s">
        <v>144</v>
      </c>
      <c r="U871" s="3">
        <f t="shared" si="198"/>
        <v>45.87928883534358</v>
      </c>
      <c r="V871" s="3">
        <f t="shared" si="197"/>
        <v>157.69740726297215</v>
      </c>
      <c r="W871" s="3">
        <f t="shared" si="197"/>
        <v>1.5781130142075053</v>
      </c>
      <c r="X871" s="3">
        <f t="shared" si="197"/>
        <v>0.79840005498378774</v>
      </c>
      <c r="Y871" s="3">
        <f t="shared" si="197"/>
        <v>22.6148628264684</v>
      </c>
      <c r="Z871" s="23">
        <f t="shared" si="197"/>
        <v>40.582456799824051</v>
      </c>
      <c r="AA871" s="3"/>
      <c r="AB871" s="131">
        <v>515030000</v>
      </c>
      <c r="AC871" s="131" t="str">
        <f t="shared" si="193"/>
        <v>WFD73_JarftMay</v>
      </c>
      <c r="AD871" s="40" t="s">
        <v>680</v>
      </c>
      <c r="AE871" s="46" t="s">
        <v>144</v>
      </c>
      <c r="AF871" s="130">
        <f t="shared" si="191"/>
        <v>43.909797150590059</v>
      </c>
      <c r="AG871" s="130">
        <f t="shared" si="192"/>
        <v>78.796296914401211</v>
      </c>
      <c r="AH871" s="130">
        <f t="shared" si="194"/>
        <v>-34.886499763811152</v>
      </c>
    </row>
    <row r="872" spans="1:34" x14ac:dyDescent="0.25">
      <c r="A872" t="s">
        <v>8</v>
      </c>
      <c r="B872">
        <v>2009</v>
      </c>
      <c r="C872">
        <v>6</v>
      </c>
      <c r="D872">
        <v>840.11696486761298</v>
      </c>
      <c r="E872">
        <v>3306.1814468345601</v>
      </c>
      <c r="F872">
        <v>138.27501581188699</v>
      </c>
      <c r="G872">
        <v>47.515191715506496</v>
      </c>
      <c r="H872">
        <v>673.91678469896897</v>
      </c>
      <c r="I872">
        <v>821.62723192574504</v>
      </c>
      <c r="Q872" s="9" t="s">
        <v>227</v>
      </c>
      <c r="R872" s="27"/>
      <c r="S872" s="27"/>
      <c r="T872" s="3" t="s">
        <v>145</v>
      </c>
      <c r="U872" s="3">
        <f t="shared" si="198"/>
        <v>36.861773344163154</v>
      </c>
      <c r="V872" s="3">
        <f t="shared" si="197"/>
        <v>156.59521160860493</v>
      </c>
      <c r="W872" s="3">
        <f t="shared" si="197"/>
        <v>2.7434650063515513</v>
      </c>
      <c r="X872" s="3">
        <f t="shared" si="197"/>
        <v>1.3868377828592233</v>
      </c>
      <c r="Y872" s="3">
        <f t="shared" si="197"/>
        <v>29.925358889717707</v>
      </c>
      <c r="Z872" s="23">
        <f t="shared" si="197"/>
        <v>34.419828294630776</v>
      </c>
      <c r="AA872" s="3"/>
      <c r="AB872" s="131">
        <v>515030000</v>
      </c>
      <c r="AC872" s="131" t="str">
        <f t="shared" si="193"/>
        <v>WFD73_JarftJune</v>
      </c>
      <c r="AD872" s="40" t="s">
        <v>680</v>
      </c>
      <c r="AE872" s="46" t="s">
        <v>590</v>
      </c>
      <c r="AF872" s="130">
        <f t="shared" si="191"/>
        <v>58.104108284406159</v>
      </c>
      <c r="AG872" s="130">
        <f t="shared" si="192"/>
        <v>66.830724995885248</v>
      </c>
      <c r="AH872" s="130">
        <f t="shared" si="194"/>
        <v>-8.7266167114790889</v>
      </c>
    </row>
    <row r="873" spans="1:34" x14ac:dyDescent="0.25">
      <c r="A873" t="s">
        <v>8</v>
      </c>
      <c r="B873">
        <v>2009</v>
      </c>
      <c r="C873">
        <v>7</v>
      </c>
      <c r="D873">
        <v>508.68048542583199</v>
      </c>
      <c r="E873">
        <v>3448.1552035987902</v>
      </c>
      <c r="F873">
        <v>866.02621637739196</v>
      </c>
      <c r="G873">
        <v>296.095270443755</v>
      </c>
      <c r="H873">
        <v>1744.10941697417</v>
      </c>
      <c r="I873">
        <v>551.17526886045005</v>
      </c>
      <c r="Q873" s="9" t="s">
        <v>227</v>
      </c>
      <c r="R873" s="27"/>
      <c r="S873" s="27"/>
      <c r="T873" s="3" t="s">
        <v>146</v>
      </c>
      <c r="U873" s="3">
        <f t="shared" si="198"/>
        <v>29.387466858021664</v>
      </c>
      <c r="V873" s="3">
        <f t="shared" si="197"/>
        <v>163.91989127083417</v>
      </c>
      <c r="W873" s="3">
        <f t="shared" si="197"/>
        <v>14.81816962938812</v>
      </c>
      <c r="X873" s="3">
        <f t="shared" si="197"/>
        <v>7.4988434559224126</v>
      </c>
      <c r="Y873" s="3">
        <f t="shared" si="197"/>
        <v>41.638479869770627</v>
      </c>
      <c r="Z873" s="23">
        <f t="shared" si="197"/>
        <v>29.099281984936631</v>
      </c>
      <c r="AA873" s="3"/>
      <c r="AB873" s="131">
        <v>515030000</v>
      </c>
      <c r="AC873" s="131" t="str">
        <f t="shared" si="193"/>
        <v>WFD73_JarftJuly</v>
      </c>
      <c r="AD873" s="40" t="s">
        <v>680</v>
      </c>
      <c r="AE873" s="46" t="s">
        <v>591</v>
      </c>
      <c r="AF873" s="130">
        <f t="shared" si="191"/>
        <v>80.846707705901835</v>
      </c>
      <c r="AG873" s="130">
        <f t="shared" si="192"/>
        <v>56.500168892951152</v>
      </c>
      <c r="AH873" s="130">
        <f t="shared" si="194"/>
        <v>24.346538812950683</v>
      </c>
    </row>
    <row r="874" spans="1:34" x14ac:dyDescent="0.25">
      <c r="A874" t="s">
        <v>8</v>
      </c>
      <c r="B874">
        <v>2009</v>
      </c>
      <c r="C874">
        <v>8</v>
      </c>
      <c r="D874">
        <v>312.50421276518102</v>
      </c>
      <c r="E874">
        <v>3442.5473075268501</v>
      </c>
      <c r="F874">
        <v>1286.3033950551801</v>
      </c>
      <c r="G874">
        <v>441.31746214785699</v>
      </c>
      <c r="H874">
        <v>2307.1818965634202</v>
      </c>
      <c r="I874">
        <v>357.40263608413198</v>
      </c>
      <c r="Q874" s="9" t="s">
        <v>227</v>
      </c>
      <c r="R874" s="27"/>
      <c r="S874" s="27"/>
      <c r="T874" s="3" t="s">
        <v>147</v>
      </c>
      <c r="U874" s="3">
        <f t="shared" si="198"/>
        <v>18.886477726243832</v>
      </c>
      <c r="V874" s="3">
        <f t="shared" si="197"/>
        <v>167.78067724753748</v>
      </c>
      <c r="W874" s="3">
        <f t="shared" si="197"/>
        <v>17.812442496648302</v>
      </c>
      <c r="X874" s="3">
        <f t="shared" si="197"/>
        <v>9.0138952759479913</v>
      </c>
      <c r="Y874" s="3">
        <f t="shared" si="197"/>
        <v>38.242416915929141</v>
      </c>
      <c r="Z874" s="23">
        <f t="shared" si="197"/>
        <v>18.745338001775014</v>
      </c>
      <c r="AA874" s="3"/>
      <c r="AB874" s="131">
        <v>515030000</v>
      </c>
      <c r="AC874" s="131" t="str">
        <f t="shared" si="193"/>
        <v>WFD73_JarftAugust</v>
      </c>
      <c r="AD874" s="40" t="s">
        <v>680</v>
      </c>
      <c r="AE874" s="46" t="s">
        <v>592</v>
      </c>
      <c r="AF874" s="130">
        <f t="shared" si="191"/>
        <v>74.252794819581652</v>
      </c>
      <c r="AG874" s="130">
        <f t="shared" si="192"/>
        <v>36.396594376589746</v>
      </c>
      <c r="AH874" s="130">
        <f t="shared" si="194"/>
        <v>37.856200442991906</v>
      </c>
    </row>
    <row r="875" spans="1:34" x14ac:dyDescent="0.25">
      <c r="A875" t="s">
        <v>8</v>
      </c>
      <c r="B875">
        <v>2009</v>
      </c>
      <c r="C875">
        <v>9</v>
      </c>
      <c r="D875">
        <v>222.32308676521799</v>
      </c>
      <c r="E875">
        <v>3452.1836368601998</v>
      </c>
      <c r="F875">
        <v>425.57271197441099</v>
      </c>
      <c r="G875">
        <v>146.58365652641399</v>
      </c>
      <c r="H875">
        <v>658.41007978857795</v>
      </c>
      <c r="I875">
        <v>263.28495774012799</v>
      </c>
      <c r="Q875" s="9" t="s">
        <v>227</v>
      </c>
      <c r="R875" s="27"/>
      <c r="S875" s="27"/>
      <c r="T875" s="3" t="s">
        <v>148</v>
      </c>
      <c r="U875" s="3">
        <f t="shared" si="198"/>
        <v>11.212659264369373</v>
      </c>
      <c r="V875" s="3">
        <f t="shared" si="197"/>
        <v>169.24077590603144</v>
      </c>
      <c r="W875" s="3">
        <f t="shared" si="197"/>
        <v>16.494464399192921</v>
      </c>
      <c r="X875" s="3">
        <f t="shared" si="197"/>
        <v>8.3460081510933879</v>
      </c>
      <c r="Y875" s="3">
        <f t="shared" si="197"/>
        <v>25.022790549965642</v>
      </c>
      <c r="Z875" s="23">
        <f t="shared" si="197"/>
        <v>11.302657602535403</v>
      </c>
      <c r="AA875" s="3"/>
      <c r="AB875" s="131">
        <v>515030000</v>
      </c>
      <c r="AC875" s="131" t="str">
        <f t="shared" si="193"/>
        <v>WFD73_JarftSeptember</v>
      </c>
      <c r="AD875" s="40" t="s">
        <v>680</v>
      </c>
      <c r="AE875" s="46" t="s">
        <v>593</v>
      </c>
      <c r="AF875" s="130">
        <f t="shared" si="191"/>
        <v>48.585112614732431</v>
      </c>
      <c r="AG875" s="130">
        <f t="shared" si="192"/>
        <v>21.945629579899041</v>
      </c>
      <c r="AH875" s="130">
        <f t="shared" si="194"/>
        <v>26.63948303483339</v>
      </c>
    </row>
    <row r="876" spans="1:34" x14ac:dyDescent="0.25">
      <c r="A876" t="s">
        <v>8</v>
      </c>
      <c r="B876">
        <v>2009</v>
      </c>
      <c r="C876">
        <v>10</v>
      </c>
      <c r="D876">
        <v>183.58751871354099</v>
      </c>
      <c r="E876">
        <v>3441.7136088410998</v>
      </c>
      <c r="F876">
        <v>942.50122102413195</v>
      </c>
      <c r="G876">
        <v>323.005702013259</v>
      </c>
      <c r="H876">
        <v>1416.76609156318</v>
      </c>
      <c r="I876">
        <v>216.27154196846499</v>
      </c>
      <c r="Q876" s="9" t="s">
        <v>227</v>
      </c>
      <c r="R876" s="27"/>
      <c r="S876" s="27"/>
      <c r="T876" s="3" t="s">
        <v>149</v>
      </c>
      <c r="U876" s="3">
        <f t="shared" si="198"/>
        <v>7.7213278848068541</v>
      </c>
      <c r="V876" s="3">
        <f t="shared" si="197"/>
        <v>169.99395623775777</v>
      </c>
      <c r="W876" s="3">
        <f t="shared" si="197"/>
        <v>23.77311803164995</v>
      </c>
      <c r="X876" s="3">
        <f t="shared" si="197"/>
        <v>12.02987930458923</v>
      </c>
      <c r="Y876" s="3">
        <f t="shared" si="197"/>
        <v>32.602248890377922</v>
      </c>
      <c r="Z876" s="23">
        <f t="shared" si="197"/>
        <v>7.7243666343388204</v>
      </c>
      <c r="AA876" s="3"/>
      <c r="AB876" s="131">
        <v>515030000</v>
      </c>
      <c r="AC876" s="131" t="str">
        <f t="shared" si="193"/>
        <v>WFD73_JarftOctober</v>
      </c>
      <c r="AD876" s="40" t="s">
        <v>680</v>
      </c>
      <c r="AE876" s="46" t="s">
        <v>594</v>
      </c>
      <c r="AF876" s="130">
        <f t="shared" si="191"/>
        <v>63.301650176451702</v>
      </c>
      <c r="AG876" s="130">
        <f t="shared" si="192"/>
        <v>14.997896499890921</v>
      </c>
      <c r="AH876" s="130">
        <f t="shared" si="194"/>
        <v>48.303753676560781</v>
      </c>
    </row>
    <row r="877" spans="1:34" x14ac:dyDescent="0.25">
      <c r="A877" t="s">
        <v>8</v>
      </c>
      <c r="B877">
        <v>2009</v>
      </c>
      <c r="C877">
        <v>11</v>
      </c>
      <c r="D877">
        <v>203.73753237576599</v>
      </c>
      <c r="E877">
        <v>3450.5952476641901</v>
      </c>
      <c r="F877">
        <v>1735.3297071642501</v>
      </c>
      <c r="G877">
        <v>596.77224142382499</v>
      </c>
      <c r="H877">
        <v>3179.5651343395898</v>
      </c>
      <c r="I877">
        <v>219.08576875091799</v>
      </c>
      <c r="Q877" s="9" t="s">
        <v>227</v>
      </c>
      <c r="R877" s="27"/>
      <c r="S877" s="27"/>
      <c r="T877" s="3" t="s">
        <v>150</v>
      </c>
      <c r="U877" s="3">
        <f t="shared" si="198"/>
        <v>6.8334148068574754</v>
      </c>
      <c r="V877" s="3">
        <f t="shared" si="197"/>
        <v>170.47337371260417</v>
      </c>
      <c r="W877" s="3">
        <f t="shared" si="197"/>
        <v>24.193484396079135</v>
      </c>
      <c r="X877" s="3">
        <f t="shared" si="197"/>
        <v>12.240889328504997</v>
      </c>
      <c r="Y877" s="3">
        <f t="shared" si="197"/>
        <v>29.871971137283044</v>
      </c>
      <c r="Z877" s="23">
        <f t="shared" si="197"/>
        <v>5.8108380768218417</v>
      </c>
      <c r="AA877" s="3"/>
      <c r="AB877" s="131">
        <v>515030000</v>
      </c>
      <c r="AC877" s="131" t="str">
        <f t="shared" si="193"/>
        <v>WFD73_JarftNovember</v>
      </c>
      <c r="AD877" s="40" t="s">
        <v>680</v>
      </c>
      <c r="AE877" s="46" t="s">
        <v>595</v>
      </c>
      <c r="AF877" s="130">
        <f t="shared" si="191"/>
        <v>58.000448784115569</v>
      </c>
      <c r="AG877" s="130">
        <f t="shared" si="192"/>
        <v>11.282523497314411</v>
      </c>
      <c r="AH877" s="130">
        <f t="shared" si="194"/>
        <v>46.717925286801162</v>
      </c>
    </row>
    <row r="878" spans="1:34" ht="15.75" thickBot="1" x14ac:dyDescent="0.3">
      <c r="A878" t="s">
        <v>8</v>
      </c>
      <c r="B878">
        <v>2009</v>
      </c>
      <c r="C878">
        <v>12</v>
      </c>
      <c r="D878">
        <v>275.641536987319</v>
      </c>
      <c r="E878">
        <v>3455.87560707291</v>
      </c>
      <c r="F878">
        <v>618.82677682128895</v>
      </c>
      <c r="G878">
        <v>213.175878424057</v>
      </c>
      <c r="H878">
        <v>897.74823384618196</v>
      </c>
      <c r="I878">
        <v>268.32612316479202</v>
      </c>
      <c r="Q878" s="11" t="s">
        <v>227</v>
      </c>
      <c r="R878" s="29"/>
      <c r="S878" s="29"/>
      <c r="T878" s="5" t="s">
        <v>151</v>
      </c>
      <c r="U878" s="5">
        <f t="shared" si="198"/>
        <v>9.0052569283668795</v>
      </c>
      <c r="V878" s="5">
        <f t="shared" si="197"/>
        <v>170.48893574541532</v>
      </c>
      <c r="W878" s="5">
        <f t="shared" si="197"/>
        <v>22.487070020217892</v>
      </c>
      <c r="X878" s="5">
        <f t="shared" si="197"/>
        <v>11.377714143562876</v>
      </c>
      <c r="Y878" s="5">
        <f t="shared" si="197"/>
        <v>25.014313761807955</v>
      </c>
      <c r="Z878" s="24">
        <f t="shared" si="197"/>
        <v>5.3247023556239776</v>
      </c>
      <c r="AA878" s="3"/>
      <c r="AB878" s="131">
        <v>515030000</v>
      </c>
      <c r="AC878" s="131" t="str">
        <f t="shared" si="193"/>
        <v>WFD73_JarftDecember</v>
      </c>
      <c r="AD878" s="40" t="s">
        <v>680</v>
      </c>
      <c r="AE878" s="46" t="s">
        <v>596</v>
      </c>
      <c r="AF878" s="130">
        <f t="shared" si="191"/>
        <v>48.568653790668414</v>
      </c>
      <c r="AG878" s="130">
        <f t="shared" si="192"/>
        <v>10.33862562496161</v>
      </c>
      <c r="AH878" s="130">
        <f t="shared" si="194"/>
        <v>38.230028165706806</v>
      </c>
    </row>
    <row r="879" spans="1:34" x14ac:dyDescent="0.25">
      <c r="A879" t="s">
        <v>8</v>
      </c>
      <c r="B879">
        <v>2010</v>
      </c>
      <c r="C879">
        <v>1</v>
      </c>
      <c r="D879">
        <v>409.395003561311</v>
      </c>
      <c r="E879">
        <v>3437.0750663153099</v>
      </c>
      <c r="F879">
        <v>491.63476153415701</v>
      </c>
      <c r="G879">
        <v>169.79639304818599</v>
      </c>
      <c r="H879">
        <v>836.51794114322502</v>
      </c>
      <c r="I879">
        <v>356.552891279736</v>
      </c>
      <c r="Q879" s="10" t="s">
        <v>228</v>
      </c>
      <c r="R879" s="27" t="s">
        <v>433</v>
      </c>
      <c r="S879" s="37" t="s">
        <v>356</v>
      </c>
      <c r="T879" s="1" t="s">
        <v>140</v>
      </c>
      <c r="U879" s="25">
        <f>(D11079+D11091+D11103+D11115+D11127+D11139+D11151+D11163+D11175+D11187+D11199+D11211+D11223)/13</f>
        <v>1159.6363099418909</v>
      </c>
      <c r="V879" s="25">
        <f t="shared" ref="V879:Z890" si="199">(E11079+E11091+E11103+E11115+E11127+E11139+E11151+E11163+E11175+E11187+E11199+E11211+E11223)/13</f>
        <v>13548.233707193733</v>
      </c>
      <c r="W879" s="25">
        <f t="shared" si="199"/>
        <v>2115.5411554964917</v>
      </c>
      <c r="X879" s="25">
        <f t="shared" si="199"/>
        <v>1057.7705777482447</v>
      </c>
      <c r="Y879" s="25">
        <f t="shared" si="199"/>
        <v>2275.1075199072898</v>
      </c>
      <c r="Z879" s="26">
        <f t="shared" si="199"/>
        <v>576.09853103826106</v>
      </c>
      <c r="AA879" s="27"/>
      <c r="AB879" s="131">
        <v>52824300000</v>
      </c>
      <c r="AC879" s="131" t="str">
        <f t="shared" si="193"/>
        <v>WFD74_South_BalticJanuary</v>
      </c>
      <c r="AD879" s="40" t="s">
        <v>700</v>
      </c>
      <c r="AE879" s="46" t="s">
        <v>586</v>
      </c>
      <c r="AF879" s="130">
        <f t="shared" si="191"/>
        <v>43.069335891006418</v>
      </c>
      <c r="AG879" s="130">
        <f t="shared" si="192"/>
        <v>10.905937817221639</v>
      </c>
      <c r="AH879" s="130">
        <f t="shared" si="194"/>
        <v>32.163398073784776</v>
      </c>
    </row>
    <row r="880" spans="1:34" x14ac:dyDescent="0.25">
      <c r="A880" t="s">
        <v>8</v>
      </c>
      <c r="B880">
        <v>2010</v>
      </c>
      <c r="C880">
        <v>2</v>
      </c>
      <c r="D880">
        <v>522.81832776695296</v>
      </c>
      <c r="E880">
        <v>3397.6938808126802</v>
      </c>
      <c r="F880">
        <v>306.52016466924698</v>
      </c>
      <c r="G880">
        <v>107.108694872369</v>
      </c>
      <c r="H880">
        <v>577.06919944419099</v>
      </c>
      <c r="I880">
        <v>441.34511765163899</v>
      </c>
      <c r="Q880" s="9" t="s">
        <v>228</v>
      </c>
      <c r="R880" s="27"/>
      <c r="S880" s="40" t="s">
        <v>356</v>
      </c>
      <c r="T880" s="3" t="s">
        <v>141</v>
      </c>
      <c r="U880" s="27">
        <f t="shared" ref="U880:U890" si="200">(D11080+D11092+D11104+D11116+D11128+D11140+D11152+D11164+D11176+D11188+D11200+D11212+D11224)/13</f>
        <v>1506.8495843969611</v>
      </c>
      <c r="V880" s="27">
        <f t="shared" si="199"/>
        <v>13541.07999660759</v>
      </c>
      <c r="W880" s="27">
        <f t="shared" si="199"/>
        <v>1591.7926330394514</v>
      </c>
      <c r="X880" s="27">
        <f t="shared" si="199"/>
        <v>795.89631651972604</v>
      </c>
      <c r="Y880" s="27">
        <f t="shared" si="199"/>
        <v>1855.6492242899274</v>
      </c>
      <c r="Z880" s="28">
        <f t="shared" si="199"/>
        <v>764.09099469410944</v>
      </c>
      <c r="AA880" s="27"/>
      <c r="AB880" s="131">
        <v>52824300000</v>
      </c>
      <c r="AC880" s="131" t="str">
        <f t="shared" si="193"/>
        <v>WFD74_South_BalticFebruary</v>
      </c>
      <c r="AD880" s="40" t="s">
        <v>700</v>
      </c>
      <c r="AE880" s="46" t="s">
        <v>587</v>
      </c>
      <c r="AF880" s="130">
        <f t="shared" si="191"/>
        <v>35.12870448429846</v>
      </c>
      <c r="AG880" s="130">
        <f t="shared" si="192"/>
        <v>14.464763275502174</v>
      </c>
      <c r="AH880" s="130">
        <f t="shared" si="194"/>
        <v>20.663941208796288</v>
      </c>
    </row>
    <row r="881" spans="1:34" x14ac:dyDescent="0.25">
      <c r="A881" t="s">
        <v>8</v>
      </c>
      <c r="B881">
        <v>2010</v>
      </c>
      <c r="C881">
        <v>3</v>
      </c>
      <c r="D881">
        <v>844.40994194686903</v>
      </c>
      <c r="E881">
        <v>3307.0574642066999</v>
      </c>
      <c r="F881">
        <v>404.99601502765699</v>
      </c>
      <c r="G881">
        <v>139.507390452583</v>
      </c>
      <c r="H881">
        <v>986.55604938958095</v>
      </c>
      <c r="I881">
        <v>706.69237513897895</v>
      </c>
      <c r="Q881" s="9" t="s">
        <v>228</v>
      </c>
      <c r="R881" s="27"/>
      <c r="S881" s="40" t="s">
        <v>356</v>
      </c>
      <c r="T881" s="3" t="s">
        <v>142</v>
      </c>
      <c r="U881" s="27">
        <f t="shared" si="200"/>
        <v>2749.4870793585064</v>
      </c>
      <c r="V881" s="27">
        <f t="shared" si="199"/>
        <v>13442.754563702012</v>
      </c>
      <c r="W881" s="27">
        <f t="shared" si="199"/>
        <v>984.35070310678748</v>
      </c>
      <c r="X881" s="27">
        <f t="shared" si="199"/>
        <v>492.17535155339385</v>
      </c>
      <c r="Y881" s="27">
        <f t="shared" si="199"/>
        <v>1425.8424344442783</v>
      </c>
      <c r="Z881" s="28">
        <f t="shared" si="199"/>
        <v>1834.39985449601</v>
      </c>
      <c r="AA881" s="27"/>
      <c r="AB881" s="131">
        <v>52824300000</v>
      </c>
      <c r="AC881" s="131" t="str">
        <f t="shared" si="193"/>
        <v>WFD74_South_BalticMarch</v>
      </c>
      <c r="AD881" s="40" t="s">
        <v>700</v>
      </c>
      <c r="AE881" s="46" t="s">
        <v>588</v>
      </c>
      <c r="AF881" s="130">
        <f t="shared" si="191"/>
        <v>26.992169029107405</v>
      </c>
      <c r="AG881" s="130">
        <f t="shared" si="192"/>
        <v>34.726439432155466</v>
      </c>
      <c r="AH881" s="130">
        <f t="shared" si="194"/>
        <v>-7.7342704030480611</v>
      </c>
    </row>
    <row r="882" spans="1:34" x14ac:dyDescent="0.25">
      <c r="A882" t="s">
        <v>8</v>
      </c>
      <c r="B882">
        <v>2010</v>
      </c>
      <c r="C882">
        <v>4</v>
      </c>
      <c r="D882">
        <v>1004.78229802007</v>
      </c>
      <c r="E882">
        <v>3228.91203210617</v>
      </c>
      <c r="F882">
        <v>180.77370640530401</v>
      </c>
      <c r="G882">
        <v>62.113809997705303</v>
      </c>
      <c r="H882">
        <v>663.04237832599199</v>
      </c>
      <c r="I882">
        <v>869.11387758695605</v>
      </c>
      <c r="Q882" s="9" t="s">
        <v>228</v>
      </c>
      <c r="R882" s="27"/>
      <c r="S882" s="40" t="s">
        <v>356</v>
      </c>
      <c r="T882" s="3" t="s">
        <v>143</v>
      </c>
      <c r="U882" s="27">
        <f t="shared" si="200"/>
        <v>3801.6524337963751</v>
      </c>
      <c r="V882" s="27">
        <f t="shared" si="199"/>
        <v>12853.648805370871</v>
      </c>
      <c r="W882" s="27">
        <f t="shared" si="199"/>
        <v>470.74109873083933</v>
      </c>
      <c r="X882" s="27">
        <f t="shared" si="199"/>
        <v>235.37054936541952</v>
      </c>
      <c r="Y882" s="27">
        <f t="shared" si="199"/>
        <v>1409.5843703766373</v>
      </c>
      <c r="Z882" s="28">
        <f t="shared" si="199"/>
        <v>3137.3808810601508</v>
      </c>
      <c r="AA882" s="27"/>
      <c r="AB882" s="131">
        <v>52824300000</v>
      </c>
      <c r="AC882" s="131" t="str">
        <f t="shared" si="193"/>
        <v>WFD74_South_BalticApril</v>
      </c>
      <c r="AD882" s="40" t="s">
        <v>700</v>
      </c>
      <c r="AE882" s="46" t="s">
        <v>589</v>
      </c>
      <c r="AF882" s="130">
        <f t="shared" si="191"/>
        <v>26.684392796054794</v>
      </c>
      <c r="AG882" s="130">
        <f t="shared" si="192"/>
        <v>59.392758277159388</v>
      </c>
      <c r="AH882" s="130">
        <f t="shared" si="194"/>
        <v>-32.708365481104593</v>
      </c>
    </row>
    <row r="883" spans="1:34" x14ac:dyDescent="0.25">
      <c r="A883" t="s">
        <v>8</v>
      </c>
      <c r="B883">
        <v>2010</v>
      </c>
      <c r="C883">
        <v>5</v>
      </c>
      <c r="D883">
        <v>929.57222420510095</v>
      </c>
      <c r="E883">
        <v>3128.3851180332999</v>
      </c>
      <c r="F883">
        <v>54.984455767653301</v>
      </c>
      <c r="G883">
        <v>17.852681652571501</v>
      </c>
      <c r="H883">
        <v>454.222416307164</v>
      </c>
      <c r="I883">
        <v>812.75043316369101</v>
      </c>
      <c r="Q883" s="9" t="s">
        <v>228</v>
      </c>
      <c r="R883" s="27"/>
      <c r="S883" s="40" t="s">
        <v>356</v>
      </c>
      <c r="T883" s="3" t="s">
        <v>144</v>
      </c>
      <c r="U883" s="27">
        <f t="shared" si="200"/>
        <v>4102.1841982807846</v>
      </c>
      <c r="V883" s="27">
        <f t="shared" si="199"/>
        <v>12200.217119629195</v>
      </c>
      <c r="W883" s="27">
        <f t="shared" si="199"/>
        <v>488.35966701772156</v>
      </c>
      <c r="X883" s="27">
        <f t="shared" si="199"/>
        <v>244.17983350886075</v>
      </c>
      <c r="Y883" s="27">
        <f t="shared" si="199"/>
        <v>2521.2875213164734</v>
      </c>
      <c r="Z883" s="28">
        <f t="shared" si="199"/>
        <v>3673.0127688457164</v>
      </c>
      <c r="AA883" s="27"/>
      <c r="AB883" s="131">
        <v>52824300000</v>
      </c>
      <c r="AC883" s="131" t="str">
        <f t="shared" si="193"/>
        <v>WFD74_South_BalticMay</v>
      </c>
      <c r="AD883" s="40" t="s">
        <v>700</v>
      </c>
      <c r="AE883" s="46" t="s">
        <v>144</v>
      </c>
      <c r="AF883" s="130">
        <f t="shared" si="191"/>
        <v>47.729691095129958</v>
      </c>
      <c r="AG883" s="130">
        <f t="shared" si="192"/>
        <v>69.532634958640571</v>
      </c>
      <c r="AH883" s="130">
        <f t="shared" si="194"/>
        <v>-21.802943863510613</v>
      </c>
    </row>
    <row r="884" spans="1:34" x14ac:dyDescent="0.25">
      <c r="A884" t="s">
        <v>8</v>
      </c>
      <c r="B884">
        <v>2010</v>
      </c>
      <c r="C884">
        <v>6</v>
      </c>
      <c r="D884">
        <v>800.10839310912399</v>
      </c>
      <c r="E884">
        <v>3098.9905586738601</v>
      </c>
      <c r="F884">
        <v>54.448467190069998</v>
      </c>
      <c r="G884">
        <v>17.916107943935799</v>
      </c>
      <c r="H884">
        <v>469.774311504119</v>
      </c>
      <c r="I884">
        <v>715.38648910343602</v>
      </c>
      <c r="Q884" s="9" t="s">
        <v>228</v>
      </c>
      <c r="R884" s="27"/>
      <c r="S884" s="40" t="s">
        <v>356</v>
      </c>
      <c r="T884" s="3" t="s">
        <v>145</v>
      </c>
      <c r="U884" s="27">
        <f t="shared" si="200"/>
        <v>3461.370449492757</v>
      </c>
      <c r="V884" s="27">
        <f t="shared" si="199"/>
        <v>12224.416266254715</v>
      </c>
      <c r="W884" s="27">
        <f t="shared" si="199"/>
        <v>773.39008086557817</v>
      </c>
      <c r="X884" s="27">
        <f t="shared" si="199"/>
        <v>386.69504043278954</v>
      </c>
      <c r="Y884" s="27">
        <f t="shared" si="199"/>
        <v>3464.3541186359394</v>
      </c>
      <c r="Z884" s="28">
        <f t="shared" si="199"/>
        <v>3205.4496488911223</v>
      </c>
      <c r="AA884" s="27"/>
      <c r="AB884" s="131">
        <v>52824300000</v>
      </c>
      <c r="AC884" s="131" t="str">
        <f t="shared" si="193"/>
        <v>WFD74_South_BalticJune</v>
      </c>
      <c r="AD884" s="40" t="s">
        <v>700</v>
      </c>
      <c r="AE884" s="46" t="s">
        <v>590</v>
      </c>
      <c r="AF884" s="130">
        <f t="shared" si="191"/>
        <v>65.582584504403073</v>
      </c>
      <c r="AG884" s="130">
        <f t="shared" si="192"/>
        <v>60.681346442662232</v>
      </c>
      <c r="AH884" s="130">
        <f t="shared" si="194"/>
        <v>4.9012380617408411</v>
      </c>
    </row>
    <row r="885" spans="1:34" x14ac:dyDescent="0.25">
      <c r="A885" t="s">
        <v>8</v>
      </c>
      <c r="B885">
        <v>2010</v>
      </c>
      <c r="C885">
        <v>7</v>
      </c>
      <c r="D885">
        <v>474.54945293225302</v>
      </c>
      <c r="E885">
        <v>3350.4546193637102</v>
      </c>
      <c r="F885">
        <v>600.19529652494396</v>
      </c>
      <c r="G885">
        <v>209.11542496859201</v>
      </c>
      <c r="H885">
        <v>1471.8325399192699</v>
      </c>
      <c r="I885">
        <v>498.38573882151201</v>
      </c>
      <c r="Q885" s="9" t="s">
        <v>228</v>
      </c>
      <c r="R885" s="27"/>
      <c r="S885" s="40" t="s">
        <v>356</v>
      </c>
      <c r="T885" s="3" t="s">
        <v>146</v>
      </c>
      <c r="U885" s="27">
        <f t="shared" si="200"/>
        <v>2580.0583509271992</v>
      </c>
      <c r="V885" s="27">
        <f t="shared" si="199"/>
        <v>12797.770782459316</v>
      </c>
      <c r="W885" s="27">
        <f t="shared" si="199"/>
        <v>1691.5302097777067</v>
      </c>
      <c r="X885" s="27">
        <f t="shared" si="199"/>
        <v>845.7651048888539</v>
      </c>
      <c r="Y885" s="27">
        <f t="shared" si="199"/>
        <v>4346.545003530111</v>
      </c>
      <c r="Z885" s="28">
        <f t="shared" si="199"/>
        <v>2570.062503739714</v>
      </c>
      <c r="AA885" s="27"/>
      <c r="AB885" s="131">
        <v>52824300000</v>
      </c>
      <c r="AC885" s="131" t="str">
        <f t="shared" si="193"/>
        <v>WFD74_South_BalticJuly</v>
      </c>
      <c r="AD885" s="40" t="s">
        <v>700</v>
      </c>
      <c r="AE885" s="46" t="s">
        <v>591</v>
      </c>
      <c r="AF885" s="130">
        <f t="shared" si="191"/>
        <v>82.283059189238884</v>
      </c>
      <c r="AG885" s="130">
        <f t="shared" si="192"/>
        <v>48.653034753696957</v>
      </c>
      <c r="AH885" s="130">
        <f t="shared" si="194"/>
        <v>33.630024435541927</v>
      </c>
    </row>
    <row r="886" spans="1:34" x14ac:dyDescent="0.25">
      <c r="A886" t="s">
        <v>8</v>
      </c>
      <c r="B886">
        <v>2010</v>
      </c>
      <c r="C886">
        <v>8</v>
      </c>
      <c r="D886">
        <v>330.42900563516298</v>
      </c>
      <c r="E886">
        <v>3442.50601625229</v>
      </c>
      <c r="F886">
        <v>560.77857936525299</v>
      </c>
      <c r="G886">
        <v>192.219810374302</v>
      </c>
      <c r="H886">
        <v>947.80054057172003</v>
      </c>
      <c r="I886">
        <v>376.90631769118801</v>
      </c>
      <c r="Q886" s="9" t="s">
        <v>228</v>
      </c>
      <c r="R886" s="27"/>
      <c r="S886" s="40" t="s">
        <v>356</v>
      </c>
      <c r="T886" s="3" t="s">
        <v>147</v>
      </c>
      <c r="U886" s="27">
        <f t="shared" si="200"/>
        <v>1564.3210436916738</v>
      </c>
      <c r="V886" s="27">
        <f t="shared" si="199"/>
        <v>13262.461550942991</v>
      </c>
      <c r="W886" s="27">
        <f t="shared" si="199"/>
        <v>1986.4474980952352</v>
      </c>
      <c r="X886" s="27">
        <f t="shared" si="199"/>
        <v>993.22374904761659</v>
      </c>
      <c r="Y886" s="27">
        <f t="shared" si="199"/>
        <v>3902.57311966616</v>
      </c>
      <c r="Z886" s="28">
        <f t="shared" si="199"/>
        <v>1727.4229488753372</v>
      </c>
      <c r="AA886" s="27"/>
      <c r="AB886" s="131">
        <v>52824300000</v>
      </c>
      <c r="AC886" s="131" t="str">
        <f t="shared" si="193"/>
        <v>WFD74_South_BalticAugust</v>
      </c>
      <c r="AD886" s="40" t="s">
        <v>700</v>
      </c>
      <c r="AE886" s="46" t="s">
        <v>592</v>
      </c>
      <c r="AF886" s="130">
        <f t="shared" si="191"/>
        <v>73.878368850437397</v>
      </c>
      <c r="AG886" s="130">
        <f t="shared" si="192"/>
        <v>32.70129370148468</v>
      </c>
      <c r="AH886" s="130">
        <f t="shared" si="194"/>
        <v>41.177075148952717</v>
      </c>
    </row>
    <row r="887" spans="1:34" x14ac:dyDescent="0.25">
      <c r="A887" t="s">
        <v>8</v>
      </c>
      <c r="B887">
        <v>2010</v>
      </c>
      <c r="C887">
        <v>9</v>
      </c>
      <c r="D887">
        <v>210.85483607171</v>
      </c>
      <c r="E887">
        <v>3436.9072794445801</v>
      </c>
      <c r="F887">
        <v>1047.6102955005099</v>
      </c>
      <c r="G887">
        <v>360.69787907605701</v>
      </c>
      <c r="H887">
        <v>1838.3852957019701</v>
      </c>
      <c r="I887">
        <v>250.26568887488099</v>
      </c>
      <c r="Q887" s="9" t="s">
        <v>228</v>
      </c>
      <c r="R887" s="27"/>
      <c r="S887" s="40" t="s">
        <v>356</v>
      </c>
      <c r="T887" s="3" t="s">
        <v>148</v>
      </c>
      <c r="U887" s="27">
        <f t="shared" si="200"/>
        <v>929.3887297838088</v>
      </c>
      <c r="V887" s="27">
        <f t="shared" si="199"/>
        <v>13399.069346472643</v>
      </c>
      <c r="W887" s="27">
        <f t="shared" si="199"/>
        <v>1430.3959892954817</v>
      </c>
      <c r="X887" s="27">
        <f t="shared" si="199"/>
        <v>715.19799464774087</v>
      </c>
      <c r="Y887" s="27">
        <f t="shared" si="199"/>
        <v>2018.6709149106789</v>
      </c>
      <c r="Z887" s="28">
        <f t="shared" si="199"/>
        <v>1107.0371382513899</v>
      </c>
      <c r="AA887" s="27"/>
      <c r="AB887" s="131">
        <v>52824300000</v>
      </c>
      <c r="AC887" s="131" t="str">
        <f t="shared" si="193"/>
        <v>WFD74_South_BalticSeptember</v>
      </c>
      <c r="AD887" s="40" t="s">
        <v>700</v>
      </c>
      <c r="AE887" s="46" t="s">
        <v>593</v>
      </c>
      <c r="AF887" s="130">
        <f t="shared" si="191"/>
        <v>38.214816190856837</v>
      </c>
      <c r="AG887" s="130">
        <f t="shared" si="192"/>
        <v>20.956967498885739</v>
      </c>
      <c r="AH887" s="130">
        <f t="shared" si="194"/>
        <v>17.257848691971098</v>
      </c>
    </row>
    <row r="888" spans="1:34" x14ac:dyDescent="0.25">
      <c r="A888" t="s">
        <v>8</v>
      </c>
      <c r="B888">
        <v>2010</v>
      </c>
      <c r="C888">
        <v>10</v>
      </c>
      <c r="D888">
        <v>202.35276838841099</v>
      </c>
      <c r="E888">
        <v>3450.43793770508</v>
      </c>
      <c r="F888">
        <v>611.58861916891101</v>
      </c>
      <c r="G888">
        <v>211.48448165910199</v>
      </c>
      <c r="H888">
        <v>763.96915745726301</v>
      </c>
      <c r="I888">
        <v>234.69219529054399</v>
      </c>
      <c r="Q888" s="9" t="s">
        <v>228</v>
      </c>
      <c r="R888" s="27"/>
      <c r="S888" s="40" t="s">
        <v>356</v>
      </c>
      <c r="T888" s="3" t="s">
        <v>149</v>
      </c>
      <c r="U888" s="27">
        <f t="shared" si="200"/>
        <v>605.83904609703541</v>
      </c>
      <c r="V888" s="27">
        <f t="shared" si="199"/>
        <v>13471.966850436114</v>
      </c>
      <c r="W888" s="27">
        <f t="shared" si="199"/>
        <v>2444.4621330068762</v>
      </c>
      <c r="X888" s="27">
        <f t="shared" si="199"/>
        <v>1222.2310665034361</v>
      </c>
      <c r="Y888" s="27">
        <f t="shared" si="199"/>
        <v>3226.7029875891844</v>
      </c>
      <c r="Z888" s="28">
        <f t="shared" si="199"/>
        <v>740.10778053133185</v>
      </c>
      <c r="AA888" s="27"/>
      <c r="AB888" s="131">
        <v>52824300000</v>
      </c>
      <c r="AC888" s="131" t="str">
        <f t="shared" si="193"/>
        <v>WFD74_South_BalticOctober</v>
      </c>
      <c r="AD888" s="40" t="s">
        <v>700</v>
      </c>
      <c r="AE888" s="46" t="s">
        <v>594</v>
      </c>
      <c r="AF888" s="130">
        <f t="shared" si="191"/>
        <v>61.083686628865586</v>
      </c>
      <c r="AG888" s="130">
        <f t="shared" si="192"/>
        <v>14.010744686277564</v>
      </c>
      <c r="AH888" s="130">
        <f t="shared" si="194"/>
        <v>47.072941942588024</v>
      </c>
    </row>
    <row r="889" spans="1:34" x14ac:dyDescent="0.25">
      <c r="A889" t="s">
        <v>8</v>
      </c>
      <c r="B889">
        <v>2010</v>
      </c>
      <c r="C889">
        <v>11</v>
      </c>
      <c r="D889">
        <v>183.11538918700501</v>
      </c>
      <c r="E889">
        <v>3444.68881642822</v>
      </c>
      <c r="F889">
        <v>925.99001434949901</v>
      </c>
      <c r="G889">
        <v>317.908404889238</v>
      </c>
      <c r="H889">
        <v>1595.77360179883</v>
      </c>
      <c r="I889">
        <v>201.54122258261901</v>
      </c>
      <c r="Q889" s="9" t="s">
        <v>228</v>
      </c>
      <c r="R889" s="27"/>
      <c r="S889" s="40" t="s">
        <v>356</v>
      </c>
      <c r="T889" s="3" t="s">
        <v>150</v>
      </c>
      <c r="U889" s="27">
        <f t="shared" si="200"/>
        <v>553.15636780449927</v>
      </c>
      <c r="V889" s="27">
        <f t="shared" si="199"/>
        <v>13487.784500803078</v>
      </c>
      <c r="W889" s="27">
        <f t="shared" si="199"/>
        <v>2256.9526613231819</v>
      </c>
      <c r="X889" s="27">
        <f t="shared" si="199"/>
        <v>1128.4763306615907</v>
      </c>
      <c r="Y889" s="27">
        <f t="shared" si="199"/>
        <v>2910.1617334452685</v>
      </c>
      <c r="Z889" s="28">
        <f t="shared" si="199"/>
        <v>569.30485147329648</v>
      </c>
      <c r="AA889" s="27"/>
      <c r="AB889" s="131">
        <v>52824300000</v>
      </c>
      <c r="AC889" s="131" t="str">
        <f t="shared" si="193"/>
        <v>WFD74_South_BalticNovember</v>
      </c>
      <c r="AD889" s="40" t="s">
        <v>700</v>
      </c>
      <c r="AE889" s="46" t="s">
        <v>595</v>
      </c>
      <c r="AF889" s="130">
        <f t="shared" si="191"/>
        <v>55.091344957628756</v>
      </c>
      <c r="AG889" s="130">
        <f t="shared" si="192"/>
        <v>10.777328833004821</v>
      </c>
      <c r="AH889" s="130">
        <f t="shared" si="194"/>
        <v>44.314016124623933</v>
      </c>
    </row>
    <row r="890" spans="1:34" ht="15.75" thickBot="1" x14ac:dyDescent="0.3">
      <c r="A890" t="s">
        <v>8</v>
      </c>
      <c r="B890">
        <v>2010</v>
      </c>
      <c r="C890">
        <v>12</v>
      </c>
      <c r="D890">
        <v>241.89517800094501</v>
      </c>
      <c r="E890">
        <v>3449.1082962626601</v>
      </c>
      <c r="F890">
        <v>488.14822687919599</v>
      </c>
      <c r="G890">
        <v>168.22930697376799</v>
      </c>
      <c r="H890">
        <v>672.07555552991403</v>
      </c>
      <c r="I890">
        <v>240.86122847269101</v>
      </c>
      <c r="Q890" s="11" t="s">
        <v>228</v>
      </c>
      <c r="R890" s="29"/>
      <c r="S890" s="40" t="s">
        <v>356</v>
      </c>
      <c r="T890" s="5" t="s">
        <v>151</v>
      </c>
      <c r="U890" s="29">
        <f t="shared" si="200"/>
        <v>812.38419991384956</v>
      </c>
      <c r="V890" s="29">
        <f t="shared" si="199"/>
        <v>13539.212579393197</v>
      </c>
      <c r="W890" s="29">
        <f t="shared" si="199"/>
        <v>2233.1462219893433</v>
      </c>
      <c r="X890" s="29">
        <f t="shared" si="199"/>
        <v>1116.573110994671</v>
      </c>
      <c r="Y890" s="29">
        <f t="shared" si="199"/>
        <v>2592.8700057907099</v>
      </c>
      <c r="Z890" s="30">
        <f t="shared" si="199"/>
        <v>576.22478405605091</v>
      </c>
      <c r="AA890" s="27"/>
      <c r="AB890" s="131">
        <v>52824300000</v>
      </c>
      <c r="AC890" s="131" t="str">
        <f t="shared" si="193"/>
        <v>WFD74_South_BalticDecember</v>
      </c>
      <c r="AD890" s="40" t="s">
        <v>700</v>
      </c>
      <c r="AE890" s="46" t="s">
        <v>596</v>
      </c>
      <c r="AF890" s="130">
        <f t="shared" si="191"/>
        <v>49.084796311370148</v>
      </c>
      <c r="AG890" s="130">
        <f t="shared" si="192"/>
        <v>10.908327872892794</v>
      </c>
      <c r="AH890" s="130">
        <f t="shared" si="194"/>
        <v>38.176468438477357</v>
      </c>
    </row>
    <row r="891" spans="1:34" x14ac:dyDescent="0.25">
      <c r="A891" t="s">
        <v>8</v>
      </c>
      <c r="B891">
        <v>2011</v>
      </c>
      <c r="C891">
        <v>1</v>
      </c>
      <c r="D891">
        <v>391.04231468441401</v>
      </c>
      <c r="E891">
        <v>3400.8408783856198</v>
      </c>
      <c r="F891">
        <v>537.18819539844503</v>
      </c>
      <c r="G891">
        <v>185.10618543401799</v>
      </c>
      <c r="H891">
        <v>864.43681370875902</v>
      </c>
      <c r="I891">
        <v>339.15926383551601</v>
      </c>
      <c r="Q891" s="10" t="s">
        <v>229</v>
      </c>
      <c r="R891" s="27" t="s">
        <v>433</v>
      </c>
      <c r="S891" s="37" t="s">
        <v>357</v>
      </c>
      <c r="T891" s="1" t="s">
        <v>140</v>
      </c>
      <c r="U891" s="25">
        <f>(D11235+D11247+D11259+D11271+D11283+D11295+D11307+D11319+D11331+D11343+D11355+D11367+D11379)/13</f>
        <v>858.92596403717346</v>
      </c>
      <c r="V891" s="25">
        <f t="shared" ref="V891:Z902" si="201">(E11235+E11247+E11259+E11271+E11283+E11295+E11307+E11319+E11331+E11343+E11355+E11367+E11379)/13</f>
        <v>9132.7645464897996</v>
      </c>
      <c r="W891" s="25">
        <f t="shared" si="201"/>
        <v>1378.7799011790578</v>
      </c>
      <c r="X891" s="25">
        <f t="shared" si="201"/>
        <v>689.3699053726815</v>
      </c>
      <c r="Y891" s="25">
        <f t="shared" si="201"/>
        <v>1465.7655582802154</v>
      </c>
      <c r="Z891" s="26">
        <f t="shared" si="201"/>
        <v>371.94919695690191</v>
      </c>
      <c r="AA891" s="27"/>
      <c r="AB891" s="131">
        <v>36601410000</v>
      </c>
      <c r="AC891" s="131" t="str">
        <f t="shared" si="193"/>
        <v>WFD75_North_BalticJanuary</v>
      </c>
      <c r="AD891" s="40" t="s">
        <v>701</v>
      </c>
      <c r="AE891" s="46" t="s">
        <v>586</v>
      </c>
      <c r="AF891" s="130">
        <f t="shared" si="191"/>
        <v>40.046696514702994</v>
      </c>
      <c r="AG891" s="130">
        <f t="shared" si="192"/>
        <v>10.162154872091044</v>
      </c>
      <c r="AH891" s="130">
        <f t="shared" si="194"/>
        <v>29.88454164261195</v>
      </c>
    </row>
    <row r="892" spans="1:34" x14ac:dyDescent="0.25">
      <c r="A892" t="s">
        <v>8</v>
      </c>
      <c r="B892">
        <v>2011</v>
      </c>
      <c r="C892">
        <v>2</v>
      </c>
      <c r="D892">
        <v>575.16428609257002</v>
      </c>
      <c r="E892">
        <v>3425.1840529292299</v>
      </c>
      <c r="F892">
        <v>728.04458862916999</v>
      </c>
      <c r="G892">
        <v>249.95259144260899</v>
      </c>
      <c r="H892">
        <v>1490.42276122365</v>
      </c>
      <c r="I892">
        <v>486.07376443229202</v>
      </c>
      <c r="Q892" s="9" t="s">
        <v>229</v>
      </c>
      <c r="R892" s="27"/>
      <c r="S892" s="40" t="s">
        <v>357</v>
      </c>
      <c r="T892" s="3" t="s">
        <v>141</v>
      </c>
      <c r="U892" s="27">
        <f t="shared" ref="U892:U902" si="202">(D11236+D11248+D11260+D11272+D11284+D11296+D11308+D11320+D11332+D11344+D11356+D11368+D11380)/13</f>
        <v>1145.3697483156795</v>
      </c>
      <c r="V892" s="27">
        <f t="shared" si="201"/>
        <v>9128.2979120043383</v>
      </c>
      <c r="W892" s="27">
        <f t="shared" si="201"/>
        <v>1109.5364884584733</v>
      </c>
      <c r="X892" s="27">
        <f t="shared" si="201"/>
        <v>554.75136091535364</v>
      </c>
      <c r="Y892" s="27">
        <f t="shared" si="201"/>
        <v>1246.8875283769103</v>
      </c>
      <c r="Z892" s="28">
        <f t="shared" si="201"/>
        <v>500.49752067477033</v>
      </c>
      <c r="AA892" s="27"/>
      <c r="AB892" s="131">
        <v>36601410000</v>
      </c>
      <c r="AC892" s="131" t="str">
        <f t="shared" si="193"/>
        <v>WFD75_North_BalticFebruary</v>
      </c>
      <c r="AD892" s="40" t="s">
        <v>701</v>
      </c>
      <c r="AE892" s="46" t="s">
        <v>587</v>
      </c>
      <c r="AF892" s="130">
        <f t="shared" si="191"/>
        <v>34.066652852360335</v>
      </c>
      <c r="AG892" s="130">
        <f t="shared" si="192"/>
        <v>13.674268851248364</v>
      </c>
      <c r="AH892" s="130">
        <f t="shared" si="194"/>
        <v>20.392384001111971</v>
      </c>
    </row>
    <row r="893" spans="1:34" x14ac:dyDescent="0.25">
      <c r="A893" t="s">
        <v>8</v>
      </c>
      <c r="B893">
        <v>2011</v>
      </c>
      <c r="C893">
        <v>3</v>
      </c>
      <c r="D893">
        <v>852.21634125086598</v>
      </c>
      <c r="E893">
        <v>3351.3520508761599</v>
      </c>
      <c r="F893">
        <v>253.97876502529201</v>
      </c>
      <c r="G893">
        <v>87.289831620016599</v>
      </c>
      <c r="H893">
        <v>645.19538577864103</v>
      </c>
      <c r="I893">
        <v>730.33974757957003</v>
      </c>
      <c r="Q893" s="9" t="s">
        <v>229</v>
      </c>
      <c r="R893" s="27"/>
      <c r="S893" s="40" t="s">
        <v>357</v>
      </c>
      <c r="T893" s="3" t="s">
        <v>142</v>
      </c>
      <c r="U893" s="27">
        <f t="shared" si="202"/>
        <v>2070.7840541185515</v>
      </c>
      <c r="V893" s="27">
        <f t="shared" si="201"/>
        <v>9067.4779016426346</v>
      </c>
      <c r="W893" s="27">
        <f t="shared" si="201"/>
        <v>620.01337565387587</v>
      </c>
      <c r="X893" s="27">
        <f t="shared" si="201"/>
        <v>309.99078864433028</v>
      </c>
      <c r="Y893" s="27">
        <f t="shared" si="201"/>
        <v>929.394740758279</v>
      </c>
      <c r="Z893" s="28">
        <f t="shared" si="201"/>
        <v>1242.591916084679</v>
      </c>
      <c r="AA893" s="27"/>
      <c r="AB893" s="131">
        <v>36601410000</v>
      </c>
      <c r="AC893" s="131" t="str">
        <f t="shared" si="193"/>
        <v>WFD75_North_BalticMarch</v>
      </c>
      <c r="AD893" s="40" t="s">
        <v>701</v>
      </c>
      <c r="AE893" s="46" t="s">
        <v>588</v>
      </c>
      <c r="AF893" s="130">
        <f t="shared" si="191"/>
        <v>25.392320699073586</v>
      </c>
      <c r="AG893" s="130">
        <f t="shared" si="192"/>
        <v>33.949290917608884</v>
      </c>
      <c r="AH893" s="130">
        <f t="shared" si="194"/>
        <v>-8.556970218535298</v>
      </c>
    </row>
    <row r="894" spans="1:34" x14ac:dyDescent="0.25">
      <c r="A894" t="s">
        <v>8</v>
      </c>
      <c r="B894">
        <v>2011</v>
      </c>
      <c r="C894">
        <v>4</v>
      </c>
      <c r="D894">
        <v>1062.3657754969799</v>
      </c>
      <c r="E894">
        <v>3299.3261276573198</v>
      </c>
      <c r="F894">
        <v>157.20676410332399</v>
      </c>
      <c r="G894">
        <v>54.306145226424597</v>
      </c>
      <c r="H894">
        <v>602.30647397387997</v>
      </c>
      <c r="I894">
        <v>941.32417019576098</v>
      </c>
      <c r="Q894" s="9" t="s">
        <v>229</v>
      </c>
      <c r="R894" s="27"/>
      <c r="S894" s="40" t="s">
        <v>357</v>
      </c>
      <c r="T894" s="3" t="s">
        <v>143</v>
      </c>
      <c r="U894" s="27">
        <f t="shared" si="202"/>
        <v>2947.3070758874987</v>
      </c>
      <c r="V894" s="27">
        <f t="shared" si="201"/>
        <v>8682.2576120568392</v>
      </c>
      <c r="W894" s="27">
        <f t="shared" si="201"/>
        <v>255.7661493381776</v>
      </c>
      <c r="X894" s="27">
        <f t="shared" si="201"/>
        <v>127.86991059226685</v>
      </c>
      <c r="Y894" s="27">
        <f t="shared" si="201"/>
        <v>1036.1926307634926</v>
      </c>
      <c r="Z894" s="28">
        <f t="shared" si="201"/>
        <v>2314.7236465445653</v>
      </c>
      <c r="AA894" s="27"/>
      <c r="AB894" s="131">
        <v>36601410000</v>
      </c>
      <c r="AC894" s="131" t="str">
        <f t="shared" si="193"/>
        <v>WFD75_North_BalticApril</v>
      </c>
      <c r="AD894" s="40" t="s">
        <v>701</v>
      </c>
      <c r="AE894" s="46" t="s">
        <v>589</v>
      </c>
      <c r="AF894" s="130">
        <f t="shared" si="191"/>
        <v>28.310183426362332</v>
      </c>
      <c r="AG894" s="130">
        <f t="shared" si="192"/>
        <v>63.241379131147276</v>
      </c>
      <c r="AH894" s="130">
        <f t="shared" si="194"/>
        <v>-34.93119570478494</v>
      </c>
    </row>
    <row r="895" spans="1:34" x14ac:dyDescent="0.25">
      <c r="A895" t="s">
        <v>8</v>
      </c>
      <c r="B895">
        <v>2011</v>
      </c>
      <c r="C895">
        <v>5</v>
      </c>
      <c r="D895">
        <v>785.68273751357003</v>
      </c>
      <c r="E895">
        <v>3311.95991211609</v>
      </c>
      <c r="F895">
        <v>439.978758443316</v>
      </c>
      <c r="G895">
        <v>149.91040044641801</v>
      </c>
      <c r="H895">
        <v>1464.58390128001</v>
      </c>
      <c r="I895">
        <v>733.87476387701997</v>
      </c>
      <c r="Q895" s="9" t="s">
        <v>229</v>
      </c>
      <c r="R895" s="27"/>
      <c r="S895" s="40" t="s">
        <v>357</v>
      </c>
      <c r="T895" s="3" t="s">
        <v>144</v>
      </c>
      <c r="U895" s="27">
        <f t="shared" si="202"/>
        <v>3214.7766445586531</v>
      </c>
      <c r="V895" s="27">
        <f t="shared" si="201"/>
        <v>8093.5012090159735</v>
      </c>
      <c r="W895" s="27">
        <f t="shared" si="201"/>
        <v>192.19217242090571</v>
      </c>
      <c r="X895" s="27">
        <f t="shared" si="201"/>
        <v>96.083495107350103</v>
      </c>
      <c r="Y895" s="27">
        <f t="shared" si="201"/>
        <v>1606.8988236360206</v>
      </c>
      <c r="Z895" s="28">
        <f t="shared" si="201"/>
        <v>2808.6017318606437</v>
      </c>
      <c r="AA895" s="27"/>
      <c r="AB895" s="131">
        <v>36601410000</v>
      </c>
      <c r="AC895" s="131" t="str">
        <f t="shared" si="193"/>
        <v>WFD75_North_BalticMay</v>
      </c>
      <c r="AD895" s="40" t="s">
        <v>701</v>
      </c>
      <c r="AE895" s="46" t="s">
        <v>144</v>
      </c>
      <c r="AF895" s="130">
        <f t="shared" si="191"/>
        <v>43.902648112081494</v>
      </c>
      <c r="AG895" s="130">
        <f t="shared" si="192"/>
        <v>76.734796060060091</v>
      </c>
      <c r="AH895" s="130">
        <f t="shared" si="194"/>
        <v>-32.832147947978598</v>
      </c>
    </row>
    <row r="896" spans="1:34" x14ac:dyDescent="0.25">
      <c r="A896" t="s">
        <v>8</v>
      </c>
      <c r="B896">
        <v>2011</v>
      </c>
      <c r="C896">
        <v>6</v>
      </c>
      <c r="D896">
        <v>673.73409850440498</v>
      </c>
      <c r="E896">
        <v>3430.1434121539301</v>
      </c>
      <c r="F896">
        <v>478.57164082508098</v>
      </c>
      <c r="G896">
        <v>164.188750890324</v>
      </c>
      <c r="H896">
        <v>1166.9425765768301</v>
      </c>
      <c r="I896">
        <v>698.26855684909799</v>
      </c>
      <c r="Q896" s="9" t="s">
        <v>229</v>
      </c>
      <c r="R896" s="27"/>
      <c r="S896" s="40" t="s">
        <v>357</v>
      </c>
      <c r="T896" s="3" t="s">
        <v>145</v>
      </c>
      <c r="U896" s="27">
        <f t="shared" si="202"/>
        <v>2681.2605659126634</v>
      </c>
      <c r="V896" s="27">
        <f t="shared" si="201"/>
        <v>8090.612410380636</v>
      </c>
      <c r="W896" s="27">
        <f t="shared" si="201"/>
        <v>377.49002998829565</v>
      </c>
      <c r="X896" s="27">
        <f t="shared" si="201"/>
        <v>188.73221752521081</v>
      </c>
      <c r="Y896" s="27">
        <f t="shared" si="201"/>
        <v>2470.5863128488995</v>
      </c>
      <c r="Z896" s="28">
        <f t="shared" si="201"/>
        <v>2455.0629326097796</v>
      </c>
      <c r="AA896" s="27"/>
      <c r="AB896" s="131">
        <v>36601410000</v>
      </c>
      <c r="AC896" s="131" t="str">
        <f t="shared" si="193"/>
        <v>WFD75_North_BalticJune</v>
      </c>
      <c r="AD896" s="40" t="s">
        <v>701</v>
      </c>
      <c r="AE896" s="46" t="s">
        <v>590</v>
      </c>
      <c r="AF896" s="130">
        <f t="shared" si="191"/>
        <v>67.499757874051824</v>
      </c>
      <c r="AG896" s="130">
        <f t="shared" si="192"/>
        <v>67.075638140983628</v>
      </c>
      <c r="AH896" s="130">
        <f t="shared" si="194"/>
        <v>0.42411973306819561</v>
      </c>
    </row>
    <row r="897" spans="1:34" x14ac:dyDescent="0.25">
      <c r="A897" t="s">
        <v>8</v>
      </c>
      <c r="B897">
        <v>2011</v>
      </c>
      <c r="C897">
        <v>7</v>
      </c>
      <c r="D897">
        <v>521.05741607152902</v>
      </c>
      <c r="E897">
        <v>3415.6282714787299</v>
      </c>
      <c r="F897">
        <v>317.124272967558</v>
      </c>
      <c r="G897">
        <v>108.63048983446799</v>
      </c>
      <c r="H897">
        <v>730.06844413817805</v>
      </c>
      <c r="I897">
        <v>560.53606974976503</v>
      </c>
      <c r="Q897" s="9" t="s">
        <v>229</v>
      </c>
      <c r="R897" s="27"/>
      <c r="S897" s="40" t="s">
        <v>357</v>
      </c>
      <c r="T897" s="3" t="s">
        <v>146</v>
      </c>
      <c r="U897" s="27">
        <f t="shared" si="202"/>
        <v>1987.6634599736067</v>
      </c>
      <c r="V897" s="27">
        <f t="shared" si="201"/>
        <v>8459.5702658162609</v>
      </c>
      <c r="W897" s="27">
        <f t="shared" si="201"/>
        <v>773.75001096092956</v>
      </c>
      <c r="X897" s="27">
        <f t="shared" si="201"/>
        <v>386.85983426911298</v>
      </c>
      <c r="Y897" s="27">
        <f t="shared" si="201"/>
        <v>2411.7397932223398</v>
      </c>
      <c r="Z897" s="28">
        <f t="shared" si="201"/>
        <v>1956.8954774340746</v>
      </c>
      <c r="AA897" s="27"/>
      <c r="AB897" s="131">
        <v>36601410000</v>
      </c>
      <c r="AC897" s="131" t="str">
        <f t="shared" si="193"/>
        <v>WFD75_North_BalticJuly</v>
      </c>
      <c r="AD897" s="40" t="s">
        <v>701</v>
      </c>
      <c r="AE897" s="46" t="s">
        <v>591</v>
      </c>
      <c r="AF897" s="130">
        <f t="shared" si="191"/>
        <v>65.891991407498764</v>
      </c>
      <c r="AG897" s="130">
        <f t="shared" si="192"/>
        <v>53.465029829016828</v>
      </c>
      <c r="AH897" s="130">
        <f t="shared" si="194"/>
        <v>12.426961578481936</v>
      </c>
    </row>
    <row r="898" spans="1:34" x14ac:dyDescent="0.25">
      <c r="A898" t="s">
        <v>8</v>
      </c>
      <c r="B898">
        <v>2011</v>
      </c>
      <c r="C898">
        <v>8</v>
      </c>
      <c r="D898">
        <v>324.93636702892798</v>
      </c>
      <c r="E898">
        <v>3446.1439742334001</v>
      </c>
      <c r="F898">
        <v>522.86500867864595</v>
      </c>
      <c r="G898">
        <v>180.131812687066</v>
      </c>
      <c r="H898">
        <v>878.53883568713798</v>
      </c>
      <c r="I898">
        <v>370.97450889449101</v>
      </c>
      <c r="Q898" s="9" t="s">
        <v>229</v>
      </c>
      <c r="R898" s="27"/>
      <c r="S898" s="40" t="s">
        <v>357</v>
      </c>
      <c r="T898" s="3" t="s">
        <v>147</v>
      </c>
      <c r="U898" s="27">
        <f t="shared" si="202"/>
        <v>1171.3873291204686</v>
      </c>
      <c r="V898" s="27">
        <f t="shared" si="201"/>
        <v>8798.437968958433</v>
      </c>
      <c r="W898" s="27">
        <f t="shared" si="201"/>
        <v>1363.0398111921545</v>
      </c>
      <c r="X898" s="27">
        <f t="shared" si="201"/>
        <v>681.50103839547853</v>
      </c>
      <c r="Y898" s="27">
        <f t="shared" si="201"/>
        <v>2851.826236801855</v>
      </c>
      <c r="Z898" s="28">
        <f t="shared" si="201"/>
        <v>1254.7300117113305</v>
      </c>
      <c r="AA898" s="27"/>
      <c r="AB898" s="131">
        <v>36601410000</v>
      </c>
      <c r="AC898" s="131" t="str">
        <f t="shared" si="193"/>
        <v>WFD75_North_BalticAugust</v>
      </c>
      <c r="AD898" s="40" t="s">
        <v>701</v>
      </c>
      <c r="AE898" s="46" t="s">
        <v>592</v>
      </c>
      <c r="AF898" s="130">
        <f t="shared" si="191"/>
        <v>77.915747967137193</v>
      </c>
      <c r="AG898" s="130">
        <f t="shared" si="192"/>
        <v>34.280920098742932</v>
      </c>
      <c r="AH898" s="130">
        <f t="shared" si="194"/>
        <v>43.634827868394261</v>
      </c>
    </row>
    <row r="899" spans="1:34" x14ac:dyDescent="0.25">
      <c r="A899" t="s">
        <v>8</v>
      </c>
      <c r="B899">
        <v>2011</v>
      </c>
      <c r="C899">
        <v>9</v>
      </c>
      <c r="D899">
        <v>186.820304880572</v>
      </c>
      <c r="E899">
        <v>3441.9989638206498</v>
      </c>
      <c r="F899">
        <v>939.76950274466503</v>
      </c>
      <c r="G899">
        <v>322.75284204578799</v>
      </c>
      <c r="H899">
        <v>1423.27496817423</v>
      </c>
      <c r="I899">
        <v>225.825983649161</v>
      </c>
      <c r="Q899" s="9" t="s">
        <v>229</v>
      </c>
      <c r="R899" s="27"/>
      <c r="S899" s="40" t="s">
        <v>357</v>
      </c>
      <c r="T899" s="3" t="s">
        <v>148</v>
      </c>
      <c r="U899" s="27">
        <f t="shared" si="202"/>
        <v>658.80120746929947</v>
      </c>
      <c r="V899" s="27">
        <f t="shared" si="201"/>
        <v>8954.8811850204929</v>
      </c>
      <c r="W899" s="27">
        <f t="shared" si="201"/>
        <v>1004.7947736554834</v>
      </c>
      <c r="X899" s="27">
        <f t="shared" si="201"/>
        <v>502.37965949422892</v>
      </c>
      <c r="Y899" s="27">
        <f t="shared" si="201"/>
        <v>1544.3243589147753</v>
      </c>
      <c r="Z899" s="28">
        <f t="shared" si="201"/>
        <v>759.9731492759006</v>
      </c>
      <c r="AA899" s="27"/>
      <c r="AB899" s="131">
        <v>36601410000</v>
      </c>
      <c r="AC899" s="131" t="str">
        <f t="shared" si="193"/>
        <v>WFD75_North_BalticSeptember</v>
      </c>
      <c r="AD899" s="40" t="s">
        <v>701</v>
      </c>
      <c r="AE899" s="46" t="s">
        <v>593</v>
      </c>
      <c r="AF899" s="130">
        <f t="shared" ref="AF899:AF962" si="203">((Y899*1000000)/AB899)*1000</f>
        <v>42.193029146002175</v>
      </c>
      <c r="AG899" s="130">
        <f t="shared" ref="AG899:AG962" si="204">((Z899*1000000)/AB899)*1000</f>
        <v>20.763493790974191</v>
      </c>
      <c r="AH899" s="130">
        <f t="shared" si="194"/>
        <v>21.429535355027983</v>
      </c>
    </row>
    <row r="900" spans="1:34" x14ac:dyDescent="0.25">
      <c r="A900" t="s">
        <v>8</v>
      </c>
      <c r="B900">
        <v>2011</v>
      </c>
      <c r="C900">
        <v>10</v>
      </c>
      <c r="D900">
        <v>156.79236548072299</v>
      </c>
      <c r="E900">
        <v>3431.0306986271698</v>
      </c>
      <c r="F900">
        <v>1375.97543355885</v>
      </c>
      <c r="G900">
        <v>473.39555454901699</v>
      </c>
      <c r="H900">
        <v>2467.1617108382002</v>
      </c>
      <c r="I900">
        <v>189.92327320698999</v>
      </c>
      <c r="Q900" s="9" t="s">
        <v>229</v>
      </c>
      <c r="R900" s="27"/>
      <c r="S900" s="40" t="s">
        <v>357</v>
      </c>
      <c r="T900" s="3" t="s">
        <v>149</v>
      </c>
      <c r="U900" s="27">
        <f t="shared" si="202"/>
        <v>405.68873792775571</v>
      </c>
      <c r="V900" s="27">
        <f t="shared" si="201"/>
        <v>9020.2201010574827</v>
      </c>
      <c r="W900" s="27">
        <f t="shared" si="201"/>
        <v>1585.5153321881635</v>
      </c>
      <c r="X900" s="27">
        <f t="shared" si="201"/>
        <v>792.73724229973652</v>
      </c>
      <c r="Y900" s="27">
        <f t="shared" si="201"/>
        <v>2128.9556576864343</v>
      </c>
      <c r="Z900" s="28">
        <f t="shared" si="201"/>
        <v>480.81694529362227</v>
      </c>
      <c r="AA900" s="27"/>
      <c r="AB900" s="131">
        <v>36601410000</v>
      </c>
      <c r="AC900" s="131" t="str">
        <f t="shared" ref="AC900:AC963" si="205">CONCATENATE(AD900,AE900)</f>
        <v>WFD75_North_BalticOctober</v>
      </c>
      <c r="AD900" s="40" t="s">
        <v>701</v>
      </c>
      <c r="AE900" s="46" t="s">
        <v>594</v>
      </c>
      <c r="AF900" s="130">
        <f t="shared" si="203"/>
        <v>58.165946549229503</v>
      </c>
      <c r="AG900" s="130">
        <f t="shared" si="204"/>
        <v>13.136568927088391</v>
      </c>
      <c r="AH900" s="130">
        <f t="shared" ref="AH900:AH963" si="206">AF900-AG900</f>
        <v>45.029377622141112</v>
      </c>
    </row>
    <row r="901" spans="1:34" x14ac:dyDescent="0.25">
      <c r="A901" t="s">
        <v>8</v>
      </c>
      <c r="B901">
        <v>2011</v>
      </c>
      <c r="C901">
        <v>11</v>
      </c>
      <c r="D901">
        <v>201.92334971755801</v>
      </c>
      <c r="E901">
        <v>3433.86084459213</v>
      </c>
      <c r="F901">
        <v>910.77963185163503</v>
      </c>
      <c r="G901">
        <v>312.37694035476397</v>
      </c>
      <c r="H901">
        <v>1515.76067839094</v>
      </c>
      <c r="I901">
        <v>218.49319425592401</v>
      </c>
      <c r="Q901" s="9" t="s">
        <v>229</v>
      </c>
      <c r="R901" s="27"/>
      <c r="S901" s="40" t="s">
        <v>357</v>
      </c>
      <c r="T901" s="3" t="s">
        <v>150</v>
      </c>
      <c r="U901" s="27">
        <f t="shared" si="202"/>
        <v>372.57129294966865</v>
      </c>
      <c r="V901" s="27">
        <f t="shared" si="201"/>
        <v>9086.9646530560494</v>
      </c>
      <c r="W901" s="27">
        <f t="shared" si="201"/>
        <v>1550.1964383214181</v>
      </c>
      <c r="X901" s="27">
        <f t="shared" si="201"/>
        <v>775.07715821830436</v>
      </c>
      <c r="Y901" s="27">
        <f t="shared" si="201"/>
        <v>1916.9329583934559</v>
      </c>
      <c r="Z901" s="28">
        <f t="shared" si="201"/>
        <v>368.14762135618088</v>
      </c>
      <c r="AA901" s="27"/>
      <c r="AB901" s="131">
        <v>36601410000</v>
      </c>
      <c r="AC901" s="131" t="str">
        <f t="shared" si="205"/>
        <v>WFD75_North_BalticNovember</v>
      </c>
      <c r="AD901" s="40" t="s">
        <v>701</v>
      </c>
      <c r="AE901" s="46" t="s">
        <v>595</v>
      </c>
      <c r="AF901" s="130">
        <f t="shared" si="203"/>
        <v>52.373199786386806</v>
      </c>
      <c r="AG901" s="130">
        <f t="shared" si="204"/>
        <v>10.058290687604137</v>
      </c>
      <c r="AH901" s="130">
        <f t="shared" si="206"/>
        <v>42.314909098782671</v>
      </c>
    </row>
    <row r="902" spans="1:34" ht="15.75" thickBot="1" x14ac:dyDescent="0.3">
      <c r="A902" t="s">
        <v>8</v>
      </c>
      <c r="B902">
        <v>2011</v>
      </c>
      <c r="C902">
        <v>12</v>
      </c>
      <c r="D902">
        <v>260.375595618999</v>
      </c>
      <c r="E902">
        <v>3460.1929767114302</v>
      </c>
      <c r="F902">
        <v>1281.1680780489201</v>
      </c>
      <c r="G902">
        <v>439.82430054342001</v>
      </c>
      <c r="H902">
        <v>2128.41949327364</v>
      </c>
      <c r="I902">
        <v>255.735606494563</v>
      </c>
      <c r="Q902" s="11" t="s">
        <v>229</v>
      </c>
      <c r="R902" s="29"/>
      <c r="S902" s="40" t="s">
        <v>357</v>
      </c>
      <c r="T902" s="5" t="s">
        <v>151</v>
      </c>
      <c r="U902" s="29">
        <f t="shared" si="202"/>
        <v>577.41206355323129</v>
      </c>
      <c r="V902" s="29">
        <f t="shared" si="201"/>
        <v>9120.26506201556</v>
      </c>
      <c r="W902" s="29">
        <f t="shared" si="201"/>
        <v>1505.5757382820618</v>
      </c>
      <c r="X902" s="29">
        <f t="shared" si="201"/>
        <v>752.76667366661763</v>
      </c>
      <c r="Y902" s="29">
        <f t="shared" si="201"/>
        <v>1696.1185226367163</v>
      </c>
      <c r="Z902" s="30">
        <f t="shared" si="201"/>
        <v>377.77838157407496</v>
      </c>
      <c r="AA902" s="27"/>
      <c r="AB902" s="131">
        <v>36601410000</v>
      </c>
      <c r="AC902" s="131" t="str">
        <f t="shared" si="205"/>
        <v>WFD75_North_BalticDecember</v>
      </c>
      <c r="AD902" s="40" t="s">
        <v>701</v>
      </c>
      <c r="AE902" s="46" t="s">
        <v>596</v>
      </c>
      <c r="AF902" s="130">
        <f t="shared" si="203"/>
        <v>46.340250898441248</v>
      </c>
      <c r="AG902" s="130">
        <f t="shared" si="204"/>
        <v>10.321416075885464</v>
      </c>
      <c r="AH902" s="130">
        <f t="shared" si="206"/>
        <v>36.018834822555782</v>
      </c>
    </row>
    <row r="903" spans="1:34" x14ac:dyDescent="0.25">
      <c r="A903" t="s">
        <v>8</v>
      </c>
      <c r="B903">
        <v>2012</v>
      </c>
      <c r="C903">
        <v>1</v>
      </c>
      <c r="D903">
        <v>365.10580705276197</v>
      </c>
      <c r="E903">
        <v>3427.5850591091898</v>
      </c>
      <c r="F903">
        <v>825.79767243562696</v>
      </c>
      <c r="G903">
        <v>284.26506216277397</v>
      </c>
      <c r="H903">
        <v>1451.3654970905</v>
      </c>
      <c r="I903">
        <v>323.63881817247602</v>
      </c>
      <c r="Q903" s="10" t="s">
        <v>230</v>
      </c>
      <c r="R903" s="27" t="s">
        <v>432</v>
      </c>
      <c r="S903" s="37" t="s">
        <v>358</v>
      </c>
      <c r="T903" s="1" t="s">
        <v>140</v>
      </c>
      <c r="U903" s="25">
        <f>(D11391+D11403+D11415+D11427+D11439+D11451+D11463+D11475+D11487+D11499+D11511+D11523+D11535)/13</f>
        <v>136.95912183902831</v>
      </c>
      <c r="V903" s="25">
        <f t="shared" ref="V903:Z914" si="207">(E11391+E11403+E11415+E11427+E11439+E11451+E11463+E11475+E11487+E11499+E11511+E11523+E11535)/13</f>
        <v>2515.0854622960242</v>
      </c>
      <c r="W903" s="25">
        <f t="shared" si="207"/>
        <v>349.5096453510177</v>
      </c>
      <c r="X903" s="25">
        <f t="shared" si="207"/>
        <v>101.77490700496568</v>
      </c>
      <c r="Y903" s="25">
        <f t="shared" si="207"/>
        <v>297.88343637897225</v>
      </c>
      <c r="Z903" s="26">
        <f t="shared" si="207"/>
        <v>65.93558564285992</v>
      </c>
      <c r="AA903" s="27"/>
      <c r="AB903" s="131">
        <v>9063580000</v>
      </c>
      <c r="AC903" s="131" t="str">
        <f t="shared" si="205"/>
        <v>WFD76_ZealandJanuary</v>
      </c>
      <c r="AD903" s="40" t="s">
        <v>614</v>
      </c>
      <c r="AE903" s="46" t="s">
        <v>586</v>
      </c>
      <c r="AF903" s="130">
        <f t="shared" si="203"/>
        <v>32.865979709890816</v>
      </c>
      <c r="AG903" s="130">
        <f t="shared" si="204"/>
        <v>7.2747838760026307</v>
      </c>
      <c r="AH903" s="130">
        <f t="shared" si="206"/>
        <v>25.591195833888186</v>
      </c>
    </row>
    <row r="904" spans="1:34" x14ac:dyDescent="0.25">
      <c r="A904" t="s">
        <v>8</v>
      </c>
      <c r="B904">
        <v>2012</v>
      </c>
      <c r="C904">
        <v>2</v>
      </c>
      <c r="D904">
        <v>479.94610613760898</v>
      </c>
      <c r="E904">
        <v>3439.9192879473899</v>
      </c>
      <c r="F904">
        <v>433.34200720401799</v>
      </c>
      <c r="G904">
        <v>148.133617257298</v>
      </c>
      <c r="H904">
        <v>822.643226217034</v>
      </c>
      <c r="I904">
        <v>416.566895616002</v>
      </c>
      <c r="Q904" s="9" t="s">
        <v>230</v>
      </c>
      <c r="R904" s="27"/>
      <c r="S904" s="40" t="s">
        <v>358</v>
      </c>
      <c r="T904" s="3" t="s">
        <v>141</v>
      </c>
      <c r="U904" s="27">
        <f t="shared" ref="U904:U914" si="208">(D11392+D11404+D11416+D11428+D11440+D11452+D11464+D11476+D11488+D11500+D11512+D11524+D11536)/13</f>
        <v>167.49289034737214</v>
      </c>
      <c r="V904" s="27">
        <f t="shared" si="207"/>
        <v>2513.3144666881253</v>
      </c>
      <c r="W904" s="27">
        <f t="shared" si="207"/>
        <v>274.11206723674565</v>
      </c>
      <c r="X904" s="27">
        <f t="shared" si="207"/>
        <v>80.564889524610507</v>
      </c>
      <c r="Y904" s="27">
        <f t="shared" si="207"/>
        <v>218.72549376220846</v>
      </c>
      <c r="Z904" s="28">
        <f t="shared" si="207"/>
        <v>80.768080260398548</v>
      </c>
      <c r="AA904" s="27"/>
      <c r="AB904" s="131">
        <v>9063580000</v>
      </c>
      <c r="AC904" s="131" t="str">
        <f t="shared" si="205"/>
        <v>WFD76_ZealandFebruary</v>
      </c>
      <c r="AD904" s="40" t="s">
        <v>614</v>
      </c>
      <c r="AE904" s="46" t="s">
        <v>587</v>
      </c>
      <c r="AF904" s="130">
        <f t="shared" si="203"/>
        <v>24.132350987381194</v>
      </c>
      <c r="AG904" s="130">
        <f t="shared" si="204"/>
        <v>8.9112779123038077</v>
      </c>
      <c r="AH904" s="130">
        <f t="shared" si="206"/>
        <v>15.221073075077387</v>
      </c>
    </row>
    <row r="905" spans="1:34" x14ac:dyDescent="0.25">
      <c r="A905" t="s">
        <v>8</v>
      </c>
      <c r="B905">
        <v>2012</v>
      </c>
      <c r="C905">
        <v>3</v>
      </c>
      <c r="D905">
        <v>865.11655018435999</v>
      </c>
      <c r="E905">
        <v>3389.9009487046801</v>
      </c>
      <c r="F905">
        <v>145.278174871218</v>
      </c>
      <c r="G905">
        <v>49.937144977532597</v>
      </c>
      <c r="H905">
        <v>321.01635808321703</v>
      </c>
      <c r="I905">
        <v>753.063307797628</v>
      </c>
      <c r="Q905" s="9" t="s">
        <v>230</v>
      </c>
      <c r="R905" s="27"/>
      <c r="S905" s="40" t="s">
        <v>358</v>
      </c>
      <c r="T905" s="3" t="s">
        <v>142</v>
      </c>
      <c r="U905" s="27">
        <f t="shared" si="208"/>
        <v>280.61163703166261</v>
      </c>
      <c r="V905" s="27">
        <f t="shared" si="207"/>
        <v>2508.3352260632914</v>
      </c>
      <c r="W905" s="27">
        <f t="shared" si="207"/>
        <v>202.85921221337469</v>
      </c>
      <c r="X905" s="27">
        <f t="shared" si="207"/>
        <v>61.277131614646876</v>
      </c>
      <c r="Y905" s="27">
        <f t="shared" si="207"/>
        <v>172.6748538339279</v>
      </c>
      <c r="Z905" s="28">
        <f t="shared" si="207"/>
        <v>189.9087174360314</v>
      </c>
      <c r="AA905" s="27"/>
      <c r="AB905" s="131">
        <v>9063580000</v>
      </c>
      <c r="AC905" s="131" t="str">
        <f t="shared" si="205"/>
        <v>WFD76_ZealandMarch</v>
      </c>
      <c r="AD905" s="40" t="s">
        <v>614</v>
      </c>
      <c r="AE905" s="46" t="s">
        <v>588</v>
      </c>
      <c r="AF905" s="130">
        <f t="shared" si="203"/>
        <v>19.051506560755012</v>
      </c>
      <c r="AG905" s="130">
        <f t="shared" si="204"/>
        <v>20.952947669246743</v>
      </c>
      <c r="AH905" s="130">
        <f t="shared" si="206"/>
        <v>-1.9014411084917313</v>
      </c>
    </row>
    <row r="906" spans="1:34" x14ac:dyDescent="0.25">
      <c r="A906" t="s">
        <v>8</v>
      </c>
      <c r="B906">
        <v>2012</v>
      </c>
      <c r="C906">
        <v>4</v>
      </c>
      <c r="D906">
        <v>811.30377879674597</v>
      </c>
      <c r="E906">
        <v>3326.8432028089901</v>
      </c>
      <c r="F906">
        <v>106.29387836036599</v>
      </c>
      <c r="G906">
        <v>35.863312968957501</v>
      </c>
      <c r="H906">
        <v>708.93434357773504</v>
      </c>
      <c r="I906">
        <v>739.03230106623198</v>
      </c>
      <c r="Q906" s="9" t="s">
        <v>230</v>
      </c>
      <c r="R906" s="27"/>
      <c r="S906" s="40" t="s">
        <v>358</v>
      </c>
      <c r="T906" s="3" t="s">
        <v>143</v>
      </c>
      <c r="U906" s="27">
        <f t="shared" si="208"/>
        <v>373.36491904029452</v>
      </c>
      <c r="V906" s="27">
        <f t="shared" si="207"/>
        <v>2457.7933272986911</v>
      </c>
      <c r="W906" s="27">
        <f t="shared" si="207"/>
        <v>138.05600283409825</v>
      </c>
      <c r="X906" s="27">
        <f t="shared" si="207"/>
        <v>43.062469375433075</v>
      </c>
      <c r="Y906" s="27">
        <f t="shared" si="207"/>
        <v>169.0603357440533</v>
      </c>
      <c r="Z906" s="28">
        <f t="shared" si="207"/>
        <v>337.331470518603</v>
      </c>
      <c r="AA906" s="27"/>
      <c r="AB906" s="131">
        <v>9063580000</v>
      </c>
      <c r="AC906" s="131" t="str">
        <f t="shared" si="205"/>
        <v>WFD76_ZealandApril</v>
      </c>
      <c r="AD906" s="40" t="s">
        <v>614</v>
      </c>
      <c r="AE906" s="46" t="s">
        <v>589</v>
      </c>
      <c r="AF906" s="130">
        <f t="shared" si="203"/>
        <v>18.652710710784625</v>
      </c>
      <c r="AG906" s="130">
        <f t="shared" si="204"/>
        <v>37.218347553461548</v>
      </c>
      <c r="AH906" s="130">
        <f t="shared" si="206"/>
        <v>-18.565636842676923</v>
      </c>
    </row>
    <row r="907" spans="1:34" x14ac:dyDescent="0.25">
      <c r="A907" t="s">
        <v>8</v>
      </c>
      <c r="B907">
        <v>2012</v>
      </c>
      <c r="C907">
        <v>5</v>
      </c>
      <c r="D907">
        <v>908.16981174801595</v>
      </c>
      <c r="E907">
        <v>3347.2837671124298</v>
      </c>
      <c r="F907">
        <v>191.09969457228601</v>
      </c>
      <c r="G907">
        <v>65.207559833203504</v>
      </c>
      <c r="H907">
        <v>666.73516217785402</v>
      </c>
      <c r="I907">
        <v>875.64652073430102</v>
      </c>
      <c r="Q907" s="9" t="s">
        <v>230</v>
      </c>
      <c r="R907" s="27"/>
      <c r="S907" s="40" t="s">
        <v>358</v>
      </c>
      <c r="T907" s="3" t="s">
        <v>144</v>
      </c>
      <c r="U907" s="27">
        <f t="shared" si="208"/>
        <v>397.02702393493507</v>
      </c>
      <c r="V907" s="27">
        <f t="shared" si="207"/>
        <v>2396.7113750533931</v>
      </c>
      <c r="W907" s="27">
        <f t="shared" si="207"/>
        <v>160.6452809476645</v>
      </c>
      <c r="X907" s="27">
        <f t="shared" si="207"/>
        <v>50.045594065805567</v>
      </c>
      <c r="Y907" s="27">
        <f t="shared" si="207"/>
        <v>321.74517623807418</v>
      </c>
      <c r="Z907" s="28">
        <f t="shared" si="207"/>
        <v>401.2644319691301</v>
      </c>
      <c r="AA907" s="27"/>
      <c r="AB907" s="131">
        <v>9063580000</v>
      </c>
      <c r="AC907" s="131" t="str">
        <f t="shared" si="205"/>
        <v>WFD76_ZealandMay</v>
      </c>
      <c r="AD907" s="40" t="s">
        <v>614</v>
      </c>
      <c r="AE907" s="46" t="s">
        <v>144</v>
      </c>
      <c r="AF907" s="130">
        <f t="shared" si="203"/>
        <v>35.498685534642405</v>
      </c>
      <c r="AG907" s="130">
        <f t="shared" si="204"/>
        <v>44.272178539730447</v>
      </c>
      <c r="AH907" s="130">
        <f t="shared" si="206"/>
        <v>-8.7734930050880422</v>
      </c>
    </row>
    <row r="908" spans="1:34" x14ac:dyDescent="0.25">
      <c r="A908" t="s">
        <v>8</v>
      </c>
      <c r="B908">
        <v>2012</v>
      </c>
      <c r="C908">
        <v>6</v>
      </c>
      <c r="D908">
        <v>598.47756470901197</v>
      </c>
      <c r="E908">
        <v>3374.4558489726301</v>
      </c>
      <c r="F908">
        <v>787.14281859395999</v>
      </c>
      <c r="G908">
        <v>271.000556198504</v>
      </c>
      <c r="H908">
        <v>1894.4741955223401</v>
      </c>
      <c r="I908">
        <v>612.40100926923799</v>
      </c>
      <c r="Q908" s="9" t="s">
        <v>230</v>
      </c>
      <c r="R908" s="27"/>
      <c r="S908" s="40" t="s">
        <v>358</v>
      </c>
      <c r="T908" s="3" t="s">
        <v>145</v>
      </c>
      <c r="U908" s="27">
        <f t="shared" si="208"/>
        <v>330.77976718532591</v>
      </c>
      <c r="V908" s="27">
        <f t="shared" si="207"/>
        <v>2393.3003281326774</v>
      </c>
      <c r="W908" s="27">
        <f t="shared" si="207"/>
        <v>194.96049436846218</v>
      </c>
      <c r="X908" s="27">
        <f t="shared" si="207"/>
        <v>59.232396177407672</v>
      </c>
      <c r="Y908" s="27">
        <f t="shared" si="207"/>
        <v>388.70500338691443</v>
      </c>
      <c r="Z908" s="28">
        <f t="shared" si="207"/>
        <v>336.3892124852664</v>
      </c>
      <c r="AA908" s="27"/>
      <c r="AB908" s="131">
        <v>9063580000</v>
      </c>
      <c r="AC908" s="131" t="str">
        <f t="shared" si="205"/>
        <v>WFD76_ZealandJune</v>
      </c>
      <c r="AD908" s="40" t="s">
        <v>614</v>
      </c>
      <c r="AE908" s="46" t="s">
        <v>590</v>
      </c>
      <c r="AF908" s="130">
        <f t="shared" si="203"/>
        <v>42.886475695797294</v>
      </c>
      <c r="AG908" s="130">
        <f t="shared" si="204"/>
        <v>37.114386642504002</v>
      </c>
      <c r="AH908" s="130">
        <f t="shared" si="206"/>
        <v>5.7720890532932927</v>
      </c>
    </row>
    <row r="909" spans="1:34" x14ac:dyDescent="0.25">
      <c r="A909" t="s">
        <v>8</v>
      </c>
      <c r="B909">
        <v>2012</v>
      </c>
      <c r="C909">
        <v>7</v>
      </c>
      <c r="D909">
        <v>466.408366399474</v>
      </c>
      <c r="E909">
        <v>3427.5268412231399</v>
      </c>
      <c r="F909">
        <v>584.06022837856301</v>
      </c>
      <c r="G909">
        <v>201.65634951782499</v>
      </c>
      <c r="H909">
        <v>1102.8577513958201</v>
      </c>
      <c r="I909">
        <v>510.30455224806798</v>
      </c>
      <c r="Q909" s="9" t="s">
        <v>230</v>
      </c>
      <c r="R909" s="27"/>
      <c r="S909" s="40" t="s">
        <v>358</v>
      </c>
      <c r="T909" s="3" t="s">
        <v>146</v>
      </c>
      <c r="U909" s="27">
        <f t="shared" si="208"/>
        <v>261.43281894012404</v>
      </c>
      <c r="V909" s="27">
        <f t="shared" si="207"/>
        <v>2426.1126968834333</v>
      </c>
      <c r="W909" s="27">
        <f t="shared" si="207"/>
        <v>280.12822123579343</v>
      </c>
      <c r="X909" s="27">
        <f t="shared" si="207"/>
        <v>82.634223265610771</v>
      </c>
      <c r="Y909" s="27">
        <f t="shared" si="207"/>
        <v>473.06352467282682</v>
      </c>
      <c r="Z909" s="28">
        <f t="shared" si="207"/>
        <v>259.24678662131487</v>
      </c>
      <c r="AA909" s="27"/>
      <c r="AB909" s="131">
        <v>9063580000</v>
      </c>
      <c r="AC909" s="131" t="str">
        <f t="shared" si="205"/>
        <v>WFD76_ZealandJuly</v>
      </c>
      <c r="AD909" s="40" t="s">
        <v>614</v>
      </c>
      <c r="AE909" s="46" t="s">
        <v>591</v>
      </c>
      <c r="AF909" s="130">
        <f t="shared" si="203"/>
        <v>52.19389299513292</v>
      </c>
      <c r="AG909" s="130">
        <f t="shared" si="204"/>
        <v>28.603133267573615</v>
      </c>
      <c r="AH909" s="130">
        <f t="shared" si="206"/>
        <v>23.590759727559306</v>
      </c>
    </row>
    <row r="910" spans="1:34" x14ac:dyDescent="0.25">
      <c r="A910" t="s">
        <v>8</v>
      </c>
      <c r="B910">
        <v>2012</v>
      </c>
      <c r="C910">
        <v>8</v>
      </c>
      <c r="D910">
        <v>346.38072356690901</v>
      </c>
      <c r="E910">
        <v>3444.8348836262498</v>
      </c>
      <c r="F910">
        <v>687.18949441137295</v>
      </c>
      <c r="G910">
        <v>234.52928044394801</v>
      </c>
      <c r="H910">
        <v>1276.26203159125</v>
      </c>
      <c r="I910">
        <v>392.98481987935799</v>
      </c>
      <c r="Q910" s="9" t="s">
        <v>230</v>
      </c>
      <c r="R910" s="27"/>
      <c r="S910" s="40" t="s">
        <v>358</v>
      </c>
      <c r="T910" s="3" t="s">
        <v>147</v>
      </c>
      <c r="U910" s="27">
        <f t="shared" si="208"/>
        <v>161.3401897460578</v>
      </c>
      <c r="V910" s="27">
        <f t="shared" si="207"/>
        <v>2473.3737403802252</v>
      </c>
      <c r="W910" s="27">
        <f t="shared" si="207"/>
        <v>366.08260761534592</v>
      </c>
      <c r="X910" s="27">
        <f t="shared" si="207"/>
        <v>107.08428104585803</v>
      </c>
      <c r="Y910" s="27">
        <f t="shared" si="207"/>
        <v>518.14196426533658</v>
      </c>
      <c r="Z910" s="28">
        <f t="shared" si="207"/>
        <v>166.90944562847477</v>
      </c>
      <c r="AA910" s="27"/>
      <c r="AB910" s="131">
        <v>9063580000</v>
      </c>
      <c r="AC910" s="131" t="str">
        <f t="shared" si="205"/>
        <v>WFD76_ZealandAugust</v>
      </c>
      <c r="AD910" s="40" t="s">
        <v>614</v>
      </c>
      <c r="AE910" s="46" t="s">
        <v>592</v>
      </c>
      <c r="AF910" s="130">
        <f t="shared" si="203"/>
        <v>57.167472926298061</v>
      </c>
      <c r="AG910" s="130">
        <f t="shared" si="204"/>
        <v>18.415399392786821</v>
      </c>
      <c r="AH910" s="130">
        <f t="shared" si="206"/>
        <v>38.752073533511236</v>
      </c>
    </row>
    <row r="911" spans="1:34" x14ac:dyDescent="0.25">
      <c r="A911" t="s">
        <v>8</v>
      </c>
      <c r="B911">
        <v>2012</v>
      </c>
      <c r="C911">
        <v>9</v>
      </c>
      <c r="D911">
        <v>200.26228248809301</v>
      </c>
      <c r="E911">
        <v>3424.3444260404999</v>
      </c>
      <c r="F911">
        <v>848.99061767623903</v>
      </c>
      <c r="G911">
        <v>293.84502831620102</v>
      </c>
      <c r="H911">
        <v>1349.9172120410899</v>
      </c>
      <c r="I911">
        <v>239.71348991029299</v>
      </c>
      <c r="Q911" s="9" t="s">
        <v>230</v>
      </c>
      <c r="R911" s="27"/>
      <c r="S911" s="40" t="s">
        <v>358</v>
      </c>
      <c r="T911" s="3" t="s">
        <v>148</v>
      </c>
      <c r="U911" s="27">
        <f t="shared" si="208"/>
        <v>94.950240236829202</v>
      </c>
      <c r="V911" s="27">
        <f t="shared" si="207"/>
        <v>2488.8682396177096</v>
      </c>
      <c r="W911" s="27">
        <f t="shared" si="207"/>
        <v>273.93916207809315</v>
      </c>
      <c r="X911" s="27">
        <f t="shared" si="207"/>
        <v>81.073388927755786</v>
      </c>
      <c r="Y911" s="27">
        <f t="shared" si="207"/>
        <v>257.79176536968299</v>
      </c>
      <c r="Z911" s="28">
        <f t="shared" si="207"/>
        <v>108.14755693828859</v>
      </c>
      <c r="AA911" s="27"/>
      <c r="AB911" s="131">
        <v>9063580000</v>
      </c>
      <c r="AC911" s="131" t="str">
        <f t="shared" si="205"/>
        <v>WFD76_ZealandSeptember</v>
      </c>
      <c r="AD911" s="40" t="s">
        <v>614</v>
      </c>
      <c r="AE911" s="46" t="s">
        <v>593</v>
      </c>
      <c r="AF911" s="130">
        <f t="shared" si="203"/>
        <v>28.442598329764067</v>
      </c>
      <c r="AG911" s="130">
        <f t="shared" si="204"/>
        <v>11.932101546881981</v>
      </c>
      <c r="AH911" s="130">
        <f t="shared" si="206"/>
        <v>16.510496782882086</v>
      </c>
    </row>
    <row r="912" spans="1:34" x14ac:dyDescent="0.25">
      <c r="A912" t="s">
        <v>8</v>
      </c>
      <c r="B912">
        <v>2012</v>
      </c>
      <c r="C912">
        <v>10</v>
      </c>
      <c r="D912">
        <v>179.92920317280601</v>
      </c>
      <c r="E912">
        <v>3419.1440153111298</v>
      </c>
      <c r="F912">
        <v>837.08281380685798</v>
      </c>
      <c r="G912">
        <v>289.060046040001</v>
      </c>
      <c r="H912">
        <v>1410.8678157860099</v>
      </c>
      <c r="I912">
        <v>212.13827376554201</v>
      </c>
      <c r="Q912" s="9" t="s">
        <v>230</v>
      </c>
      <c r="R912" s="27"/>
      <c r="S912" s="40" t="s">
        <v>358</v>
      </c>
      <c r="T912" s="3" t="s">
        <v>149</v>
      </c>
      <c r="U912" s="27">
        <f t="shared" si="208"/>
        <v>70.460238787270811</v>
      </c>
      <c r="V912" s="27">
        <f t="shared" si="207"/>
        <v>2491.5971198738685</v>
      </c>
      <c r="W912" s="27">
        <f t="shared" si="207"/>
        <v>360.18387725069584</v>
      </c>
      <c r="X912" s="27">
        <f t="shared" si="207"/>
        <v>104.03291735757148</v>
      </c>
      <c r="Y912" s="27">
        <f t="shared" si="207"/>
        <v>383.70832581255695</v>
      </c>
      <c r="Z912" s="28">
        <f t="shared" si="207"/>
        <v>85.38134712938087</v>
      </c>
      <c r="AA912" s="27"/>
      <c r="AB912" s="131">
        <v>9063580000</v>
      </c>
      <c r="AC912" s="131" t="str">
        <f t="shared" si="205"/>
        <v>WFD76_ZealandOctober</v>
      </c>
      <c r="AD912" s="40" t="s">
        <v>614</v>
      </c>
      <c r="AE912" s="46" t="s">
        <v>594</v>
      </c>
      <c r="AF912" s="130">
        <f t="shared" si="203"/>
        <v>42.335183869128635</v>
      </c>
      <c r="AG912" s="130">
        <f t="shared" si="204"/>
        <v>9.4202673920659237</v>
      </c>
      <c r="AH912" s="130">
        <f t="shared" si="206"/>
        <v>32.914916477062711</v>
      </c>
    </row>
    <row r="913" spans="1:34" x14ac:dyDescent="0.25">
      <c r="A913" t="s">
        <v>8</v>
      </c>
      <c r="B913">
        <v>2012</v>
      </c>
      <c r="C913">
        <v>11</v>
      </c>
      <c r="D913">
        <v>182.94661415114601</v>
      </c>
      <c r="E913">
        <v>3445.7750970817601</v>
      </c>
      <c r="F913">
        <v>784.10231376594504</v>
      </c>
      <c r="G913">
        <v>268.47532573740801</v>
      </c>
      <c r="H913">
        <v>1221.2189532704699</v>
      </c>
      <c r="I913">
        <v>201.608995256784</v>
      </c>
      <c r="Q913" s="9" t="s">
        <v>230</v>
      </c>
      <c r="R913" s="27"/>
      <c r="S913" s="40" t="s">
        <v>358</v>
      </c>
      <c r="T913" s="3" t="s">
        <v>150</v>
      </c>
      <c r="U913" s="27">
        <f t="shared" si="208"/>
        <v>69.575600983217228</v>
      </c>
      <c r="V913" s="27">
        <f t="shared" si="207"/>
        <v>2501.0674696267115</v>
      </c>
      <c r="W913" s="27">
        <f t="shared" si="207"/>
        <v>330.79538717659125</v>
      </c>
      <c r="X913" s="27">
        <f t="shared" si="207"/>
        <v>96.406166420877625</v>
      </c>
      <c r="Y913" s="27">
        <f t="shared" si="207"/>
        <v>317.28686163494643</v>
      </c>
      <c r="Z913" s="28">
        <f t="shared" si="207"/>
        <v>72.915768355661896</v>
      </c>
      <c r="AA913" s="27"/>
      <c r="AB913" s="131">
        <v>9063580000</v>
      </c>
      <c r="AC913" s="131" t="str">
        <f t="shared" si="205"/>
        <v>WFD76_ZealandNovember</v>
      </c>
      <c r="AD913" s="40" t="s">
        <v>614</v>
      </c>
      <c r="AE913" s="46" t="s">
        <v>595</v>
      </c>
      <c r="AF913" s="130">
        <f t="shared" si="203"/>
        <v>35.006792198551395</v>
      </c>
      <c r="AG913" s="130">
        <f t="shared" si="204"/>
        <v>8.0449191550868324</v>
      </c>
      <c r="AH913" s="130">
        <f t="shared" si="206"/>
        <v>26.961873043464564</v>
      </c>
    </row>
    <row r="914" spans="1:34" ht="15.75" thickBot="1" x14ac:dyDescent="0.3">
      <c r="A914" t="s">
        <v>8</v>
      </c>
      <c r="B914">
        <v>2012</v>
      </c>
      <c r="C914">
        <v>12</v>
      </c>
      <c r="D914">
        <v>289.40604427869499</v>
      </c>
      <c r="E914">
        <v>3420.7149802674899</v>
      </c>
      <c r="F914">
        <v>945.66622928466802</v>
      </c>
      <c r="G914">
        <v>325.39165838622898</v>
      </c>
      <c r="H914">
        <v>1587.91186334911</v>
      </c>
      <c r="I914">
        <v>278.12125588921799</v>
      </c>
      <c r="Q914" s="11" t="s">
        <v>230</v>
      </c>
      <c r="R914" s="29"/>
      <c r="S914" s="40" t="s">
        <v>358</v>
      </c>
      <c r="T914" s="5" t="s">
        <v>151</v>
      </c>
      <c r="U914" s="29">
        <f t="shared" si="208"/>
        <v>99.307075241352067</v>
      </c>
      <c r="V914" s="29">
        <f t="shared" si="207"/>
        <v>2507.9086394630435</v>
      </c>
      <c r="W914" s="29">
        <f t="shared" si="207"/>
        <v>344.77123144173822</v>
      </c>
      <c r="X914" s="29">
        <f t="shared" si="207"/>
        <v>100.35378855974146</v>
      </c>
      <c r="Y914" s="29">
        <f t="shared" si="207"/>
        <v>323.23954137901688</v>
      </c>
      <c r="Z914" s="30">
        <f t="shared" si="207"/>
        <v>71.969081376919775</v>
      </c>
      <c r="AA914" s="27"/>
      <c r="AB914" s="131">
        <v>9063580000</v>
      </c>
      <c r="AC914" s="131" t="str">
        <f t="shared" si="205"/>
        <v>WFD76_ZealandDecember</v>
      </c>
      <c r="AD914" s="40" t="s">
        <v>614</v>
      </c>
      <c r="AE914" s="46" t="s">
        <v>596</v>
      </c>
      <c r="AF914" s="130">
        <f t="shared" si="203"/>
        <v>35.663561349821691</v>
      </c>
      <c r="AG914" s="130">
        <f t="shared" si="204"/>
        <v>7.940469591146079</v>
      </c>
      <c r="AH914" s="130">
        <f t="shared" si="206"/>
        <v>27.723091758675611</v>
      </c>
    </row>
    <row r="915" spans="1:34" x14ac:dyDescent="0.25">
      <c r="A915" t="s">
        <v>8</v>
      </c>
      <c r="B915">
        <v>2013</v>
      </c>
      <c r="C915">
        <v>1</v>
      </c>
      <c r="D915">
        <v>390.66483067783503</v>
      </c>
      <c r="E915">
        <v>3447.5688219178801</v>
      </c>
      <c r="F915">
        <v>1149.4456206208599</v>
      </c>
      <c r="G915">
        <v>393.31692218341601</v>
      </c>
      <c r="H915">
        <v>2057.7377157639598</v>
      </c>
      <c r="I915">
        <v>343.50360034430997</v>
      </c>
      <c r="Q915" s="10" t="s">
        <v>231</v>
      </c>
      <c r="R915" s="25" t="s">
        <v>427</v>
      </c>
      <c r="S915" s="42" t="s">
        <v>428</v>
      </c>
      <c r="T915" s="1" t="s">
        <v>140</v>
      </c>
      <c r="U915" s="25">
        <f>(D11547+D11559+D11571+D11583+D11595+D11607+D11619+D11631+D11643+D11655+D11667+D11679+D11691)/13</f>
        <v>7.2225501695101064</v>
      </c>
      <c r="V915" s="25">
        <f t="shared" ref="V915:Z926" si="209">(E11547+E11559+E11571+E11583+E11595+E11607+E11619+E11631+E11643+E11655+E11667+E11679+E11691)/13</f>
        <v>123.97507195416968</v>
      </c>
      <c r="W915" s="25">
        <f t="shared" si="209"/>
        <v>21.855622030858267</v>
      </c>
      <c r="X915" s="25">
        <f t="shared" si="209"/>
        <v>10.927811015429125</v>
      </c>
      <c r="Y915" s="25">
        <f t="shared" si="209"/>
        <v>18.36211911838604</v>
      </c>
      <c r="Z915" s="26">
        <f t="shared" si="209"/>
        <v>4.3627858104298651</v>
      </c>
      <c r="AA915" s="27"/>
      <c r="AB915" s="131">
        <v>581200000</v>
      </c>
      <c r="AC915" s="131" t="str">
        <f t="shared" si="205"/>
        <v>WFD77_BornholmJanuary</v>
      </c>
      <c r="AD915" s="40" t="s">
        <v>615</v>
      </c>
      <c r="AE915" s="46" t="s">
        <v>586</v>
      </c>
      <c r="AF915" s="130">
        <f t="shared" si="203"/>
        <v>31.593460286280184</v>
      </c>
      <c r="AG915" s="130">
        <f t="shared" si="204"/>
        <v>7.5065137825703125</v>
      </c>
      <c r="AH915" s="130">
        <f t="shared" si="206"/>
        <v>24.086946503709871</v>
      </c>
    </row>
    <row r="916" spans="1:34" x14ac:dyDescent="0.25">
      <c r="A916" t="s">
        <v>8</v>
      </c>
      <c r="B916">
        <v>2013</v>
      </c>
      <c r="C916">
        <v>2</v>
      </c>
      <c r="D916">
        <v>515.09796256797802</v>
      </c>
      <c r="E916">
        <v>3419.0459043937699</v>
      </c>
      <c r="F916">
        <v>521.16602856388101</v>
      </c>
      <c r="G916">
        <v>178.58538070198699</v>
      </c>
      <c r="H916">
        <v>942.10497791945704</v>
      </c>
      <c r="I916">
        <v>437.51794774444102</v>
      </c>
      <c r="Q916" s="9" t="s">
        <v>231</v>
      </c>
      <c r="R916" s="27"/>
      <c r="S916" s="27" t="s">
        <v>428</v>
      </c>
      <c r="T916" s="3" t="s">
        <v>141</v>
      </c>
      <c r="U916" s="27">
        <f t="shared" ref="U916:U926" si="210">(D11548+D11560+D11572+D11584+D11596+D11608+D11620+D11632+D11644+D11656+D11668+D11680+D11692)/13</f>
        <v>8.6205856712796116</v>
      </c>
      <c r="V916" s="27">
        <f t="shared" si="209"/>
        <v>123.81284856255176</v>
      </c>
      <c r="W916" s="27">
        <f t="shared" si="209"/>
        <v>18.251233329482446</v>
      </c>
      <c r="X916" s="27">
        <f t="shared" si="209"/>
        <v>9.1256166647412229</v>
      </c>
      <c r="Y916" s="27">
        <f t="shared" si="209"/>
        <v>14.854362090593497</v>
      </c>
      <c r="Z916" s="28">
        <f t="shared" si="209"/>
        <v>4.9063910194294262</v>
      </c>
      <c r="AA916" s="27"/>
      <c r="AB916" s="131">
        <v>581200000</v>
      </c>
      <c r="AC916" s="131" t="str">
        <f t="shared" si="205"/>
        <v>WFD77_BornholmFebruary</v>
      </c>
      <c r="AD916" s="40" t="s">
        <v>615</v>
      </c>
      <c r="AE916" s="46" t="s">
        <v>587</v>
      </c>
      <c r="AF916" s="130">
        <f t="shared" si="203"/>
        <v>25.558090314166371</v>
      </c>
      <c r="AG916" s="130">
        <f t="shared" si="204"/>
        <v>8.4418290079652891</v>
      </c>
      <c r="AH916" s="130">
        <f t="shared" si="206"/>
        <v>17.116261306201082</v>
      </c>
    </row>
    <row r="917" spans="1:34" x14ac:dyDescent="0.25">
      <c r="A917" t="s">
        <v>8</v>
      </c>
      <c r="B917">
        <v>2013</v>
      </c>
      <c r="C917">
        <v>3</v>
      </c>
      <c r="D917">
        <v>581.52933427886501</v>
      </c>
      <c r="E917">
        <v>3416.1118514495902</v>
      </c>
      <c r="F917">
        <v>318.48116416277901</v>
      </c>
      <c r="G917">
        <v>110.90206406522501</v>
      </c>
      <c r="H917">
        <v>717.681754222986</v>
      </c>
      <c r="I917">
        <v>516.60846482547299</v>
      </c>
      <c r="Q917" s="9" t="s">
        <v>231</v>
      </c>
      <c r="R917" s="27"/>
      <c r="S917" s="27"/>
      <c r="T917" s="3" t="s">
        <v>142</v>
      </c>
      <c r="U917" s="27">
        <f t="shared" si="210"/>
        <v>13.120973153952091</v>
      </c>
      <c r="V917" s="27">
        <f t="shared" si="209"/>
        <v>123.69185217569218</v>
      </c>
      <c r="W917" s="27">
        <f t="shared" si="209"/>
        <v>14.594561777400976</v>
      </c>
      <c r="X917" s="27">
        <f t="shared" si="209"/>
        <v>7.2972808887004836</v>
      </c>
      <c r="Y917" s="27">
        <f t="shared" si="209"/>
        <v>10.972263237770884</v>
      </c>
      <c r="Z917" s="28">
        <f t="shared" si="209"/>
        <v>9.7767267928534345</v>
      </c>
      <c r="AA917" s="27"/>
      <c r="AB917" s="131">
        <v>581200000</v>
      </c>
      <c r="AC917" s="131" t="str">
        <f t="shared" si="205"/>
        <v>WFD77_BornholmMarch</v>
      </c>
      <c r="AD917" s="40" t="s">
        <v>615</v>
      </c>
      <c r="AE917" s="46" t="s">
        <v>588</v>
      </c>
      <c r="AF917" s="130">
        <f t="shared" si="203"/>
        <v>18.878635990658783</v>
      </c>
      <c r="AG917" s="130">
        <f t="shared" si="204"/>
        <v>16.821622148749885</v>
      </c>
      <c r="AH917" s="130">
        <f t="shared" si="206"/>
        <v>2.0570138419088977</v>
      </c>
    </row>
    <row r="918" spans="1:34" x14ac:dyDescent="0.25">
      <c r="A918" t="s">
        <v>8</v>
      </c>
      <c r="B918">
        <v>2013</v>
      </c>
      <c r="C918">
        <v>4</v>
      </c>
      <c r="D918">
        <v>793.63970853028104</v>
      </c>
      <c r="E918">
        <v>3396.2013076565499</v>
      </c>
      <c r="F918">
        <v>409.766794283857</v>
      </c>
      <c r="G918">
        <v>138.644181289849</v>
      </c>
      <c r="H918">
        <v>1108.6780358618801</v>
      </c>
      <c r="I918">
        <v>734.67645219772805</v>
      </c>
      <c r="Q918" s="9" t="s">
        <v>231</v>
      </c>
      <c r="R918" s="27"/>
      <c r="S918" s="27"/>
      <c r="T918" s="3" t="s">
        <v>143</v>
      </c>
      <c r="U918" s="27">
        <f t="shared" si="210"/>
        <v>17.413844543071175</v>
      </c>
      <c r="V918" s="27">
        <f t="shared" si="209"/>
        <v>122.41203018817609</v>
      </c>
      <c r="W918" s="27">
        <f t="shared" si="209"/>
        <v>9.4872261274737628</v>
      </c>
      <c r="X918" s="27">
        <f t="shared" si="209"/>
        <v>4.7436130637368787</v>
      </c>
      <c r="Y918" s="27">
        <f t="shared" si="209"/>
        <v>8.2257637847290574</v>
      </c>
      <c r="Z918" s="28">
        <f t="shared" si="209"/>
        <v>16.585727901228388</v>
      </c>
      <c r="AA918" s="27"/>
      <c r="AB918" s="131">
        <v>581200000</v>
      </c>
      <c r="AC918" s="131" t="str">
        <f t="shared" si="205"/>
        <v>WFD77_BornholmApril</v>
      </c>
      <c r="AD918" s="40" t="s">
        <v>615</v>
      </c>
      <c r="AE918" s="46" t="s">
        <v>589</v>
      </c>
      <c r="AF918" s="130">
        <f t="shared" si="203"/>
        <v>14.153069140965343</v>
      </c>
      <c r="AG918" s="130">
        <f t="shared" si="204"/>
        <v>28.537040435699222</v>
      </c>
      <c r="AH918" s="130">
        <f t="shared" si="206"/>
        <v>-14.383971294733879</v>
      </c>
    </row>
    <row r="919" spans="1:34" x14ac:dyDescent="0.25">
      <c r="A919" t="s">
        <v>8</v>
      </c>
      <c r="B919">
        <v>2013</v>
      </c>
      <c r="C919">
        <v>5</v>
      </c>
      <c r="D919">
        <v>757.17256032153102</v>
      </c>
      <c r="E919">
        <v>3389.84993969467</v>
      </c>
      <c r="F919">
        <v>651.44353544889498</v>
      </c>
      <c r="G919">
        <v>224.02593313830999</v>
      </c>
      <c r="H919">
        <v>1479.76734370587</v>
      </c>
      <c r="I919">
        <v>745.29577660505799</v>
      </c>
      <c r="Q919" s="9" t="s">
        <v>231</v>
      </c>
      <c r="R919" s="27"/>
      <c r="S919" s="27"/>
      <c r="T919" s="3" t="s">
        <v>144</v>
      </c>
      <c r="U919" s="27">
        <f t="shared" si="210"/>
        <v>19.277081152314398</v>
      </c>
      <c r="V919" s="27">
        <f t="shared" si="209"/>
        <v>120.5441951409323</v>
      </c>
      <c r="W919" s="27">
        <f t="shared" si="209"/>
        <v>9.4767207353412122</v>
      </c>
      <c r="X919" s="27">
        <f t="shared" si="209"/>
        <v>4.7383603676706105</v>
      </c>
      <c r="Y919" s="27">
        <f t="shared" si="209"/>
        <v>13.992166747004434</v>
      </c>
      <c r="Z919" s="28">
        <f t="shared" si="209"/>
        <v>20.422561699168867</v>
      </c>
      <c r="AA919" s="27"/>
      <c r="AB919" s="131">
        <v>581200000</v>
      </c>
      <c r="AC919" s="131" t="str">
        <f t="shared" si="205"/>
        <v>WFD77_BornholmMay</v>
      </c>
      <c r="AD919" s="40" t="s">
        <v>615</v>
      </c>
      <c r="AE919" s="46" t="s">
        <v>144</v>
      </c>
      <c r="AF919" s="130">
        <f t="shared" si="203"/>
        <v>24.074615875781888</v>
      </c>
      <c r="AG919" s="130">
        <f t="shared" si="204"/>
        <v>35.138612696436454</v>
      </c>
      <c r="AH919" s="130">
        <f t="shared" si="206"/>
        <v>-11.063996820654566</v>
      </c>
    </row>
    <row r="920" spans="1:34" x14ac:dyDescent="0.25">
      <c r="A920" t="s">
        <v>8</v>
      </c>
      <c r="B920">
        <v>2013</v>
      </c>
      <c r="C920">
        <v>6</v>
      </c>
      <c r="D920">
        <v>733.55818090333696</v>
      </c>
      <c r="E920">
        <v>3370.80563574082</v>
      </c>
      <c r="F920">
        <v>361.60408006802601</v>
      </c>
      <c r="G920">
        <v>123.655562830029</v>
      </c>
      <c r="H920">
        <v>1062.4194283096999</v>
      </c>
      <c r="I920">
        <v>737.76773391800896</v>
      </c>
      <c r="Q920" s="9" t="s">
        <v>231</v>
      </c>
      <c r="R920" s="27"/>
      <c r="S920" s="27"/>
      <c r="T920" s="3" t="s">
        <v>145</v>
      </c>
      <c r="U920" s="27">
        <f t="shared" si="210"/>
        <v>15.924363123743321</v>
      </c>
      <c r="V920" s="27">
        <f t="shared" si="209"/>
        <v>120.94496194828906</v>
      </c>
      <c r="W920" s="27">
        <f t="shared" si="209"/>
        <v>10.427868747344377</v>
      </c>
      <c r="X920" s="27">
        <f t="shared" si="209"/>
        <v>5.2139343736721901</v>
      </c>
      <c r="Y920" s="27">
        <f t="shared" si="209"/>
        <v>13.982550761152057</v>
      </c>
      <c r="Z920" s="28">
        <f t="shared" si="209"/>
        <v>17.386063443200047</v>
      </c>
      <c r="AA920" s="27"/>
      <c r="AB920" s="131">
        <v>581200000</v>
      </c>
      <c r="AC920" s="131" t="str">
        <f t="shared" si="205"/>
        <v>WFD77_BornholmJune</v>
      </c>
      <c r="AD920" s="40" t="s">
        <v>615</v>
      </c>
      <c r="AE920" s="46" t="s">
        <v>590</v>
      </c>
      <c r="AF920" s="130">
        <f t="shared" si="203"/>
        <v>24.058070820977388</v>
      </c>
      <c r="AG920" s="130">
        <f t="shared" si="204"/>
        <v>29.914080253269184</v>
      </c>
      <c r="AH920" s="130">
        <f t="shared" si="206"/>
        <v>-5.8560094322917955</v>
      </c>
    </row>
    <row r="921" spans="1:34" x14ac:dyDescent="0.25">
      <c r="A921" t="s">
        <v>8</v>
      </c>
      <c r="B921">
        <v>2013</v>
      </c>
      <c r="C921">
        <v>7</v>
      </c>
      <c r="D921">
        <v>619.43747161468002</v>
      </c>
      <c r="E921">
        <v>3345.01635902008</v>
      </c>
      <c r="F921">
        <v>588.12984224567401</v>
      </c>
      <c r="G921">
        <v>201.34061480136899</v>
      </c>
      <c r="H921">
        <v>1116.29914683434</v>
      </c>
      <c r="I921">
        <v>639.39851483064194</v>
      </c>
      <c r="Q921" s="9" t="s">
        <v>231</v>
      </c>
      <c r="R921" s="27"/>
      <c r="S921" s="27"/>
      <c r="T921" s="3" t="s">
        <v>146</v>
      </c>
      <c r="U921" s="27">
        <f t="shared" si="210"/>
        <v>12.403807995484444</v>
      </c>
      <c r="V921" s="27">
        <f t="shared" si="209"/>
        <v>121.65227316876924</v>
      </c>
      <c r="W921" s="27">
        <f t="shared" si="209"/>
        <v>17.711906362605092</v>
      </c>
      <c r="X921" s="27">
        <f t="shared" si="209"/>
        <v>8.8559531813025512</v>
      </c>
      <c r="Y921" s="27">
        <f t="shared" si="209"/>
        <v>21.897207279487745</v>
      </c>
      <c r="Z921" s="28">
        <f t="shared" si="209"/>
        <v>13.722603987980618</v>
      </c>
      <c r="AA921" s="27"/>
      <c r="AB921" s="131">
        <v>581200000</v>
      </c>
      <c r="AC921" s="131" t="str">
        <f t="shared" si="205"/>
        <v>WFD77_BornholmJuly</v>
      </c>
      <c r="AD921" s="40" t="s">
        <v>615</v>
      </c>
      <c r="AE921" s="46" t="s">
        <v>591</v>
      </c>
      <c r="AF921" s="130">
        <f t="shared" si="203"/>
        <v>37.675855608203271</v>
      </c>
      <c r="AG921" s="130">
        <f t="shared" si="204"/>
        <v>23.610812092189637</v>
      </c>
      <c r="AH921" s="130">
        <f t="shared" si="206"/>
        <v>14.065043516013635</v>
      </c>
    </row>
    <row r="922" spans="1:34" x14ac:dyDescent="0.25">
      <c r="A922" t="s">
        <v>8</v>
      </c>
      <c r="B922">
        <v>2013</v>
      </c>
      <c r="C922">
        <v>8</v>
      </c>
      <c r="D922">
        <v>303.23522084934802</v>
      </c>
      <c r="E922">
        <v>3438.1245807250998</v>
      </c>
      <c r="F922">
        <v>490.95276109733101</v>
      </c>
      <c r="G922">
        <v>169.397367490514</v>
      </c>
      <c r="H922">
        <v>975.60016586840197</v>
      </c>
      <c r="I922">
        <v>346.16111623536801</v>
      </c>
      <c r="Q922" s="9" t="s">
        <v>231</v>
      </c>
      <c r="R922" s="27"/>
      <c r="S922" s="27"/>
      <c r="T922" s="3" t="s">
        <v>147</v>
      </c>
      <c r="U922" s="27">
        <f t="shared" si="210"/>
        <v>7.6994517803643285</v>
      </c>
      <c r="V922" s="27">
        <f t="shared" si="209"/>
        <v>122.09128181600724</v>
      </c>
      <c r="W922" s="27">
        <f t="shared" si="209"/>
        <v>23.279368661022183</v>
      </c>
      <c r="X922" s="27">
        <f t="shared" si="209"/>
        <v>11.63968433051109</v>
      </c>
      <c r="Y922" s="27">
        <f t="shared" si="209"/>
        <v>28.455002960624707</v>
      </c>
      <c r="Z922" s="28">
        <f t="shared" si="209"/>
        <v>9.442978013133267</v>
      </c>
      <c r="AA922" s="27"/>
      <c r="AB922" s="131">
        <v>581200000</v>
      </c>
      <c r="AC922" s="131" t="str">
        <f t="shared" si="205"/>
        <v>WFD77_BornholmAugust</v>
      </c>
      <c r="AD922" s="40" t="s">
        <v>615</v>
      </c>
      <c r="AE922" s="46" t="s">
        <v>592</v>
      </c>
      <c r="AF922" s="130">
        <f t="shared" si="203"/>
        <v>48.95905533486701</v>
      </c>
      <c r="AG922" s="130">
        <f t="shared" si="204"/>
        <v>16.247381302706927</v>
      </c>
      <c r="AH922" s="130">
        <f t="shared" si="206"/>
        <v>32.711674032160083</v>
      </c>
    </row>
    <row r="923" spans="1:34" x14ac:dyDescent="0.25">
      <c r="A923" t="s">
        <v>8</v>
      </c>
      <c r="B923">
        <v>2013</v>
      </c>
      <c r="C923">
        <v>9</v>
      </c>
      <c r="D923">
        <v>204.90920173054201</v>
      </c>
      <c r="E923">
        <v>3418.25974281341</v>
      </c>
      <c r="F923">
        <v>645.27228934755306</v>
      </c>
      <c r="G923">
        <v>223.44793982929099</v>
      </c>
      <c r="H923">
        <v>1002.29683670948</v>
      </c>
      <c r="I923">
        <v>241.94195601695799</v>
      </c>
      <c r="Q923" s="9" t="s">
        <v>231</v>
      </c>
      <c r="R923" s="27"/>
      <c r="S923" s="27"/>
      <c r="T923" s="3" t="s">
        <v>148</v>
      </c>
      <c r="U923" s="27">
        <f t="shared" si="210"/>
        <v>4.5365099643270783</v>
      </c>
      <c r="V923" s="27">
        <f t="shared" si="209"/>
        <v>122.62355505029539</v>
      </c>
      <c r="W923" s="27">
        <f t="shared" si="209"/>
        <v>17.851309645699715</v>
      </c>
      <c r="X923" s="27">
        <f t="shared" si="209"/>
        <v>8.9256548228498627</v>
      </c>
      <c r="Y923" s="27">
        <f t="shared" si="209"/>
        <v>16.49053022254871</v>
      </c>
      <c r="Z923" s="28">
        <f t="shared" si="209"/>
        <v>6.5231600861743768</v>
      </c>
      <c r="AA923" s="27"/>
      <c r="AB923" s="131">
        <v>581200000</v>
      </c>
      <c r="AC923" s="131" t="str">
        <f t="shared" si="205"/>
        <v>WFD77_BornholmSeptember</v>
      </c>
      <c r="AD923" s="40" t="s">
        <v>615</v>
      </c>
      <c r="AE923" s="46" t="s">
        <v>593</v>
      </c>
      <c r="AF923" s="130">
        <f t="shared" si="203"/>
        <v>28.373245393235909</v>
      </c>
      <c r="AG923" s="130">
        <f t="shared" si="204"/>
        <v>11.223606479997207</v>
      </c>
      <c r="AH923" s="130">
        <f t="shared" si="206"/>
        <v>17.149638913238704</v>
      </c>
    </row>
    <row r="924" spans="1:34" x14ac:dyDescent="0.25">
      <c r="A924" t="s">
        <v>8</v>
      </c>
      <c r="B924">
        <v>2013</v>
      </c>
      <c r="C924">
        <v>10</v>
      </c>
      <c r="D924">
        <v>181.640175766212</v>
      </c>
      <c r="E924">
        <v>3446.9820845704598</v>
      </c>
      <c r="F924">
        <v>1085.66705320715</v>
      </c>
      <c r="G924">
        <v>372.81876753284598</v>
      </c>
      <c r="H924">
        <v>1783.8428233223999</v>
      </c>
      <c r="I924">
        <v>213.48367794951699</v>
      </c>
      <c r="Q924" s="9" t="s">
        <v>231</v>
      </c>
      <c r="R924" s="27"/>
      <c r="S924" s="27"/>
      <c r="T924" s="3" t="s">
        <v>149</v>
      </c>
      <c r="U924" s="27">
        <f t="shared" si="210"/>
        <v>3.5829246296730428</v>
      </c>
      <c r="V924" s="27">
        <f t="shared" si="209"/>
        <v>123.43462905490593</v>
      </c>
      <c r="W924" s="27">
        <f t="shared" si="209"/>
        <v>21.922943606762512</v>
      </c>
      <c r="X924" s="27">
        <f t="shared" si="209"/>
        <v>10.961471803381254</v>
      </c>
      <c r="Y924" s="27">
        <f t="shared" si="209"/>
        <v>21.955947538086814</v>
      </c>
      <c r="Z924" s="28">
        <f t="shared" si="209"/>
        <v>5.5625193370224872</v>
      </c>
      <c r="AA924" s="27"/>
      <c r="AB924" s="131">
        <v>581200000</v>
      </c>
      <c r="AC924" s="131" t="str">
        <f t="shared" si="205"/>
        <v>WFD77_BornholmOctober</v>
      </c>
      <c r="AD924" s="40" t="s">
        <v>615</v>
      </c>
      <c r="AE924" s="46" t="s">
        <v>594</v>
      </c>
      <c r="AF924" s="130">
        <f t="shared" si="203"/>
        <v>37.776922811574003</v>
      </c>
      <c r="AG924" s="130">
        <f t="shared" si="204"/>
        <v>9.5707490313532109</v>
      </c>
      <c r="AH924" s="130">
        <f t="shared" si="206"/>
        <v>28.206173780220794</v>
      </c>
    </row>
    <row r="925" spans="1:34" x14ac:dyDescent="0.25">
      <c r="A925" t="s">
        <v>8</v>
      </c>
      <c r="B925">
        <v>2013</v>
      </c>
      <c r="C925">
        <v>11</v>
      </c>
      <c r="D925">
        <v>191.404749706871</v>
      </c>
      <c r="E925">
        <v>3444.31851670181</v>
      </c>
      <c r="F925">
        <v>712.17153076341697</v>
      </c>
      <c r="G925">
        <v>245.28879113392401</v>
      </c>
      <c r="H925">
        <v>1125.4397467834201</v>
      </c>
      <c r="I925">
        <v>209.21996300265999</v>
      </c>
      <c r="Q925" s="9" t="s">
        <v>231</v>
      </c>
      <c r="R925" s="27"/>
      <c r="S925" s="27"/>
      <c r="T925" s="3" t="s">
        <v>150</v>
      </c>
      <c r="U925" s="27">
        <f t="shared" si="210"/>
        <v>3.7910339210308526</v>
      </c>
      <c r="V925" s="27">
        <f t="shared" si="209"/>
        <v>123.53941430198083</v>
      </c>
      <c r="W925" s="27">
        <f t="shared" si="209"/>
        <v>21.265973116029596</v>
      </c>
      <c r="X925" s="27">
        <f t="shared" si="209"/>
        <v>10.632986558014796</v>
      </c>
      <c r="Y925" s="27">
        <f t="shared" si="209"/>
        <v>20.389661298401904</v>
      </c>
      <c r="Z925" s="28">
        <f t="shared" si="209"/>
        <v>5.0111857873381087</v>
      </c>
      <c r="AA925" s="27"/>
      <c r="AB925" s="131">
        <v>581200000</v>
      </c>
      <c r="AC925" s="131" t="str">
        <f t="shared" si="205"/>
        <v>WFD77_BornholmNovember</v>
      </c>
      <c r="AD925" s="40" t="s">
        <v>615</v>
      </c>
      <c r="AE925" s="46" t="s">
        <v>595</v>
      </c>
      <c r="AF925" s="130">
        <f t="shared" si="203"/>
        <v>35.082004986926883</v>
      </c>
      <c r="AG925" s="130">
        <f t="shared" si="204"/>
        <v>8.6221365921164992</v>
      </c>
      <c r="AH925" s="130">
        <f t="shared" si="206"/>
        <v>26.459868394810385</v>
      </c>
    </row>
    <row r="926" spans="1:34" ht="15.75" thickBot="1" x14ac:dyDescent="0.3">
      <c r="A926" t="s">
        <v>8</v>
      </c>
      <c r="B926">
        <v>2013</v>
      </c>
      <c r="C926">
        <v>12</v>
      </c>
      <c r="D926">
        <v>295.94762934573299</v>
      </c>
      <c r="E926">
        <v>3455.3150541773998</v>
      </c>
      <c r="F926">
        <v>1242.1199890932101</v>
      </c>
      <c r="G926">
        <v>425.63112639009398</v>
      </c>
      <c r="H926">
        <v>2112.6458887573499</v>
      </c>
      <c r="I926">
        <v>285.05345761268399</v>
      </c>
      <c r="Q926" s="11" t="s">
        <v>231</v>
      </c>
      <c r="R926" s="29"/>
      <c r="S926" s="29"/>
      <c r="T926" s="5" t="s">
        <v>151</v>
      </c>
      <c r="U926" s="29">
        <f t="shared" si="210"/>
        <v>5.4237473123810824</v>
      </c>
      <c r="V926" s="29">
        <f t="shared" si="209"/>
        <v>123.91004729728108</v>
      </c>
      <c r="W926" s="29">
        <f t="shared" si="209"/>
        <v>21.835245578121775</v>
      </c>
      <c r="X926" s="29">
        <f t="shared" si="209"/>
        <v>10.917622789060886</v>
      </c>
      <c r="Y926" s="29">
        <f t="shared" si="209"/>
        <v>19.401494623691853</v>
      </c>
      <c r="Z926" s="30">
        <f t="shared" si="209"/>
        <v>4.9923683236694307</v>
      </c>
      <c r="AA926" s="27"/>
      <c r="AB926" s="131">
        <v>581200000</v>
      </c>
      <c r="AC926" s="131" t="str">
        <f t="shared" si="205"/>
        <v>WFD77_BornholmDecember</v>
      </c>
      <c r="AD926" s="40" t="s">
        <v>615</v>
      </c>
      <c r="AE926" s="46" t="s">
        <v>596</v>
      </c>
      <c r="AF926" s="130">
        <f t="shared" si="203"/>
        <v>33.381787033193142</v>
      </c>
      <c r="AG926" s="130">
        <f t="shared" si="204"/>
        <v>8.5897596759625454</v>
      </c>
      <c r="AH926" s="130">
        <f t="shared" si="206"/>
        <v>24.792027357230594</v>
      </c>
    </row>
    <row r="927" spans="1:34" x14ac:dyDescent="0.25">
      <c r="A927" t="s">
        <v>8</v>
      </c>
      <c r="B927">
        <v>2014</v>
      </c>
      <c r="C927">
        <v>1</v>
      </c>
      <c r="D927">
        <v>409.738848289565</v>
      </c>
      <c r="E927">
        <v>3449.72658504639</v>
      </c>
      <c r="F927">
        <v>1410.5161517015799</v>
      </c>
      <c r="G927">
        <v>480.89606197242801</v>
      </c>
      <c r="H927">
        <v>2448.7989465774799</v>
      </c>
      <c r="I927">
        <v>359.52230308859799</v>
      </c>
      <c r="Q927" s="10" t="s">
        <v>232</v>
      </c>
      <c r="R927" s="25" t="s">
        <v>435</v>
      </c>
      <c r="S927" s="41" t="s">
        <v>500</v>
      </c>
      <c r="T927" s="1" t="s">
        <v>140</v>
      </c>
      <c r="U927" s="25">
        <f>(D11703+D11715+D11727+D11739+D11751+D11763+D11775+D11787+D11799+D11811+D11823+D11835+D11847)/13</f>
        <v>13.484955867539163</v>
      </c>
      <c r="V927" s="25">
        <f t="shared" ref="V927:Z938" si="211">(E11703+E11715+E11727+E11739+E11751+E11763+E11775+E11787+E11799+E11811+E11823+E11835+E11847)/13</f>
        <v>324.83727418480498</v>
      </c>
      <c r="W927" s="25">
        <f t="shared" si="211"/>
        <v>28.970058788927524</v>
      </c>
      <c r="X927" s="25">
        <f t="shared" si="211"/>
        <v>14.485029394463762</v>
      </c>
      <c r="Y927" s="25">
        <f t="shared" si="211"/>
        <v>15.255569528053545</v>
      </c>
      <c r="Z927" s="26">
        <f t="shared" si="211"/>
        <v>6.7218282483937202</v>
      </c>
      <c r="AA927" s="27"/>
      <c r="AB927" s="131">
        <v>978040000</v>
      </c>
      <c r="AC927" s="131" t="str">
        <f t="shared" si="205"/>
        <v>WFD78_Aland_islandsJanuary</v>
      </c>
      <c r="AD927" s="40" t="s">
        <v>625</v>
      </c>
      <c r="AE927" s="46" t="s">
        <v>586</v>
      </c>
      <c r="AF927" s="130">
        <f t="shared" si="203"/>
        <v>15.598103889466223</v>
      </c>
      <c r="AG927" s="130">
        <f t="shared" si="204"/>
        <v>6.8727539245774407</v>
      </c>
      <c r="AH927" s="130">
        <f t="shared" si="206"/>
        <v>8.7253499648887818</v>
      </c>
    </row>
    <row r="928" spans="1:34" x14ac:dyDescent="0.25">
      <c r="A928" t="s">
        <v>8</v>
      </c>
      <c r="B928">
        <v>2014</v>
      </c>
      <c r="C928">
        <v>2</v>
      </c>
      <c r="D928">
        <v>509.05194687158598</v>
      </c>
      <c r="E928">
        <v>3448.7760659167502</v>
      </c>
      <c r="F928">
        <v>1246.03866238766</v>
      </c>
      <c r="G928">
        <v>427.66723688312499</v>
      </c>
      <c r="H928">
        <v>2469.1034272945499</v>
      </c>
      <c r="I928">
        <v>438.67510855197901</v>
      </c>
      <c r="Q928" s="9" t="s">
        <v>232</v>
      </c>
      <c r="R928" s="27"/>
      <c r="S928" s="132" t="s">
        <v>500</v>
      </c>
      <c r="T928" s="3" t="s">
        <v>141</v>
      </c>
      <c r="U928" s="27">
        <f t="shared" ref="U928:U938" si="212">(D11704+D11716+D11728+D11740+D11752+D11764+D11776+D11788+D11800+D11812+D11824+D11836+D11848)/13</f>
        <v>16.684279523455949</v>
      </c>
      <c r="V928" s="27">
        <f t="shared" si="211"/>
        <v>325.43458317333523</v>
      </c>
      <c r="W928" s="27">
        <f t="shared" si="211"/>
        <v>22.64265177052571</v>
      </c>
      <c r="X928" s="27">
        <f t="shared" si="211"/>
        <v>11.321325885262855</v>
      </c>
      <c r="Y928" s="27">
        <f t="shared" si="211"/>
        <v>8.7722281778825302</v>
      </c>
      <c r="Z928" s="28">
        <f t="shared" si="211"/>
        <v>7.7332621158225736</v>
      </c>
      <c r="AA928" s="27"/>
      <c r="AB928" s="131">
        <v>978040000</v>
      </c>
      <c r="AC928" s="131" t="str">
        <f t="shared" si="205"/>
        <v>WFD78_Aland_islandsFebruary</v>
      </c>
      <c r="AD928" s="40" t="s">
        <v>625</v>
      </c>
      <c r="AE928" s="46" t="s">
        <v>587</v>
      </c>
      <c r="AF928" s="130">
        <f t="shared" si="203"/>
        <v>8.9691916259892537</v>
      </c>
      <c r="AG928" s="130">
        <f t="shared" si="204"/>
        <v>7.906897586829345</v>
      </c>
      <c r="AH928" s="130">
        <f t="shared" si="206"/>
        <v>1.0622940391599087</v>
      </c>
    </row>
    <row r="929" spans="1:34" x14ac:dyDescent="0.25">
      <c r="A929" t="s">
        <v>8</v>
      </c>
      <c r="B929">
        <v>2014</v>
      </c>
      <c r="C929">
        <v>3</v>
      </c>
      <c r="D929">
        <v>739.51223667201702</v>
      </c>
      <c r="E929">
        <v>3423.46419332703</v>
      </c>
      <c r="F929">
        <v>557.58427503696396</v>
      </c>
      <c r="G929">
        <v>190.735461950077</v>
      </c>
      <c r="H929">
        <v>1225.3904760037899</v>
      </c>
      <c r="I929">
        <v>652.33483627593102</v>
      </c>
      <c r="Q929" s="9" t="s">
        <v>232</v>
      </c>
      <c r="R929" s="27"/>
      <c r="S929" s="27"/>
      <c r="T929" s="3" t="s">
        <v>142</v>
      </c>
      <c r="U929" s="27">
        <f t="shared" si="212"/>
        <v>27.325784701608217</v>
      </c>
      <c r="V929" s="27">
        <f t="shared" si="211"/>
        <v>325.29292647273144</v>
      </c>
      <c r="W929" s="27">
        <f t="shared" si="211"/>
        <v>18.759304867529497</v>
      </c>
      <c r="X929" s="27">
        <f t="shared" si="211"/>
        <v>9.3796524337647504</v>
      </c>
      <c r="Y929" s="27">
        <f t="shared" si="211"/>
        <v>7.8012844976505811</v>
      </c>
      <c r="Z929" s="28">
        <f t="shared" si="211"/>
        <v>15.296995072020016</v>
      </c>
      <c r="AA929" s="27"/>
      <c r="AB929" s="131">
        <v>978040000</v>
      </c>
      <c r="AC929" s="131" t="str">
        <f t="shared" si="205"/>
        <v>WFD78_Aland_islandsMarch</v>
      </c>
      <c r="AD929" s="40" t="s">
        <v>625</v>
      </c>
      <c r="AE929" s="46" t="s">
        <v>588</v>
      </c>
      <c r="AF929" s="130">
        <f t="shared" si="203"/>
        <v>7.9764472799175712</v>
      </c>
      <c r="AG929" s="130">
        <f t="shared" si="204"/>
        <v>15.640459564046475</v>
      </c>
      <c r="AH929" s="130">
        <f t="shared" si="206"/>
        <v>-7.664012284128904</v>
      </c>
    </row>
    <row r="930" spans="1:34" x14ac:dyDescent="0.25">
      <c r="A930" t="s">
        <v>8</v>
      </c>
      <c r="B930">
        <v>2014</v>
      </c>
      <c r="C930">
        <v>4</v>
      </c>
      <c r="D930">
        <v>898.36421721330203</v>
      </c>
      <c r="E930">
        <v>3344.0211202610799</v>
      </c>
      <c r="F930">
        <v>184.67937273096999</v>
      </c>
      <c r="G930">
        <v>62.3748606618163</v>
      </c>
      <c r="H930">
        <v>587.06291848891306</v>
      </c>
      <c r="I930">
        <v>813.58873009797105</v>
      </c>
      <c r="Q930" s="9" t="s">
        <v>232</v>
      </c>
      <c r="R930" s="27"/>
      <c r="S930" s="27"/>
      <c r="T930" s="3" t="s">
        <v>143</v>
      </c>
      <c r="U930" s="27">
        <f t="shared" si="212"/>
        <v>35.765915713058618</v>
      </c>
      <c r="V930" s="27">
        <f t="shared" si="211"/>
        <v>321.79813056265027</v>
      </c>
      <c r="W930" s="27">
        <f t="shared" si="211"/>
        <v>14.968334360726079</v>
      </c>
      <c r="X930" s="27">
        <f t="shared" si="211"/>
        <v>7.4841671803630323</v>
      </c>
      <c r="Y930" s="27">
        <f t="shared" si="211"/>
        <v>8.4908240982117089</v>
      </c>
      <c r="Z930" s="28">
        <f t="shared" si="211"/>
        <v>25.662797090266665</v>
      </c>
      <c r="AA930" s="27"/>
      <c r="AB930" s="131">
        <v>978040000</v>
      </c>
      <c r="AC930" s="131" t="str">
        <f t="shared" si="205"/>
        <v>WFD78_Aland_islandsApril</v>
      </c>
      <c r="AD930" s="40" t="s">
        <v>625</v>
      </c>
      <c r="AE930" s="46" t="s">
        <v>589</v>
      </c>
      <c r="AF930" s="130">
        <f t="shared" si="203"/>
        <v>8.6814691609869836</v>
      </c>
      <c r="AG930" s="130">
        <f t="shared" si="204"/>
        <v>26.239005654438124</v>
      </c>
      <c r="AH930" s="130">
        <f t="shared" si="206"/>
        <v>-17.557536493451138</v>
      </c>
    </row>
    <row r="931" spans="1:34" x14ac:dyDescent="0.25">
      <c r="A931" t="s">
        <v>8</v>
      </c>
      <c r="B931">
        <v>2014</v>
      </c>
      <c r="C931">
        <v>5</v>
      </c>
      <c r="D931">
        <v>789.91437787938605</v>
      </c>
      <c r="E931">
        <v>3386.9038731291198</v>
      </c>
      <c r="F931">
        <v>407.58329209195102</v>
      </c>
      <c r="G931">
        <v>139.480823146451</v>
      </c>
      <c r="H931">
        <v>1192.8003537715999</v>
      </c>
      <c r="I931">
        <v>774.28750214636796</v>
      </c>
      <c r="Q931" s="9" t="s">
        <v>232</v>
      </c>
      <c r="R931" s="27"/>
      <c r="S931" s="27"/>
      <c r="T931" s="3" t="s">
        <v>144</v>
      </c>
      <c r="U931" s="27">
        <f t="shared" si="212"/>
        <v>40.165511024013803</v>
      </c>
      <c r="V931" s="27">
        <f t="shared" si="211"/>
        <v>309.96273925623973</v>
      </c>
      <c r="W931" s="27">
        <f t="shared" si="211"/>
        <v>16.471444067335501</v>
      </c>
      <c r="X931" s="27">
        <f t="shared" si="211"/>
        <v>8.235722033667745</v>
      </c>
      <c r="Y931" s="27">
        <f t="shared" si="211"/>
        <v>11.95924647206628</v>
      </c>
      <c r="Z931" s="28">
        <f t="shared" si="211"/>
        <v>32.635964849192916</v>
      </c>
      <c r="AA931" s="27"/>
      <c r="AB931" s="131">
        <v>978040000</v>
      </c>
      <c r="AC931" s="131" t="str">
        <f t="shared" si="205"/>
        <v>WFD78_Aland_islandsMay</v>
      </c>
      <c r="AD931" s="40" t="s">
        <v>625</v>
      </c>
      <c r="AE931" s="46" t="s">
        <v>144</v>
      </c>
      <c r="AF931" s="130">
        <f t="shared" si="203"/>
        <v>12.227768263124492</v>
      </c>
      <c r="AG931" s="130">
        <f t="shared" si="204"/>
        <v>33.368742433022085</v>
      </c>
      <c r="AH931" s="130">
        <f t="shared" si="206"/>
        <v>-21.140974169897593</v>
      </c>
    </row>
    <row r="932" spans="1:34" x14ac:dyDescent="0.25">
      <c r="A932" t="s">
        <v>8</v>
      </c>
      <c r="B932">
        <v>2014</v>
      </c>
      <c r="C932">
        <v>6</v>
      </c>
      <c r="D932">
        <v>717.89396405090997</v>
      </c>
      <c r="E932">
        <v>3310.1566049124099</v>
      </c>
      <c r="F932">
        <v>292.77484066465399</v>
      </c>
      <c r="G932">
        <v>98.422168184484207</v>
      </c>
      <c r="H932">
        <v>828.43542130462697</v>
      </c>
      <c r="I932">
        <v>711.35903160950204</v>
      </c>
      <c r="Q932" s="9" t="s">
        <v>232</v>
      </c>
      <c r="R932" s="27"/>
      <c r="S932" s="27"/>
      <c r="T932" s="3" t="s">
        <v>145</v>
      </c>
      <c r="U932" s="27">
        <f t="shared" si="212"/>
        <v>33.275619985279477</v>
      </c>
      <c r="V932" s="27">
        <f t="shared" si="211"/>
        <v>297.2897501253334</v>
      </c>
      <c r="W932" s="27">
        <f t="shared" si="211"/>
        <v>18.242818072208259</v>
      </c>
      <c r="X932" s="27">
        <f t="shared" si="211"/>
        <v>9.1214090361041382</v>
      </c>
      <c r="Y932" s="27">
        <f t="shared" si="211"/>
        <v>16.405164142071648</v>
      </c>
      <c r="Z932" s="28">
        <f t="shared" si="211"/>
        <v>27.657838352055933</v>
      </c>
      <c r="AA932" s="27"/>
      <c r="AB932" s="131">
        <v>978040000</v>
      </c>
      <c r="AC932" s="131" t="str">
        <f t="shared" si="205"/>
        <v>WFD78_Aland_islandsJune</v>
      </c>
      <c r="AD932" s="40" t="s">
        <v>625</v>
      </c>
      <c r="AE932" s="46" t="s">
        <v>590</v>
      </c>
      <c r="AF932" s="130">
        <f t="shared" si="203"/>
        <v>16.773510431139471</v>
      </c>
      <c r="AG932" s="130">
        <f t="shared" si="204"/>
        <v>28.278841716142423</v>
      </c>
      <c r="AH932" s="130">
        <f t="shared" si="206"/>
        <v>-11.505331285002953</v>
      </c>
    </row>
    <row r="933" spans="1:34" x14ac:dyDescent="0.25">
      <c r="A933" t="s">
        <v>8</v>
      </c>
      <c r="B933">
        <v>2014</v>
      </c>
      <c r="C933">
        <v>7</v>
      </c>
      <c r="D933">
        <v>535.26851010995802</v>
      </c>
      <c r="E933">
        <v>3392.33611036194</v>
      </c>
      <c r="F933">
        <v>415.69682306510498</v>
      </c>
      <c r="G933">
        <v>144.38104501939799</v>
      </c>
      <c r="H933">
        <v>1003.71010925362</v>
      </c>
      <c r="I933">
        <v>567.26797396947404</v>
      </c>
      <c r="Q933" s="9" t="s">
        <v>232</v>
      </c>
      <c r="R933" s="27"/>
      <c r="S933" s="27"/>
      <c r="T933" s="3" t="s">
        <v>146</v>
      </c>
      <c r="U933" s="27">
        <f t="shared" si="212"/>
        <v>24.352716080931238</v>
      </c>
      <c r="V933" s="27">
        <f t="shared" si="211"/>
        <v>291.98671903728786</v>
      </c>
      <c r="W933" s="27">
        <f t="shared" si="211"/>
        <v>16.262502967099035</v>
      </c>
      <c r="X933" s="27">
        <f t="shared" si="211"/>
        <v>8.1312514835495211</v>
      </c>
      <c r="Y933" s="27">
        <f t="shared" si="211"/>
        <v>12.769458855787063</v>
      </c>
      <c r="Z933" s="28">
        <f t="shared" si="211"/>
        <v>20.89923840648029</v>
      </c>
      <c r="AA933" s="27"/>
      <c r="AB933" s="131">
        <v>978040000</v>
      </c>
      <c r="AC933" s="131" t="str">
        <f t="shared" si="205"/>
        <v>WFD78_Aland_islandsJuly</v>
      </c>
      <c r="AD933" s="40" t="s">
        <v>625</v>
      </c>
      <c r="AE933" s="46" t="s">
        <v>591</v>
      </c>
      <c r="AF933" s="130">
        <f t="shared" si="203"/>
        <v>13.056172401729034</v>
      </c>
      <c r="AG933" s="130">
        <f t="shared" si="204"/>
        <v>21.368490456914124</v>
      </c>
      <c r="AH933" s="130">
        <f t="shared" si="206"/>
        <v>-8.3123180551850897</v>
      </c>
    </row>
    <row r="934" spans="1:34" x14ac:dyDescent="0.25">
      <c r="A934" t="s">
        <v>8</v>
      </c>
      <c r="B934">
        <v>2014</v>
      </c>
      <c r="C934">
        <v>8</v>
      </c>
      <c r="D934">
        <v>307.81115372757898</v>
      </c>
      <c r="E934">
        <v>3438.3363242396499</v>
      </c>
      <c r="F934">
        <v>928.96701430168196</v>
      </c>
      <c r="G934">
        <v>321.81937129954798</v>
      </c>
      <c r="H934">
        <v>1674.77422576102</v>
      </c>
      <c r="I934">
        <v>350.20974391290201</v>
      </c>
      <c r="Q934" s="9" t="s">
        <v>232</v>
      </c>
      <c r="R934" s="27"/>
      <c r="S934" s="27"/>
      <c r="T934" s="3" t="s">
        <v>147</v>
      </c>
      <c r="U934" s="27">
        <f t="shared" si="212"/>
        <v>14.35413865871209</v>
      </c>
      <c r="V934" s="27">
        <f t="shared" si="211"/>
        <v>293.5828711140324</v>
      </c>
      <c r="W934" s="27">
        <f t="shared" si="211"/>
        <v>20.632261050046417</v>
      </c>
      <c r="X934" s="27">
        <f t="shared" si="211"/>
        <v>10.316130525023206</v>
      </c>
      <c r="Y934" s="27">
        <f t="shared" si="211"/>
        <v>19.540395683352202</v>
      </c>
      <c r="Z934" s="28">
        <f t="shared" si="211"/>
        <v>13.698891546651399</v>
      </c>
      <c r="AA934" s="27"/>
      <c r="AB934" s="131">
        <v>978040000</v>
      </c>
      <c r="AC934" s="131" t="str">
        <f t="shared" si="205"/>
        <v>WFD78_Aland_islandsAugust</v>
      </c>
      <c r="AD934" s="40" t="s">
        <v>625</v>
      </c>
      <c r="AE934" s="46" t="s">
        <v>592</v>
      </c>
      <c r="AF934" s="130">
        <f t="shared" si="203"/>
        <v>19.979137543814367</v>
      </c>
      <c r="AG934" s="130">
        <f t="shared" si="204"/>
        <v>14.006473709307798</v>
      </c>
      <c r="AH934" s="130">
        <f t="shared" si="206"/>
        <v>5.9726638345065695</v>
      </c>
    </row>
    <row r="935" spans="1:34" x14ac:dyDescent="0.25">
      <c r="A935" t="s">
        <v>8</v>
      </c>
      <c r="B935">
        <v>2014</v>
      </c>
      <c r="C935">
        <v>9</v>
      </c>
      <c r="D935">
        <v>254.64539664285499</v>
      </c>
      <c r="E935">
        <v>3444.3084801693699</v>
      </c>
      <c r="F935">
        <v>165.91815675161399</v>
      </c>
      <c r="G935">
        <v>57.015637615034898</v>
      </c>
      <c r="H935">
        <v>170.452189235611</v>
      </c>
      <c r="I935">
        <v>293.03155292870002</v>
      </c>
      <c r="Q935" s="9" t="s">
        <v>232</v>
      </c>
      <c r="R935" s="27"/>
      <c r="S935" s="27"/>
      <c r="T935" s="3" t="s">
        <v>148</v>
      </c>
      <c r="U935" s="27">
        <f t="shared" si="212"/>
        <v>7.5658501369073532</v>
      </c>
      <c r="V935" s="27">
        <f t="shared" si="211"/>
        <v>301.12815441950875</v>
      </c>
      <c r="W935" s="27">
        <f t="shared" si="211"/>
        <v>20.552705966438161</v>
      </c>
      <c r="X935" s="27">
        <f t="shared" si="211"/>
        <v>10.276352983219081</v>
      </c>
      <c r="Y935" s="27">
        <f t="shared" si="211"/>
        <v>17.356217802417838</v>
      </c>
      <c r="Z935" s="28">
        <f t="shared" si="211"/>
        <v>8.6374671056237613</v>
      </c>
      <c r="AA935" s="27"/>
      <c r="AB935" s="131">
        <v>978040000</v>
      </c>
      <c r="AC935" s="131" t="str">
        <f t="shared" si="205"/>
        <v>WFD78_Aland_islandsSeptember</v>
      </c>
      <c r="AD935" s="40" t="s">
        <v>625</v>
      </c>
      <c r="AE935" s="46" t="s">
        <v>593</v>
      </c>
      <c r="AF935" s="130">
        <f t="shared" si="203"/>
        <v>17.745918165328447</v>
      </c>
      <c r="AG935" s="130">
        <f t="shared" si="204"/>
        <v>8.8314047540220848</v>
      </c>
      <c r="AH935" s="130">
        <f t="shared" si="206"/>
        <v>8.9145134113063627</v>
      </c>
    </row>
    <row r="936" spans="1:34" x14ac:dyDescent="0.25">
      <c r="A936" t="s">
        <v>8</v>
      </c>
      <c r="B936">
        <v>2014</v>
      </c>
      <c r="C936">
        <v>10</v>
      </c>
      <c r="D936">
        <v>186.030894999802</v>
      </c>
      <c r="E936">
        <v>3438.7593129193101</v>
      </c>
      <c r="F936">
        <v>918.23102523773196</v>
      </c>
      <c r="G936">
        <v>317.64139684784197</v>
      </c>
      <c r="H936">
        <v>1425.4516607574501</v>
      </c>
      <c r="I936">
        <v>218.14719002168599</v>
      </c>
      <c r="Q936" s="9" t="s">
        <v>232</v>
      </c>
      <c r="R936" s="27"/>
      <c r="S936" s="27"/>
      <c r="T936" s="3" t="s">
        <v>149</v>
      </c>
      <c r="U936" s="27">
        <f t="shared" si="212"/>
        <v>5.3468414179979371</v>
      </c>
      <c r="V936" s="27">
        <f t="shared" si="211"/>
        <v>308.19213887883132</v>
      </c>
      <c r="W936" s="27">
        <f t="shared" si="211"/>
        <v>25.574071637207552</v>
      </c>
      <c r="X936" s="27">
        <f t="shared" si="211"/>
        <v>12.787035818603776</v>
      </c>
      <c r="Y936" s="27">
        <f t="shared" si="211"/>
        <v>20.230059030577586</v>
      </c>
      <c r="Z936" s="28">
        <f t="shared" si="211"/>
        <v>6.8201466109704967</v>
      </c>
      <c r="AA936" s="27"/>
      <c r="AB936" s="131">
        <v>978040000</v>
      </c>
      <c r="AC936" s="131" t="str">
        <f t="shared" si="205"/>
        <v>WFD78_Aland_islandsOctober</v>
      </c>
      <c r="AD936" s="40" t="s">
        <v>625</v>
      </c>
      <c r="AE936" s="46" t="s">
        <v>594</v>
      </c>
      <c r="AF936" s="130">
        <f t="shared" si="203"/>
        <v>20.684285950040472</v>
      </c>
      <c r="AG936" s="130">
        <f t="shared" si="204"/>
        <v>6.9732798361728525</v>
      </c>
      <c r="AH936" s="130">
        <f t="shared" si="206"/>
        <v>13.711006113867619</v>
      </c>
    </row>
    <row r="937" spans="1:34" x14ac:dyDescent="0.25">
      <c r="A937" t="s">
        <v>8</v>
      </c>
      <c r="B937">
        <v>2014</v>
      </c>
      <c r="C937">
        <v>11</v>
      </c>
      <c r="D937">
        <v>199.343171147042</v>
      </c>
      <c r="E937">
        <v>3399.0726365821902</v>
      </c>
      <c r="F937">
        <v>832.29210899196596</v>
      </c>
      <c r="G937">
        <v>288.94377512376502</v>
      </c>
      <c r="H937">
        <v>1434.3347893159701</v>
      </c>
      <c r="I937">
        <v>213.56577921815401</v>
      </c>
      <c r="Q937" s="9" t="s">
        <v>232</v>
      </c>
      <c r="R937" s="27"/>
      <c r="S937" s="27"/>
      <c r="T937" s="3" t="s">
        <v>150</v>
      </c>
      <c r="U937" s="27">
        <f t="shared" si="212"/>
        <v>5.4631899539210469</v>
      </c>
      <c r="V937" s="27">
        <f t="shared" si="211"/>
        <v>315.46646313204269</v>
      </c>
      <c r="W937" s="27">
        <f t="shared" si="211"/>
        <v>25.903702769311767</v>
      </c>
      <c r="X937" s="27">
        <f t="shared" si="211"/>
        <v>12.951851384655876</v>
      </c>
      <c r="Y937" s="27">
        <f t="shared" si="211"/>
        <v>19.363334732076201</v>
      </c>
      <c r="Z937" s="28">
        <f t="shared" si="211"/>
        <v>5.9818806437910528</v>
      </c>
      <c r="AA937" s="27"/>
      <c r="AB937" s="131">
        <v>978040000</v>
      </c>
      <c r="AC937" s="131" t="str">
        <f t="shared" si="205"/>
        <v>WFD78_Aland_islandsNovember</v>
      </c>
      <c r="AD937" s="40" t="s">
        <v>625</v>
      </c>
      <c r="AE937" s="46" t="s">
        <v>595</v>
      </c>
      <c r="AF937" s="130">
        <f t="shared" si="203"/>
        <v>19.798101030710605</v>
      </c>
      <c r="AG937" s="130">
        <f t="shared" si="204"/>
        <v>6.1161922250532212</v>
      </c>
      <c r="AH937" s="130">
        <f t="shared" si="206"/>
        <v>13.681908805657383</v>
      </c>
    </row>
    <row r="938" spans="1:34" ht="15.75" thickBot="1" x14ac:dyDescent="0.3">
      <c r="A938" t="s">
        <v>8</v>
      </c>
      <c r="B938">
        <v>2014</v>
      </c>
      <c r="C938">
        <v>12</v>
      </c>
      <c r="D938">
        <v>257.19135576284202</v>
      </c>
      <c r="E938">
        <v>3442.2626066487101</v>
      </c>
      <c r="F938">
        <v>1005.86701566908</v>
      </c>
      <c r="G938">
        <v>347.07780519551898</v>
      </c>
      <c r="H938">
        <v>1669.4305444991501</v>
      </c>
      <c r="I938">
        <v>251.994555872424</v>
      </c>
      <c r="Q938" s="11" t="s">
        <v>232</v>
      </c>
      <c r="R938" s="29"/>
      <c r="S938" s="29"/>
      <c r="T938" s="5" t="s">
        <v>151</v>
      </c>
      <c r="U938" s="29">
        <f t="shared" si="212"/>
        <v>9.0875774813296477</v>
      </c>
      <c r="V938" s="29">
        <f t="shared" si="211"/>
        <v>321.64276670093255</v>
      </c>
      <c r="W938" s="29">
        <f t="shared" si="211"/>
        <v>26.712512493771776</v>
      </c>
      <c r="X938" s="29">
        <f t="shared" si="211"/>
        <v>13.356256246885891</v>
      </c>
      <c r="Y938" s="29">
        <f t="shared" si="211"/>
        <v>17.368351377431971</v>
      </c>
      <c r="Z938" s="30">
        <f t="shared" si="211"/>
        <v>6.5029985873640488</v>
      </c>
      <c r="AA938" s="27"/>
      <c r="AB938" s="131">
        <v>978040000</v>
      </c>
      <c r="AC938" s="131" t="str">
        <f t="shared" si="205"/>
        <v>WFD78_Aland_islandsDecember</v>
      </c>
      <c r="AD938" s="40" t="s">
        <v>625</v>
      </c>
      <c r="AE938" s="46" t="s">
        <v>596</v>
      </c>
      <c r="AF938" s="130">
        <f t="shared" si="203"/>
        <v>17.758324176344495</v>
      </c>
      <c r="AG938" s="130">
        <f t="shared" si="204"/>
        <v>6.6490108659809914</v>
      </c>
      <c r="AH938" s="130">
        <f t="shared" si="206"/>
        <v>11.109313310363504</v>
      </c>
    </row>
    <row r="939" spans="1:34" x14ac:dyDescent="0.25">
      <c r="A939" t="s">
        <v>9</v>
      </c>
      <c r="B939">
        <v>2002</v>
      </c>
      <c r="C939">
        <v>1</v>
      </c>
      <c r="D939">
        <v>769.02241002073197</v>
      </c>
      <c r="E939">
        <v>4690.5674447253396</v>
      </c>
      <c r="F939">
        <v>1312.61605263463</v>
      </c>
      <c r="G939">
        <v>593.47193905249196</v>
      </c>
      <c r="H939">
        <v>2444.4431103196298</v>
      </c>
      <c r="I939">
        <v>757.41036377671799</v>
      </c>
      <c r="Q939" s="9" t="s">
        <v>233</v>
      </c>
      <c r="R939" s="27"/>
      <c r="S939" s="27"/>
      <c r="T939" s="3" t="s">
        <v>140</v>
      </c>
      <c r="AC939" s="131" t="str">
        <f t="shared" si="205"/>
        <v>WFD79January</v>
      </c>
      <c r="AD939" s="145" t="s">
        <v>233</v>
      </c>
      <c r="AE939" s="46" t="s">
        <v>586</v>
      </c>
      <c r="AF939" s="130" t="e">
        <f t="shared" si="203"/>
        <v>#DIV/0!</v>
      </c>
      <c r="AG939" s="130" t="e">
        <f t="shared" si="204"/>
        <v>#DIV/0!</v>
      </c>
      <c r="AH939" s="130" t="e">
        <f t="shared" si="206"/>
        <v>#DIV/0!</v>
      </c>
    </row>
    <row r="940" spans="1:34" x14ac:dyDescent="0.25">
      <c r="A940" t="s">
        <v>9</v>
      </c>
      <c r="B940">
        <v>2002</v>
      </c>
      <c r="C940">
        <v>2</v>
      </c>
      <c r="D940">
        <v>899.212438218393</v>
      </c>
      <c r="E940">
        <v>4660.4718600875904</v>
      </c>
      <c r="F940">
        <v>1586.4469841186699</v>
      </c>
      <c r="G940">
        <v>701.81863015532394</v>
      </c>
      <c r="H940">
        <v>3388.46612896133</v>
      </c>
      <c r="I940">
        <v>856.94958717480199</v>
      </c>
      <c r="Q940" s="9" t="s">
        <v>233</v>
      </c>
      <c r="R940" s="27"/>
      <c r="S940" s="27"/>
      <c r="T940" s="3" t="s">
        <v>141</v>
      </c>
      <c r="AC940" s="131" t="str">
        <f t="shared" si="205"/>
        <v>WFD79February</v>
      </c>
      <c r="AD940" s="145" t="s">
        <v>233</v>
      </c>
      <c r="AE940" s="46" t="s">
        <v>587</v>
      </c>
      <c r="AF940" s="130" t="e">
        <f t="shared" si="203"/>
        <v>#DIV/0!</v>
      </c>
      <c r="AG940" s="130" t="e">
        <f t="shared" si="204"/>
        <v>#DIV/0!</v>
      </c>
      <c r="AH940" s="130" t="e">
        <f t="shared" si="206"/>
        <v>#DIV/0!</v>
      </c>
    </row>
    <row r="941" spans="1:34" x14ac:dyDescent="0.25">
      <c r="A941" t="s">
        <v>9</v>
      </c>
      <c r="B941">
        <v>2002</v>
      </c>
      <c r="C941">
        <v>3</v>
      </c>
      <c r="D941">
        <v>1283.0806155385101</v>
      </c>
      <c r="E941">
        <v>4619.4254276654101</v>
      </c>
      <c r="F941">
        <v>259.34203059189201</v>
      </c>
      <c r="G941">
        <v>116.146221672968</v>
      </c>
      <c r="H941">
        <v>992.48392546409605</v>
      </c>
      <c r="I941">
        <v>1239.7010652456099</v>
      </c>
      <c r="Q941" s="9" t="s">
        <v>233</v>
      </c>
      <c r="R941" s="27"/>
      <c r="S941" s="27"/>
      <c r="T941" s="3" t="s">
        <v>142</v>
      </c>
      <c r="AC941" s="131" t="str">
        <f t="shared" si="205"/>
        <v>WFD79March</v>
      </c>
      <c r="AD941" s="145" t="s">
        <v>233</v>
      </c>
      <c r="AE941" s="46" t="s">
        <v>588</v>
      </c>
      <c r="AF941" s="130" t="e">
        <f t="shared" si="203"/>
        <v>#DIV/0!</v>
      </c>
      <c r="AG941" s="130" t="e">
        <f t="shared" si="204"/>
        <v>#DIV/0!</v>
      </c>
      <c r="AH941" s="130" t="e">
        <f t="shared" si="206"/>
        <v>#DIV/0!</v>
      </c>
    </row>
    <row r="942" spans="1:34" x14ac:dyDescent="0.25">
      <c r="A942" t="s">
        <v>9</v>
      </c>
      <c r="B942">
        <v>2002</v>
      </c>
      <c r="C942">
        <v>4</v>
      </c>
      <c r="D942">
        <v>1396.1220022953501</v>
      </c>
      <c r="E942">
        <v>4467.7260729745503</v>
      </c>
      <c r="F942">
        <v>298.452063895621</v>
      </c>
      <c r="G942">
        <v>133.143397641739</v>
      </c>
      <c r="H942">
        <v>1477.3599038869099</v>
      </c>
      <c r="I942">
        <v>1357.81155529695</v>
      </c>
      <c r="Q942" s="9" t="s">
        <v>233</v>
      </c>
      <c r="R942" s="27"/>
      <c r="S942" s="27"/>
      <c r="T942" s="3" t="s">
        <v>143</v>
      </c>
      <c r="AC942" s="131" t="str">
        <f t="shared" si="205"/>
        <v>WFD79April</v>
      </c>
      <c r="AD942" s="145" t="s">
        <v>233</v>
      </c>
      <c r="AE942" s="46" t="s">
        <v>589</v>
      </c>
      <c r="AF942" s="130" t="e">
        <f t="shared" si="203"/>
        <v>#DIV/0!</v>
      </c>
      <c r="AG942" s="130" t="e">
        <f t="shared" si="204"/>
        <v>#DIV/0!</v>
      </c>
      <c r="AH942" s="130" t="e">
        <f t="shared" si="206"/>
        <v>#DIV/0!</v>
      </c>
    </row>
    <row r="943" spans="1:34" x14ac:dyDescent="0.25">
      <c r="A943" t="s">
        <v>9</v>
      </c>
      <c r="B943">
        <v>2002</v>
      </c>
      <c r="C943">
        <v>5</v>
      </c>
      <c r="D943">
        <v>1376.8076522045801</v>
      </c>
      <c r="E943">
        <v>4599.1110676199396</v>
      </c>
      <c r="F943">
        <v>760.61435172448103</v>
      </c>
      <c r="G943">
        <v>339.91288916345798</v>
      </c>
      <c r="H943">
        <v>2247.0816831249999</v>
      </c>
      <c r="I943">
        <v>1463.6917094568901</v>
      </c>
      <c r="Q943" s="9" t="s">
        <v>233</v>
      </c>
      <c r="R943" s="27"/>
      <c r="S943" s="27"/>
      <c r="T943" s="3" t="s">
        <v>144</v>
      </c>
      <c r="AC943" s="131" t="str">
        <f t="shared" si="205"/>
        <v>WFD79May</v>
      </c>
      <c r="AD943" s="145" t="s">
        <v>233</v>
      </c>
      <c r="AE943" s="46" t="s">
        <v>144</v>
      </c>
      <c r="AF943" s="130" t="e">
        <f t="shared" si="203"/>
        <v>#DIV/0!</v>
      </c>
      <c r="AG943" s="130" t="e">
        <f t="shared" si="204"/>
        <v>#DIV/0!</v>
      </c>
      <c r="AH943" s="130" t="e">
        <f t="shared" si="206"/>
        <v>#DIV/0!</v>
      </c>
    </row>
    <row r="944" spans="1:34" x14ac:dyDescent="0.25">
      <c r="A944" t="s">
        <v>9</v>
      </c>
      <c r="B944">
        <v>2002</v>
      </c>
      <c r="C944">
        <v>6</v>
      </c>
      <c r="D944">
        <v>1017.97215878283</v>
      </c>
      <c r="E944">
        <v>4645.17261449325</v>
      </c>
      <c r="F944">
        <v>488.57371628536799</v>
      </c>
      <c r="G944">
        <v>219.273592319508</v>
      </c>
      <c r="H944">
        <v>1443.8154407873601</v>
      </c>
      <c r="I944">
        <v>1149.5687033116701</v>
      </c>
      <c r="Q944" s="9" t="s">
        <v>233</v>
      </c>
      <c r="R944" s="27"/>
      <c r="S944" s="27"/>
      <c r="T944" s="3" t="s">
        <v>145</v>
      </c>
      <c r="AC944" s="131" t="str">
        <f t="shared" si="205"/>
        <v>WFD79June</v>
      </c>
      <c r="AD944" s="145" t="s">
        <v>233</v>
      </c>
      <c r="AE944" s="46" t="s">
        <v>590</v>
      </c>
      <c r="AF944" s="130" t="e">
        <f t="shared" si="203"/>
        <v>#DIV/0!</v>
      </c>
      <c r="AG944" s="130" t="e">
        <f t="shared" si="204"/>
        <v>#DIV/0!</v>
      </c>
      <c r="AH944" s="130" t="e">
        <f t="shared" si="206"/>
        <v>#DIV/0!</v>
      </c>
    </row>
    <row r="945" spans="1:36" x14ac:dyDescent="0.25">
      <c r="A945" t="s">
        <v>9</v>
      </c>
      <c r="B945">
        <v>2002</v>
      </c>
      <c r="C945">
        <v>7</v>
      </c>
      <c r="D945">
        <v>791.81703916257197</v>
      </c>
      <c r="E945">
        <v>4643.9685098173504</v>
      </c>
      <c r="F945">
        <v>426.18099010355598</v>
      </c>
      <c r="G945">
        <v>189.68295875961701</v>
      </c>
      <c r="H945">
        <v>1119.6654348919999</v>
      </c>
      <c r="I945">
        <v>926.79608611529795</v>
      </c>
      <c r="Q945" s="9" t="s">
        <v>233</v>
      </c>
      <c r="R945" s="27"/>
      <c r="S945" s="27"/>
      <c r="T945" s="3" t="s">
        <v>146</v>
      </c>
      <c r="AC945" s="131" t="str">
        <f t="shared" si="205"/>
        <v>WFD79July</v>
      </c>
      <c r="AD945" s="145" t="s">
        <v>233</v>
      </c>
      <c r="AE945" s="46" t="s">
        <v>591</v>
      </c>
      <c r="AF945" s="130" t="e">
        <f t="shared" si="203"/>
        <v>#DIV/0!</v>
      </c>
      <c r="AG945" s="130" t="e">
        <f t="shared" si="204"/>
        <v>#DIV/0!</v>
      </c>
      <c r="AH945" s="130" t="e">
        <f t="shared" si="206"/>
        <v>#DIV/0!</v>
      </c>
    </row>
    <row r="946" spans="1:36" x14ac:dyDescent="0.25">
      <c r="A946" t="s">
        <v>9</v>
      </c>
      <c r="B946">
        <v>2002</v>
      </c>
      <c r="C946">
        <v>8</v>
      </c>
      <c r="D946">
        <v>581.51851425861105</v>
      </c>
      <c r="E946">
        <v>4671.6932148809801</v>
      </c>
      <c r="F946">
        <v>560.70544991443603</v>
      </c>
      <c r="G946">
        <v>243.599937244247</v>
      </c>
      <c r="H946">
        <v>1115.33901197151</v>
      </c>
      <c r="I946">
        <v>718.64339675871395</v>
      </c>
      <c r="Q946" s="9" t="s">
        <v>233</v>
      </c>
      <c r="R946" s="27"/>
      <c r="S946" s="27"/>
      <c r="T946" s="3" t="s">
        <v>147</v>
      </c>
      <c r="AC946" s="131" t="str">
        <f t="shared" si="205"/>
        <v>WFD79August</v>
      </c>
      <c r="AD946" s="145" t="s">
        <v>233</v>
      </c>
      <c r="AE946" s="46" t="s">
        <v>592</v>
      </c>
      <c r="AF946" s="130" t="e">
        <f t="shared" si="203"/>
        <v>#DIV/0!</v>
      </c>
      <c r="AG946" s="130" t="e">
        <f t="shared" si="204"/>
        <v>#DIV/0!</v>
      </c>
      <c r="AH946" s="130" t="e">
        <f t="shared" si="206"/>
        <v>#DIV/0!</v>
      </c>
    </row>
    <row r="947" spans="1:36" x14ac:dyDescent="0.25">
      <c r="A947" t="s">
        <v>9</v>
      </c>
      <c r="B947">
        <v>2002</v>
      </c>
      <c r="C947">
        <v>9</v>
      </c>
      <c r="D947">
        <v>446.74193390690499</v>
      </c>
      <c r="E947">
        <v>4667.5197124035603</v>
      </c>
      <c r="F947">
        <v>255.32524562277999</v>
      </c>
      <c r="G947">
        <v>111.120725012626</v>
      </c>
      <c r="H947">
        <v>484.49586295701499</v>
      </c>
      <c r="I947">
        <v>569.91937057014502</v>
      </c>
      <c r="Q947" s="9" t="s">
        <v>233</v>
      </c>
      <c r="R947" s="27"/>
      <c r="S947" s="27"/>
      <c r="T947" s="3" t="s">
        <v>148</v>
      </c>
      <c r="AC947" s="131" t="str">
        <f t="shared" si="205"/>
        <v>WFD79September</v>
      </c>
      <c r="AD947" s="145" t="s">
        <v>233</v>
      </c>
      <c r="AE947" s="46" t="s">
        <v>593</v>
      </c>
      <c r="AF947" s="130" t="e">
        <f t="shared" si="203"/>
        <v>#DIV/0!</v>
      </c>
      <c r="AG947" s="130" t="e">
        <f t="shared" si="204"/>
        <v>#DIV/0!</v>
      </c>
      <c r="AH947" s="130" t="e">
        <f t="shared" si="206"/>
        <v>#DIV/0!</v>
      </c>
    </row>
    <row r="948" spans="1:36" x14ac:dyDescent="0.25">
      <c r="A948" t="s">
        <v>9</v>
      </c>
      <c r="B948">
        <v>2002</v>
      </c>
      <c r="C948">
        <v>10</v>
      </c>
      <c r="D948">
        <v>336.10982503469</v>
      </c>
      <c r="E948">
        <v>4679.55403180756</v>
      </c>
      <c r="F948">
        <v>1287.03325737772</v>
      </c>
      <c r="G948">
        <v>579.27202422697701</v>
      </c>
      <c r="H948">
        <v>2161.2804184420202</v>
      </c>
      <c r="I948">
        <v>449.46052345326399</v>
      </c>
      <c r="Q948" s="9" t="s">
        <v>233</v>
      </c>
      <c r="R948" s="27"/>
      <c r="S948" s="27"/>
      <c r="T948" s="3" t="s">
        <v>149</v>
      </c>
      <c r="AC948" s="131" t="str">
        <f t="shared" si="205"/>
        <v>WFD79October</v>
      </c>
      <c r="AD948" s="145" t="s">
        <v>233</v>
      </c>
      <c r="AE948" s="46" t="s">
        <v>594</v>
      </c>
      <c r="AF948" s="130" t="e">
        <f t="shared" si="203"/>
        <v>#DIV/0!</v>
      </c>
      <c r="AG948" s="130" t="e">
        <f t="shared" si="204"/>
        <v>#DIV/0!</v>
      </c>
      <c r="AH948" s="130" t="e">
        <f t="shared" si="206"/>
        <v>#DIV/0!</v>
      </c>
    </row>
    <row r="949" spans="1:36" x14ac:dyDescent="0.25">
      <c r="A949" t="s">
        <v>9</v>
      </c>
      <c r="B949">
        <v>2002</v>
      </c>
      <c r="C949">
        <v>11</v>
      </c>
      <c r="D949">
        <v>348.80843296971898</v>
      </c>
      <c r="E949">
        <v>4690.26374487869</v>
      </c>
      <c r="F949">
        <v>1444.0217959715801</v>
      </c>
      <c r="G949">
        <v>642.57360230683298</v>
      </c>
      <c r="H949">
        <v>2619.5670631289699</v>
      </c>
      <c r="I949">
        <v>438.03662223000498</v>
      </c>
      <c r="Q949" s="9" t="s">
        <v>233</v>
      </c>
      <c r="R949" s="27"/>
      <c r="S949" s="27"/>
      <c r="T949" s="3" t="s">
        <v>150</v>
      </c>
      <c r="AC949" s="131" t="str">
        <f t="shared" si="205"/>
        <v>WFD79November</v>
      </c>
      <c r="AD949" s="145" t="s">
        <v>233</v>
      </c>
      <c r="AE949" s="46" t="s">
        <v>595</v>
      </c>
      <c r="AF949" s="130" t="e">
        <f t="shared" si="203"/>
        <v>#DIV/0!</v>
      </c>
      <c r="AG949" s="130" t="e">
        <f t="shared" si="204"/>
        <v>#DIV/0!</v>
      </c>
      <c r="AH949" s="130" t="e">
        <f t="shared" si="206"/>
        <v>#DIV/0!</v>
      </c>
    </row>
    <row r="950" spans="1:36" ht="15.75" thickBot="1" x14ac:dyDescent="0.3">
      <c r="A950" t="s">
        <v>9</v>
      </c>
      <c r="B950">
        <v>2002</v>
      </c>
      <c r="C950">
        <v>12</v>
      </c>
      <c r="D950">
        <v>415.53409575303402</v>
      </c>
      <c r="E950">
        <v>4685.4074734628302</v>
      </c>
      <c r="F950">
        <v>1048.6751894051599</v>
      </c>
      <c r="G950">
        <v>472.817536030376</v>
      </c>
      <c r="H950">
        <v>1739.78332785881</v>
      </c>
      <c r="I950">
        <v>479.07588234061302</v>
      </c>
      <c r="Q950" s="9" t="s">
        <v>233</v>
      </c>
      <c r="R950" s="27"/>
      <c r="S950" s="27"/>
      <c r="T950" s="3" t="s">
        <v>151</v>
      </c>
      <c r="AC950" s="131" t="str">
        <f t="shared" si="205"/>
        <v>WFD79December</v>
      </c>
      <c r="AD950" s="145" t="s">
        <v>233</v>
      </c>
      <c r="AE950" s="46" t="s">
        <v>596</v>
      </c>
      <c r="AF950" s="130" t="e">
        <f t="shared" si="203"/>
        <v>#DIV/0!</v>
      </c>
      <c r="AG950" s="130" t="e">
        <f t="shared" si="204"/>
        <v>#DIV/0!</v>
      </c>
      <c r="AH950" s="130" t="e">
        <f t="shared" si="206"/>
        <v>#DIV/0!</v>
      </c>
    </row>
    <row r="951" spans="1:36" x14ac:dyDescent="0.25">
      <c r="A951" t="s">
        <v>9</v>
      </c>
      <c r="B951">
        <v>2003</v>
      </c>
      <c r="C951">
        <v>1</v>
      </c>
      <c r="D951">
        <v>692.01205389337804</v>
      </c>
      <c r="E951">
        <v>4657.8345475193801</v>
      </c>
      <c r="F951">
        <v>614.26416758898802</v>
      </c>
      <c r="G951">
        <v>268.858760385962</v>
      </c>
      <c r="H951">
        <v>1301.2577547308699</v>
      </c>
      <c r="I951">
        <v>687.10679413500804</v>
      </c>
      <c r="Q951" s="10" t="s">
        <v>234</v>
      </c>
      <c r="R951" s="27" t="s">
        <v>396</v>
      </c>
      <c r="S951" s="38" t="s">
        <v>359</v>
      </c>
      <c r="T951" s="1" t="s">
        <v>140</v>
      </c>
      <c r="U951" s="1">
        <f>(D11859+D11871+D11883+D11895+D11907+D11919+D11931+D11943+D11955+D11967+D11979+D11991+D12003)/13</f>
        <v>3049.6337021097133</v>
      </c>
      <c r="V951" s="1">
        <f t="shared" ref="V951:Z962" si="213">(E11859+E11871+E11883+E11895+E11907+E11919+E11931+E11943+E11955+E11967+E11979+E11991+E12003)/13</f>
        <v>12921.852626243248</v>
      </c>
      <c r="W951" s="1">
        <f t="shared" si="213"/>
        <v>403.8571184093766</v>
      </c>
      <c r="X951" s="1">
        <f t="shared" si="213"/>
        <v>255.57093609201954</v>
      </c>
      <c r="Y951" s="1">
        <f t="shared" si="213"/>
        <v>1195.3597680447615</v>
      </c>
      <c r="Z951" s="22">
        <f t="shared" si="213"/>
        <v>2082.4818766814738</v>
      </c>
      <c r="AA951" s="3"/>
      <c r="AB951" s="131">
        <v>43663070000</v>
      </c>
      <c r="AC951" s="131" t="str">
        <f t="shared" si="205"/>
        <v>WFD80_JucarJanuary</v>
      </c>
      <c r="AD951" s="40" t="s">
        <v>693</v>
      </c>
      <c r="AE951" s="46" t="s">
        <v>586</v>
      </c>
      <c r="AF951" s="130">
        <f t="shared" si="203"/>
        <v>27.376906114131724</v>
      </c>
      <c r="AG951" s="130">
        <f t="shared" si="204"/>
        <v>47.694353069572834</v>
      </c>
      <c r="AH951" s="130">
        <f t="shared" si="206"/>
        <v>-20.31744695544111</v>
      </c>
      <c r="AJ951" s="40">
        <v>-20.31744695544111</v>
      </c>
    </row>
    <row r="952" spans="1:36" x14ac:dyDescent="0.25">
      <c r="A952" t="s">
        <v>9</v>
      </c>
      <c r="B952">
        <v>2003</v>
      </c>
      <c r="C952">
        <v>2</v>
      </c>
      <c r="D952">
        <v>864.04968596380195</v>
      </c>
      <c r="E952">
        <v>4636.6257489280697</v>
      </c>
      <c r="F952">
        <v>434.80745535467599</v>
      </c>
      <c r="G952">
        <v>195.07606062588201</v>
      </c>
      <c r="H952">
        <v>965.160065403462</v>
      </c>
      <c r="I952">
        <v>823.11374944475199</v>
      </c>
      <c r="Q952" s="9" t="s">
        <v>234</v>
      </c>
      <c r="R952" s="27"/>
      <c r="S952" s="40" t="s">
        <v>359</v>
      </c>
      <c r="T952" s="3" t="s">
        <v>141</v>
      </c>
      <c r="U952" s="3">
        <f t="shared" ref="U952:U962" si="214">(D11860+D11872+D11884+D11896+D11908+D11920+D11932+D11944+D11956+D11968+D11980+D11992+D12004)/13</f>
        <v>3352.2462450625999</v>
      </c>
      <c r="V952" s="3">
        <f t="shared" si="213"/>
        <v>12654.437250584482</v>
      </c>
      <c r="W952" s="3">
        <f t="shared" si="213"/>
        <v>332.626060998821</v>
      </c>
      <c r="X952" s="3">
        <f t="shared" si="213"/>
        <v>209.00313169425394</v>
      </c>
      <c r="Y952" s="3">
        <f t="shared" si="213"/>
        <v>1279.5639091353964</v>
      </c>
      <c r="Z952" s="23">
        <f t="shared" si="213"/>
        <v>2139.2137145162424</v>
      </c>
      <c r="AA952" s="3"/>
      <c r="AB952" s="131">
        <v>43663070000</v>
      </c>
      <c r="AC952" s="131" t="str">
        <f t="shared" si="205"/>
        <v>WFD80_JucarFebruary</v>
      </c>
      <c r="AD952" s="40" t="s">
        <v>693</v>
      </c>
      <c r="AE952" s="46" t="s">
        <v>587</v>
      </c>
      <c r="AF952" s="130">
        <f t="shared" si="203"/>
        <v>29.305404066534866</v>
      </c>
      <c r="AG952" s="130">
        <f t="shared" si="204"/>
        <v>48.993662482190146</v>
      </c>
      <c r="AH952" s="130">
        <f t="shared" si="206"/>
        <v>-19.68825841565528</v>
      </c>
      <c r="AJ952" s="40">
        <v>-19.68825841565528</v>
      </c>
    </row>
    <row r="953" spans="1:36" x14ac:dyDescent="0.25">
      <c r="A953" t="s">
        <v>9</v>
      </c>
      <c r="B953">
        <v>2003</v>
      </c>
      <c r="C953">
        <v>3</v>
      </c>
      <c r="D953">
        <v>1479.0536907492699</v>
      </c>
      <c r="E953">
        <v>4491.9502297401496</v>
      </c>
      <c r="F953">
        <v>336.12010392861902</v>
      </c>
      <c r="G953">
        <v>145.77096322607699</v>
      </c>
      <c r="H953">
        <v>1091.38535415251</v>
      </c>
      <c r="I953">
        <v>1366.5470275252201</v>
      </c>
      <c r="Q953" s="9" t="s">
        <v>234</v>
      </c>
      <c r="R953" s="27"/>
      <c r="S953" s="40" t="s">
        <v>359</v>
      </c>
      <c r="T953" s="3" t="s">
        <v>142</v>
      </c>
      <c r="U953" s="3">
        <f t="shared" si="214"/>
        <v>4496.0469945475425</v>
      </c>
      <c r="V953" s="3">
        <f t="shared" si="213"/>
        <v>12408.671367998584</v>
      </c>
      <c r="W953" s="3">
        <f t="shared" si="213"/>
        <v>346.1983486255894</v>
      </c>
      <c r="X953" s="3">
        <f t="shared" si="213"/>
        <v>218.03008269884751</v>
      </c>
      <c r="Y953" s="3">
        <f t="shared" si="213"/>
        <v>1701.49982967184</v>
      </c>
      <c r="Z953" s="23">
        <f t="shared" si="213"/>
        <v>2757.7304317127596</v>
      </c>
      <c r="AA953" s="3"/>
      <c r="AB953" s="131">
        <v>43663070000</v>
      </c>
      <c r="AC953" s="131" t="str">
        <f t="shared" si="205"/>
        <v>WFD80_JucarMarch</v>
      </c>
      <c r="AD953" s="40" t="s">
        <v>693</v>
      </c>
      <c r="AE953" s="46" t="s">
        <v>588</v>
      </c>
      <c r="AF953" s="130">
        <f t="shared" si="203"/>
        <v>38.96885467906494</v>
      </c>
      <c r="AG953" s="130">
        <f t="shared" si="204"/>
        <v>63.159334231714794</v>
      </c>
      <c r="AH953" s="130">
        <f t="shared" si="206"/>
        <v>-24.190479552649855</v>
      </c>
      <c r="AJ953" s="40">
        <v>-24.190479552649855</v>
      </c>
    </row>
    <row r="954" spans="1:36" x14ac:dyDescent="0.25">
      <c r="A954" t="s">
        <v>9</v>
      </c>
      <c r="B954">
        <v>2003</v>
      </c>
      <c r="C954">
        <v>4</v>
      </c>
      <c r="D954">
        <v>1525.8484028374801</v>
      </c>
      <c r="E954">
        <v>4121.3297379470796</v>
      </c>
      <c r="F954">
        <v>43.001583975504303</v>
      </c>
      <c r="G954">
        <v>18.266831487153802</v>
      </c>
      <c r="H954">
        <v>1091.3250722606699</v>
      </c>
      <c r="I954">
        <v>1333.9764355920399</v>
      </c>
      <c r="Q954" s="9" t="s">
        <v>234</v>
      </c>
      <c r="R954" s="27"/>
      <c r="S954" s="40" t="s">
        <v>359</v>
      </c>
      <c r="T954" s="3" t="s">
        <v>143</v>
      </c>
      <c r="U954" s="3">
        <f t="shared" si="214"/>
        <v>4830.1271311924875</v>
      </c>
      <c r="V954" s="3">
        <f t="shared" si="213"/>
        <v>12298.307091280669</v>
      </c>
      <c r="W954" s="3">
        <f t="shared" si="213"/>
        <v>405.25187756937834</v>
      </c>
      <c r="X954" s="3">
        <f t="shared" si="213"/>
        <v>256.63949659890989</v>
      </c>
      <c r="Y954" s="3">
        <f t="shared" si="213"/>
        <v>2205.0657719217243</v>
      </c>
      <c r="Z954" s="23">
        <f t="shared" si="213"/>
        <v>2982.8661769102878</v>
      </c>
      <c r="AA954" s="3"/>
      <c r="AB954" s="131">
        <v>43663070000</v>
      </c>
      <c r="AC954" s="131" t="str">
        <f t="shared" si="205"/>
        <v>WFD80_JucarApril</v>
      </c>
      <c r="AD954" s="40" t="s">
        <v>693</v>
      </c>
      <c r="AE954" s="46" t="s">
        <v>589</v>
      </c>
      <c r="AF954" s="130">
        <f t="shared" si="203"/>
        <v>50.501849089441585</v>
      </c>
      <c r="AG954" s="130">
        <f t="shared" si="204"/>
        <v>68.315539354202258</v>
      </c>
      <c r="AH954" s="130">
        <f t="shared" si="206"/>
        <v>-17.813690264760673</v>
      </c>
      <c r="AJ954" s="40">
        <v>-17.813690264760673</v>
      </c>
    </row>
    <row r="955" spans="1:36" x14ac:dyDescent="0.25">
      <c r="A955" t="s">
        <v>9</v>
      </c>
      <c r="B955">
        <v>2003</v>
      </c>
      <c r="C955">
        <v>5</v>
      </c>
      <c r="D955">
        <v>1303.3332694569001</v>
      </c>
      <c r="E955">
        <v>4575.1578834291104</v>
      </c>
      <c r="F955">
        <v>484.78131286378601</v>
      </c>
      <c r="G955">
        <v>208.00396200101801</v>
      </c>
      <c r="H955">
        <v>1701.5565833154501</v>
      </c>
      <c r="I955">
        <v>1369.1702328298099</v>
      </c>
      <c r="Q955" s="9" t="s">
        <v>234</v>
      </c>
      <c r="R955" s="27"/>
      <c r="S955" s="40" t="s">
        <v>359</v>
      </c>
      <c r="T955" s="3" t="s">
        <v>144</v>
      </c>
      <c r="U955" s="3">
        <f t="shared" si="214"/>
        <v>5287.8523996902304</v>
      </c>
      <c r="V955" s="3">
        <f t="shared" si="213"/>
        <v>11986.908583236402</v>
      </c>
      <c r="W955" s="3">
        <f t="shared" si="213"/>
        <v>383.34790035808368</v>
      </c>
      <c r="X955" s="3">
        <f t="shared" si="213"/>
        <v>243.610845834793</v>
      </c>
      <c r="Y955" s="3">
        <f t="shared" si="213"/>
        <v>1992.5716744275485</v>
      </c>
      <c r="Z955" s="23">
        <f t="shared" si="213"/>
        <v>3227.7359540748898</v>
      </c>
      <c r="AA955" s="3"/>
      <c r="AB955" s="131">
        <v>43663070000</v>
      </c>
      <c r="AC955" s="131" t="str">
        <f t="shared" si="205"/>
        <v>WFD80_JucarMay</v>
      </c>
      <c r="AD955" s="40" t="s">
        <v>693</v>
      </c>
      <c r="AE955" s="46" t="s">
        <v>144</v>
      </c>
      <c r="AF955" s="130">
        <f t="shared" si="203"/>
        <v>45.635171196792811</v>
      </c>
      <c r="AG955" s="130">
        <f t="shared" si="204"/>
        <v>73.92370609933954</v>
      </c>
      <c r="AH955" s="130">
        <f t="shared" si="206"/>
        <v>-28.288534902546729</v>
      </c>
      <c r="AJ955" s="40">
        <v>-28.288534902546729</v>
      </c>
    </row>
    <row r="956" spans="1:36" x14ac:dyDescent="0.25">
      <c r="A956" t="s">
        <v>9</v>
      </c>
      <c r="B956">
        <v>2003</v>
      </c>
      <c r="C956">
        <v>6</v>
      </c>
      <c r="D956">
        <v>1145.3133777875701</v>
      </c>
      <c r="E956">
        <v>4406.8024890564002</v>
      </c>
      <c r="F956">
        <v>561.83856939693396</v>
      </c>
      <c r="G956">
        <v>250.505024649506</v>
      </c>
      <c r="H956">
        <v>1784.04795907486</v>
      </c>
      <c r="I956">
        <v>1161.34689857487</v>
      </c>
      <c r="Q956" s="9" t="s">
        <v>234</v>
      </c>
      <c r="R956" s="27"/>
      <c r="S956" s="40" t="s">
        <v>359</v>
      </c>
      <c r="T956" s="3" t="s">
        <v>145</v>
      </c>
      <c r="U956" s="3">
        <f t="shared" si="214"/>
        <v>5345.0543943497596</v>
      </c>
      <c r="V956" s="3">
        <f t="shared" si="213"/>
        <v>11265.173037222026</v>
      </c>
      <c r="W956" s="3">
        <f t="shared" si="213"/>
        <v>193.63340265916653</v>
      </c>
      <c r="X956" s="3">
        <f t="shared" si="213"/>
        <v>122.5086425873918</v>
      </c>
      <c r="Y956" s="3">
        <f t="shared" si="213"/>
        <v>1304.478396687512</v>
      </c>
      <c r="Z956" s="23">
        <f t="shared" si="213"/>
        <v>3004.1671983307333</v>
      </c>
      <c r="AA956" s="3"/>
      <c r="AB956" s="131">
        <v>43663070000</v>
      </c>
      <c r="AC956" s="131" t="str">
        <f t="shared" si="205"/>
        <v>WFD80_JucarJune</v>
      </c>
      <c r="AD956" s="40" t="s">
        <v>693</v>
      </c>
      <c r="AE956" s="46" t="s">
        <v>590</v>
      </c>
      <c r="AF956" s="130">
        <f t="shared" si="203"/>
        <v>29.876011849086925</v>
      </c>
      <c r="AG956" s="130">
        <f t="shared" si="204"/>
        <v>68.803389187492613</v>
      </c>
      <c r="AH956" s="130">
        <f t="shared" si="206"/>
        <v>-38.927377338405691</v>
      </c>
      <c r="AJ956" s="40">
        <v>-38.927377338405691</v>
      </c>
    </row>
    <row r="957" spans="1:36" x14ac:dyDescent="0.25">
      <c r="A957" t="s">
        <v>9</v>
      </c>
      <c r="B957">
        <v>2003</v>
      </c>
      <c r="C957">
        <v>7</v>
      </c>
      <c r="D957">
        <v>821.06120170330598</v>
      </c>
      <c r="E957">
        <v>4635.1124766796902</v>
      </c>
      <c r="F957">
        <v>580.50876094717898</v>
      </c>
      <c r="G957">
        <v>252.18797254825401</v>
      </c>
      <c r="H957">
        <v>1413.3036624609299</v>
      </c>
      <c r="I957">
        <v>905.70608852728799</v>
      </c>
      <c r="Q957" s="9" t="s">
        <v>234</v>
      </c>
      <c r="R957" s="27"/>
      <c r="S957" s="40" t="s">
        <v>359</v>
      </c>
      <c r="T957" s="3" t="s">
        <v>146</v>
      </c>
      <c r="U957" s="3">
        <f t="shared" si="214"/>
        <v>4961.5818697071618</v>
      </c>
      <c r="V957" s="3">
        <f t="shared" si="213"/>
        <v>10436.592948081232</v>
      </c>
      <c r="W957" s="3">
        <f t="shared" si="213"/>
        <v>61.109174180306852</v>
      </c>
      <c r="X957" s="3">
        <f t="shared" si="213"/>
        <v>37.481688018280153</v>
      </c>
      <c r="Y957" s="3">
        <f t="shared" si="213"/>
        <v>284.06648687748378</v>
      </c>
      <c r="Z957" s="23">
        <f t="shared" si="213"/>
        <v>2498.8928091896169</v>
      </c>
      <c r="AA957" s="3"/>
      <c r="AB957" s="131">
        <v>43663070000</v>
      </c>
      <c r="AC957" s="131" t="str">
        <f t="shared" si="205"/>
        <v>WFD80_JucarJuly</v>
      </c>
      <c r="AD957" s="40" t="s">
        <v>693</v>
      </c>
      <c r="AE957" s="46" t="s">
        <v>591</v>
      </c>
      <c r="AF957" s="130">
        <f t="shared" si="203"/>
        <v>6.5058752597443057</v>
      </c>
      <c r="AG957" s="130">
        <f t="shared" si="204"/>
        <v>57.231266816319071</v>
      </c>
      <c r="AH957" s="130">
        <f t="shared" si="206"/>
        <v>-50.725391556574763</v>
      </c>
      <c r="AJ957" s="40">
        <v>-50.725391556574763</v>
      </c>
    </row>
    <row r="958" spans="1:36" x14ac:dyDescent="0.25">
      <c r="A958" t="s">
        <v>9</v>
      </c>
      <c r="B958">
        <v>2003</v>
      </c>
      <c r="C958">
        <v>8</v>
      </c>
      <c r="D958">
        <v>706.07150914072201</v>
      </c>
      <c r="E958">
        <v>4589.4365947372498</v>
      </c>
      <c r="F958">
        <v>37.395544081452499</v>
      </c>
      <c r="G958">
        <v>15.407788881070999</v>
      </c>
      <c r="H958">
        <v>218.897187919288</v>
      </c>
      <c r="I958">
        <v>785.96975088253896</v>
      </c>
      <c r="Q958" s="9" t="s">
        <v>234</v>
      </c>
      <c r="R958" s="27"/>
      <c r="S958" s="40" t="s">
        <v>359</v>
      </c>
      <c r="T958" s="3" t="s">
        <v>147</v>
      </c>
      <c r="U958" s="3">
        <f t="shared" si="214"/>
        <v>3910.8400276547904</v>
      </c>
      <c r="V958" s="3">
        <f t="shared" si="213"/>
        <v>9948.8344008059812</v>
      </c>
      <c r="W958" s="3">
        <f t="shared" si="213"/>
        <v>72.497932947394077</v>
      </c>
      <c r="X958" s="3">
        <f t="shared" si="213"/>
        <v>44.65507927550167</v>
      </c>
      <c r="Y958" s="3">
        <f t="shared" si="213"/>
        <v>669.38763343179039</v>
      </c>
      <c r="Z958" s="23">
        <f t="shared" si="213"/>
        <v>1812.1065040061283</v>
      </c>
      <c r="AA958" s="3"/>
      <c r="AB958" s="131">
        <v>43663070000</v>
      </c>
      <c r="AC958" s="131" t="str">
        <f t="shared" si="205"/>
        <v>WFD80_JucarAugust</v>
      </c>
      <c r="AD958" s="40" t="s">
        <v>693</v>
      </c>
      <c r="AE958" s="46" t="s">
        <v>592</v>
      </c>
      <c r="AF958" s="130">
        <f t="shared" si="203"/>
        <v>15.330750527431771</v>
      </c>
      <c r="AG958" s="130">
        <f t="shared" si="204"/>
        <v>41.50204060333202</v>
      </c>
      <c r="AH958" s="130">
        <f t="shared" si="206"/>
        <v>-26.171290075900249</v>
      </c>
      <c r="AJ958" s="40">
        <v>-26.171290075900249</v>
      </c>
    </row>
    <row r="959" spans="1:36" x14ac:dyDescent="0.25">
      <c r="A959" t="s">
        <v>9</v>
      </c>
      <c r="B959">
        <v>2003</v>
      </c>
      <c r="C959">
        <v>9</v>
      </c>
      <c r="D959">
        <v>415.08768242063297</v>
      </c>
      <c r="E959">
        <v>4669.0384673539702</v>
      </c>
      <c r="F959">
        <v>468.57164096340199</v>
      </c>
      <c r="G959">
        <v>207.37739276957799</v>
      </c>
      <c r="H959">
        <v>835.35676095540998</v>
      </c>
      <c r="I959">
        <v>488.23579362083001</v>
      </c>
      <c r="Q959" s="9" t="s">
        <v>234</v>
      </c>
      <c r="R959" s="27"/>
      <c r="S959" s="40" t="s">
        <v>359</v>
      </c>
      <c r="T959" s="3" t="s">
        <v>148</v>
      </c>
      <c r="U959" s="3">
        <f t="shared" si="214"/>
        <v>2702.2540943681429</v>
      </c>
      <c r="V959" s="3">
        <f t="shared" si="213"/>
        <v>10694.340767310969</v>
      </c>
      <c r="W959" s="3">
        <f t="shared" si="213"/>
        <v>206.54010133714257</v>
      </c>
      <c r="X959" s="3">
        <f t="shared" si="213"/>
        <v>128.69963822560783</v>
      </c>
      <c r="Y959" s="3">
        <f t="shared" si="213"/>
        <v>1830.8007867943074</v>
      </c>
      <c r="Z959" s="23">
        <f t="shared" si="213"/>
        <v>1419.8826412328099</v>
      </c>
      <c r="AA959" s="3"/>
      <c r="AB959" s="131">
        <v>43663070000</v>
      </c>
      <c r="AC959" s="131" t="str">
        <f t="shared" si="205"/>
        <v>WFD80_JucarSeptember</v>
      </c>
      <c r="AD959" s="40" t="s">
        <v>693</v>
      </c>
      <c r="AE959" s="46" t="s">
        <v>593</v>
      </c>
      <c r="AF959" s="130">
        <f t="shared" si="203"/>
        <v>41.930189214691218</v>
      </c>
      <c r="AG959" s="130">
        <f t="shared" si="204"/>
        <v>32.519074843633526</v>
      </c>
      <c r="AH959" s="130">
        <f t="shared" si="206"/>
        <v>9.4111143710576926</v>
      </c>
      <c r="AJ959" s="40">
        <v>9.4111143710576926</v>
      </c>
    </row>
    <row r="960" spans="1:36" x14ac:dyDescent="0.25">
      <c r="A960" t="s">
        <v>9</v>
      </c>
      <c r="B960">
        <v>2003</v>
      </c>
      <c r="C960">
        <v>10</v>
      </c>
      <c r="D960">
        <v>345.21990031782298</v>
      </c>
      <c r="E960">
        <v>4711.7910705696104</v>
      </c>
      <c r="F960">
        <v>747.28885016074196</v>
      </c>
      <c r="G960">
        <v>333.75910785522098</v>
      </c>
      <c r="H960">
        <v>905.54434077556596</v>
      </c>
      <c r="I960">
        <v>410.95507103691102</v>
      </c>
      <c r="Q960" s="9" t="s">
        <v>234</v>
      </c>
      <c r="R960" s="27"/>
      <c r="S960" s="40" t="s">
        <v>359</v>
      </c>
      <c r="T960" s="3" t="s">
        <v>149</v>
      </c>
      <c r="U960" s="3">
        <f t="shared" si="214"/>
        <v>2330.7076111638257</v>
      </c>
      <c r="V960" s="3">
        <f t="shared" si="213"/>
        <v>12008.039962627961</v>
      </c>
      <c r="W960" s="3">
        <f t="shared" si="213"/>
        <v>568.15014689033887</v>
      </c>
      <c r="X960" s="3">
        <f t="shared" si="213"/>
        <v>361.33516208226069</v>
      </c>
      <c r="Y960" s="3">
        <f t="shared" si="213"/>
        <v>2154.6892545635242</v>
      </c>
      <c r="Z960" s="23">
        <f t="shared" si="213"/>
        <v>1487.5504396372</v>
      </c>
      <c r="AA960" s="3"/>
      <c r="AB960" s="131">
        <v>43663070000</v>
      </c>
      <c r="AC960" s="131" t="str">
        <f t="shared" si="205"/>
        <v>WFD80_JucarOctober</v>
      </c>
      <c r="AD960" s="40" t="s">
        <v>693</v>
      </c>
      <c r="AE960" s="46" t="s">
        <v>594</v>
      </c>
      <c r="AF960" s="130">
        <f t="shared" si="203"/>
        <v>49.3480933558617</v>
      </c>
      <c r="AG960" s="130">
        <f t="shared" si="204"/>
        <v>34.068846731052126</v>
      </c>
      <c r="AH960" s="130">
        <f t="shared" si="206"/>
        <v>15.279246624809574</v>
      </c>
      <c r="AJ960" s="40">
        <v>15.279246624809574</v>
      </c>
    </row>
    <row r="961" spans="1:36" x14ac:dyDescent="0.25">
      <c r="A961" t="s">
        <v>9</v>
      </c>
      <c r="B961">
        <v>2003</v>
      </c>
      <c r="C961">
        <v>11</v>
      </c>
      <c r="D961">
        <v>366.87849378464398</v>
      </c>
      <c r="E961">
        <v>4660.6948798255899</v>
      </c>
      <c r="F961">
        <v>1204.8425005643901</v>
      </c>
      <c r="G961">
        <v>524.58448906821798</v>
      </c>
      <c r="H961">
        <v>2214.1883992094199</v>
      </c>
      <c r="I961">
        <v>405.278734420273</v>
      </c>
      <c r="Q961" s="9" t="s">
        <v>234</v>
      </c>
      <c r="R961" s="27"/>
      <c r="S961" s="40" t="s">
        <v>359</v>
      </c>
      <c r="T961" s="3" t="s">
        <v>150</v>
      </c>
      <c r="U961" s="3">
        <f t="shared" si="214"/>
        <v>2039.8855829124996</v>
      </c>
      <c r="V961" s="3">
        <f t="shared" si="213"/>
        <v>12776.254124657202</v>
      </c>
      <c r="W961" s="3">
        <f t="shared" si="213"/>
        <v>746.74301955889189</v>
      </c>
      <c r="X961" s="3">
        <f t="shared" si="213"/>
        <v>474.89708370694012</v>
      </c>
      <c r="Y961" s="3">
        <f t="shared" si="213"/>
        <v>1919.0278185510056</v>
      </c>
      <c r="Z961" s="23">
        <f t="shared" si="213"/>
        <v>1457.9559370197603</v>
      </c>
      <c r="AA961" s="3"/>
      <c r="AB961" s="131">
        <v>43663070000</v>
      </c>
      <c r="AC961" s="131" t="str">
        <f t="shared" si="205"/>
        <v>WFD80_JucarNovember</v>
      </c>
      <c r="AD961" s="40" t="s">
        <v>693</v>
      </c>
      <c r="AE961" s="46" t="s">
        <v>595</v>
      </c>
      <c r="AF961" s="130">
        <f t="shared" si="203"/>
        <v>43.950822023073634</v>
      </c>
      <c r="AG961" s="130">
        <f t="shared" si="204"/>
        <v>33.391054202550585</v>
      </c>
      <c r="AH961" s="130">
        <f t="shared" si="206"/>
        <v>10.559767820523049</v>
      </c>
      <c r="AJ961" s="40">
        <v>10.559767820523049</v>
      </c>
    </row>
    <row r="962" spans="1:36" ht="15.75" thickBot="1" x14ac:dyDescent="0.3">
      <c r="A962" t="s">
        <v>9</v>
      </c>
      <c r="B962">
        <v>2003</v>
      </c>
      <c r="C962">
        <v>12</v>
      </c>
      <c r="D962">
        <v>473.63621253525099</v>
      </c>
      <c r="E962">
        <v>4669.8537941874702</v>
      </c>
      <c r="F962">
        <v>704.13557454346596</v>
      </c>
      <c r="G962">
        <v>305.693059171568</v>
      </c>
      <c r="H962">
        <v>1177.99412129201</v>
      </c>
      <c r="I962">
        <v>479.11383275503198</v>
      </c>
      <c r="Q962" s="11" t="s">
        <v>234</v>
      </c>
      <c r="R962" s="29"/>
      <c r="S962" s="40" t="s">
        <v>359</v>
      </c>
      <c r="T962" s="5" t="s">
        <v>151</v>
      </c>
      <c r="U962" s="5">
        <f t="shared" si="214"/>
        <v>2408.3268143198238</v>
      </c>
      <c r="V962" s="5">
        <f t="shared" si="213"/>
        <v>13043.195324627799</v>
      </c>
      <c r="W962" s="5">
        <f t="shared" si="213"/>
        <v>520.99182116020381</v>
      </c>
      <c r="X962" s="5">
        <f t="shared" si="213"/>
        <v>330.02681267652775</v>
      </c>
      <c r="Y962" s="5">
        <f t="shared" si="213"/>
        <v>1346.5394383996152</v>
      </c>
      <c r="Z962" s="24">
        <f t="shared" si="213"/>
        <v>1747.9447953118292</v>
      </c>
      <c r="AA962" s="3"/>
      <c r="AB962" s="131">
        <v>43663070000</v>
      </c>
      <c r="AC962" s="131" t="str">
        <f t="shared" si="205"/>
        <v>WFD80_JucarDecember</v>
      </c>
      <c r="AD962" s="40" t="s">
        <v>693</v>
      </c>
      <c r="AE962" s="46" t="s">
        <v>596</v>
      </c>
      <c r="AF962" s="130">
        <f t="shared" si="203"/>
        <v>30.839321156291003</v>
      </c>
      <c r="AG962" s="130">
        <f t="shared" si="204"/>
        <v>40.032567460598386</v>
      </c>
      <c r="AH962" s="130">
        <f t="shared" si="206"/>
        <v>-9.1932463043073831</v>
      </c>
      <c r="AJ962" s="40">
        <v>-9.1932463043073831</v>
      </c>
    </row>
    <row r="963" spans="1:36" x14ac:dyDescent="0.25">
      <c r="A963" t="s">
        <v>9</v>
      </c>
      <c r="B963">
        <v>2004</v>
      </c>
      <c r="C963">
        <v>1</v>
      </c>
      <c r="D963">
        <v>730.65791005213202</v>
      </c>
      <c r="E963">
        <v>4692.5364645896898</v>
      </c>
      <c r="F963">
        <v>997.43339983252497</v>
      </c>
      <c r="G963">
        <v>449.71590700333201</v>
      </c>
      <c r="H963">
        <v>1879.0904212959699</v>
      </c>
      <c r="I963">
        <v>675.88200037471302</v>
      </c>
      <c r="Q963" s="10" t="s">
        <v>235</v>
      </c>
      <c r="R963" s="27" t="s">
        <v>396</v>
      </c>
      <c r="S963" s="38" t="s">
        <v>360</v>
      </c>
      <c r="T963" s="1" t="s">
        <v>140</v>
      </c>
      <c r="U963" s="25">
        <f>(D12015+D12027+D12039+D12051+D12063+D12075+D12087+D12099+D12111+D12123+D12135+D12147+D12159)/13</f>
        <v>4975.0241465108766</v>
      </c>
      <c r="V963" s="25">
        <f t="shared" ref="V963:Z974" si="215">(E12015+E12027+E12039+E12051+E12063+E12075+E12087+E12099+E12111+E12123+E12135+E12147+E12159)/13</f>
        <v>25617.15532047984</v>
      </c>
      <c r="W963" s="25">
        <f t="shared" si="215"/>
        <v>1803.3033294989234</v>
      </c>
      <c r="X963" s="25">
        <f t="shared" si="215"/>
        <v>924.51714145644212</v>
      </c>
      <c r="Y963" s="25">
        <f t="shared" si="215"/>
        <v>3787.45140592913</v>
      </c>
      <c r="Z963" s="26">
        <f t="shared" si="215"/>
        <v>3470.6455623767715</v>
      </c>
      <c r="AA963" s="27"/>
      <c r="AB963" s="131">
        <v>86051870000</v>
      </c>
      <c r="AC963" s="131" t="str">
        <f t="shared" si="205"/>
        <v>WFD81_EbroJanuary</v>
      </c>
      <c r="AD963" s="40" t="s">
        <v>630</v>
      </c>
      <c r="AE963" s="46" t="s">
        <v>586</v>
      </c>
      <c r="AF963" s="130">
        <f t="shared" ref="AF963:AF1026" si="216">((Y963*1000000)/AB963)*1000</f>
        <v>44.013586293117513</v>
      </c>
      <c r="AG963" s="130">
        <f t="shared" ref="AG963:AG1026" si="217">((Z963*1000000)/AB963)*1000</f>
        <v>40.332017914041515</v>
      </c>
      <c r="AH963" s="130">
        <f t="shared" si="206"/>
        <v>3.6815683790759977</v>
      </c>
    </row>
    <row r="964" spans="1:36" x14ac:dyDescent="0.25">
      <c r="A964" t="s">
        <v>9</v>
      </c>
      <c r="B964">
        <v>2004</v>
      </c>
      <c r="C964">
        <v>2</v>
      </c>
      <c r="D964">
        <v>977.76497289186295</v>
      </c>
      <c r="E964">
        <v>4627.4875567686504</v>
      </c>
      <c r="F964">
        <v>207.50376534142001</v>
      </c>
      <c r="G964">
        <v>93.795935779981207</v>
      </c>
      <c r="H964">
        <v>647.19803111129704</v>
      </c>
      <c r="I964">
        <v>874.22592312210998</v>
      </c>
      <c r="Q964" s="9" t="s">
        <v>235</v>
      </c>
      <c r="R964" s="27" t="s">
        <v>397</v>
      </c>
      <c r="S964" s="40" t="s">
        <v>360</v>
      </c>
      <c r="T964" s="3" t="s">
        <v>141</v>
      </c>
      <c r="U964" s="27">
        <f t="shared" ref="U964:U974" si="218">(D12016+D12028+D12040+D12052+D12064+D12076+D12088+D12100+D12112+D12124+D12136+D12148+D12160)/13</f>
        <v>5982.8310834157492</v>
      </c>
      <c r="V964" s="27">
        <f t="shared" si="215"/>
        <v>25245.881654587134</v>
      </c>
      <c r="W964" s="27">
        <f t="shared" si="215"/>
        <v>1314.6665904835759</v>
      </c>
      <c r="X964" s="27">
        <f t="shared" si="215"/>
        <v>670.53077039426671</v>
      </c>
      <c r="Y964" s="27">
        <f t="shared" si="215"/>
        <v>3556.1239657089591</v>
      </c>
      <c r="Z964" s="28">
        <f t="shared" si="215"/>
        <v>4074.4095049580251</v>
      </c>
      <c r="AA964" s="27"/>
      <c r="AB964" s="131">
        <v>86051870000</v>
      </c>
      <c r="AC964" s="131" t="str">
        <f t="shared" ref="AC964:AC1027" si="219">CONCATENATE(AD964,AE964)</f>
        <v>WFD81_EbroFebruary</v>
      </c>
      <c r="AD964" s="40" t="s">
        <v>630</v>
      </c>
      <c r="AE964" s="46" t="s">
        <v>587</v>
      </c>
      <c r="AF964" s="130">
        <f t="shared" si="216"/>
        <v>41.325353716414988</v>
      </c>
      <c r="AG964" s="130">
        <f t="shared" si="217"/>
        <v>47.348297078936511</v>
      </c>
      <c r="AH964" s="130">
        <f t="shared" ref="AH964:AH1027" si="220">AF964-AG964</f>
        <v>-6.0229433625215236</v>
      </c>
    </row>
    <row r="965" spans="1:36" x14ac:dyDescent="0.25">
      <c r="A965" t="s">
        <v>9</v>
      </c>
      <c r="B965">
        <v>2004</v>
      </c>
      <c r="C965">
        <v>3</v>
      </c>
      <c r="D965">
        <v>1311.3717111451899</v>
      </c>
      <c r="E965">
        <v>4581.1551777702298</v>
      </c>
      <c r="F965">
        <v>329.66282108059301</v>
      </c>
      <c r="G965">
        <v>144.43802043024499</v>
      </c>
      <c r="H965">
        <v>1139.9042839400099</v>
      </c>
      <c r="I965">
        <v>1206.2834762835801</v>
      </c>
      <c r="Q965" s="9" t="s">
        <v>235</v>
      </c>
      <c r="R965" s="27"/>
      <c r="S965" s="40" t="s">
        <v>360</v>
      </c>
      <c r="T965" s="3" t="s">
        <v>142</v>
      </c>
      <c r="U965" s="27">
        <f t="shared" si="218"/>
        <v>8660.0539089573831</v>
      </c>
      <c r="V965" s="27">
        <f t="shared" si="215"/>
        <v>24435.348685544257</v>
      </c>
      <c r="W965" s="27">
        <f t="shared" si="215"/>
        <v>1215.1239018381514</v>
      </c>
      <c r="X965" s="27">
        <f t="shared" si="215"/>
        <v>613.4651097145512</v>
      </c>
      <c r="Y965" s="27">
        <f t="shared" si="215"/>
        <v>4454.9931172052948</v>
      </c>
      <c r="Z965" s="28">
        <f t="shared" si="215"/>
        <v>5896.0049316621553</v>
      </c>
      <c r="AA965" s="27"/>
      <c r="AB965" s="131">
        <v>86051870000</v>
      </c>
      <c r="AC965" s="131" t="str">
        <f t="shared" si="219"/>
        <v>WFD81_EbroMarch</v>
      </c>
      <c r="AD965" s="40" t="s">
        <v>630</v>
      </c>
      <c r="AE965" s="46" t="s">
        <v>588</v>
      </c>
      <c r="AF965" s="130">
        <f t="shared" si="216"/>
        <v>51.771020399734418</v>
      </c>
      <c r="AG965" s="130">
        <f t="shared" si="217"/>
        <v>68.51687164569644</v>
      </c>
      <c r="AH965" s="130">
        <f t="shared" si="220"/>
        <v>-16.745851245962022</v>
      </c>
    </row>
    <row r="966" spans="1:36" x14ac:dyDescent="0.25">
      <c r="A966" t="s">
        <v>9</v>
      </c>
      <c r="B966">
        <v>2004</v>
      </c>
      <c r="C966">
        <v>4</v>
      </c>
      <c r="D966">
        <v>1324.76851114734</v>
      </c>
      <c r="E966">
        <v>4571.0015088284299</v>
      </c>
      <c r="F966">
        <v>156.25001324482599</v>
      </c>
      <c r="G966">
        <v>69.652908315441096</v>
      </c>
      <c r="H966">
        <v>960.19672086970297</v>
      </c>
      <c r="I966">
        <v>1294.20059936128</v>
      </c>
      <c r="Q966" s="9" t="s">
        <v>235</v>
      </c>
      <c r="R966" s="27"/>
      <c r="S966" s="40" t="s">
        <v>360</v>
      </c>
      <c r="T966" s="3" t="s">
        <v>143</v>
      </c>
      <c r="U966" s="27">
        <f t="shared" si="218"/>
        <v>9370.7061804280802</v>
      </c>
      <c r="V966" s="27">
        <f t="shared" si="215"/>
        <v>23898.08556810646</v>
      </c>
      <c r="W966" s="27">
        <f t="shared" si="215"/>
        <v>943.19933173207596</v>
      </c>
      <c r="X966" s="27">
        <f t="shared" si="215"/>
        <v>468.80723564952507</v>
      </c>
      <c r="Y966" s="27">
        <f t="shared" si="215"/>
        <v>5326.604069366881</v>
      </c>
      <c r="Z966" s="28">
        <f t="shared" si="215"/>
        <v>6597.7014031704857</v>
      </c>
      <c r="AA966" s="27"/>
      <c r="AB966" s="131">
        <v>86051870000</v>
      </c>
      <c r="AC966" s="131" t="str">
        <f t="shared" si="219"/>
        <v>WFD81_EbroApril</v>
      </c>
      <c r="AD966" s="40" t="s">
        <v>630</v>
      </c>
      <c r="AE966" s="46" t="s">
        <v>589</v>
      </c>
      <c r="AF966" s="130">
        <f t="shared" si="216"/>
        <v>61.899922330181568</v>
      </c>
      <c r="AG966" s="130">
        <f t="shared" si="217"/>
        <v>76.671214735606398</v>
      </c>
      <c r="AH966" s="130">
        <f t="shared" si="220"/>
        <v>-14.77129240542483</v>
      </c>
    </row>
    <row r="967" spans="1:36" x14ac:dyDescent="0.25">
      <c r="A967" t="s">
        <v>9</v>
      </c>
      <c r="B967">
        <v>2004</v>
      </c>
      <c r="C967">
        <v>5</v>
      </c>
      <c r="D967">
        <v>1478.6949083730301</v>
      </c>
      <c r="E967">
        <v>4356.1351204391503</v>
      </c>
      <c r="F967">
        <v>90.604907606878399</v>
      </c>
      <c r="G967">
        <v>39.1099613396809</v>
      </c>
      <c r="H967">
        <v>790.97112470243405</v>
      </c>
      <c r="I967">
        <v>1424.46891977108</v>
      </c>
      <c r="Q967" s="9" t="s">
        <v>235</v>
      </c>
      <c r="R967" s="27"/>
      <c r="S967" s="40" t="s">
        <v>360</v>
      </c>
      <c r="T967" s="3" t="s">
        <v>144</v>
      </c>
      <c r="U967" s="27">
        <f t="shared" si="218"/>
        <v>10334.245458056212</v>
      </c>
      <c r="V967" s="27">
        <f t="shared" si="215"/>
        <v>23333.482159667001</v>
      </c>
      <c r="W967" s="27">
        <f t="shared" si="215"/>
        <v>1004.6659950183384</v>
      </c>
      <c r="X967" s="27">
        <f t="shared" si="215"/>
        <v>514.06668067216731</v>
      </c>
      <c r="Y967" s="27">
        <f t="shared" si="215"/>
        <v>5359.7680862626312</v>
      </c>
      <c r="Z967" s="28">
        <f t="shared" si="215"/>
        <v>7287.8412316735394</v>
      </c>
      <c r="AA967" s="27"/>
      <c r="AB967" s="131">
        <v>86051870000</v>
      </c>
      <c r="AC967" s="131" t="str">
        <f t="shared" si="219"/>
        <v>WFD81_EbroMay</v>
      </c>
      <c r="AD967" s="40" t="s">
        <v>630</v>
      </c>
      <c r="AE967" s="46" t="s">
        <v>144</v>
      </c>
      <c r="AF967" s="130">
        <f t="shared" si="216"/>
        <v>62.285317986263763</v>
      </c>
      <c r="AG967" s="130">
        <f t="shared" si="217"/>
        <v>84.691259256464022</v>
      </c>
      <c r="AH967" s="130">
        <f t="shared" si="220"/>
        <v>-22.405941270200259</v>
      </c>
    </row>
    <row r="968" spans="1:36" x14ac:dyDescent="0.25">
      <c r="A968" t="s">
        <v>9</v>
      </c>
      <c r="B968">
        <v>2004</v>
      </c>
      <c r="C968">
        <v>6</v>
      </c>
      <c r="D968">
        <v>1159.4253776266301</v>
      </c>
      <c r="E968">
        <v>4200.4583733830304</v>
      </c>
      <c r="F968">
        <v>213.94859323694499</v>
      </c>
      <c r="G968">
        <v>92.6468342215001</v>
      </c>
      <c r="H968">
        <v>1348.6991556493001</v>
      </c>
      <c r="I968">
        <v>1091.74311035147</v>
      </c>
      <c r="Q968" s="9" t="s">
        <v>235</v>
      </c>
      <c r="R968" s="27"/>
      <c r="S968" s="40" t="s">
        <v>360</v>
      </c>
      <c r="T968" s="3" t="s">
        <v>145</v>
      </c>
      <c r="U968" s="27">
        <f t="shared" si="218"/>
        <v>10495.925091663576</v>
      </c>
      <c r="V968" s="27">
        <f t="shared" si="215"/>
        <v>22055.160443028868</v>
      </c>
      <c r="W968" s="27">
        <f t="shared" si="215"/>
        <v>338.38676811809671</v>
      </c>
      <c r="X968" s="27">
        <f t="shared" si="215"/>
        <v>169.59089690330549</v>
      </c>
      <c r="Y968" s="27">
        <f t="shared" si="215"/>
        <v>3508.6150235193049</v>
      </c>
      <c r="Z968" s="28">
        <f t="shared" si="215"/>
        <v>6775.9778036234138</v>
      </c>
      <c r="AA968" s="27"/>
      <c r="AB968" s="131">
        <v>86051870000</v>
      </c>
      <c r="AC968" s="131" t="str">
        <f t="shared" si="219"/>
        <v>WFD81_EbroJune</v>
      </c>
      <c r="AD968" s="40" t="s">
        <v>630</v>
      </c>
      <c r="AE968" s="46" t="s">
        <v>590</v>
      </c>
      <c r="AF968" s="130">
        <f t="shared" si="216"/>
        <v>40.77325714733805</v>
      </c>
      <c r="AG968" s="130">
        <f t="shared" si="217"/>
        <v>78.742946592833064</v>
      </c>
      <c r="AH968" s="130">
        <f t="shared" si="220"/>
        <v>-37.969689445495014</v>
      </c>
    </row>
    <row r="969" spans="1:36" x14ac:dyDescent="0.25">
      <c r="A969" t="s">
        <v>9</v>
      </c>
      <c r="B969">
        <v>2004</v>
      </c>
      <c r="C969">
        <v>7</v>
      </c>
      <c r="D969">
        <v>835.98953905038195</v>
      </c>
      <c r="E969">
        <v>4631.3284383862301</v>
      </c>
      <c r="F969">
        <v>338.69836022514698</v>
      </c>
      <c r="G969">
        <v>152.59037154679501</v>
      </c>
      <c r="H969">
        <v>907.06221967780095</v>
      </c>
      <c r="I969">
        <v>923.52585162123705</v>
      </c>
      <c r="Q969" s="9" t="s">
        <v>235</v>
      </c>
      <c r="R969" s="27"/>
      <c r="S969" s="40" t="s">
        <v>360</v>
      </c>
      <c r="T969" s="3" t="s">
        <v>146</v>
      </c>
      <c r="U969" s="27">
        <f t="shared" si="218"/>
        <v>9558.1337770162318</v>
      </c>
      <c r="V969" s="27">
        <f t="shared" si="215"/>
        <v>20724.273662364569</v>
      </c>
      <c r="W969" s="27">
        <f t="shared" si="215"/>
        <v>83.432196928538431</v>
      </c>
      <c r="X969" s="27">
        <f t="shared" si="215"/>
        <v>38.868099270530671</v>
      </c>
      <c r="Y969" s="27">
        <f t="shared" si="215"/>
        <v>1780.8232594569449</v>
      </c>
      <c r="Z969" s="28">
        <f t="shared" si="215"/>
        <v>5450.2612705603597</v>
      </c>
      <c r="AA969" s="27"/>
      <c r="AB969" s="131">
        <v>86051870000</v>
      </c>
      <c r="AC969" s="131" t="str">
        <f t="shared" si="219"/>
        <v>WFD81_EbroJuly</v>
      </c>
      <c r="AD969" s="40" t="s">
        <v>630</v>
      </c>
      <c r="AE969" s="46" t="s">
        <v>591</v>
      </c>
      <c r="AF969" s="130">
        <f t="shared" si="216"/>
        <v>20.69476537182684</v>
      </c>
      <c r="AG969" s="130">
        <f t="shared" si="217"/>
        <v>63.336930046498239</v>
      </c>
      <c r="AH969" s="130">
        <f t="shared" si="220"/>
        <v>-42.642164674671399</v>
      </c>
    </row>
    <row r="970" spans="1:36" x14ac:dyDescent="0.25">
      <c r="A970" t="s">
        <v>9</v>
      </c>
      <c r="B970">
        <v>2004</v>
      </c>
      <c r="C970">
        <v>8</v>
      </c>
      <c r="D970">
        <v>578.64944716684101</v>
      </c>
      <c r="E970">
        <v>4658.2086105448898</v>
      </c>
      <c r="F970">
        <v>898.54276965020802</v>
      </c>
      <c r="G970">
        <v>417.81043497297497</v>
      </c>
      <c r="H970">
        <v>1782.34447561152</v>
      </c>
      <c r="I970">
        <v>663.44610220058996</v>
      </c>
      <c r="Q970" s="9" t="s">
        <v>235</v>
      </c>
      <c r="R970" s="27"/>
      <c r="S970" s="40" t="s">
        <v>360</v>
      </c>
      <c r="T970" s="3" t="s">
        <v>147</v>
      </c>
      <c r="U970" s="27">
        <f t="shared" si="218"/>
        <v>7413.6197747497126</v>
      </c>
      <c r="V970" s="27">
        <f t="shared" si="215"/>
        <v>20384.663102445993</v>
      </c>
      <c r="W970" s="27">
        <f t="shared" si="215"/>
        <v>119.22080849417374</v>
      </c>
      <c r="X970" s="27">
        <f t="shared" si="215"/>
        <v>55.174833819029033</v>
      </c>
      <c r="Y970" s="27">
        <f t="shared" si="215"/>
        <v>2004.1019976042173</v>
      </c>
      <c r="Z970" s="28">
        <f t="shared" si="215"/>
        <v>3951.8166351257387</v>
      </c>
      <c r="AA970" s="27"/>
      <c r="AB970" s="131">
        <v>86051870000</v>
      </c>
      <c r="AC970" s="131" t="str">
        <f t="shared" si="219"/>
        <v>WFD81_EbroAugust</v>
      </c>
      <c r="AD970" s="40" t="s">
        <v>630</v>
      </c>
      <c r="AE970" s="46" t="s">
        <v>592</v>
      </c>
      <c r="AF970" s="130">
        <f t="shared" si="216"/>
        <v>23.289464803080019</v>
      </c>
      <c r="AG970" s="130">
        <f t="shared" si="217"/>
        <v>45.923657848757252</v>
      </c>
      <c r="AH970" s="130">
        <f t="shared" si="220"/>
        <v>-22.634193045677232</v>
      </c>
    </row>
    <row r="971" spans="1:36" x14ac:dyDescent="0.25">
      <c r="A971" t="s">
        <v>9</v>
      </c>
      <c r="B971">
        <v>2004</v>
      </c>
      <c r="C971">
        <v>9</v>
      </c>
      <c r="D971">
        <v>352.35787401162298</v>
      </c>
      <c r="E971">
        <v>4665.1909892042604</v>
      </c>
      <c r="F971">
        <v>1054.19882073335</v>
      </c>
      <c r="G971">
        <v>469.21839889539302</v>
      </c>
      <c r="H971">
        <v>1754.0354215353</v>
      </c>
      <c r="I971">
        <v>421.67773563033302</v>
      </c>
      <c r="Q971" s="9" t="s">
        <v>235</v>
      </c>
      <c r="R971" s="27"/>
      <c r="S971" s="40" t="s">
        <v>360</v>
      </c>
      <c r="T971" s="3" t="s">
        <v>148</v>
      </c>
      <c r="U971" s="27">
        <f t="shared" si="218"/>
        <v>5066.0714354040556</v>
      </c>
      <c r="V971" s="27">
        <f t="shared" si="215"/>
        <v>21934.111483779787</v>
      </c>
      <c r="W971" s="27">
        <f t="shared" si="215"/>
        <v>482.95242441681501</v>
      </c>
      <c r="X971" s="27">
        <f t="shared" si="215"/>
        <v>237.00602034056004</v>
      </c>
      <c r="Y971" s="27">
        <f t="shared" si="215"/>
        <v>3540.2921324402755</v>
      </c>
      <c r="Z971" s="28">
        <f t="shared" si="215"/>
        <v>3005.7149314125536</v>
      </c>
      <c r="AA971" s="27"/>
      <c r="AB971" s="131">
        <v>86051870000</v>
      </c>
      <c r="AC971" s="131" t="str">
        <f t="shared" si="219"/>
        <v>WFD81_EbroSeptember</v>
      </c>
      <c r="AD971" s="40" t="s">
        <v>630</v>
      </c>
      <c r="AE971" s="46" t="s">
        <v>593</v>
      </c>
      <c r="AF971" s="130">
        <f t="shared" si="216"/>
        <v>41.141373597578713</v>
      </c>
      <c r="AG971" s="130">
        <f t="shared" si="217"/>
        <v>34.929106496030286</v>
      </c>
      <c r="AH971" s="130">
        <f t="shared" si="220"/>
        <v>6.2122671015484272</v>
      </c>
    </row>
    <row r="972" spans="1:36" x14ac:dyDescent="0.25">
      <c r="A972" t="s">
        <v>9</v>
      </c>
      <c r="B972">
        <v>2004</v>
      </c>
      <c r="C972">
        <v>10</v>
      </c>
      <c r="D972">
        <v>309.99136670050302</v>
      </c>
      <c r="E972">
        <v>4671.1367960560601</v>
      </c>
      <c r="F972">
        <v>1533.17914287959</v>
      </c>
      <c r="G972">
        <v>681.78523035093701</v>
      </c>
      <c r="H972">
        <v>2611.9064413073702</v>
      </c>
      <c r="I972">
        <v>370.856353381426</v>
      </c>
      <c r="Q972" s="9" t="s">
        <v>235</v>
      </c>
      <c r="R972" s="27"/>
      <c r="S972" s="40" t="s">
        <v>360</v>
      </c>
      <c r="T972" s="3" t="s">
        <v>149</v>
      </c>
      <c r="U972" s="27">
        <f t="shared" si="218"/>
        <v>4094.5659583317538</v>
      </c>
      <c r="V972" s="27">
        <f t="shared" si="215"/>
        <v>23988.685383957156</v>
      </c>
      <c r="W972" s="27">
        <f t="shared" si="215"/>
        <v>1911.7022334221308</v>
      </c>
      <c r="X972" s="27">
        <f t="shared" si="215"/>
        <v>970.83633806433215</v>
      </c>
      <c r="Y972" s="27">
        <f t="shared" si="215"/>
        <v>5552.8250344097924</v>
      </c>
      <c r="Z972" s="28">
        <f t="shared" si="215"/>
        <v>2791.2792589382348</v>
      </c>
      <c r="AA972" s="27"/>
      <c r="AB972" s="131">
        <v>86051870000</v>
      </c>
      <c r="AC972" s="131" t="str">
        <f t="shared" si="219"/>
        <v>WFD81_EbroOctober</v>
      </c>
      <c r="AD972" s="40" t="s">
        <v>630</v>
      </c>
      <c r="AE972" s="46" t="s">
        <v>594</v>
      </c>
      <c r="AF972" s="130">
        <f t="shared" si="216"/>
        <v>64.528813079945763</v>
      </c>
      <c r="AG972" s="130">
        <f t="shared" si="217"/>
        <v>32.437171428560873</v>
      </c>
      <c r="AH972" s="130">
        <f t="shared" si="220"/>
        <v>32.09164165138489</v>
      </c>
    </row>
    <row r="973" spans="1:36" x14ac:dyDescent="0.25">
      <c r="A973" t="s">
        <v>9</v>
      </c>
      <c r="B973">
        <v>2004</v>
      </c>
      <c r="C973">
        <v>11</v>
      </c>
      <c r="D973">
        <v>311.94512514733498</v>
      </c>
      <c r="E973">
        <v>4678.0600421785002</v>
      </c>
      <c r="F973">
        <v>751.43994766479602</v>
      </c>
      <c r="G973">
        <v>335.83875035947</v>
      </c>
      <c r="H973">
        <v>1173.6976198085799</v>
      </c>
      <c r="I973">
        <v>352.54773210885099</v>
      </c>
      <c r="Q973" s="9" t="s">
        <v>235</v>
      </c>
      <c r="R973" s="27"/>
      <c r="S973" s="40" t="s">
        <v>360</v>
      </c>
      <c r="T973" s="3" t="s">
        <v>150</v>
      </c>
      <c r="U973" s="27">
        <f t="shared" si="218"/>
        <v>3314.5735521104511</v>
      </c>
      <c r="V973" s="27">
        <f t="shared" si="215"/>
        <v>25368.668326569248</v>
      </c>
      <c r="W973" s="27">
        <f t="shared" si="215"/>
        <v>2686.8440152661128</v>
      </c>
      <c r="X973" s="27">
        <f t="shared" si="215"/>
        <v>1393.7894996966756</v>
      </c>
      <c r="Y973" s="27">
        <f t="shared" si="215"/>
        <v>5423.2230568057721</v>
      </c>
      <c r="Z973" s="28">
        <f t="shared" si="215"/>
        <v>2469.5225135007504</v>
      </c>
      <c r="AA973" s="27"/>
      <c r="AB973" s="131">
        <v>86051870000</v>
      </c>
      <c r="AC973" s="131" t="str">
        <f t="shared" si="219"/>
        <v>WFD81_EbroNovember</v>
      </c>
      <c r="AD973" s="40" t="s">
        <v>630</v>
      </c>
      <c r="AE973" s="46" t="s">
        <v>595</v>
      </c>
      <c r="AF973" s="130">
        <f t="shared" si="216"/>
        <v>63.022721723604292</v>
      </c>
      <c r="AG973" s="130">
        <f t="shared" si="217"/>
        <v>28.698069123898765</v>
      </c>
      <c r="AH973" s="130">
        <f t="shared" si="220"/>
        <v>34.32465259970553</v>
      </c>
    </row>
    <row r="974" spans="1:36" ht="15.75" thickBot="1" x14ac:dyDescent="0.3">
      <c r="A974" t="s">
        <v>9</v>
      </c>
      <c r="B974">
        <v>2004</v>
      </c>
      <c r="C974">
        <v>12</v>
      </c>
      <c r="D974">
        <v>493.65864715487902</v>
      </c>
      <c r="E974">
        <v>4692.78432601028</v>
      </c>
      <c r="F974">
        <v>1050.47026406998</v>
      </c>
      <c r="G974">
        <v>467.86349926186699</v>
      </c>
      <c r="H974">
        <v>1842.7901605535101</v>
      </c>
      <c r="I974">
        <v>498.86474249334401</v>
      </c>
      <c r="Q974" s="11" t="s">
        <v>235</v>
      </c>
      <c r="R974" s="29"/>
      <c r="S974" s="40" t="s">
        <v>360</v>
      </c>
      <c r="T974" s="5" t="s">
        <v>151</v>
      </c>
      <c r="U974" s="29">
        <f t="shared" si="218"/>
        <v>3845.7923706113152</v>
      </c>
      <c r="V974" s="29">
        <f t="shared" si="215"/>
        <v>25692.670142343773</v>
      </c>
      <c r="W974" s="29">
        <f t="shared" si="215"/>
        <v>1934.4100087272732</v>
      </c>
      <c r="X974" s="29">
        <f t="shared" si="215"/>
        <v>1000.2777613363141</v>
      </c>
      <c r="Y974" s="29">
        <f t="shared" si="215"/>
        <v>3714.5347357167461</v>
      </c>
      <c r="Z974" s="30">
        <f t="shared" si="215"/>
        <v>2825.519328588889</v>
      </c>
      <c r="AA974" s="27"/>
      <c r="AB974" s="131">
        <v>86051870000</v>
      </c>
      <c r="AC974" s="131" t="str">
        <f t="shared" si="219"/>
        <v>WFD81_EbroDecember</v>
      </c>
      <c r="AD974" s="40" t="s">
        <v>630</v>
      </c>
      <c r="AE974" s="46" t="s">
        <v>596</v>
      </c>
      <c r="AF974" s="130">
        <f t="shared" si="216"/>
        <v>43.166229109451614</v>
      </c>
      <c r="AG974" s="130">
        <f t="shared" si="217"/>
        <v>32.835071783900673</v>
      </c>
      <c r="AH974" s="130">
        <f t="shared" si="220"/>
        <v>10.33115732555094</v>
      </c>
    </row>
    <row r="975" spans="1:36" x14ac:dyDescent="0.25">
      <c r="A975" t="s">
        <v>9</v>
      </c>
      <c r="B975">
        <v>2005</v>
      </c>
      <c r="C975">
        <v>1</v>
      </c>
      <c r="D975">
        <v>669.69275895202099</v>
      </c>
      <c r="E975">
        <v>4606.2049202197304</v>
      </c>
      <c r="F975">
        <v>1277.39177574564</v>
      </c>
      <c r="G975">
        <v>576.14616896363202</v>
      </c>
      <c r="H975">
        <v>2335.2360410726601</v>
      </c>
      <c r="I975">
        <v>614.09691672459201</v>
      </c>
      <c r="Q975" s="10" t="s">
        <v>236</v>
      </c>
      <c r="R975" s="27" t="s">
        <v>398</v>
      </c>
      <c r="S975" s="38" t="s">
        <v>361</v>
      </c>
      <c r="T975" s="1" t="s">
        <v>140</v>
      </c>
      <c r="U975" s="25">
        <f>(D12171+D12183+D12195+D12207+D12219+D12231+D12243+D12255+D12267+D12279+D12291+D12303+D12315)/13</f>
        <v>5430.2823086425633</v>
      </c>
      <c r="V975" s="25">
        <f t="shared" ref="V975:Z986" si="221">(E12171+E12183+E12195+E12207+E12219+E12231+E12243+E12255+E12267+E12279+E12291+E12303+E12315)/13</f>
        <v>36035.302377951077</v>
      </c>
      <c r="W975" s="25">
        <f t="shared" si="221"/>
        <v>4609.5617876909164</v>
      </c>
      <c r="X975" s="25">
        <f t="shared" si="221"/>
        <v>2331.6548880374512</v>
      </c>
      <c r="Y975" s="25">
        <f t="shared" si="221"/>
        <v>8372.6475126644073</v>
      </c>
      <c r="Z975" s="26">
        <f t="shared" si="221"/>
        <v>4087.1567889319558</v>
      </c>
      <c r="AA975" s="27"/>
      <c r="AB975" s="131">
        <v>127898740000</v>
      </c>
      <c r="AC975" s="131" t="str">
        <f t="shared" si="219"/>
        <v>WFD82_Rhone_and_Coastal_MediterraneanJanuary</v>
      </c>
      <c r="AD975" s="40" t="s">
        <v>631</v>
      </c>
      <c r="AE975" s="46" t="s">
        <v>586</v>
      </c>
      <c r="AF975" s="130">
        <f t="shared" si="216"/>
        <v>65.463096138901818</v>
      </c>
      <c r="AG975" s="130">
        <f t="shared" si="217"/>
        <v>31.956192757895469</v>
      </c>
      <c r="AH975" s="130">
        <f t="shared" si="220"/>
        <v>33.506903381006353</v>
      </c>
    </row>
    <row r="976" spans="1:36" x14ac:dyDescent="0.25">
      <c r="A976" t="s">
        <v>9</v>
      </c>
      <c r="B976">
        <v>2005</v>
      </c>
      <c r="C976">
        <v>2</v>
      </c>
      <c r="D976">
        <v>813.28744401556105</v>
      </c>
      <c r="E976">
        <v>4615.2181241926601</v>
      </c>
      <c r="F976">
        <v>300.52565345882402</v>
      </c>
      <c r="G976">
        <v>133.30056384437199</v>
      </c>
      <c r="H976">
        <v>800.84905372598701</v>
      </c>
      <c r="I976">
        <v>732.51382778775201</v>
      </c>
      <c r="Q976" s="9" t="s">
        <v>236</v>
      </c>
      <c r="R976" s="27" t="s">
        <v>399</v>
      </c>
      <c r="S976" s="40" t="s">
        <v>361</v>
      </c>
      <c r="T976" s="3" t="s">
        <v>141</v>
      </c>
      <c r="U976" s="27">
        <f t="shared" ref="U976:U986" si="222">(D12172+D12184+D12196+D12208+D12220+D12232+D12244+D12256+D12268+D12280+D12292+D12304+D12316)/13</f>
        <v>6610.7232280385379</v>
      </c>
      <c r="V976" s="27">
        <f t="shared" si="221"/>
        <v>35702.034845628135</v>
      </c>
      <c r="W976" s="27">
        <f t="shared" si="221"/>
        <v>3436.9360153968582</v>
      </c>
      <c r="X976" s="27">
        <f t="shared" si="221"/>
        <v>1739.0992275084884</v>
      </c>
      <c r="Y976" s="27">
        <f t="shared" si="221"/>
        <v>6976.3863372162432</v>
      </c>
      <c r="Z976" s="28">
        <f t="shared" si="221"/>
        <v>4820.5399105928727</v>
      </c>
      <c r="AA976" s="27"/>
      <c r="AB976" s="131">
        <v>127898740000</v>
      </c>
      <c r="AC976" s="131" t="str">
        <f t="shared" si="219"/>
        <v>WFD82_Rhone_and_Coastal_MediterraneanFebruary</v>
      </c>
      <c r="AD976" s="40" t="s">
        <v>631</v>
      </c>
      <c r="AE976" s="46" t="s">
        <v>587</v>
      </c>
      <c r="AF976" s="130">
        <f t="shared" si="216"/>
        <v>54.546169393195292</v>
      </c>
      <c r="AG976" s="130">
        <f t="shared" si="217"/>
        <v>37.690284600089669</v>
      </c>
      <c r="AH976" s="130">
        <f t="shared" si="220"/>
        <v>16.855884793105623</v>
      </c>
    </row>
    <row r="977" spans="1:34" x14ac:dyDescent="0.25">
      <c r="A977" t="s">
        <v>9</v>
      </c>
      <c r="B977">
        <v>2005</v>
      </c>
      <c r="C977">
        <v>3</v>
      </c>
      <c r="D977">
        <v>1260.0934787272399</v>
      </c>
      <c r="E977">
        <v>4571.4387841929602</v>
      </c>
      <c r="F977">
        <v>343.65932926626198</v>
      </c>
      <c r="G977">
        <v>157.81177599786099</v>
      </c>
      <c r="H977">
        <v>1264.9640216114001</v>
      </c>
      <c r="I977">
        <v>1156.47735086478</v>
      </c>
      <c r="Q977" s="9" t="s">
        <v>236</v>
      </c>
      <c r="R977" s="27"/>
      <c r="S977" s="40" t="s">
        <v>361</v>
      </c>
      <c r="T977" s="3" t="s">
        <v>142</v>
      </c>
      <c r="U977" s="27">
        <f t="shared" si="222"/>
        <v>10169.195192081641</v>
      </c>
      <c r="V977" s="27">
        <f t="shared" si="221"/>
        <v>34859.226625935473</v>
      </c>
      <c r="W977" s="27">
        <f t="shared" si="221"/>
        <v>2791.9277079478288</v>
      </c>
      <c r="X977" s="27">
        <f t="shared" si="221"/>
        <v>1394.2062863554822</v>
      </c>
      <c r="Y977" s="27">
        <f t="shared" si="221"/>
        <v>7584.3567927618442</v>
      </c>
      <c r="Z977" s="28">
        <f t="shared" si="221"/>
        <v>7655.5513622100452</v>
      </c>
      <c r="AA977" s="27"/>
      <c r="AB977" s="131">
        <v>127898740000</v>
      </c>
      <c r="AC977" s="131" t="str">
        <f t="shared" si="219"/>
        <v>WFD82_Rhone_and_Coastal_MediterraneanMarch</v>
      </c>
      <c r="AD977" s="40" t="s">
        <v>631</v>
      </c>
      <c r="AE977" s="46" t="s">
        <v>588</v>
      </c>
      <c r="AF977" s="130">
        <f t="shared" si="216"/>
        <v>59.299699064758926</v>
      </c>
      <c r="AG977" s="130">
        <f t="shared" si="217"/>
        <v>59.856346999274933</v>
      </c>
      <c r="AH977" s="130">
        <f t="shared" si="220"/>
        <v>-0.55664793451600758</v>
      </c>
    </row>
    <row r="978" spans="1:34" x14ac:dyDescent="0.25">
      <c r="A978" t="s">
        <v>9</v>
      </c>
      <c r="B978">
        <v>2005</v>
      </c>
      <c r="C978">
        <v>4</v>
      </c>
      <c r="D978">
        <v>1372.32695015835</v>
      </c>
      <c r="E978">
        <v>4614.9866147879102</v>
      </c>
      <c r="F978">
        <v>409.92536114767603</v>
      </c>
      <c r="G978">
        <v>185.014216011115</v>
      </c>
      <c r="H978">
        <v>1501.71897643784</v>
      </c>
      <c r="I978">
        <v>1346.17171168399</v>
      </c>
      <c r="Q978" s="9" t="s">
        <v>236</v>
      </c>
      <c r="R978" s="27"/>
      <c r="S978" s="40" t="s">
        <v>361</v>
      </c>
      <c r="T978" s="3" t="s">
        <v>143</v>
      </c>
      <c r="U978" s="27">
        <f t="shared" si="222"/>
        <v>11545.938651553217</v>
      </c>
      <c r="V978" s="27">
        <f t="shared" si="221"/>
        <v>33601.751966222553</v>
      </c>
      <c r="W978" s="27">
        <f t="shared" si="221"/>
        <v>2614.2724880688379</v>
      </c>
      <c r="X978" s="27">
        <f t="shared" si="221"/>
        <v>1279.6783589567733</v>
      </c>
      <c r="Y978" s="27">
        <f t="shared" si="221"/>
        <v>8824.1436601103833</v>
      </c>
      <c r="Z978" s="28">
        <f t="shared" si="221"/>
        <v>9159.5333787124964</v>
      </c>
      <c r="AA978" s="27"/>
      <c r="AB978" s="131">
        <v>127898740000</v>
      </c>
      <c r="AC978" s="131" t="str">
        <f t="shared" si="219"/>
        <v>WFD82_Rhone_and_Coastal_MediterraneanApril</v>
      </c>
      <c r="AD978" s="40" t="s">
        <v>631</v>
      </c>
      <c r="AE978" s="46" t="s">
        <v>589</v>
      </c>
      <c r="AF978" s="130">
        <f t="shared" si="216"/>
        <v>68.993202435851856</v>
      </c>
      <c r="AG978" s="130">
        <f t="shared" si="217"/>
        <v>71.615509102845692</v>
      </c>
      <c r="AH978" s="130">
        <f t="shared" si="220"/>
        <v>-2.6223066669938362</v>
      </c>
    </row>
    <row r="979" spans="1:34" x14ac:dyDescent="0.25">
      <c r="A979" t="s">
        <v>9</v>
      </c>
      <c r="B979">
        <v>2005</v>
      </c>
      <c r="C979">
        <v>5</v>
      </c>
      <c r="D979">
        <v>1361.1977239227499</v>
      </c>
      <c r="E979">
        <v>4523.6117483459502</v>
      </c>
      <c r="F979">
        <v>381.49869878161098</v>
      </c>
      <c r="G979">
        <v>158.883210717894</v>
      </c>
      <c r="H979">
        <v>1432.3337673414801</v>
      </c>
      <c r="I979">
        <v>1371.98403357596</v>
      </c>
      <c r="Q979" s="9" t="s">
        <v>236</v>
      </c>
      <c r="R979" s="27"/>
      <c r="S979" s="40" t="s">
        <v>361</v>
      </c>
      <c r="T979" s="3" t="s">
        <v>144</v>
      </c>
      <c r="U979" s="27">
        <f t="shared" si="222"/>
        <v>12191.659562348146</v>
      </c>
      <c r="V979" s="27">
        <f t="shared" si="221"/>
        <v>33047.013719969298</v>
      </c>
      <c r="W979" s="27">
        <f t="shared" si="221"/>
        <v>2524.2790722371183</v>
      </c>
      <c r="X979" s="27">
        <f t="shared" si="221"/>
        <v>1226.2587402053093</v>
      </c>
      <c r="Y979" s="27">
        <f t="shared" si="221"/>
        <v>10418.038562344973</v>
      </c>
      <c r="Z979" s="28">
        <f t="shared" si="221"/>
        <v>10197.865172237998</v>
      </c>
      <c r="AA979" s="27"/>
      <c r="AB979" s="131">
        <v>127898740000</v>
      </c>
      <c r="AC979" s="131" t="str">
        <f t="shared" si="219"/>
        <v>WFD82_Rhone_and_Coastal_MediterraneanMay</v>
      </c>
      <c r="AD979" s="40" t="s">
        <v>631</v>
      </c>
      <c r="AE979" s="46" t="s">
        <v>144</v>
      </c>
      <c r="AF979" s="130">
        <f t="shared" si="216"/>
        <v>81.455365098553528</v>
      </c>
      <c r="AG979" s="130">
        <f t="shared" si="217"/>
        <v>79.733898646992131</v>
      </c>
      <c r="AH979" s="130">
        <f t="shared" si="220"/>
        <v>1.7214664515613975</v>
      </c>
    </row>
    <row r="980" spans="1:34" x14ac:dyDescent="0.25">
      <c r="A980" t="s">
        <v>9</v>
      </c>
      <c r="B980">
        <v>2005</v>
      </c>
      <c r="C980">
        <v>6</v>
      </c>
      <c r="D980">
        <v>1153.7715298518201</v>
      </c>
      <c r="E980">
        <v>4495.7799105514496</v>
      </c>
      <c r="F980">
        <v>139.026118801183</v>
      </c>
      <c r="G980">
        <v>59.613385692014099</v>
      </c>
      <c r="H980">
        <v>794.90595204490705</v>
      </c>
      <c r="I980">
        <v>1197.52115574343</v>
      </c>
      <c r="Q980" s="9" t="s">
        <v>236</v>
      </c>
      <c r="R980" s="27"/>
      <c r="S980" s="40" t="s">
        <v>361</v>
      </c>
      <c r="T980" s="3" t="s">
        <v>145</v>
      </c>
      <c r="U980" s="27">
        <f t="shared" si="222"/>
        <v>11912.507967066822</v>
      </c>
      <c r="V980" s="27">
        <f t="shared" si="221"/>
        <v>32036.533932421633</v>
      </c>
      <c r="W980" s="27">
        <f t="shared" si="221"/>
        <v>1480.1208162183877</v>
      </c>
      <c r="X980" s="27">
        <f t="shared" si="221"/>
        <v>712.5432284757552</v>
      </c>
      <c r="Y980" s="27">
        <f t="shared" si="221"/>
        <v>6958.806742171063</v>
      </c>
      <c r="Z980" s="28">
        <f t="shared" si="221"/>
        <v>9866.05949535125</v>
      </c>
      <c r="AA980" s="27"/>
      <c r="AB980" s="131">
        <v>127898740000</v>
      </c>
      <c r="AC980" s="131" t="str">
        <f t="shared" si="219"/>
        <v>WFD82_Rhone_and_Coastal_MediterraneanJune</v>
      </c>
      <c r="AD980" s="40" t="s">
        <v>631</v>
      </c>
      <c r="AE980" s="46" t="s">
        <v>590</v>
      </c>
      <c r="AF980" s="130">
        <f t="shared" si="216"/>
        <v>54.408720071605579</v>
      </c>
      <c r="AG980" s="130">
        <f t="shared" si="217"/>
        <v>77.139614474319671</v>
      </c>
      <c r="AH980" s="130">
        <f t="shared" si="220"/>
        <v>-22.730894402714092</v>
      </c>
    </row>
    <row r="981" spans="1:34" x14ac:dyDescent="0.25">
      <c r="A981" t="s">
        <v>9</v>
      </c>
      <c r="B981">
        <v>2005</v>
      </c>
      <c r="C981">
        <v>7</v>
      </c>
      <c r="D981">
        <v>883.146326199035</v>
      </c>
      <c r="E981">
        <v>4566.6779485748302</v>
      </c>
      <c r="F981">
        <v>293.26669816917303</v>
      </c>
      <c r="G981">
        <v>130.383883399014</v>
      </c>
      <c r="H981">
        <v>1029.7771474646399</v>
      </c>
      <c r="I981">
        <v>957.299618284188</v>
      </c>
      <c r="Q981" s="9" t="s">
        <v>236</v>
      </c>
      <c r="R981" s="27"/>
      <c r="S981" s="40" t="s">
        <v>361</v>
      </c>
      <c r="T981" s="3" t="s">
        <v>146</v>
      </c>
      <c r="U981" s="27">
        <f t="shared" si="222"/>
        <v>10230.651193153461</v>
      </c>
      <c r="V981" s="27">
        <f t="shared" si="221"/>
        <v>31197.872652758353</v>
      </c>
      <c r="W981" s="27">
        <f t="shared" si="221"/>
        <v>1752.4934370854037</v>
      </c>
      <c r="X981" s="27">
        <f t="shared" si="221"/>
        <v>837.55866143472622</v>
      </c>
      <c r="Y981" s="27">
        <f t="shared" si="221"/>
        <v>7581.0096476023809</v>
      </c>
      <c r="Z981" s="28">
        <f t="shared" si="221"/>
        <v>8194.2491061393448</v>
      </c>
      <c r="AA981" s="27"/>
      <c r="AB981" s="131">
        <v>127898740000</v>
      </c>
      <c r="AC981" s="131" t="str">
        <f t="shared" si="219"/>
        <v>WFD82_Rhone_and_Coastal_MediterraneanJuly</v>
      </c>
      <c r="AD981" s="40" t="s">
        <v>631</v>
      </c>
      <c r="AE981" s="46" t="s">
        <v>591</v>
      </c>
      <c r="AF981" s="130">
        <f t="shared" si="216"/>
        <v>59.273528790059864</v>
      </c>
      <c r="AG981" s="130">
        <f t="shared" si="217"/>
        <v>64.068255137926641</v>
      </c>
      <c r="AH981" s="130">
        <f t="shared" si="220"/>
        <v>-4.7947263478667779</v>
      </c>
    </row>
    <row r="982" spans="1:34" x14ac:dyDescent="0.25">
      <c r="A982" t="s">
        <v>9</v>
      </c>
      <c r="B982">
        <v>2005</v>
      </c>
      <c r="C982">
        <v>8</v>
      </c>
      <c r="D982">
        <v>583.35104237528799</v>
      </c>
      <c r="E982">
        <v>4642.9786249192803</v>
      </c>
      <c r="F982">
        <v>586.496040692816</v>
      </c>
      <c r="G982">
        <v>262.233110444153</v>
      </c>
      <c r="H982">
        <v>1254.0440941402101</v>
      </c>
      <c r="I982">
        <v>665.16585619698901</v>
      </c>
      <c r="Q982" s="9" t="s">
        <v>236</v>
      </c>
      <c r="R982" s="27"/>
      <c r="S982" s="40" t="s">
        <v>361</v>
      </c>
      <c r="T982" s="3" t="s">
        <v>147</v>
      </c>
      <c r="U982" s="27">
        <f t="shared" si="222"/>
        <v>7570.1600961888698</v>
      </c>
      <c r="V982" s="27">
        <f t="shared" si="221"/>
        <v>31956.336326499222</v>
      </c>
      <c r="W982" s="27">
        <f t="shared" si="221"/>
        <v>2504.402609781956</v>
      </c>
      <c r="X982" s="27">
        <f t="shared" si="221"/>
        <v>1220.9878881400421</v>
      </c>
      <c r="Y982" s="27">
        <f t="shared" si="221"/>
        <v>8436.2233979227221</v>
      </c>
      <c r="Z982" s="28">
        <f t="shared" si="221"/>
        <v>6244.5158187434217</v>
      </c>
      <c r="AA982" s="27"/>
      <c r="AB982" s="131">
        <v>127898740000</v>
      </c>
      <c r="AC982" s="131" t="str">
        <f t="shared" si="219"/>
        <v>WFD82_Rhone_and_Coastal_MediterraneanAugust</v>
      </c>
      <c r="AD982" s="40" t="s">
        <v>631</v>
      </c>
      <c r="AE982" s="46" t="s">
        <v>592</v>
      </c>
      <c r="AF982" s="130">
        <f t="shared" si="216"/>
        <v>65.960175979237334</v>
      </c>
      <c r="AG982" s="130">
        <f t="shared" si="217"/>
        <v>48.823904119332383</v>
      </c>
      <c r="AH982" s="130">
        <f t="shared" si="220"/>
        <v>17.136271859904951</v>
      </c>
    </row>
    <row r="983" spans="1:34" x14ac:dyDescent="0.25">
      <c r="A983" t="s">
        <v>9</v>
      </c>
      <c r="B983">
        <v>2005</v>
      </c>
      <c r="C983">
        <v>9</v>
      </c>
      <c r="D983">
        <v>386.60234568466501</v>
      </c>
      <c r="E983">
        <v>4688.10927121246</v>
      </c>
      <c r="F983">
        <v>856.20301717249799</v>
      </c>
      <c r="G983">
        <v>384.96858604495702</v>
      </c>
      <c r="H983">
        <v>1423.43621806957</v>
      </c>
      <c r="I983">
        <v>462.02548412802201</v>
      </c>
      <c r="Q983" s="9" t="s">
        <v>236</v>
      </c>
      <c r="R983" s="27"/>
      <c r="S983" s="40" t="s">
        <v>361</v>
      </c>
      <c r="T983" s="3" t="s">
        <v>148</v>
      </c>
      <c r="U983" s="27">
        <f t="shared" si="222"/>
        <v>5023.0047902367387</v>
      </c>
      <c r="V983" s="27">
        <f t="shared" si="221"/>
        <v>33822.926439143412</v>
      </c>
      <c r="W983" s="27">
        <f t="shared" si="221"/>
        <v>3117.2911916678513</v>
      </c>
      <c r="X983" s="27">
        <f t="shared" si="221"/>
        <v>1558.9756670148743</v>
      </c>
      <c r="Y983" s="27">
        <f t="shared" si="221"/>
        <v>8406.9736679884318</v>
      </c>
      <c r="Z983" s="28">
        <f t="shared" si="221"/>
        <v>4546.6130218008875</v>
      </c>
      <c r="AA983" s="27"/>
      <c r="AB983" s="131">
        <v>127898740000</v>
      </c>
      <c r="AC983" s="131" t="str">
        <f t="shared" si="219"/>
        <v>WFD82_Rhone_and_Coastal_MediterraneanSeptember</v>
      </c>
      <c r="AD983" s="40" t="s">
        <v>631</v>
      </c>
      <c r="AE983" s="46" t="s">
        <v>593</v>
      </c>
      <c r="AF983" s="130">
        <f t="shared" si="216"/>
        <v>65.731481545388419</v>
      </c>
      <c r="AG983" s="130">
        <f t="shared" si="217"/>
        <v>35.548536457832867</v>
      </c>
      <c r="AH983" s="130">
        <f t="shared" si="220"/>
        <v>30.182945087555552</v>
      </c>
    </row>
    <row r="984" spans="1:34" x14ac:dyDescent="0.25">
      <c r="A984" t="s">
        <v>9</v>
      </c>
      <c r="B984">
        <v>2005</v>
      </c>
      <c r="C984">
        <v>10</v>
      </c>
      <c r="D984">
        <v>315.61226930892502</v>
      </c>
      <c r="E984">
        <v>4641.7629964498901</v>
      </c>
      <c r="F984">
        <v>1169.6550727476999</v>
      </c>
      <c r="G984">
        <v>523.27198367710901</v>
      </c>
      <c r="H984">
        <v>1988.92664806938</v>
      </c>
      <c r="I984">
        <v>373.195697313881</v>
      </c>
      <c r="Q984" s="9" t="s">
        <v>236</v>
      </c>
      <c r="R984" s="27"/>
      <c r="S984" s="40" t="s">
        <v>361</v>
      </c>
      <c r="T984" s="3" t="s">
        <v>149</v>
      </c>
      <c r="U984" s="27">
        <f t="shared" si="222"/>
        <v>4003.9898431935717</v>
      </c>
      <c r="V984" s="27">
        <f t="shared" si="221"/>
        <v>35374.612557740569</v>
      </c>
      <c r="W984" s="27">
        <f t="shared" si="221"/>
        <v>5918.3824578105596</v>
      </c>
      <c r="X984" s="27">
        <f t="shared" si="221"/>
        <v>2989.8201401091505</v>
      </c>
      <c r="Y984" s="27">
        <f t="shared" si="221"/>
        <v>11397.66829398667</v>
      </c>
      <c r="Z984" s="28">
        <f t="shared" si="221"/>
        <v>3816.0601589231496</v>
      </c>
      <c r="AA984" s="27"/>
      <c r="AB984" s="131">
        <v>127898740000</v>
      </c>
      <c r="AC984" s="131" t="str">
        <f t="shared" si="219"/>
        <v>WFD82_Rhone_and_Coastal_MediterraneanOctober</v>
      </c>
      <c r="AD984" s="40" t="s">
        <v>631</v>
      </c>
      <c r="AE984" s="46" t="s">
        <v>594</v>
      </c>
      <c r="AF984" s="130">
        <f t="shared" si="216"/>
        <v>89.114781693601273</v>
      </c>
      <c r="AG984" s="130">
        <f t="shared" si="217"/>
        <v>29.836573518418941</v>
      </c>
      <c r="AH984" s="130">
        <f t="shared" si="220"/>
        <v>59.278208175182328</v>
      </c>
    </row>
    <row r="985" spans="1:34" x14ac:dyDescent="0.25">
      <c r="A985" t="s">
        <v>9</v>
      </c>
      <c r="B985">
        <v>2005</v>
      </c>
      <c r="C985">
        <v>11</v>
      </c>
      <c r="D985">
        <v>351.75274704442302</v>
      </c>
      <c r="E985">
        <v>4708.5787665992702</v>
      </c>
      <c r="F985">
        <v>1021.42686285944</v>
      </c>
      <c r="G985">
        <v>443.99811284097598</v>
      </c>
      <c r="H985">
        <v>1538.7828884728599</v>
      </c>
      <c r="I985">
        <v>393.89725434028901</v>
      </c>
      <c r="Q985" s="9" t="s">
        <v>236</v>
      </c>
      <c r="R985" s="27"/>
      <c r="S985" s="40" t="s">
        <v>361</v>
      </c>
      <c r="T985" s="3" t="s">
        <v>150</v>
      </c>
      <c r="U985" s="27">
        <f t="shared" si="222"/>
        <v>3465.9147977341104</v>
      </c>
      <c r="V985" s="27">
        <f t="shared" si="221"/>
        <v>35802.119140364281</v>
      </c>
      <c r="W985" s="27">
        <f t="shared" si="221"/>
        <v>7489.274457333885</v>
      </c>
      <c r="X985" s="27">
        <f t="shared" si="221"/>
        <v>3802.0318585816367</v>
      </c>
      <c r="Y985" s="27">
        <f t="shared" si="221"/>
        <v>13896.481328172868</v>
      </c>
      <c r="Z985" s="28">
        <f t="shared" si="221"/>
        <v>3199.0121069066281</v>
      </c>
      <c r="AA985" s="27"/>
      <c r="AB985" s="131">
        <v>127898740000</v>
      </c>
      <c r="AC985" s="131" t="str">
        <f t="shared" si="219"/>
        <v>WFD82_Rhone_and_Coastal_MediterraneanNovember</v>
      </c>
      <c r="AD985" s="40" t="s">
        <v>631</v>
      </c>
      <c r="AE985" s="46" t="s">
        <v>595</v>
      </c>
      <c r="AF985" s="130">
        <f t="shared" si="216"/>
        <v>108.65221446413675</v>
      </c>
      <c r="AG985" s="130">
        <f t="shared" si="217"/>
        <v>25.012068976650031</v>
      </c>
      <c r="AH985" s="130">
        <f t="shared" si="220"/>
        <v>83.64014548748672</v>
      </c>
    </row>
    <row r="986" spans="1:34" ht="15.75" thickBot="1" x14ac:dyDescent="0.3">
      <c r="A986" t="s">
        <v>9</v>
      </c>
      <c r="B986">
        <v>2005</v>
      </c>
      <c r="C986">
        <v>12</v>
      </c>
      <c r="D986">
        <v>468.17169787518702</v>
      </c>
      <c r="E986">
        <v>4709.3074696661397</v>
      </c>
      <c r="F986">
        <v>689.20725795826002</v>
      </c>
      <c r="G986">
        <v>300.153620253138</v>
      </c>
      <c r="H986">
        <v>1164.76419168705</v>
      </c>
      <c r="I986">
        <v>479.95836650900799</v>
      </c>
      <c r="Q986" s="11" t="s">
        <v>236</v>
      </c>
      <c r="R986" s="29"/>
      <c r="S986" s="40" t="s">
        <v>361</v>
      </c>
      <c r="T986" s="5" t="s">
        <v>151</v>
      </c>
      <c r="U986" s="29">
        <f t="shared" si="222"/>
        <v>4068.1055865071221</v>
      </c>
      <c r="V986" s="29">
        <f t="shared" si="221"/>
        <v>36021.247649791098</v>
      </c>
      <c r="W986" s="29">
        <f t="shared" si="221"/>
        <v>6025.1501443593106</v>
      </c>
      <c r="X986" s="29">
        <f t="shared" si="221"/>
        <v>3063.2166790445854</v>
      </c>
      <c r="Y986" s="29">
        <f t="shared" si="221"/>
        <v>10668.382148556702</v>
      </c>
      <c r="Z986" s="30">
        <f t="shared" si="221"/>
        <v>3428.3908022178903</v>
      </c>
      <c r="AA986" s="27"/>
      <c r="AB986" s="131">
        <v>127898740000</v>
      </c>
      <c r="AC986" s="131" t="str">
        <f t="shared" si="219"/>
        <v>WFD82_Rhone_and_Coastal_MediterraneanDecember</v>
      </c>
      <c r="AD986" s="40" t="s">
        <v>631</v>
      </c>
      <c r="AE986" s="46" t="s">
        <v>596</v>
      </c>
      <c r="AF986" s="130">
        <f t="shared" si="216"/>
        <v>83.412722819292057</v>
      </c>
      <c r="AG986" s="130">
        <f t="shared" si="217"/>
        <v>26.805508812814654</v>
      </c>
      <c r="AH986" s="130">
        <f t="shared" si="220"/>
        <v>56.607214006477406</v>
      </c>
    </row>
    <row r="987" spans="1:34" x14ac:dyDescent="0.25">
      <c r="A987" t="s">
        <v>9</v>
      </c>
      <c r="B987">
        <v>2006</v>
      </c>
      <c r="C987">
        <v>1</v>
      </c>
      <c r="D987">
        <v>717.49188412996705</v>
      </c>
      <c r="E987">
        <v>4651.0261416142303</v>
      </c>
      <c r="F987">
        <v>610.83694085891705</v>
      </c>
      <c r="G987">
        <v>268.37865122012801</v>
      </c>
      <c r="H987">
        <v>1129.90582413277</v>
      </c>
      <c r="I987">
        <v>656.88329692936497</v>
      </c>
      <c r="Q987" s="10" t="s">
        <v>237</v>
      </c>
      <c r="R987" s="27" t="s">
        <v>403</v>
      </c>
      <c r="S987" s="38" t="s">
        <v>362</v>
      </c>
      <c r="T987" s="1" t="s">
        <v>140</v>
      </c>
      <c r="U987" s="25">
        <f>(D12327+D12339+D12351+D12363+D12375+D12387+D12399+D12411+D12423+D12435+D12447+D12459+D12471)/13</f>
        <v>1592.4932179176906</v>
      </c>
      <c r="V987" s="25">
        <f t="shared" ref="V987:Z998" si="223">(E12327+E12339+E12351+E12363+E12375+E12387+E12399+E12411+E12423+E12435+E12447+E12459+E12471)/13</f>
        <v>9744.3056350623046</v>
      </c>
      <c r="W987" s="25">
        <f t="shared" si="223"/>
        <v>1331.0417894403276</v>
      </c>
      <c r="X987" s="25">
        <f t="shared" si="223"/>
        <v>732.58810309153034</v>
      </c>
      <c r="Y987" s="25">
        <f t="shared" si="223"/>
        <v>2436.1042619495984</v>
      </c>
      <c r="Z987" s="26">
        <f t="shared" si="223"/>
        <v>1257.3040878291076</v>
      </c>
      <c r="AA987" s="27"/>
      <c r="AB987" s="131">
        <v>37018060000</v>
      </c>
      <c r="AC987" s="131" t="str">
        <f t="shared" si="219"/>
        <v>WFD83_Middle_AppeninesJanuary</v>
      </c>
      <c r="AD987" s="40" t="s">
        <v>659</v>
      </c>
      <c r="AE987" s="46" t="s">
        <v>586</v>
      </c>
      <c r="AF987" s="130">
        <f t="shared" si="216"/>
        <v>65.808534049315341</v>
      </c>
      <c r="AG987" s="130">
        <f t="shared" si="217"/>
        <v>33.964613159876762</v>
      </c>
      <c r="AH987" s="130">
        <f t="shared" si="220"/>
        <v>31.843920889438579</v>
      </c>
    </row>
    <row r="988" spans="1:34" x14ac:dyDescent="0.25">
      <c r="A988" t="s">
        <v>9</v>
      </c>
      <c r="B988">
        <v>2006</v>
      </c>
      <c r="C988">
        <v>2</v>
      </c>
      <c r="D988">
        <v>851.61807845603801</v>
      </c>
      <c r="E988">
        <v>4627.6797127340697</v>
      </c>
      <c r="F988">
        <v>269.95514452643403</v>
      </c>
      <c r="G988">
        <v>116.294273062005</v>
      </c>
      <c r="H988">
        <v>735.43670448986097</v>
      </c>
      <c r="I988">
        <v>766.18522123799403</v>
      </c>
      <c r="Q988" s="9" t="s">
        <v>237</v>
      </c>
      <c r="R988" s="27"/>
      <c r="S988" s="40" t="s">
        <v>362</v>
      </c>
      <c r="T988" s="3" t="s">
        <v>141</v>
      </c>
      <c r="U988" s="27">
        <f t="shared" ref="U988:U998" si="224">(D12328+D12340+D12352+D12364+D12376+D12388+D12400+D12412+D12424+D12436+D12448+D12460+D12472)/13</f>
        <v>1882.8000294659225</v>
      </c>
      <c r="V988" s="27">
        <f t="shared" si="223"/>
        <v>9635.4604534255304</v>
      </c>
      <c r="W988" s="27">
        <f t="shared" si="223"/>
        <v>1158.4363081151573</v>
      </c>
      <c r="X988" s="27">
        <f t="shared" si="223"/>
        <v>642.36677383135009</v>
      </c>
      <c r="Y988" s="27">
        <f t="shared" si="223"/>
        <v>2323.1749973513315</v>
      </c>
      <c r="Z988" s="28">
        <f t="shared" si="223"/>
        <v>1447.1140727981535</v>
      </c>
      <c r="AA988" s="27"/>
      <c r="AB988" s="131">
        <v>37018060000</v>
      </c>
      <c r="AC988" s="131" t="str">
        <f t="shared" si="219"/>
        <v>WFD83_Middle_AppeninesFebruary</v>
      </c>
      <c r="AD988" s="40" t="s">
        <v>659</v>
      </c>
      <c r="AE988" s="46" t="s">
        <v>587</v>
      </c>
      <c r="AF988" s="130">
        <f t="shared" si="216"/>
        <v>62.757880811456126</v>
      </c>
      <c r="AG988" s="130">
        <f t="shared" si="217"/>
        <v>39.092109980862141</v>
      </c>
      <c r="AH988" s="130">
        <f t="shared" si="220"/>
        <v>23.665770830593985</v>
      </c>
    </row>
    <row r="989" spans="1:34" x14ac:dyDescent="0.25">
      <c r="A989" t="s">
        <v>9</v>
      </c>
      <c r="B989">
        <v>2006</v>
      </c>
      <c r="C989">
        <v>3</v>
      </c>
      <c r="D989">
        <v>1114.8992139934801</v>
      </c>
      <c r="E989">
        <v>4645.3525715956102</v>
      </c>
      <c r="F989">
        <v>910.98242341270497</v>
      </c>
      <c r="G989">
        <v>403.18905582347401</v>
      </c>
      <c r="H989">
        <v>2198.4853728726198</v>
      </c>
      <c r="I989">
        <v>1045.5714824842901</v>
      </c>
      <c r="Q989" s="9" t="s">
        <v>237</v>
      </c>
      <c r="R989" s="27"/>
      <c r="S989" s="40" t="s">
        <v>362</v>
      </c>
      <c r="T989" s="3" t="s">
        <v>142</v>
      </c>
      <c r="U989" s="27">
        <f t="shared" si="224"/>
        <v>2709.1511256628969</v>
      </c>
      <c r="V989" s="27">
        <f t="shared" si="223"/>
        <v>9408.7941887159468</v>
      </c>
      <c r="W989" s="27">
        <f t="shared" si="223"/>
        <v>918.53363198334432</v>
      </c>
      <c r="X989" s="27">
        <f t="shared" si="223"/>
        <v>510.37984605970672</v>
      </c>
      <c r="Y989" s="27">
        <f t="shared" si="223"/>
        <v>2254.8382685979782</v>
      </c>
      <c r="Z989" s="28">
        <f t="shared" si="223"/>
        <v>2123.5816230961768</v>
      </c>
      <c r="AA989" s="27"/>
      <c r="AB989" s="131">
        <v>37018060000</v>
      </c>
      <c r="AC989" s="131" t="str">
        <f t="shared" si="219"/>
        <v>WFD83_Middle_AppeninesMarch</v>
      </c>
      <c r="AD989" s="40" t="s">
        <v>659</v>
      </c>
      <c r="AE989" s="46" t="s">
        <v>588</v>
      </c>
      <c r="AF989" s="130">
        <f t="shared" si="216"/>
        <v>60.911843262396197</v>
      </c>
      <c r="AG989" s="130">
        <f t="shared" si="217"/>
        <v>57.366097064410638</v>
      </c>
      <c r="AH989" s="130">
        <f t="shared" si="220"/>
        <v>3.545746197985558</v>
      </c>
    </row>
    <row r="990" spans="1:34" x14ac:dyDescent="0.25">
      <c r="A990" t="s">
        <v>9</v>
      </c>
      <c r="B990">
        <v>2006</v>
      </c>
      <c r="C990">
        <v>4</v>
      </c>
      <c r="D990">
        <v>1371.8808973612599</v>
      </c>
      <c r="E990">
        <v>4609.5790091918898</v>
      </c>
      <c r="F990">
        <v>114.910369211014</v>
      </c>
      <c r="G990">
        <v>48.760924315907801</v>
      </c>
      <c r="H990">
        <v>851.50111934578001</v>
      </c>
      <c r="I990">
        <v>1347.9159124181899</v>
      </c>
      <c r="Q990" s="9" t="s">
        <v>237</v>
      </c>
      <c r="R990" s="27"/>
      <c r="S990" s="40" t="s">
        <v>362</v>
      </c>
      <c r="T990" s="3" t="s">
        <v>143</v>
      </c>
      <c r="U990" s="27">
        <f t="shared" si="224"/>
        <v>3058.0236796140807</v>
      </c>
      <c r="V990" s="27">
        <f t="shared" si="223"/>
        <v>9016.287109848301</v>
      </c>
      <c r="W990" s="27">
        <f t="shared" si="223"/>
        <v>497.63281058612358</v>
      </c>
      <c r="X990" s="27">
        <f t="shared" si="223"/>
        <v>280.79415314002387</v>
      </c>
      <c r="Y990" s="27">
        <f t="shared" si="223"/>
        <v>1938.7836351987112</v>
      </c>
      <c r="Z990" s="28">
        <f t="shared" si="223"/>
        <v>2460.6460244208456</v>
      </c>
      <c r="AA990" s="27"/>
      <c r="AB990" s="131">
        <v>37018060000</v>
      </c>
      <c r="AC990" s="131" t="str">
        <f t="shared" si="219"/>
        <v>WFD83_Middle_AppeninesApril</v>
      </c>
      <c r="AD990" s="40" t="s">
        <v>659</v>
      </c>
      <c r="AE990" s="46" t="s">
        <v>589</v>
      </c>
      <c r="AF990" s="130">
        <f t="shared" si="216"/>
        <v>52.373993537173781</v>
      </c>
      <c r="AG990" s="130">
        <f t="shared" si="217"/>
        <v>66.471501327212877</v>
      </c>
      <c r="AH990" s="130">
        <f t="shared" si="220"/>
        <v>-14.097507790039096</v>
      </c>
    </row>
    <row r="991" spans="1:34" x14ac:dyDescent="0.25">
      <c r="A991" t="s">
        <v>9</v>
      </c>
      <c r="B991">
        <v>2006</v>
      </c>
      <c r="C991">
        <v>5</v>
      </c>
      <c r="D991">
        <v>1341.0947844065699</v>
      </c>
      <c r="E991">
        <v>4634.9314033221499</v>
      </c>
      <c r="F991">
        <v>774.03835771188005</v>
      </c>
      <c r="G991">
        <v>353.00934937866299</v>
      </c>
      <c r="H991">
        <v>2217.1796812325802</v>
      </c>
      <c r="I991">
        <v>1389.6302536205201</v>
      </c>
      <c r="Q991" s="9" t="s">
        <v>237</v>
      </c>
      <c r="R991" s="27"/>
      <c r="S991" s="40" t="s">
        <v>362</v>
      </c>
      <c r="T991" s="3" t="s">
        <v>144</v>
      </c>
      <c r="U991" s="27">
        <f t="shared" si="224"/>
        <v>3506.8867096669774</v>
      </c>
      <c r="V991" s="27">
        <f t="shared" si="223"/>
        <v>8639.4888334610459</v>
      </c>
      <c r="W991" s="27">
        <f t="shared" si="223"/>
        <v>451.86226660039404</v>
      </c>
      <c r="X991" s="27">
        <f t="shared" si="223"/>
        <v>252.18869634850745</v>
      </c>
      <c r="Y991" s="27">
        <f t="shared" si="223"/>
        <v>1886.1584402896901</v>
      </c>
      <c r="Z991" s="28">
        <f t="shared" si="223"/>
        <v>2792.1336707358978</v>
      </c>
      <c r="AA991" s="27"/>
      <c r="AB991" s="131">
        <v>37018060000</v>
      </c>
      <c r="AC991" s="131" t="str">
        <f t="shared" si="219"/>
        <v>WFD83_Middle_AppeninesMay</v>
      </c>
      <c r="AD991" s="40" t="s">
        <v>659</v>
      </c>
      <c r="AE991" s="46" t="s">
        <v>144</v>
      </c>
      <c r="AF991" s="130">
        <f t="shared" si="216"/>
        <v>50.952384870781721</v>
      </c>
      <c r="AG991" s="130">
        <f t="shared" si="217"/>
        <v>75.426256014926167</v>
      </c>
      <c r="AH991" s="130">
        <f t="shared" si="220"/>
        <v>-24.473871144144447</v>
      </c>
    </row>
    <row r="992" spans="1:34" x14ac:dyDescent="0.25">
      <c r="A992" t="s">
        <v>9</v>
      </c>
      <c r="B992">
        <v>2006</v>
      </c>
      <c r="C992">
        <v>6</v>
      </c>
      <c r="D992">
        <v>1351.7241393039999</v>
      </c>
      <c r="E992">
        <v>4186.1988564386002</v>
      </c>
      <c r="F992">
        <v>18.926407251711499</v>
      </c>
      <c r="G992">
        <v>8.2305626790607391</v>
      </c>
      <c r="H992">
        <v>397.171730804606</v>
      </c>
      <c r="I992">
        <v>1287.44265018229</v>
      </c>
      <c r="Q992" s="9" t="s">
        <v>237</v>
      </c>
      <c r="R992" s="27"/>
      <c r="S992" s="40" t="s">
        <v>362</v>
      </c>
      <c r="T992" s="3" t="s">
        <v>145</v>
      </c>
      <c r="U992" s="27">
        <f t="shared" si="224"/>
        <v>3382.4242097655033</v>
      </c>
      <c r="V992" s="27">
        <f t="shared" si="223"/>
        <v>8207.8169440571764</v>
      </c>
      <c r="W992" s="27">
        <f t="shared" si="223"/>
        <v>185.21402479251933</v>
      </c>
      <c r="X992" s="27">
        <f t="shared" si="223"/>
        <v>102.99304551873806</v>
      </c>
      <c r="Y992" s="27">
        <f t="shared" si="223"/>
        <v>1088.6613716383547</v>
      </c>
      <c r="Z992" s="28">
        <f t="shared" si="223"/>
        <v>2479.6069613009126</v>
      </c>
      <c r="AA992" s="27"/>
      <c r="AB992" s="131">
        <v>37018060000</v>
      </c>
      <c r="AC992" s="131" t="str">
        <f t="shared" si="219"/>
        <v>WFD83_Middle_AppeninesJune</v>
      </c>
      <c r="AD992" s="40" t="s">
        <v>659</v>
      </c>
      <c r="AE992" s="46" t="s">
        <v>590</v>
      </c>
      <c r="AF992" s="130">
        <f t="shared" si="216"/>
        <v>29.408925579524016</v>
      </c>
      <c r="AG992" s="130">
        <f t="shared" si="217"/>
        <v>66.983709067976889</v>
      </c>
      <c r="AH992" s="130">
        <f t="shared" si="220"/>
        <v>-37.574783488452873</v>
      </c>
    </row>
    <row r="993" spans="1:34" x14ac:dyDescent="0.25">
      <c r="A993" t="s">
        <v>9</v>
      </c>
      <c r="B993">
        <v>2006</v>
      </c>
      <c r="C993">
        <v>7</v>
      </c>
      <c r="D993">
        <v>1067.6404647336999</v>
      </c>
      <c r="E993">
        <v>4198.65741693161</v>
      </c>
      <c r="F993">
        <v>44.478642689218503</v>
      </c>
      <c r="G993">
        <v>19.6583348361326</v>
      </c>
      <c r="H993">
        <v>837.05027909526802</v>
      </c>
      <c r="I993">
        <v>1033.6838086105099</v>
      </c>
      <c r="Q993" s="9" t="s">
        <v>237</v>
      </c>
      <c r="R993" s="27"/>
      <c r="S993" s="40" t="s">
        <v>362</v>
      </c>
      <c r="T993" s="3" t="s">
        <v>146</v>
      </c>
      <c r="U993" s="27">
        <f t="shared" si="224"/>
        <v>3056.374214039548</v>
      </c>
      <c r="V993" s="27">
        <f t="shared" si="223"/>
        <v>7590.1020305573102</v>
      </c>
      <c r="W993" s="27">
        <f t="shared" si="223"/>
        <v>221.77802418881018</v>
      </c>
      <c r="X993" s="27">
        <f t="shared" si="223"/>
        <v>123.52738340998957</v>
      </c>
      <c r="Y993" s="27">
        <f t="shared" si="223"/>
        <v>886.5069918293982</v>
      </c>
      <c r="Z993" s="28">
        <f t="shared" si="223"/>
        <v>1895.5994374900642</v>
      </c>
      <c r="AA993" s="27"/>
      <c r="AB993" s="131">
        <v>37018060000</v>
      </c>
      <c r="AC993" s="131" t="str">
        <f t="shared" si="219"/>
        <v>WFD83_Middle_AppeninesJuly</v>
      </c>
      <c r="AD993" s="40" t="s">
        <v>659</v>
      </c>
      <c r="AE993" s="46" t="s">
        <v>591</v>
      </c>
      <c r="AF993" s="130">
        <f t="shared" si="216"/>
        <v>23.947959234746449</v>
      </c>
      <c r="AG993" s="130">
        <f t="shared" si="217"/>
        <v>51.20742247135761</v>
      </c>
      <c r="AH993" s="130">
        <f t="shared" si="220"/>
        <v>-27.259463236611161</v>
      </c>
    </row>
    <row r="994" spans="1:34" x14ac:dyDescent="0.25">
      <c r="A994" t="s">
        <v>9</v>
      </c>
      <c r="B994">
        <v>2006</v>
      </c>
      <c r="C994">
        <v>8</v>
      </c>
      <c r="D994">
        <v>567.65206673131502</v>
      </c>
      <c r="E994">
        <v>4583.8381426518299</v>
      </c>
      <c r="F994">
        <v>431.78832228026698</v>
      </c>
      <c r="G994">
        <v>186.38422133517199</v>
      </c>
      <c r="H994">
        <v>1002.9843209079</v>
      </c>
      <c r="I994">
        <v>638.51827136585302</v>
      </c>
      <c r="Q994" s="9" t="s">
        <v>237</v>
      </c>
      <c r="R994" s="27"/>
      <c r="S994" s="40" t="s">
        <v>362</v>
      </c>
      <c r="T994" s="3" t="s">
        <v>147</v>
      </c>
      <c r="U994" s="27">
        <f t="shared" si="224"/>
        <v>2355.5671217969621</v>
      </c>
      <c r="V994" s="27">
        <f t="shared" si="223"/>
        <v>7690.5485440344683</v>
      </c>
      <c r="W994" s="27">
        <f t="shared" si="223"/>
        <v>171.96655316218539</v>
      </c>
      <c r="X994" s="27">
        <f t="shared" si="223"/>
        <v>95.259217351482292</v>
      </c>
      <c r="Y994" s="27">
        <f t="shared" si="223"/>
        <v>867.45224917992402</v>
      </c>
      <c r="Z994" s="28">
        <f t="shared" si="223"/>
        <v>1483.3272655273634</v>
      </c>
      <c r="AA994" s="27"/>
      <c r="AB994" s="131">
        <v>37018060000</v>
      </c>
      <c r="AC994" s="131" t="str">
        <f t="shared" si="219"/>
        <v>WFD83_Middle_AppeninesAugust</v>
      </c>
      <c r="AD994" s="40" t="s">
        <v>659</v>
      </c>
      <c r="AE994" s="46" t="s">
        <v>592</v>
      </c>
      <c r="AF994" s="130">
        <f t="shared" si="216"/>
        <v>23.433217439809756</v>
      </c>
      <c r="AG994" s="130">
        <f t="shared" si="217"/>
        <v>40.070367424099572</v>
      </c>
      <c r="AH994" s="130">
        <f t="shared" si="220"/>
        <v>-16.637149984289817</v>
      </c>
    </row>
    <row r="995" spans="1:34" x14ac:dyDescent="0.25">
      <c r="A995" t="s">
        <v>9</v>
      </c>
      <c r="B995">
        <v>2006</v>
      </c>
      <c r="C995">
        <v>9</v>
      </c>
      <c r="D995">
        <v>396.451772587817</v>
      </c>
      <c r="E995">
        <v>4653.6021666867</v>
      </c>
      <c r="F995">
        <v>1669.62672145125</v>
      </c>
      <c r="G995">
        <v>745.58518249588201</v>
      </c>
      <c r="H995">
        <v>2969.91781110901</v>
      </c>
      <c r="I995">
        <v>468.13817387988098</v>
      </c>
      <c r="Q995" s="9" t="s">
        <v>237</v>
      </c>
      <c r="R995" s="27"/>
      <c r="S995" s="40" t="s">
        <v>362</v>
      </c>
      <c r="T995" s="3" t="s">
        <v>148</v>
      </c>
      <c r="U995" s="27">
        <f t="shared" si="224"/>
        <v>1496.9051317543683</v>
      </c>
      <c r="V995" s="27">
        <f t="shared" si="223"/>
        <v>8436.0956405689321</v>
      </c>
      <c r="W995" s="27">
        <f t="shared" si="223"/>
        <v>477.17025738178603</v>
      </c>
      <c r="X995" s="27">
        <f t="shared" si="223"/>
        <v>265.23906833527428</v>
      </c>
      <c r="Y995" s="27">
        <f t="shared" si="223"/>
        <v>1942.6129486161167</v>
      </c>
      <c r="Z995" s="28">
        <f t="shared" si="223"/>
        <v>1128.5780123004586</v>
      </c>
      <c r="AA995" s="27"/>
      <c r="AB995" s="131">
        <v>37018060000</v>
      </c>
      <c r="AC995" s="131" t="str">
        <f t="shared" si="219"/>
        <v>WFD83_Middle_AppeninesSeptember</v>
      </c>
      <c r="AD995" s="40" t="s">
        <v>659</v>
      </c>
      <c r="AE995" s="46" t="s">
        <v>593</v>
      </c>
      <c r="AF995" s="130">
        <f t="shared" si="216"/>
        <v>52.477438002318777</v>
      </c>
      <c r="AG995" s="130">
        <f t="shared" si="217"/>
        <v>30.487227377676156</v>
      </c>
      <c r="AH995" s="130">
        <f t="shared" si="220"/>
        <v>21.990210624642621</v>
      </c>
    </row>
    <row r="996" spans="1:34" x14ac:dyDescent="0.25">
      <c r="A996" t="s">
        <v>9</v>
      </c>
      <c r="B996">
        <v>2006</v>
      </c>
      <c r="C996">
        <v>10</v>
      </c>
      <c r="D996">
        <v>328.64737055898797</v>
      </c>
      <c r="E996">
        <v>4606.43407355408</v>
      </c>
      <c r="F996">
        <v>1379.52555629021</v>
      </c>
      <c r="G996">
        <v>616.048958555902</v>
      </c>
      <c r="H996">
        <v>2131.4019120856501</v>
      </c>
      <c r="I996">
        <v>386.38974765214198</v>
      </c>
      <c r="Q996" s="9" t="s">
        <v>237</v>
      </c>
      <c r="R996" s="27"/>
      <c r="S996" s="40" t="s">
        <v>362</v>
      </c>
      <c r="T996" s="3" t="s">
        <v>149</v>
      </c>
      <c r="U996" s="27">
        <f t="shared" si="224"/>
        <v>1248.7435725143409</v>
      </c>
      <c r="V996" s="27">
        <f t="shared" si="223"/>
        <v>9347.4422233176592</v>
      </c>
      <c r="W996" s="27">
        <f t="shared" si="223"/>
        <v>1148.9099321394553</v>
      </c>
      <c r="X996" s="27">
        <f t="shared" si="223"/>
        <v>632.96436390969586</v>
      </c>
      <c r="Y996" s="27">
        <f t="shared" si="223"/>
        <v>2596.8348228927057</v>
      </c>
      <c r="Z996" s="28">
        <f t="shared" si="223"/>
        <v>1120.0029672445999</v>
      </c>
      <c r="AA996" s="27"/>
      <c r="AB996" s="131">
        <v>37018060000</v>
      </c>
      <c r="AC996" s="131" t="str">
        <f t="shared" si="219"/>
        <v>WFD83_Middle_AppeninesOctober</v>
      </c>
      <c r="AD996" s="40" t="s">
        <v>659</v>
      </c>
      <c r="AE996" s="46" t="s">
        <v>594</v>
      </c>
      <c r="AF996" s="130">
        <f t="shared" si="216"/>
        <v>70.150483923055546</v>
      </c>
      <c r="AG996" s="130">
        <f t="shared" si="217"/>
        <v>30.25558247095066</v>
      </c>
      <c r="AH996" s="130">
        <f t="shared" si="220"/>
        <v>39.894901452104889</v>
      </c>
    </row>
    <row r="997" spans="1:34" x14ac:dyDescent="0.25">
      <c r="A997" t="s">
        <v>9</v>
      </c>
      <c r="B997">
        <v>2006</v>
      </c>
      <c r="C997">
        <v>11</v>
      </c>
      <c r="D997">
        <v>379.47326641190602</v>
      </c>
      <c r="E997">
        <v>4557.7190229464704</v>
      </c>
      <c r="F997">
        <v>1173.6217642875299</v>
      </c>
      <c r="G997">
        <v>521.60932266869702</v>
      </c>
      <c r="H997">
        <v>2230.9745207031301</v>
      </c>
      <c r="I997">
        <v>405.32267782063701</v>
      </c>
      <c r="Q997" s="9" t="s">
        <v>237</v>
      </c>
      <c r="R997" s="27"/>
      <c r="S997" s="40" t="s">
        <v>362</v>
      </c>
      <c r="T997" s="3" t="s">
        <v>150</v>
      </c>
      <c r="U997" s="27">
        <f t="shared" si="224"/>
        <v>1114.1836785313478</v>
      </c>
      <c r="V997" s="27">
        <f t="shared" si="223"/>
        <v>9651.9611927730166</v>
      </c>
      <c r="W997" s="27">
        <f t="shared" si="223"/>
        <v>1882.2023011483764</v>
      </c>
      <c r="X997" s="27">
        <f t="shared" si="223"/>
        <v>1029.6196079334836</v>
      </c>
      <c r="Y997" s="27">
        <f t="shared" si="223"/>
        <v>3572.7573518688196</v>
      </c>
      <c r="Z997" s="28">
        <f t="shared" si="223"/>
        <v>1016.5571758757475</v>
      </c>
      <c r="AA997" s="27"/>
      <c r="AB997" s="131">
        <v>37018060000</v>
      </c>
      <c r="AC997" s="131" t="str">
        <f t="shared" si="219"/>
        <v>WFD83_Middle_AppeninesNovember</v>
      </c>
      <c r="AD997" s="40" t="s">
        <v>659</v>
      </c>
      <c r="AE997" s="46" t="s">
        <v>595</v>
      </c>
      <c r="AF997" s="130">
        <f t="shared" si="216"/>
        <v>96.513900292690096</v>
      </c>
      <c r="AG997" s="130">
        <f t="shared" si="217"/>
        <v>27.461114274377085</v>
      </c>
      <c r="AH997" s="130">
        <f t="shared" si="220"/>
        <v>69.052786018313014</v>
      </c>
    </row>
    <row r="998" spans="1:34" ht="15.75" thickBot="1" x14ac:dyDescent="0.3">
      <c r="A998" t="s">
        <v>9</v>
      </c>
      <c r="B998">
        <v>2006</v>
      </c>
      <c r="C998">
        <v>12</v>
      </c>
      <c r="D998">
        <v>480.27743359358902</v>
      </c>
      <c r="E998">
        <v>4700.4109880406104</v>
      </c>
      <c r="F998">
        <v>1732.20101160646</v>
      </c>
      <c r="G998">
        <v>770.79278904717296</v>
      </c>
      <c r="H998">
        <v>3221.8802704986601</v>
      </c>
      <c r="I998">
        <v>489.81874171543097</v>
      </c>
      <c r="Q998" s="11" t="s">
        <v>237</v>
      </c>
      <c r="R998" s="29"/>
      <c r="S998" s="40" t="s">
        <v>362</v>
      </c>
      <c r="T998" s="5" t="s">
        <v>151</v>
      </c>
      <c r="U998" s="29">
        <f t="shared" si="224"/>
        <v>1231.753321522021</v>
      </c>
      <c r="V998" s="29">
        <f t="shared" si="223"/>
        <v>9764.0418552340125</v>
      </c>
      <c r="W998" s="29">
        <f t="shared" si="223"/>
        <v>1746.8396871255095</v>
      </c>
      <c r="X998" s="29">
        <f t="shared" si="223"/>
        <v>957.27635373787768</v>
      </c>
      <c r="Y998" s="29">
        <f t="shared" si="223"/>
        <v>3131.3124193255326</v>
      </c>
      <c r="Z998" s="30">
        <f t="shared" si="223"/>
        <v>1064.3129186026085</v>
      </c>
      <c r="AA998" s="27"/>
      <c r="AB998" s="131">
        <v>37018060000</v>
      </c>
      <c r="AC998" s="131" t="str">
        <f t="shared" si="219"/>
        <v>WFD83_Middle_AppeninesDecember</v>
      </c>
      <c r="AD998" s="40" t="s">
        <v>659</v>
      </c>
      <c r="AE998" s="46" t="s">
        <v>596</v>
      </c>
      <c r="AF998" s="130">
        <f t="shared" si="216"/>
        <v>84.588776919307293</v>
      </c>
      <c r="AG998" s="130">
        <f t="shared" si="217"/>
        <v>28.751180332048968</v>
      </c>
      <c r="AH998" s="130">
        <f t="shared" si="220"/>
        <v>55.837596587258325</v>
      </c>
    </row>
    <row r="999" spans="1:34" x14ac:dyDescent="0.25">
      <c r="A999" t="s">
        <v>9</v>
      </c>
      <c r="B999">
        <v>2007</v>
      </c>
      <c r="C999">
        <v>1</v>
      </c>
      <c r="D999">
        <v>753.91583904643096</v>
      </c>
      <c r="E999">
        <v>4686.1550998896801</v>
      </c>
      <c r="F999">
        <v>1074.5227548595001</v>
      </c>
      <c r="G999">
        <v>477.17038053278299</v>
      </c>
      <c r="H999">
        <v>2142.35021683476</v>
      </c>
      <c r="I999">
        <v>695.19062598070195</v>
      </c>
      <c r="Q999" s="10" t="s">
        <v>238</v>
      </c>
      <c r="R999" s="27" t="s">
        <v>396</v>
      </c>
      <c r="S999" s="38" t="s">
        <v>363</v>
      </c>
      <c r="T999" s="1" t="s">
        <v>140</v>
      </c>
      <c r="U999" s="25">
        <f>(D12483+D12495+D12507+D12519+D12531+D12543+D12555+D12567+D12579+D12591+D12603+D12615+D12627)/13</f>
        <v>1278.9608723411302</v>
      </c>
      <c r="V999" s="25">
        <f t="shared" ref="V999:Z1010" si="225">(E12483+E12495+E12507+E12519+E12531+E12543+E12555+E12567+E12579+E12591+E12603+E12615+E12627)/13</f>
        <v>5276.2752419492654</v>
      </c>
      <c r="W999" s="25">
        <f t="shared" si="225"/>
        <v>290.23032046583774</v>
      </c>
      <c r="X999" s="25">
        <f t="shared" si="225"/>
        <v>176.66486345222987</v>
      </c>
      <c r="Y999" s="25">
        <f t="shared" si="225"/>
        <v>757.27131475072827</v>
      </c>
      <c r="Z999" s="26">
        <f t="shared" si="225"/>
        <v>890.76665382039653</v>
      </c>
      <c r="AA999" s="27"/>
      <c r="AB999" s="131">
        <v>18368910000</v>
      </c>
      <c r="AC999" s="131" t="str">
        <f t="shared" si="219"/>
        <v>WFD84_Andalusia_Mediterranean_BasinsJanuary</v>
      </c>
      <c r="AD999" s="40" t="s">
        <v>694</v>
      </c>
      <c r="AE999" s="46" t="s">
        <v>586</v>
      </c>
      <c r="AF999" s="130">
        <f t="shared" si="216"/>
        <v>41.225707717590659</v>
      </c>
      <c r="AG999" s="130">
        <f t="shared" si="217"/>
        <v>48.493168828220973</v>
      </c>
      <c r="AH999" s="130">
        <f t="shared" si="220"/>
        <v>-7.2674611106303146</v>
      </c>
    </row>
    <row r="1000" spans="1:34" x14ac:dyDescent="0.25">
      <c r="A1000" t="s">
        <v>9</v>
      </c>
      <c r="B1000">
        <v>2007</v>
      </c>
      <c r="C1000">
        <v>2</v>
      </c>
      <c r="D1000">
        <v>946.39485894464701</v>
      </c>
      <c r="E1000">
        <v>4677.2678181434603</v>
      </c>
      <c r="F1000">
        <v>761.61694447249397</v>
      </c>
      <c r="G1000">
        <v>337.86510852068199</v>
      </c>
      <c r="H1000">
        <v>1705.95135196144</v>
      </c>
      <c r="I1000">
        <v>855.93741095627797</v>
      </c>
      <c r="Q1000" s="9" t="s">
        <v>238</v>
      </c>
      <c r="R1000" s="27"/>
      <c r="S1000" s="40" t="s">
        <v>363</v>
      </c>
      <c r="T1000" s="3" t="s">
        <v>141</v>
      </c>
      <c r="U1000" s="27">
        <f t="shared" ref="U1000:U1010" si="226">(D12484+D12496+D12508+D12520+D12532+D12544+D12556+D12568+D12580+D12592+D12604+D12616+D12628)/13</f>
        <v>1357.1300010026994</v>
      </c>
      <c r="V1000" s="27">
        <f t="shared" si="225"/>
        <v>5202.7251419042141</v>
      </c>
      <c r="W1000" s="27">
        <f t="shared" si="225"/>
        <v>258.29455846588684</v>
      </c>
      <c r="X1000" s="27">
        <f t="shared" si="225"/>
        <v>156.64428598554463</v>
      </c>
      <c r="Y1000" s="27">
        <f t="shared" si="225"/>
        <v>817.21468589665642</v>
      </c>
      <c r="Z1000" s="28">
        <f t="shared" si="225"/>
        <v>917.69135899574928</v>
      </c>
      <c r="AA1000" s="27"/>
      <c r="AB1000" s="131">
        <v>18368910000</v>
      </c>
      <c r="AC1000" s="131" t="str">
        <f t="shared" si="219"/>
        <v>WFD84_Andalusia_Mediterranean_BasinsFebruary</v>
      </c>
      <c r="AD1000" s="40" t="s">
        <v>694</v>
      </c>
      <c r="AE1000" s="46" t="s">
        <v>587</v>
      </c>
      <c r="AF1000" s="130">
        <f t="shared" si="216"/>
        <v>44.489013550431487</v>
      </c>
      <c r="AG1000" s="130">
        <f t="shared" si="217"/>
        <v>49.958944705796327</v>
      </c>
      <c r="AH1000" s="130">
        <f t="shared" si="220"/>
        <v>-5.46993115536484</v>
      </c>
    </row>
    <row r="1001" spans="1:34" x14ac:dyDescent="0.25">
      <c r="A1001" t="s">
        <v>9</v>
      </c>
      <c r="B1001">
        <v>2007</v>
      </c>
      <c r="C1001">
        <v>3</v>
      </c>
      <c r="D1001">
        <v>1296.14764740592</v>
      </c>
      <c r="E1001">
        <v>4604.9079182737696</v>
      </c>
      <c r="F1001">
        <v>549.93023986154606</v>
      </c>
      <c r="G1001">
        <v>242.48415661315201</v>
      </c>
      <c r="H1001">
        <v>1371.2199850669101</v>
      </c>
      <c r="I1001">
        <v>1199.79681268638</v>
      </c>
      <c r="Q1001" s="9" t="s">
        <v>238</v>
      </c>
      <c r="R1001" s="27"/>
      <c r="S1001" s="40" t="s">
        <v>363</v>
      </c>
      <c r="T1001" s="3" t="s">
        <v>142</v>
      </c>
      <c r="U1001" s="27">
        <f t="shared" si="226"/>
        <v>1700.2729590184515</v>
      </c>
      <c r="V1001" s="27">
        <f t="shared" si="225"/>
        <v>5141.3290339287887</v>
      </c>
      <c r="W1001" s="27">
        <f t="shared" si="225"/>
        <v>206.64764335302286</v>
      </c>
      <c r="X1001" s="27">
        <f t="shared" si="225"/>
        <v>125.6633273951238</v>
      </c>
      <c r="Y1001" s="27">
        <f t="shared" si="225"/>
        <v>721.83778601779784</v>
      </c>
      <c r="Z1001" s="28">
        <f t="shared" si="225"/>
        <v>1137.1396207867729</v>
      </c>
      <c r="AA1001" s="27"/>
      <c r="AB1001" s="131">
        <v>18368910000</v>
      </c>
      <c r="AC1001" s="131" t="str">
        <f t="shared" si="219"/>
        <v>WFD84_Andalusia_Mediterranean_BasinsMarch</v>
      </c>
      <c r="AD1001" s="40" t="s">
        <v>694</v>
      </c>
      <c r="AE1001" s="46" t="s">
        <v>588</v>
      </c>
      <c r="AF1001" s="130">
        <f t="shared" si="216"/>
        <v>39.296713088462944</v>
      </c>
      <c r="AG1001" s="130">
        <f t="shared" si="217"/>
        <v>61.905666737262742</v>
      </c>
      <c r="AH1001" s="130">
        <f t="shared" si="220"/>
        <v>-22.608953648799798</v>
      </c>
    </row>
    <row r="1002" spans="1:34" x14ac:dyDescent="0.25">
      <c r="A1002" t="s">
        <v>9</v>
      </c>
      <c r="B1002">
        <v>2007</v>
      </c>
      <c r="C1002">
        <v>4</v>
      </c>
      <c r="D1002">
        <v>1696.1206385947501</v>
      </c>
      <c r="E1002">
        <v>4037.1772302720701</v>
      </c>
      <c r="F1002">
        <v>19.638847543526602</v>
      </c>
      <c r="G1002">
        <v>8.5773386315199893</v>
      </c>
      <c r="H1002">
        <v>392.274565097866</v>
      </c>
      <c r="I1002">
        <v>1409.5656446959099</v>
      </c>
      <c r="Q1002" s="9" t="s">
        <v>238</v>
      </c>
      <c r="R1002" s="27"/>
      <c r="S1002" s="40" t="s">
        <v>363</v>
      </c>
      <c r="T1002" s="3" t="s">
        <v>143</v>
      </c>
      <c r="U1002" s="27">
        <f t="shared" si="226"/>
        <v>1774.0421766817692</v>
      </c>
      <c r="V1002" s="27">
        <f t="shared" si="225"/>
        <v>4974.1114737213029</v>
      </c>
      <c r="W1002" s="27">
        <f t="shared" si="225"/>
        <v>106.20716239745668</v>
      </c>
      <c r="X1002" s="27">
        <f t="shared" si="225"/>
        <v>64.330609258445904</v>
      </c>
      <c r="Y1002" s="27">
        <f t="shared" si="225"/>
        <v>597.46207818723815</v>
      </c>
      <c r="Z1002" s="28">
        <f t="shared" si="225"/>
        <v>1134.4428204944111</v>
      </c>
      <c r="AA1002" s="27"/>
      <c r="AB1002" s="131">
        <v>18368910000</v>
      </c>
      <c r="AC1002" s="131" t="str">
        <f t="shared" si="219"/>
        <v>WFD84_Andalusia_Mediterranean_BasinsApril</v>
      </c>
      <c r="AD1002" s="40" t="s">
        <v>694</v>
      </c>
      <c r="AE1002" s="46" t="s">
        <v>589</v>
      </c>
      <c r="AF1002" s="130">
        <f t="shared" si="216"/>
        <v>32.525722984501428</v>
      </c>
      <c r="AG1002" s="130">
        <f t="shared" si="217"/>
        <v>61.758853437379301</v>
      </c>
      <c r="AH1002" s="130">
        <f t="shared" si="220"/>
        <v>-29.233130452877873</v>
      </c>
    </row>
    <row r="1003" spans="1:34" x14ac:dyDescent="0.25">
      <c r="A1003" t="s">
        <v>9</v>
      </c>
      <c r="B1003">
        <v>2007</v>
      </c>
      <c r="C1003">
        <v>5</v>
      </c>
      <c r="D1003">
        <v>1447.4831049156001</v>
      </c>
      <c r="E1003">
        <v>4148.45387371795</v>
      </c>
      <c r="F1003">
        <v>85.211869475038</v>
      </c>
      <c r="G1003">
        <v>34.328472478651904</v>
      </c>
      <c r="H1003">
        <v>1323.8033313712299</v>
      </c>
      <c r="I1003">
        <v>1290.74034676611</v>
      </c>
      <c r="Q1003" s="9" t="s">
        <v>238</v>
      </c>
      <c r="R1003" s="27"/>
      <c r="S1003" s="40" t="s">
        <v>363</v>
      </c>
      <c r="T1003" s="3" t="s">
        <v>144</v>
      </c>
      <c r="U1003" s="27">
        <f t="shared" si="226"/>
        <v>1884.9225823315671</v>
      </c>
      <c r="V1003" s="27">
        <f t="shared" si="225"/>
        <v>4777.0704956139662</v>
      </c>
      <c r="W1003" s="27">
        <f t="shared" si="225"/>
        <v>70.602819592432553</v>
      </c>
      <c r="X1003" s="27">
        <f t="shared" si="225"/>
        <v>42.889002044186931</v>
      </c>
      <c r="Y1003" s="27">
        <f t="shared" si="225"/>
        <v>316.3855205100603</v>
      </c>
      <c r="Z1003" s="28">
        <f t="shared" si="225"/>
        <v>1091.4507545928068</v>
      </c>
      <c r="AA1003" s="27"/>
      <c r="AB1003" s="131">
        <v>18368910000</v>
      </c>
      <c r="AC1003" s="131" t="str">
        <f t="shared" si="219"/>
        <v>WFD84_Andalusia_Mediterranean_BasinsMay</v>
      </c>
      <c r="AD1003" s="40" t="s">
        <v>694</v>
      </c>
      <c r="AE1003" s="46" t="s">
        <v>144</v>
      </c>
      <c r="AF1003" s="130">
        <f t="shared" si="216"/>
        <v>17.22396813474835</v>
      </c>
      <c r="AG1003" s="130">
        <f t="shared" si="217"/>
        <v>59.418373468692849</v>
      </c>
      <c r="AH1003" s="130">
        <f t="shared" si="220"/>
        <v>-42.194405333944502</v>
      </c>
    </row>
    <row r="1004" spans="1:34" x14ac:dyDescent="0.25">
      <c r="A1004" t="s">
        <v>9</v>
      </c>
      <c r="B1004">
        <v>2007</v>
      </c>
      <c r="C1004">
        <v>6</v>
      </c>
      <c r="D1004">
        <v>1164.1395559273201</v>
      </c>
      <c r="E1004">
        <v>4505.9088797842396</v>
      </c>
      <c r="F1004">
        <v>617.82197762650503</v>
      </c>
      <c r="G1004">
        <v>271.69899492787403</v>
      </c>
      <c r="H1004">
        <v>2004.8437247843201</v>
      </c>
      <c r="I1004">
        <v>1194.71177051891</v>
      </c>
      <c r="Q1004" s="9" t="s">
        <v>238</v>
      </c>
      <c r="R1004" s="27"/>
      <c r="S1004" s="40" t="s">
        <v>363</v>
      </c>
      <c r="T1004" s="3" t="s">
        <v>145</v>
      </c>
      <c r="U1004" s="27">
        <f t="shared" si="226"/>
        <v>1800.6147307229369</v>
      </c>
      <c r="V1004" s="27">
        <f t="shared" si="225"/>
        <v>4458.2059488489813</v>
      </c>
      <c r="W1004" s="27">
        <f t="shared" si="225"/>
        <v>50.571563412173631</v>
      </c>
      <c r="X1004" s="27">
        <f t="shared" si="225"/>
        <v>30.66226351050862</v>
      </c>
      <c r="Y1004" s="27">
        <f t="shared" si="225"/>
        <v>76.608537329403944</v>
      </c>
      <c r="Z1004" s="28">
        <f t="shared" si="225"/>
        <v>860.42033812578973</v>
      </c>
      <c r="AA1004" s="27"/>
      <c r="AB1004" s="131">
        <v>18368910000</v>
      </c>
      <c r="AC1004" s="131" t="str">
        <f t="shared" si="219"/>
        <v>WFD84_Andalusia_Mediterranean_BasinsJune</v>
      </c>
      <c r="AD1004" s="40" t="s">
        <v>694</v>
      </c>
      <c r="AE1004" s="46" t="s">
        <v>590</v>
      </c>
      <c r="AF1004" s="130">
        <f t="shared" si="216"/>
        <v>4.1705543404265111</v>
      </c>
      <c r="AG1004" s="130">
        <f t="shared" si="217"/>
        <v>46.841121118552472</v>
      </c>
      <c r="AH1004" s="130">
        <f t="shared" si="220"/>
        <v>-42.670566778125959</v>
      </c>
    </row>
    <row r="1005" spans="1:34" x14ac:dyDescent="0.25">
      <c r="A1005" t="s">
        <v>9</v>
      </c>
      <c r="B1005">
        <v>2007</v>
      </c>
      <c r="C1005">
        <v>7</v>
      </c>
      <c r="D1005">
        <v>811.35914892687401</v>
      </c>
      <c r="E1005">
        <v>4686.91602189484</v>
      </c>
      <c r="F1005">
        <v>1115.0371057584</v>
      </c>
      <c r="G1005">
        <v>496.07864500810399</v>
      </c>
      <c r="H1005">
        <v>2280.1219613385801</v>
      </c>
      <c r="I1005">
        <v>910.01899459816002</v>
      </c>
      <c r="Q1005" s="9" t="s">
        <v>238</v>
      </c>
      <c r="R1005" s="27"/>
      <c r="S1005" s="40" t="s">
        <v>363</v>
      </c>
      <c r="T1005" s="3" t="s">
        <v>146</v>
      </c>
      <c r="U1005" s="27">
        <f t="shared" si="226"/>
        <v>1669.392009814366</v>
      </c>
      <c r="V1005" s="27">
        <f t="shared" si="225"/>
        <v>4243.4374889081746</v>
      </c>
      <c r="W1005" s="27">
        <f t="shared" si="225"/>
        <v>52.073751892554213</v>
      </c>
      <c r="X1005" s="27">
        <f t="shared" si="225"/>
        <v>31.579865600794541</v>
      </c>
      <c r="Y1005" s="27">
        <f t="shared" si="225"/>
        <v>23.397997761111721</v>
      </c>
      <c r="Z1005" s="28">
        <f t="shared" si="225"/>
        <v>673.08532812382612</v>
      </c>
      <c r="AA1005" s="27"/>
      <c r="AB1005" s="131">
        <v>18368910000</v>
      </c>
      <c r="AC1005" s="131" t="str">
        <f t="shared" si="219"/>
        <v>WFD84_Andalusia_Mediterranean_BasinsJuly</v>
      </c>
      <c r="AD1005" s="40" t="s">
        <v>694</v>
      </c>
      <c r="AE1005" s="46" t="s">
        <v>591</v>
      </c>
      <c r="AF1005" s="130">
        <f t="shared" si="216"/>
        <v>1.2737825903176465</v>
      </c>
      <c r="AG1005" s="130">
        <f t="shared" si="217"/>
        <v>36.642638464874949</v>
      </c>
      <c r="AH1005" s="130">
        <f t="shared" si="220"/>
        <v>-35.368855874557305</v>
      </c>
    </row>
    <row r="1006" spans="1:34" x14ac:dyDescent="0.25">
      <c r="A1006" t="s">
        <v>9</v>
      </c>
      <c r="B1006">
        <v>2007</v>
      </c>
      <c r="C1006">
        <v>8</v>
      </c>
      <c r="D1006">
        <v>548.09419989708999</v>
      </c>
      <c r="E1006">
        <v>4613.5870128097504</v>
      </c>
      <c r="F1006">
        <v>951.82433805246296</v>
      </c>
      <c r="G1006">
        <v>426.54702634660202</v>
      </c>
      <c r="H1006">
        <v>1849.75012484085</v>
      </c>
      <c r="I1006">
        <v>625.51790473794495</v>
      </c>
      <c r="Q1006" s="9" t="s">
        <v>238</v>
      </c>
      <c r="R1006" s="27"/>
      <c r="S1006" s="40" t="s">
        <v>363</v>
      </c>
      <c r="T1006" s="3" t="s">
        <v>147</v>
      </c>
      <c r="U1006" s="27">
        <f t="shared" si="226"/>
        <v>1334.9400275341482</v>
      </c>
      <c r="V1006" s="27">
        <f t="shared" si="225"/>
        <v>4197.7793415704</v>
      </c>
      <c r="W1006" s="27">
        <f t="shared" si="225"/>
        <v>53.30042771254908</v>
      </c>
      <c r="X1006" s="27">
        <f t="shared" si="225"/>
        <v>32.34636592978984</v>
      </c>
      <c r="Y1006" s="27">
        <f t="shared" si="225"/>
        <v>56.323613332917198</v>
      </c>
      <c r="Z1006" s="28">
        <f t="shared" si="225"/>
        <v>522.13426641434785</v>
      </c>
      <c r="AA1006" s="27"/>
      <c r="AB1006" s="131">
        <v>18368910000</v>
      </c>
      <c r="AC1006" s="131" t="str">
        <f t="shared" si="219"/>
        <v>WFD84_Andalusia_Mediterranean_BasinsAugust</v>
      </c>
      <c r="AD1006" s="40" t="s">
        <v>694</v>
      </c>
      <c r="AE1006" s="46" t="s">
        <v>592</v>
      </c>
      <c r="AF1006" s="130">
        <f t="shared" si="216"/>
        <v>3.0662468994032412</v>
      </c>
      <c r="AG1006" s="130">
        <f t="shared" si="217"/>
        <v>28.424891102103928</v>
      </c>
      <c r="AH1006" s="130">
        <f t="shared" si="220"/>
        <v>-25.358644202700688</v>
      </c>
    </row>
    <row r="1007" spans="1:34" x14ac:dyDescent="0.25">
      <c r="A1007" t="s">
        <v>9</v>
      </c>
      <c r="B1007">
        <v>2007</v>
      </c>
      <c r="C1007">
        <v>9</v>
      </c>
      <c r="D1007">
        <v>401.46211109319597</v>
      </c>
      <c r="E1007">
        <v>4665.9154452496296</v>
      </c>
      <c r="F1007">
        <v>576.351722692556</v>
      </c>
      <c r="G1007">
        <v>251.851352137655</v>
      </c>
      <c r="H1007">
        <v>1035.0333799897801</v>
      </c>
      <c r="I1007">
        <v>473.89831710768198</v>
      </c>
      <c r="Q1007" s="9" t="s">
        <v>238</v>
      </c>
      <c r="R1007" s="27"/>
      <c r="S1007" s="40" t="s">
        <v>363</v>
      </c>
      <c r="T1007" s="3" t="s">
        <v>148</v>
      </c>
      <c r="U1007" s="27">
        <f t="shared" si="226"/>
        <v>979.41433583769253</v>
      </c>
      <c r="V1007" s="27">
        <f t="shared" si="225"/>
        <v>4358.8844930597406</v>
      </c>
      <c r="W1007" s="27">
        <f t="shared" si="225"/>
        <v>65.648369766202393</v>
      </c>
      <c r="X1007" s="27">
        <f t="shared" si="225"/>
        <v>39.832203577305002</v>
      </c>
      <c r="Y1007" s="27">
        <f t="shared" si="225"/>
        <v>336.40629193208565</v>
      </c>
      <c r="Z1007" s="28">
        <f t="shared" si="225"/>
        <v>442.28573521392207</v>
      </c>
      <c r="AA1007" s="27"/>
      <c r="AB1007" s="131">
        <v>18368910000</v>
      </c>
      <c r="AC1007" s="131" t="str">
        <f t="shared" si="219"/>
        <v>WFD84_Andalusia_Mediterranean_BasinsSeptember</v>
      </c>
      <c r="AD1007" s="40" t="s">
        <v>694</v>
      </c>
      <c r="AE1007" s="46" t="s">
        <v>593</v>
      </c>
      <c r="AF1007" s="130">
        <f t="shared" si="216"/>
        <v>18.313895159379932</v>
      </c>
      <c r="AG1007" s="130">
        <f t="shared" si="217"/>
        <v>24.077952105700451</v>
      </c>
      <c r="AH1007" s="130">
        <f t="shared" si="220"/>
        <v>-5.7640569463205189</v>
      </c>
    </row>
    <row r="1008" spans="1:34" x14ac:dyDescent="0.25">
      <c r="A1008" t="s">
        <v>9</v>
      </c>
      <c r="B1008">
        <v>2007</v>
      </c>
      <c r="C1008">
        <v>10</v>
      </c>
      <c r="D1008">
        <v>346.54195901947702</v>
      </c>
      <c r="E1008">
        <v>4695.0054738816798</v>
      </c>
      <c r="F1008">
        <v>625.23073314703902</v>
      </c>
      <c r="G1008">
        <v>274.89666866901399</v>
      </c>
      <c r="H1008">
        <v>937.17737437782296</v>
      </c>
      <c r="I1008">
        <v>410.05926988722803</v>
      </c>
      <c r="Q1008" s="9" t="s">
        <v>238</v>
      </c>
      <c r="R1008" s="27"/>
      <c r="S1008" s="40" t="s">
        <v>363</v>
      </c>
      <c r="T1008" s="3" t="s">
        <v>149</v>
      </c>
      <c r="U1008" s="27">
        <f t="shared" si="226"/>
        <v>898.15304237287262</v>
      </c>
      <c r="V1008" s="27">
        <f t="shared" si="225"/>
        <v>4829.0120445708071</v>
      </c>
      <c r="W1008" s="27">
        <f t="shared" si="225"/>
        <v>191.76708403887793</v>
      </c>
      <c r="X1008" s="27">
        <f t="shared" si="225"/>
        <v>116.48475145026697</v>
      </c>
      <c r="Y1008" s="27">
        <f t="shared" si="225"/>
        <v>726.00014465379593</v>
      </c>
      <c r="Z1008" s="28">
        <f t="shared" si="225"/>
        <v>530.06970398879025</v>
      </c>
      <c r="AA1008" s="27"/>
      <c r="AB1008" s="131">
        <v>18368910000</v>
      </c>
      <c r="AC1008" s="131" t="str">
        <f t="shared" si="219"/>
        <v>WFD84_Andalusia_Mediterranean_BasinsOctober</v>
      </c>
      <c r="AD1008" s="40" t="s">
        <v>694</v>
      </c>
      <c r="AE1008" s="46" t="s">
        <v>594</v>
      </c>
      <c r="AF1008" s="130">
        <f t="shared" si="216"/>
        <v>39.523311108486894</v>
      </c>
      <c r="AG1008" s="130">
        <f t="shared" si="217"/>
        <v>28.856894828750878</v>
      </c>
      <c r="AH1008" s="130">
        <f t="shared" si="220"/>
        <v>10.666416279736016</v>
      </c>
    </row>
    <row r="1009" spans="1:34" x14ac:dyDescent="0.25">
      <c r="A1009" t="s">
        <v>9</v>
      </c>
      <c r="B1009">
        <v>2007</v>
      </c>
      <c r="C1009">
        <v>11</v>
      </c>
      <c r="D1009">
        <v>342.01744071532102</v>
      </c>
      <c r="E1009">
        <v>4653.0521472155797</v>
      </c>
      <c r="F1009">
        <v>843.12755781249996</v>
      </c>
      <c r="G1009">
        <v>373.36967054211101</v>
      </c>
      <c r="H1009">
        <v>1231.9920565009299</v>
      </c>
      <c r="I1009">
        <v>380.11149557537601</v>
      </c>
      <c r="Q1009" s="9" t="s">
        <v>238</v>
      </c>
      <c r="R1009" s="27"/>
      <c r="S1009" s="40" t="s">
        <v>363</v>
      </c>
      <c r="T1009" s="3" t="s">
        <v>150</v>
      </c>
      <c r="U1009" s="27">
        <f t="shared" si="226"/>
        <v>865.99509096495603</v>
      </c>
      <c r="V1009" s="27">
        <f t="shared" si="225"/>
        <v>5186.7381747748059</v>
      </c>
      <c r="W1009" s="27">
        <f t="shared" si="225"/>
        <v>380.92802518070704</v>
      </c>
      <c r="X1009" s="27">
        <f t="shared" si="225"/>
        <v>232.10108838504038</v>
      </c>
      <c r="Y1009" s="27">
        <f t="shared" si="225"/>
        <v>958.48762570887038</v>
      </c>
      <c r="Z1009" s="28">
        <f t="shared" si="225"/>
        <v>596.15459246414707</v>
      </c>
      <c r="AA1009" s="27"/>
      <c r="AB1009" s="131">
        <v>18368910000</v>
      </c>
      <c r="AC1009" s="131" t="str">
        <f t="shared" si="219"/>
        <v>WFD84_Andalusia_Mediterranean_BasinsNovember</v>
      </c>
      <c r="AD1009" s="40" t="s">
        <v>694</v>
      </c>
      <c r="AE1009" s="46" t="s">
        <v>595</v>
      </c>
      <c r="AF1009" s="130">
        <f t="shared" si="216"/>
        <v>52.179885780314152</v>
      </c>
      <c r="AG1009" s="130">
        <f t="shared" si="217"/>
        <v>32.454543708045115</v>
      </c>
      <c r="AH1009" s="130">
        <f t="shared" si="220"/>
        <v>19.725342072269036</v>
      </c>
    </row>
    <row r="1010" spans="1:34" ht="15.75" thickBot="1" x14ac:dyDescent="0.3">
      <c r="A1010" t="s">
        <v>9</v>
      </c>
      <c r="B1010">
        <v>2007</v>
      </c>
      <c r="C1010">
        <v>12</v>
      </c>
      <c r="D1010">
        <v>535.40212663553405</v>
      </c>
      <c r="E1010">
        <v>4683.0096365934796</v>
      </c>
      <c r="F1010">
        <v>1495.5043280914499</v>
      </c>
      <c r="G1010">
        <v>663.55259719079095</v>
      </c>
      <c r="H1010">
        <v>2815.4236676943201</v>
      </c>
      <c r="I1010">
        <v>537.55494537588095</v>
      </c>
      <c r="Q1010" s="11" t="s">
        <v>238</v>
      </c>
      <c r="R1010" s="29"/>
      <c r="S1010" s="40" t="s">
        <v>363</v>
      </c>
      <c r="T1010" s="5" t="s">
        <v>151</v>
      </c>
      <c r="U1010" s="29">
        <f t="shared" si="226"/>
        <v>1049.9034663181994</v>
      </c>
      <c r="V1010" s="29">
        <f t="shared" si="225"/>
        <v>5306.5692985856194</v>
      </c>
      <c r="W1010" s="29">
        <f t="shared" si="225"/>
        <v>419.04632384500826</v>
      </c>
      <c r="X1010" s="29">
        <f t="shared" si="225"/>
        <v>255.17337078220891</v>
      </c>
      <c r="Y1010" s="29">
        <f t="shared" si="225"/>
        <v>930.02873115347563</v>
      </c>
      <c r="Z1010" s="30">
        <f t="shared" si="225"/>
        <v>746.92894693370465</v>
      </c>
      <c r="AA1010" s="27"/>
      <c r="AB1010" s="131">
        <v>18368910000</v>
      </c>
      <c r="AC1010" s="131" t="str">
        <f t="shared" si="219"/>
        <v>WFD84_Andalusia_Mediterranean_BasinsDecember</v>
      </c>
      <c r="AD1010" s="40" t="s">
        <v>694</v>
      </c>
      <c r="AE1010" s="46" t="s">
        <v>596</v>
      </c>
      <c r="AF1010" s="130">
        <f t="shared" si="216"/>
        <v>50.630588921905307</v>
      </c>
      <c r="AG1010" s="130">
        <f t="shared" si="217"/>
        <v>40.662671161963594</v>
      </c>
      <c r="AH1010" s="130">
        <f t="shared" si="220"/>
        <v>9.967917759941713</v>
      </c>
    </row>
    <row r="1011" spans="1:34" x14ac:dyDescent="0.25">
      <c r="A1011" t="s">
        <v>9</v>
      </c>
      <c r="B1011">
        <v>2008</v>
      </c>
      <c r="C1011">
        <v>1</v>
      </c>
      <c r="D1011">
        <v>753.61015986634004</v>
      </c>
      <c r="E1011">
        <v>4683.3074179502901</v>
      </c>
      <c r="F1011">
        <v>1805.4423839410399</v>
      </c>
      <c r="G1011">
        <v>797.49948918462405</v>
      </c>
      <c r="H1011">
        <v>3513.28085340912</v>
      </c>
      <c r="I1011">
        <v>693.91201307072197</v>
      </c>
      <c r="Q1011" s="10" t="s">
        <v>239</v>
      </c>
      <c r="R1011" s="27" t="s">
        <v>396</v>
      </c>
      <c r="S1011" s="38" t="s">
        <v>364</v>
      </c>
      <c r="T1011" s="1" t="s">
        <v>140</v>
      </c>
      <c r="U1011" s="25">
        <f>(D12639+D12651+D12663+D12675+D12687+D12699+D12711+D12723+D12735+D12747+D12759+D12771+D12783)/13</f>
        <v>1178.5120036240003</v>
      </c>
      <c r="V1011" s="25">
        <f t="shared" ref="V1011:Z1022" si="227">(E12639+E12651+E12663+E12675+E12687+E12699+E12711+E12723+E12735+E12747+E12759+E12771+E12783)/13</f>
        <v>5101.0776539674371</v>
      </c>
      <c r="W1011" s="25">
        <f t="shared" si="227"/>
        <v>221.55489406271593</v>
      </c>
      <c r="X1011" s="25">
        <f t="shared" si="227"/>
        <v>141.28752520366984</v>
      </c>
      <c r="Y1011" s="25">
        <f t="shared" si="227"/>
        <v>512.57311845835079</v>
      </c>
      <c r="Z1011" s="26">
        <f t="shared" si="227"/>
        <v>728.82404810312789</v>
      </c>
      <c r="AA1011" s="27"/>
      <c r="AB1011" s="131">
        <v>17633690000</v>
      </c>
      <c r="AC1011" s="131" t="str">
        <f t="shared" si="219"/>
        <v>WFD85_SeguraJanuary</v>
      </c>
      <c r="AD1011" s="40" t="s">
        <v>695</v>
      </c>
      <c r="AE1011" s="46" t="s">
        <v>586</v>
      </c>
      <c r="AF1011" s="130">
        <f t="shared" si="216"/>
        <v>29.067830865709375</v>
      </c>
      <c r="AG1011" s="130">
        <f t="shared" si="217"/>
        <v>41.331340638466926</v>
      </c>
      <c r="AH1011" s="130">
        <f t="shared" si="220"/>
        <v>-12.263509772757551</v>
      </c>
    </row>
    <row r="1012" spans="1:34" x14ac:dyDescent="0.25">
      <c r="A1012" t="s">
        <v>9</v>
      </c>
      <c r="B1012">
        <v>2008</v>
      </c>
      <c r="C1012">
        <v>2</v>
      </c>
      <c r="D1012">
        <v>1009.23271137759</v>
      </c>
      <c r="E1012">
        <v>4643.1758847128303</v>
      </c>
      <c r="F1012">
        <v>475.88352275911802</v>
      </c>
      <c r="G1012">
        <v>206.00121180835299</v>
      </c>
      <c r="H1012">
        <v>1195.55310445858</v>
      </c>
      <c r="I1012">
        <v>905.79960216813504</v>
      </c>
      <c r="Q1012" s="9" t="s">
        <v>239</v>
      </c>
      <c r="R1012" s="27"/>
      <c r="S1012" s="40" t="s">
        <v>364</v>
      </c>
      <c r="T1012" s="3" t="s">
        <v>141</v>
      </c>
      <c r="U1012" s="27">
        <f t="shared" ref="U1012:U1022" si="228">(D12640+D12652+D12664+D12676+D12688+D12700+D12712+D12724+D12736+D12748+D12760+D12772+D12784)/13</f>
        <v>1282.8249348685993</v>
      </c>
      <c r="V1012" s="27">
        <f t="shared" si="227"/>
        <v>5043.2422988464696</v>
      </c>
      <c r="W1012" s="27">
        <f t="shared" si="227"/>
        <v>153.53694231481907</v>
      </c>
      <c r="X1012" s="27">
        <f t="shared" si="227"/>
        <v>98.517718222355299</v>
      </c>
      <c r="Y1012" s="27">
        <f t="shared" si="227"/>
        <v>449.52215857674946</v>
      </c>
      <c r="Z1012" s="28">
        <f t="shared" si="227"/>
        <v>760.72606922949103</v>
      </c>
      <c r="AA1012" s="27"/>
      <c r="AB1012" s="131">
        <v>17633690000</v>
      </c>
      <c r="AC1012" s="131" t="str">
        <f t="shared" si="219"/>
        <v>WFD85_SeguraFebruary</v>
      </c>
      <c r="AD1012" s="40" t="s">
        <v>695</v>
      </c>
      <c r="AE1012" s="46" t="s">
        <v>587</v>
      </c>
      <c r="AF1012" s="130">
        <f t="shared" si="216"/>
        <v>25.49223438637911</v>
      </c>
      <c r="AG1012" s="130">
        <f t="shared" si="217"/>
        <v>43.140492388688408</v>
      </c>
      <c r="AH1012" s="130">
        <f t="shared" si="220"/>
        <v>-17.648258002309298</v>
      </c>
    </row>
    <row r="1013" spans="1:34" x14ac:dyDescent="0.25">
      <c r="A1013" t="s">
        <v>9</v>
      </c>
      <c r="B1013">
        <v>2008</v>
      </c>
      <c r="C1013">
        <v>3</v>
      </c>
      <c r="D1013">
        <v>1230.7505943188301</v>
      </c>
      <c r="E1013">
        <v>4663.8173039944504</v>
      </c>
      <c r="F1013">
        <v>909.28365743388997</v>
      </c>
      <c r="G1013">
        <v>400.25802343284198</v>
      </c>
      <c r="H1013">
        <v>2156.41757291165</v>
      </c>
      <c r="I1013">
        <v>1158.9963528884</v>
      </c>
      <c r="Q1013" s="9" t="s">
        <v>239</v>
      </c>
      <c r="R1013" s="27"/>
      <c r="S1013" s="40" t="s">
        <v>364</v>
      </c>
      <c r="T1013" s="3" t="s">
        <v>142</v>
      </c>
      <c r="U1013" s="27">
        <f t="shared" si="228"/>
        <v>1675.0068031582691</v>
      </c>
      <c r="V1013" s="27">
        <f t="shared" si="227"/>
        <v>4961.0351944887834</v>
      </c>
      <c r="W1013" s="27">
        <f t="shared" si="227"/>
        <v>176.27126986857786</v>
      </c>
      <c r="X1013" s="27">
        <f t="shared" si="227"/>
        <v>112.83781707214949</v>
      </c>
      <c r="Y1013" s="27">
        <f t="shared" si="227"/>
        <v>589.80452502553783</v>
      </c>
      <c r="Z1013" s="28">
        <f t="shared" si="227"/>
        <v>971.49308584940809</v>
      </c>
      <c r="AA1013" s="27"/>
      <c r="AB1013" s="131">
        <v>17633690000</v>
      </c>
      <c r="AC1013" s="131" t="str">
        <f t="shared" si="219"/>
        <v>WFD85_SeguraMarch</v>
      </c>
      <c r="AD1013" s="40" t="s">
        <v>695</v>
      </c>
      <c r="AE1013" s="46" t="s">
        <v>588</v>
      </c>
      <c r="AF1013" s="130">
        <f t="shared" si="216"/>
        <v>33.447595201318492</v>
      </c>
      <c r="AG1013" s="130">
        <f t="shared" si="217"/>
        <v>55.093011493873831</v>
      </c>
      <c r="AH1013" s="130">
        <f t="shared" si="220"/>
        <v>-21.645416292555339</v>
      </c>
    </row>
    <row r="1014" spans="1:34" x14ac:dyDescent="0.25">
      <c r="A1014" t="s">
        <v>9</v>
      </c>
      <c r="B1014">
        <v>2008</v>
      </c>
      <c r="C1014">
        <v>4</v>
      </c>
      <c r="D1014">
        <v>1357.27479376929</v>
      </c>
      <c r="E1014">
        <v>4503.4695574739098</v>
      </c>
      <c r="F1014">
        <v>69.2656070416772</v>
      </c>
      <c r="G1014">
        <v>29.2610557834271</v>
      </c>
      <c r="H1014">
        <v>825.92923619726196</v>
      </c>
      <c r="I1014">
        <v>1301.34017762385</v>
      </c>
      <c r="Q1014" s="9" t="s">
        <v>239</v>
      </c>
      <c r="R1014" s="27"/>
      <c r="S1014" s="40" t="s">
        <v>364</v>
      </c>
      <c r="T1014" s="3" t="s">
        <v>143</v>
      </c>
      <c r="U1014" s="27">
        <f t="shared" si="228"/>
        <v>1793.9493444466084</v>
      </c>
      <c r="V1014" s="27">
        <f t="shared" si="227"/>
        <v>4862.8306159331105</v>
      </c>
      <c r="W1014" s="27">
        <f t="shared" si="227"/>
        <v>181.4739557443292</v>
      </c>
      <c r="X1014" s="27">
        <f t="shared" si="227"/>
        <v>115.50602474848748</v>
      </c>
      <c r="Y1014" s="27">
        <f t="shared" si="227"/>
        <v>666.76436803875981</v>
      </c>
      <c r="Z1014" s="28">
        <f t="shared" si="227"/>
        <v>1023.8226438903771</v>
      </c>
      <c r="AA1014" s="27"/>
      <c r="AB1014" s="131">
        <v>17633690000</v>
      </c>
      <c r="AC1014" s="131" t="str">
        <f t="shared" si="219"/>
        <v>WFD85_SeguraApril</v>
      </c>
      <c r="AD1014" s="40" t="s">
        <v>695</v>
      </c>
      <c r="AE1014" s="46" t="s">
        <v>589</v>
      </c>
      <c r="AF1014" s="130">
        <f t="shared" si="216"/>
        <v>37.811959268806461</v>
      </c>
      <c r="AG1014" s="130">
        <f t="shared" si="217"/>
        <v>58.060601263285058</v>
      </c>
      <c r="AH1014" s="130">
        <f t="shared" si="220"/>
        <v>-20.248641994478596</v>
      </c>
    </row>
    <row r="1015" spans="1:34" x14ac:dyDescent="0.25">
      <c r="A1015" t="s">
        <v>9</v>
      </c>
      <c r="B1015">
        <v>2008</v>
      </c>
      <c r="C1015">
        <v>5</v>
      </c>
      <c r="D1015">
        <v>1608.08612453047</v>
      </c>
      <c r="E1015">
        <v>4292.7094357489004</v>
      </c>
      <c r="F1015">
        <v>44.360384097511201</v>
      </c>
      <c r="G1015">
        <v>18.332081415835901</v>
      </c>
      <c r="H1015">
        <v>627.69755525379196</v>
      </c>
      <c r="I1015">
        <v>1520.7978627288201</v>
      </c>
      <c r="Q1015" s="9" t="s">
        <v>239</v>
      </c>
      <c r="R1015" s="27"/>
      <c r="S1015" s="40" t="s">
        <v>364</v>
      </c>
      <c r="T1015" s="3" t="s">
        <v>144</v>
      </c>
      <c r="U1015" s="27">
        <f t="shared" si="228"/>
        <v>1941.1835787565999</v>
      </c>
      <c r="V1015" s="27">
        <f t="shared" si="227"/>
        <v>4751.5435326110373</v>
      </c>
      <c r="W1015" s="27">
        <f t="shared" si="227"/>
        <v>110.86390515244665</v>
      </c>
      <c r="X1015" s="27">
        <f t="shared" si="227"/>
        <v>70.379640580387573</v>
      </c>
      <c r="Y1015" s="27">
        <f t="shared" si="227"/>
        <v>500.6433296842448</v>
      </c>
      <c r="Z1015" s="28">
        <f t="shared" si="227"/>
        <v>1056.539201106149</v>
      </c>
      <c r="AA1015" s="27"/>
      <c r="AB1015" s="131">
        <v>17633690000</v>
      </c>
      <c r="AC1015" s="131" t="str">
        <f t="shared" si="219"/>
        <v>WFD85_SeguraMay</v>
      </c>
      <c r="AD1015" s="40" t="s">
        <v>695</v>
      </c>
      <c r="AE1015" s="46" t="s">
        <v>144</v>
      </c>
      <c r="AF1015" s="130">
        <f t="shared" si="216"/>
        <v>28.391296982324448</v>
      </c>
      <c r="AG1015" s="130">
        <f t="shared" si="217"/>
        <v>59.915945052121764</v>
      </c>
      <c r="AH1015" s="130">
        <f t="shared" si="220"/>
        <v>-31.524648069797315</v>
      </c>
    </row>
    <row r="1016" spans="1:34" x14ac:dyDescent="0.25">
      <c r="A1016" t="s">
        <v>9</v>
      </c>
      <c r="B1016">
        <v>2008</v>
      </c>
      <c r="C1016">
        <v>6</v>
      </c>
      <c r="D1016">
        <v>1151.3133159025399</v>
      </c>
      <c r="E1016">
        <v>4391.4206446266198</v>
      </c>
      <c r="F1016">
        <v>416.23726733632299</v>
      </c>
      <c r="G1016">
        <v>178.95021159354201</v>
      </c>
      <c r="H1016">
        <v>1838.4628592301201</v>
      </c>
      <c r="I1016">
        <v>1140.01578033755</v>
      </c>
      <c r="Q1016" s="9" t="s">
        <v>239</v>
      </c>
      <c r="R1016" s="27"/>
      <c r="S1016" s="40" t="s">
        <v>364</v>
      </c>
      <c r="T1016" s="3" t="s">
        <v>145</v>
      </c>
      <c r="U1016" s="27">
        <f t="shared" si="228"/>
        <v>1937.9514955262471</v>
      </c>
      <c r="V1016" s="27">
        <f t="shared" si="227"/>
        <v>4490.8974495579305</v>
      </c>
      <c r="W1016" s="27">
        <f t="shared" si="227"/>
        <v>104.47041997004362</v>
      </c>
      <c r="X1016" s="27">
        <f t="shared" si="227"/>
        <v>66.410631955510226</v>
      </c>
      <c r="Y1016" s="27">
        <f t="shared" si="227"/>
        <v>277.27765602396772</v>
      </c>
      <c r="Z1016" s="28">
        <f t="shared" si="227"/>
        <v>932.47285176287016</v>
      </c>
      <c r="AA1016" s="27"/>
      <c r="AB1016" s="131">
        <v>17633690000</v>
      </c>
      <c r="AC1016" s="131" t="str">
        <f t="shared" si="219"/>
        <v>WFD85_SeguraJune</v>
      </c>
      <c r="AD1016" s="40" t="s">
        <v>695</v>
      </c>
      <c r="AE1016" s="46" t="s">
        <v>590</v>
      </c>
      <c r="AF1016" s="130">
        <f t="shared" si="216"/>
        <v>15.724312723200178</v>
      </c>
      <c r="AG1016" s="130">
        <f t="shared" si="217"/>
        <v>52.880188534723601</v>
      </c>
      <c r="AH1016" s="130">
        <f t="shared" si="220"/>
        <v>-37.155875811523423</v>
      </c>
    </row>
    <row r="1017" spans="1:34" x14ac:dyDescent="0.25">
      <c r="A1017" t="s">
        <v>9</v>
      </c>
      <c r="B1017">
        <v>2008</v>
      </c>
      <c r="C1017">
        <v>7</v>
      </c>
      <c r="D1017">
        <v>807.71187037851701</v>
      </c>
      <c r="E1017">
        <v>4633.9127762530497</v>
      </c>
      <c r="F1017">
        <v>952.10369724391899</v>
      </c>
      <c r="G1017">
        <v>420.953528831163</v>
      </c>
      <c r="H1017">
        <v>1867.47481190903</v>
      </c>
      <c r="I1017">
        <v>893.37115212525396</v>
      </c>
      <c r="Q1017" s="9" t="s">
        <v>239</v>
      </c>
      <c r="R1017" s="27"/>
      <c r="S1017" s="40" t="s">
        <v>364</v>
      </c>
      <c r="T1017" s="3" t="s">
        <v>146</v>
      </c>
      <c r="U1017" s="27">
        <f t="shared" si="228"/>
        <v>1795.5248817028153</v>
      </c>
      <c r="V1017" s="27">
        <f t="shared" si="227"/>
        <v>4219.7282148853556</v>
      </c>
      <c r="W1017" s="27">
        <f t="shared" si="227"/>
        <v>71.883890685816922</v>
      </c>
      <c r="X1017" s="27">
        <f t="shared" si="227"/>
        <v>44.508316391039934</v>
      </c>
      <c r="Y1017" s="27">
        <f t="shared" si="227"/>
        <v>36.949362440282151</v>
      </c>
      <c r="Z1017" s="28">
        <f t="shared" si="227"/>
        <v>762.90811331009672</v>
      </c>
      <c r="AA1017" s="27"/>
      <c r="AB1017" s="131">
        <v>17633690000</v>
      </c>
      <c r="AC1017" s="131" t="str">
        <f t="shared" si="219"/>
        <v>WFD85_SeguraJuly</v>
      </c>
      <c r="AD1017" s="40" t="s">
        <v>695</v>
      </c>
      <c r="AE1017" s="46" t="s">
        <v>591</v>
      </c>
      <c r="AF1017" s="130">
        <f t="shared" si="216"/>
        <v>2.0953845984749733</v>
      </c>
      <c r="AG1017" s="130">
        <f t="shared" si="217"/>
        <v>43.264235296758464</v>
      </c>
      <c r="AH1017" s="130">
        <f t="shared" si="220"/>
        <v>-41.168850698283492</v>
      </c>
    </row>
    <row r="1018" spans="1:34" x14ac:dyDescent="0.25">
      <c r="A1018" t="s">
        <v>9</v>
      </c>
      <c r="B1018">
        <v>2008</v>
      </c>
      <c r="C1018">
        <v>8</v>
      </c>
      <c r="D1018">
        <v>483.61596832191901</v>
      </c>
      <c r="E1018">
        <v>4655.9660353982599</v>
      </c>
      <c r="F1018">
        <v>1501.3602895300901</v>
      </c>
      <c r="G1018">
        <v>671.629030212771</v>
      </c>
      <c r="H1018">
        <v>2999.7131676110798</v>
      </c>
      <c r="I1018">
        <v>562.73264554254001</v>
      </c>
      <c r="Q1018" s="9" t="s">
        <v>239</v>
      </c>
      <c r="R1018" s="27"/>
      <c r="S1018" s="40" t="s">
        <v>364</v>
      </c>
      <c r="T1018" s="3" t="s">
        <v>147</v>
      </c>
      <c r="U1018" s="27">
        <f t="shared" si="228"/>
        <v>1415.9998167562153</v>
      </c>
      <c r="V1018" s="27">
        <f t="shared" si="227"/>
        <v>4091.4030291771928</v>
      </c>
      <c r="W1018" s="27">
        <f t="shared" si="227"/>
        <v>87.998328982311776</v>
      </c>
      <c r="X1018" s="27">
        <f t="shared" si="227"/>
        <v>54.596292666907367</v>
      </c>
      <c r="Y1018" s="27">
        <f t="shared" si="227"/>
        <v>191.64694275249792</v>
      </c>
      <c r="Z1018" s="28">
        <f t="shared" si="227"/>
        <v>576.14661757288673</v>
      </c>
      <c r="AA1018" s="27"/>
      <c r="AB1018" s="131">
        <v>17633690000</v>
      </c>
      <c r="AC1018" s="131" t="str">
        <f t="shared" si="219"/>
        <v>WFD85_SeguraAugust</v>
      </c>
      <c r="AD1018" s="40" t="s">
        <v>695</v>
      </c>
      <c r="AE1018" s="46" t="s">
        <v>592</v>
      </c>
      <c r="AF1018" s="130">
        <f t="shared" si="216"/>
        <v>10.868226829012981</v>
      </c>
      <c r="AG1018" s="130">
        <f t="shared" si="217"/>
        <v>32.673060350549811</v>
      </c>
      <c r="AH1018" s="130">
        <f t="shared" si="220"/>
        <v>-21.804833521536828</v>
      </c>
    </row>
    <row r="1019" spans="1:34" x14ac:dyDescent="0.25">
      <c r="A1019" t="s">
        <v>9</v>
      </c>
      <c r="B1019">
        <v>2008</v>
      </c>
      <c r="C1019">
        <v>9</v>
      </c>
      <c r="D1019">
        <v>377.788321554216</v>
      </c>
      <c r="E1019">
        <v>4616.6627452726698</v>
      </c>
      <c r="F1019">
        <v>1126.3053916240799</v>
      </c>
      <c r="G1019">
        <v>501.33890160997998</v>
      </c>
      <c r="H1019">
        <v>1971.3639977042401</v>
      </c>
      <c r="I1019">
        <v>444.75682382029299</v>
      </c>
      <c r="Q1019" s="9" t="s">
        <v>239</v>
      </c>
      <c r="R1019" s="27"/>
      <c r="S1019" s="40" t="s">
        <v>364</v>
      </c>
      <c r="T1019" s="3" t="s">
        <v>148</v>
      </c>
      <c r="U1019" s="27">
        <f t="shared" si="228"/>
        <v>994.05589430598843</v>
      </c>
      <c r="V1019" s="27">
        <f t="shared" si="227"/>
        <v>4294.7676291384651</v>
      </c>
      <c r="W1019" s="27">
        <f t="shared" si="227"/>
        <v>124.86767773790874</v>
      </c>
      <c r="X1019" s="27">
        <f t="shared" si="227"/>
        <v>77.663264494291212</v>
      </c>
      <c r="Y1019" s="27">
        <f t="shared" si="227"/>
        <v>507.27604956276849</v>
      </c>
      <c r="Z1019" s="28">
        <f t="shared" si="227"/>
        <v>464.91289583747374</v>
      </c>
      <c r="AA1019" s="27"/>
      <c r="AB1019" s="131">
        <v>17633690000</v>
      </c>
      <c r="AC1019" s="131" t="str">
        <f t="shared" si="219"/>
        <v>WFD85_SeguraSeptember</v>
      </c>
      <c r="AD1019" s="40" t="s">
        <v>695</v>
      </c>
      <c r="AE1019" s="46" t="s">
        <v>593</v>
      </c>
      <c r="AF1019" s="130">
        <f t="shared" si="216"/>
        <v>28.767436059200797</v>
      </c>
      <c r="AG1019" s="130">
        <f t="shared" si="217"/>
        <v>26.365037370934484</v>
      </c>
      <c r="AH1019" s="130">
        <f t="shared" si="220"/>
        <v>2.4023986882663131</v>
      </c>
    </row>
    <row r="1020" spans="1:34" x14ac:dyDescent="0.25">
      <c r="A1020" t="s">
        <v>9</v>
      </c>
      <c r="B1020">
        <v>2008</v>
      </c>
      <c r="C1020">
        <v>10</v>
      </c>
      <c r="D1020">
        <v>326.06745844758302</v>
      </c>
      <c r="E1020">
        <v>4660.0180284054604</v>
      </c>
      <c r="F1020">
        <v>1683.6098483726801</v>
      </c>
      <c r="G1020">
        <v>738.03589006807795</v>
      </c>
      <c r="H1020">
        <v>2935.3060676312998</v>
      </c>
      <c r="I1020">
        <v>387.93792949183899</v>
      </c>
      <c r="Q1020" s="9" t="s">
        <v>239</v>
      </c>
      <c r="R1020" s="27"/>
      <c r="S1020" s="40" t="s">
        <v>364</v>
      </c>
      <c r="T1020" s="3" t="s">
        <v>149</v>
      </c>
      <c r="U1020" s="27">
        <f t="shared" si="228"/>
        <v>878.13387674858427</v>
      </c>
      <c r="V1020" s="27">
        <f t="shared" si="227"/>
        <v>4703.6255747657906</v>
      </c>
      <c r="W1020" s="27">
        <f t="shared" si="227"/>
        <v>172.351393578265</v>
      </c>
      <c r="X1020" s="27">
        <f t="shared" si="227"/>
        <v>109.7938495602498</v>
      </c>
      <c r="Y1020" s="27">
        <f t="shared" si="227"/>
        <v>555.90709146063193</v>
      </c>
      <c r="Z1020" s="28">
        <f t="shared" si="227"/>
        <v>499.55412856319532</v>
      </c>
      <c r="AA1020" s="27"/>
      <c r="AB1020" s="131">
        <v>17633690000</v>
      </c>
      <c r="AC1020" s="131" t="str">
        <f t="shared" si="219"/>
        <v>WFD85_SeguraOctober</v>
      </c>
      <c r="AD1020" s="40" t="s">
        <v>695</v>
      </c>
      <c r="AE1020" s="46" t="s">
        <v>594</v>
      </c>
      <c r="AF1020" s="130">
        <f t="shared" si="216"/>
        <v>31.525284354019607</v>
      </c>
      <c r="AG1020" s="130">
        <f t="shared" si="217"/>
        <v>28.329528791942884</v>
      </c>
      <c r="AH1020" s="130">
        <f t="shared" si="220"/>
        <v>3.1957555620767231</v>
      </c>
    </row>
    <row r="1021" spans="1:34" x14ac:dyDescent="0.25">
      <c r="A1021" t="s">
        <v>9</v>
      </c>
      <c r="B1021">
        <v>2008</v>
      </c>
      <c r="C1021">
        <v>11</v>
      </c>
      <c r="D1021">
        <v>319.36573390789903</v>
      </c>
      <c r="E1021">
        <v>4702.9931200827004</v>
      </c>
      <c r="F1021">
        <v>1060.6517420170001</v>
      </c>
      <c r="G1021">
        <v>467.46997767839201</v>
      </c>
      <c r="H1021">
        <v>1738.9878207669799</v>
      </c>
      <c r="I1021">
        <v>361.30987852047002</v>
      </c>
      <c r="Q1021" s="9" t="s">
        <v>239</v>
      </c>
      <c r="R1021" s="27"/>
      <c r="S1021" s="40" t="s">
        <v>364</v>
      </c>
      <c r="T1021" s="3" t="s">
        <v>150</v>
      </c>
      <c r="U1021" s="27">
        <f t="shared" si="228"/>
        <v>792.55828835771115</v>
      </c>
      <c r="V1021" s="27">
        <f t="shared" si="227"/>
        <v>4991.1467003019125</v>
      </c>
      <c r="W1021" s="27">
        <f t="shared" si="227"/>
        <v>283.84798857092352</v>
      </c>
      <c r="X1021" s="27">
        <f t="shared" si="227"/>
        <v>181.02454053255343</v>
      </c>
      <c r="Y1021" s="27">
        <f t="shared" si="227"/>
        <v>690.49026361864208</v>
      </c>
      <c r="Z1021" s="28">
        <f t="shared" si="227"/>
        <v>504.41872286199117</v>
      </c>
      <c r="AA1021" s="27"/>
      <c r="AB1021" s="131">
        <v>17633690000</v>
      </c>
      <c r="AC1021" s="131" t="str">
        <f t="shared" si="219"/>
        <v>WFD85_SeguraNovember</v>
      </c>
      <c r="AD1021" s="40" t="s">
        <v>695</v>
      </c>
      <c r="AE1021" s="46" t="s">
        <v>595</v>
      </c>
      <c r="AF1021" s="130">
        <f t="shared" si="216"/>
        <v>39.157445980883303</v>
      </c>
      <c r="AG1021" s="130">
        <f t="shared" si="217"/>
        <v>28.605398124952359</v>
      </c>
      <c r="AH1021" s="130">
        <f t="shared" si="220"/>
        <v>10.552047855930944</v>
      </c>
    </row>
    <row r="1022" spans="1:34" ht="15.75" thickBot="1" x14ac:dyDescent="0.3">
      <c r="A1022" t="s">
        <v>9</v>
      </c>
      <c r="B1022">
        <v>2008</v>
      </c>
      <c r="C1022">
        <v>12</v>
      </c>
      <c r="D1022">
        <v>512.19403904066598</v>
      </c>
      <c r="E1022">
        <v>4666.1157177380401</v>
      </c>
      <c r="F1022">
        <v>867.00011743085895</v>
      </c>
      <c r="G1022">
        <v>378.135434601013</v>
      </c>
      <c r="H1022">
        <v>1510.41166967052</v>
      </c>
      <c r="I1022">
        <v>512.34434673638805</v>
      </c>
      <c r="Q1022" s="11" t="s">
        <v>239</v>
      </c>
      <c r="R1022" s="29"/>
      <c r="S1022" s="40" t="s">
        <v>364</v>
      </c>
      <c r="T1022" s="5" t="s">
        <v>151</v>
      </c>
      <c r="U1022" s="29">
        <f t="shared" si="228"/>
        <v>944.04110726556064</v>
      </c>
      <c r="V1022" s="29">
        <f t="shared" si="227"/>
        <v>5132.1938899797424</v>
      </c>
      <c r="W1022" s="29">
        <f t="shared" si="227"/>
        <v>266.09602669259255</v>
      </c>
      <c r="X1022" s="29">
        <f t="shared" si="227"/>
        <v>170.26733755518438</v>
      </c>
      <c r="Y1022" s="29">
        <f t="shared" si="227"/>
        <v>532.25450812961128</v>
      </c>
      <c r="Z1022" s="30">
        <f t="shared" si="227"/>
        <v>613.87080804020525</v>
      </c>
      <c r="AA1022" s="27"/>
      <c r="AB1022" s="131">
        <v>17633690000</v>
      </c>
      <c r="AC1022" s="131" t="str">
        <f t="shared" si="219"/>
        <v>WFD85_SeguraDecember</v>
      </c>
      <c r="AD1022" s="40" t="s">
        <v>695</v>
      </c>
      <c r="AE1022" s="46" t="s">
        <v>596</v>
      </c>
      <c r="AF1022" s="130">
        <f t="shared" si="216"/>
        <v>30.18395515230285</v>
      </c>
      <c r="AG1022" s="130">
        <f t="shared" si="217"/>
        <v>34.812385158194637</v>
      </c>
      <c r="AH1022" s="130">
        <f t="shared" si="220"/>
        <v>-4.6284300058917864</v>
      </c>
    </row>
    <row r="1023" spans="1:34" x14ac:dyDescent="0.25">
      <c r="A1023" t="s">
        <v>9</v>
      </c>
      <c r="B1023">
        <v>2009</v>
      </c>
      <c r="C1023">
        <v>1</v>
      </c>
      <c r="D1023">
        <v>709.88290794923398</v>
      </c>
      <c r="E1023">
        <v>4700.2202459591699</v>
      </c>
      <c r="F1023">
        <v>1596.0800974715601</v>
      </c>
      <c r="G1023">
        <v>711.56213938147403</v>
      </c>
      <c r="H1023">
        <v>2784.5102705293298</v>
      </c>
      <c r="I1023">
        <v>659.36593774172798</v>
      </c>
      <c r="Q1023" s="10" t="s">
        <v>240</v>
      </c>
      <c r="R1023" s="27" t="s">
        <v>396</v>
      </c>
      <c r="S1023" s="38" t="s">
        <v>365</v>
      </c>
      <c r="T1023" s="1" t="s">
        <v>140</v>
      </c>
      <c r="U1023" s="25">
        <f>(D12795+D12807+D12819+D12831+D12843+D12855+D12867+D12879+D12891+D12903+D12915+D12927+D12939)/13</f>
        <v>695.50060851787691</v>
      </c>
      <c r="V1023" s="25">
        <f t="shared" ref="V1023:Z1034" si="229">(E12795+E12807+E12819+E12831+E12843+E12855+E12867+E12879+E12891+E12903+E12915+E12927+E12939)/13</f>
        <v>4580.5505658353313</v>
      </c>
      <c r="W1023" s="25">
        <f t="shared" si="229"/>
        <v>348.39145783440131</v>
      </c>
      <c r="X1023" s="25">
        <f t="shared" si="229"/>
        <v>183.95566906155045</v>
      </c>
      <c r="Y1023" s="25">
        <f t="shared" si="229"/>
        <v>615.27181694480134</v>
      </c>
      <c r="Z1023" s="26">
        <f t="shared" si="229"/>
        <v>635.18488192755001</v>
      </c>
      <c r="AA1023" s="27"/>
      <c r="AB1023" s="131">
        <v>16349490000</v>
      </c>
      <c r="AC1023" s="131" t="str">
        <f t="shared" si="219"/>
        <v>WFD86_Internal_Basins_of_CataloniaJanuary</v>
      </c>
      <c r="AD1023" s="40" t="s">
        <v>696</v>
      </c>
      <c r="AE1023" s="46" t="s">
        <v>586</v>
      </c>
      <c r="AF1023" s="130">
        <f t="shared" si="216"/>
        <v>37.632477645773747</v>
      </c>
      <c r="AG1023" s="130">
        <f t="shared" si="217"/>
        <v>38.850440101039844</v>
      </c>
      <c r="AH1023" s="130">
        <f t="shared" si="220"/>
        <v>-1.2179624552660968</v>
      </c>
    </row>
    <row r="1024" spans="1:34" x14ac:dyDescent="0.25">
      <c r="A1024" t="s">
        <v>9</v>
      </c>
      <c r="B1024">
        <v>2009</v>
      </c>
      <c r="C1024">
        <v>2</v>
      </c>
      <c r="D1024">
        <v>856.764598032359</v>
      </c>
      <c r="E1024">
        <v>4532.0366846444704</v>
      </c>
      <c r="F1024">
        <v>37.910067349143901</v>
      </c>
      <c r="G1024">
        <v>15.4362119577439</v>
      </c>
      <c r="H1024">
        <v>376.90755452774999</v>
      </c>
      <c r="I1024">
        <v>754.57596884442796</v>
      </c>
      <c r="Q1024" s="9" t="s">
        <v>240</v>
      </c>
      <c r="R1024" s="27"/>
      <c r="S1024" s="40" t="s">
        <v>365</v>
      </c>
      <c r="T1024" s="3" t="s">
        <v>141</v>
      </c>
      <c r="U1024" s="27">
        <f t="shared" ref="U1024:U1034" si="230">(D12796+D12808+D12820+D12832+D12844+D12856+D12868+D12880+D12892+D12904+D12916+D12928+D12940)/13</f>
        <v>796.59591583410338</v>
      </c>
      <c r="V1024" s="27">
        <f t="shared" si="229"/>
        <v>4506.7293947185526</v>
      </c>
      <c r="W1024" s="27">
        <f t="shared" si="229"/>
        <v>313.24435508208035</v>
      </c>
      <c r="X1024" s="27">
        <f t="shared" si="229"/>
        <v>163.29980724985475</v>
      </c>
      <c r="Y1024" s="27">
        <f t="shared" si="229"/>
        <v>683.54740481534122</v>
      </c>
      <c r="Z1024" s="28">
        <f t="shared" si="229"/>
        <v>687.9776247329379</v>
      </c>
      <c r="AA1024" s="27"/>
      <c r="AB1024" s="131">
        <v>16349490000</v>
      </c>
      <c r="AC1024" s="131" t="str">
        <f t="shared" si="219"/>
        <v>WFD86_Internal_Basins_of_CataloniaFebruary</v>
      </c>
      <c r="AD1024" s="40" t="s">
        <v>696</v>
      </c>
      <c r="AE1024" s="46" t="s">
        <v>587</v>
      </c>
      <c r="AF1024" s="130">
        <f t="shared" si="216"/>
        <v>41.808484840526603</v>
      </c>
      <c r="AG1024" s="130">
        <f t="shared" si="217"/>
        <v>42.079454755649131</v>
      </c>
      <c r="AH1024" s="130">
        <f t="shared" si="220"/>
        <v>-0.27096991512252799</v>
      </c>
    </row>
    <row r="1025" spans="1:34" x14ac:dyDescent="0.25">
      <c r="A1025" t="s">
        <v>9</v>
      </c>
      <c r="B1025">
        <v>2009</v>
      </c>
      <c r="C1025">
        <v>3</v>
      </c>
      <c r="D1025">
        <v>1286.19280894393</v>
      </c>
      <c r="E1025">
        <v>4570.4246960406499</v>
      </c>
      <c r="F1025">
        <v>296.432457687914</v>
      </c>
      <c r="G1025">
        <v>126.495439085789</v>
      </c>
      <c r="H1025">
        <v>1071.49116550129</v>
      </c>
      <c r="I1025">
        <v>1178.66613007313</v>
      </c>
      <c r="Q1025" s="9" t="s">
        <v>240</v>
      </c>
      <c r="R1025" s="27"/>
      <c r="S1025" s="40" t="s">
        <v>365</v>
      </c>
      <c r="T1025" s="3" t="s">
        <v>142</v>
      </c>
      <c r="U1025" s="27">
        <f t="shared" si="230"/>
        <v>1080.7454466532683</v>
      </c>
      <c r="V1025" s="27">
        <f t="shared" si="229"/>
        <v>4396.8181702872989</v>
      </c>
      <c r="W1025" s="27">
        <f t="shared" si="229"/>
        <v>334.84431147739701</v>
      </c>
      <c r="X1025" s="27">
        <f t="shared" si="229"/>
        <v>175.99266659201371</v>
      </c>
      <c r="Y1025" s="27">
        <f t="shared" si="229"/>
        <v>812.68184539482763</v>
      </c>
      <c r="Z1025" s="28">
        <f t="shared" si="229"/>
        <v>879.94398962810544</v>
      </c>
      <c r="AA1025" s="27"/>
      <c r="AB1025" s="131">
        <v>16349490000</v>
      </c>
      <c r="AC1025" s="131" t="str">
        <f t="shared" si="219"/>
        <v>WFD86_Internal_Basins_of_CataloniaMarch</v>
      </c>
      <c r="AD1025" s="40" t="s">
        <v>696</v>
      </c>
      <c r="AE1025" s="46" t="s">
        <v>588</v>
      </c>
      <c r="AF1025" s="130">
        <f t="shared" si="216"/>
        <v>49.706862134221169</v>
      </c>
      <c r="AG1025" s="130">
        <f t="shared" si="217"/>
        <v>53.82088307513601</v>
      </c>
      <c r="AH1025" s="130">
        <f t="shared" si="220"/>
        <v>-4.1140209409148412</v>
      </c>
    </row>
    <row r="1026" spans="1:34" x14ac:dyDescent="0.25">
      <c r="A1026" t="s">
        <v>9</v>
      </c>
      <c r="B1026">
        <v>2009</v>
      </c>
      <c r="C1026">
        <v>4</v>
      </c>
      <c r="D1026">
        <v>1372.55844939688</v>
      </c>
      <c r="E1026">
        <v>4594.7539278002896</v>
      </c>
      <c r="F1026">
        <v>587.02832307090705</v>
      </c>
      <c r="G1026">
        <v>255.41349644686099</v>
      </c>
      <c r="H1026">
        <v>2065.11649106609</v>
      </c>
      <c r="I1026">
        <v>1335.54322814477</v>
      </c>
      <c r="Q1026" s="9" t="s">
        <v>240</v>
      </c>
      <c r="R1026" s="27"/>
      <c r="S1026" s="40" t="s">
        <v>365</v>
      </c>
      <c r="T1026" s="3" t="s">
        <v>143</v>
      </c>
      <c r="U1026" s="27">
        <f t="shared" si="230"/>
        <v>1155.3658636586476</v>
      </c>
      <c r="V1026" s="27">
        <f t="shared" si="229"/>
        <v>4345.5704403823729</v>
      </c>
      <c r="W1026" s="27">
        <f t="shared" si="229"/>
        <v>331.78817642666155</v>
      </c>
      <c r="X1026" s="27">
        <f t="shared" si="229"/>
        <v>175.45429232621717</v>
      </c>
      <c r="Y1026" s="27">
        <f t="shared" si="229"/>
        <v>895.97059467051577</v>
      </c>
      <c r="Z1026" s="28">
        <f t="shared" si="229"/>
        <v>942.51016153125124</v>
      </c>
      <c r="AA1026" s="27"/>
      <c r="AB1026" s="131">
        <v>16349490000</v>
      </c>
      <c r="AC1026" s="131" t="str">
        <f t="shared" si="219"/>
        <v>WFD86_Internal_Basins_of_CataloniaApril</v>
      </c>
      <c r="AD1026" s="40" t="s">
        <v>696</v>
      </c>
      <c r="AE1026" s="46" t="s">
        <v>589</v>
      </c>
      <c r="AF1026" s="130">
        <f t="shared" si="216"/>
        <v>54.801134143665386</v>
      </c>
      <c r="AG1026" s="130">
        <f t="shared" si="217"/>
        <v>57.647679623722283</v>
      </c>
      <c r="AH1026" s="130">
        <f t="shared" si="220"/>
        <v>-2.8465454800568963</v>
      </c>
    </row>
    <row r="1027" spans="1:34" x14ac:dyDescent="0.25">
      <c r="A1027" t="s">
        <v>9</v>
      </c>
      <c r="B1027">
        <v>2009</v>
      </c>
      <c r="C1027">
        <v>5</v>
      </c>
      <c r="D1027">
        <v>1354.3405545662399</v>
      </c>
      <c r="E1027">
        <v>4658.2465208732601</v>
      </c>
      <c r="F1027">
        <v>664.79013263481102</v>
      </c>
      <c r="G1027">
        <v>284.82033181222801</v>
      </c>
      <c r="H1027">
        <v>1812.79786107208</v>
      </c>
      <c r="I1027">
        <v>1419.4373519406399</v>
      </c>
      <c r="Q1027" s="9" t="s">
        <v>240</v>
      </c>
      <c r="R1027" s="27"/>
      <c r="S1027" s="40" t="s">
        <v>365</v>
      </c>
      <c r="T1027" s="3" t="s">
        <v>144</v>
      </c>
      <c r="U1027" s="27">
        <f t="shared" si="230"/>
        <v>1259.4234065236847</v>
      </c>
      <c r="V1027" s="27">
        <f t="shared" si="229"/>
        <v>4224.7830756666635</v>
      </c>
      <c r="W1027" s="27">
        <f t="shared" si="229"/>
        <v>288.48485973389245</v>
      </c>
      <c r="X1027" s="27">
        <f t="shared" si="229"/>
        <v>151.74546614828409</v>
      </c>
      <c r="Y1027" s="27">
        <f t="shared" si="229"/>
        <v>849.33861539491204</v>
      </c>
      <c r="Z1027" s="28">
        <f t="shared" si="229"/>
        <v>989.38144351093376</v>
      </c>
      <c r="AA1027" s="27"/>
      <c r="AB1027" s="131">
        <v>16349490000</v>
      </c>
      <c r="AC1027" s="131" t="str">
        <f t="shared" si="219"/>
        <v>WFD86_Internal_Basins_of_CataloniaMay</v>
      </c>
      <c r="AD1027" s="40" t="s">
        <v>696</v>
      </c>
      <c r="AE1027" s="46" t="s">
        <v>144</v>
      </c>
      <c r="AF1027" s="130">
        <f t="shared" ref="AF1027:AF1090" si="231">((Y1027*1000000)/AB1027)*1000</f>
        <v>51.94893635183189</v>
      </c>
      <c r="AG1027" s="130">
        <f t="shared" ref="AG1027:AG1090" si="232">((Z1027*1000000)/AB1027)*1000</f>
        <v>60.514514123127618</v>
      </c>
      <c r="AH1027" s="130">
        <f t="shared" si="220"/>
        <v>-8.5655777712957288</v>
      </c>
    </row>
    <row r="1028" spans="1:34" x14ac:dyDescent="0.25">
      <c r="A1028" t="s">
        <v>9</v>
      </c>
      <c r="B1028">
        <v>2009</v>
      </c>
      <c r="C1028">
        <v>6</v>
      </c>
      <c r="D1028">
        <v>1315.40147359669</v>
      </c>
      <c r="E1028">
        <v>4408.1347210966496</v>
      </c>
      <c r="F1028">
        <v>224.613235938504</v>
      </c>
      <c r="G1028">
        <v>103.274433135295</v>
      </c>
      <c r="H1028">
        <v>1193.8398690789199</v>
      </c>
      <c r="I1028">
        <v>1324.5625690724701</v>
      </c>
      <c r="Q1028" s="9" t="s">
        <v>240</v>
      </c>
      <c r="R1028" s="27"/>
      <c r="S1028" s="40" t="s">
        <v>365</v>
      </c>
      <c r="T1028" s="3" t="s">
        <v>145</v>
      </c>
      <c r="U1028" s="27">
        <f t="shared" si="230"/>
        <v>1254.6122743797823</v>
      </c>
      <c r="V1028" s="27">
        <f t="shared" si="229"/>
        <v>4035.9345237870252</v>
      </c>
      <c r="W1028" s="27">
        <f t="shared" si="229"/>
        <v>180.30923197186092</v>
      </c>
      <c r="X1028" s="27">
        <f t="shared" si="229"/>
        <v>94.099069091144301</v>
      </c>
      <c r="Y1028" s="27">
        <f t="shared" si="229"/>
        <v>367.31119917776948</v>
      </c>
      <c r="Z1028" s="28">
        <f t="shared" si="229"/>
        <v>905.3443956946669</v>
      </c>
      <c r="AA1028" s="27"/>
      <c r="AB1028" s="131">
        <v>16349490000</v>
      </c>
      <c r="AC1028" s="131" t="str">
        <f t="shared" ref="AC1028:AC1091" si="233">CONCATENATE(AD1028,AE1028)</f>
        <v>WFD86_Internal_Basins_of_CataloniaJune</v>
      </c>
      <c r="AD1028" s="40" t="s">
        <v>696</v>
      </c>
      <c r="AE1028" s="46" t="s">
        <v>590</v>
      </c>
      <c r="AF1028" s="130">
        <f t="shared" si="231"/>
        <v>22.466217550380438</v>
      </c>
      <c r="AG1028" s="130">
        <f t="shared" si="232"/>
        <v>55.374473191192322</v>
      </c>
      <c r="AH1028" s="130">
        <f t="shared" ref="AH1028:AH1091" si="234">AF1028-AG1028</f>
        <v>-32.908255640811888</v>
      </c>
    </row>
    <row r="1029" spans="1:34" x14ac:dyDescent="0.25">
      <c r="A1029" t="s">
        <v>9</v>
      </c>
      <c r="B1029">
        <v>2009</v>
      </c>
      <c r="C1029">
        <v>7</v>
      </c>
      <c r="D1029">
        <v>813.53051168639195</v>
      </c>
      <c r="E1029">
        <v>4663.3740464390603</v>
      </c>
      <c r="F1029">
        <v>1221.8820735916299</v>
      </c>
      <c r="G1029">
        <v>546.06011292599999</v>
      </c>
      <c r="H1029">
        <v>2663.3117255470302</v>
      </c>
      <c r="I1029">
        <v>902.17344022120005</v>
      </c>
      <c r="Q1029" s="9" t="s">
        <v>240</v>
      </c>
      <c r="R1029" s="27"/>
      <c r="S1029" s="40" t="s">
        <v>365</v>
      </c>
      <c r="T1029" s="3" t="s">
        <v>146</v>
      </c>
      <c r="U1029" s="27">
        <f t="shared" si="230"/>
        <v>1120.1727447542289</v>
      </c>
      <c r="V1029" s="27">
        <f t="shared" si="229"/>
        <v>3798.5702245381858</v>
      </c>
      <c r="W1029" s="27">
        <f t="shared" si="229"/>
        <v>175.11248617246883</v>
      </c>
      <c r="X1029" s="27">
        <f t="shared" si="229"/>
        <v>90.465717790603648</v>
      </c>
      <c r="Y1029" s="27">
        <f t="shared" si="229"/>
        <v>344.10942284328087</v>
      </c>
      <c r="Z1029" s="28">
        <f t="shared" si="229"/>
        <v>699.98125426076047</v>
      </c>
      <c r="AA1029" s="27"/>
      <c r="AB1029" s="131">
        <v>16349490000</v>
      </c>
      <c r="AC1029" s="131" t="str">
        <f t="shared" si="233"/>
        <v>WFD86_Internal_Basins_of_CataloniaJuly</v>
      </c>
      <c r="AD1029" s="40" t="s">
        <v>696</v>
      </c>
      <c r="AE1029" s="46" t="s">
        <v>591</v>
      </c>
      <c r="AF1029" s="130">
        <f t="shared" si="231"/>
        <v>21.047104395505965</v>
      </c>
      <c r="AG1029" s="130">
        <f t="shared" si="232"/>
        <v>42.813644600581448</v>
      </c>
      <c r="AH1029" s="130">
        <f t="shared" si="234"/>
        <v>-21.766540205075483</v>
      </c>
    </row>
    <row r="1030" spans="1:34" x14ac:dyDescent="0.25">
      <c r="A1030" t="s">
        <v>9</v>
      </c>
      <c r="B1030">
        <v>2009</v>
      </c>
      <c r="C1030">
        <v>8</v>
      </c>
      <c r="D1030">
        <v>509.132464084486</v>
      </c>
      <c r="E1030">
        <v>4664.4563606069896</v>
      </c>
      <c r="F1030">
        <v>1395.4739801675</v>
      </c>
      <c r="G1030">
        <v>612.60366477795003</v>
      </c>
      <c r="H1030">
        <v>2638.94650705002</v>
      </c>
      <c r="I1030">
        <v>590.64638154255397</v>
      </c>
      <c r="Q1030" s="9" t="s">
        <v>240</v>
      </c>
      <c r="R1030" s="27"/>
      <c r="S1030" s="40" t="s">
        <v>365</v>
      </c>
      <c r="T1030" s="3" t="s">
        <v>147</v>
      </c>
      <c r="U1030" s="27">
        <f t="shared" si="230"/>
        <v>867.45723446525528</v>
      </c>
      <c r="V1030" s="27">
        <f t="shared" si="229"/>
        <v>3818.0044517378428</v>
      </c>
      <c r="W1030" s="27">
        <f t="shared" si="229"/>
        <v>177.26061857767289</v>
      </c>
      <c r="X1030" s="27">
        <f t="shared" si="229"/>
        <v>91.887577119274297</v>
      </c>
      <c r="Y1030" s="27">
        <f t="shared" si="229"/>
        <v>397.5772535424839</v>
      </c>
      <c r="Z1030" s="28">
        <f t="shared" si="229"/>
        <v>551.70209619667867</v>
      </c>
      <c r="AA1030" s="27"/>
      <c r="AB1030" s="131">
        <v>16349490000</v>
      </c>
      <c r="AC1030" s="131" t="str">
        <f t="shared" si="233"/>
        <v>WFD86_Internal_Basins_of_CataloniaAugust</v>
      </c>
      <c r="AD1030" s="40" t="s">
        <v>696</v>
      </c>
      <c r="AE1030" s="46" t="s">
        <v>592</v>
      </c>
      <c r="AF1030" s="130">
        <f t="shared" si="231"/>
        <v>24.317410117531736</v>
      </c>
      <c r="AG1030" s="130">
        <f t="shared" si="232"/>
        <v>33.744300048299898</v>
      </c>
      <c r="AH1030" s="130">
        <f t="shared" si="234"/>
        <v>-9.4268899307681622</v>
      </c>
    </row>
    <row r="1031" spans="1:34" x14ac:dyDescent="0.25">
      <c r="A1031" t="s">
        <v>9</v>
      </c>
      <c r="B1031">
        <v>2009</v>
      </c>
      <c r="C1031">
        <v>9</v>
      </c>
      <c r="D1031">
        <v>390.29675257627599</v>
      </c>
      <c r="E1031">
        <v>4680.67968566528</v>
      </c>
      <c r="F1031">
        <v>444.64044712149598</v>
      </c>
      <c r="G1031">
        <v>197.903732920913</v>
      </c>
      <c r="H1031">
        <v>746.36972854354894</v>
      </c>
      <c r="I1031">
        <v>464.59074649643401</v>
      </c>
      <c r="Q1031" s="9" t="s">
        <v>240</v>
      </c>
      <c r="R1031" s="27"/>
      <c r="S1031" s="40" t="s">
        <v>365</v>
      </c>
      <c r="T1031" s="3" t="s">
        <v>148</v>
      </c>
      <c r="U1031" s="27">
        <f t="shared" si="230"/>
        <v>592.23424745075909</v>
      </c>
      <c r="V1031" s="27">
        <f t="shared" si="229"/>
        <v>4054.1849543126928</v>
      </c>
      <c r="W1031" s="27">
        <f t="shared" si="229"/>
        <v>329.69799800032956</v>
      </c>
      <c r="X1031" s="27">
        <f t="shared" si="229"/>
        <v>169.87391169912129</v>
      </c>
      <c r="Y1031" s="27">
        <f t="shared" si="229"/>
        <v>818.71405914162528</v>
      </c>
      <c r="Z1031" s="28">
        <f t="shared" si="229"/>
        <v>447.02706154444189</v>
      </c>
      <c r="AA1031" s="27"/>
      <c r="AB1031" s="131">
        <v>16349490000</v>
      </c>
      <c r="AC1031" s="131" t="str">
        <f t="shared" si="233"/>
        <v>WFD86_Internal_Basins_of_CataloniaSeptember</v>
      </c>
      <c r="AD1031" s="40" t="s">
        <v>696</v>
      </c>
      <c r="AE1031" s="46" t="s">
        <v>593</v>
      </c>
      <c r="AF1031" s="130">
        <f t="shared" si="231"/>
        <v>50.075816379692903</v>
      </c>
      <c r="AG1031" s="130">
        <f t="shared" si="232"/>
        <v>27.341957550017881</v>
      </c>
      <c r="AH1031" s="130">
        <f t="shared" si="234"/>
        <v>22.733858829675022</v>
      </c>
    </row>
    <row r="1032" spans="1:34" x14ac:dyDescent="0.25">
      <c r="A1032" t="s">
        <v>9</v>
      </c>
      <c r="B1032">
        <v>2009</v>
      </c>
      <c r="C1032">
        <v>10</v>
      </c>
      <c r="D1032">
        <v>320.581108141443</v>
      </c>
      <c r="E1032">
        <v>4699.4972902772497</v>
      </c>
      <c r="F1032">
        <v>1467.1521306664899</v>
      </c>
      <c r="G1032">
        <v>660.63341359448305</v>
      </c>
      <c r="H1032">
        <v>2185.67121078735</v>
      </c>
      <c r="I1032">
        <v>385.41974153959001</v>
      </c>
      <c r="Q1032" s="9" t="s">
        <v>240</v>
      </c>
      <c r="R1032" s="27"/>
      <c r="S1032" s="40" t="s">
        <v>365</v>
      </c>
      <c r="T1032" s="3" t="s">
        <v>149</v>
      </c>
      <c r="U1032" s="27">
        <f t="shared" si="230"/>
        <v>495.83972282844513</v>
      </c>
      <c r="V1032" s="27">
        <f t="shared" si="229"/>
        <v>4356.8786858817166</v>
      </c>
      <c r="W1032" s="27">
        <f t="shared" si="229"/>
        <v>549.1926026516154</v>
      </c>
      <c r="X1032" s="27">
        <f t="shared" si="229"/>
        <v>286.4926807248944</v>
      </c>
      <c r="Y1032" s="27">
        <f t="shared" si="229"/>
        <v>1254.9352584324688</v>
      </c>
      <c r="Z1032" s="28">
        <f t="shared" si="229"/>
        <v>439.26535064278426</v>
      </c>
      <c r="AA1032" s="27"/>
      <c r="AB1032" s="131">
        <v>16349490000</v>
      </c>
      <c r="AC1032" s="131" t="str">
        <f t="shared" si="233"/>
        <v>WFD86_Internal_Basins_of_CataloniaOctober</v>
      </c>
      <c r="AD1032" s="40" t="s">
        <v>696</v>
      </c>
      <c r="AE1032" s="46" t="s">
        <v>594</v>
      </c>
      <c r="AF1032" s="130">
        <f t="shared" si="231"/>
        <v>76.756844307221144</v>
      </c>
      <c r="AG1032" s="130">
        <f t="shared" si="232"/>
        <v>26.867220362395663</v>
      </c>
      <c r="AH1032" s="130">
        <f t="shared" si="234"/>
        <v>49.88962394482548</v>
      </c>
    </row>
    <row r="1033" spans="1:34" x14ac:dyDescent="0.25">
      <c r="A1033" t="s">
        <v>9</v>
      </c>
      <c r="B1033">
        <v>2009</v>
      </c>
      <c r="C1033">
        <v>11</v>
      </c>
      <c r="D1033">
        <v>339.79639972856</v>
      </c>
      <c r="E1033">
        <v>4688.4041183990403</v>
      </c>
      <c r="F1033">
        <v>2586.8587124525402</v>
      </c>
      <c r="G1033">
        <v>1144.6317431223799</v>
      </c>
      <c r="H1033">
        <v>4985.6959934504703</v>
      </c>
      <c r="I1033">
        <v>381.826897067115</v>
      </c>
      <c r="Q1033" s="9" t="s">
        <v>240</v>
      </c>
      <c r="R1033" s="27"/>
      <c r="S1033" s="40" t="s">
        <v>365</v>
      </c>
      <c r="T1033" s="3" t="s">
        <v>150</v>
      </c>
      <c r="U1033" s="27">
        <f t="shared" si="230"/>
        <v>445.43532023978383</v>
      </c>
      <c r="V1033" s="27">
        <f t="shared" si="229"/>
        <v>4567.1981370456651</v>
      </c>
      <c r="W1033" s="27">
        <f t="shared" si="229"/>
        <v>575.92605938473764</v>
      </c>
      <c r="X1033" s="27">
        <f t="shared" si="229"/>
        <v>300.21509465539771</v>
      </c>
      <c r="Y1033" s="27">
        <f t="shared" si="229"/>
        <v>1036.9809986321311</v>
      </c>
      <c r="Z1033" s="28">
        <f t="shared" si="229"/>
        <v>431.99487030688101</v>
      </c>
      <c r="AA1033" s="27"/>
      <c r="AB1033" s="131">
        <v>16349490000</v>
      </c>
      <c r="AC1033" s="131" t="str">
        <f t="shared" si="233"/>
        <v>WFD86_Internal_Basins_of_CataloniaNovember</v>
      </c>
      <c r="AD1033" s="40" t="s">
        <v>696</v>
      </c>
      <c r="AE1033" s="46" t="s">
        <v>595</v>
      </c>
      <c r="AF1033" s="130">
        <f t="shared" si="231"/>
        <v>63.425892711768448</v>
      </c>
      <c r="AG1033" s="130">
        <f t="shared" si="232"/>
        <v>26.422528794897026</v>
      </c>
      <c r="AH1033" s="130">
        <f t="shared" si="234"/>
        <v>37.003363916871422</v>
      </c>
    </row>
    <row r="1034" spans="1:34" ht="15.75" thickBot="1" x14ac:dyDescent="0.3">
      <c r="A1034" t="s">
        <v>9</v>
      </c>
      <c r="B1034">
        <v>2009</v>
      </c>
      <c r="C1034">
        <v>12</v>
      </c>
      <c r="D1034">
        <v>467.96553637465701</v>
      </c>
      <c r="E1034">
        <v>4713.2014786579903</v>
      </c>
      <c r="F1034">
        <v>866.22533847099305</v>
      </c>
      <c r="G1034">
        <v>385.47509879380101</v>
      </c>
      <c r="H1034">
        <v>1377.5044513789401</v>
      </c>
      <c r="I1034">
        <v>480.46130105188399</v>
      </c>
      <c r="Q1034" s="11" t="s">
        <v>240</v>
      </c>
      <c r="R1034" s="29"/>
      <c r="S1034" s="40" t="s">
        <v>365</v>
      </c>
      <c r="T1034" s="5" t="s">
        <v>151</v>
      </c>
      <c r="U1034" s="29">
        <f t="shared" si="230"/>
        <v>542.53192807365747</v>
      </c>
      <c r="V1034" s="29">
        <f t="shared" si="229"/>
        <v>4607.8099932966952</v>
      </c>
      <c r="W1034" s="29">
        <f t="shared" si="229"/>
        <v>339.2277161648077</v>
      </c>
      <c r="X1034" s="29">
        <f t="shared" si="229"/>
        <v>177.50219800438114</v>
      </c>
      <c r="Y1034" s="29">
        <f t="shared" si="229"/>
        <v>583.32924829367118</v>
      </c>
      <c r="Z1034" s="30">
        <f t="shared" si="229"/>
        <v>520.79296489896456</v>
      </c>
      <c r="AA1034" s="27"/>
      <c r="AB1034" s="131">
        <v>16349490000</v>
      </c>
      <c r="AC1034" s="131" t="str">
        <f t="shared" si="233"/>
        <v>WFD86_Internal_Basins_of_CataloniaDecember</v>
      </c>
      <c r="AD1034" s="40" t="s">
        <v>696</v>
      </c>
      <c r="AE1034" s="46" t="s">
        <v>596</v>
      </c>
      <c r="AF1034" s="130">
        <f t="shared" si="231"/>
        <v>35.678742779968744</v>
      </c>
      <c r="AG1034" s="130">
        <f t="shared" si="232"/>
        <v>31.853774331735398</v>
      </c>
      <c r="AH1034" s="130">
        <f t="shared" si="234"/>
        <v>3.8249684482333457</v>
      </c>
    </row>
    <row r="1035" spans="1:34" x14ac:dyDescent="0.25">
      <c r="A1035" t="s">
        <v>9</v>
      </c>
      <c r="B1035">
        <v>2010</v>
      </c>
      <c r="C1035">
        <v>1</v>
      </c>
      <c r="D1035">
        <v>697.95107404365899</v>
      </c>
      <c r="E1035">
        <v>4680.11128513534</v>
      </c>
      <c r="F1035">
        <v>523.70111517183295</v>
      </c>
      <c r="G1035">
        <v>234.38425444171301</v>
      </c>
      <c r="H1035">
        <v>1032.8541151638799</v>
      </c>
      <c r="I1035">
        <v>647.00752506774904</v>
      </c>
      <c r="Q1035" s="10" t="s">
        <v>241</v>
      </c>
      <c r="R1035" s="27" t="s">
        <v>403</v>
      </c>
      <c r="S1035" s="38" t="s">
        <v>366</v>
      </c>
      <c r="T1035" s="1" t="s">
        <v>140</v>
      </c>
      <c r="U1035" s="25">
        <f>(D12951+D12963+D12975+D12987+D12999+D13011+D13023+D13035+D13047+D13059+D13071+D13083+D13095)/13</f>
        <v>1787.3261866430598</v>
      </c>
      <c r="V1035" s="25">
        <f t="shared" ref="V1035:Z1046" si="235">(E12951+E12963+E12975+E12987+E12999+E13011+E13023+E13035+E13047+E13059+E13071+E13083+E13095)/13</f>
        <v>10345.015853593086</v>
      </c>
      <c r="W1035" s="25">
        <f t="shared" si="235"/>
        <v>1187.3777489217302</v>
      </c>
      <c r="X1035" s="25">
        <f t="shared" si="235"/>
        <v>596.34168703654916</v>
      </c>
      <c r="Y1035" s="25">
        <f t="shared" si="235"/>
        <v>2312.6573092944318</v>
      </c>
      <c r="Z1035" s="26">
        <f t="shared" si="235"/>
        <v>1473.4120194919242</v>
      </c>
      <c r="AA1035" s="27"/>
      <c r="AB1035" s="131">
        <v>39215730000</v>
      </c>
      <c r="AC1035" s="131" t="str">
        <f t="shared" si="233"/>
        <v>WFD87_Northern_AppeninesJanuary</v>
      </c>
      <c r="AD1035" s="40" t="s">
        <v>660</v>
      </c>
      <c r="AE1035" s="46" t="s">
        <v>586</v>
      </c>
      <c r="AF1035" s="130">
        <f t="shared" si="231"/>
        <v>58.972695632452378</v>
      </c>
      <c r="AG1035" s="130">
        <f t="shared" si="232"/>
        <v>37.571964604303538</v>
      </c>
      <c r="AH1035" s="130">
        <f t="shared" si="234"/>
        <v>21.40073102814884</v>
      </c>
    </row>
    <row r="1036" spans="1:34" x14ac:dyDescent="0.25">
      <c r="A1036" t="s">
        <v>9</v>
      </c>
      <c r="B1036">
        <v>2010</v>
      </c>
      <c r="C1036">
        <v>2</v>
      </c>
      <c r="D1036">
        <v>866.35335797286098</v>
      </c>
      <c r="E1036">
        <v>4594.4814780587803</v>
      </c>
      <c r="F1036">
        <v>289.55745749579398</v>
      </c>
      <c r="G1036">
        <v>130.144582153779</v>
      </c>
      <c r="H1036">
        <v>712.34434534744298</v>
      </c>
      <c r="I1036">
        <v>773.509910932259</v>
      </c>
      <c r="Q1036" s="9" t="s">
        <v>241</v>
      </c>
      <c r="R1036" s="27"/>
      <c r="S1036" s="40" t="s">
        <v>366</v>
      </c>
      <c r="T1036" s="3" t="s">
        <v>141</v>
      </c>
      <c r="U1036" s="27">
        <f t="shared" ref="U1036:U1046" si="236">(D12952+D12964+D12976+D12988+D13000+D13012+D13024+D13036+D13048+D13060+D13072+D13084+D13096)/13</f>
        <v>2175.048654585627</v>
      </c>
      <c r="V1036" s="27">
        <f t="shared" si="235"/>
        <v>10194.204567176845</v>
      </c>
      <c r="W1036" s="27">
        <f t="shared" si="235"/>
        <v>1080.5736103258826</v>
      </c>
      <c r="X1036" s="27">
        <f t="shared" si="235"/>
        <v>542.10105861315071</v>
      </c>
      <c r="Y1036" s="27">
        <f t="shared" si="235"/>
        <v>2375.7958164457564</v>
      </c>
      <c r="Z1036" s="28">
        <f t="shared" si="235"/>
        <v>1739.8100319551561</v>
      </c>
      <c r="AA1036" s="27"/>
      <c r="AB1036" s="131">
        <v>39215730000</v>
      </c>
      <c r="AC1036" s="131" t="str">
        <f t="shared" si="233"/>
        <v>WFD87_Northern_AppeninesFebruary</v>
      </c>
      <c r="AD1036" s="40" t="s">
        <v>660</v>
      </c>
      <c r="AE1036" s="46" t="s">
        <v>587</v>
      </c>
      <c r="AF1036" s="130">
        <f t="shared" si="231"/>
        <v>60.582725769627551</v>
      </c>
      <c r="AG1036" s="130">
        <f t="shared" si="232"/>
        <v>44.365106347762904</v>
      </c>
      <c r="AH1036" s="130">
        <f t="shared" si="234"/>
        <v>16.217619421864647</v>
      </c>
    </row>
    <row r="1037" spans="1:34" x14ac:dyDescent="0.25">
      <c r="A1037" t="s">
        <v>9</v>
      </c>
      <c r="B1037">
        <v>2010</v>
      </c>
      <c r="C1037">
        <v>3</v>
      </c>
      <c r="D1037">
        <v>1295.24496348206</v>
      </c>
      <c r="E1037">
        <v>4541.97654797012</v>
      </c>
      <c r="F1037">
        <v>516.07551683330598</v>
      </c>
      <c r="G1037">
        <v>231.11812398436999</v>
      </c>
      <c r="H1037">
        <v>1523.98565367779</v>
      </c>
      <c r="I1037">
        <v>1176.2507275426201</v>
      </c>
      <c r="Q1037" s="9" t="s">
        <v>241</v>
      </c>
      <c r="R1037" s="27"/>
      <c r="S1037" s="40" t="s">
        <v>366</v>
      </c>
      <c r="T1037" s="3" t="s">
        <v>142</v>
      </c>
      <c r="U1037" s="27">
        <f t="shared" si="236"/>
        <v>3184.909044860522</v>
      </c>
      <c r="V1037" s="27">
        <f t="shared" si="235"/>
        <v>9889.0024392280939</v>
      </c>
      <c r="W1037" s="27">
        <f t="shared" si="235"/>
        <v>803.10660904916301</v>
      </c>
      <c r="X1037" s="27">
        <f t="shared" si="235"/>
        <v>398.99098242059944</v>
      </c>
      <c r="Y1037" s="27">
        <f t="shared" si="235"/>
        <v>2252.5295647936487</v>
      </c>
      <c r="Z1037" s="28">
        <f t="shared" si="235"/>
        <v>2536.7284176820976</v>
      </c>
      <c r="AA1037" s="27"/>
      <c r="AB1037" s="131">
        <v>39215730000</v>
      </c>
      <c r="AC1037" s="131" t="str">
        <f t="shared" si="233"/>
        <v>WFD87_Northern_AppeninesMarch</v>
      </c>
      <c r="AD1037" s="40" t="s">
        <v>660</v>
      </c>
      <c r="AE1037" s="46" t="s">
        <v>588</v>
      </c>
      <c r="AF1037" s="130">
        <f t="shared" si="231"/>
        <v>57.439439857262606</v>
      </c>
      <c r="AG1037" s="130">
        <f t="shared" si="232"/>
        <v>64.686502525443174</v>
      </c>
      <c r="AH1037" s="130">
        <f t="shared" si="234"/>
        <v>-7.2470626681805683</v>
      </c>
    </row>
    <row r="1038" spans="1:34" x14ac:dyDescent="0.25">
      <c r="A1038" t="s">
        <v>9</v>
      </c>
      <c r="B1038">
        <v>2010</v>
      </c>
      <c r="C1038">
        <v>4</v>
      </c>
      <c r="D1038">
        <v>1564.8235613481099</v>
      </c>
      <c r="E1038">
        <v>4266.3888126699803</v>
      </c>
      <c r="F1038">
        <v>354.04502300312998</v>
      </c>
      <c r="G1038">
        <v>156.63552697346501</v>
      </c>
      <c r="H1038">
        <v>1004.77207069403</v>
      </c>
      <c r="I1038">
        <v>1398.4116855851701</v>
      </c>
      <c r="Q1038" s="9" t="s">
        <v>241</v>
      </c>
      <c r="R1038" s="27"/>
      <c r="S1038" s="40" t="s">
        <v>366</v>
      </c>
      <c r="T1038" s="3" t="s">
        <v>143</v>
      </c>
      <c r="U1038" s="27">
        <f t="shared" si="236"/>
        <v>3622.7782185028746</v>
      </c>
      <c r="V1038" s="27">
        <f t="shared" si="235"/>
        <v>9540.1777529561532</v>
      </c>
      <c r="W1038" s="27">
        <f t="shared" si="235"/>
        <v>484.60819224903156</v>
      </c>
      <c r="X1038" s="27">
        <f t="shared" si="235"/>
        <v>237.82501901404081</v>
      </c>
      <c r="Y1038" s="27">
        <f t="shared" si="235"/>
        <v>2319.9200337452257</v>
      </c>
      <c r="Z1038" s="28">
        <f t="shared" si="235"/>
        <v>2957.9688836871956</v>
      </c>
      <c r="AA1038" s="27"/>
      <c r="AB1038" s="131">
        <v>39215730000</v>
      </c>
      <c r="AC1038" s="131" t="str">
        <f t="shared" si="233"/>
        <v>WFD87_Northern_AppeninesApril</v>
      </c>
      <c r="AD1038" s="40" t="s">
        <v>660</v>
      </c>
      <c r="AE1038" s="46" t="s">
        <v>589</v>
      </c>
      <c r="AF1038" s="130">
        <f t="shared" si="231"/>
        <v>59.157894899450447</v>
      </c>
      <c r="AG1038" s="130">
        <f t="shared" si="232"/>
        <v>75.428122431666978</v>
      </c>
      <c r="AH1038" s="130">
        <f t="shared" si="234"/>
        <v>-16.270227532216531</v>
      </c>
    </row>
    <row r="1039" spans="1:34" x14ac:dyDescent="0.25">
      <c r="A1039" t="s">
        <v>9</v>
      </c>
      <c r="B1039">
        <v>2010</v>
      </c>
      <c r="C1039">
        <v>5</v>
      </c>
      <c r="D1039">
        <v>1490.94160996458</v>
      </c>
      <c r="E1039">
        <v>3960.5302534287998</v>
      </c>
      <c r="F1039">
        <v>21.1578062413856</v>
      </c>
      <c r="G1039">
        <v>9.2554290116846207</v>
      </c>
      <c r="H1039">
        <v>687.67395765409503</v>
      </c>
      <c r="I1039">
        <v>1273.7148740651601</v>
      </c>
      <c r="Q1039" s="9" t="s">
        <v>241</v>
      </c>
      <c r="R1039" s="27"/>
      <c r="S1039" s="40" t="s">
        <v>366</v>
      </c>
      <c r="T1039" s="3" t="s">
        <v>144</v>
      </c>
      <c r="U1039" s="27">
        <f t="shared" si="236"/>
        <v>4109.8978368896533</v>
      </c>
      <c r="V1039" s="27">
        <f t="shared" si="235"/>
        <v>9081.0025141083843</v>
      </c>
      <c r="W1039" s="27">
        <f t="shared" si="235"/>
        <v>428.90107274922985</v>
      </c>
      <c r="X1039" s="27">
        <f t="shared" si="235"/>
        <v>211.97230276160687</v>
      </c>
      <c r="Y1039" s="27">
        <f t="shared" si="235"/>
        <v>2141.3610711741649</v>
      </c>
      <c r="Z1039" s="28">
        <f t="shared" si="235"/>
        <v>3248.5830675377433</v>
      </c>
      <c r="AA1039" s="27"/>
      <c r="AB1039" s="131">
        <v>39215730000</v>
      </c>
      <c r="AC1039" s="131" t="str">
        <f t="shared" si="233"/>
        <v>WFD87_Northern_AppeninesMay</v>
      </c>
      <c r="AD1039" s="40" t="s">
        <v>660</v>
      </c>
      <c r="AE1039" s="46" t="s">
        <v>144</v>
      </c>
      <c r="AF1039" s="130">
        <f t="shared" si="231"/>
        <v>54.604646430760432</v>
      </c>
      <c r="AG1039" s="130">
        <f t="shared" si="232"/>
        <v>82.838775856977364</v>
      </c>
      <c r="AH1039" s="130">
        <f t="shared" si="234"/>
        <v>-28.234129426216931</v>
      </c>
    </row>
    <row r="1040" spans="1:34" x14ac:dyDescent="0.25">
      <c r="A1040" t="s">
        <v>9</v>
      </c>
      <c r="B1040">
        <v>2010</v>
      </c>
      <c r="C1040">
        <v>6</v>
      </c>
      <c r="D1040">
        <v>1281.8910458901501</v>
      </c>
      <c r="E1040">
        <v>3997.5803438110402</v>
      </c>
      <c r="F1040">
        <v>19.6520984428448</v>
      </c>
      <c r="G1040">
        <v>8.5789173302034705</v>
      </c>
      <c r="H1040">
        <v>724.02801353433495</v>
      </c>
      <c r="I1040">
        <v>1142.3027914060699</v>
      </c>
      <c r="Q1040" s="9" t="s">
        <v>241</v>
      </c>
      <c r="R1040" s="27"/>
      <c r="S1040" s="40" t="s">
        <v>366</v>
      </c>
      <c r="T1040" s="3" t="s">
        <v>145</v>
      </c>
      <c r="U1040" s="27">
        <f t="shared" si="236"/>
        <v>3905.8623355096784</v>
      </c>
      <c r="V1040" s="27">
        <f t="shared" si="235"/>
        <v>8596.6914238461759</v>
      </c>
      <c r="W1040" s="27">
        <f t="shared" si="235"/>
        <v>214.19038388772236</v>
      </c>
      <c r="X1040" s="27">
        <f t="shared" si="235"/>
        <v>102.13733669100142</v>
      </c>
      <c r="Y1040" s="27">
        <f t="shared" si="235"/>
        <v>1410.3033261664923</v>
      </c>
      <c r="Z1040" s="28">
        <f t="shared" si="235"/>
        <v>2845.2780373123683</v>
      </c>
      <c r="AA1040" s="27"/>
      <c r="AB1040" s="131">
        <v>39215730000</v>
      </c>
      <c r="AC1040" s="131" t="str">
        <f t="shared" si="233"/>
        <v>WFD87_Northern_AppeninesJune</v>
      </c>
      <c r="AD1040" s="40" t="s">
        <v>660</v>
      </c>
      <c r="AE1040" s="46" t="s">
        <v>590</v>
      </c>
      <c r="AF1040" s="130">
        <f t="shared" si="231"/>
        <v>35.962694718840943</v>
      </c>
      <c r="AG1040" s="130">
        <f t="shared" si="232"/>
        <v>72.5545090531878</v>
      </c>
      <c r="AH1040" s="130">
        <f t="shared" si="234"/>
        <v>-36.591814334346857</v>
      </c>
    </row>
    <row r="1041" spans="1:34" x14ac:dyDescent="0.25">
      <c r="A1041" t="s">
        <v>9</v>
      </c>
      <c r="B1041">
        <v>2010</v>
      </c>
      <c r="C1041">
        <v>7</v>
      </c>
      <c r="D1041">
        <v>766.40454197897998</v>
      </c>
      <c r="E1041">
        <v>4474.1744513702397</v>
      </c>
      <c r="F1041">
        <v>793.96857844586395</v>
      </c>
      <c r="G1041">
        <v>347.964087751774</v>
      </c>
      <c r="H1041">
        <v>2283.88068768013</v>
      </c>
      <c r="I1041">
        <v>807.18327944826603</v>
      </c>
      <c r="Q1041" s="9" t="s">
        <v>241</v>
      </c>
      <c r="R1041" s="27"/>
      <c r="S1041" s="40" t="s">
        <v>366</v>
      </c>
      <c r="T1041" s="3" t="s">
        <v>146</v>
      </c>
      <c r="U1041" s="27">
        <f t="shared" si="236"/>
        <v>3514.6304029406051</v>
      </c>
      <c r="V1041" s="27">
        <f t="shared" si="235"/>
        <v>8022.7989402060784</v>
      </c>
      <c r="W1041" s="27">
        <f t="shared" si="235"/>
        <v>218.30905256224787</v>
      </c>
      <c r="X1041" s="27">
        <f t="shared" si="235"/>
        <v>104.29292157757283</v>
      </c>
      <c r="Y1041" s="27">
        <f t="shared" si="235"/>
        <v>1157.1050636854359</v>
      </c>
      <c r="Z1041" s="28">
        <f t="shared" si="235"/>
        <v>2193.2177163969877</v>
      </c>
      <c r="AA1041" s="27"/>
      <c r="AB1041" s="131">
        <v>39215730000</v>
      </c>
      <c r="AC1041" s="131" t="str">
        <f t="shared" si="233"/>
        <v>WFD87_Northern_AppeninesJuly</v>
      </c>
      <c r="AD1041" s="40" t="s">
        <v>660</v>
      </c>
      <c r="AE1041" s="46" t="s">
        <v>591</v>
      </c>
      <c r="AF1041" s="130">
        <f t="shared" si="231"/>
        <v>29.506146224625571</v>
      </c>
      <c r="AG1041" s="130">
        <f t="shared" si="232"/>
        <v>55.926989409530002</v>
      </c>
      <c r="AH1041" s="130">
        <f t="shared" si="234"/>
        <v>-26.420843184904431</v>
      </c>
    </row>
    <row r="1042" spans="1:34" x14ac:dyDescent="0.25">
      <c r="A1042" t="s">
        <v>9</v>
      </c>
      <c r="B1042">
        <v>2010</v>
      </c>
      <c r="C1042">
        <v>8</v>
      </c>
      <c r="D1042">
        <v>551.72691411544099</v>
      </c>
      <c r="E1042">
        <v>4695.8173921136504</v>
      </c>
      <c r="F1042">
        <v>345.69819872436801</v>
      </c>
      <c r="G1042">
        <v>154.09268521973399</v>
      </c>
      <c r="H1042">
        <v>628.27540301496504</v>
      </c>
      <c r="I1042">
        <v>640.29056572229399</v>
      </c>
      <c r="Q1042" s="9" t="s">
        <v>241</v>
      </c>
      <c r="R1042" s="27"/>
      <c r="S1042" s="40" t="s">
        <v>366</v>
      </c>
      <c r="T1042" s="3" t="s">
        <v>147</v>
      </c>
      <c r="U1042" s="27">
        <f t="shared" si="236"/>
        <v>2668.2361230761462</v>
      </c>
      <c r="V1042" s="27">
        <f t="shared" si="235"/>
        <v>8303.5397097253281</v>
      </c>
      <c r="W1042" s="27">
        <f t="shared" si="235"/>
        <v>325.52791531077395</v>
      </c>
      <c r="X1042" s="27">
        <f t="shared" si="235"/>
        <v>157.92970068616003</v>
      </c>
      <c r="Y1042" s="27">
        <f t="shared" si="235"/>
        <v>1503.7646827996541</v>
      </c>
      <c r="Z1042" s="28">
        <f t="shared" si="235"/>
        <v>1716.7771979900472</v>
      </c>
      <c r="AA1042" s="27"/>
      <c r="AB1042" s="131">
        <v>39215730000</v>
      </c>
      <c r="AC1042" s="131" t="str">
        <f t="shared" si="233"/>
        <v>WFD87_Northern_AppeninesAugust</v>
      </c>
      <c r="AD1042" s="40" t="s">
        <v>660</v>
      </c>
      <c r="AE1042" s="46" t="s">
        <v>592</v>
      </c>
      <c r="AF1042" s="130">
        <f t="shared" si="231"/>
        <v>38.345956655649509</v>
      </c>
      <c r="AG1042" s="130">
        <f t="shared" si="232"/>
        <v>43.777769736532946</v>
      </c>
      <c r="AH1042" s="130">
        <f t="shared" si="234"/>
        <v>-5.4318130808834368</v>
      </c>
    </row>
    <row r="1043" spans="1:34" x14ac:dyDescent="0.25">
      <c r="A1043" t="s">
        <v>9</v>
      </c>
      <c r="B1043">
        <v>2010</v>
      </c>
      <c r="C1043">
        <v>9</v>
      </c>
      <c r="D1043">
        <v>351.421743293313</v>
      </c>
      <c r="E1043">
        <v>4682.2863282399003</v>
      </c>
      <c r="F1043">
        <v>1385.3392902768101</v>
      </c>
      <c r="G1043">
        <v>621.290762141404</v>
      </c>
      <c r="H1043">
        <v>2457.45824063702</v>
      </c>
      <c r="I1043">
        <v>424.23775236288998</v>
      </c>
      <c r="Q1043" s="9" t="s">
        <v>241</v>
      </c>
      <c r="R1043" s="27"/>
      <c r="S1043" s="40" t="s">
        <v>366</v>
      </c>
      <c r="T1043" s="3" t="s">
        <v>148</v>
      </c>
      <c r="U1043" s="27">
        <f t="shared" si="236"/>
        <v>1740.6041037825876</v>
      </c>
      <c r="V1043" s="27">
        <f t="shared" si="235"/>
        <v>9067.9574399514931</v>
      </c>
      <c r="W1043" s="27">
        <f t="shared" si="235"/>
        <v>684.31024145211381</v>
      </c>
      <c r="X1043" s="27">
        <f t="shared" si="235"/>
        <v>338.07082887256536</v>
      </c>
      <c r="Y1043" s="27">
        <f t="shared" si="235"/>
        <v>2366.8322776487339</v>
      </c>
      <c r="Z1043" s="28">
        <f t="shared" si="235"/>
        <v>1342.8864307265931</v>
      </c>
      <c r="AA1043" s="27"/>
      <c r="AB1043" s="131">
        <v>39215730000</v>
      </c>
      <c r="AC1043" s="131" t="str">
        <f t="shared" si="233"/>
        <v>WFD87_Northern_AppeninesSeptember</v>
      </c>
      <c r="AD1043" s="40" t="s">
        <v>660</v>
      </c>
      <c r="AE1043" s="46" t="s">
        <v>593</v>
      </c>
      <c r="AF1043" s="130">
        <f t="shared" si="231"/>
        <v>60.354155785159023</v>
      </c>
      <c r="AG1043" s="130">
        <f t="shared" si="232"/>
        <v>34.243565801952251</v>
      </c>
      <c r="AH1043" s="130">
        <f t="shared" si="234"/>
        <v>26.110589983206772</v>
      </c>
    </row>
    <row r="1044" spans="1:34" x14ac:dyDescent="0.25">
      <c r="A1044" t="s">
        <v>9</v>
      </c>
      <c r="B1044">
        <v>2010</v>
      </c>
      <c r="C1044">
        <v>10</v>
      </c>
      <c r="D1044">
        <v>326.329531121537</v>
      </c>
      <c r="E1044">
        <v>4701.7422639604201</v>
      </c>
      <c r="F1044">
        <v>941.17778580892502</v>
      </c>
      <c r="G1044">
        <v>419.83421199645397</v>
      </c>
      <c r="H1044">
        <v>1279.7473498387501</v>
      </c>
      <c r="I1044">
        <v>389.91360009791799</v>
      </c>
      <c r="Q1044" s="9" t="s">
        <v>241</v>
      </c>
      <c r="R1044" s="27"/>
      <c r="S1044" s="40" t="s">
        <v>366</v>
      </c>
      <c r="T1044" s="3" t="s">
        <v>149</v>
      </c>
      <c r="U1044" s="27">
        <f t="shared" si="236"/>
        <v>1370.9004111456929</v>
      </c>
      <c r="V1044" s="27">
        <f t="shared" si="235"/>
        <v>9875.1818002663604</v>
      </c>
      <c r="W1044" s="27">
        <f t="shared" si="235"/>
        <v>1609.610399352581</v>
      </c>
      <c r="X1044" s="27">
        <f t="shared" si="235"/>
        <v>806.3553098177573</v>
      </c>
      <c r="Y1044" s="27">
        <f t="shared" si="235"/>
        <v>3426.540606620893</v>
      </c>
      <c r="Z1044" s="28">
        <f t="shared" si="235"/>
        <v>1221.9820709619485</v>
      </c>
      <c r="AA1044" s="27"/>
      <c r="AB1044" s="131">
        <v>39215730000</v>
      </c>
      <c r="AC1044" s="131" t="str">
        <f t="shared" si="233"/>
        <v>WFD87_Northern_AppeninesOctober</v>
      </c>
      <c r="AD1044" s="40" t="s">
        <v>660</v>
      </c>
      <c r="AE1044" s="46" t="s">
        <v>594</v>
      </c>
      <c r="AF1044" s="130">
        <f t="shared" si="231"/>
        <v>87.376688043825609</v>
      </c>
      <c r="AG1044" s="130">
        <f t="shared" si="232"/>
        <v>31.160508065563189</v>
      </c>
      <c r="AH1044" s="130">
        <f t="shared" si="234"/>
        <v>56.216179978262417</v>
      </c>
    </row>
    <row r="1045" spans="1:34" x14ac:dyDescent="0.25">
      <c r="A1045" t="s">
        <v>9</v>
      </c>
      <c r="B1045">
        <v>2010</v>
      </c>
      <c r="C1045">
        <v>11</v>
      </c>
      <c r="D1045">
        <v>287.03089859348597</v>
      </c>
      <c r="E1045">
        <v>4698.2781557435601</v>
      </c>
      <c r="F1045">
        <v>1266.5513966232299</v>
      </c>
      <c r="G1045">
        <v>562.93171094293496</v>
      </c>
      <c r="H1045">
        <v>2222.86417435776</v>
      </c>
      <c r="I1045">
        <v>330.58946615601798</v>
      </c>
      <c r="Q1045" s="9" t="s">
        <v>241</v>
      </c>
      <c r="R1045" s="27"/>
      <c r="S1045" s="40" t="s">
        <v>366</v>
      </c>
      <c r="T1045" s="3" t="s">
        <v>150</v>
      </c>
      <c r="U1045" s="27">
        <f t="shared" si="236"/>
        <v>1208.9846233666069</v>
      </c>
      <c r="V1045" s="27">
        <f t="shared" si="235"/>
        <v>10257.92689802524</v>
      </c>
      <c r="W1045" s="27">
        <f t="shared" si="235"/>
        <v>2135.1833603424111</v>
      </c>
      <c r="X1045" s="27">
        <f t="shared" si="235"/>
        <v>1072.5124173353167</v>
      </c>
      <c r="Y1045" s="27">
        <f t="shared" si="235"/>
        <v>4134.4653051861424</v>
      </c>
      <c r="Z1045" s="28">
        <f t="shared" si="235"/>
        <v>1113.4175096610759</v>
      </c>
      <c r="AA1045" s="27"/>
      <c r="AB1045" s="131">
        <v>39215730000</v>
      </c>
      <c r="AC1045" s="131" t="str">
        <f t="shared" si="233"/>
        <v>WFD87_Northern_AppeninesNovember</v>
      </c>
      <c r="AD1045" s="40" t="s">
        <v>660</v>
      </c>
      <c r="AE1045" s="46" t="s">
        <v>595</v>
      </c>
      <c r="AF1045" s="130">
        <f t="shared" si="231"/>
        <v>105.42874772919292</v>
      </c>
      <c r="AG1045" s="130">
        <f t="shared" si="232"/>
        <v>28.392114839149389</v>
      </c>
      <c r="AH1045" s="130">
        <f t="shared" si="234"/>
        <v>77.036632890043535</v>
      </c>
    </row>
    <row r="1046" spans="1:34" ht="15.75" thickBot="1" x14ac:dyDescent="0.3">
      <c r="A1046" t="s">
        <v>9</v>
      </c>
      <c r="B1046">
        <v>2010</v>
      </c>
      <c r="C1046">
        <v>12</v>
      </c>
      <c r="D1046">
        <v>381.97069809973499</v>
      </c>
      <c r="E1046">
        <v>4712.5088446830796</v>
      </c>
      <c r="F1046">
        <v>490.218256788502</v>
      </c>
      <c r="G1046">
        <v>216.50878150917401</v>
      </c>
      <c r="H1046">
        <v>670.41591525062597</v>
      </c>
      <c r="I1046">
        <v>401.41807419896099</v>
      </c>
      <c r="Q1046" s="11" t="s">
        <v>241</v>
      </c>
      <c r="R1046" s="29"/>
      <c r="S1046" s="40" t="s">
        <v>366</v>
      </c>
      <c r="T1046" s="5" t="s">
        <v>151</v>
      </c>
      <c r="U1046" s="29">
        <f t="shared" si="236"/>
        <v>1364.5909339896562</v>
      </c>
      <c r="V1046" s="29">
        <f t="shared" si="235"/>
        <v>10374.684743653164</v>
      </c>
      <c r="W1046" s="29">
        <f t="shared" si="235"/>
        <v>1694.1775300664069</v>
      </c>
      <c r="X1046" s="29">
        <f t="shared" si="235"/>
        <v>848.89792138858377</v>
      </c>
      <c r="Y1046" s="29">
        <f t="shared" si="235"/>
        <v>3143.2701597553068</v>
      </c>
      <c r="Z1046" s="30">
        <f t="shared" si="235"/>
        <v>1203.3988008156093</v>
      </c>
      <c r="AA1046" s="27"/>
      <c r="AB1046" s="131">
        <v>39215730000</v>
      </c>
      <c r="AC1046" s="131" t="str">
        <f t="shared" si="233"/>
        <v>WFD87_Northern_AppeninesDecember</v>
      </c>
      <c r="AD1046" s="40" t="s">
        <v>660</v>
      </c>
      <c r="AE1046" s="46" t="s">
        <v>596</v>
      </c>
      <c r="AF1046" s="130">
        <f t="shared" si="231"/>
        <v>80.153299702831148</v>
      </c>
      <c r="AG1046" s="130">
        <f t="shared" si="232"/>
        <v>30.686635205199781</v>
      </c>
      <c r="AH1046" s="130">
        <f t="shared" si="234"/>
        <v>49.466664497631371</v>
      </c>
    </row>
    <row r="1047" spans="1:34" x14ac:dyDescent="0.25">
      <c r="A1047" t="s">
        <v>9</v>
      </c>
      <c r="B1047">
        <v>2011</v>
      </c>
      <c r="C1047">
        <v>1</v>
      </c>
      <c r="D1047">
        <v>609.29336011955502</v>
      </c>
      <c r="E1047">
        <v>4656.4603146559102</v>
      </c>
      <c r="F1047">
        <v>684.64644641059897</v>
      </c>
      <c r="G1047">
        <v>304.83847531529398</v>
      </c>
      <c r="H1047">
        <v>1182.34109297237</v>
      </c>
      <c r="I1047">
        <v>567.87533946422104</v>
      </c>
      <c r="Q1047" s="10" t="s">
        <v>242</v>
      </c>
      <c r="R1047" s="27" t="s">
        <v>403</v>
      </c>
      <c r="S1047" s="39" t="s">
        <v>367</v>
      </c>
      <c r="T1047" s="1" t="s">
        <v>140</v>
      </c>
      <c r="U1047" s="25">
        <f>(D13107+D13119+D13131+D13143+D13155+D13167+D13179+D13191+D13203+D13215+D13227+D13239+D13251)/13</f>
        <v>3137.8748005850962</v>
      </c>
      <c r="V1047" s="25">
        <f t="shared" ref="V1047:Z1058" si="237">(E13107+E13119+E13131+E13143+E13155+E13167+E13179+E13191+E13203+E13215+E13227+E13239+E13251)/13</f>
        <v>17766.726296981775</v>
      </c>
      <c r="W1047" s="25">
        <f t="shared" si="237"/>
        <v>1988.0765576093811</v>
      </c>
      <c r="X1047" s="25">
        <f t="shared" si="237"/>
        <v>1086.4948646137971</v>
      </c>
      <c r="Y1047" s="25">
        <f t="shared" si="237"/>
        <v>4031.4379279886989</v>
      </c>
      <c r="Z1047" s="26">
        <f t="shared" si="237"/>
        <v>2730.4647719937439</v>
      </c>
      <c r="AA1047" s="27"/>
      <c r="AB1047" s="131">
        <v>66343830000</v>
      </c>
      <c r="AC1047" s="131" t="str">
        <f t="shared" si="233"/>
        <v>WFD88_Southern_AppeninesJanuary</v>
      </c>
      <c r="AD1047" s="40" t="s">
        <v>661</v>
      </c>
      <c r="AE1047" s="46" t="s">
        <v>586</v>
      </c>
      <c r="AF1047" s="130">
        <f t="shared" si="231"/>
        <v>60.765830492280884</v>
      </c>
      <c r="AG1047" s="130">
        <f t="shared" si="232"/>
        <v>41.156272889185686</v>
      </c>
      <c r="AH1047" s="130">
        <f t="shared" si="234"/>
        <v>19.609557603095197</v>
      </c>
    </row>
    <row r="1048" spans="1:34" x14ac:dyDescent="0.25">
      <c r="A1048" t="s">
        <v>9</v>
      </c>
      <c r="B1048">
        <v>2011</v>
      </c>
      <c r="C1048">
        <v>2</v>
      </c>
      <c r="D1048">
        <v>856.23324662906805</v>
      </c>
      <c r="E1048">
        <v>4686.7956842413296</v>
      </c>
      <c r="F1048">
        <v>1136.75888345575</v>
      </c>
      <c r="G1048">
        <v>504.31634613462597</v>
      </c>
      <c r="H1048">
        <v>2356.1212359555798</v>
      </c>
      <c r="I1048">
        <v>780.76292901052</v>
      </c>
      <c r="Q1048" s="9" t="s">
        <v>242</v>
      </c>
      <c r="R1048" s="27"/>
      <c r="S1048" s="40" t="s">
        <v>367</v>
      </c>
      <c r="T1048" s="3" t="s">
        <v>141</v>
      </c>
      <c r="U1048" s="27">
        <f t="shared" ref="U1048:U1058" si="238">(D13108+D13120+D13132+D13144+D13156+D13168+D13180+D13192+D13204+D13216+D13228+D13240+D13252)/13</f>
        <v>3480.7886682412818</v>
      </c>
      <c r="V1048" s="27">
        <f t="shared" si="237"/>
        <v>17582.278004151965</v>
      </c>
      <c r="W1048" s="27">
        <f t="shared" si="237"/>
        <v>1486.8007337494689</v>
      </c>
      <c r="X1048" s="27">
        <f t="shared" si="237"/>
        <v>814.43051250770213</v>
      </c>
      <c r="Y1048" s="27">
        <f t="shared" si="237"/>
        <v>3348.8825170045839</v>
      </c>
      <c r="Z1048" s="28">
        <f t="shared" si="237"/>
        <v>2974.739752137541</v>
      </c>
      <c r="AA1048" s="27"/>
      <c r="AB1048" s="131">
        <v>66343830000</v>
      </c>
      <c r="AC1048" s="131" t="str">
        <f t="shared" si="233"/>
        <v>WFD88_Southern_AppeninesFebruary</v>
      </c>
      <c r="AD1048" s="40" t="s">
        <v>661</v>
      </c>
      <c r="AE1048" s="46" t="s">
        <v>587</v>
      </c>
      <c r="AF1048" s="130">
        <f t="shared" si="231"/>
        <v>50.477678436782803</v>
      </c>
      <c r="AG1048" s="130">
        <f t="shared" si="232"/>
        <v>44.838227641327627</v>
      </c>
      <c r="AH1048" s="130">
        <f t="shared" si="234"/>
        <v>5.6394507954551756</v>
      </c>
    </row>
    <row r="1049" spans="1:34" x14ac:dyDescent="0.25">
      <c r="A1049" t="s">
        <v>9</v>
      </c>
      <c r="B1049">
        <v>2011</v>
      </c>
      <c r="C1049">
        <v>3</v>
      </c>
      <c r="D1049">
        <v>1363.95751034523</v>
      </c>
      <c r="E1049">
        <v>4552.2502922514404</v>
      </c>
      <c r="F1049">
        <v>136.73579806122001</v>
      </c>
      <c r="G1049">
        <v>60.317552895777098</v>
      </c>
      <c r="H1049">
        <v>704.02808497562398</v>
      </c>
      <c r="I1049">
        <v>1243.57509129546</v>
      </c>
      <c r="Q1049" s="9" t="s">
        <v>242</v>
      </c>
      <c r="R1049" s="27"/>
      <c r="S1049" s="40" t="s">
        <v>367</v>
      </c>
      <c r="T1049" s="3" t="s">
        <v>142</v>
      </c>
      <c r="U1049" s="27">
        <f t="shared" si="238"/>
        <v>4691.8513785711275</v>
      </c>
      <c r="V1049" s="27">
        <f t="shared" si="237"/>
        <v>17245.446540913206</v>
      </c>
      <c r="W1049" s="27">
        <f t="shared" si="237"/>
        <v>1338.1252727202168</v>
      </c>
      <c r="X1049" s="27">
        <f t="shared" si="237"/>
        <v>735.02730831384588</v>
      </c>
      <c r="Y1049" s="27">
        <f t="shared" si="237"/>
        <v>3701.2220236556004</v>
      </c>
      <c r="Z1049" s="28">
        <f t="shared" si="237"/>
        <v>3976.4613971012222</v>
      </c>
      <c r="AA1049" s="27"/>
      <c r="AB1049" s="131">
        <v>66343830000</v>
      </c>
      <c r="AC1049" s="131" t="str">
        <f t="shared" si="233"/>
        <v>WFD88_Southern_AppeninesMarch</v>
      </c>
      <c r="AD1049" s="40" t="s">
        <v>661</v>
      </c>
      <c r="AE1049" s="46" t="s">
        <v>588</v>
      </c>
      <c r="AF1049" s="130">
        <f t="shared" si="231"/>
        <v>55.788488901765248</v>
      </c>
      <c r="AG1049" s="130">
        <f t="shared" si="232"/>
        <v>59.937169697637628</v>
      </c>
      <c r="AH1049" s="130">
        <f t="shared" si="234"/>
        <v>-4.1486807958723801</v>
      </c>
    </row>
    <row r="1050" spans="1:34" x14ac:dyDescent="0.25">
      <c r="A1050" t="s">
        <v>9</v>
      </c>
      <c r="B1050">
        <v>2011</v>
      </c>
      <c r="C1050">
        <v>4</v>
      </c>
      <c r="D1050">
        <v>1590.3438368504601</v>
      </c>
      <c r="E1050">
        <v>4457.2232485229497</v>
      </c>
      <c r="F1050">
        <v>134.96770132396301</v>
      </c>
      <c r="G1050">
        <v>56.109948756424899</v>
      </c>
      <c r="H1050">
        <v>795.08799936529101</v>
      </c>
      <c r="I1050">
        <v>1491.2602542703901</v>
      </c>
      <c r="Q1050" s="9" t="s">
        <v>242</v>
      </c>
      <c r="R1050" s="27"/>
      <c r="S1050" s="40" t="s">
        <v>367</v>
      </c>
      <c r="T1050" s="3" t="s">
        <v>143</v>
      </c>
      <c r="U1050" s="27">
        <f t="shared" si="238"/>
        <v>5180.2961680586341</v>
      </c>
      <c r="V1050" s="27">
        <f t="shared" si="237"/>
        <v>16722.175040832324</v>
      </c>
      <c r="W1050" s="27">
        <f t="shared" si="237"/>
        <v>702.78492664775411</v>
      </c>
      <c r="X1050" s="27">
        <f t="shared" si="237"/>
        <v>385.96132683705343</v>
      </c>
      <c r="Y1050" s="27">
        <f t="shared" si="237"/>
        <v>3201.0248825811241</v>
      </c>
      <c r="Z1050" s="28">
        <f t="shared" si="237"/>
        <v>4292.0965051753246</v>
      </c>
      <c r="AA1050" s="27"/>
      <c r="AB1050" s="131">
        <v>66343830000</v>
      </c>
      <c r="AC1050" s="131" t="str">
        <f t="shared" si="233"/>
        <v>WFD88_Southern_AppeninesApril</v>
      </c>
      <c r="AD1050" s="40" t="s">
        <v>661</v>
      </c>
      <c r="AE1050" s="46" t="s">
        <v>589</v>
      </c>
      <c r="AF1050" s="130">
        <f t="shared" si="231"/>
        <v>48.24902153796554</v>
      </c>
      <c r="AG1050" s="130">
        <f t="shared" si="232"/>
        <v>64.694735066928217</v>
      </c>
      <c r="AH1050" s="130">
        <f t="shared" si="234"/>
        <v>-16.445713528962678</v>
      </c>
    </row>
    <row r="1051" spans="1:34" x14ac:dyDescent="0.25">
      <c r="A1051" t="s">
        <v>9</v>
      </c>
      <c r="B1051">
        <v>2011</v>
      </c>
      <c r="C1051">
        <v>5</v>
      </c>
      <c r="D1051">
        <v>1157.6499665881199</v>
      </c>
      <c r="E1051">
        <v>4494.8722542840596</v>
      </c>
      <c r="F1051">
        <v>317.85829484721103</v>
      </c>
      <c r="G1051">
        <v>134.760482551168</v>
      </c>
      <c r="H1051">
        <v>1728.14420428463</v>
      </c>
      <c r="I1051">
        <v>1152.7820610669</v>
      </c>
      <c r="Q1051" s="9" t="s">
        <v>242</v>
      </c>
      <c r="R1051" s="27"/>
      <c r="S1051" s="40" t="s">
        <v>367</v>
      </c>
      <c r="T1051" s="3" t="s">
        <v>144</v>
      </c>
      <c r="U1051" s="27">
        <f t="shared" si="238"/>
        <v>5940.2827679097809</v>
      </c>
      <c r="V1051" s="27">
        <f t="shared" si="237"/>
        <v>16017.94712706113</v>
      </c>
      <c r="W1051" s="27">
        <f t="shared" si="237"/>
        <v>436.91099381206823</v>
      </c>
      <c r="X1051" s="27">
        <f t="shared" si="237"/>
        <v>238.09739453782379</v>
      </c>
      <c r="Y1051" s="27">
        <f t="shared" si="237"/>
        <v>1972.3434160637955</v>
      </c>
      <c r="Z1051" s="28">
        <f t="shared" si="237"/>
        <v>4560.5694678735672</v>
      </c>
      <c r="AA1051" s="27"/>
      <c r="AB1051" s="131">
        <v>66343830000</v>
      </c>
      <c r="AC1051" s="131" t="str">
        <f t="shared" si="233"/>
        <v>WFD88_Southern_AppeninesMay</v>
      </c>
      <c r="AD1051" s="40" t="s">
        <v>661</v>
      </c>
      <c r="AE1051" s="46" t="s">
        <v>144</v>
      </c>
      <c r="AF1051" s="130">
        <f t="shared" si="231"/>
        <v>29.729115971504743</v>
      </c>
      <c r="AG1051" s="130">
        <f t="shared" si="232"/>
        <v>68.741425809658068</v>
      </c>
      <c r="AH1051" s="130">
        <f t="shared" si="234"/>
        <v>-39.012309838153328</v>
      </c>
    </row>
    <row r="1052" spans="1:34" x14ac:dyDescent="0.25">
      <c r="A1052" t="s">
        <v>9</v>
      </c>
      <c r="B1052">
        <v>2011</v>
      </c>
      <c r="C1052">
        <v>6</v>
      </c>
      <c r="D1052">
        <v>1066.2606658817499</v>
      </c>
      <c r="E1052">
        <v>4617.4870709361303</v>
      </c>
      <c r="F1052">
        <v>635.27076910334597</v>
      </c>
      <c r="G1052">
        <v>281.49117752109902</v>
      </c>
      <c r="H1052">
        <v>1585.8403915700501</v>
      </c>
      <c r="I1052">
        <v>1145.57030893711</v>
      </c>
      <c r="Q1052" s="9" t="s">
        <v>242</v>
      </c>
      <c r="R1052" s="27"/>
      <c r="S1052" s="40" t="s">
        <v>367</v>
      </c>
      <c r="T1052" s="3" t="s">
        <v>145</v>
      </c>
      <c r="U1052" s="27">
        <f t="shared" si="238"/>
        <v>5752.6241925063168</v>
      </c>
      <c r="V1052" s="27">
        <f t="shared" si="237"/>
        <v>15242.673732095576</v>
      </c>
      <c r="W1052" s="27">
        <f t="shared" si="237"/>
        <v>318.97659671020995</v>
      </c>
      <c r="X1052" s="27">
        <f t="shared" si="237"/>
        <v>177.16856267633477</v>
      </c>
      <c r="Y1052" s="27">
        <f t="shared" si="237"/>
        <v>1486.7213780524726</v>
      </c>
      <c r="Z1052" s="28">
        <f t="shared" si="237"/>
        <v>3898.9438848688724</v>
      </c>
      <c r="AA1052" s="27"/>
      <c r="AB1052" s="131">
        <v>66343830000</v>
      </c>
      <c r="AC1052" s="131" t="str">
        <f t="shared" si="233"/>
        <v>WFD88_Southern_AppeninesJune</v>
      </c>
      <c r="AD1052" s="40" t="s">
        <v>661</v>
      </c>
      <c r="AE1052" s="46" t="s">
        <v>590</v>
      </c>
      <c r="AF1052" s="130">
        <f t="shared" si="231"/>
        <v>22.409339015436291</v>
      </c>
      <c r="AG1052" s="130">
        <f t="shared" si="232"/>
        <v>58.768748877911818</v>
      </c>
      <c r="AH1052" s="130">
        <f t="shared" si="234"/>
        <v>-36.35940986247553</v>
      </c>
    </row>
    <row r="1053" spans="1:34" x14ac:dyDescent="0.25">
      <c r="A1053" t="s">
        <v>9</v>
      </c>
      <c r="B1053">
        <v>2011</v>
      </c>
      <c r="C1053">
        <v>7</v>
      </c>
      <c r="D1053">
        <v>794.72613882870996</v>
      </c>
      <c r="E1053">
        <v>4620.9174252897601</v>
      </c>
      <c r="F1053">
        <v>253.70480732523399</v>
      </c>
      <c r="G1053">
        <v>114.44153438472399</v>
      </c>
      <c r="H1053">
        <v>967.99184342903197</v>
      </c>
      <c r="I1053">
        <v>873.66792413506505</v>
      </c>
      <c r="Q1053" s="9" t="s">
        <v>242</v>
      </c>
      <c r="R1053" s="27"/>
      <c r="S1053" s="40" t="s">
        <v>367</v>
      </c>
      <c r="T1053" s="3" t="s">
        <v>146</v>
      </c>
      <c r="U1053" s="27">
        <f t="shared" si="238"/>
        <v>5198.722366099475</v>
      </c>
      <c r="V1053" s="27">
        <f t="shared" si="237"/>
        <v>14304.712623829653</v>
      </c>
      <c r="W1053" s="27">
        <f t="shared" si="237"/>
        <v>264.96436271953945</v>
      </c>
      <c r="X1053" s="27">
        <f t="shared" si="237"/>
        <v>142.29195457813171</v>
      </c>
      <c r="Y1053" s="27">
        <f t="shared" si="237"/>
        <v>901.55557470321764</v>
      </c>
      <c r="Z1053" s="28">
        <f t="shared" si="237"/>
        <v>2970.8865390100646</v>
      </c>
      <c r="AA1053" s="27"/>
      <c r="AB1053" s="131">
        <v>66343830000</v>
      </c>
      <c r="AC1053" s="131" t="str">
        <f t="shared" si="233"/>
        <v>WFD88_Southern_AppeninesJuly</v>
      </c>
      <c r="AD1053" s="40" t="s">
        <v>661</v>
      </c>
      <c r="AE1053" s="46" t="s">
        <v>591</v>
      </c>
      <c r="AF1053" s="130">
        <f t="shared" si="231"/>
        <v>13.589139709046306</v>
      </c>
      <c r="AG1053" s="130">
        <f t="shared" si="232"/>
        <v>44.780148191777059</v>
      </c>
      <c r="AH1053" s="130">
        <f t="shared" si="234"/>
        <v>-31.191008482730751</v>
      </c>
    </row>
    <row r="1054" spans="1:34" x14ac:dyDescent="0.25">
      <c r="A1054" t="s">
        <v>9</v>
      </c>
      <c r="B1054">
        <v>2011</v>
      </c>
      <c r="C1054">
        <v>8</v>
      </c>
      <c r="D1054">
        <v>519.72816510379096</v>
      </c>
      <c r="E1054">
        <v>4667.3604980322298</v>
      </c>
      <c r="F1054">
        <v>576.52000248432205</v>
      </c>
      <c r="G1054">
        <v>255.232167621294</v>
      </c>
      <c r="H1054">
        <v>1055.98330925964</v>
      </c>
      <c r="I1054">
        <v>603.925839068198</v>
      </c>
      <c r="Q1054" s="9" t="s">
        <v>242</v>
      </c>
      <c r="R1054" s="27"/>
      <c r="S1054" s="40" t="s">
        <v>367</v>
      </c>
      <c r="T1054" s="3" t="s">
        <v>147</v>
      </c>
      <c r="U1054" s="27">
        <f t="shared" si="238"/>
        <v>4093.0673415441443</v>
      </c>
      <c r="V1054" s="27">
        <f t="shared" si="237"/>
        <v>14350.755487437002</v>
      </c>
      <c r="W1054" s="27">
        <f t="shared" si="237"/>
        <v>254.33937060146957</v>
      </c>
      <c r="X1054" s="27">
        <f t="shared" si="237"/>
        <v>135.72516063049969</v>
      </c>
      <c r="Y1054" s="27">
        <f t="shared" si="237"/>
        <v>717.81620128009058</v>
      </c>
      <c r="Z1054" s="28">
        <f t="shared" si="237"/>
        <v>2332.2517515433979</v>
      </c>
      <c r="AA1054" s="27"/>
      <c r="AB1054" s="131">
        <v>66343830000</v>
      </c>
      <c r="AC1054" s="131" t="str">
        <f t="shared" si="233"/>
        <v>WFD88_Southern_AppeninesAugust</v>
      </c>
      <c r="AD1054" s="40" t="s">
        <v>661</v>
      </c>
      <c r="AE1054" s="46" t="s">
        <v>592</v>
      </c>
      <c r="AF1054" s="130">
        <f t="shared" si="231"/>
        <v>10.819637655530146</v>
      </c>
      <c r="AG1054" s="130">
        <f t="shared" si="232"/>
        <v>35.15401133072055</v>
      </c>
      <c r="AH1054" s="130">
        <f t="shared" si="234"/>
        <v>-24.334373675190406</v>
      </c>
    </row>
    <row r="1055" spans="1:34" x14ac:dyDescent="0.25">
      <c r="A1055" t="s">
        <v>9</v>
      </c>
      <c r="B1055">
        <v>2011</v>
      </c>
      <c r="C1055">
        <v>9</v>
      </c>
      <c r="D1055">
        <v>306.740062408764</v>
      </c>
      <c r="E1055">
        <v>4716.5584679540998</v>
      </c>
      <c r="F1055">
        <v>311.98981305302902</v>
      </c>
      <c r="G1055">
        <v>127.357006367298</v>
      </c>
      <c r="H1055">
        <v>319.33629070174698</v>
      </c>
      <c r="I1055">
        <v>379.24000994989598</v>
      </c>
      <c r="Q1055" s="9" t="s">
        <v>242</v>
      </c>
      <c r="R1055" s="27"/>
      <c r="S1055" s="40" t="s">
        <v>367</v>
      </c>
      <c r="T1055" s="3" t="s">
        <v>148</v>
      </c>
      <c r="U1055" s="27">
        <f t="shared" si="238"/>
        <v>2690.8794848737334</v>
      </c>
      <c r="V1055" s="27">
        <f t="shared" si="237"/>
        <v>15561.990373050407</v>
      </c>
      <c r="W1055" s="27">
        <f t="shared" si="237"/>
        <v>810.85276811310678</v>
      </c>
      <c r="X1055" s="27">
        <f t="shared" si="237"/>
        <v>466.88649481130773</v>
      </c>
      <c r="Y1055" s="27">
        <f t="shared" si="237"/>
        <v>3333.4487890422347</v>
      </c>
      <c r="Z1055" s="28">
        <f t="shared" si="237"/>
        <v>1850.7013798027599</v>
      </c>
      <c r="AA1055" s="27"/>
      <c r="AB1055" s="131">
        <v>66343830000</v>
      </c>
      <c r="AC1055" s="131" t="str">
        <f t="shared" si="233"/>
        <v>WFD88_Southern_AppeninesSeptember</v>
      </c>
      <c r="AD1055" s="40" t="s">
        <v>661</v>
      </c>
      <c r="AE1055" s="46" t="s">
        <v>593</v>
      </c>
      <c r="AF1055" s="130">
        <f t="shared" si="231"/>
        <v>50.24504598305878</v>
      </c>
      <c r="AG1055" s="130">
        <f t="shared" si="232"/>
        <v>27.895606566620586</v>
      </c>
      <c r="AH1055" s="130">
        <f t="shared" si="234"/>
        <v>22.349439416438194</v>
      </c>
    </row>
    <row r="1056" spans="1:34" x14ac:dyDescent="0.25">
      <c r="A1056" t="s">
        <v>9</v>
      </c>
      <c r="B1056">
        <v>2011</v>
      </c>
      <c r="C1056">
        <v>10</v>
      </c>
      <c r="D1056">
        <v>250.16113172678899</v>
      </c>
      <c r="E1056">
        <v>4686.72802574859</v>
      </c>
      <c r="F1056">
        <v>1411.5069849930001</v>
      </c>
      <c r="G1056">
        <v>630.28256274892601</v>
      </c>
      <c r="H1056">
        <v>2218.6817619530898</v>
      </c>
      <c r="I1056">
        <v>311.18524479414202</v>
      </c>
      <c r="Q1056" s="9" t="s">
        <v>242</v>
      </c>
      <c r="R1056" s="27"/>
      <c r="S1056" s="40" t="s">
        <v>367</v>
      </c>
      <c r="T1056" s="3" t="s">
        <v>149</v>
      </c>
      <c r="U1056" s="27">
        <f t="shared" si="238"/>
        <v>2309.5069307234144</v>
      </c>
      <c r="V1056" s="27">
        <f t="shared" si="237"/>
        <v>17204.294784588386</v>
      </c>
      <c r="W1056" s="27">
        <f t="shared" si="237"/>
        <v>1693.4439746737071</v>
      </c>
      <c r="X1056" s="27">
        <f t="shared" si="237"/>
        <v>947.29080696973642</v>
      </c>
      <c r="Y1056" s="27">
        <f t="shared" si="237"/>
        <v>3747.2294945943363</v>
      </c>
      <c r="Z1056" s="28">
        <f t="shared" si="237"/>
        <v>1970.7156276283736</v>
      </c>
      <c r="AA1056" s="27"/>
      <c r="AB1056" s="131">
        <v>66343830000</v>
      </c>
      <c r="AC1056" s="131" t="str">
        <f t="shared" si="233"/>
        <v>WFD88_Southern_AppeninesOctober</v>
      </c>
      <c r="AD1056" s="40" t="s">
        <v>661</v>
      </c>
      <c r="AE1056" s="46" t="s">
        <v>594</v>
      </c>
      <c r="AF1056" s="130">
        <f t="shared" si="231"/>
        <v>56.48195913010052</v>
      </c>
      <c r="AG1056" s="130">
        <f t="shared" si="232"/>
        <v>29.704580329902171</v>
      </c>
      <c r="AH1056" s="130">
        <f t="shared" si="234"/>
        <v>26.777378800198349</v>
      </c>
    </row>
    <row r="1057" spans="1:34" x14ac:dyDescent="0.25">
      <c r="A1057" t="s">
        <v>9</v>
      </c>
      <c r="B1057">
        <v>2011</v>
      </c>
      <c r="C1057">
        <v>11</v>
      </c>
      <c r="D1057">
        <v>320.76390340949303</v>
      </c>
      <c r="E1057">
        <v>4690.32027065292</v>
      </c>
      <c r="F1057">
        <v>1272.06509014885</v>
      </c>
      <c r="G1057">
        <v>563.727899846583</v>
      </c>
      <c r="H1057">
        <v>2165.1387911423499</v>
      </c>
      <c r="I1057">
        <v>363.06143008250899</v>
      </c>
      <c r="Q1057" s="9" t="s">
        <v>242</v>
      </c>
      <c r="R1057" s="27"/>
      <c r="S1057" s="40" t="s">
        <v>367</v>
      </c>
      <c r="T1057" s="3" t="s">
        <v>150</v>
      </c>
      <c r="U1057" s="27">
        <f t="shared" si="238"/>
        <v>2176.314016067176</v>
      </c>
      <c r="V1057" s="27">
        <f t="shared" si="237"/>
        <v>17658.365598784585</v>
      </c>
      <c r="W1057" s="27">
        <f t="shared" si="237"/>
        <v>2997.8837574750514</v>
      </c>
      <c r="X1057" s="27">
        <f t="shared" si="237"/>
        <v>1675.7241981390848</v>
      </c>
      <c r="Y1057" s="27">
        <f t="shared" si="237"/>
        <v>5491.1764280356547</v>
      </c>
      <c r="Z1057" s="28">
        <f t="shared" si="237"/>
        <v>1959.1937500311458</v>
      </c>
      <c r="AA1057" s="27"/>
      <c r="AB1057" s="131">
        <v>66343830000</v>
      </c>
      <c r="AC1057" s="131" t="str">
        <f t="shared" si="233"/>
        <v>WFD88_Southern_AppeninesNovember</v>
      </c>
      <c r="AD1057" s="40" t="s">
        <v>661</v>
      </c>
      <c r="AE1057" s="46" t="s">
        <v>595</v>
      </c>
      <c r="AF1057" s="130">
        <f t="shared" si="231"/>
        <v>82.768456811065249</v>
      </c>
      <c r="AG1057" s="130">
        <f t="shared" si="232"/>
        <v>29.530911164325993</v>
      </c>
      <c r="AH1057" s="130">
        <f t="shared" si="234"/>
        <v>53.237545646739257</v>
      </c>
    </row>
    <row r="1058" spans="1:34" ht="15.75" thickBot="1" x14ac:dyDescent="0.3">
      <c r="A1058" t="s">
        <v>9</v>
      </c>
      <c r="B1058">
        <v>2011</v>
      </c>
      <c r="C1058">
        <v>12</v>
      </c>
      <c r="D1058">
        <v>410.22070323896202</v>
      </c>
      <c r="E1058">
        <v>4711.8425118325804</v>
      </c>
      <c r="F1058">
        <v>1341.3591000454501</v>
      </c>
      <c r="G1058">
        <v>594.29091888637299</v>
      </c>
      <c r="H1058">
        <v>2284.2792173698399</v>
      </c>
      <c r="I1058">
        <v>427.35406072751499</v>
      </c>
      <c r="Q1058" s="11" t="s">
        <v>242</v>
      </c>
      <c r="R1058" s="29"/>
      <c r="S1058" s="40" t="s">
        <v>367</v>
      </c>
      <c r="T1058" s="5" t="s">
        <v>151</v>
      </c>
      <c r="U1058" s="29">
        <f t="shared" si="238"/>
        <v>2488.252864365284</v>
      </c>
      <c r="V1058" s="29">
        <f t="shared" si="237"/>
        <v>17748.403450602553</v>
      </c>
      <c r="W1058" s="29">
        <f t="shared" si="237"/>
        <v>2390.3279080242978</v>
      </c>
      <c r="X1058" s="29">
        <f t="shared" si="237"/>
        <v>1325.6771650978189</v>
      </c>
      <c r="Y1058" s="29">
        <f t="shared" si="237"/>
        <v>4569.0084603641726</v>
      </c>
      <c r="Z1058" s="30">
        <f t="shared" si="237"/>
        <v>2219.6572282537099</v>
      </c>
      <c r="AA1058" s="27"/>
      <c r="AB1058" s="131">
        <v>66343830000</v>
      </c>
      <c r="AC1058" s="131" t="str">
        <f t="shared" si="233"/>
        <v>WFD88_Southern_AppeninesDecember</v>
      </c>
      <c r="AD1058" s="40" t="s">
        <v>661</v>
      </c>
      <c r="AE1058" s="46" t="s">
        <v>596</v>
      </c>
      <c r="AF1058" s="130">
        <f t="shared" si="231"/>
        <v>68.868626673560641</v>
      </c>
      <c r="AG1058" s="130">
        <f t="shared" si="232"/>
        <v>33.456875013904231</v>
      </c>
      <c r="AH1058" s="130">
        <f t="shared" si="234"/>
        <v>35.41175165965641</v>
      </c>
    </row>
    <row r="1059" spans="1:34" x14ac:dyDescent="0.25">
      <c r="A1059" t="s">
        <v>9</v>
      </c>
      <c r="B1059">
        <v>2012</v>
      </c>
      <c r="C1059">
        <v>1</v>
      </c>
      <c r="D1059">
        <v>534.94789978390099</v>
      </c>
      <c r="E1059">
        <v>4691.4725877905303</v>
      </c>
      <c r="F1059">
        <v>966.90111038616203</v>
      </c>
      <c r="G1059">
        <v>428.45028492427798</v>
      </c>
      <c r="H1059">
        <v>1672.3526470521199</v>
      </c>
      <c r="I1059">
        <v>509.94927170239902</v>
      </c>
      <c r="Q1059" s="10" t="s">
        <v>243</v>
      </c>
      <c r="R1059" s="27" t="s">
        <v>403</v>
      </c>
      <c r="S1059" s="127" t="s">
        <v>455</v>
      </c>
      <c r="T1059" s="1" t="s">
        <v>140</v>
      </c>
      <c r="U1059" s="25">
        <f>(D13263+D13275+D13287+D13299+D13311+D13323+D13335+D13347+D13359+D13371+D13383+D13395+D13407)/13</f>
        <v>64.784791473957938</v>
      </c>
      <c r="V1059" s="25">
        <f t="shared" ref="V1059:Z1070" si="239">(E13263+E13275+E13287+E13299+E13311+E13323+E13335+E13347+E13359+E13371+E13383+E13395+E13407)/13</f>
        <v>335.9979247351074</v>
      </c>
      <c r="W1059" s="25">
        <f t="shared" si="239"/>
        <v>58.297225002221928</v>
      </c>
      <c r="X1059" s="25">
        <f t="shared" si="239"/>
        <v>28.82214989980649</v>
      </c>
      <c r="Y1059" s="25">
        <f t="shared" si="239"/>
        <v>111.72480304597769</v>
      </c>
      <c r="Z1059" s="26">
        <f t="shared" si="239"/>
        <v>54.381694135767141</v>
      </c>
      <c r="AA1059" s="27"/>
      <c r="AB1059" s="131">
        <v>1435410000</v>
      </c>
      <c r="AC1059" s="131" t="str">
        <f t="shared" si="233"/>
        <v>WFD89_SerchioJanuary</v>
      </c>
      <c r="AD1059" s="40" t="s">
        <v>662</v>
      </c>
      <c r="AE1059" s="46" t="s">
        <v>586</v>
      </c>
      <c r="AF1059" s="130">
        <f t="shared" si="231"/>
        <v>77.834767102066792</v>
      </c>
      <c r="AG1059" s="130">
        <f t="shared" si="232"/>
        <v>37.885826443850284</v>
      </c>
      <c r="AH1059" s="130">
        <f t="shared" si="234"/>
        <v>39.948940658216507</v>
      </c>
    </row>
    <row r="1060" spans="1:34" x14ac:dyDescent="0.25">
      <c r="A1060" t="s">
        <v>9</v>
      </c>
      <c r="B1060">
        <v>2012</v>
      </c>
      <c r="C1060">
        <v>2</v>
      </c>
      <c r="D1060">
        <v>747.91717394390696</v>
      </c>
      <c r="E1060">
        <v>4695.71374761688</v>
      </c>
      <c r="F1060">
        <v>382.90036420957603</v>
      </c>
      <c r="G1060">
        <v>170.28486382966801</v>
      </c>
      <c r="H1060">
        <v>789.796610508556</v>
      </c>
      <c r="I1060">
        <v>693.21538493553601</v>
      </c>
      <c r="Q1060" s="9" t="s">
        <v>243</v>
      </c>
      <c r="R1060" s="27"/>
      <c r="S1060" s="132" t="s">
        <v>455</v>
      </c>
      <c r="T1060" s="3" t="s">
        <v>141</v>
      </c>
      <c r="U1060" s="27">
        <f t="shared" ref="U1060:U1070" si="240">(D13264+D13276+D13288+D13300+D13312+D13324+D13336+D13348+D13360+D13372+D13384+D13396+D13408)/13</f>
        <v>77.437268006691554</v>
      </c>
      <c r="V1060" s="27">
        <f t="shared" si="239"/>
        <v>330.77351029129022</v>
      </c>
      <c r="W1060" s="27">
        <f t="shared" si="239"/>
        <v>45.441537737192782</v>
      </c>
      <c r="X1060" s="27">
        <f t="shared" si="239"/>
        <v>22.487465995786387</v>
      </c>
      <c r="Y1060" s="27">
        <f t="shared" si="239"/>
        <v>108.76686603042049</v>
      </c>
      <c r="Z1060" s="28">
        <f t="shared" si="239"/>
        <v>61.485848400388853</v>
      </c>
      <c r="AA1060" s="27"/>
      <c r="AB1060" s="131">
        <v>1435410000</v>
      </c>
      <c r="AC1060" s="131" t="str">
        <f t="shared" si="233"/>
        <v>WFD89_SerchioFebruary</v>
      </c>
      <c r="AD1060" s="40" t="s">
        <v>662</v>
      </c>
      <c r="AE1060" s="46" t="s">
        <v>587</v>
      </c>
      <c r="AF1060" s="130">
        <f t="shared" si="231"/>
        <v>75.774075720818772</v>
      </c>
      <c r="AG1060" s="130">
        <f t="shared" si="232"/>
        <v>42.835042531673075</v>
      </c>
      <c r="AH1060" s="130">
        <f t="shared" si="234"/>
        <v>32.939033189145697</v>
      </c>
    </row>
    <row r="1061" spans="1:34" x14ac:dyDescent="0.25">
      <c r="A1061" t="s">
        <v>9</v>
      </c>
      <c r="B1061">
        <v>2012</v>
      </c>
      <c r="C1061">
        <v>3</v>
      </c>
      <c r="D1061">
        <v>1289.52294247944</v>
      </c>
      <c r="E1061">
        <v>4606.4547044557203</v>
      </c>
      <c r="F1061">
        <v>149.32087714981</v>
      </c>
      <c r="G1061">
        <v>64.467353640129502</v>
      </c>
      <c r="H1061">
        <v>471.47262210965101</v>
      </c>
      <c r="I1061">
        <v>1194.3410456055501</v>
      </c>
      <c r="Q1061" s="9" t="s">
        <v>243</v>
      </c>
      <c r="R1061" s="27"/>
      <c r="S1061" s="27"/>
      <c r="T1061" s="3" t="s">
        <v>142</v>
      </c>
      <c r="U1061" s="27">
        <f t="shared" si="240"/>
        <v>114.88076356652488</v>
      </c>
      <c r="V1061" s="27">
        <f t="shared" si="239"/>
        <v>325.04918586356541</v>
      </c>
      <c r="W1061" s="27">
        <f t="shared" si="239"/>
        <v>40.092961937713717</v>
      </c>
      <c r="X1061" s="27">
        <f t="shared" si="239"/>
        <v>19.915963149871011</v>
      </c>
      <c r="Y1061" s="27">
        <f t="shared" si="239"/>
        <v>102.86740221362126</v>
      </c>
      <c r="Z1061" s="28">
        <f t="shared" si="239"/>
        <v>91.393833766784695</v>
      </c>
      <c r="AA1061" s="27"/>
      <c r="AB1061" s="131">
        <v>1435410000</v>
      </c>
      <c r="AC1061" s="131" t="str">
        <f t="shared" si="233"/>
        <v>WFD89_SerchioMarch</v>
      </c>
      <c r="AD1061" s="40" t="s">
        <v>662</v>
      </c>
      <c r="AE1061" s="46" t="s">
        <v>588</v>
      </c>
      <c r="AF1061" s="130">
        <f t="shared" si="231"/>
        <v>71.664125381334429</v>
      </c>
      <c r="AG1061" s="130">
        <f t="shared" si="232"/>
        <v>63.67089108114385</v>
      </c>
      <c r="AH1061" s="130">
        <f t="shared" si="234"/>
        <v>7.9932343001905792</v>
      </c>
    </row>
    <row r="1062" spans="1:34" x14ac:dyDescent="0.25">
      <c r="A1062" t="s">
        <v>9</v>
      </c>
      <c r="B1062">
        <v>2012</v>
      </c>
      <c r="C1062">
        <v>4</v>
      </c>
      <c r="D1062">
        <v>1248.41550485166</v>
      </c>
      <c r="E1062">
        <v>4496.9226142013504</v>
      </c>
      <c r="F1062">
        <v>202.992208156657</v>
      </c>
      <c r="G1062">
        <v>89.4665788351533</v>
      </c>
      <c r="H1062">
        <v>1323.1285070204899</v>
      </c>
      <c r="I1062">
        <v>1194.42836537981</v>
      </c>
      <c r="Q1062" s="9" t="s">
        <v>243</v>
      </c>
      <c r="R1062" s="27"/>
      <c r="S1062" s="27"/>
      <c r="T1062" s="3" t="s">
        <v>143</v>
      </c>
      <c r="U1062" s="27">
        <f t="shared" si="240"/>
        <v>129.91475409471371</v>
      </c>
      <c r="V1062" s="27">
        <f t="shared" si="239"/>
        <v>312.20003991134632</v>
      </c>
      <c r="W1062" s="27">
        <f t="shared" si="239"/>
        <v>29.345214745880046</v>
      </c>
      <c r="X1062" s="27">
        <f t="shared" si="239"/>
        <v>14.697520742327312</v>
      </c>
      <c r="Y1062" s="27">
        <f t="shared" si="239"/>
        <v>113.70033998108731</v>
      </c>
      <c r="Z1062" s="28">
        <f t="shared" si="239"/>
        <v>109.81770913948357</v>
      </c>
      <c r="AA1062" s="27"/>
      <c r="AB1062" s="131">
        <v>1435410000</v>
      </c>
      <c r="AC1062" s="131" t="str">
        <f t="shared" si="233"/>
        <v>WFD89_SerchioApril</v>
      </c>
      <c r="AD1062" s="40" t="s">
        <v>662</v>
      </c>
      <c r="AE1062" s="46" t="s">
        <v>589</v>
      </c>
      <c r="AF1062" s="130">
        <f t="shared" si="231"/>
        <v>79.211054668065088</v>
      </c>
      <c r="AG1062" s="130">
        <f t="shared" si="232"/>
        <v>76.506161403002324</v>
      </c>
      <c r="AH1062" s="130">
        <f t="shared" si="234"/>
        <v>2.7048932650627648</v>
      </c>
    </row>
    <row r="1063" spans="1:34" x14ac:dyDescent="0.25">
      <c r="A1063" t="s">
        <v>9</v>
      </c>
      <c r="B1063">
        <v>2012</v>
      </c>
      <c r="C1063">
        <v>5</v>
      </c>
      <c r="D1063">
        <v>1376.9372276404099</v>
      </c>
      <c r="E1063">
        <v>4549.5935737782302</v>
      </c>
      <c r="F1063">
        <v>152.48756683480499</v>
      </c>
      <c r="G1063">
        <v>68.742295155740507</v>
      </c>
      <c r="H1063">
        <v>829.92511391231506</v>
      </c>
      <c r="I1063">
        <v>1398.8141677035401</v>
      </c>
      <c r="Q1063" s="9" t="s">
        <v>243</v>
      </c>
      <c r="R1063" s="27"/>
      <c r="S1063" s="27"/>
      <c r="T1063" s="3" t="s">
        <v>144</v>
      </c>
      <c r="U1063" s="27">
        <f t="shared" si="240"/>
        <v>149.37052479344294</v>
      </c>
      <c r="V1063" s="27">
        <f t="shared" si="239"/>
        <v>295.35384884520306</v>
      </c>
      <c r="W1063" s="27">
        <f t="shared" si="239"/>
        <v>15.935876024535101</v>
      </c>
      <c r="X1063" s="27">
        <f t="shared" si="239"/>
        <v>7.9345221233392031</v>
      </c>
      <c r="Y1063" s="27">
        <f t="shared" si="239"/>
        <v>93.092610910771882</v>
      </c>
      <c r="Z1063" s="28">
        <f t="shared" si="239"/>
        <v>131.03657521327679</v>
      </c>
      <c r="AA1063" s="27"/>
      <c r="AB1063" s="131">
        <v>1435410000</v>
      </c>
      <c r="AC1063" s="131" t="str">
        <f t="shared" si="233"/>
        <v>WFD89_SerchioMay</v>
      </c>
      <c r="AD1063" s="40" t="s">
        <v>662</v>
      </c>
      <c r="AE1063" s="46" t="s">
        <v>144</v>
      </c>
      <c r="AF1063" s="130">
        <f t="shared" si="231"/>
        <v>64.854369769453939</v>
      </c>
      <c r="AG1063" s="130">
        <f t="shared" si="232"/>
        <v>91.288604101460052</v>
      </c>
      <c r="AH1063" s="130">
        <f t="shared" si="234"/>
        <v>-26.434234332006113</v>
      </c>
    </row>
    <row r="1064" spans="1:34" x14ac:dyDescent="0.25">
      <c r="A1064" t="s">
        <v>9</v>
      </c>
      <c r="B1064">
        <v>2012</v>
      </c>
      <c r="C1064">
        <v>6</v>
      </c>
      <c r="D1064">
        <v>946.15066176707501</v>
      </c>
      <c r="E1064">
        <v>4546.8160599571202</v>
      </c>
      <c r="F1064">
        <v>1246.18667521615</v>
      </c>
      <c r="G1064">
        <v>564.16128493739404</v>
      </c>
      <c r="H1064">
        <v>3100.4811767139399</v>
      </c>
      <c r="I1064">
        <v>998.73809802978997</v>
      </c>
      <c r="Q1064" s="9" t="s">
        <v>243</v>
      </c>
      <c r="R1064" s="27"/>
      <c r="S1064" s="27"/>
      <c r="T1064" s="3" t="s">
        <v>145</v>
      </c>
      <c r="U1064" s="27">
        <f t="shared" si="240"/>
        <v>142.76687990283679</v>
      </c>
      <c r="V1064" s="27">
        <f t="shared" si="239"/>
        <v>278.54837834532509</v>
      </c>
      <c r="W1064" s="27">
        <f t="shared" si="239"/>
        <v>6.459067989418779</v>
      </c>
      <c r="X1064" s="27">
        <f t="shared" si="239"/>
        <v>3.2359224109430018</v>
      </c>
      <c r="Y1064" s="27">
        <f t="shared" si="239"/>
        <v>73.753005948576572</v>
      </c>
      <c r="Z1064" s="28">
        <f t="shared" si="239"/>
        <v>125.54086441800335</v>
      </c>
      <c r="AA1064" s="27"/>
      <c r="AB1064" s="131">
        <v>1435410000</v>
      </c>
      <c r="AC1064" s="131" t="str">
        <f t="shared" si="233"/>
        <v>WFD89_SerchioJune</v>
      </c>
      <c r="AD1064" s="40" t="s">
        <v>662</v>
      </c>
      <c r="AE1064" s="46" t="s">
        <v>590</v>
      </c>
      <c r="AF1064" s="130">
        <f t="shared" si="231"/>
        <v>51.381142634213617</v>
      </c>
      <c r="AG1064" s="130">
        <f t="shared" si="232"/>
        <v>87.459934386693249</v>
      </c>
      <c r="AH1064" s="130">
        <f t="shared" si="234"/>
        <v>-36.078791752479631</v>
      </c>
    </row>
    <row r="1065" spans="1:34" x14ac:dyDescent="0.25">
      <c r="A1065" t="s">
        <v>9</v>
      </c>
      <c r="B1065">
        <v>2012</v>
      </c>
      <c r="C1065">
        <v>7</v>
      </c>
      <c r="D1065">
        <v>744.11908814520802</v>
      </c>
      <c r="E1065">
        <v>4666.3582814225801</v>
      </c>
      <c r="F1065">
        <v>939.10408633492398</v>
      </c>
      <c r="G1065">
        <v>417.74569469488</v>
      </c>
      <c r="H1065">
        <v>1922.9782060632299</v>
      </c>
      <c r="I1065">
        <v>835.62788358212504</v>
      </c>
      <c r="Q1065" s="9" t="s">
        <v>243</v>
      </c>
      <c r="R1065" s="27"/>
      <c r="S1065" s="27"/>
      <c r="T1065" s="3" t="s">
        <v>146</v>
      </c>
      <c r="U1065" s="27">
        <f t="shared" si="240"/>
        <v>128.13929786368746</v>
      </c>
      <c r="V1065" s="27">
        <f t="shared" si="239"/>
        <v>249.46204885979867</v>
      </c>
      <c r="W1065" s="27">
        <f t="shared" si="239"/>
        <v>1.3666432026228998</v>
      </c>
      <c r="X1065" s="27">
        <f t="shared" si="239"/>
        <v>0.68544901950824921</v>
      </c>
      <c r="Y1065" s="27">
        <f t="shared" si="239"/>
        <v>47.040036015250195</v>
      </c>
      <c r="Z1065" s="28">
        <f t="shared" si="239"/>
        <v>97.477100477588294</v>
      </c>
      <c r="AA1065" s="27"/>
      <c r="AB1065" s="131">
        <v>1435410000</v>
      </c>
      <c r="AC1065" s="131" t="str">
        <f t="shared" si="233"/>
        <v>WFD89_SerchioJuly</v>
      </c>
      <c r="AD1065" s="40" t="s">
        <v>662</v>
      </c>
      <c r="AE1065" s="46" t="s">
        <v>591</v>
      </c>
      <c r="AF1065" s="130">
        <f t="shared" si="231"/>
        <v>32.771149716979956</v>
      </c>
      <c r="AG1065" s="130">
        <f t="shared" si="232"/>
        <v>67.908890475605077</v>
      </c>
      <c r="AH1065" s="130">
        <f t="shared" si="234"/>
        <v>-35.137740758625121</v>
      </c>
    </row>
    <row r="1066" spans="1:34" x14ac:dyDescent="0.25">
      <c r="A1066" t="s">
        <v>9</v>
      </c>
      <c r="B1066">
        <v>2012</v>
      </c>
      <c r="C1066">
        <v>8</v>
      </c>
      <c r="D1066">
        <v>521.49255325010495</v>
      </c>
      <c r="E1066">
        <v>4688.9549863433804</v>
      </c>
      <c r="F1066">
        <v>985.54891796637605</v>
      </c>
      <c r="G1066">
        <v>443.42864872032601</v>
      </c>
      <c r="H1066">
        <v>1873.3751669424501</v>
      </c>
      <c r="I1066">
        <v>608.22268904528096</v>
      </c>
      <c r="Q1066" s="9" t="s">
        <v>243</v>
      </c>
      <c r="R1066" s="27"/>
      <c r="S1066" s="27"/>
      <c r="T1066" s="3" t="s">
        <v>147</v>
      </c>
      <c r="U1066" s="27">
        <f t="shared" si="240"/>
        <v>95.901272789297821</v>
      </c>
      <c r="V1066" s="27">
        <f t="shared" si="239"/>
        <v>263.10684587067828</v>
      </c>
      <c r="W1066" s="27">
        <f t="shared" si="239"/>
        <v>9.071655518178698</v>
      </c>
      <c r="X1066" s="27">
        <f t="shared" si="239"/>
        <v>4.5297468178046039</v>
      </c>
      <c r="Y1066" s="27">
        <f t="shared" si="239"/>
        <v>64.206170085476771</v>
      </c>
      <c r="Z1066" s="28">
        <f t="shared" si="239"/>
        <v>74.976969784124833</v>
      </c>
      <c r="AA1066" s="27"/>
      <c r="AB1066" s="131">
        <v>1435410000</v>
      </c>
      <c r="AC1066" s="131" t="str">
        <f t="shared" si="233"/>
        <v>WFD89_SerchioAugust</v>
      </c>
      <c r="AD1066" s="40" t="s">
        <v>662</v>
      </c>
      <c r="AE1066" s="46" t="s">
        <v>592</v>
      </c>
      <c r="AF1066" s="130">
        <f t="shared" si="231"/>
        <v>44.730195613432244</v>
      </c>
      <c r="AG1066" s="130">
        <f t="shared" si="232"/>
        <v>52.233835478452036</v>
      </c>
      <c r="AH1066" s="130">
        <f t="shared" si="234"/>
        <v>-7.5036398650197924</v>
      </c>
    </row>
    <row r="1067" spans="1:34" x14ac:dyDescent="0.25">
      <c r="A1067" t="s">
        <v>9</v>
      </c>
      <c r="B1067">
        <v>2012</v>
      </c>
      <c r="C1067">
        <v>9</v>
      </c>
      <c r="D1067">
        <v>335.04334531123101</v>
      </c>
      <c r="E1067">
        <v>4692.6586581486599</v>
      </c>
      <c r="F1067">
        <v>728.849337254734</v>
      </c>
      <c r="G1067">
        <v>324.37041999809401</v>
      </c>
      <c r="H1067">
        <v>1105.6004959386601</v>
      </c>
      <c r="I1067">
        <v>406.27974459220201</v>
      </c>
      <c r="Q1067" s="9" t="s">
        <v>243</v>
      </c>
      <c r="R1067" s="27"/>
      <c r="S1067" s="27"/>
      <c r="T1067" s="3" t="s">
        <v>148</v>
      </c>
      <c r="U1067" s="27">
        <f t="shared" si="240"/>
        <v>62.353473746587305</v>
      </c>
      <c r="V1067" s="27">
        <f t="shared" si="239"/>
        <v>289.30669027565591</v>
      </c>
      <c r="W1067" s="27">
        <f t="shared" si="239"/>
        <v>29.025721662541862</v>
      </c>
      <c r="X1067" s="27">
        <f t="shared" si="239"/>
        <v>14.437437871907349</v>
      </c>
      <c r="Y1067" s="27">
        <f t="shared" si="239"/>
        <v>102.60344359939283</v>
      </c>
      <c r="Z1067" s="28">
        <f t="shared" si="239"/>
        <v>56.273620598600822</v>
      </c>
      <c r="AA1067" s="27"/>
      <c r="AB1067" s="131">
        <v>1435410000</v>
      </c>
      <c r="AC1067" s="131" t="str">
        <f t="shared" si="233"/>
        <v>WFD89_SerchioSeptember</v>
      </c>
      <c r="AD1067" s="40" t="s">
        <v>662</v>
      </c>
      <c r="AE1067" s="46" t="s">
        <v>593</v>
      </c>
      <c r="AF1067" s="130">
        <f t="shared" si="231"/>
        <v>71.480234636370682</v>
      </c>
      <c r="AG1067" s="130">
        <f t="shared" si="232"/>
        <v>39.203865514801223</v>
      </c>
      <c r="AH1067" s="130">
        <f t="shared" si="234"/>
        <v>32.276369121569459</v>
      </c>
    </row>
    <row r="1068" spans="1:34" x14ac:dyDescent="0.25">
      <c r="A1068" t="s">
        <v>9</v>
      </c>
      <c r="B1068">
        <v>2012</v>
      </c>
      <c r="C1068">
        <v>10</v>
      </c>
      <c r="D1068">
        <v>278.93729968970899</v>
      </c>
      <c r="E1068">
        <v>4700.74266960571</v>
      </c>
      <c r="F1068">
        <v>1127.2293228721201</v>
      </c>
      <c r="G1068">
        <v>505.216449919014</v>
      </c>
      <c r="H1068">
        <v>1789.94534007942</v>
      </c>
      <c r="I1068">
        <v>340.28862452773802</v>
      </c>
      <c r="Q1068" s="9" t="s">
        <v>243</v>
      </c>
      <c r="R1068" s="27"/>
      <c r="S1068" s="27"/>
      <c r="T1068" s="3" t="s">
        <v>149</v>
      </c>
      <c r="U1068" s="27">
        <f t="shared" si="240"/>
        <v>47.917973628047079</v>
      </c>
      <c r="V1068" s="27">
        <f t="shared" si="239"/>
        <v>316.2916779494301</v>
      </c>
      <c r="W1068" s="27">
        <f t="shared" si="239"/>
        <v>82.502732160312547</v>
      </c>
      <c r="X1068" s="27">
        <f t="shared" si="239"/>
        <v>40.884593995710702</v>
      </c>
      <c r="Y1068" s="27">
        <f t="shared" si="239"/>
        <v>175.2458782030341</v>
      </c>
      <c r="Z1068" s="28">
        <f t="shared" si="239"/>
        <v>46.993532257963324</v>
      </c>
      <c r="AA1068" s="27"/>
      <c r="AB1068" s="131">
        <v>1435410000</v>
      </c>
      <c r="AC1068" s="131" t="str">
        <f t="shared" si="233"/>
        <v>WFD89_SerchioOctober</v>
      </c>
      <c r="AD1068" s="40" t="s">
        <v>662</v>
      </c>
      <c r="AE1068" s="46" t="s">
        <v>594</v>
      </c>
      <c r="AF1068" s="130">
        <f t="shared" si="231"/>
        <v>122.08768101311409</v>
      </c>
      <c r="AG1068" s="130">
        <f t="shared" si="232"/>
        <v>32.738752173917781</v>
      </c>
      <c r="AH1068" s="130">
        <f t="shared" si="234"/>
        <v>89.348928839196304</v>
      </c>
    </row>
    <row r="1069" spans="1:34" x14ac:dyDescent="0.25">
      <c r="A1069" t="s">
        <v>9</v>
      </c>
      <c r="B1069">
        <v>2012</v>
      </c>
      <c r="C1069">
        <v>11</v>
      </c>
      <c r="D1069">
        <v>294.550383444158</v>
      </c>
      <c r="E1069">
        <v>4686.0221357328801</v>
      </c>
      <c r="F1069">
        <v>1100.11232728552</v>
      </c>
      <c r="G1069">
        <v>485.99547432305297</v>
      </c>
      <c r="H1069">
        <v>1797.1870836268999</v>
      </c>
      <c r="I1069">
        <v>335.973382201042</v>
      </c>
      <c r="Q1069" s="9" t="s">
        <v>243</v>
      </c>
      <c r="R1069" s="27"/>
      <c r="S1069" s="27"/>
      <c r="T1069" s="3" t="s">
        <v>150</v>
      </c>
      <c r="U1069" s="27">
        <f t="shared" si="240"/>
        <v>42.266138621930345</v>
      </c>
      <c r="V1069" s="27">
        <f t="shared" si="239"/>
        <v>334.17970632868833</v>
      </c>
      <c r="W1069" s="27">
        <f t="shared" si="239"/>
        <v>112.2673133893653</v>
      </c>
      <c r="X1069" s="27">
        <f t="shared" si="239"/>
        <v>55.26891270905405</v>
      </c>
      <c r="Y1069" s="27">
        <f t="shared" si="239"/>
        <v>216.98685874058509</v>
      </c>
      <c r="Z1069" s="28">
        <f t="shared" si="239"/>
        <v>41.918233985443116</v>
      </c>
      <c r="AA1069" s="27"/>
      <c r="AB1069" s="131">
        <v>1435410000</v>
      </c>
      <c r="AC1069" s="131" t="str">
        <f t="shared" si="233"/>
        <v>WFD89_SerchioNovember</v>
      </c>
      <c r="AD1069" s="40" t="s">
        <v>662</v>
      </c>
      <c r="AE1069" s="46" t="s">
        <v>595</v>
      </c>
      <c r="AF1069" s="130">
        <f t="shared" si="231"/>
        <v>151.16716390479729</v>
      </c>
      <c r="AG1069" s="130">
        <f t="shared" si="232"/>
        <v>29.202969176362931</v>
      </c>
      <c r="AH1069" s="130">
        <f t="shared" si="234"/>
        <v>121.96419472843436</v>
      </c>
    </row>
    <row r="1070" spans="1:34" ht="15.75" thickBot="1" x14ac:dyDescent="0.3">
      <c r="A1070" t="s">
        <v>9</v>
      </c>
      <c r="B1070">
        <v>2012</v>
      </c>
      <c r="C1070">
        <v>12</v>
      </c>
      <c r="D1070">
        <v>436.80013121150898</v>
      </c>
      <c r="E1070">
        <v>4690.3086629435702</v>
      </c>
      <c r="F1070">
        <v>1212.4561856187399</v>
      </c>
      <c r="G1070">
        <v>537.92192778307697</v>
      </c>
      <c r="H1070">
        <v>2020.8542843815201</v>
      </c>
      <c r="I1070">
        <v>448.92893907970898</v>
      </c>
      <c r="Q1070" s="11" t="s">
        <v>243</v>
      </c>
      <c r="R1070" s="29"/>
      <c r="S1070" s="29"/>
      <c r="T1070" s="5" t="s">
        <v>151</v>
      </c>
      <c r="U1070" s="29">
        <f t="shared" si="240"/>
        <v>47.559263810093221</v>
      </c>
      <c r="V1070" s="29">
        <f t="shared" si="239"/>
        <v>337.90266386266853</v>
      </c>
      <c r="W1070" s="29">
        <f t="shared" si="239"/>
        <v>68.289775271122977</v>
      </c>
      <c r="X1070" s="29">
        <f t="shared" si="239"/>
        <v>33.711276528191654</v>
      </c>
      <c r="Y1070" s="29">
        <f t="shared" si="239"/>
        <v>143.29925555980174</v>
      </c>
      <c r="Z1070" s="30">
        <f t="shared" si="239"/>
        <v>44.151352987164721</v>
      </c>
      <c r="AA1070" s="27"/>
      <c r="AB1070" s="131">
        <v>1435410000</v>
      </c>
      <c r="AC1070" s="131" t="str">
        <f t="shared" si="233"/>
        <v>WFD89_SerchioDecember</v>
      </c>
      <c r="AD1070" s="40" t="s">
        <v>662</v>
      </c>
      <c r="AE1070" s="46" t="s">
        <v>596</v>
      </c>
      <c r="AF1070" s="130">
        <f t="shared" si="231"/>
        <v>99.831585094016162</v>
      </c>
      <c r="AG1070" s="130">
        <f t="shared" si="232"/>
        <v>30.758705169369534</v>
      </c>
      <c r="AH1070" s="130">
        <f t="shared" si="234"/>
        <v>69.072879924646628</v>
      </c>
    </row>
    <row r="1071" spans="1:34" x14ac:dyDescent="0.25">
      <c r="A1071" t="s">
        <v>9</v>
      </c>
      <c r="B1071">
        <v>2013</v>
      </c>
      <c r="C1071">
        <v>1</v>
      </c>
      <c r="D1071">
        <v>715.09088601988299</v>
      </c>
      <c r="E1071">
        <v>4659.0075333671602</v>
      </c>
      <c r="F1071">
        <v>1212.485207794</v>
      </c>
      <c r="G1071">
        <v>539.63556172926098</v>
      </c>
      <c r="H1071">
        <v>2299.1022026830301</v>
      </c>
      <c r="I1071">
        <v>658.07836791872001</v>
      </c>
      <c r="Q1071" s="9" t="s">
        <v>244</v>
      </c>
      <c r="R1071" s="27"/>
      <c r="S1071" s="27"/>
      <c r="T1071" s="3" t="s">
        <v>140</v>
      </c>
      <c r="AC1071" s="131" t="str">
        <f t="shared" si="233"/>
        <v>WFD90January</v>
      </c>
      <c r="AD1071" s="145" t="s">
        <v>244</v>
      </c>
      <c r="AE1071" s="46" t="s">
        <v>586</v>
      </c>
      <c r="AF1071" s="130" t="e">
        <f t="shared" si="231"/>
        <v>#DIV/0!</v>
      </c>
      <c r="AG1071" s="130" t="e">
        <f t="shared" si="232"/>
        <v>#DIV/0!</v>
      </c>
      <c r="AH1071" s="130" t="e">
        <f t="shared" si="234"/>
        <v>#DIV/0!</v>
      </c>
    </row>
    <row r="1072" spans="1:34" x14ac:dyDescent="0.25">
      <c r="A1072" t="s">
        <v>9</v>
      </c>
      <c r="B1072">
        <v>2013</v>
      </c>
      <c r="C1072">
        <v>2</v>
      </c>
      <c r="D1072">
        <v>823.850554287205</v>
      </c>
      <c r="E1072">
        <v>4669.3398342999199</v>
      </c>
      <c r="F1072">
        <v>512.46724293504701</v>
      </c>
      <c r="G1072">
        <v>224.87462832513401</v>
      </c>
      <c r="H1072">
        <v>1042.2392790126</v>
      </c>
      <c r="I1072">
        <v>751.24127793017396</v>
      </c>
      <c r="Q1072" s="9" t="s">
        <v>244</v>
      </c>
      <c r="R1072" s="27"/>
      <c r="S1072" s="27"/>
      <c r="T1072" s="3" t="s">
        <v>141</v>
      </c>
      <c r="AC1072" s="131" t="str">
        <f t="shared" si="233"/>
        <v>WFD90February</v>
      </c>
      <c r="AD1072" s="145" t="s">
        <v>244</v>
      </c>
      <c r="AE1072" s="46" t="s">
        <v>587</v>
      </c>
      <c r="AF1072" s="130" t="e">
        <f t="shared" si="231"/>
        <v>#DIV/0!</v>
      </c>
      <c r="AG1072" s="130" t="e">
        <f t="shared" si="232"/>
        <v>#DIV/0!</v>
      </c>
      <c r="AH1072" s="130" t="e">
        <f t="shared" si="234"/>
        <v>#DIV/0!</v>
      </c>
    </row>
    <row r="1073" spans="1:34" x14ac:dyDescent="0.25">
      <c r="A1073" t="s">
        <v>9</v>
      </c>
      <c r="B1073">
        <v>2013</v>
      </c>
      <c r="C1073">
        <v>3</v>
      </c>
      <c r="D1073">
        <v>1010.44179071575</v>
      </c>
      <c r="E1073">
        <v>4623.0730974826001</v>
      </c>
      <c r="F1073">
        <v>210.21346560974999</v>
      </c>
      <c r="G1073">
        <v>93.972591108232706</v>
      </c>
      <c r="H1073">
        <v>795.54803514251705</v>
      </c>
      <c r="I1073">
        <v>946.98775893622803</v>
      </c>
      <c r="Q1073" s="9" t="s">
        <v>244</v>
      </c>
      <c r="R1073" s="27"/>
      <c r="S1073" s="27"/>
      <c r="T1073" s="3" t="s">
        <v>142</v>
      </c>
      <c r="AC1073" s="131" t="str">
        <f t="shared" si="233"/>
        <v>WFD90March</v>
      </c>
      <c r="AD1073" s="145" t="s">
        <v>244</v>
      </c>
      <c r="AE1073" s="46" t="s">
        <v>588</v>
      </c>
      <c r="AF1073" s="130" t="e">
        <f t="shared" si="231"/>
        <v>#DIV/0!</v>
      </c>
      <c r="AG1073" s="130" t="e">
        <f t="shared" si="232"/>
        <v>#DIV/0!</v>
      </c>
      <c r="AH1073" s="130" t="e">
        <f t="shared" si="234"/>
        <v>#DIV/0!</v>
      </c>
    </row>
    <row r="1074" spans="1:34" x14ac:dyDescent="0.25">
      <c r="A1074" t="s">
        <v>9</v>
      </c>
      <c r="B1074">
        <v>2013</v>
      </c>
      <c r="C1074">
        <v>4</v>
      </c>
      <c r="D1074">
        <v>1285.6260789793</v>
      </c>
      <c r="E1074">
        <v>4611.0784945019504</v>
      </c>
      <c r="F1074">
        <v>485.29703563500902</v>
      </c>
      <c r="G1074">
        <v>211.040537620576</v>
      </c>
      <c r="H1074">
        <v>1532.41485691097</v>
      </c>
      <c r="I1074">
        <v>1266.57398943874</v>
      </c>
      <c r="Q1074" s="9" t="s">
        <v>244</v>
      </c>
      <c r="R1074" s="27"/>
      <c r="S1074" s="27"/>
      <c r="T1074" s="3" t="s">
        <v>143</v>
      </c>
      <c r="AC1074" s="131" t="str">
        <f t="shared" si="233"/>
        <v>WFD90April</v>
      </c>
      <c r="AD1074" s="145" t="s">
        <v>244</v>
      </c>
      <c r="AE1074" s="46" t="s">
        <v>589</v>
      </c>
      <c r="AF1074" s="130" t="e">
        <f t="shared" si="231"/>
        <v>#DIV/0!</v>
      </c>
      <c r="AG1074" s="130" t="e">
        <f t="shared" si="232"/>
        <v>#DIV/0!</v>
      </c>
      <c r="AH1074" s="130" t="e">
        <f t="shared" si="234"/>
        <v>#DIV/0!</v>
      </c>
    </row>
    <row r="1075" spans="1:34" x14ac:dyDescent="0.25">
      <c r="A1075" t="s">
        <v>9</v>
      </c>
      <c r="B1075">
        <v>2013</v>
      </c>
      <c r="C1075">
        <v>5</v>
      </c>
      <c r="D1075">
        <v>1231.17789779226</v>
      </c>
      <c r="E1075">
        <v>4624.47941081513</v>
      </c>
      <c r="F1075">
        <v>431.119671148093</v>
      </c>
      <c r="G1075">
        <v>184.05581143533101</v>
      </c>
      <c r="H1075">
        <v>1475.46052352829</v>
      </c>
      <c r="I1075">
        <v>1279.96141718278</v>
      </c>
      <c r="Q1075" s="9" t="s">
        <v>244</v>
      </c>
      <c r="R1075" s="27"/>
      <c r="S1075" s="27"/>
      <c r="T1075" s="3" t="s">
        <v>144</v>
      </c>
      <c r="AC1075" s="131" t="str">
        <f t="shared" si="233"/>
        <v>WFD90May</v>
      </c>
      <c r="AD1075" s="145" t="s">
        <v>244</v>
      </c>
      <c r="AE1075" s="46" t="s">
        <v>144</v>
      </c>
      <c r="AF1075" s="130" t="e">
        <f t="shared" si="231"/>
        <v>#DIV/0!</v>
      </c>
      <c r="AG1075" s="130" t="e">
        <f t="shared" si="232"/>
        <v>#DIV/0!</v>
      </c>
      <c r="AH1075" s="130" t="e">
        <f t="shared" si="234"/>
        <v>#DIV/0!</v>
      </c>
    </row>
    <row r="1076" spans="1:34" x14ac:dyDescent="0.25">
      <c r="A1076" t="s">
        <v>9</v>
      </c>
      <c r="B1076">
        <v>2013</v>
      </c>
      <c r="C1076">
        <v>6</v>
      </c>
      <c r="D1076">
        <v>1219.5692158074401</v>
      </c>
      <c r="E1076">
        <v>4524.40551605774</v>
      </c>
      <c r="F1076">
        <v>210.22455575907301</v>
      </c>
      <c r="G1076">
        <v>91.142782661282496</v>
      </c>
      <c r="H1076">
        <v>1087.88925929943</v>
      </c>
      <c r="I1076">
        <v>1264.1036560545199</v>
      </c>
      <c r="Q1076" s="9" t="s">
        <v>244</v>
      </c>
      <c r="R1076" s="27"/>
      <c r="S1076" s="27"/>
      <c r="T1076" s="3" t="s">
        <v>145</v>
      </c>
      <c r="AC1076" s="131" t="str">
        <f t="shared" si="233"/>
        <v>WFD90June</v>
      </c>
      <c r="AD1076" s="145" t="s">
        <v>244</v>
      </c>
      <c r="AE1076" s="46" t="s">
        <v>590</v>
      </c>
      <c r="AF1076" s="130" t="e">
        <f t="shared" si="231"/>
        <v>#DIV/0!</v>
      </c>
      <c r="AG1076" s="130" t="e">
        <f t="shared" si="232"/>
        <v>#DIV/0!</v>
      </c>
      <c r="AH1076" s="130" t="e">
        <f t="shared" si="234"/>
        <v>#DIV/0!</v>
      </c>
    </row>
    <row r="1077" spans="1:34" x14ac:dyDescent="0.25">
      <c r="A1077" t="s">
        <v>9</v>
      </c>
      <c r="B1077">
        <v>2013</v>
      </c>
      <c r="C1077">
        <v>7</v>
      </c>
      <c r="D1077">
        <v>1093.2964916549599</v>
      </c>
      <c r="E1077">
        <v>4443.0183220721401</v>
      </c>
      <c r="F1077">
        <v>433.853398310741</v>
      </c>
      <c r="G1077">
        <v>190.16362697523999</v>
      </c>
      <c r="H1077">
        <v>1255.4331027684</v>
      </c>
      <c r="I1077">
        <v>1134.5396290943499</v>
      </c>
      <c r="Q1077" s="9" t="s">
        <v>244</v>
      </c>
      <c r="R1077" s="27"/>
      <c r="S1077" s="27"/>
      <c r="T1077" s="3" t="s">
        <v>146</v>
      </c>
      <c r="AC1077" s="131" t="str">
        <f t="shared" si="233"/>
        <v>WFD90July</v>
      </c>
      <c r="AD1077" s="145" t="s">
        <v>244</v>
      </c>
      <c r="AE1077" s="46" t="s">
        <v>591</v>
      </c>
      <c r="AF1077" s="130" t="e">
        <f t="shared" si="231"/>
        <v>#DIV/0!</v>
      </c>
      <c r="AG1077" s="130" t="e">
        <f t="shared" si="232"/>
        <v>#DIV/0!</v>
      </c>
      <c r="AH1077" s="130" t="e">
        <f t="shared" si="234"/>
        <v>#DIV/0!</v>
      </c>
    </row>
    <row r="1078" spans="1:34" x14ac:dyDescent="0.25">
      <c r="A1078" t="s">
        <v>9</v>
      </c>
      <c r="B1078">
        <v>2013</v>
      </c>
      <c r="C1078">
        <v>8</v>
      </c>
      <c r="D1078">
        <v>547.56480386886199</v>
      </c>
      <c r="E1078">
        <v>4620.0851615316697</v>
      </c>
      <c r="F1078">
        <v>392.36441657735901</v>
      </c>
      <c r="G1078">
        <v>171.32373505561901</v>
      </c>
      <c r="H1078">
        <v>989.52544960786804</v>
      </c>
      <c r="I1078">
        <v>624.096160018825</v>
      </c>
      <c r="Q1078" s="9" t="s">
        <v>244</v>
      </c>
      <c r="R1078" s="27"/>
      <c r="S1078" s="27"/>
      <c r="T1078" s="3" t="s">
        <v>147</v>
      </c>
      <c r="AC1078" s="131" t="str">
        <f t="shared" si="233"/>
        <v>WFD90August</v>
      </c>
      <c r="AD1078" s="145" t="s">
        <v>244</v>
      </c>
      <c r="AE1078" s="46" t="s">
        <v>592</v>
      </c>
      <c r="AF1078" s="130" t="e">
        <f t="shared" si="231"/>
        <v>#DIV/0!</v>
      </c>
      <c r="AG1078" s="130" t="e">
        <f t="shared" si="232"/>
        <v>#DIV/0!</v>
      </c>
      <c r="AH1078" s="130" t="e">
        <f t="shared" si="234"/>
        <v>#DIV/0!</v>
      </c>
    </row>
    <row r="1079" spans="1:34" x14ac:dyDescent="0.25">
      <c r="A1079" t="s">
        <v>9</v>
      </c>
      <c r="B1079">
        <v>2013</v>
      </c>
      <c r="C1079">
        <v>9</v>
      </c>
      <c r="D1079">
        <v>371.55143623076799</v>
      </c>
      <c r="E1079">
        <v>4686.1878723664804</v>
      </c>
      <c r="F1079">
        <v>660.41872866189999</v>
      </c>
      <c r="G1079">
        <v>287.20996252302001</v>
      </c>
      <c r="H1079">
        <v>967.71823261524196</v>
      </c>
      <c r="I1079">
        <v>445.41164552259397</v>
      </c>
      <c r="Q1079" s="9" t="s">
        <v>244</v>
      </c>
      <c r="R1079" s="27"/>
      <c r="S1079" s="27"/>
      <c r="T1079" s="3" t="s">
        <v>148</v>
      </c>
      <c r="AC1079" s="131" t="str">
        <f t="shared" si="233"/>
        <v>WFD90September</v>
      </c>
      <c r="AD1079" s="145" t="s">
        <v>244</v>
      </c>
      <c r="AE1079" s="46" t="s">
        <v>593</v>
      </c>
      <c r="AF1079" s="130" t="e">
        <f t="shared" si="231"/>
        <v>#DIV/0!</v>
      </c>
      <c r="AG1079" s="130" t="e">
        <f t="shared" si="232"/>
        <v>#DIV/0!</v>
      </c>
      <c r="AH1079" s="130" t="e">
        <f t="shared" si="234"/>
        <v>#DIV/0!</v>
      </c>
    </row>
    <row r="1080" spans="1:34" x14ac:dyDescent="0.25">
      <c r="A1080" t="s">
        <v>9</v>
      </c>
      <c r="B1080">
        <v>2013</v>
      </c>
      <c r="C1080">
        <v>10</v>
      </c>
      <c r="D1080">
        <v>328.66198199753399</v>
      </c>
      <c r="E1080">
        <v>4693.7495991476399</v>
      </c>
      <c r="F1080">
        <v>1476.96079375559</v>
      </c>
      <c r="G1080">
        <v>662.08644655477201</v>
      </c>
      <c r="H1080">
        <v>2627.0437011788899</v>
      </c>
      <c r="I1080">
        <v>392.000788653119</v>
      </c>
      <c r="Q1080" s="9" t="s">
        <v>244</v>
      </c>
      <c r="R1080" s="27"/>
      <c r="S1080" s="27"/>
      <c r="T1080" s="3" t="s">
        <v>149</v>
      </c>
      <c r="AC1080" s="131" t="str">
        <f t="shared" si="233"/>
        <v>WFD90October</v>
      </c>
      <c r="AD1080" s="145" t="s">
        <v>244</v>
      </c>
      <c r="AE1080" s="46" t="s">
        <v>594</v>
      </c>
      <c r="AF1080" s="130" t="e">
        <f t="shared" si="231"/>
        <v>#DIV/0!</v>
      </c>
      <c r="AG1080" s="130" t="e">
        <f t="shared" si="232"/>
        <v>#DIV/0!</v>
      </c>
      <c r="AH1080" s="130" t="e">
        <f t="shared" si="234"/>
        <v>#DIV/0!</v>
      </c>
    </row>
    <row r="1081" spans="1:34" x14ac:dyDescent="0.25">
      <c r="A1081" t="s">
        <v>9</v>
      </c>
      <c r="B1081">
        <v>2013</v>
      </c>
      <c r="C1081">
        <v>11</v>
      </c>
      <c r="D1081">
        <v>341.255270296172</v>
      </c>
      <c r="E1081">
        <v>4688.2431935517898</v>
      </c>
      <c r="F1081">
        <v>806.77033985769299</v>
      </c>
      <c r="G1081">
        <v>355.517102654361</v>
      </c>
      <c r="H1081">
        <v>1244.3685779535699</v>
      </c>
      <c r="I1081">
        <v>383.03787437451803</v>
      </c>
      <c r="Q1081" s="9" t="s">
        <v>244</v>
      </c>
      <c r="R1081" s="27"/>
      <c r="S1081" s="27"/>
      <c r="T1081" s="3" t="s">
        <v>150</v>
      </c>
      <c r="AC1081" s="131" t="str">
        <f t="shared" si="233"/>
        <v>WFD90November</v>
      </c>
      <c r="AD1081" s="145" t="s">
        <v>244</v>
      </c>
      <c r="AE1081" s="46" t="s">
        <v>595</v>
      </c>
      <c r="AF1081" s="130" t="e">
        <f t="shared" si="231"/>
        <v>#DIV/0!</v>
      </c>
      <c r="AG1081" s="130" t="e">
        <f t="shared" si="232"/>
        <v>#DIV/0!</v>
      </c>
      <c r="AH1081" s="130" t="e">
        <f t="shared" si="234"/>
        <v>#DIV/0!</v>
      </c>
    </row>
    <row r="1082" spans="1:34" ht="15.75" thickBot="1" x14ac:dyDescent="0.3">
      <c r="A1082" t="s">
        <v>9</v>
      </c>
      <c r="B1082">
        <v>2013</v>
      </c>
      <c r="C1082">
        <v>12</v>
      </c>
      <c r="D1082">
        <v>525.42266488663802</v>
      </c>
      <c r="E1082">
        <v>4699.0717880778502</v>
      </c>
      <c r="F1082">
        <v>1860.4660326222399</v>
      </c>
      <c r="G1082">
        <v>826.70098871857203</v>
      </c>
      <c r="H1082">
        <v>3182.0526601604502</v>
      </c>
      <c r="I1082">
        <v>531.39575358279205</v>
      </c>
      <c r="Q1082" s="9" t="s">
        <v>244</v>
      </c>
      <c r="R1082" s="27"/>
      <c r="S1082" s="27"/>
      <c r="T1082" s="3" t="s">
        <v>151</v>
      </c>
      <c r="AC1082" s="131" t="str">
        <f t="shared" si="233"/>
        <v>WFD90December</v>
      </c>
      <c r="AD1082" s="145" t="s">
        <v>244</v>
      </c>
      <c r="AE1082" s="46" t="s">
        <v>596</v>
      </c>
      <c r="AF1082" s="130" t="e">
        <f t="shared" si="231"/>
        <v>#DIV/0!</v>
      </c>
      <c r="AG1082" s="130" t="e">
        <f t="shared" si="232"/>
        <v>#DIV/0!</v>
      </c>
      <c r="AH1082" s="130" t="e">
        <f t="shared" si="234"/>
        <v>#DIV/0!</v>
      </c>
    </row>
    <row r="1083" spans="1:34" x14ac:dyDescent="0.25">
      <c r="A1083" t="s">
        <v>9</v>
      </c>
      <c r="B1083">
        <v>2014</v>
      </c>
      <c r="C1083">
        <v>1</v>
      </c>
      <c r="D1083">
        <v>713.04928258386406</v>
      </c>
      <c r="E1083">
        <v>4682.8988059284902</v>
      </c>
      <c r="F1083">
        <v>1690.40248487658</v>
      </c>
      <c r="G1083">
        <v>750.99789463195805</v>
      </c>
      <c r="H1083">
        <v>3291.9512150301398</v>
      </c>
      <c r="I1083">
        <v>660.71558261580401</v>
      </c>
      <c r="Q1083" s="10" t="s">
        <v>245</v>
      </c>
      <c r="R1083" s="27" t="s">
        <v>396</v>
      </c>
      <c r="S1083" s="40" t="s">
        <v>368</v>
      </c>
      <c r="T1083" s="1" t="s">
        <v>140</v>
      </c>
      <c r="U1083" s="1">
        <f>(D13419+D13431+D13443+D13455+D13467+D13479+D13491+D13503+D13515+D13527+D13539+D13551+D13563)/13</f>
        <v>108.97440545383181</v>
      </c>
      <c r="V1083" s="1">
        <f t="shared" ref="V1083:Z1094" si="241">(E13419+E13431+E13443+E13455+E13467+E13479+E13491+E13503+E13515+E13527+E13539+E13551+E13563)/13</f>
        <v>1537.1651114709709</v>
      </c>
      <c r="W1083" s="1">
        <f t="shared" si="241"/>
        <v>119.88392681668854</v>
      </c>
      <c r="X1083" s="1">
        <f t="shared" si="241"/>
        <v>44.585697383080387</v>
      </c>
      <c r="Y1083" s="1">
        <f t="shared" si="241"/>
        <v>101.40351877186782</v>
      </c>
      <c r="Z1083" s="22">
        <f t="shared" si="241"/>
        <v>96.972874696580064</v>
      </c>
      <c r="AA1083" s="3"/>
      <c r="AB1083" s="131">
        <v>4562760000</v>
      </c>
      <c r="AC1083" s="131" t="str">
        <f t="shared" si="233"/>
        <v>WFD91_Balearic_IslandsJanuary</v>
      </c>
      <c r="AD1083" s="40" t="s">
        <v>697</v>
      </c>
      <c r="AE1083" s="46" t="s">
        <v>586</v>
      </c>
      <c r="AF1083" s="130">
        <f t="shared" si="231"/>
        <v>22.224162299105767</v>
      </c>
      <c r="AG1083" s="130">
        <f t="shared" si="232"/>
        <v>21.253117564057732</v>
      </c>
      <c r="AH1083" s="130">
        <f t="shared" si="234"/>
        <v>0.97104473504803579</v>
      </c>
    </row>
    <row r="1084" spans="1:34" x14ac:dyDescent="0.25">
      <c r="A1084" t="s">
        <v>9</v>
      </c>
      <c r="B1084">
        <v>2014</v>
      </c>
      <c r="C1084">
        <v>2</v>
      </c>
      <c r="D1084">
        <v>861.87078098617496</v>
      </c>
      <c r="E1084">
        <v>4699.0590702380396</v>
      </c>
      <c r="F1084">
        <v>1786.5325742907301</v>
      </c>
      <c r="G1084">
        <v>789.80409832602402</v>
      </c>
      <c r="H1084">
        <v>3540.73610491608</v>
      </c>
      <c r="I1084">
        <v>788.83467428715699</v>
      </c>
      <c r="Q1084" s="9" t="s">
        <v>245</v>
      </c>
      <c r="R1084" s="27"/>
      <c r="S1084" s="40" t="s">
        <v>368</v>
      </c>
      <c r="T1084" s="3" t="s">
        <v>141</v>
      </c>
      <c r="U1084" s="3">
        <f t="shared" ref="U1084:U1094" si="242">(D13420+D13432+D13444+D13456+D13468+D13480+D13492+D13504+D13516+D13528+D13540+D13552+D13564)/13</f>
        <v>113.29187945286199</v>
      </c>
      <c r="V1084" s="3">
        <f t="shared" si="241"/>
        <v>1531.3634214251247</v>
      </c>
      <c r="W1084" s="3">
        <f t="shared" si="241"/>
        <v>106.28765380714087</v>
      </c>
      <c r="X1084" s="3">
        <f t="shared" si="241"/>
        <v>39.635373306577762</v>
      </c>
      <c r="Y1084" s="3">
        <f t="shared" si="241"/>
        <v>99.951820915875544</v>
      </c>
      <c r="Z1084" s="23">
        <f t="shared" si="241"/>
        <v>94.760754893913628</v>
      </c>
      <c r="AA1084" s="3"/>
      <c r="AB1084" s="131">
        <v>4562760000</v>
      </c>
      <c r="AC1084" s="131" t="str">
        <f t="shared" si="233"/>
        <v>WFD91_Balearic_IslandsFebruary</v>
      </c>
      <c r="AD1084" s="40" t="s">
        <v>697</v>
      </c>
      <c r="AE1084" s="46" t="s">
        <v>587</v>
      </c>
      <c r="AF1084" s="130">
        <f t="shared" si="231"/>
        <v>21.906000077995675</v>
      </c>
      <c r="AG1084" s="130">
        <f t="shared" si="232"/>
        <v>20.768297016260689</v>
      </c>
      <c r="AH1084" s="130">
        <f t="shared" si="234"/>
        <v>1.1377030617349853</v>
      </c>
    </row>
    <row r="1085" spans="1:34" x14ac:dyDescent="0.25">
      <c r="A1085" t="s">
        <v>9</v>
      </c>
      <c r="B1085">
        <v>2014</v>
      </c>
      <c r="C1085">
        <v>3</v>
      </c>
      <c r="D1085">
        <v>1226.75267672668</v>
      </c>
      <c r="E1085">
        <v>4614.30217069031</v>
      </c>
      <c r="F1085">
        <v>589.91184469602604</v>
      </c>
      <c r="G1085">
        <v>261.42595283710301</v>
      </c>
      <c r="H1085">
        <v>1650.6559894491199</v>
      </c>
      <c r="I1085">
        <v>1140.4141714308901</v>
      </c>
      <c r="Q1085" s="9" t="s">
        <v>245</v>
      </c>
      <c r="R1085" s="27"/>
      <c r="S1085" s="40" t="s">
        <v>368</v>
      </c>
      <c r="T1085" s="3" t="s">
        <v>142</v>
      </c>
      <c r="U1085" s="3">
        <f t="shared" si="242"/>
        <v>146.70790264918946</v>
      </c>
      <c r="V1085" s="3">
        <f t="shared" si="241"/>
        <v>1513.0225091833261</v>
      </c>
      <c r="W1085" s="3">
        <f t="shared" si="241"/>
        <v>108.68050369169872</v>
      </c>
      <c r="X1085" s="3">
        <f t="shared" si="241"/>
        <v>40.70140999782874</v>
      </c>
      <c r="Y1085" s="3">
        <f t="shared" si="241"/>
        <v>78.525374292362102</v>
      </c>
      <c r="Z1085" s="23">
        <f t="shared" si="241"/>
        <v>110.19932745747998</v>
      </c>
      <c r="AA1085" s="3"/>
      <c r="AB1085" s="131">
        <v>4562760000</v>
      </c>
      <c r="AC1085" s="131" t="str">
        <f t="shared" si="233"/>
        <v>WFD91_Balearic_IslandsMarch</v>
      </c>
      <c r="AD1085" s="40" t="s">
        <v>697</v>
      </c>
      <c r="AE1085" s="46" t="s">
        <v>588</v>
      </c>
      <c r="AF1085" s="130">
        <f t="shared" si="231"/>
        <v>17.210060203114367</v>
      </c>
      <c r="AG1085" s="130">
        <f t="shared" si="232"/>
        <v>24.151900923449837</v>
      </c>
      <c r="AH1085" s="130">
        <f t="shared" si="234"/>
        <v>-6.9418407203354704</v>
      </c>
    </row>
    <row r="1086" spans="1:34" x14ac:dyDescent="0.25">
      <c r="A1086" t="s">
        <v>9</v>
      </c>
      <c r="B1086">
        <v>2014</v>
      </c>
      <c r="C1086">
        <v>4</v>
      </c>
      <c r="D1086">
        <v>1445.7967844187599</v>
      </c>
      <c r="E1086">
        <v>4493.5106101832598</v>
      </c>
      <c r="F1086">
        <v>111.47074326462599</v>
      </c>
      <c r="G1086">
        <v>49.215062380958102</v>
      </c>
      <c r="H1086">
        <v>939.33086301252399</v>
      </c>
      <c r="I1086">
        <v>1373.16352647243</v>
      </c>
      <c r="Q1086" s="9" t="s">
        <v>245</v>
      </c>
      <c r="R1086" s="27"/>
      <c r="S1086" s="40" t="s">
        <v>368</v>
      </c>
      <c r="T1086" s="3" t="s">
        <v>143</v>
      </c>
      <c r="U1086" s="3">
        <f t="shared" si="242"/>
        <v>158.33326902805794</v>
      </c>
      <c r="V1086" s="3">
        <f t="shared" si="241"/>
        <v>1500.478797935767</v>
      </c>
      <c r="W1086" s="3">
        <f t="shared" si="241"/>
        <v>105.09382869376034</v>
      </c>
      <c r="X1086" s="3">
        <f t="shared" si="241"/>
        <v>39.317010277574077</v>
      </c>
      <c r="Y1086" s="3">
        <f t="shared" si="241"/>
        <v>97.813125765195934</v>
      </c>
      <c r="Z1086" s="23">
        <f t="shared" si="241"/>
        <v>108.30041074586345</v>
      </c>
      <c r="AA1086" s="3"/>
      <c r="AB1086" s="131">
        <v>4562760000</v>
      </c>
      <c r="AC1086" s="131" t="str">
        <f t="shared" si="233"/>
        <v>WFD91_Balearic_IslandsApril</v>
      </c>
      <c r="AD1086" s="40" t="s">
        <v>697</v>
      </c>
      <c r="AE1086" s="46" t="s">
        <v>589</v>
      </c>
      <c r="AF1086" s="130">
        <f t="shared" si="231"/>
        <v>21.437271687574171</v>
      </c>
      <c r="AG1086" s="130">
        <f t="shared" si="232"/>
        <v>23.735723716755523</v>
      </c>
      <c r="AH1086" s="130">
        <f t="shared" si="234"/>
        <v>-2.2984520291813517</v>
      </c>
    </row>
    <row r="1087" spans="1:34" x14ac:dyDescent="0.25">
      <c r="A1087" t="s">
        <v>9</v>
      </c>
      <c r="B1087">
        <v>2014</v>
      </c>
      <c r="C1087">
        <v>5</v>
      </c>
      <c r="D1087">
        <v>1291.30962543742</v>
      </c>
      <c r="E1087">
        <v>4634.9026477535999</v>
      </c>
      <c r="F1087">
        <v>613.49433956729899</v>
      </c>
      <c r="G1087">
        <v>269.89572332731598</v>
      </c>
      <c r="H1087">
        <v>1821.08256448631</v>
      </c>
      <c r="I1087">
        <v>1344.9602885484701</v>
      </c>
      <c r="Q1087" s="9" t="s">
        <v>245</v>
      </c>
      <c r="R1087" s="27"/>
      <c r="S1087" s="40" t="s">
        <v>368</v>
      </c>
      <c r="T1087" s="3" t="s">
        <v>144</v>
      </c>
      <c r="U1087" s="3">
        <f t="shared" si="242"/>
        <v>169.66002841841023</v>
      </c>
      <c r="V1087" s="3">
        <f t="shared" si="241"/>
        <v>1490.6067992560399</v>
      </c>
      <c r="W1087" s="3">
        <f t="shared" si="241"/>
        <v>110.8680869135905</v>
      </c>
      <c r="X1087" s="3">
        <f t="shared" si="241"/>
        <v>41.413982837223976</v>
      </c>
      <c r="Y1087" s="3">
        <f t="shared" si="241"/>
        <v>96.658357752758263</v>
      </c>
      <c r="Z1087" s="23">
        <f t="shared" si="241"/>
        <v>104.29672549862721</v>
      </c>
      <c r="AA1087" s="3"/>
      <c r="AB1087" s="131">
        <v>4562760000</v>
      </c>
      <c r="AC1087" s="131" t="str">
        <f t="shared" si="233"/>
        <v>WFD91_Balearic_IslandsMay</v>
      </c>
      <c r="AD1087" s="40" t="s">
        <v>697</v>
      </c>
      <c r="AE1087" s="46" t="s">
        <v>144</v>
      </c>
      <c r="AF1087" s="130">
        <f t="shared" si="231"/>
        <v>21.184186271633457</v>
      </c>
      <c r="AG1087" s="130">
        <f t="shared" si="232"/>
        <v>22.8582536663395</v>
      </c>
      <c r="AH1087" s="130">
        <f t="shared" si="234"/>
        <v>-1.6740673947060429</v>
      </c>
    </row>
    <row r="1088" spans="1:34" x14ac:dyDescent="0.25">
      <c r="A1088" t="s">
        <v>9</v>
      </c>
      <c r="B1088">
        <v>2014</v>
      </c>
      <c r="C1088">
        <v>6</v>
      </c>
      <c r="D1088">
        <v>1232.00785967756</v>
      </c>
      <c r="E1088">
        <v>4493.8680263440001</v>
      </c>
      <c r="F1088">
        <v>154.78637815044701</v>
      </c>
      <c r="G1088">
        <v>69.183294299367603</v>
      </c>
      <c r="H1088">
        <v>925.88909874097806</v>
      </c>
      <c r="I1088">
        <v>1274.44499096923</v>
      </c>
      <c r="Q1088" s="9" t="s">
        <v>245</v>
      </c>
      <c r="R1088" s="27"/>
      <c r="S1088" s="40" t="s">
        <v>368</v>
      </c>
      <c r="T1088" s="3" t="s">
        <v>145</v>
      </c>
      <c r="U1088" s="3">
        <f t="shared" si="242"/>
        <v>167.76978075226177</v>
      </c>
      <c r="V1088" s="3">
        <f t="shared" si="241"/>
        <v>1475.3215398117316</v>
      </c>
      <c r="W1088" s="3">
        <f t="shared" si="241"/>
        <v>87.527029908941685</v>
      </c>
      <c r="X1088" s="3">
        <f t="shared" si="241"/>
        <v>33.325888360777775</v>
      </c>
      <c r="Y1088" s="3">
        <f t="shared" si="241"/>
        <v>25.054291840650833</v>
      </c>
      <c r="Z1088" s="23">
        <f t="shared" si="241"/>
        <v>87.50971470636992</v>
      </c>
      <c r="AA1088" s="3"/>
      <c r="AB1088" s="131">
        <v>4562760000</v>
      </c>
      <c r="AC1088" s="131" t="str">
        <f t="shared" si="233"/>
        <v>WFD91_Balearic_IslandsJune</v>
      </c>
      <c r="AD1088" s="40" t="s">
        <v>697</v>
      </c>
      <c r="AE1088" s="46" t="s">
        <v>590</v>
      </c>
      <c r="AF1088" s="130">
        <f t="shared" si="231"/>
        <v>5.4910387223195682</v>
      </c>
      <c r="AG1088" s="130">
        <f t="shared" si="232"/>
        <v>19.179118495465449</v>
      </c>
      <c r="AH1088" s="130">
        <f t="shared" si="234"/>
        <v>-13.68807977314588</v>
      </c>
    </row>
    <row r="1089" spans="1:34" x14ac:dyDescent="0.25">
      <c r="A1089" t="s">
        <v>9</v>
      </c>
      <c r="B1089">
        <v>2014</v>
      </c>
      <c r="C1089">
        <v>7</v>
      </c>
      <c r="D1089">
        <v>901.15652486895704</v>
      </c>
      <c r="E1089">
        <v>4564.0337314968901</v>
      </c>
      <c r="F1089">
        <v>190.18210282176699</v>
      </c>
      <c r="G1089">
        <v>83.956957252553906</v>
      </c>
      <c r="H1089">
        <v>952.47136647638399</v>
      </c>
      <c r="I1089">
        <v>970.15438552290004</v>
      </c>
      <c r="Q1089" s="9" t="s">
        <v>245</v>
      </c>
      <c r="R1089" s="27"/>
      <c r="S1089" s="40" t="s">
        <v>368</v>
      </c>
      <c r="T1089" s="3" t="s">
        <v>146</v>
      </c>
      <c r="U1089" s="3">
        <f t="shared" si="242"/>
        <v>147.45979871807569</v>
      </c>
      <c r="V1089" s="3">
        <f t="shared" si="241"/>
        <v>1455.3912641323966</v>
      </c>
      <c r="W1089" s="3">
        <f t="shared" si="241"/>
        <v>92.420460610039967</v>
      </c>
      <c r="X1089" s="3">
        <f t="shared" si="241"/>
        <v>35.125169548149884</v>
      </c>
      <c r="Y1089" s="3">
        <f t="shared" si="241"/>
        <v>13.51731988282893</v>
      </c>
      <c r="Z1089" s="23">
        <f t="shared" si="241"/>
        <v>67.779849938481348</v>
      </c>
      <c r="AA1089" s="3"/>
      <c r="AB1089" s="131">
        <v>4562760000</v>
      </c>
      <c r="AC1089" s="131" t="str">
        <f t="shared" si="233"/>
        <v>WFD91_Balearic_IslandsJuly</v>
      </c>
      <c r="AD1089" s="40" t="s">
        <v>697</v>
      </c>
      <c r="AE1089" s="46" t="s">
        <v>591</v>
      </c>
      <c r="AF1089" s="130">
        <f t="shared" si="231"/>
        <v>2.9625314245826933</v>
      </c>
      <c r="AG1089" s="130">
        <f t="shared" si="232"/>
        <v>14.855010988629983</v>
      </c>
      <c r="AH1089" s="130">
        <f t="shared" si="234"/>
        <v>-11.89247956404729</v>
      </c>
    </row>
    <row r="1090" spans="1:34" x14ac:dyDescent="0.25">
      <c r="A1090" t="s">
        <v>9</v>
      </c>
      <c r="B1090">
        <v>2014</v>
      </c>
      <c r="C1090">
        <v>8</v>
      </c>
      <c r="D1090">
        <v>544.49512907521</v>
      </c>
      <c r="E1090">
        <v>4679.6532223399399</v>
      </c>
      <c r="F1090">
        <v>1083.8649688667299</v>
      </c>
      <c r="G1090">
        <v>480.56596995837799</v>
      </c>
      <c r="H1090">
        <v>2012.5599555664801</v>
      </c>
      <c r="I1090">
        <v>629.50971356288403</v>
      </c>
      <c r="Q1090" s="9" t="s">
        <v>245</v>
      </c>
      <c r="R1090" s="27"/>
      <c r="S1090" s="40" t="s">
        <v>368</v>
      </c>
      <c r="T1090" s="3" t="s">
        <v>147</v>
      </c>
      <c r="U1090" s="3">
        <f t="shared" si="242"/>
        <v>116.43561983990647</v>
      </c>
      <c r="V1090" s="3">
        <f t="shared" si="241"/>
        <v>1456.9636925329708</v>
      </c>
      <c r="W1090" s="3">
        <f t="shared" si="241"/>
        <v>101.24692044300656</v>
      </c>
      <c r="X1090" s="3">
        <f t="shared" si="241"/>
        <v>38.174955013599153</v>
      </c>
      <c r="Y1090" s="3">
        <f t="shared" si="241"/>
        <v>44.384299876708162</v>
      </c>
      <c r="Z1090" s="23">
        <f t="shared" si="241"/>
        <v>55.718108648912967</v>
      </c>
      <c r="AA1090" s="3"/>
      <c r="AB1090" s="131">
        <v>4562760000</v>
      </c>
      <c r="AC1090" s="131" t="str">
        <f t="shared" si="233"/>
        <v>WFD91_Balearic_IslandsAugust</v>
      </c>
      <c r="AD1090" s="40" t="s">
        <v>697</v>
      </c>
      <c r="AE1090" s="46" t="s">
        <v>592</v>
      </c>
      <c r="AF1090" s="130">
        <f t="shared" si="231"/>
        <v>9.727511391506054</v>
      </c>
      <c r="AG1090" s="130">
        <f t="shared" si="232"/>
        <v>12.211492309241109</v>
      </c>
      <c r="AH1090" s="130">
        <f t="shared" si="234"/>
        <v>-2.4839809177350549</v>
      </c>
    </row>
    <row r="1091" spans="1:34" x14ac:dyDescent="0.25">
      <c r="A1091" t="s">
        <v>9</v>
      </c>
      <c r="B1091">
        <v>2014</v>
      </c>
      <c r="C1091">
        <v>9</v>
      </c>
      <c r="D1091">
        <v>462.44573819073003</v>
      </c>
      <c r="E1091">
        <v>4655.2487386023004</v>
      </c>
      <c r="F1091">
        <v>271.35922048635501</v>
      </c>
      <c r="G1091">
        <v>120.585360581876</v>
      </c>
      <c r="H1091">
        <v>487.94688875226001</v>
      </c>
      <c r="I1091">
        <v>536.81821531815501</v>
      </c>
      <c r="Q1091" s="9" t="s">
        <v>245</v>
      </c>
      <c r="R1091" s="27"/>
      <c r="S1091" s="40" t="s">
        <v>368</v>
      </c>
      <c r="T1091" s="3" t="s">
        <v>148</v>
      </c>
      <c r="U1091" s="3">
        <f t="shared" si="242"/>
        <v>83.308479072550682</v>
      </c>
      <c r="V1091" s="3">
        <f t="shared" si="241"/>
        <v>1487.0358435083592</v>
      </c>
      <c r="W1091" s="3">
        <f t="shared" si="241"/>
        <v>124.86189286396801</v>
      </c>
      <c r="X1091" s="3">
        <f t="shared" si="241"/>
        <v>46.13699608736102</v>
      </c>
      <c r="Y1091" s="3">
        <f t="shared" si="241"/>
        <v>129.6065320334431</v>
      </c>
      <c r="Z1091" s="23">
        <f t="shared" si="241"/>
        <v>50.868079077361138</v>
      </c>
      <c r="AA1091" s="3"/>
      <c r="AB1091" s="131">
        <v>4562760000</v>
      </c>
      <c r="AC1091" s="131" t="str">
        <f t="shared" si="233"/>
        <v>WFD91_Balearic_IslandsSeptember</v>
      </c>
      <c r="AD1091" s="40" t="s">
        <v>697</v>
      </c>
      <c r="AE1091" s="46" t="s">
        <v>593</v>
      </c>
      <c r="AF1091" s="130">
        <f t="shared" ref="AF1091:AF1154" si="243">((Y1091*1000000)/AB1091)*1000</f>
        <v>28.405292418063432</v>
      </c>
      <c r="AG1091" s="130">
        <f t="shared" ref="AG1091:AG1154" si="244">((Z1091*1000000)/AB1091)*1000</f>
        <v>11.148532703311403</v>
      </c>
      <c r="AH1091" s="130">
        <f t="shared" si="234"/>
        <v>17.256759714752029</v>
      </c>
    </row>
    <row r="1092" spans="1:34" x14ac:dyDescent="0.25">
      <c r="A1092" t="s">
        <v>9</v>
      </c>
      <c r="B1092">
        <v>2014</v>
      </c>
      <c r="C1092">
        <v>10</v>
      </c>
      <c r="D1092">
        <v>336.26045688448698</v>
      </c>
      <c r="E1092">
        <v>4703.9261324635299</v>
      </c>
      <c r="F1092">
        <v>1226.3280864649801</v>
      </c>
      <c r="G1092">
        <v>545.86483578109403</v>
      </c>
      <c r="H1092">
        <v>1943.7274162184499</v>
      </c>
      <c r="I1092">
        <v>400.58918311771203</v>
      </c>
      <c r="Q1092" s="9" t="s">
        <v>245</v>
      </c>
      <c r="R1092" s="27"/>
      <c r="S1092" s="40" t="s">
        <v>368</v>
      </c>
      <c r="T1092" s="3" t="s">
        <v>149</v>
      </c>
      <c r="U1092" s="3">
        <f t="shared" si="242"/>
        <v>75.381744765979391</v>
      </c>
      <c r="V1092" s="3">
        <f t="shared" si="241"/>
        <v>1526.6073745566862</v>
      </c>
      <c r="W1092" s="3">
        <f t="shared" si="241"/>
        <v>142.66844863539123</v>
      </c>
      <c r="X1092" s="3">
        <f t="shared" si="241"/>
        <v>52.56972154963087</v>
      </c>
      <c r="Y1092" s="3">
        <f t="shared" si="241"/>
        <v>147.19393835182279</v>
      </c>
      <c r="Z1092" s="23">
        <f t="shared" si="241"/>
        <v>58.956742946530014</v>
      </c>
      <c r="AA1092" s="3"/>
      <c r="AB1092" s="131">
        <v>4562760000</v>
      </c>
      <c r="AC1092" s="131" t="str">
        <f t="shared" ref="AC1092:AC1155" si="245">CONCATENATE(AD1092,AE1092)</f>
        <v>WFD91_Balearic_IslandsOctober</v>
      </c>
      <c r="AD1092" s="40" t="s">
        <v>697</v>
      </c>
      <c r="AE1092" s="46" t="s">
        <v>594</v>
      </c>
      <c r="AF1092" s="130">
        <f t="shared" si="243"/>
        <v>32.259846748858763</v>
      </c>
      <c r="AG1092" s="130">
        <f t="shared" si="244"/>
        <v>12.921289514795872</v>
      </c>
      <c r="AH1092" s="130">
        <f t="shared" ref="AH1092:AH1155" si="246">AF1092-AG1092</f>
        <v>19.33855723406289</v>
      </c>
    </row>
    <row r="1093" spans="1:34" x14ac:dyDescent="0.25">
      <c r="A1093" t="s">
        <v>9</v>
      </c>
      <c r="B1093">
        <v>2014</v>
      </c>
      <c r="C1093">
        <v>11</v>
      </c>
      <c r="D1093">
        <v>378.33507074623202</v>
      </c>
      <c r="E1093">
        <v>4639.7881010446099</v>
      </c>
      <c r="F1093">
        <v>1233.93807713192</v>
      </c>
      <c r="G1093">
        <v>554.16738578932802</v>
      </c>
      <c r="H1093">
        <v>2237.0380560133399</v>
      </c>
      <c r="I1093">
        <v>413.844383944144</v>
      </c>
      <c r="Q1093" s="9" t="s">
        <v>245</v>
      </c>
      <c r="R1093" s="27"/>
      <c r="S1093" s="40" t="s">
        <v>368</v>
      </c>
      <c r="T1093" s="3" t="s">
        <v>150</v>
      </c>
      <c r="U1093" s="3">
        <f t="shared" si="242"/>
        <v>70.357642617315676</v>
      </c>
      <c r="V1093" s="3">
        <f t="shared" si="241"/>
        <v>1549.477204827577</v>
      </c>
      <c r="W1093" s="3">
        <f t="shared" si="241"/>
        <v>171.86965829647582</v>
      </c>
      <c r="X1093" s="3">
        <f t="shared" si="241"/>
        <v>62.645965462110091</v>
      </c>
      <c r="Y1093" s="3">
        <f t="shared" si="241"/>
        <v>195.29685086163838</v>
      </c>
      <c r="Z1093" s="23">
        <f t="shared" si="241"/>
        <v>64.402421428772925</v>
      </c>
      <c r="AA1093" s="3"/>
      <c r="AB1093" s="131">
        <v>4562760000</v>
      </c>
      <c r="AC1093" s="131" t="str">
        <f t="shared" si="245"/>
        <v>WFD91_Balearic_IslandsNovember</v>
      </c>
      <c r="AD1093" s="40" t="s">
        <v>697</v>
      </c>
      <c r="AE1093" s="46" t="s">
        <v>595</v>
      </c>
      <c r="AF1093" s="130">
        <f t="shared" si="243"/>
        <v>42.802350082327003</v>
      </c>
      <c r="AG1093" s="130">
        <f t="shared" si="244"/>
        <v>14.114794867311216</v>
      </c>
      <c r="AH1093" s="130">
        <f t="shared" si="246"/>
        <v>28.687555215015784</v>
      </c>
    </row>
    <row r="1094" spans="1:34" ht="15.75" thickBot="1" x14ac:dyDescent="0.3">
      <c r="A1094" t="s">
        <v>9</v>
      </c>
      <c r="B1094">
        <v>2014</v>
      </c>
      <c r="C1094">
        <v>12</v>
      </c>
      <c r="D1094">
        <v>474.93864114432199</v>
      </c>
      <c r="E1094">
        <v>4685.2326572311404</v>
      </c>
      <c r="F1094">
        <v>1148.60084250303</v>
      </c>
      <c r="G1094">
        <v>512.43623171984598</v>
      </c>
      <c r="H1094">
        <v>1929.1396443599699</v>
      </c>
      <c r="I1094">
        <v>482.30910944585798</v>
      </c>
      <c r="Q1094" s="11" t="s">
        <v>245</v>
      </c>
      <c r="R1094" s="29"/>
      <c r="S1094" s="40" t="s">
        <v>368</v>
      </c>
      <c r="T1094" s="5" t="s">
        <v>151</v>
      </c>
      <c r="U1094" s="5">
        <f t="shared" si="242"/>
        <v>86.501981953873539</v>
      </c>
      <c r="V1094" s="5">
        <f t="shared" si="241"/>
        <v>1551.9716073275513</v>
      </c>
      <c r="W1094" s="5">
        <f t="shared" si="241"/>
        <v>136.33824279087088</v>
      </c>
      <c r="X1094" s="5">
        <f t="shared" si="241"/>
        <v>50.351298696141349</v>
      </c>
      <c r="Y1094" s="5">
        <f t="shared" si="241"/>
        <v>128.36905328624238</v>
      </c>
      <c r="Z1094" s="24">
        <f t="shared" si="241"/>
        <v>81.254284402728061</v>
      </c>
      <c r="AA1094" s="3"/>
      <c r="AB1094" s="131">
        <v>4562760000</v>
      </c>
      <c r="AC1094" s="131" t="str">
        <f t="shared" si="245"/>
        <v>WFD91_Balearic_IslandsDecember</v>
      </c>
      <c r="AD1094" s="40" t="s">
        <v>697</v>
      </c>
      <c r="AE1094" s="46" t="s">
        <v>596</v>
      </c>
      <c r="AF1094" s="130">
        <f t="shared" si="243"/>
        <v>28.134079654911144</v>
      </c>
      <c r="AG1094" s="130">
        <f t="shared" si="244"/>
        <v>17.808143405028552</v>
      </c>
      <c r="AH1094" s="130">
        <f t="shared" si="246"/>
        <v>10.325936249882592</v>
      </c>
    </row>
    <row r="1095" spans="1:34" x14ac:dyDescent="0.25">
      <c r="A1095" t="s">
        <v>10</v>
      </c>
      <c r="B1095">
        <v>2002</v>
      </c>
      <c r="C1095">
        <v>1</v>
      </c>
      <c r="D1095">
        <v>7192.6839097540696</v>
      </c>
      <c r="E1095">
        <v>30915.7849394316</v>
      </c>
      <c r="F1095">
        <v>748.13140578823902</v>
      </c>
      <c r="G1095">
        <v>320.32769097264702</v>
      </c>
      <c r="H1095">
        <v>3007.5175645798199</v>
      </c>
      <c r="I1095">
        <v>6124.92547796706</v>
      </c>
      <c r="Q1095" s="10" t="s">
        <v>246</v>
      </c>
      <c r="R1095" s="27" t="s">
        <v>398</v>
      </c>
      <c r="S1095" s="40" t="s">
        <v>369</v>
      </c>
      <c r="T1095" s="1" t="s">
        <v>140</v>
      </c>
      <c r="U1095" s="25">
        <f>(D13575+D13587+D13599+D13611+D13623+D13635+D13647+D13659+D13671+D13683+D13695+D13707+D13719)/13</f>
        <v>417.30986139045007</v>
      </c>
      <c r="V1095" s="25">
        <f t="shared" ref="V1095:Z1106" si="247">(E13575+E13587+E13599+E13611+E13623+E13635+E13647+E13659+E13671+E13683+E13695+E13707+E13719)/13</f>
        <v>2178.4330179305853</v>
      </c>
      <c r="W1095" s="25">
        <f t="shared" si="247"/>
        <v>256.79950261499562</v>
      </c>
      <c r="X1095" s="25">
        <f t="shared" si="247"/>
        <v>111.41661965000274</v>
      </c>
      <c r="Y1095" s="25">
        <f t="shared" si="247"/>
        <v>528.80306038132062</v>
      </c>
      <c r="Z1095" s="26">
        <f t="shared" si="247"/>
        <v>358.53353857074887</v>
      </c>
      <c r="AA1095" s="27"/>
      <c r="AB1095" s="131">
        <v>8670890000</v>
      </c>
      <c r="AC1095" s="131" t="str">
        <f t="shared" si="245"/>
        <v>WFD92_CorsicaJanuary</v>
      </c>
      <c r="AD1095" s="40" t="s">
        <v>632</v>
      </c>
      <c r="AE1095" s="46" t="s">
        <v>586</v>
      </c>
      <c r="AF1095" s="130">
        <f t="shared" si="243"/>
        <v>60.986018780231397</v>
      </c>
      <c r="AG1095" s="130">
        <f t="shared" si="244"/>
        <v>41.349104713674016</v>
      </c>
      <c r="AH1095" s="130">
        <f t="shared" si="246"/>
        <v>19.636914066557381</v>
      </c>
    </row>
    <row r="1096" spans="1:34" x14ac:dyDescent="0.25">
      <c r="A1096" t="s">
        <v>10</v>
      </c>
      <c r="B1096">
        <v>2002</v>
      </c>
      <c r="C1096">
        <v>2</v>
      </c>
      <c r="D1096">
        <v>7243.4246930151903</v>
      </c>
      <c r="E1096">
        <v>30905.7764486427</v>
      </c>
      <c r="F1096">
        <v>2457.8642321192001</v>
      </c>
      <c r="G1096">
        <v>1090.2771752410299</v>
      </c>
      <c r="H1096">
        <v>8114.4596857084398</v>
      </c>
      <c r="I1096">
        <v>6052.3971074601404</v>
      </c>
      <c r="Q1096" s="9" t="s">
        <v>246</v>
      </c>
      <c r="R1096" s="27"/>
      <c r="S1096" s="40" t="s">
        <v>369</v>
      </c>
      <c r="T1096" s="3" t="s">
        <v>141</v>
      </c>
      <c r="U1096" s="27">
        <f t="shared" ref="U1096:U1106" si="248">(D13576+D13588+D13600+D13612+D13624+D13636+D13648+D13660+D13672+D13684+D13696+D13708+D13720)/13</f>
        <v>459.2561142226125</v>
      </c>
      <c r="V1096" s="27">
        <f t="shared" si="247"/>
        <v>2167.6148994593623</v>
      </c>
      <c r="W1096" s="27">
        <f t="shared" si="247"/>
        <v>207.60320075673715</v>
      </c>
      <c r="X1096" s="27">
        <f t="shared" si="247"/>
        <v>89.784057795706858</v>
      </c>
      <c r="Y1096" s="27">
        <f t="shared" si="247"/>
        <v>459.37756866549807</v>
      </c>
      <c r="Z1096" s="28">
        <f t="shared" si="247"/>
        <v>384.36127627652291</v>
      </c>
      <c r="AA1096" s="27"/>
      <c r="AB1096" s="131">
        <v>8670890000</v>
      </c>
      <c r="AC1096" s="131" t="str">
        <f t="shared" si="245"/>
        <v>WFD92_CorsicaFebruary</v>
      </c>
      <c r="AD1096" s="40" t="s">
        <v>632</v>
      </c>
      <c r="AE1096" s="46" t="s">
        <v>587</v>
      </c>
      <c r="AF1096" s="130">
        <f t="shared" si="243"/>
        <v>52.97928686276704</v>
      </c>
      <c r="AG1096" s="130">
        <f t="shared" si="244"/>
        <v>44.327776765305856</v>
      </c>
      <c r="AH1096" s="130">
        <f t="shared" si="246"/>
        <v>8.651510097461184</v>
      </c>
    </row>
    <row r="1097" spans="1:34" x14ac:dyDescent="0.25">
      <c r="A1097" t="s">
        <v>10</v>
      </c>
      <c r="B1097">
        <v>2002</v>
      </c>
      <c r="C1097">
        <v>3</v>
      </c>
      <c r="D1097">
        <v>11336.4277551347</v>
      </c>
      <c r="E1097">
        <v>30197.229693606299</v>
      </c>
      <c r="F1097">
        <v>1149.3013452085099</v>
      </c>
      <c r="G1097">
        <v>518.42322184574095</v>
      </c>
      <c r="H1097">
        <v>4138.12131522658</v>
      </c>
      <c r="I1097">
        <v>9434.1146428319607</v>
      </c>
      <c r="Q1097" s="9" t="s">
        <v>246</v>
      </c>
      <c r="R1097" s="27"/>
      <c r="S1097" s="40" t="s">
        <v>369</v>
      </c>
      <c r="T1097" s="3" t="s">
        <v>142</v>
      </c>
      <c r="U1097" s="27">
        <f t="shared" si="248"/>
        <v>601.97235620514368</v>
      </c>
      <c r="V1097" s="27">
        <f t="shared" si="247"/>
        <v>2122.1676031155375</v>
      </c>
      <c r="W1097" s="27">
        <f t="shared" si="247"/>
        <v>139.06775810348273</v>
      </c>
      <c r="X1097" s="27">
        <f t="shared" si="247"/>
        <v>60.349891033307777</v>
      </c>
      <c r="Y1097" s="27">
        <f t="shared" si="247"/>
        <v>376.90073577515545</v>
      </c>
      <c r="Z1097" s="28">
        <f t="shared" si="247"/>
        <v>487.02441437110247</v>
      </c>
      <c r="AA1097" s="27"/>
      <c r="AB1097" s="131">
        <v>8670890000</v>
      </c>
      <c r="AC1097" s="131" t="str">
        <f t="shared" si="245"/>
        <v>WFD92_CorsicaMarch</v>
      </c>
      <c r="AD1097" s="40" t="s">
        <v>632</v>
      </c>
      <c r="AE1097" s="46" t="s">
        <v>588</v>
      </c>
      <c r="AF1097" s="130">
        <f t="shared" si="243"/>
        <v>43.467364454531825</v>
      </c>
      <c r="AG1097" s="130">
        <f t="shared" si="244"/>
        <v>56.167753756661945</v>
      </c>
      <c r="AH1097" s="130">
        <f t="shared" si="246"/>
        <v>-12.70038930213012</v>
      </c>
    </row>
    <row r="1098" spans="1:34" x14ac:dyDescent="0.25">
      <c r="A1098" t="s">
        <v>10</v>
      </c>
      <c r="B1098">
        <v>2002</v>
      </c>
      <c r="C1098">
        <v>4</v>
      </c>
      <c r="D1098">
        <v>11570.647442363501</v>
      </c>
      <c r="E1098">
        <v>28132.171330487399</v>
      </c>
      <c r="F1098">
        <v>354.55360648282198</v>
      </c>
      <c r="G1098">
        <v>143.044449679498</v>
      </c>
      <c r="H1098">
        <v>4814.6123433827997</v>
      </c>
      <c r="I1098">
        <v>9545.0900686274799</v>
      </c>
      <c r="Q1098" s="9" t="s">
        <v>246</v>
      </c>
      <c r="R1098" s="27"/>
      <c r="S1098" s="40" t="s">
        <v>369</v>
      </c>
      <c r="T1098" s="3" t="s">
        <v>143</v>
      </c>
      <c r="U1098" s="27">
        <f t="shared" si="248"/>
        <v>651.17190888244181</v>
      </c>
      <c r="V1098" s="27">
        <f t="shared" si="247"/>
        <v>2058.3472224862385</v>
      </c>
      <c r="W1098" s="27">
        <f t="shared" si="247"/>
        <v>116.45768144817249</v>
      </c>
      <c r="X1098" s="27">
        <f t="shared" si="247"/>
        <v>50.385416347549764</v>
      </c>
      <c r="Y1098" s="27">
        <f t="shared" si="247"/>
        <v>386.48580369643827</v>
      </c>
      <c r="Z1098" s="28">
        <f t="shared" si="247"/>
        <v>514.61345589065854</v>
      </c>
      <c r="AA1098" s="27"/>
      <c r="AB1098" s="131">
        <v>8670890000</v>
      </c>
      <c r="AC1098" s="131" t="str">
        <f t="shared" si="245"/>
        <v>WFD92_CorsicaApril</v>
      </c>
      <c r="AD1098" s="40" t="s">
        <v>632</v>
      </c>
      <c r="AE1098" s="46" t="s">
        <v>589</v>
      </c>
      <c r="AF1098" s="130">
        <f t="shared" si="243"/>
        <v>44.572795145185587</v>
      </c>
      <c r="AG1098" s="130">
        <f t="shared" si="244"/>
        <v>59.3495541854018</v>
      </c>
      <c r="AH1098" s="130">
        <f t="shared" si="246"/>
        <v>-14.776759040216213</v>
      </c>
    </row>
    <row r="1099" spans="1:34" x14ac:dyDescent="0.25">
      <c r="A1099" t="s">
        <v>10</v>
      </c>
      <c r="B1099">
        <v>2002</v>
      </c>
      <c r="C1099">
        <v>5</v>
      </c>
      <c r="D1099">
        <v>11704.3560962465</v>
      </c>
      <c r="E1099">
        <v>28393.782291925101</v>
      </c>
      <c r="F1099">
        <v>1367.4560855750101</v>
      </c>
      <c r="G1099">
        <v>571.39866028698498</v>
      </c>
      <c r="H1099">
        <v>12801.103641638199</v>
      </c>
      <c r="I1099">
        <v>10505.550691017999</v>
      </c>
      <c r="Q1099" s="9" t="s">
        <v>246</v>
      </c>
      <c r="R1099" s="27"/>
      <c r="S1099" s="40" t="s">
        <v>369</v>
      </c>
      <c r="T1099" s="3" t="s">
        <v>144</v>
      </c>
      <c r="U1099" s="27">
        <f t="shared" si="248"/>
        <v>719.62662038505607</v>
      </c>
      <c r="V1099" s="27">
        <f t="shared" si="247"/>
        <v>2004.7165510208413</v>
      </c>
      <c r="W1099" s="27">
        <f t="shared" si="247"/>
        <v>155.07748994938962</v>
      </c>
      <c r="X1099" s="27">
        <f t="shared" si="247"/>
        <v>68.499039849145362</v>
      </c>
      <c r="Y1099" s="27">
        <f t="shared" si="247"/>
        <v>430.59951122279512</v>
      </c>
      <c r="Z1099" s="28">
        <f t="shared" si="247"/>
        <v>553.03882177532455</v>
      </c>
      <c r="AA1099" s="27"/>
      <c r="AB1099" s="131">
        <v>8670890000</v>
      </c>
      <c r="AC1099" s="131" t="str">
        <f t="shared" si="245"/>
        <v>WFD92_CorsicaMay</v>
      </c>
      <c r="AD1099" s="40" t="s">
        <v>632</v>
      </c>
      <c r="AE1099" s="46" t="s">
        <v>144</v>
      </c>
      <c r="AF1099" s="130">
        <f t="shared" si="243"/>
        <v>49.660359112247427</v>
      </c>
      <c r="AG1099" s="130">
        <f t="shared" si="244"/>
        <v>63.781090727171559</v>
      </c>
      <c r="AH1099" s="130">
        <f t="shared" si="246"/>
        <v>-14.120731614924132</v>
      </c>
    </row>
    <row r="1100" spans="1:34" x14ac:dyDescent="0.25">
      <c r="A1100" t="s">
        <v>10</v>
      </c>
      <c r="B1100">
        <v>2002</v>
      </c>
      <c r="C1100">
        <v>6</v>
      </c>
      <c r="D1100">
        <v>11270.6969653666</v>
      </c>
      <c r="E1100">
        <v>28902.739698702098</v>
      </c>
      <c r="F1100">
        <v>1707.9469352393101</v>
      </c>
      <c r="G1100">
        <v>747.79330590839197</v>
      </c>
      <c r="H1100">
        <v>7267.9040094662696</v>
      </c>
      <c r="I1100">
        <v>10688.5626841632</v>
      </c>
      <c r="Q1100" s="9" t="s">
        <v>246</v>
      </c>
      <c r="R1100" s="27"/>
      <c r="S1100" s="40" t="s">
        <v>369</v>
      </c>
      <c r="T1100" s="3" t="s">
        <v>145</v>
      </c>
      <c r="U1100" s="27">
        <f t="shared" si="248"/>
        <v>691.40830923084047</v>
      </c>
      <c r="V1100" s="27">
        <f t="shared" si="247"/>
        <v>1888.6880020835708</v>
      </c>
      <c r="W1100" s="27">
        <f t="shared" si="247"/>
        <v>48.486823772171221</v>
      </c>
      <c r="X1100" s="27">
        <f t="shared" si="247"/>
        <v>21.684081497637997</v>
      </c>
      <c r="Y1100" s="27">
        <f t="shared" si="247"/>
        <v>160.61649141978779</v>
      </c>
      <c r="Z1100" s="28">
        <f t="shared" si="247"/>
        <v>479.05035256158692</v>
      </c>
      <c r="AA1100" s="27"/>
      <c r="AB1100" s="131">
        <v>8670890000</v>
      </c>
      <c r="AC1100" s="131" t="str">
        <f t="shared" si="245"/>
        <v>WFD92_CorsicaJune</v>
      </c>
      <c r="AD1100" s="40" t="s">
        <v>632</v>
      </c>
      <c r="AE1100" s="46" t="s">
        <v>590</v>
      </c>
      <c r="AF1100" s="130">
        <f t="shared" si="243"/>
        <v>18.523645372019224</v>
      </c>
      <c r="AG1100" s="130">
        <f t="shared" si="244"/>
        <v>55.248117847370565</v>
      </c>
      <c r="AH1100" s="130">
        <f t="shared" si="246"/>
        <v>-36.724472475351341</v>
      </c>
    </row>
    <row r="1101" spans="1:34" x14ac:dyDescent="0.25">
      <c r="A1101" t="s">
        <v>10</v>
      </c>
      <c r="B1101">
        <v>2002</v>
      </c>
      <c r="C1101">
        <v>7</v>
      </c>
      <c r="D1101">
        <v>9324.3020300054905</v>
      </c>
      <c r="E1101">
        <v>26934.759928400999</v>
      </c>
      <c r="F1101">
        <v>109.20415558703201</v>
      </c>
      <c r="G1101">
        <v>53.660926865727497</v>
      </c>
      <c r="H1101">
        <v>5187.7892073817602</v>
      </c>
      <c r="I1101">
        <v>8019.7151935870197</v>
      </c>
      <c r="Q1101" s="9" t="s">
        <v>246</v>
      </c>
      <c r="R1101" s="27"/>
      <c r="S1101" s="40" t="s">
        <v>369</v>
      </c>
      <c r="T1101" s="3" t="s">
        <v>146</v>
      </c>
      <c r="U1101" s="27">
        <f t="shared" si="248"/>
        <v>630.61985521651513</v>
      </c>
      <c r="V1101" s="27">
        <f t="shared" si="247"/>
        <v>1763.5642394297959</v>
      </c>
      <c r="W1101" s="27">
        <f t="shared" si="247"/>
        <v>44.912836616131806</v>
      </c>
      <c r="X1101" s="27">
        <f t="shared" si="247"/>
        <v>20.419564572291691</v>
      </c>
      <c r="Y1101" s="27">
        <f t="shared" si="247"/>
        <v>80.846461158922253</v>
      </c>
      <c r="Z1101" s="28">
        <f t="shared" si="247"/>
        <v>373.0716599035058</v>
      </c>
      <c r="AA1101" s="27"/>
      <c r="AB1101" s="131">
        <v>8670890000</v>
      </c>
      <c r="AC1101" s="131" t="str">
        <f t="shared" si="245"/>
        <v>WFD92_CorsicaJuly</v>
      </c>
      <c r="AD1101" s="40" t="s">
        <v>632</v>
      </c>
      <c r="AE1101" s="46" t="s">
        <v>591</v>
      </c>
      <c r="AF1101" s="130">
        <f t="shared" si="243"/>
        <v>9.3238942206535036</v>
      </c>
      <c r="AG1101" s="130">
        <f t="shared" si="244"/>
        <v>43.025763203489582</v>
      </c>
      <c r="AH1101" s="130">
        <f t="shared" si="246"/>
        <v>-33.701868982836075</v>
      </c>
    </row>
    <row r="1102" spans="1:34" x14ac:dyDescent="0.25">
      <c r="A1102" t="s">
        <v>10</v>
      </c>
      <c r="B1102">
        <v>2002</v>
      </c>
      <c r="C1102">
        <v>8</v>
      </c>
      <c r="D1102">
        <v>6580.8527832706104</v>
      </c>
      <c r="E1102">
        <v>28726.545669198898</v>
      </c>
      <c r="F1102">
        <v>1640.2751884350801</v>
      </c>
      <c r="G1102">
        <v>748.52474949607904</v>
      </c>
      <c r="H1102">
        <v>9111.3148306794501</v>
      </c>
      <c r="I1102">
        <v>6029.4493393016701</v>
      </c>
      <c r="Q1102" s="9" t="s">
        <v>246</v>
      </c>
      <c r="R1102" s="27"/>
      <c r="S1102" s="40" t="s">
        <v>369</v>
      </c>
      <c r="T1102" s="3" t="s">
        <v>147</v>
      </c>
      <c r="U1102" s="27">
        <f t="shared" si="248"/>
        <v>483.48007354743282</v>
      </c>
      <c r="V1102" s="27">
        <f t="shared" si="247"/>
        <v>1759.9902805197084</v>
      </c>
      <c r="W1102" s="27">
        <f t="shared" si="247"/>
        <v>51.578620763197264</v>
      </c>
      <c r="X1102" s="27">
        <f t="shared" si="247"/>
        <v>23.570140591464032</v>
      </c>
      <c r="Y1102" s="27">
        <f t="shared" si="247"/>
        <v>136.56696597288882</v>
      </c>
      <c r="Z1102" s="28">
        <f t="shared" si="247"/>
        <v>287.12757499222857</v>
      </c>
      <c r="AA1102" s="27"/>
      <c r="AB1102" s="131">
        <v>8670890000</v>
      </c>
      <c r="AC1102" s="131" t="str">
        <f t="shared" si="245"/>
        <v>WFD92_CorsicaAugust</v>
      </c>
      <c r="AD1102" s="40" t="s">
        <v>632</v>
      </c>
      <c r="AE1102" s="46" t="s">
        <v>592</v>
      </c>
      <c r="AF1102" s="130">
        <f t="shared" si="243"/>
        <v>15.750051721667422</v>
      </c>
      <c r="AG1102" s="130">
        <f t="shared" si="244"/>
        <v>33.113968115410131</v>
      </c>
      <c r="AH1102" s="130">
        <f t="shared" si="246"/>
        <v>-17.363916393742709</v>
      </c>
    </row>
    <row r="1103" spans="1:34" x14ac:dyDescent="0.25">
      <c r="A1103" t="s">
        <v>10</v>
      </c>
      <c r="B1103">
        <v>2002</v>
      </c>
      <c r="C1103">
        <v>9</v>
      </c>
      <c r="D1103">
        <v>5436.2379454341999</v>
      </c>
      <c r="E1103">
        <v>30824.383087050199</v>
      </c>
      <c r="F1103">
        <v>1493.02809482668</v>
      </c>
      <c r="G1103">
        <v>637.94359420614603</v>
      </c>
      <c r="H1103">
        <v>4181.38658755913</v>
      </c>
      <c r="I1103">
        <v>5354.0091006656503</v>
      </c>
      <c r="Q1103" s="9" t="s">
        <v>246</v>
      </c>
      <c r="R1103" s="27"/>
      <c r="S1103" s="40" t="s">
        <v>369</v>
      </c>
      <c r="T1103" s="3" t="s">
        <v>148</v>
      </c>
      <c r="U1103" s="27">
        <f t="shared" si="248"/>
        <v>339.8145654377189</v>
      </c>
      <c r="V1103" s="27">
        <f t="shared" si="247"/>
        <v>1900.2234704869256</v>
      </c>
      <c r="W1103" s="27">
        <f t="shared" si="247"/>
        <v>91.13191995988565</v>
      </c>
      <c r="X1103" s="27">
        <f t="shared" si="247"/>
        <v>40.50043547090052</v>
      </c>
      <c r="Y1103" s="27">
        <f t="shared" si="247"/>
        <v>322.64481761163967</v>
      </c>
      <c r="Z1103" s="28">
        <f t="shared" si="247"/>
        <v>248.12243887613002</v>
      </c>
      <c r="AA1103" s="27"/>
      <c r="AB1103" s="131">
        <v>8670890000</v>
      </c>
      <c r="AC1103" s="131" t="str">
        <f t="shared" si="245"/>
        <v>WFD92_CorsicaSeptember</v>
      </c>
      <c r="AD1103" s="40" t="s">
        <v>632</v>
      </c>
      <c r="AE1103" s="46" t="s">
        <v>593</v>
      </c>
      <c r="AF1103" s="130">
        <f t="shared" si="243"/>
        <v>37.210115410487234</v>
      </c>
      <c r="AG1103" s="130">
        <f t="shared" si="244"/>
        <v>28.615567591807764</v>
      </c>
      <c r="AH1103" s="130">
        <f t="shared" si="246"/>
        <v>8.5945478186794695</v>
      </c>
    </row>
    <row r="1104" spans="1:34" x14ac:dyDescent="0.25">
      <c r="A1104" t="s">
        <v>10</v>
      </c>
      <c r="B1104">
        <v>2002</v>
      </c>
      <c r="C1104">
        <v>10</v>
      </c>
      <c r="D1104">
        <v>4355.4317621021301</v>
      </c>
      <c r="E1104">
        <v>31153.238190943401</v>
      </c>
      <c r="F1104">
        <v>4488.7870360119005</v>
      </c>
      <c r="G1104">
        <v>2029.3398947297501</v>
      </c>
      <c r="H1104">
        <v>9796.9570691999397</v>
      </c>
      <c r="I1104">
        <v>4403.5778001664403</v>
      </c>
      <c r="Q1104" s="9" t="s">
        <v>246</v>
      </c>
      <c r="R1104" s="27"/>
      <c r="S1104" s="40" t="s">
        <v>369</v>
      </c>
      <c r="T1104" s="3" t="s">
        <v>149</v>
      </c>
      <c r="U1104" s="27">
        <f t="shared" si="248"/>
        <v>295.57414617223878</v>
      </c>
      <c r="V1104" s="27">
        <f t="shared" si="247"/>
        <v>2073.4630184753119</v>
      </c>
      <c r="W1104" s="27">
        <f t="shared" si="247"/>
        <v>312.80944833524785</v>
      </c>
      <c r="X1104" s="27">
        <f t="shared" si="247"/>
        <v>135.44332900082179</v>
      </c>
      <c r="Y1104" s="27">
        <f t="shared" si="247"/>
        <v>645.09503772942674</v>
      </c>
      <c r="Z1104" s="28">
        <f t="shared" si="247"/>
        <v>256.43010018535847</v>
      </c>
      <c r="AA1104" s="27"/>
      <c r="AB1104" s="131">
        <v>8670890000</v>
      </c>
      <c r="AC1104" s="131" t="str">
        <f t="shared" si="245"/>
        <v>WFD92_CorsicaOctober</v>
      </c>
      <c r="AD1104" s="40" t="s">
        <v>632</v>
      </c>
      <c r="AE1104" s="46" t="s">
        <v>594</v>
      </c>
      <c r="AF1104" s="130">
        <f t="shared" si="243"/>
        <v>74.397788200453093</v>
      </c>
      <c r="AG1104" s="130">
        <f t="shared" si="244"/>
        <v>29.57367700263277</v>
      </c>
      <c r="AH1104" s="130">
        <f t="shared" si="246"/>
        <v>44.824111197820322</v>
      </c>
    </row>
    <row r="1105" spans="1:34" x14ac:dyDescent="0.25">
      <c r="A1105" t="s">
        <v>10</v>
      </c>
      <c r="B1105">
        <v>2002</v>
      </c>
      <c r="C1105">
        <v>11</v>
      </c>
      <c r="D1105">
        <v>3852.63192604295</v>
      </c>
      <c r="E1105">
        <v>31507.829301118501</v>
      </c>
      <c r="F1105">
        <v>7148.77234115395</v>
      </c>
      <c r="G1105">
        <v>3208.69327827489</v>
      </c>
      <c r="H1105">
        <v>13109.187968272299</v>
      </c>
      <c r="I1105">
        <v>3923.1322542983999</v>
      </c>
      <c r="Q1105" s="9" t="s">
        <v>246</v>
      </c>
      <c r="R1105" s="27"/>
      <c r="S1105" s="40" t="s">
        <v>369</v>
      </c>
      <c r="T1105" s="3" t="s">
        <v>150</v>
      </c>
      <c r="U1105" s="27">
        <f t="shared" si="248"/>
        <v>283.71482421117025</v>
      </c>
      <c r="V1105" s="27">
        <f t="shared" si="247"/>
        <v>2185.3384182173968</v>
      </c>
      <c r="W1105" s="27">
        <f t="shared" si="247"/>
        <v>444.69249256416157</v>
      </c>
      <c r="X1105" s="27">
        <f t="shared" si="247"/>
        <v>194.21925311475997</v>
      </c>
      <c r="Y1105" s="27">
        <f t="shared" si="247"/>
        <v>874.72588040118558</v>
      </c>
      <c r="Z1105" s="28">
        <f t="shared" si="247"/>
        <v>262.45031411384838</v>
      </c>
      <c r="AA1105" s="27"/>
      <c r="AB1105" s="131">
        <v>8670890000</v>
      </c>
      <c r="AC1105" s="131" t="str">
        <f t="shared" si="245"/>
        <v>WFD92_CorsicaNovember</v>
      </c>
      <c r="AD1105" s="40" t="s">
        <v>632</v>
      </c>
      <c r="AE1105" s="46" t="s">
        <v>595</v>
      </c>
      <c r="AF1105" s="130">
        <f t="shared" si="243"/>
        <v>100.88074931191441</v>
      </c>
      <c r="AG1105" s="130">
        <f t="shared" si="244"/>
        <v>30.267978732730825</v>
      </c>
      <c r="AH1105" s="130">
        <f t="shared" si="246"/>
        <v>70.612770579183589</v>
      </c>
    </row>
    <row r="1106" spans="1:34" ht="15.75" thickBot="1" x14ac:dyDescent="0.3">
      <c r="A1106" t="s">
        <v>10</v>
      </c>
      <c r="B1106">
        <v>2002</v>
      </c>
      <c r="C1106">
        <v>12</v>
      </c>
      <c r="D1106">
        <v>4642.7306794322103</v>
      </c>
      <c r="E1106">
        <v>31515.681514861899</v>
      </c>
      <c r="F1106">
        <v>5419.1833388573696</v>
      </c>
      <c r="G1106">
        <v>2420.9218637311001</v>
      </c>
      <c r="H1106">
        <v>10904.7608434964</v>
      </c>
      <c r="I1106">
        <v>4449.3226321741804</v>
      </c>
      <c r="Q1106" s="11" t="s">
        <v>246</v>
      </c>
      <c r="R1106" s="29"/>
      <c r="S1106" s="40" t="s">
        <v>369</v>
      </c>
      <c r="T1106" s="5" t="s">
        <v>151</v>
      </c>
      <c r="U1106" s="29">
        <f t="shared" si="248"/>
        <v>337.5524675101791</v>
      </c>
      <c r="V1106" s="29">
        <f t="shared" si="247"/>
        <v>2204.6747410448997</v>
      </c>
      <c r="W1106" s="29">
        <f t="shared" si="247"/>
        <v>344.37356583497905</v>
      </c>
      <c r="X1106" s="29">
        <f t="shared" si="247"/>
        <v>149.9093821136567</v>
      </c>
      <c r="Y1106" s="29">
        <f t="shared" si="247"/>
        <v>627.22448580417631</v>
      </c>
      <c r="Z1106" s="30">
        <f t="shared" si="247"/>
        <v>305.72623434413356</v>
      </c>
      <c r="AA1106" s="27"/>
      <c r="AB1106" s="131">
        <v>8670890000</v>
      </c>
      <c r="AC1106" s="131" t="str">
        <f t="shared" si="245"/>
        <v>WFD92_CorsicaDecember</v>
      </c>
      <c r="AD1106" s="40" t="s">
        <v>632</v>
      </c>
      <c r="AE1106" s="46" t="s">
        <v>596</v>
      </c>
      <c r="AF1106" s="130">
        <f t="shared" si="243"/>
        <v>72.336805772438154</v>
      </c>
      <c r="AG1106" s="130">
        <f t="shared" si="244"/>
        <v>35.258922018862378</v>
      </c>
      <c r="AH1106" s="130">
        <f t="shared" si="246"/>
        <v>37.077883753575776</v>
      </c>
    </row>
    <row r="1107" spans="1:34" x14ac:dyDescent="0.25">
      <c r="A1107" t="s">
        <v>10</v>
      </c>
      <c r="B1107">
        <v>2003</v>
      </c>
      <c r="C1107">
        <v>1</v>
      </c>
      <c r="D1107">
        <v>5355.4232831511499</v>
      </c>
      <c r="E1107">
        <v>31543.7836885203</v>
      </c>
      <c r="F1107">
        <v>4360.41950425089</v>
      </c>
      <c r="G1107">
        <v>1967.3758132390001</v>
      </c>
      <c r="H1107">
        <v>8603.8150134727894</v>
      </c>
      <c r="I1107">
        <v>4835.8246839650801</v>
      </c>
      <c r="Q1107" s="10" t="s">
        <v>247</v>
      </c>
      <c r="R1107" s="27" t="s">
        <v>403</v>
      </c>
      <c r="S1107" s="40" t="s">
        <v>370</v>
      </c>
      <c r="T1107" s="1" t="s">
        <v>140</v>
      </c>
      <c r="U1107" s="25">
        <f>(D13731+D13743+D13755+D13767+D13779+D13791+D13803+D13815+D13827+D13839+D13851+D13863+D13875)/13</f>
        <v>1288.4008417286386</v>
      </c>
      <c r="V1107" s="25">
        <f t="shared" ref="V1107:Z1118" si="249">(E13731+E13743+E13755+E13767+E13779+E13791+E13803+E13815+E13827+E13839+E13851+E13863+E13875)/13</f>
        <v>6496.9170839358057</v>
      </c>
      <c r="W1107" s="25">
        <f t="shared" si="249"/>
        <v>398.67832601740588</v>
      </c>
      <c r="X1107" s="25">
        <f t="shared" si="249"/>
        <v>156.04563542612198</v>
      </c>
      <c r="Y1107" s="25">
        <f t="shared" si="249"/>
        <v>1064.246036308253</v>
      </c>
      <c r="Z1107" s="26">
        <f t="shared" si="249"/>
        <v>1212.5626726049654</v>
      </c>
      <c r="AA1107" s="27"/>
      <c r="AB1107" s="131">
        <v>23781130000</v>
      </c>
      <c r="AC1107" s="131" t="str">
        <f t="shared" si="245"/>
        <v>WFD93_SardiniaJanuary</v>
      </c>
      <c r="AD1107" s="40" t="s">
        <v>663</v>
      </c>
      <c r="AE1107" s="46" t="s">
        <v>586</v>
      </c>
      <c r="AF1107" s="130">
        <f t="shared" si="243"/>
        <v>44.75170171931498</v>
      </c>
      <c r="AG1107" s="130">
        <f t="shared" si="244"/>
        <v>50.98843800126258</v>
      </c>
      <c r="AH1107" s="130">
        <f t="shared" si="246"/>
        <v>-6.2367362819476</v>
      </c>
    </row>
    <row r="1108" spans="1:34" x14ac:dyDescent="0.25">
      <c r="A1108" t="s">
        <v>10</v>
      </c>
      <c r="B1108">
        <v>2003</v>
      </c>
      <c r="C1108">
        <v>2</v>
      </c>
      <c r="D1108">
        <v>6666.5697319188403</v>
      </c>
      <c r="E1108">
        <v>29800.940584906399</v>
      </c>
      <c r="F1108">
        <v>3505.0743380144399</v>
      </c>
      <c r="G1108">
        <v>1572.5153364832699</v>
      </c>
      <c r="H1108">
        <v>6709.8476196871097</v>
      </c>
      <c r="I1108">
        <v>5410.6203971514797</v>
      </c>
      <c r="Q1108" s="9" t="s">
        <v>247</v>
      </c>
      <c r="R1108" s="27"/>
      <c r="S1108" s="40" t="s">
        <v>370</v>
      </c>
      <c r="T1108" s="3" t="s">
        <v>141</v>
      </c>
      <c r="U1108" s="27">
        <f t="shared" ref="U1108:U1118" si="250">(D13732+D13744+D13756+D13768+D13780+D13792+D13804+D13816+D13828+D13840+D13852+D13864+D13876)/13</f>
        <v>1397.4880149803905</v>
      </c>
      <c r="V1108" s="27">
        <f t="shared" si="249"/>
        <v>6418.3317664642218</v>
      </c>
      <c r="W1108" s="27">
        <f t="shared" si="249"/>
        <v>286.70495090337101</v>
      </c>
      <c r="X1108" s="27">
        <f t="shared" si="249"/>
        <v>111.9165335536027</v>
      </c>
      <c r="Y1108" s="27">
        <f t="shared" si="249"/>
        <v>910.12555740663697</v>
      </c>
      <c r="Z1108" s="28">
        <f t="shared" si="249"/>
        <v>1284.9306943503882</v>
      </c>
      <c r="AA1108" s="27"/>
      <c r="AB1108" s="131">
        <v>23781130000</v>
      </c>
      <c r="AC1108" s="131" t="str">
        <f t="shared" si="245"/>
        <v>WFD93_SardiniaFebruary</v>
      </c>
      <c r="AD1108" s="40" t="s">
        <v>663</v>
      </c>
      <c r="AE1108" s="46" t="s">
        <v>587</v>
      </c>
      <c r="AF1108" s="130">
        <f t="shared" si="243"/>
        <v>38.270913005674544</v>
      </c>
      <c r="AG1108" s="130">
        <f t="shared" si="244"/>
        <v>54.031523916247387</v>
      </c>
      <c r="AH1108" s="130">
        <f t="shared" si="246"/>
        <v>-15.760610910572844</v>
      </c>
    </row>
    <row r="1109" spans="1:34" x14ac:dyDescent="0.25">
      <c r="A1109" t="s">
        <v>10</v>
      </c>
      <c r="B1109">
        <v>2003</v>
      </c>
      <c r="C1109">
        <v>3</v>
      </c>
      <c r="D1109">
        <v>12754.363802764299</v>
      </c>
      <c r="E1109">
        <v>28674.295289313599</v>
      </c>
      <c r="F1109">
        <v>723.78417685309103</v>
      </c>
      <c r="G1109">
        <v>318.94125305932602</v>
      </c>
      <c r="H1109">
        <v>4392.1160512466304</v>
      </c>
      <c r="I1109">
        <v>9912.3498380684796</v>
      </c>
      <c r="Q1109" s="9" t="s">
        <v>247</v>
      </c>
      <c r="R1109" s="27"/>
      <c r="S1109" s="40" t="s">
        <v>370</v>
      </c>
      <c r="T1109" s="3" t="s">
        <v>142</v>
      </c>
      <c r="U1109" s="27">
        <f t="shared" si="250"/>
        <v>1820.8906657258651</v>
      </c>
      <c r="V1109" s="27">
        <f t="shared" si="249"/>
        <v>6197.0490976202036</v>
      </c>
      <c r="W1109" s="27">
        <f t="shared" si="249"/>
        <v>180.28037545617983</v>
      </c>
      <c r="X1109" s="27">
        <f t="shared" si="249"/>
        <v>68.879769062133406</v>
      </c>
      <c r="Y1109" s="27">
        <f t="shared" si="249"/>
        <v>758.1134330194443</v>
      </c>
      <c r="Z1109" s="28">
        <f t="shared" si="249"/>
        <v>1564.5855363440621</v>
      </c>
      <c r="AA1109" s="27"/>
      <c r="AB1109" s="131">
        <v>23781130000</v>
      </c>
      <c r="AC1109" s="131" t="str">
        <f t="shared" si="245"/>
        <v>WFD93_SardiniaMarch</v>
      </c>
      <c r="AD1109" s="40" t="s">
        <v>663</v>
      </c>
      <c r="AE1109" s="46" t="s">
        <v>588</v>
      </c>
      <c r="AF1109" s="130">
        <f t="shared" si="243"/>
        <v>31.878780908200927</v>
      </c>
      <c r="AG1109" s="130">
        <f t="shared" si="244"/>
        <v>65.791050986393927</v>
      </c>
      <c r="AH1109" s="130">
        <f t="shared" si="246"/>
        <v>-33.912270078193004</v>
      </c>
    </row>
    <row r="1110" spans="1:34" x14ac:dyDescent="0.25">
      <c r="A1110" t="s">
        <v>10</v>
      </c>
      <c r="B1110">
        <v>2003</v>
      </c>
      <c r="C1110">
        <v>4</v>
      </c>
      <c r="D1110">
        <v>12232.4717856403</v>
      </c>
      <c r="E1110">
        <v>25768.4713265192</v>
      </c>
      <c r="F1110">
        <v>249.93171041118401</v>
      </c>
      <c r="G1110">
        <v>97.053293691227694</v>
      </c>
      <c r="H1110">
        <v>5866.7798167360797</v>
      </c>
      <c r="I1110">
        <v>8898.9434562347105</v>
      </c>
      <c r="Q1110" s="9" t="s">
        <v>247</v>
      </c>
      <c r="R1110" s="27"/>
      <c r="S1110" s="40" t="s">
        <v>370</v>
      </c>
      <c r="T1110" s="3" t="s">
        <v>143</v>
      </c>
      <c r="U1110" s="27">
        <f t="shared" si="250"/>
        <v>1947.333160665961</v>
      </c>
      <c r="V1110" s="27">
        <f t="shared" si="249"/>
        <v>5979.0593929527731</v>
      </c>
      <c r="W1110" s="27">
        <f t="shared" si="249"/>
        <v>210.82073658376356</v>
      </c>
      <c r="X1110" s="27">
        <f t="shared" si="249"/>
        <v>80.330899782529997</v>
      </c>
      <c r="Y1110" s="27">
        <f t="shared" si="249"/>
        <v>1032.3670937231204</v>
      </c>
      <c r="Z1110" s="28">
        <f t="shared" si="249"/>
        <v>1537.7415725196038</v>
      </c>
      <c r="AA1110" s="27"/>
      <c r="AB1110" s="131">
        <v>23781130000</v>
      </c>
      <c r="AC1110" s="131" t="str">
        <f t="shared" si="245"/>
        <v>WFD93_SardiniaApril</v>
      </c>
      <c r="AD1110" s="40" t="s">
        <v>663</v>
      </c>
      <c r="AE1110" s="46" t="s">
        <v>589</v>
      </c>
      <c r="AF1110" s="130">
        <f t="shared" si="243"/>
        <v>43.411187513928915</v>
      </c>
      <c r="AG1110" s="130">
        <f t="shared" si="244"/>
        <v>64.66225837542639</v>
      </c>
      <c r="AH1110" s="130">
        <f t="shared" si="246"/>
        <v>-21.251070861497475</v>
      </c>
    </row>
    <row r="1111" spans="1:34" x14ac:dyDescent="0.25">
      <c r="A1111" t="s">
        <v>10</v>
      </c>
      <c r="B1111">
        <v>2003</v>
      </c>
      <c r="C1111">
        <v>5</v>
      </c>
      <c r="D1111">
        <v>12899.0289447494</v>
      </c>
      <c r="E1111">
        <v>26489.910395584699</v>
      </c>
      <c r="F1111">
        <v>368.57111342401998</v>
      </c>
      <c r="G1111">
        <v>152.37703716369401</v>
      </c>
      <c r="H1111">
        <v>6673.0057794306404</v>
      </c>
      <c r="I1111">
        <v>10493.716987965299</v>
      </c>
      <c r="Q1111" s="9" t="s">
        <v>247</v>
      </c>
      <c r="R1111" s="27"/>
      <c r="S1111" s="40" t="s">
        <v>370</v>
      </c>
      <c r="T1111" s="3" t="s">
        <v>144</v>
      </c>
      <c r="U1111" s="27">
        <f t="shared" si="250"/>
        <v>2156.0007330067174</v>
      </c>
      <c r="V1111" s="27">
        <f t="shared" si="249"/>
        <v>5771.9738396530547</v>
      </c>
      <c r="W1111" s="27">
        <f t="shared" si="249"/>
        <v>166.68198120032909</v>
      </c>
      <c r="X1111" s="27">
        <f t="shared" si="249"/>
        <v>64.591208932033908</v>
      </c>
      <c r="Y1111" s="27">
        <f t="shared" si="249"/>
        <v>724.36181904087039</v>
      </c>
      <c r="Z1111" s="28">
        <f t="shared" si="249"/>
        <v>1508.4394166970908</v>
      </c>
      <c r="AA1111" s="27"/>
      <c r="AB1111" s="131">
        <v>23781130000</v>
      </c>
      <c r="AC1111" s="131" t="str">
        <f t="shared" si="245"/>
        <v>WFD93_SardiniaMay</v>
      </c>
      <c r="AD1111" s="40" t="s">
        <v>663</v>
      </c>
      <c r="AE1111" s="46" t="s">
        <v>144</v>
      </c>
      <c r="AF1111" s="130">
        <f t="shared" si="243"/>
        <v>30.459520596408598</v>
      </c>
      <c r="AG1111" s="130">
        <f t="shared" si="244"/>
        <v>63.430098430860561</v>
      </c>
      <c r="AH1111" s="130">
        <f t="shared" si="246"/>
        <v>-32.970577834451959</v>
      </c>
    </row>
    <row r="1112" spans="1:34" x14ac:dyDescent="0.25">
      <c r="A1112" t="s">
        <v>10</v>
      </c>
      <c r="B1112">
        <v>2003</v>
      </c>
      <c r="C1112">
        <v>6</v>
      </c>
      <c r="D1112">
        <v>13721.4843659093</v>
      </c>
      <c r="E1112">
        <v>24248.7151928766</v>
      </c>
      <c r="F1112">
        <v>130.92154159637599</v>
      </c>
      <c r="G1112">
        <v>59.060569926919001</v>
      </c>
      <c r="H1112">
        <v>3708.9079179</v>
      </c>
      <c r="I1112">
        <v>9918.5366139789403</v>
      </c>
      <c r="Q1112" s="9" t="s">
        <v>247</v>
      </c>
      <c r="R1112" s="27"/>
      <c r="S1112" s="40" t="s">
        <v>370</v>
      </c>
      <c r="T1112" s="3" t="s">
        <v>145</v>
      </c>
      <c r="U1112" s="27">
        <f t="shared" si="250"/>
        <v>2117.9336000034145</v>
      </c>
      <c r="V1112" s="27">
        <f t="shared" si="249"/>
        <v>5415.5922913169734</v>
      </c>
      <c r="W1112" s="27">
        <f t="shared" si="249"/>
        <v>79.620830035353123</v>
      </c>
      <c r="X1112" s="27">
        <f t="shared" si="249"/>
        <v>29.267130872005978</v>
      </c>
      <c r="Y1112" s="27">
        <f t="shared" si="249"/>
        <v>209.87280378781014</v>
      </c>
      <c r="Z1112" s="28">
        <f t="shared" si="249"/>
        <v>1209.151660784109</v>
      </c>
      <c r="AA1112" s="27"/>
      <c r="AB1112" s="131">
        <v>23781130000</v>
      </c>
      <c r="AC1112" s="131" t="str">
        <f t="shared" si="245"/>
        <v>WFD93_SardiniaJune</v>
      </c>
      <c r="AD1112" s="40" t="s">
        <v>663</v>
      </c>
      <c r="AE1112" s="46" t="s">
        <v>590</v>
      </c>
      <c r="AF1112" s="130">
        <f t="shared" si="243"/>
        <v>8.8251821417994076</v>
      </c>
      <c r="AG1112" s="130">
        <f t="shared" si="244"/>
        <v>50.845004454544807</v>
      </c>
      <c r="AH1112" s="130">
        <f t="shared" si="246"/>
        <v>-42.019822312745397</v>
      </c>
    </row>
    <row r="1113" spans="1:34" x14ac:dyDescent="0.25">
      <c r="A1113" t="s">
        <v>10</v>
      </c>
      <c r="B1113">
        <v>2003</v>
      </c>
      <c r="C1113">
        <v>7</v>
      </c>
      <c r="D1113">
        <v>11288.968812872599</v>
      </c>
      <c r="E1113">
        <v>22453.058186185499</v>
      </c>
      <c r="F1113">
        <v>131.2576684263</v>
      </c>
      <c r="G1113">
        <v>69.264781212250497</v>
      </c>
      <c r="H1113">
        <v>3442.1666989107598</v>
      </c>
      <c r="I1113">
        <v>7044.9737659696902</v>
      </c>
      <c r="Q1113" s="9" t="s">
        <v>247</v>
      </c>
      <c r="R1113" s="27"/>
      <c r="S1113" s="40" t="s">
        <v>370</v>
      </c>
      <c r="T1113" s="3" t="s">
        <v>146</v>
      </c>
      <c r="U1113" s="27">
        <f t="shared" si="250"/>
        <v>1947.1856172566754</v>
      </c>
      <c r="V1113" s="27">
        <f t="shared" si="249"/>
        <v>5112.6509033537168</v>
      </c>
      <c r="W1113" s="27">
        <f t="shared" si="249"/>
        <v>84.621977379272295</v>
      </c>
      <c r="X1113" s="27">
        <f t="shared" si="249"/>
        <v>31.24625930598501</v>
      </c>
      <c r="Y1113" s="27">
        <f t="shared" si="249"/>
        <v>116.10417876966468</v>
      </c>
      <c r="Z1113" s="28">
        <f t="shared" si="249"/>
        <v>907.32831687076498</v>
      </c>
      <c r="AA1113" s="27"/>
      <c r="AB1113" s="131">
        <v>23781130000</v>
      </c>
      <c r="AC1113" s="131" t="str">
        <f t="shared" si="245"/>
        <v>WFD93_SardiniaJuly</v>
      </c>
      <c r="AD1113" s="40" t="s">
        <v>663</v>
      </c>
      <c r="AE1113" s="46" t="s">
        <v>591</v>
      </c>
      <c r="AF1113" s="130">
        <f t="shared" si="243"/>
        <v>4.8821977244001733</v>
      </c>
      <c r="AG1113" s="130">
        <f t="shared" si="244"/>
        <v>38.153288631396613</v>
      </c>
      <c r="AH1113" s="130">
        <f t="shared" si="246"/>
        <v>-33.271090906996442</v>
      </c>
    </row>
    <row r="1114" spans="1:34" x14ac:dyDescent="0.25">
      <c r="A1114" t="s">
        <v>10</v>
      </c>
      <c r="B1114">
        <v>2003</v>
      </c>
      <c r="C1114">
        <v>8</v>
      </c>
      <c r="D1114">
        <v>10043.296327993199</v>
      </c>
      <c r="E1114">
        <v>21958.813473824601</v>
      </c>
      <c r="F1114">
        <v>107.07886464772101</v>
      </c>
      <c r="G1114">
        <v>53.915174810800501</v>
      </c>
      <c r="H1114">
        <v>3735.2419056399899</v>
      </c>
      <c r="I1114">
        <v>5818.9933033702</v>
      </c>
      <c r="Q1114" s="9" t="s">
        <v>247</v>
      </c>
      <c r="R1114" s="27"/>
      <c r="S1114" s="40" t="s">
        <v>370</v>
      </c>
      <c r="T1114" s="3" t="s">
        <v>147</v>
      </c>
      <c r="U1114" s="27">
        <f t="shared" si="250"/>
        <v>1546.8457786011936</v>
      </c>
      <c r="V1114" s="27">
        <f t="shared" si="249"/>
        <v>5093.6682487800717</v>
      </c>
      <c r="W1114" s="27">
        <f t="shared" si="249"/>
        <v>90.161000842212857</v>
      </c>
      <c r="X1114" s="27">
        <f t="shared" si="249"/>
        <v>34.064785941203816</v>
      </c>
      <c r="Y1114" s="27">
        <f t="shared" si="249"/>
        <v>142.37965006433512</v>
      </c>
      <c r="Z1114" s="28">
        <f t="shared" si="249"/>
        <v>698.51331324824241</v>
      </c>
      <c r="AA1114" s="27"/>
      <c r="AB1114" s="131">
        <v>23781130000</v>
      </c>
      <c r="AC1114" s="131" t="str">
        <f t="shared" si="245"/>
        <v>WFD93_SardiniaAugust</v>
      </c>
      <c r="AD1114" s="40" t="s">
        <v>663</v>
      </c>
      <c r="AE1114" s="46" t="s">
        <v>592</v>
      </c>
      <c r="AF1114" s="130">
        <f t="shared" si="243"/>
        <v>5.9870851412163821</v>
      </c>
      <c r="AG1114" s="130">
        <f t="shared" si="244"/>
        <v>29.372587141495899</v>
      </c>
      <c r="AH1114" s="130">
        <f t="shared" si="246"/>
        <v>-23.385502000279516</v>
      </c>
    </row>
    <row r="1115" spans="1:34" x14ac:dyDescent="0.25">
      <c r="A1115" t="s">
        <v>10</v>
      </c>
      <c r="B1115">
        <v>2003</v>
      </c>
      <c r="C1115">
        <v>9</v>
      </c>
      <c r="D1115">
        <v>5648.82510210288</v>
      </c>
      <c r="E1115">
        <v>27200.4092078586</v>
      </c>
      <c r="F1115">
        <v>690.37121697274699</v>
      </c>
      <c r="G1115">
        <v>323.90462839018397</v>
      </c>
      <c r="H1115">
        <v>8072.62967257734</v>
      </c>
      <c r="I1115">
        <v>4587.1873507650798</v>
      </c>
      <c r="Q1115" s="9" t="s">
        <v>247</v>
      </c>
      <c r="R1115" s="27"/>
      <c r="S1115" s="40" t="s">
        <v>370</v>
      </c>
      <c r="T1115" s="3" t="s">
        <v>148</v>
      </c>
      <c r="U1115" s="27">
        <f t="shared" si="250"/>
        <v>1076.9294992404675</v>
      </c>
      <c r="V1115" s="27">
        <f t="shared" si="249"/>
        <v>5446.9734071103603</v>
      </c>
      <c r="W1115" s="27">
        <f t="shared" si="249"/>
        <v>153.97239034983525</v>
      </c>
      <c r="X1115" s="27">
        <f t="shared" si="249"/>
        <v>60.140358776461611</v>
      </c>
      <c r="Y1115" s="27">
        <f t="shared" si="249"/>
        <v>720.70985500378276</v>
      </c>
      <c r="Z1115" s="28">
        <f t="shared" si="249"/>
        <v>596.92855193319531</v>
      </c>
      <c r="AA1115" s="27"/>
      <c r="AB1115" s="131">
        <v>23781130000</v>
      </c>
      <c r="AC1115" s="131" t="str">
        <f t="shared" si="245"/>
        <v>WFD93_SardiniaSeptember</v>
      </c>
      <c r="AD1115" s="40" t="s">
        <v>663</v>
      </c>
      <c r="AE1115" s="46" t="s">
        <v>593</v>
      </c>
      <c r="AF1115" s="130">
        <f t="shared" si="243"/>
        <v>30.305954973703216</v>
      </c>
      <c r="AG1115" s="130">
        <f t="shared" si="244"/>
        <v>25.100933047891139</v>
      </c>
      <c r="AH1115" s="130">
        <f t="shared" si="246"/>
        <v>5.2050219258120762</v>
      </c>
    </row>
    <row r="1116" spans="1:34" x14ac:dyDescent="0.25">
      <c r="A1116" t="s">
        <v>10</v>
      </c>
      <c r="B1116">
        <v>2003</v>
      </c>
      <c r="C1116">
        <v>10</v>
      </c>
      <c r="D1116">
        <v>3764.2135560556599</v>
      </c>
      <c r="E1116">
        <v>30819.512384810499</v>
      </c>
      <c r="F1116">
        <v>6943.2703255413498</v>
      </c>
      <c r="G1116">
        <v>3137.78986375668</v>
      </c>
      <c r="H1116">
        <v>13781.2264779874</v>
      </c>
      <c r="I1116">
        <v>3541.6349358535999</v>
      </c>
      <c r="Q1116" s="9" t="s">
        <v>247</v>
      </c>
      <c r="R1116" s="27"/>
      <c r="S1116" s="40" t="s">
        <v>370</v>
      </c>
      <c r="T1116" s="3" t="s">
        <v>149</v>
      </c>
      <c r="U1116" s="27">
        <f t="shared" si="250"/>
        <v>941.65517839727249</v>
      </c>
      <c r="V1116" s="27">
        <f t="shared" si="249"/>
        <v>6050.7969350240855</v>
      </c>
      <c r="W1116" s="27">
        <f t="shared" si="249"/>
        <v>351.78918116636612</v>
      </c>
      <c r="X1116" s="27">
        <f t="shared" si="249"/>
        <v>142.56655425236684</v>
      </c>
      <c r="Y1116" s="27">
        <f t="shared" si="249"/>
        <v>1070.5203376822806</v>
      </c>
      <c r="Z1116" s="28">
        <f t="shared" si="249"/>
        <v>694.35608722165352</v>
      </c>
      <c r="AA1116" s="27"/>
      <c r="AB1116" s="131">
        <v>23781130000</v>
      </c>
      <c r="AC1116" s="131" t="str">
        <f t="shared" si="245"/>
        <v>WFD93_SardiniaOctober</v>
      </c>
      <c r="AD1116" s="40" t="s">
        <v>663</v>
      </c>
      <c r="AE1116" s="46" t="s">
        <v>594</v>
      </c>
      <c r="AF1116" s="130">
        <f t="shared" si="243"/>
        <v>45.015537011163069</v>
      </c>
      <c r="AG1116" s="130">
        <f t="shared" si="244"/>
        <v>29.197775178120363</v>
      </c>
      <c r="AH1116" s="130">
        <f t="shared" si="246"/>
        <v>15.817761833042706</v>
      </c>
    </row>
    <row r="1117" spans="1:34" x14ac:dyDescent="0.25">
      <c r="A1117" t="s">
        <v>10</v>
      </c>
      <c r="B1117">
        <v>2003</v>
      </c>
      <c r="C1117">
        <v>11</v>
      </c>
      <c r="D1117">
        <v>4187.0129512414296</v>
      </c>
      <c r="E1117">
        <v>31122.065526927501</v>
      </c>
      <c r="F1117">
        <v>5419.9811490561196</v>
      </c>
      <c r="G1117">
        <v>2440.2869286784098</v>
      </c>
      <c r="H1117">
        <v>10451.409283843201</v>
      </c>
      <c r="I1117">
        <v>3831.6221984897902</v>
      </c>
      <c r="Q1117" s="9" t="s">
        <v>247</v>
      </c>
      <c r="R1117" s="27"/>
      <c r="S1117" s="40" t="s">
        <v>370</v>
      </c>
      <c r="T1117" s="3" t="s">
        <v>150</v>
      </c>
      <c r="U1117" s="27">
        <f t="shared" si="250"/>
        <v>878.46841147498003</v>
      </c>
      <c r="V1117" s="27">
        <f t="shared" si="249"/>
        <v>6477.456403494205</v>
      </c>
      <c r="W1117" s="27">
        <f t="shared" si="249"/>
        <v>746.17328273098133</v>
      </c>
      <c r="X1117" s="27">
        <f t="shared" si="249"/>
        <v>297.07800313847628</v>
      </c>
      <c r="Y1117" s="27">
        <f t="shared" si="249"/>
        <v>1657.6786264113528</v>
      </c>
      <c r="Z1117" s="28">
        <f t="shared" si="249"/>
        <v>780.5719379757212</v>
      </c>
      <c r="AA1117" s="27"/>
      <c r="AB1117" s="131">
        <v>23781130000</v>
      </c>
      <c r="AC1117" s="131" t="str">
        <f t="shared" si="245"/>
        <v>WFD93_SardiniaNovember</v>
      </c>
      <c r="AD1117" s="40" t="s">
        <v>663</v>
      </c>
      <c r="AE1117" s="46" t="s">
        <v>595</v>
      </c>
      <c r="AF1117" s="130">
        <f t="shared" si="243"/>
        <v>69.705629060156198</v>
      </c>
      <c r="AG1117" s="130">
        <f t="shared" si="244"/>
        <v>32.823164331372027</v>
      </c>
      <c r="AH1117" s="130">
        <f t="shared" si="246"/>
        <v>36.882464728784171</v>
      </c>
    </row>
    <row r="1118" spans="1:34" ht="15.75" thickBot="1" x14ac:dyDescent="0.3">
      <c r="A1118" t="s">
        <v>10</v>
      </c>
      <c r="B1118">
        <v>2003</v>
      </c>
      <c r="C1118">
        <v>12</v>
      </c>
      <c r="D1118">
        <v>4471.5027741446902</v>
      </c>
      <c r="E1118">
        <v>31141.174077286501</v>
      </c>
      <c r="F1118">
        <v>5262.6244870872597</v>
      </c>
      <c r="G1118">
        <v>2325.0901966930901</v>
      </c>
      <c r="H1118">
        <v>10515.3052087864</v>
      </c>
      <c r="I1118">
        <v>3956.3300062145499</v>
      </c>
      <c r="Q1118" s="11" t="s">
        <v>247</v>
      </c>
      <c r="R1118" s="29"/>
      <c r="S1118" s="40" t="s">
        <v>370</v>
      </c>
      <c r="T1118" s="5" t="s">
        <v>151</v>
      </c>
      <c r="U1118" s="29">
        <f t="shared" si="250"/>
        <v>1044.0968759101968</v>
      </c>
      <c r="V1118" s="29">
        <f t="shared" si="249"/>
        <v>6589.4649924357573</v>
      </c>
      <c r="W1118" s="29">
        <f t="shared" si="249"/>
        <v>503.20007093754225</v>
      </c>
      <c r="X1118" s="29">
        <f t="shared" si="249"/>
        <v>197.9880118728918</v>
      </c>
      <c r="Y1118" s="29">
        <f t="shared" si="249"/>
        <v>1070.7640732540726</v>
      </c>
      <c r="Z1118" s="30">
        <f t="shared" si="249"/>
        <v>986.26597638901251</v>
      </c>
      <c r="AA1118" s="27"/>
      <c r="AB1118" s="131">
        <v>23781130000</v>
      </c>
      <c r="AC1118" s="131" t="str">
        <f t="shared" si="245"/>
        <v>WFD93_SardiniaDecember</v>
      </c>
      <c r="AD1118" s="40" t="s">
        <v>663</v>
      </c>
      <c r="AE1118" s="46" t="s">
        <v>596</v>
      </c>
      <c r="AF1118" s="130">
        <f t="shared" si="243"/>
        <v>45.025786127659728</v>
      </c>
      <c r="AG1118" s="130">
        <f t="shared" si="244"/>
        <v>41.472628777060315</v>
      </c>
      <c r="AH1118" s="130">
        <f t="shared" si="246"/>
        <v>3.5531573505994132</v>
      </c>
    </row>
    <row r="1119" spans="1:34" x14ac:dyDescent="0.25">
      <c r="A1119" t="s">
        <v>10</v>
      </c>
      <c r="B1119">
        <v>2004</v>
      </c>
      <c r="C1119">
        <v>1</v>
      </c>
      <c r="D1119">
        <v>5435.7979075216199</v>
      </c>
      <c r="E1119">
        <v>31492.669451170801</v>
      </c>
      <c r="F1119">
        <v>8778.7342927202699</v>
      </c>
      <c r="G1119">
        <v>3974.7999267356199</v>
      </c>
      <c r="H1119">
        <v>16894.604446573201</v>
      </c>
      <c r="I1119">
        <v>4563.7878880548697</v>
      </c>
      <c r="Q1119" s="10" t="s">
        <v>248</v>
      </c>
      <c r="R1119" s="27" t="s">
        <v>403</v>
      </c>
      <c r="S1119" s="40" t="s">
        <v>371</v>
      </c>
      <c r="T1119" s="1" t="s">
        <v>140</v>
      </c>
      <c r="U1119" s="25">
        <f>(D13887+D13899+D13911+D13923+D13935+D13947+D13959+D13971+D13983+D13995+D14007+D14019+D14031)/13</f>
        <v>3170.8551115995651</v>
      </c>
      <c r="V1119" s="25">
        <f t="shared" ref="V1119:Z1130" si="251">(E13887+E13899+E13911+E13923+E13935+E13947+E13959+E13971+E13983+E13995+E14007+E14019+E14031)/13</f>
        <v>18723.556884261579</v>
      </c>
      <c r="W1119" s="25">
        <f t="shared" si="251"/>
        <v>2405.7313356980576</v>
      </c>
      <c r="X1119" s="25">
        <f t="shared" si="251"/>
        <v>1056.318612112771</v>
      </c>
      <c r="Y1119" s="25">
        <f t="shared" si="251"/>
        <v>3950.7566139454921</v>
      </c>
      <c r="Z1119" s="26">
        <f t="shared" si="251"/>
        <v>1995.6739625701907</v>
      </c>
      <c r="AA1119" s="27"/>
      <c r="AB1119" s="131">
        <v>72968350000</v>
      </c>
      <c r="AC1119" s="131" t="str">
        <f t="shared" si="245"/>
        <v>WFD94_Po_BasinJanuary</v>
      </c>
      <c r="AD1119" s="40" t="s">
        <v>664</v>
      </c>
      <c r="AE1119" s="46" t="s">
        <v>586</v>
      </c>
      <c r="AF1119" s="130">
        <f t="shared" si="243"/>
        <v>54.143428129394351</v>
      </c>
      <c r="AG1119" s="130">
        <f t="shared" si="244"/>
        <v>27.349857336368309</v>
      </c>
      <c r="AH1119" s="130">
        <f t="shared" si="246"/>
        <v>26.793570793026042</v>
      </c>
    </row>
    <row r="1120" spans="1:34" x14ac:dyDescent="0.25">
      <c r="A1120" t="s">
        <v>10</v>
      </c>
      <c r="B1120">
        <v>2004</v>
      </c>
      <c r="C1120">
        <v>2</v>
      </c>
      <c r="D1120">
        <v>8281.1374829000906</v>
      </c>
      <c r="E1120">
        <v>29904.425183417101</v>
      </c>
      <c r="F1120">
        <v>648.87891522865004</v>
      </c>
      <c r="G1120">
        <v>264.37697434851498</v>
      </c>
      <c r="H1120">
        <v>3310.41202759826</v>
      </c>
      <c r="I1120">
        <v>6368.2415827139203</v>
      </c>
      <c r="Q1120" s="9" t="s">
        <v>248</v>
      </c>
      <c r="R1120" s="27" t="s">
        <v>399</v>
      </c>
      <c r="S1120" s="40" t="s">
        <v>371</v>
      </c>
      <c r="T1120" s="3" t="s">
        <v>141</v>
      </c>
      <c r="U1120" s="27">
        <f t="shared" ref="U1120:U1130" si="252">(D13888+D13900+D13912+D13924+D13936+D13948+D13960+D13972+D13984+D13996+D14008+D14020+D14032)/13</f>
        <v>3900.1813088461986</v>
      </c>
      <c r="V1120" s="27">
        <f t="shared" si="251"/>
        <v>18424.662282272475</v>
      </c>
      <c r="W1120" s="27">
        <f t="shared" si="251"/>
        <v>2120.3487797963289</v>
      </c>
      <c r="X1120" s="27">
        <f t="shared" si="251"/>
        <v>946.59525664459136</v>
      </c>
      <c r="Y1120" s="27">
        <f t="shared" si="251"/>
        <v>4079.6209195832535</v>
      </c>
      <c r="Z1120" s="28">
        <f t="shared" si="251"/>
        <v>2418.3627087314258</v>
      </c>
      <c r="AA1120" s="27"/>
      <c r="AB1120" s="131">
        <v>72968350000</v>
      </c>
      <c r="AC1120" s="131" t="str">
        <f t="shared" si="245"/>
        <v>WFD94_Po_BasinFebruary</v>
      </c>
      <c r="AD1120" s="40" t="s">
        <v>664</v>
      </c>
      <c r="AE1120" s="46" t="s">
        <v>587</v>
      </c>
      <c r="AF1120" s="130">
        <f t="shared" si="243"/>
        <v>55.909458273117771</v>
      </c>
      <c r="AG1120" s="130">
        <f t="shared" si="244"/>
        <v>33.142625655252253</v>
      </c>
      <c r="AH1120" s="130">
        <f t="shared" si="246"/>
        <v>22.766832617865518</v>
      </c>
    </row>
    <row r="1121" spans="1:34" x14ac:dyDescent="0.25">
      <c r="A1121" t="s">
        <v>10</v>
      </c>
      <c r="B1121">
        <v>2004</v>
      </c>
      <c r="C1121">
        <v>3</v>
      </c>
      <c r="D1121">
        <v>10012.7925974384</v>
      </c>
      <c r="E1121">
        <v>30216.675243948801</v>
      </c>
      <c r="F1121">
        <v>1629.8201044244299</v>
      </c>
      <c r="G1121">
        <v>723.03259178717894</v>
      </c>
      <c r="H1121">
        <v>7131.3657749460599</v>
      </c>
      <c r="I1121">
        <v>8165.10662600661</v>
      </c>
      <c r="Q1121" s="9" t="s">
        <v>248</v>
      </c>
      <c r="R1121" s="27" t="s">
        <v>398</v>
      </c>
      <c r="S1121" s="40" t="s">
        <v>371</v>
      </c>
      <c r="T1121" s="3" t="s">
        <v>142</v>
      </c>
      <c r="U1121" s="27">
        <f t="shared" si="252"/>
        <v>5966.8714852147223</v>
      </c>
      <c r="V1121" s="27">
        <f t="shared" si="251"/>
        <v>18048.34418639803</v>
      </c>
      <c r="W1121" s="27">
        <f t="shared" si="251"/>
        <v>1824.7459084591223</v>
      </c>
      <c r="X1121" s="27">
        <f t="shared" si="251"/>
        <v>786.45577973022671</v>
      </c>
      <c r="Y1121" s="27">
        <f t="shared" si="251"/>
        <v>4317.6325359544599</v>
      </c>
      <c r="Z1121" s="28">
        <f t="shared" si="251"/>
        <v>3852.3720019217903</v>
      </c>
      <c r="AA1121" s="27"/>
      <c r="AB1121" s="131">
        <v>72968350000</v>
      </c>
      <c r="AC1121" s="131" t="str">
        <f t="shared" si="245"/>
        <v>WFD94_Po_BasinMarch</v>
      </c>
      <c r="AD1121" s="40" t="s">
        <v>664</v>
      </c>
      <c r="AE1121" s="46" t="s">
        <v>588</v>
      </c>
      <c r="AF1121" s="130">
        <f t="shared" si="243"/>
        <v>59.171305585976114</v>
      </c>
      <c r="AG1121" s="130">
        <f t="shared" si="244"/>
        <v>52.795109138712739</v>
      </c>
      <c r="AH1121" s="130">
        <f t="shared" si="246"/>
        <v>6.376196447263375</v>
      </c>
    </row>
    <row r="1122" spans="1:34" x14ac:dyDescent="0.25">
      <c r="A1122" t="s">
        <v>10</v>
      </c>
      <c r="B1122">
        <v>2004</v>
      </c>
      <c r="C1122">
        <v>4</v>
      </c>
      <c r="D1122">
        <v>9924.9946669754499</v>
      </c>
      <c r="E1122">
        <v>30519.012797554999</v>
      </c>
      <c r="F1122">
        <v>3312.65433605406</v>
      </c>
      <c r="G1122">
        <v>1461.98178685177</v>
      </c>
      <c r="H1122">
        <v>12322.5087792253</v>
      </c>
      <c r="I1122">
        <v>8873.0660306491609</v>
      </c>
      <c r="Q1122" s="9" t="s">
        <v>248</v>
      </c>
      <c r="R1122" s="27"/>
      <c r="S1122" s="40" t="s">
        <v>371</v>
      </c>
      <c r="T1122" s="3" t="s">
        <v>143</v>
      </c>
      <c r="U1122" s="27">
        <f t="shared" si="252"/>
        <v>6538.1201591115969</v>
      </c>
      <c r="V1122" s="27">
        <f t="shared" si="251"/>
        <v>17666.688562251824</v>
      </c>
      <c r="W1122" s="27">
        <f t="shared" si="251"/>
        <v>2119.9100061854315</v>
      </c>
      <c r="X1122" s="27">
        <f t="shared" si="251"/>
        <v>926.46587247999355</v>
      </c>
      <c r="Y1122" s="27">
        <f t="shared" si="251"/>
        <v>6162.41558788769</v>
      </c>
      <c r="Z1122" s="28">
        <f t="shared" si="251"/>
        <v>4622.4852621770697</v>
      </c>
      <c r="AA1122" s="27"/>
      <c r="AB1122" s="131">
        <v>72968350000</v>
      </c>
      <c r="AC1122" s="131" t="str">
        <f t="shared" si="245"/>
        <v>WFD94_Po_BasinApril</v>
      </c>
      <c r="AD1122" s="40" t="s">
        <v>664</v>
      </c>
      <c r="AE1122" s="46" t="s">
        <v>589</v>
      </c>
      <c r="AF1122" s="130">
        <f t="shared" si="243"/>
        <v>84.453267586394503</v>
      </c>
      <c r="AG1122" s="130">
        <f t="shared" si="244"/>
        <v>63.349181695585415</v>
      </c>
      <c r="AH1122" s="130">
        <f t="shared" si="246"/>
        <v>21.104085890809088</v>
      </c>
    </row>
    <row r="1123" spans="1:34" x14ac:dyDescent="0.25">
      <c r="A1123" t="s">
        <v>10</v>
      </c>
      <c r="B1123">
        <v>2004</v>
      </c>
      <c r="C1123">
        <v>5</v>
      </c>
      <c r="D1123">
        <v>12492.6951265309</v>
      </c>
      <c r="E1123">
        <v>29407.5106423133</v>
      </c>
      <c r="F1123">
        <v>1576.5697348937399</v>
      </c>
      <c r="G1123">
        <v>709.09648546726601</v>
      </c>
      <c r="H1123">
        <v>6864.59113470593</v>
      </c>
      <c r="I1123">
        <v>11409.841128706499</v>
      </c>
      <c r="Q1123" s="9" t="s">
        <v>248</v>
      </c>
      <c r="R1123" s="27"/>
      <c r="S1123" s="40" t="s">
        <v>371</v>
      </c>
      <c r="T1123" s="3" t="s">
        <v>144</v>
      </c>
      <c r="U1123" s="27">
        <f t="shared" si="252"/>
        <v>7381.4793452408758</v>
      </c>
      <c r="V1123" s="27">
        <f t="shared" si="251"/>
        <v>17197.644691229641</v>
      </c>
      <c r="W1123" s="27">
        <f t="shared" si="251"/>
        <v>2228.4540713937431</v>
      </c>
      <c r="X1123" s="27">
        <f t="shared" si="251"/>
        <v>944.3277161693004</v>
      </c>
      <c r="Y1123" s="27">
        <f t="shared" si="251"/>
        <v>6829.5238689053549</v>
      </c>
      <c r="Z1123" s="28">
        <f t="shared" si="251"/>
        <v>5646.0421717989002</v>
      </c>
      <c r="AA1123" s="27"/>
      <c r="AB1123" s="131">
        <v>72968350000</v>
      </c>
      <c r="AC1123" s="131" t="str">
        <f t="shared" si="245"/>
        <v>WFD94_Po_BasinMay</v>
      </c>
      <c r="AD1123" s="40" t="s">
        <v>664</v>
      </c>
      <c r="AE1123" s="46" t="s">
        <v>144</v>
      </c>
      <c r="AF1123" s="130">
        <f t="shared" si="243"/>
        <v>93.59570099783474</v>
      </c>
      <c r="AG1123" s="130">
        <f t="shared" si="244"/>
        <v>77.376590971275917</v>
      </c>
      <c r="AH1123" s="130">
        <f t="shared" si="246"/>
        <v>16.219110026558823</v>
      </c>
    </row>
    <row r="1124" spans="1:34" x14ac:dyDescent="0.25">
      <c r="A1124" t="s">
        <v>10</v>
      </c>
      <c r="B1124">
        <v>2004</v>
      </c>
      <c r="C1124">
        <v>6</v>
      </c>
      <c r="D1124">
        <v>12630.510839792099</v>
      </c>
      <c r="E1124">
        <v>24723.0936645537</v>
      </c>
      <c r="F1124">
        <v>66.153455018802205</v>
      </c>
      <c r="G1124">
        <v>33.388101939649999</v>
      </c>
      <c r="H1124">
        <v>1346.4360483180401</v>
      </c>
      <c r="I1124">
        <v>9410.0800722772892</v>
      </c>
      <c r="Q1124" s="9" t="s">
        <v>248</v>
      </c>
      <c r="R1124" s="27"/>
      <c r="S1124" s="40" t="s">
        <v>371</v>
      </c>
      <c r="T1124" s="3" t="s">
        <v>145</v>
      </c>
      <c r="U1124" s="27">
        <f t="shared" si="252"/>
        <v>6983.0229575946814</v>
      </c>
      <c r="V1124" s="27">
        <f t="shared" si="251"/>
        <v>16554.347024141312</v>
      </c>
      <c r="W1124" s="27">
        <f t="shared" si="251"/>
        <v>1200.7121868909085</v>
      </c>
      <c r="X1124" s="27">
        <f t="shared" si="251"/>
        <v>504.14283215949371</v>
      </c>
      <c r="Y1124" s="27">
        <f t="shared" si="251"/>
        <v>4896.024115560519</v>
      </c>
      <c r="Z1124" s="28">
        <f t="shared" si="251"/>
        <v>5495.9596366609285</v>
      </c>
      <c r="AA1124" s="27"/>
      <c r="AB1124" s="131">
        <v>72968350000</v>
      </c>
      <c r="AC1124" s="131" t="str">
        <f t="shared" si="245"/>
        <v>WFD94_Po_BasinJune</v>
      </c>
      <c r="AD1124" s="40" t="s">
        <v>664</v>
      </c>
      <c r="AE1124" s="46" t="s">
        <v>590</v>
      </c>
      <c r="AF1124" s="130">
        <f t="shared" si="243"/>
        <v>67.097914582973573</v>
      </c>
      <c r="AG1124" s="130">
        <f t="shared" si="244"/>
        <v>75.319774075485185</v>
      </c>
      <c r="AH1124" s="130">
        <f t="shared" si="246"/>
        <v>-8.2218594925116122</v>
      </c>
    </row>
    <row r="1125" spans="1:34" x14ac:dyDescent="0.25">
      <c r="A1125" t="s">
        <v>10</v>
      </c>
      <c r="B1125">
        <v>2004</v>
      </c>
      <c r="C1125">
        <v>7</v>
      </c>
      <c r="D1125">
        <v>10098.88902208</v>
      </c>
      <c r="E1125">
        <v>23555.418604263399</v>
      </c>
      <c r="F1125">
        <v>106.844118591456</v>
      </c>
      <c r="G1125">
        <v>54.167722573979397</v>
      </c>
      <c r="H1125">
        <v>4557.34305062372</v>
      </c>
      <c r="I1125">
        <v>6894.8200437851101</v>
      </c>
      <c r="Q1125" s="9" t="s">
        <v>248</v>
      </c>
      <c r="R1125" s="27"/>
      <c r="S1125" s="40" t="s">
        <v>371</v>
      </c>
      <c r="T1125" s="3" t="s">
        <v>146</v>
      </c>
      <c r="U1125" s="27">
        <f t="shared" si="252"/>
        <v>6023.494346090135</v>
      </c>
      <c r="V1125" s="27">
        <f t="shared" si="251"/>
        <v>16080.681509846801</v>
      </c>
      <c r="W1125" s="27">
        <f t="shared" si="251"/>
        <v>1222.3237197230894</v>
      </c>
      <c r="X1125" s="27">
        <f t="shared" si="251"/>
        <v>487.73181998397274</v>
      </c>
      <c r="Y1125" s="27">
        <f t="shared" si="251"/>
        <v>4770.026726285625</v>
      </c>
      <c r="Z1125" s="28">
        <f t="shared" si="251"/>
        <v>4720.8363463811856</v>
      </c>
      <c r="AA1125" s="27"/>
      <c r="AB1125" s="131">
        <v>72968350000</v>
      </c>
      <c r="AC1125" s="131" t="str">
        <f t="shared" si="245"/>
        <v>WFD94_Po_BasinJuly</v>
      </c>
      <c r="AD1125" s="40" t="s">
        <v>664</v>
      </c>
      <c r="AE1125" s="46" t="s">
        <v>591</v>
      </c>
      <c r="AF1125" s="130">
        <f t="shared" si="243"/>
        <v>65.371174300715666</v>
      </c>
      <c r="AG1125" s="130">
        <f t="shared" si="244"/>
        <v>64.697041201852386</v>
      </c>
      <c r="AH1125" s="130">
        <f t="shared" si="246"/>
        <v>0.67413309886327966</v>
      </c>
    </row>
    <row r="1126" spans="1:34" x14ac:dyDescent="0.25">
      <c r="A1126" t="s">
        <v>10</v>
      </c>
      <c r="B1126">
        <v>2004</v>
      </c>
      <c r="C1126">
        <v>8</v>
      </c>
      <c r="D1126">
        <v>7306.7793536546496</v>
      </c>
      <c r="E1126">
        <v>28110.740047219999</v>
      </c>
      <c r="F1126">
        <v>1708.4175193624501</v>
      </c>
      <c r="G1126">
        <v>689.95715383688696</v>
      </c>
      <c r="H1126">
        <v>11545.6740631184</v>
      </c>
      <c r="I1126">
        <v>6132.8761007896101</v>
      </c>
      <c r="Q1126" s="9" t="s">
        <v>248</v>
      </c>
      <c r="R1126" s="27"/>
      <c r="S1126" s="40" t="s">
        <v>371</v>
      </c>
      <c r="T1126" s="3" t="s">
        <v>147</v>
      </c>
      <c r="U1126" s="27">
        <f t="shared" si="252"/>
        <v>4422.963473399891</v>
      </c>
      <c r="V1126" s="27">
        <f t="shared" si="251"/>
        <v>16609.320782587401</v>
      </c>
      <c r="W1126" s="27">
        <f t="shared" si="251"/>
        <v>1685.8558969868816</v>
      </c>
      <c r="X1126" s="27">
        <f t="shared" si="251"/>
        <v>695.05434716675938</v>
      </c>
      <c r="Y1126" s="27">
        <f t="shared" si="251"/>
        <v>5418.7851261523901</v>
      </c>
      <c r="Z1126" s="28">
        <f t="shared" si="251"/>
        <v>3592.3481644786925</v>
      </c>
      <c r="AA1126" s="27"/>
      <c r="AB1126" s="131">
        <v>72968350000</v>
      </c>
      <c r="AC1126" s="131" t="str">
        <f t="shared" si="245"/>
        <v>WFD94_Po_BasinAugust</v>
      </c>
      <c r="AD1126" s="40" t="s">
        <v>664</v>
      </c>
      <c r="AE1126" s="46" t="s">
        <v>592</v>
      </c>
      <c r="AF1126" s="130">
        <f t="shared" si="243"/>
        <v>74.262130446315282</v>
      </c>
      <c r="AG1126" s="130">
        <f t="shared" si="244"/>
        <v>49.231593759194119</v>
      </c>
      <c r="AH1126" s="130">
        <f t="shared" si="246"/>
        <v>25.030536687121163</v>
      </c>
    </row>
    <row r="1127" spans="1:34" x14ac:dyDescent="0.25">
      <c r="A1127" t="s">
        <v>10</v>
      </c>
      <c r="B1127">
        <v>2004</v>
      </c>
      <c r="C1127">
        <v>9</v>
      </c>
      <c r="D1127">
        <v>5570.77801293425</v>
      </c>
      <c r="E1127">
        <v>30143.200340008701</v>
      </c>
      <c r="F1127">
        <v>921.19942943201795</v>
      </c>
      <c r="G1127">
        <v>410.86343102502701</v>
      </c>
      <c r="H1127">
        <v>3730.7033860634801</v>
      </c>
      <c r="I1127">
        <v>5062.6712903309199</v>
      </c>
      <c r="Q1127" s="9" t="s">
        <v>248</v>
      </c>
      <c r="R1127" s="27"/>
      <c r="S1127" s="40" t="s">
        <v>371</v>
      </c>
      <c r="T1127" s="3" t="s">
        <v>148</v>
      </c>
      <c r="U1127" s="27">
        <f t="shared" si="252"/>
        <v>2922.2270397224775</v>
      </c>
      <c r="V1127" s="27">
        <f t="shared" si="251"/>
        <v>17634.202079921732</v>
      </c>
      <c r="W1127" s="27">
        <f t="shared" si="251"/>
        <v>2010.6635758617554</v>
      </c>
      <c r="X1127" s="27">
        <f t="shared" si="251"/>
        <v>874.08497810885899</v>
      </c>
      <c r="Y1127" s="27">
        <f t="shared" si="251"/>
        <v>5166.200856439692</v>
      </c>
      <c r="Z1127" s="28">
        <f t="shared" si="251"/>
        <v>2524.4369831226159</v>
      </c>
      <c r="AA1127" s="27"/>
      <c r="AB1127" s="131">
        <v>72968350000</v>
      </c>
      <c r="AC1127" s="131" t="str">
        <f t="shared" si="245"/>
        <v>WFD94_Po_BasinSeptember</v>
      </c>
      <c r="AD1127" s="40" t="s">
        <v>664</v>
      </c>
      <c r="AE1127" s="46" t="s">
        <v>593</v>
      </c>
      <c r="AF1127" s="130">
        <f t="shared" si="243"/>
        <v>70.800571157764864</v>
      </c>
      <c r="AG1127" s="130">
        <f t="shared" si="244"/>
        <v>34.596328176841276</v>
      </c>
      <c r="AH1127" s="130">
        <f t="shared" si="246"/>
        <v>36.204242980923588</v>
      </c>
    </row>
    <row r="1128" spans="1:34" x14ac:dyDescent="0.25">
      <c r="A1128" t="s">
        <v>10</v>
      </c>
      <c r="B1128">
        <v>2004</v>
      </c>
      <c r="C1128">
        <v>10</v>
      </c>
      <c r="D1128">
        <v>4381.0921357429397</v>
      </c>
      <c r="E1128">
        <v>30866.015651381102</v>
      </c>
      <c r="F1128">
        <v>6683.7569791182996</v>
      </c>
      <c r="G1128">
        <v>3015.2477680635802</v>
      </c>
      <c r="H1128">
        <v>13786.2406378421</v>
      </c>
      <c r="I1128">
        <v>4065.7557720861701</v>
      </c>
      <c r="Q1128" s="9" t="s">
        <v>248</v>
      </c>
      <c r="R1128" s="27"/>
      <c r="S1128" s="40" t="s">
        <v>371</v>
      </c>
      <c r="T1128" s="3" t="s">
        <v>149</v>
      </c>
      <c r="U1128" s="27">
        <f t="shared" si="252"/>
        <v>2217.6013319395724</v>
      </c>
      <c r="V1128" s="27">
        <f t="shared" si="251"/>
        <v>18328.376062147345</v>
      </c>
      <c r="W1128" s="27">
        <f t="shared" si="251"/>
        <v>3439.9589847465809</v>
      </c>
      <c r="X1128" s="27">
        <f t="shared" si="251"/>
        <v>1539.3928179356419</v>
      </c>
      <c r="Y1128" s="27">
        <f t="shared" si="251"/>
        <v>6173.0201800480154</v>
      </c>
      <c r="Z1128" s="28">
        <f t="shared" si="251"/>
        <v>1887.7043356307006</v>
      </c>
      <c r="AA1128" s="27"/>
      <c r="AB1128" s="131">
        <v>72968350000</v>
      </c>
      <c r="AC1128" s="131" t="str">
        <f t="shared" si="245"/>
        <v>WFD94_Po_BasinOctober</v>
      </c>
      <c r="AD1128" s="40" t="s">
        <v>664</v>
      </c>
      <c r="AE1128" s="46" t="s">
        <v>594</v>
      </c>
      <c r="AF1128" s="130">
        <f t="shared" si="243"/>
        <v>84.598598982271284</v>
      </c>
      <c r="AG1128" s="130">
        <f t="shared" si="244"/>
        <v>25.870179819479276</v>
      </c>
      <c r="AH1128" s="130">
        <f t="shared" si="246"/>
        <v>58.728419162792008</v>
      </c>
    </row>
    <row r="1129" spans="1:34" x14ac:dyDescent="0.25">
      <c r="A1129" t="s">
        <v>10</v>
      </c>
      <c r="B1129">
        <v>2004</v>
      </c>
      <c r="C1129">
        <v>11</v>
      </c>
      <c r="D1129">
        <v>3609.1446540478801</v>
      </c>
      <c r="E1129">
        <v>31479.500993779198</v>
      </c>
      <c r="F1129">
        <v>2341.5387702846401</v>
      </c>
      <c r="G1129">
        <v>1049.7347097412</v>
      </c>
      <c r="H1129">
        <v>3925.3758873854999</v>
      </c>
      <c r="I1129">
        <v>3390.8464722502999</v>
      </c>
      <c r="Q1129" s="9" t="s">
        <v>248</v>
      </c>
      <c r="R1129" s="27"/>
      <c r="S1129" s="40" t="s">
        <v>371</v>
      </c>
      <c r="T1129" s="3" t="s">
        <v>150</v>
      </c>
      <c r="U1129" s="27">
        <f t="shared" si="252"/>
        <v>1946.2654429107347</v>
      </c>
      <c r="V1129" s="27">
        <f t="shared" si="251"/>
        <v>18624.747403370155</v>
      </c>
      <c r="W1129" s="27">
        <f t="shared" si="251"/>
        <v>5468.6533609929329</v>
      </c>
      <c r="X1129" s="27">
        <f t="shared" si="251"/>
        <v>2510.668707503688</v>
      </c>
      <c r="Y1129" s="27">
        <f t="shared" si="251"/>
        <v>10023.783326775894</v>
      </c>
      <c r="Z1129" s="28">
        <f t="shared" si="251"/>
        <v>1526.1915419266732</v>
      </c>
      <c r="AA1129" s="27"/>
      <c r="AB1129" s="131">
        <v>72968350000</v>
      </c>
      <c r="AC1129" s="131" t="str">
        <f t="shared" si="245"/>
        <v>WFD94_Po_BasinNovember</v>
      </c>
      <c r="AD1129" s="40" t="s">
        <v>664</v>
      </c>
      <c r="AE1129" s="46" t="s">
        <v>595</v>
      </c>
      <c r="AF1129" s="130">
        <f t="shared" si="243"/>
        <v>137.37165944928032</v>
      </c>
      <c r="AG1129" s="130">
        <f t="shared" si="244"/>
        <v>20.91580174043504</v>
      </c>
      <c r="AH1129" s="130">
        <f t="shared" si="246"/>
        <v>116.45585770884527</v>
      </c>
    </row>
    <row r="1130" spans="1:34" ht="15.75" thickBot="1" x14ac:dyDescent="0.3">
      <c r="A1130" t="s">
        <v>10</v>
      </c>
      <c r="B1130">
        <v>2004</v>
      </c>
      <c r="C1130">
        <v>12</v>
      </c>
      <c r="D1130">
        <v>4316.3017618930598</v>
      </c>
      <c r="E1130">
        <v>31415.733666706699</v>
      </c>
      <c r="F1130">
        <v>4202.1448109438697</v>
      </c>
      <c r="G1130">
        <v>1912.35595592446</v>
      </c>
      <c r="H1130">
        <v>7854.8798242298799</v>
      </c>
      <c r="I1130">
        <v>3859.45040068762</v>
      </c>
      <c r="Q1130" s="11" t="s">
        <v>248</v>
      </c>
      <c r="R1130" s="29"/>
      <c r="S1130" s="40" t="s">
        <v>371</v>
      </c>
      <c r="T1130" s="5" t="s">
        <v>151</v>
      </c>
      <c r="U1130" s="29">
        <f t="shared" si="252"/>
        <v>2360.6935118407782</v>
      </c>
      <c r="V1130" s="29">
        <f t="shared" si="251"/>
        <v>18745.219085389876</v>
      </c>
      <c r="W1130" s="29">
        <f t="shared" si="251"/>
        <v>3114.5392256265577</v>
      </c>
      <c r="X1130" s="29">
        <f t="shared" si="251"/>
        <v>1386.8970435109954</v>
      </c>
      <c r="Y1130" s="29">
        <f t="shared" si="251"/>
        <v>5437.0691106035792</v>
      </c>
      <c r="Z1130" s="30">
        <f t="shared" si="251"/>
        <v>1648.3126214151785</v>
      </c>
      <c r="AA1130" s="27"/>
      <c r="AB1130" s="131">
        <v>72968350000</v>
      </c>
      <c r="AC1130" s="131" t="str">
        <f t="shared" si="245"/>
        <v>WFD94_Po_BasinDecember</v>
      </c>
      <c r="AD1130" s="40" t="s">
        <v>664</v>
      </c>
      <c r="AE1130" s="46" t="s">
        <v>596</v>
      </c>
      <c r="AF1130" s="130">
        <f t="shared" si="243"/>
        <v>74.512704626095825</v>
      </c>
      <c r="AG1130" s="130">
        <f t="shared" si="244"/>
        <v>22.589418856465556</v>
      </c>
      <c r="AH1130" s="130">
        <f t="shared" si="246"/>
        <v>51.923285769630269</v>
      </c>
    </row>
    <row r="1131" spans="1:34" x14ac:dyDescent="0.25">
      <c r="A1131" t="s">
        <v>10</v>
      </c>
      <c r="B1131">
        <v>2005</v>
      </c>
      <c r="C1131">
        <v>1</v>
      </c>
      <c r="D1131">
        <v>5918.3448863180702</v>
      </c>
      <c r="E1131">
        <v>31321.226066678599</v>
      </c>
      <c r="F1131">
        <v>1858.13756316426</v>
      </c>
      <c r="G1131">
        <v>823.86207194998497</v>
      </c>
      <c r="H1131">
        <v>4224.0716854667598</v>
      </c>
      <c r="I1131">
        <v>4903.2257331094197</v>
      </c>
      <c r="Q1131" s="10" t="s">
        <v>249</v>
      </c>
      <c r="R1131" s="27" t="s">
        <v>404</v>
      </c>
      <c r="S1131" s="40" t="s">
        <v>372</v>
      </c>
      <c r="T1131" s="1" t="s">
        <v>140</v>
      </c>
      <c r="U1131" s="25">
        <f>(D14043+D14055+D14067+D14079+D14091+D14103+D14115+D14127+D14139+D14151+D14163+D14175+D14187)/13</f>
        <v>2087.8249589642928</v>
      </c>
      <c r="V1131" s="25">
        <f t="shared" ref="V1131:Z1142" si="253">(E14043+E14055+E14067+E14079+E14091+E14103+E14115+E14127+E14139+E14151+E14163+E14175+E14187)/13</f>
        <v>13998.106776684153</v>
      </c>
      <c r="W1131" s="25">
        <f t="shared" si="253"/>
        <v>1147.5160071583937</v>
      </c>
      <c r="X1131" s="25">
        <f t="shared" si="253"/>
        <v>591.55404676999547</v>
      </c>
      <c r="Y1131" s="25">
        <f t="shared" si="253"/>
        <v>2305.3875540305303</v>
      </c>
      <c r="Z1131" s="26">
        <f t="shared" si="253"/>
        <v>1605.0030497512867</v>
      </c>
      <c r="AA1131" s="27"/>
      <c r="AB1131" s="131">
        <v>58597100000</v>
      </c>
      <c r="AC1131" s="131" t="str">
        <f t="shared" si="245"/>
        <v>WFD95_East_Aegean_Region_Basin_DistrictJanuary</v>
      </c>
      <c r="AD1131" s="40" t="s">
        <v>606</v>
      </c>
      <c r="AE1131" s="46" t="s">
        <v>586</v>
      </c>
      <c r="AF1131" s="130">
        <f t="shared" si="243"/>
        <v>39.343031549863909</v>
      </c>
      <c r="AG1131" s="130">
        <f t="shared" si="244"/>
        <v>27.390486043699891</v>
      </c>
      <c r="AH1131" s="130">
        <f t="shared" si="246"/>
        <v>11.952545506164018</v>
      </c>
    </row>
    <row r="1132" spans="1:34" x14ac:dyDescent="0.25">
      <c r="A1132" t="s">
        <v>10</v>
      </c>
      <c r="B1132">
        <v>2005</v>
      </c>
      <c r="C1132">
        <v>2</v>
      </c>
      <c r="D1132">
        <v>5934.4426586653699</v>
      </c>
      <c r="E1132">
        <v>31311.057996083</v>
      </c>
      <c r="F1132">
        <v>890.88483391865498</v>
      </c>
      <c r="G1132">
        <v>383.97000294856798</v>
      </c>
      <c r="H1132">
        <v>2798.3917398418698</v>
      </c>
      <c r="I1132">
        <v>4868.63611438099</v>
      </c>
      <c r="Q1132" s="9" t="s">
        <v>249</v>
      </c>
      <c r="R1132" s="27" t="s">
        <v>411</v>
      </c>
      <c r="S1132" s="40" t="s">
        <v>372</v>
      </c>
      <c r="T1132" s="3" t="s">
        <v>141</v>
      </c>
      <c r="U1132" s="27">
        <f t="shared" ref="U1132:U1142" si="254">(D14044+D14056+D14068+D14080+D14092+D14104+D14116+D14128+D14140+D14152+D14164+D14176+D14188)/13</f>
        <v>2583.5009912804953</v>
      </c>
      <c r="V1132" s="27">
        <f t="shared" si="253"/>
        <v>13871.585940010102</v>
      </c>
      <c r="W1132" s="27">
        <f t="shared" si="253"/>
        <v>895.6452900364643</v>
      </c>
      <c r="X1132" s="27">
        <f t="shared" si="253"/>
        <v>461.87819384183069</v>
      </c>
      <c r="Y1132" s="27">
        <f t="shared" si="253"/>
        <v>1984.9152079964249</v>
      </c>
      <c r="Z1132" s="28">
        <f t="shared" si="253"/>
        <v>1955.333630217563</v>
      </c>
      <c r="AA1132" s="27"/>
      <c r="AB1132" s="131">
        <v>58597100000</v>
      </c>
      <c r="AC1132" s="131" t="str">
        <f t="shared" si="245"/>
        <v>WFD95_East_Aegean_Region_Basin_DistrictFebruary</v>
      </c>
      <c r="AD1132" s="40" t="s">
        <v>606</v>
      </c>
      <c r="AE1132" s="46" t="s">
        <v>587</v>
      </c>
      <c r="AF1132" s="130">
        <f t="shared" si="243"/>
        <v>33.873949529864525</v>
      </c>
      <c r="AG1132" s="130">
        <f t="shared" si="244"/>
        <v>33.369119465256183</v>
      </c>
      <c r="AH1132" s="130">
        <f t="shared" si="246"/>
        <v>0.5048300646083419</v>
      </c>
    </row>
    <row r="1133" spans="1:34" x14ac:dyDescent="0.25">
      <c r="A1133" t="s">
        <v>10</v>
      </c>
      <c r="B1133">
        <v>2005</v>
      </c>
      <c r="C1133">
        <v>3</v>
      </c>
      <c r="D1133">
        <v>11450.811596331499</v>
      </c>
      <c r="E1133">
        <v>29754.571414030201</v>
      </c>
      <c r="F1133">
        <v>497.99016800475499</v>
      </c>
      <c r="G1133">
        <v>215.32972396221399</v>
      </c>
      <c r="H1133">
        <v>4045.27293887724</v>
      </c>
      <c r="I1133">
        <v>9005.7048927781798</v>
      </c>
      <c r="Q1133" s="9" t="s">
        <v>249</v>
      </c>
      <c r="R1133" s="27"/>
      <c r="S1133" s="40" t="s">
        <v>372</v>
      </c>
      <c r="T1133" s="3" t="s">
        <v>142</v>
      </c>
      <c r="U1133" s="27">
        <f t="shared" si="254"/>
        <v>3824.5317996470158</v>
      </c>
      <c r="V1133" s="27">
        <f t="shared" si="253"/>
        <v>13489.765820347693</v>
      </c>
      <c r="W1133" s="27">
        <f t="shared" si="253"/>
        <v>514.73639630532898</v>
      </c>
      <c r="X1133" s="27">
        <f t="shared" si="253"/>
        <v>266.69742614245212</v>
      </c>
      <c r="Y1133" s="27">
        <f t="shared" si="253"/>
        <v>1914.3655588241668</v>
      </c>
      <c r="Z1133" s="28">
        <f t="shared" si="253"/>
        <v>2990.2700870652138</v>
      </c>
      <c r="AA1133" s="27"/>
      <c r="AB1133" s="131">
        <v>58597100000</v>
      </c>
      <c r="AC1133" s="131" t="str">
        <f t="shared" si="245"/>
        <v>WFD95_East_Aegean_Region_Basin_DistrictMarch</v>
      </c>
      <c r="AD1133" s="40" t="s">
        <v>606</v>
      </c>
      <c r="AE1133" s="46" t="s">
        <v>588</v>
      </c>
      <c r="AF1133" s="130">
        <f t="shared" si="243"/>
        <v>32.669971019456028</v>
      </c>
      <c r="AG1133" s="130">
        <f t="shared" si="244"/>
        <v>51.031025205431902</v>
      </c>
      <c r="AH1133" s="130">
        <f t="shared" si="246"/>
        <v>-18.361054185975874</v>
      </c>
    </row>
    <row r="1134" spans="1:34" x14ac:dyDescent="0.25">
      <c r="A1134" t="s">
        <v>10</v>
      </c>
      <c r="B1134">
        <v>2005</v>
      </c>
      <c r="C1134">
        <v>4</v>
      </c>
      <c r="D1134">
        <v>11381.423751244</v>
      </c>
      <c r="E1134">
        <v>29962.5679812694</v>
      </c>
      <c r="F1134">
        <v>2004.2861932386099</v>
      </c>
      <c r="G1134">
        <v>871.64444018060897</v>
      </c>
      <c r="H1134">
        <v>9753.7872783356306</v>
      </c>
      <c r="I1134">
        <v>9883.7673127415292</v>
      </c>
      <c r="Q1134" s="9" t="s">
        <v>249</v>
      </c>
      <c r="R1134" s="27"/>
      <c r="S1134" s="40" t="s">
        <v>372</v>
      </c>
      <c r="T1134" s="3" t="s">
        <v>143</v>
      </c>
      <c r="U1134" s="27">
        <f t="shared" si="254"/>
        <v>4490.8116842894606</v>
      </c>
      <c r="V1134" s="27">
        <f t="shared" si="253"/>
        <v>12778.734026498847</v>
      </c>
      <c r="W1134" s="27">
        <f t="shared" si="253"/>
        <v>179.78886925376025</v>
      </c>
      <c r="X1134" s="27">
        <f t="shared" si="253"/>
        <v>94.402397099192711</v>
      </c>
      <c r="Y1134" s="27">
        <f t="shared" si="253"/>
        <v>1704.6945970378927</v>
      </c>
      <c r="Z1134" s="28">
        <f t="shared" si="253"/>
        <v>3588.3865741322302</v>
      </c>
      <c r="AA1134" s="27"/>
      <c r="AB1134" s="131">
        <v>58597100000</v>
      </c>
      <c r="AC1134" s="131" t="str">
        <f t="shared" si="245"/>
        <v>WFD95_East_Aegean_Region_Basin_DistrictApril</v>
      </c>
      <c r="AD1134" s="40" t="s">
        <v>606</v>
      </c>
      <c r="AE1134" s="46" t="s">
        <v>589</v>
      </c>
      <c r="AF1134" s="130">
        <f t="shared" si="243"/>
        <v>29.091791181438886</v>
      </c>
      <c r="AG1134" s="130">
        <f t="shared" si="244"/>
        <v>61.238296334327643</v>
      </c>
      <c r="AH1134" s="130">
        <f t="shared" si="246"/>
        <v>-32.146505152888757</v>
      </c>
    </row>
    <row r="1135" spans="1:34" x14ac:dyDescent="0.25">
      <c r="A1135" t="s">
        <v>10</v>
      </c>
      <c r="B1135">
        <v>2005</v>
      </c>
      <c r="C1135">
        <v>5</v>
      </c>
      <c r="D1135">
        <v>13107.2054729879</v>
      </c>
      <c r="E1135">
        <v>28281.708193472699</v>
      </c>
      <c r="F1135">
        <v>409.636686826512</v>
      </c>
      <c r="G1135">
        <v>177.561437874175</v>
      </c>
      <c r="H1135">
        <v>6344.5981901938703</v>
      </c>
      <c r="I1135">
        <v>11443.4745273315</v>
      </c>
      <c r="Q1135" s="9" t="s">
        <v>249</v>
      </c>
      <c r="R1135" s="27"/>
      <c r="S1135" s="40" t="s">
        <v>372</v>
      </c>
      <c r="T1135" s="3" t="s">
        <v>144</v>
      </c>
      <c r="U1135" s="27">
        <f t="shared" si="254"/>
        <v>5258.3689148447402</v>
      </c>
      <c r="V1135" s="27">
        <f t="shared" si="253"/>
        <v>11914.156320498285</v>
      </c>
      <c r="W1135" s="27">
        <f t="shared" si="253"/>
        <v>185.20567917145939</v>
      </c>
      <c r="X1135" s="27">
        <f t="shared" si="253"/>
        <v>96.85814461392664</v>
      </c>
      <c r="Y1135" s="27">
        <f t="shared" si="253"/>
        <v>2626.2420766109926</v>
      </c>
      <c r="Z1135" s="28">
        <f t="shared" si="253"/>
        <v>3981.0880572381989</v>
      </c>
      <c r="AA1135" s="27"/>
      <c r="AB1135" s="131">
        <v>58597100000</v>
      </c>
      <c r="AC1135" s="131" t="str">
        <f t="shared" si="245"/>
        <v>WFD95_East_Aegean_Region_Basin_DistrictMay</v>
      </c>
      <c r="AD1135" s="40" t="s">
        <v>606</v>
      </c>
      <c r="AE1135" s="46" t="s">
        <v>144</v>
      </c>
      <c r="AF1135" s="130">
        <f t="shared" si="243"/>
        <v>44.818635676697177</v>
      </c>
      <c r="AG1135" s="130">
        <f t="shared" si="244"/>
        <v>67.940018486208345</v>
      </c>
      <c r="AH1135" s="130">
        <f t="shared" si="246"/>
        <v>-23.121382809511168</v>
      </c>
    </row>
    <row r="1136" spans="1:34" x14ac:dyDescent="0.25">
      <c r="A1136" t="s">
        <v>10</v>
      </c>
      <c r="B1136">
        <v>2005</v>
      </c>
      <c r="C1136">
        <v>6</v>
      </c>
      <c r="D1136">
        <v>13211.0503962682</v>
      </c>
      <c r="E1136">
        <v>24628.404353702401</v>
      </c>
      <c r="F1136">
        <v>93.193450630716299</v>
      </c>
      <c r="G1136">
        <v>43.453569003157703</v>
      </c>
      <c r="H1136">
        <v>2738.94130271017</v>
      </c>
      <c r="I1136">
        <v>9787.0514748869591</v>
      </c>
      <c r="Q1136" s="9" t="s">
        <v>249</v>
      </c>
      <c r="R1136" s="27"/>
      <c r="S1136" s="40" t="s">
        <v>372</v>
      </c>
      <c r="T1136" s="3" t="s">
        <v>145</v>
      </c>
      <c r="U1136" s="27">
        <f t="shared" si="254"/>
        <v>4925.252601328978</v>
      </c>
      <c r="V1136" s="27">
        <f t="shared" si="253"/>
        <v>11828.586566324908</v>
      </c>
      <c r="W1136" s="27">
        <f t="shared" si="253"/>
        <v>181.56390212850539</v>
      </c>
      <c r="X1136" s="27">
        <f t="shared" si="253"/>
        <v>94.349126168105585</v>
      </c>
      <c r="Y1136" s="27">
        <f t="shared" si="253"/>
        <v>2203.2255067560955</v>
      </c>
      <c r="Z1136" s="28">
        <f t="shared" si="253"/>
        <v>3759.9794488354864</v>
      </c>
      <c r="AA1136" s="27"/>
      <c r="AB1136" s="131">
        <v>58597100000</v>
      </c>
      <c r="AC1136" s="131" t="str">
        <f t="shared" si="245"/>
        <v>WFD95_East_Aegean_Region_Basin_DistrictJune</v>
      </c>
      <c r="AD1136" s="40" t="s">
        <v>606</v>
      </c>
      <c r="AE1136" s="46" t="s">
        <v>590</v>
      </c>
      <c r="AF1136" s="130">
        <f t="shared" si="243"/>
        <v>37.599565622805493</v>
      </c>
      <c r="AG1136" s="130">
        <f t="shared" si="244"/>
        <v>64.166647305677003</v>
      </c>
      <c r="AH1136" s="130">
        <f t="shared" si="246"/>
        <v>-26.56708168287151</v>
      </c>
    </row>
    <row r="1137" spans="1:34" x14ac:dyDescent="0.25">
      <c r="A1137" t="s">
        <v>10</v>
      </c>
      <c r="B1137">
        <v>2005</v>
      </c>
      <c r="C1137">
        <v>7</v>
      </c>
      <c r="D1137">
        <v>10879.0152224051</v>
      </c>
      <c r="E1137">
        <v>22447.4249875204</v>
      </c>
      <c r="F1137">
        <v>75.2313478130216</v>
      </c>
      <c r="G1137">
        <v>38.722478190989101</v>
      </c>
      <c r="H1137">
        <v>2228.8557671327999</v>
      </c>
      <c r="I1137">
        <v>6853.0937069191596</v>
      </c>
      <c r="Q1137" s="9" t="s">
        <v>249</v>
      </c>
      <c r="R1137" s="27"/>
      <c r="S1137" s="40" t="s">
        <v>372</v>
      </c>
      <c r="T1137" s="3" t="s">
        <v>146</v>
      </c>
      <c r="U1137" s="27">
        <f t="shared" si="254"/>
        <v>4538.5734760326459</v>
      </c>
      <c r="V1137" s="27">
        <f t="shared" si="253"/>
        <v>11372.918047513693</v>
      </c>
      <c r="W1137" s="27">
        <f t="shared" si="253"/>
        <v>132.7530465109964</v>
      </c>
      <c r="X1137" s="27">
        <f t="shared" si="253"/>
        <v>69.281501729474712</v>
      </c>
      <c r="Y1137" s="27">
        <f t="shared" si="253"/>
        <v>1694.0857292798662</v>
      </c>
      <c r="Z1137" s="28">
        <f t="shared" si="253"/>
        <v>3035.7909574512014</v>
      </c>
      <c r="AA1137" s="27"/>
      <c r="AB1137" s="131">
        <v>58597100000</v>
      </c>
      <c r="AC1137" s="131" t="str">
        <f t="shared" si="245"/>
        <v>WFD95_East_Aegean_Region_Basin_DistrictJuly</v>
      </c>
      <c r="AD1137" s="40" t="s">
        <v>606</v>
      </c>
      <c r="AE1137" s="46" t="s">
        <v>591</v>
      </c>
      <c r="AF1137" s="130">
        <f t="shared" si="243"/>
        <v>28.91074352280004</v>
      </c>
      <c r="AG1137" s="130">
        <f t="shared" si="244"/>
        <v>51.807870311861876</v>
      </c>
      <c r="AH1137" s="130">
        <f t="shared" si="246"/>
        <v>-22.897126789061836</v>
      </c>
    </row>
    <row r="1138" spans="1:34" x14ac:dyDescent="0.25">
      <c r="A1138" t="s">
        <v>10</v>
      </c>
      <c r="B1138">
        <v>2005</v>
      </c>
      <c r="C1138">
        <v>8</v>
      </c>
      <c r="D1138">
        <v>8067.7386134952603</v>
      </c>
      <c r="E1138">
        <v>22975.171306153399</v>
      </c>
      <c r="F1138">
        <v>120.55859039056701</v>
      </c>
      <c r="G1138">
        <v>58.126463097788097</v>
      </c>
      <c r="H1138">
        <v>3588.3692245080601</v>
      </c>
      <c r="I1138">
        <v>5152.4083790337199</v>
      </c>
      <c r="Q1138" s="9" t="s">
        <v>249</v>
      </c>
      <c r="R1138" s="27"/>
      <c r="S1138" s="40" t="s">
        <v>372</v>
      </c>
      <c r="T1138" s="3" t="s">
        <v>147</v>
      </c>
      <c r="U1138" s="27">
        <f t="shared" si="254"/>
        <v>3643.2501288617841</v>
      </c>
      <c r="V1138" s="27">
        <f t="shared" si="253"/>
        <v>11444.989375558805</v>
      </c>
      <c r="W1138" s="27">
        <f t="shared" si="253"/>
        <v>125.04369841221886</v>
      </c>
      <c r="X1138" s="27">
        <f t="shared" si="253"/>
        <v>65.825079724794946</v>
      </c>
      <c r="Y1138" s="27">
        <f t="shared" si="253"/>
        <v>1205.7895985837245</v>
      </c>
      <c r="Z1138" s="28">
        <f t="shared" si="253"/>
        <v>2337.5864570453464</v>
      </c>
      <c r="AA1138" s="27"/>
      <c r="AB1138" s="131">
        <v>58597100000</v>
      </c>
      <c r="AC1138" s="131" t="str">
        <f t="shared" si="245"/>
        <v>WFD95_East_Aegean_Region_Basin_DistrictAugust</v>
      </c>
      <c r="AD1138" s="40" t="s">
        <v>606</v>
      </c>
      <c r="AE1138" s="46" t="s">
        <v>592</v>
      </c>
      <c r="AF1138" s="130">
        <f t="shared" si="243"/>
        <v>20.577632657311103</v>
      </c>
      <c r="AG1138" s="130">
        <f t="shared" si="244"/>
        <v>39.892528078101925</v>
      </c>
      <c r="AH1138" s="130">
        <f t="shared" si="246"/>
        <v>-19.314895420790823</v>
      </c>
    </row>
    <row r="1139" spans="1:34" x14ac:dyDescent="0.25">
      <c r="A1139" t="s">
        <v>10</v>
      </c>
      <c r="B1139">
        <v>2005</v>
      </c>
      <c r="C1139">
        <v>9</v>
      </c>
      <c r="D1139">
        <v>5445.0952633716297</v>
      </c>
      <c r="E1139">
        <v>28110.551026644702</v>
      </c>
      <c r="F1139">
        <v>1459.35408945172</v>
      </c>
      <c r="G1139">
        <v>624.65771161291502</v>
      </c>
      <c r="H1139">
        <v>9272.8646585090191</v>
      </c>
      <c r="I1139">
        <v>4507.8330800417398</v>
      </c>
      <c r="Q1139" s="9" t="s">
        <v>249</v>
      </c>
      <c r="R1139" s="27"/>
      <c r="S1139" s="40" t="s">
        <v>372</v>
      </c>
      <c r="T1139" s="3" t="s">
        <v>148</v>
      </c>
      <c r="U1139" s="27">
        <f t="shared" si="254"/>
        <v>2383.245897787077</v>
      </c>
      <c r="V1139" s="27">
        <f t="shared" si="253"/>
        <v>11958.407780773949</v>
      </c>
      <c r="W1139" s="27">
        <f t="shared" si="253"/>
        <v>458.60700749070298</v>
      </c>
      <c r="X1139" s="27">
        <f t="shared" si="253"/>
        <v>235.45758421448284</v>
      </c>
      <c r="Y1139" s="27">
        <f t="shared" si="253"/>
        <v>2313.1273303176754</v>
      </c>
      <c r="Z1139" s="28">
        <f t="shared" si="253"/>
        <v>1604.216244192663</v>
      </c>
      <c r="AA1139" s="27"/>
      <c r="AB1139" s="131">
        <v>58597100000</v>
      </c>
      <c r="AC1139" s="131" t="str">
        <f t="shared" si="245"/>
        <v>WFD95_East_Aegean_Region_Basin_DistrictSeptember</v>
      </c>
      <c r="AD1139" s="40" t="s">
        <v>606</v>
      </c>
      <c r="AE1139" s="46" t="s">
        <v>593</v>
      </c>
      <c r="AF1139" s="130">
        <f t="shared" si="243"/>
        <v>39.475116180112586</v>
      </c>
      <c r="AG1139" s="130">
        <f t="shared" si="244"/>
        <v>27.377058663187476</v>
      </c>
      <c r="AH1139" s="130">
        <f t="shared" si="246"/>
        <v>12.09805751692511</v>
      </c>
    </row>
    <row r="1140" spans="1:34" x14ac:dyDescent="0.25">
      <c r="A1140" t="s">
        <v>10</v>
      </c>
      <c r="B1140">
        <v>2005</v>
      </c>
      <c r="C1140">
        <v>10</v>
      </c>
      <c r="D1140">
        <v>4461.1439367839503</v>
      </c>
      <c r="E1140">
        <v>30591.120437063099</v>
      </c>
      <c r="F1140">
        <v>3458.1489777366901</v>
      </c>
      <c r="G1140">
        <v>1493.45441579577</v>
      </c>
      <c r="H1140">
        <v>7526.5380688122996</v>
      </c>
      <c r="I1140">
        <v>4111.8157435098401</v>
      </c>
      <c r="Q1140" s="9" t="s">
        <v>249</v>
      </c>
      <c r="R1140" s="27"/>
      <c r="S1140" s="40" t="s">
        <v>372</v>
      </c>
      <c r="T1140" s="3" t="s">
        <v>149</v>
      </c>
      <c r="U1140" s="27">
        <f t="shared" si="254"/>
        <v>1855.4561004819432</v>
      </c>
      <c r="V1140" s="27">
        <f t="shared" si="253"/>
        <v>13195.87765484482</v>
      </c>
      <c r="W1140" s="27">
        <f t="shared" si="253"/>
        <v>843.03210061615471</v>
      </c>
      <c r="X1140" s="27">
        <f t="shared" si="253"/>
        <v>435.14019097056769</v>
      </c>
      <c r="Y1140" s="27">
        <f t="shared" si="253"/>
        <v>2619.6958623983601</v>
      </c>
      <c r="Z1140" s="28">
        <f t="shared" si="253"/>
        <v>1470.5145201735847</v>
      </c>
      <c r="AA1140" s="27"/>
      <c r="AB1140" s="131">
        <v>58597100000</v>
      </c>
      <c r="AC1140" s="131" t="str">
        <f t="shared" si="245"/>
        <v>WFD95_East_Aegean_Region_Basin_DistrictOctober</v>
      </c>
      <c r="AD1140" s="40" t="s">
        <v>606</v>
      </c>
      <c r="AE1140" s="46" t="s">
        <v>594</v>
      </c>
      <c r="AF1140" s="130">
        <f t="shared" si="243"/>
        <v>44.706920007958765</v>
      </c>
      <c r="AG1140" s="130">
        <f t="shared" si="244"/>
        <v>25.095346359693309</v>
      </c>
      <c r="AH1140" s="130">
        <f t="shared" si="246"/>
        <v>19.611573648265455</v>
      </c>
    </row>
    <row r="1141" spans="1:34" x14ac:dyDescent="0.25">
      <c r="A1141" t="s">
        <v>10</v>
      </c>
      <c r="B1141">
        <v>2005</v>
      </c>
      <c r="C1141">
        <v>11</v>
      </c>
      <c r="D1141">
        <v>3753.0499402320602</v>
      </c>
      <c r="E1141">
        <v>31323.635866969598</v>
      </c>
      <c r="F1141">
        <v>4389.7246494290603</v>
      </c>
      <c r="G1141">
        <v>2024.1800462528599</v>
      </c>
      <c r="H1141">
        <v>8649.1664923144799</v>
      </c>
      <c r="I1141">
        <v>3503.5332662881901</v>
      </c>
      <c r="Q1141" s="9" t="s">
        <v>249</v>
      </c>
      <c r="R1141" s="27"/>
      <c r="S1141" s="40" t="s">
        <v>372</v>
      </c>
      <c r="T1141" s="3" t="s">
        <v>150</v>
      </c>
      <c r="U1141" s="27">
        <f t="shared" si="254"/>
        <v>1644.1076524122957</v>
      </c>
      <c r="V1141" s="27">
        <f t="shared" si="253"/>
        <v>13730.976860121647</v>
      </c>
      <c r="W1141" s="27">
        <f t="shared" si="253"/>
        <v>696.06708829341835</v>
      </c>
      <c r="X1141" s="27">
        <f t="shared" si="253"/>
        <v>359.25917643710284</v>
      </c>
      <c r="Y1141" s="27">
        <f t="shared" si="253"/>
        <v>1524.3762265435632</v>
      </c>
      <c r="Z1141" s="28">
        <f t="shared" si="253"/>
        <v>1361.3925268937555</v>
      </c>
      <c r="AA1141" s="27"/>
      <c r="AB1141" s="131">
        <v>58597100000</v>
      </c>
      <c r="AC1141" s="131" t="str">
        <f t="shared" si="245"/>
        <v>WFD95_East_Aegean_Region_Basin_DistrictNovember</v>
      </c>
      <c r="AD1141" s="40" t="s">
        <v>606</v>
      </c>
      <c r="AE1141" s="46" t="s">
        <v>595</v>
      </c>
      <c r="AF1141" s="130">
        <f t="shared" si="243"/>
        <v>26.014533595409382</v>
      </c>
      <c r="AG1141" s="130">
        <f t="shared" si="244"/>
        <v>23.233104144979109</v>
      </c>
      <c r="AH1141" s="130">
        <f t="shared" si="246"/>
        <v>2.7814294504302737</v>
      </c>
    </row>
    <row r="1142" spans="1:34" ht="15.75" thickBot="1" x14ac:dyDescent="0.3">
      <c r="A1142" t="s">
        <v>10</v>
      </c>
      <c r="B1142">
        <v>2005</v>
      </c>
      <c r="C1142">
        <v>12</v>
      </c>
      <c r="D1142">
        <v>3865.6602646847</v>
      </c>
      <c r="E1142">
        <v>31576.173171577899</v>
      </c>
      <c r="F1142">
        <v>4602.5522912155302</v>
      </c>
      <c r="G1142">
        <v>2108.2915899681102</v>
      </c>
      <c r="H1142">
        <v>8019.0338923425297</v>
      </c>
      <c r="I1142">
        <v>3509.89647219069</v>
      </c>
      <c r="Q1142" s="11" t="s">
        <v>249</v>
      </c>
      <c r="R1142" s="29"/>
      <c r="S1142" s="40" t="s">
        <v>372</v>
      </c>
      <c r="T1142" s="5" t="s">
        <v>151</v>
      </c>
      <c r="U1142" s="29">
        <f t="shared" si="254"/>
        <v>1644.10985719215</v>
      </c>
      <c r="V1142" s="29">
        <f t="shared" si="253"/>
        <v>14050.715613674856</v>
      </c>
      <c r="W1142" s="29">
        <f t="shared" si="253"/>
        <v>1450.8571239760734</v>
      </c>
      <c r="X1142" s="29">
        <f t="shared" si="253"/>
        <v>746.70614051918096</v>
      </c>
      <c r="Y1142" s="29">
        <f t="shared" si="253"/>
        <v>2748.4378421000301</v>
      </c>
      <c r="Z1142" s="30">
        <f t="shared" si="253"/>
        <v>1343.2137703602248</v>
      </c>
      <c r="AA1142" s="27"/>
      <c r="AB1142" s="131">
        <v>58597100000</v>
      </c>
      <c r="AC1142" s="131" t="str">
        <f t="shared" si="245"/>
        <v>WFD95_East_Aegean_Region_Basin_DistrictDecember</v>
      </c>
      <c r="AD1142" s="40" t="s">
        <v>606</v>
      </c>
      <c r="AE1142" s="46" t="s">
        <v>596</v>
      </c>
      <c r="AF1142" s="130">
        <f t="shared" si="243"/>
        <v>46.90399084767045</v>
      </c>
      <c r="AG1142" s="130">
        <f t="shared" si="244"/>
        <v>22.922871103863926</v>
      </c>
      <c r="AH1142" s="130">
        <f t="shared" si="246"/>
        <v>23.981119743806524</v>
      </c>
    </row>
    <row r="1143" spans="1:34" x14ac:dyDescent="0.25">
      <c r="A1143" t="s">
        <v>10</v>
      </c>
      <c r="B1143">
        <v>2006</v>
      </c>
      <c r="C1143">
        <v>1</v>
      </c>
      <c r="D1143">
        <v>5434.6476611786602</v>
      </c>
      <c r="E1143">
        <v>31346.797197864998</v>
      </c>
      <c r="F1143">
        <v>3087.91688896202</v>
      </c>
      <c r="G1143">
        <v>1341.77416891504</v>
      </c>
      <c r="H1143">
        <v>6038.3945813083601</v>
      </c>
      <c r="I1143">
        <v>4543.0277833072296</v>
      </c>
      <c r="Q1143" s="10" t="s">
        <v>250</v>
      </c>
      <c r="R1143" s="27" t="s">
        <v>403</v>
      </c>
      <c r="S1143" s="40" t="s">
        <v>373</v>
      </c>
      <c r="T1143" s="1" t="s">
        <v>140</v>
      </c>
      <c r="U1143" s="25">
        <f>(D14199+D14211+D14223+D14235+D14247+D14259+D14271+D14283+D14295+D14307+D14319+D14331+D14343)/13</f>
        <v>1295.8265925584408</v>
      </c>
      <c r="V1143" s="25">
        <f t="shared" ref="V1143:Z1154" si="255">(E14199+E14211+E14223+E14235+E14247+E14259+E14271+E14283+E14295+E14307+E14319+E14331+E14343)/13</f>
        <v>7199.2734249768073</v>
      </c>
      <c r="W1143" s="25">
        <f t="shared" si="255"/>
        <v>727.55000181785078</v>
      </c>
      <c r="X1143" s="25">
        <f t="shared" si="255"/>
        <v>379.17946747210129</v>
      </c>
      <c r="Y1143" s="25">
        <f t="shared" si="255"/>
        <v>1590.0886321147714</v>
      </c>
      <c r="Z1143" s="26">
        <f t="shared" si="255"/>
        <v>1180.4848586547471</v>
      </c>
      <c r="AA1143" s="27"/>
      <c r="AB1143" s="131">
        <v>25380260000</v>
      </c>
      <c r="AC1143" s="131" t="str">
        <f t="shared" si="245"/>
        <v>WFD96_SicilyJanuary</v>
      </c>
      <c r="AD1143" s="40" t="s">
        <v>665</v>
      </c>
      <c r="AE1143" s="46" t="s">
        <v>586</v>
      </c>
      <c r="AF1143" s="130">
        <f t="shared" si="243"/>
        <v>62.650604529456018</v>
      </c>
      <c r="AG1143" s="130">
        <f t="shared" si="244"/>
        <v>46.511929296813626</v>
      </c>
      <c r="AH1143" s="130">
        <f t="shared" si="246"/>
        <v>16.138675232642392</v>
      </c>
    </row>
    <row r="1144" spans="1:34" x14ac:dyDescent="0.25">
      <c r="A1144" t="s">
        <v>10</v>
      </c>
      <c r="B1144">
        <v>2006</v>
      </c>
      <c r="C1144">
        <v>2</v>
      </c>
      <c r="D1144">
        <v>6709.3150573433904</v>
      </c>
      <c r="E1144">
        <v>30805.475592417599</v>
      </c>
      <c r="F1144">
        <v>1795.1459043115799</v>
      </c>
      <c r="G1144">
        <v>826.098311937836</v>
      </c>
      <c r="H1144">
        <v>5294.1421747452496</v>
      </c>
      <c r="I1144">
        <v>5373.6232391143303</v>
      </c>
      <c r="Q1144" s="9" t="s">
        <v>250</v>
      </c>
      <c r="R1144" s="27"/>
      <c r="S1144" s="40" t="s">
        <v>373</v>
      </c>
      <c r="T1144" s="3" t="s">
        <v>141</v>
      </c>
      <c r="U1144" s="27">
        <f t="shared" ref="U1144:U1154" si="256">(D14200+D14212+D14224+D14236+D14248+D14260+D14272+D14284+D14296+D14308+D14320+D14332+D14344)/13</f>
        <v>1375.1520565480791</v>
      </c>
      <c r="V1144" s="27">
        <f t="shared" si="255"/>
        <v>7099.1695036861356</v>
      </c>
      <c r="W1144" s="27">
        <f t="shared" si="255"/>
        <v>576.79160197331953</v>
      </c>
      <c r="X1144" s="27">
        <f t="shared" si="255"/>
        <v>301.28178200789415</v>
      </c>
      <c r="Y1144" s="27">
        <f t="shared" si="255"/>
        <v>1255.0328459129685</v>
      </c>
      <c r="Z1144" s="28">
        <f t="shared" si="255"/>
        <v>1220.2986900535561</v>
      </c>
      <c r="AA1144" s="27"/>
      <c r="AB1144" s="131">
        <v>25380260000</v>
      </c>
      <c r="AC1144" s="131" t="str">
        <f t="shared" si="245"/>
        <v>WFD96_SicilyFebruary</v>
      </c>
      <c r="AD1144" s="40" t="s">
        <v>665</v>
      </c>
      <c r="AE1144" s="46" t="s">
        <v>587</v>
      </c>
      <c r="AF1144" s="130">
        <f t="shared" si="243"/>
        <v>49.449172148471625</v>
      </c>
      <c r="AG1144" s="130">
        <f t="shared" si="244"/>
        <v>48.080622107636259</v>
      </c>
      <c r="AH1144" s="130">
        <f t="shared" si="246"/>
        <v>1.3685500408353661</v>
      </c>
    </row>
    <row r="1145" spans="1:34" x14ac:dyDescent="0.25">
      <c r="A1145" t="s">
        <v>10</v>
      </c>
      <c r="B1145">
        <v>2006</v>
      </c>
      <c r="C1145">
        <v>3</v>
      </c>
      <c r="D1145">
        <v>10303.232734417799</v>
      </c>
      <c r="E1145">
        <v>30495.916624074202</v>
      </c>
      <c r="F1145">
        <v>5292.7891020744801</v>
      </c>
      <c r="G1145">
        <v>2398.9714599070999</v>
      </c>
      <c r="H1145">
        <v>14055.327062894001</v>
      </c>
      <c r="I1145">
        <v>8400.9779613053797</v>
      </c>
      <c r="Q1145" s="9" t="s">
        <v>250</v>
      </c>
      <c r="R1145" s="27"/>
      <c r="S1145" s="40" t="s">
        <v>373</v>
      </c>
      <c r="T1145" s="3" t="s">
        <v>142</v>
      </c>
      <c r="U1145" s="27">
        <f t="shared" si="256"/>
        <v>1767.5886815870786</v>
      </c>
      <c r="V1145" s="27">
        <f t="shared" si="255"/>
        <v>6979.1631460747349</v>
      </c>
      <c r="W1145" s="27">
        <f t="shared" si="255"/>
        <v>378.57608082621914</v>
      </c>
      <c r="X1145" s="27">
        <f t="shared" si="255"/>
        <v>200.31407961772564</v>
      </c>
      <c r="Y1145" s="27">
        <f t="shared" si="255"/>
        <v>1069.2350417215587</v>
      </c>
      <c r="Z1145" s="28">
        <f t="shared" si="255"/>
        <v>1496.5531727809916</v>
      </c>
      <c r="AA1145" s="27"/>
      <c r="AB1145" s="131">
        <v>25380260000</v>
      </c>
      <c r="AC1145" s="131" t="str">
        <f t="shared" si="245"/>
        <v>WFD96_SicilyMarch</v>
      </c>
      <c r="AD1145" s="40" t="s">
        <v>665</v>
      </c>
      <c r="AE1145" s="46" t="s">
        <v>588</v>
      </c>
      <c r="AF1145" s="130">
        <f t="shared" si="243"/>
        <v>42.128608679405126</v>
      </c>
      <c r="AG1145" s="130">
        <f t="shared" si="244"/>
        <v>58.965241994407918</v>
      </c>
      <c r="AH1145" s="130">
        <f t="shared" si="246"/>
        <v>-16.836633315002793</v>
      </c>
    </row>
    <row r="1146" spans="1:34" x14ac:dyDescent="0.25">
      <c r="A1146" t="s">
        <v>10</v>
      </c>
      <c r="B1146">
        <v>2006</v>
      </c>
      <c r="C1146">
        <v>4</v>
      </c>
      <c r="D1146">
        <v>12049.522862051601</v>
      </c>
      <c r="E1146">
        <v>28939.142798014502</v>
      </c>
      <c r="F1146">
        <v>229.18680252109601</v>
      </c>
      <c r="G1146">
        <v>94.927685401638101</v>
      </c>
      <c r="H1146">
        <v>3492.64340581938</v>
      </c>
      <c r="I1146">
        <v>10040.2168148252</v>
      </c>
      <c r="Q1146" s="9" t="s">
        <v>250</v>
      </c>
      <c r="R1146" s="27"/>
      <c r="S1146" s="40" t="s">
        <v>373</v>
      </c>
      <c r="T1146" s="3" t="s">
        <v>143</v>
      </c>
      <c r="U1146" s="27">
        <f t="shared" si="256"/>
        <v>1920.3423595810348</v>
      </c>
      <c r="V1146" s="27">
        <f t="shared" si="255"/>
        <v>6733.6127590910719</v>
      </c>
      <c r="W1146" s="27">
        <f t="shared" si="255"/>
        <v>242.88718010447127</v>
      </c>
      <c r="X1146" s="27">
        <f t="shared" si="255"/>
        <v>129.41994756521717</v>
      </c>
      <c r="Y1146" s="27">
        <f t="shared" si="255"/>
        <v>900.30853218392451</v>
      </c>
      <c r="Z1146" s="28">
        <f t="shared" si="255"/>
        <v>1449.0456521264421</v>
      </c>
      <c r="AA1146" s="27"/>
      <c r="AB1146" s="131">
        <v>25380260000</v>
      </c>
      <c r="AC1146" s="131" t="str">
        <f t="shared" si="245"/>
        <v>WFD96_SicilyApril</v>
      </c>
      <c r="AD1146" s="40" t="s">
        <v>665</v>
      </c>
      <c r="AE1146" s="46" t="s">
        <v>589</v>
      </c>
      <c r="AF1146" s="130">
        <f t="shared" si="243"/>
        <v>35.472786022835244</v>
      </c>
      <c r="AG1146" s="130">
        <f t="shared" si="244"/>
        <v>57.093412444413175</v>
      </c>
      <c r="AH1146" s="130">
        <f t="shared" si="246"/>
        <v>-21.620626421577931</v>
      </c>
    </row>
    <row r="1147" spans="1:34" x14ac:dyDescent="0.25">
      <c r="A1147" t="s">
        <v>10</v>
      </c>
      <c r="B1147">
        <v>2006</v>
      </c>
      <c r="C1147">
        <v>5</v>
      </c>
      <c r="D1147">
        <v>12995.0637136041</v>
      </c>
      <c r="E1147">
        <v>26794.166252429801</v>
      </c>
      <c r="F1147">
        <v>182.687366762826</v>
      </c>
      <c r="G1147">
        <v>81.515064201642701</v>
      </c>
      <c r="H1147">
        <v>5378.8391850906801</v>
      </c>
      <c r="I1147">
        <v>10548.802288160199</v>
      </c>
      <c r="Q1147" s="9" t="s">
        <v>250</v>
      </c>
      <c r="R1147" s="27"/>
      <c r="S1147" s="40" t="s">
        <v>373</v>
      </c>
      <c r="T1147" s="3" t="s">
        <v>144</v>
      </c>
      <c r="U1147" s="27">
        <f t="shared" si="256"/>
        <v>2224.8332920217549</v>
      </c>
      <c r="V1147" s="27">
        <f t="shared" si="255"/>
        <v>6430.6418382302063</v>
      </c>
      <c r="W1147" s="27">
        <f t="shared" si="255"/>
        <v>171.99664265484623</v>
      </c>
      <c r="X1147" s="27">
        <f t="shared" si="255"/>
        <v>92.771479914870724</v>
      </c>
      <c r="Y1147" s="27">
        <f t="shared" si="255"/>
        <v>327.40845263432067</v>
      </c>
      <c r="Z1147" s="28">
        <f t="shared" si="255"/>
        <v>1385.4353960069784</v>
      </c>
      <c r="AA1147" s="27"/>
      <c r="AB1147" s="131">
        <v>25380260000</v>
      </c>
      <c r="AC1147" s="131" t="str">
        <f t="shared" si="245"/>
        <v>WFD96_SicilyMay</v>
      </c>
      <c r="AD1147" s="40" t="s">
        <v>665</v>
      </c>
      <c r="AE1147" s="46" t="s">
        <v>144</v>
      </c>
      <c r="AF1147" s="130">
        <f t="shared" si="243"/>
        <v>12.900122088360037</v>
      </c>
      <c r="AG1147" s="130">
        <f t="shared" si="244"/>
        <v>54.587123851646062</v>
      </c>
      <c r="AH1147" s="130">
        <f t="shared" si="246"/>
        <v>-41.687001763286027</v>
      </c>
    </row>
    <row r="1148" spans="1:34" x14ac:dyDescent="0.25">
      <c r="A1148" t="s">
        <v>10</v>
      </c>
      <c r="B1148">
        <v>2006</v>
      </c>
      <c r="C1148">
        <v>6</v>
      </c>
      <c r="D1148">
        <v>13188.7400719834</v>
      </c>
      <c r="E1148">
        <v>23207.503972378399</v>
      </c>
      <c r="F1148">
        <v>89.955435452951605</v>
      </c>
      <c r="G1148">
        <v>42.746197984972099</v>
      </c>
      <c r="H1148">
        <v>3253.7268325342002</v>
      </c>
      <c r="I1148">
        <v>8835.1259955382793</v>
      </c>
      <c r="Q1148" s="9" t="s">
        <v>250</v>
      </c>
      <c r="R1148" s="27"/>
      <c r="S1148" s="40" t="s">
        <v>373</v>
      </c>
      <c r="T1148" s="3" t="s">
        <v>145</v>
      </c>
      <c r="U1148" s="27">
        <f t="shared" si="256"/>
        <v>2200.9093674362261</v>
      </c>
      <c r="V1148" s="27">
        <f t="shared" si="255"/>
        <v>6117.1936189764738</v>
      </c>
      <c r="W1148" s="27">
        <f t="shared" si="255"/>
        <v>153.22876111650524</v>
      </c>
      <c r="X1148" s="27">
        <f t="shared" si="255"/>
        <v>83.336502496817531</v>
      </c>
      <c r="Y1148" s="27">
        <f t="shared" si="255"/>
        <v>184.43962324711748</v>
      </c>
      <c r="Z1148" s="28">
        <f t="shared" si="255"/>
        <v>1062.3124013598326</v>
      </c>
      <c r="AA1148" s="27"/>
      <c r="AB1148" s="131">
        <v>25380260000</v>
      </c>
      <c r="AC1148" s="131" t="str">
        <f t="shared" si="245"/>
        <v>WFD96_SicilyJune</v>
      </c>
      <c r="AD1148" s="40" t="s">
        <v>665</v>
      </c>
      <c r="AE1148" s="46" t="s">
        <v>590</v>
      </c>
      <c r="AF1148" s="130">
        <f t="shared" si="243"/>
        <v>7.2670501896795976</v>
      </c>
      <c r="AG1148" s="130">
        <f t="shared" si="244"/>
        <v>41.855851806082079</v>
      </c>
      <c r="AH1148" s="130">
        <f t="shared" si="246"/>
        <v>-34.588801616402478</v>
      </c>
    </row>
    <row r="1149" spans="1:34" x14ac:dyDescent="0.25">
      <c r="A1149" t="s">
        <v>10</v>
      </c>
      <c r="B1149">
        <v>2006</v>
      </c>
      <c r="C1149">
        <v>7</v>
      </c>
      <c r="D1149">
        <v>11935.7189992235</v>
      </c>
      <c r="E1149">
        <v>22938.610732530698</v>
      </c>
      <c r="F1149">
        <v>94.999959428345406</v>
      </c>
      <c r="G1149">
        <v>48.128565777430197</v>
      </c>
      <c r="H1149">
        <v>4315.5823684521301</v>
      </c>
      <c r="I1149">
        <v>7767.5327472144199</v>
      </c>
      <c r="Q1149" s="9" t="s">
        <v>250</v>
      </c>
      <c r="R1149" s="27"/>
      <c r="S1149" s="40" t="s">
        <v>373</v>
      </c>
      <c r="T1149" s="3" t="s">
        <v>146</v>
      </c>
      <c r="U1149" s="27">
        <f t="shared" si="256"/>
        <v>2039.5042587836933</v>
      </c>
      <c r="V1149" s="27">
        <f t="shared" si="255"/>
        <v>5867.5823379207877</v>
      </c>
      <c r="W1149" s="27">
        <f t="shared" si="255"/>
        <v>158.29000621282083</v>
      </c>
      <c r="X1149" s="27">
        <f t="shared" si="255"/>
        <v>85.874376137124301</v>
      </c>
      <c r="Y1149" s="27">
        <f t="shared" si="255"/>
        <v>79.336460461619851</v>
      </c>
      <c r="Z1149" s="28">
        <f t="shared" si="255"/>
        <v>796.57612910654257</v>
      </c>
      <c r="AA1149" s="27"/>
      <c r="AB1149" s="131">
        <v>25380260000</v>
      </c>
      <c r="AC1149" s="131" t="str">
        <f t="shared" si="245"/>
        <v>WFD96_SicilyJuly</v>
      </c>
      <c r="AD1149" s="40" t="s">
        <v>665</v>
      </c>
      <c r="AE1149" s="46" t="s">
        <v>591</v>
      </c>
      <c r="AF1149" s="130">
        <f t="shared" si="243"/>
        <v>3.1259120458821092</v>
      </c>
      <c r="AG1149" s="130">
        <f t="shared" si="244"/>
        <v>31.385656770519397</v>
      </c>
      <c r="AH1149" s="130">
        <f t="shared" si="246"/>
        <v>-28.259744724637287</v>
      </c>
    </row>
    <row r="1150" spans="1:34" x14ac:dyDescent="0.25">
      <c r="A1150" t="s">
        <v>10</v>
      </c>
      <c r="B1150">
        <v>2006</v>
      </c>
      <c r="C1150">
        <v>8</v>
      </c>
      <c r="D1150">
        <v>6882.6477000667601</v>
      </c>
      <c r="E1150">
        <v>24479.676664084502</v>
      </c>
      <c r="F1150">
        <v>191.46624139606101</v>
      </c>
      <c r="G1150">
        <v>87.003463090744305</v>
      </c>
      <c r="H1150">
        <v>5124.6115682112904</v>
      </c>
      <c r="I1150">
        <v>4909.4601264315697</v>
      </c>
      <c r="Q1150" s="9" t="s">
        <v>250</v>
      </c>
      <c r="R1150" s="27"/>
      <c r="S1150" s="40" t="s">
        <v>373</v>
      </c>
      <c r="T1150" s="3" t="s">
        <v>147</v>
      </c>
      <c r="U1150" s="27">
        <f t="shared" si="256"/>
        <v>1635.0919972453955</v>
      </c>
      <c r="V1150" s="27">
        <f t="shared" si="255"/>
        <v>5876.4888378285214</v>
      </c>
      <c r="W1150" s="27">
        <f t="shared" si="255"/>
        <v>161.63665306527921</v>
      </c>
      <c r="X1150" s="27">
        <f t="shared" si="255"/>
        <v>87.449266830091332</v>
      </c>
      <c r="Y1150" s="27">
        <f t="shared" si="255"/>
        <v>121.75713243716756</v>
      </c>
      <c r="Z1150" s="28">
        <f t="shared" si="255"/>
        <v>648.92032959495452</v>
      </c>
      <c r="AA1150" s="27"/>
      <c r="AB1150" s="131">
        <v>25380260000</v>
      </c>
      <c r="AC1150" s="131" t="str">
        <f t="shared" si="245"/>
        <v>WFD96_SicilyAugust</v>
      </c>
      <c r="AD1150" s="40" t="s">
        <v>665</v>
      </c>
      <c r="AE1150" s="46" t="s">
        <v>592</v>
      </c>
      <c r="AF1150" s="130">
        <f t="shared" si="243"/>
        <v>4.797316199170834</v>
      </c>
      <c r="AG1150" s="130">
        <f t="shared" si="244"/>
        <v>25.567914969939412</v>
      </c>
      <c r="AH1150" s="130">
        <f t="shared" si="246"/>
        <v>-20.770598770768579</v>
      </c>
    </row>
    <row r="1151" spans="1:34" x14ac:dyDescent="0.25">
      <c r="A1151" t="s">
        <v>10</v>
      </c>
      <c r="B1151">
        <v>2006</v>
      </c>
      <c r="C1151">
        <v>9</v>
      </c>
      <c r="D1151">
        <v>5761.2195760156201</v>
      </c>
      <c r="E1151">
        <v>28784.602298079499</v>
      </c>
      <c r="F1151">
        <v>3516.5044949251801</v>
      </c>
      <c r="G1151">
        <v>1596.1613590100101</v>
      </c>
      <c r="H1151">
        <v>12189.206199829399</v>
      </c>
      <c r="I1151">
        <v>4878.9468569336996</v>
      </c>
      <c r="Q1151" s="9" t="s">
        <v>250</v>
      </c>
      <c r="R1151" s="27"/>
      <c r="S1151" s="40" t="s">
        <v>373</v>
      </c>
      <c r="T1151" s="3" t="s">
        <v>148</v>
      </c>
      <c r="U1151" s="27">
        <f t="shared" si="256"/>
        <v>1131.5997473561813</v>
      </c>
      <c r="V1151" s="27">
        <f t="shared" si="255"/>
        <v>6295.6335651041609</v>
      </c>
      <c r="W1151" s="27">
        <f t="shared" si="255"/>
        <v>264.22707338745607</v>
      </c>
      <c r="X1151" s="27">
        <f t="shared" si="255"/>
        <v>141.71862613481477</v>
      </c>
      <c r="Y1151" s="27">
        <f t="shared" si="255"/>
        <v>1018.093367597577</v>
      </c>
      <c r="Z1151" s="28">
        <f t="shared" si="255"/>
        <v>594.41780678544478</v>
      </c>
      <c r="AA1151" s="27"/>
      <c r="AB1151" s="131">
        <v>25380260000</v>
      </c>
      <c r="AC1151" s="131" t="str">
        <f t="shared" si="245"/>
        <v>WFD96_SicilySeptember</v>
      </c>
      <c r="AD1151" s="40" t="s">
        <v>665</v>
      </c>
      <c r="AE1151" s="46" t="s">
        <v>593</v>
      </c>
      <c r="AF1151" s="130">
        <f t="shared" si="243"/>
        <v>40.113590940265269</v>
      </c>
      <c r="AG1151" s="130">
        <f t="shared" si="244"/>
        <v>23.420477441343969</v>
      </c>
      <c r="AH1151" s="130">
        <f t="shared" si="246"/>
        <v>16.693113498921299</v>
      </c>
    </row>
    <row r="1152" spans="1:34" x14ac:dyDescent="0.25">
      <c r="A1152" t="s">
        <v>10</v>
      </c>
      <c r="B1152">
        <v>2006</v>
      </c>
      <c r="C1152">
        <v>10</v>
      </c>
      <c r="D1152">
        <v>4606.9344635208499</v>
      </c>
      <c r="E1152">
        <v>31148.125582522702</v>
      </c>
      <c r="F1152">
        <v>3706.8432770270902</v>
      </c>
      <c r="G1152">
        <v>1682.7979703890701</v>
      </c>
      <c r="H1152">
        <v>7315.84435567122</v>
      </c>
      <c r="I1152">
        <v>4308.2145666739398</v>
      </c>
      <c r="Q1152" s="9" t="s">
        <v>250</v>
      </c>
      <c r="R1152" s="27"/>
      <c r="S1152" s="40" t="s">
        <v>373</v>
      </c>
      <c r="T1152" s="3" t="s">
        <v>149</v>
      </c>
      <c r="U1152" s="27">
        <f t="shared" si="256"/>
        <v>976.02945424980999</v>
      </c>
      <c r="V1152" s="27">
        <f t="shared" si="255"/>
        <v>6962.2963633620529</v>
      </c>
      <c r="W1152" s="27">
        <f t="shared" si="255"/>
        <v>653.86626390411402</v>
      </c>
      <c r="X1152" s="27">
        <f t="shared" si="255"/>
        <v>344.80904745629846</v>
      </c>
      <c r="Y1152" s="27">
        <f t="shared" si="255"/>
        <v>1384.5902815734191</v>
      </c>
      <c r="Z1152" s="28">
        <f t="shared" si="255"/>
        <v>721.36865746964475</v>
      </c>
      <c r="AA1152" s="27"/>
      <c r="AB1152" s="131">
        <v>25380260000</v>
      </c>
      <c r="AC1152" s="131" t="str">
        <f t="shared" si="245"/>
        <v>WFD96_SicilyOctober</v>
      </c>
      <c r="AD1152" s="40" t="s">
        <v>665</v>
      </c>
      <c r="AE1152" s="46" t="s">
        <v>594</v>
      </c>
      <c r="AF1152" s="130">
        <f t="shared" si="243"/>
        <v>54.553825751722762</v>
      </c>
      <c r="AG1152" s="130">
        <f t="shared" si="244"/>
        <v>28.422429772967053</v>
      </c>
      <c r="AH1152" s="130">
        <f t="shared" si="246"/>
        <v>26.131395978755709</v>
      </c>
    </row>
    <row r="1153" spans="1:34" x14ac:dyDescent="0.25">
      <c r="A1153" t="s">
        <v>10</v>
      </c>
      <c r="B1153">
        <v>2006</v>
      </c>
      <c r="C1153">
        <v>11</v>
      </c>
      <c r="D1153">
        <v>4525.3102143828701</v>
      </c>
      <c r="E1153">
        <v>31074.964074553001</v>
      </c>
      <c r="F1153">
        <v>3376.85873834932</v>
      </c>
      <c r="G1153">
        <v>1531.05501797596</v>
      </c>
      <c r="H1153">
        <v>6726.1219595193897</v>
      </c>
      <c r="I1153">
        <v>4107.19604726342</v>
      </c>
      <c r="Q1153" s="9" t="s">
        <v>250</v>
      </c>
      <c r="R1153" s="27"/>
      <c r="S1153" s="40" t="s">
        <v>373</v>
      </c>
      <c r="T1153" s="3" t="s">
        <v>150</v>
      </c>
      <c r="U1153" s="27">
        <f t="shared" si="256"/>
        <v>949.22735131638728</v>
      </c>
      <c r="V1153" s="27">
        <f t="shared" si="255"/>
        <v>7215.3409859354006</v>
      </c>
      <c r="W1153" s="27">
        <f t="shared" si="255"/>
        <v>814.4612448006676</v>
      </c>
      <c r="X1153" s="27">
        <f t="shared" si="255"/>
        <v>426.96386761180111</v>
      </c>
      <c r="Y1153" s="27">
        <f t="shared" si="255"/>
        <v>1565.1761193686921</v>
      </c>
      <c r="Z1153" s="28">
        <f t="shared" si="255"/>
        <v>819.29313854053737</v>
      </c>
      <c r="AA1153" s="27"/>
      <c r="AB1153" s="131">
        <v>25380260000</v>
      </c>
      <c r="AC1153" s="131" t="str">
        <f t="shared" si="245"/>
        <v>WFD96_SicilyNovember</v>
      </c>
      <c r="AD1153" s="40" t="s">
        <v>665</v>
      </c>
      <c r="AE1153" s="46" t="s">
        <v>595</v>
      </c>
      <c r="AF1153" s="130">
        <f t="shared" si="243"/>
        <v>61.669034098495928</v>
      </c>
      <c r="AG1153" s="130">
        <f t="shared" si="244"/>
        <v>32.280722835011829</v>
      </c>
      <c r="AH1153" s="130">
        <f t="shared" si="246"/>
        <v>29.388311263484098</v>
      </c>
    </row>
    <row r="1154" spans="1:34" ht="15.75" thickBot="1" x14ac:dyDescent="0.3">
      <c r="A1154" t="s">
        <v>10</v>
      </c>
      <c r="B1154">
        <v>2006</v>
      </c>
      <c r="C1154">
        <v>12</v>
      </c>
      <c r="D1154">
        <v>4846.4274272295597</v>
      </c>
      <c r="E1154">
        <v>31315.169084405501</v>
      </c>
      <c r="F1154">
        <v>2574.8156488838599</v>
      </c>
      <c r="G1154">
        <v>1190.2895822179601</v>
      </c>
      <c r="H1154">
        <v>5042.8505080661698</v>
      </c>
      <c r="I1154">
        <v>4276.4212617861303</v>
      </c>
      <c r="Q1154" s="11" t="s">
        <v>250</v>
      </c>
      <c r="R1154" s="29"/>
      <c r="S1154" s="40" t="s">
        <v>373</v>
      </c>
      <c r="T1154" s="5" t="s">
        <v>151</v>
      </c>
      <c r="U1154" s="29">
        <f t="shared" si="256"/>
        <v>1069.1793282003337</v>
      </c>
      <c r="V1154" s="29">
        <f t="shared" si="255"/>
        <v>7259.8447101718484</v>
      </c>
      <c r="W1154" s="29">
        <f t="shared" si="255"/>
        <v>1073.3309931258157</v>
      </c>
      <c r="X1154" s="29">
        <f t="shared" si="255"/>
        <v>559.45155330994794</v>
      </c>
      <c r="Y1154" s="29">
        <f t="shared" si="255"/>
        <v>2076.1013491954454</v>
      </c>
      <c r="Z1154" s="30">
        <f t="shared" si="255"/>
        <v>972.81217154678802</v>
      </c>
      <c r="AA1154" s="27"/>
      <c r="AB1154" s="131">
        <v>25380260000</v>
      </c>
      <c r="AC1154" s="131" t="str">
        <f t="shared" si="245"/>
        <v>WFD96_SicilyDecember</v>
      </c>
      <c r="AD1154" s="40" t="s">
        <v>665</v>
      </c>
      <c r="AE1154" s="46" t="s">
        <v>596</v>
      </c>
      <c r="AF1154" s="130">
        <f t="shared" si="243"/>
        <v>81.799845596358963</v>
      </c>
      <c r="AG1154" s="130">
        <f t="shared" si="244"/>
        <v>38.32948013719276</v>
      </c>
      <c r="AH1154" s="130">
        <f t="shared" si="246"/>
        <v>43.470365459166203</v>
      </c>
    </row>
    <row r="1155" spans="1:34" x14ac:dyDescent="0.25">
      <c r="A1155" t="s">
        <v>10</v>
      </c>
      <c r="B1155">
        <v>2007</v>
      </c>
      <c r="C1155">
        <v>1</v>
      </c>
      <c r="D1155">
        <v>6106.3969841683102</v>
      </c>
      <c r="E1155">
        <v>31197.083967371698</v>
      </c>
      <c r="F1155">
        <v>1958.3832366962099</v>
      </c>
      <c r="G1155">
        <v>872.25200283567904</v>
      </c>
      <c r="H1155">
        <v>4854.4972983282496</v>
      </c>
      <c r="I1155">
        <v>5017.0278219536503</v>
      </c>
      <c r="Q1155" s="10" t="s">
        <v>251</v>
      </c>
      <c r="R1155" s="27" t="s">
        <v>404</v>
      </c>
      <c r="S1155" s="40" t="s">
        <v>372</v>
      </c>
      <c r="T1155" s="1" t="s">
        <v>140</v>
      </c>
      <c r="U1155" s="25">
        <f>(D14355+D14367+D14379+D14391+D14403+D14415+D14427+D14439+D14451+D14463+D14475+D14487+D14499)/13</f>
        <v>1147.9753314541558</v>
      </c>
      <c r="V1155" s="25">
        <f t="shared" ref="V1155:Z1166" si="257">(E14355+E14367+E14379+E14391+E14403+E14415+E14427+E14439+E14451+E14463+E14475+E14487+E14499)/13</f>
        <v>7118.1365187703732</v>
      </c>
      <c r="W1155" s="25">
        <f t="shared" si="257"/>
        <v>589.71028039433577</v>
      </c>
      <c r="X1155" s="25">
        <f t="shared" si="257"/>
        <v>317.80627014869242</v>
      </c>
      <c r="Y1155" s="25">
        <f t="shared" si="257"/>
        <v>1184.6989367036183</v>
      </c>
      <c r="Z1155" s="26">
        <f t="shared" si="257"/>
        <v>898.47188780834017</v>
      </c>
      <c r="AA1155" s="27"/>
      <c r="AB1155" s="131">
        <v>23888230000</v>
      </c>
      <c r="AC1155" s="131" t="str">
        <f t="shared" si="245"/>
        <v>WFD97_West_Aegean_Region_Basin_DistrictJanuary</v>
      </c>
      <c r="AD1155" s="40" t="s">
        <v>607</v>
      </c>
      <c r="AE1155" s="46" t="s">
        <v>586</v>
      </c>
      <c r="AF1155" s="130">
        <f t="shared" ref="AF1155:AF1218" si="258">((Y1155*1000000)/AB1155)*1000</f>
        <v>49.593416368798287</v>
      </c>
      <c r="AG1155" s="130">
        <f t="shared" ref="AG1155:AG1218" si="259">((Z1155*1000000)/AB1155)*1000</f>
        <v>37.611488494892264</v>
      </c>
      <c r="AH1155" s="130">
        <f t="shared" si="246"/>
        <v>11.981927873906024</v>
      </c>
    </row>
    <row r="1156" spans="1:34" x14ac:dyDescent="0.25">
      <c r="A1156" t="s">
        <v>10</v>
      </c>
      <c r="B1156">
        <v>2007</v>
      </c>
      <c r="C1156">
        <v>2</v>
      </c>
      <c r="D1156">
        <v>7726.5075491580501</v>
      </c>
      <c r="E1156">
        <v>31097.080067234201</v>
      </c>
      <c r="F1156">
        <v>3798.9440584743402</v>
      </c>
      <c r="G1156">
        <v>1730.26189651969</v>
      </c>
      <c r="H1156">
        <v>9944.9783140839609</v>
      </c>
      <c r="I1156">
        <v>6205.19789502408</v>
      </c>
      <c r="Q1156" s="9" t="s">
        <v>251</v>
      </c>
      <c r="R1156" s="27" t="s">
        <v>411</v>
      </c>
      <c r="S1156" s="41" t="s">
        <v>374</v>
      </c>
      <c r="T1156" s="3" t="s">
        <v>141</v>
      </c>
      <c r="U1156" s="27">
        <f t="shared" ref="U1156:U1166" si="260">(D14356+D14368+D14380+D14392+D14404+D14416+D14428+D14440+D14452+D14464+D14476+D14488+D14500)/13</f>
        <v>1414.9076110340429</v>
      </c>
      <c r="V1156" s="27">
        <f t="shared" si="257"/>
        <v>7048.5435508983564</v>
      </c>
      <c r="W1156" s="27">
        <f t="shared" si="257"/>
        <v>454.08167863168768</v>
      </c>
      <c r="X1156" s="27">
        <f t="shared" si="257"/>
        <v>244.8240531390949</v>
      </c>
      <c r="Y1156" s="27">
        <f t="shared" si="257"/>
        <v>1041.1682115840035</v>
      </c>
      <c r="Z1156" s="28">
        <f t="shared" si="257"/>
        <v>1058.2942005271254</v>
      </c>
      <c r="AA1156" s="27"/>
      <c r="AB1156" s="131">
        <v>23888230000</v>
      </c>
      <c r="AC1156" s="131" t="str">
        <f t="shared" ref="AC1156:AC1219" si="261">CONCATENATE(AD1156,AE1156)</f>
        <v>WFD97_West_Aegean_Region_Basin_DistrictFebruary</v>
      </c>
      <c r="AD1156" s="40" t="s">
        <v>607</v>
      </c>
      <c r="AE1156" s="46" t="s">
        <v>587</v>
      </c>
      <c r="AF1156" s="130">
        <f t="shared" si="258"/>
        <v>43.584987735968866</v>
      </c>
      <c r="AG1156" s="130">
        <f t="shared" si="259"/>
        <v>44.301909372403287</v>
      </c>
      <c r="AH1156" s="130">
        <f t="shared" ref="AH1156:AH1219" si="262">AF1156-AG1156</f>
        <v>-0.71692163643442086</v>
      </c>
    </row>
    <row r="1157" spans="1:34" x14ac:dyDescent="0.25">
      <c r="A1157" t="s">
        <v>10</v>
      </c>
      <c r="B1157">
        <v>2007</v>
      </c>
      <c r="C1157">
        <v>3</v>
      </c>
      <c r="D1157">
        <v>9952.86573363547</v>
      </c>
      <c r="E1157">
        <v>30473.278935028098</v>
      </c>
      <c r="F1157">
        <v>2290.1022826101398</v>
      </c>
      <c r="G1157">
        <v>1046.3938227833601</v>
      </c>
      <c r="H1157">
        <v>8070.2898451409501</v>
      </c>
      <c r="I1157">
        <v>8139.6718884388802</v>
      </c>
      <c r="Q1157" s="9" t="s">
        <v>251</v>
      </c>
      <c r="R1157" s="27" t="s">
        <v>406</v>
      </c>
      <c r="S1157" s="132" t="s">
        <v>374</v>
      </c>
      <c r="T1157" s="3" t="s">
        <v>142</v>
      </c>
      <c r="U1157" s="27">
        <f t="shared" si="260"/>
        <v>2073.5241848042338</v>
      </c>
      <c r="V1157" s="27">
        <f t="shared" si="257"/>
        <v>6877.628851865531</v>
      </c>
      <c r="W1157" s="27">
        <f t="shared" si="257"/>
        <v>296.60119170643117</v>
      </c>
      <c r="X1157" s="27">
        <f t="shared" si="257"/>
        <v>158.29430239799711</v>
      </c>
      <c r="Y1157" s="27">
        <f t="shared" si="257"/>
        <v>1124.2113190979505</v>
      </c>
      <c r="Z1157" s="28">
        <f t="shared" si="257"/>
        <v>1579.2350334867285</v>
      </c>
      <c r="AA1157" s="27"/>
      <c r="AB1157" s="131">
        <v>23888230000</v>
      </c>
      <c r="AC1157" s="131" t="str">
        <f t="shared" si="261"/>
        <v>WFD97_West_Aegean_Region_Basin_DistrictMarch</v>
      </c>
      <c r="AD1157" s="40" t="s">
        <v>607</v>
      </c>
      <c r="AE1157" s="46" t="s">
        <v>588</v>
      </c>
      <c r="AF1157" s="130">
        <f t="shared" si="258"/>
        <v>47.061306722932187</v>
      </c>
      <c r="AG1157" s="130">
        <f t="shared" si="259"/>
        <v>66.109336417420977</v>
      </c>
      <c r="AH1157" s="130">
        <f t="shared" si="262"/>
        <v>-19.04802969448879</v>
      </c>
    </row>
    <row r="1158" spans="1:34" x14ac:dyDescent="0.25">
      <c r="A1158" t="s">
        <v>10</v>
      </c>
      <c r="B1158">
        <v>2007</v>
      </c>
      <c r="C1158">
        <v>4</v>
      </c>
      <c r="D1158">
        <v>13841.9264220731</v>
      </c>
      <c r="E1158">
        <v>28831.206558067399</v>
      </c>
      <c r="F1158">
        <v>744.30071799567099</v>
      </c>
      <c r="G1158">
        <v>315.03025267453802</v>
      </c>
      <c r="H1158">
        <v>5486.1092750267298</v>
      </c>
      <c r="I1158">
        <v>11363.449329011601</v>
      </c>
      <c r="Q1158" s="9" t="s">
        <v>251</v>
      </c>
      <c r="R1158" s="27"/>
      <c r="S1158" s="27"/>
      <c r="T1158" s="3" t="s">
        <v>143</v>
      </c>
      <c r="U1158" s="27">
        <f t="shared" si="260"/>
        <v>2398.4671116432046</v>
      </c>
      <c r="V1158" s="27">
        <f t="shared" si="257"/>
        <v>6598.939138209229</v>
      </c>
      <c r="W1158" s="27">
        <f t="shared" si="257"/>
        <v>208.29631942285803</v>
      </c>
      <c r="X1158" s="27">
        <f t="shared" si="257"/>
        <v>109.4406128889141</v>
      </c>
      <c r="Y1158" s="27">
        <f t="shared" si="257"/>
        <v>1273.1487260832912</v>
      </c>
      <c r="Z1158" s="28">
        <f t="shared" si="257"/>
        <v>1931.8263013148926</v>
      </c>
      <c r="AA1158" s="27"/>
      <c r="AB1158" s="131">
        <v>23888230000</v>
      </c>
      <c r="AC1158" s="131" t="str">
        <f t="shared" si="261"/>
        <v>WFD97_West_Aegean_Region_Basin_DistrictApril</v>
      </c>
      <c r="AD1158" s="40" t="s">
        <v>607</v>
      </c>
      <c r="AE1158" s="46" t="s">
        <v>589</v>
      </c>
      <c r="AF1158" s="130">
        <f t="shared" si="258"/>
        <v>53.296067815961727</v>
      </c>
      <c r="AG1158" s="130">
        <f t="shared" si="259"/>
        <v>80.869377987188358</v>
      </c>
      <c r="AH1158" s="130">
        <f t="shared" si="262"/>
        <v>-27.57331017122663</v>
      </c>
    </row>
    <row r="1159" spans="1:34" x14ac:dyDescent="0.25">
      <c r="A1159" t="s">
        <v>10</v>
      </c>
      <c r="B1159">
        <v>2007</v>
      </c>
      <c r="C1159">
        <v>5</v>
      </c>
      <c r="D1159">
        <v>11345.1066655173</v>
      </c>
      <c r="E1159">
        <v>29080.1468631262</v>
      </c>
      <c r="F1159">
        <v>2031.33033848029</v>
      </c>
      <c r="G1159">
        <v>896.04758879982296</v>
      </c>
      <c r="H1159">
        <v>13932.534403735999</v>
      </c>
      <c r="I1159">
        <v>10180.167139031901</v>
      </c>
      <c r="Q1159" s="9" t="s">
        <v>251</v>
      </c>
      <c r="R1159" s="27"/>
      <c r="S1159" s="27"/>
      <c r="T1159" s="3" t="s">
        <v>144</v>
      </c>
      <c r="U1159" s="27">
        <f t="shared" si="260"/>
        <v>2816.8339878268566</v>
      </c>
      <c r="V1159" s="27">
        <f t="shared" si="257"/>
        <v>6186.7163516447099</v>
      </c>
      <c r="W1159" s="27">
        <f t="shared" si="257"/>
        <v>92.31798416919591</v>
      </c>
      <c r="X1159" s="27">
        <f t="shared" si="257"/>
        <v>47.147248539896388</v>
      </c>
      <c r="Y1159" s="27">
        <f t="shared" si="257"/>
        <v>1441.9606481605199</v>
      </c>
      <c r="Z1159" s="28">
        <f t="shared" si="257"/>
        <v>2288.4564891737004</v>
      </c>
      <c r="AA1159" s="27"/>
      <c r="AB1159" s="131">
        <v>23888230000</v>
      </c>
      <c r="AC1159" s="131" t="str">
        <f t="shared" si="261"/>
        <v>WFD97_West_Aegean_Region_Basin_DistrictMay</v>
      </c>
      <c r="AD1159" s="40" t="s">
        <v>607</v>
      </c>
      <c r="AE1159" s="46" t="s">
        <v>144</v>
      </c>
      <c r="AF1159" s="130">
        <f t="shared" si="258"/>
        <v>60.362808301850734</v>
      </c>
      <c r="AG1159" s="130">
        <f t="shared" si="259"/>
        <v>95.798495291350605</v>
      </c>
      <c r="AH1159" s="130">
        <f t="shared" si="262"/>
        <v>-35.435686989499871</v>
      </c>
    </row>
    <row r="1160" spans="1:34" x14ac:dyDescent="0.25">
      <c r="A1160" t="s">
        <v>10</v>
      </c>
      <c r="B1160">
        <v>2007</v>
      </c>
      <c r="C1160">
        <v>6</v>
      </c>
      <c r="D1160">
        <v>11011.6119379834</v>
      </c>
      <c r="E1160">
        <v>30380.7439517321</v>
      </c>
      <c r="F1160">
        <v>1481.96267881424</v>
      </c>
      <c r="G1160">
        <v>657.29413713522604</v>
      </c>
      <c r="H1160">
        <v>8359.3591976881708</v>
      </c>
      <c r="I1160">
        <v>10726.771400763701</v>
      </c>
      <c r="Q1160" s="9" t="s">
        <v>251</v>
      </c>
      <c r="R1160" s="27"/>
      <c r="S1160" s="27"/>
      <c r="T1160" s="3" t="s">
        <v>145</v>
      </c>
      <c r="U1160" s="27">
        <f t="shared" si="260"/>
        <v>2697.5063974600193</v>
      </c>
      <c r="V1160" s="27">
        <f t="shared" si="257"/>
        <v>6013.3698940096119</v>
      </c>
      <c r="W1160" s="27">
        <f t="shared" si="257"/>
        <v>69.759960740636217</v>
      </c>
      <c r="X1160" s="27">
        <f t="shared" si="257"/>
        <v>35.489089757806141</v>
      </c>
      <c r="Y1160" s="27">
        <f t="shared" si="257"/>
        <v>1303.040124441012</v>
      </c>
      <c r="Z1160" s="28">
        <f t="shared" si="257"/>
        <v>2225.8922732122464</v>
      </c>
      <c r="AA1160" s="27"/>
      <c r="AB1160" s="131">
        <v>23888230000</v>
      </c>
      <c r="AC1160" s="131" t="str">
        <f t="shared" si="261"/>
        <v>WFD97_West_Aegean_Region_Basin_DistrictJune</v>
      </c>
      <c r="AD1160" s="40" t="s">
        <v>607</v>
      </c>
      <c r="AE1160" s="46" t="s">
        <v>590</v>
      </c>
      <c r="AF1160" s="130">
        <f t="shared" si="258"/>
        <v>54.547370166856744</v>
      </c>
      <c r="AG1160" s="130">
        <f t="shared" si="259"/>
        <v>93.179455874807232</v>
      </c>
      <c r="AH1160" s="130">
        <f t="shared" si="262"/>
        <v>-38.632085707950488</v>
      </c>
    </row>
    <row r="1161" spans="1:34" x14ac:dyDescent="0.25">
      <c r="A1161" t="s">
        <v>10</v>
      </c>
      <c r="B1161">
        <v>2007</v>
      </c>
      <c r="C1161">
        <v>7</v>
      </c>
      <c r="D1161">
        <v>9178.7238018319804</v>
      </c>
      <c r="E1161">
        <v>29243.311206831699</v>
      </c>
      <c r="F1161">
        <v>873.50744904229896</v>
      </c>
      <c r="G1161">
        <v>393.08590495704999</v>
      </c>
      <c r="H1161">
        <v>5138.0972527757804</v>
      </c>
      <c r="I1161">
        <v>8440.7640730560997</v>
      </c>
      <c r="Q1161" s="9" t="s">
        <v>251</v>
      </c>
      <c r="R1161" s="27"/>
      <c r="S1161" s="27"/>
      <c r="T1161" s="3" t="s">
        <v>146</v>
      </c>
      <c r="U1161" s="27">
        <f t="shared" si="260"/>
        <v>2516.9516705797696</v>
      </c>
      <c r="V1161" s="27">
        <f t="shared" si="257"/>
        <v>5627.4056575778668</v>
      </c>
      <c r="W1161" s="27">
        <f t="shared" si="257"/>
        <v>66.806073163423946</v>
      </c>
      <c r="X1161" s="27">
        <f t="shared" si="257"/>
        <v>34.079996315620363</v>
      </c>
      <c r="Y1161" s="27">
        <f t="shared" si="257"/>
        <v>1029.438431646066</v>
      </c>
      <c r="Z1161" s="28">
        <f t="shared" si="257"/>
        <v>1834.9218973141601</v>
      </c>
      <c r="AA1161" s="27"/>
      <c r="AB1161" s="131">
        <v>23888230000</v>
      </c>
      <c r="AC1161" s="131" t="str">
        <f t="shared" si="261"/>
        <v>WFD97_West_Aegean_Region_Basin_DistrictJuly</v>
      </c>
      <c r="AD1161" s="40" t="s">
        <v>607</v>
      </c>
      <c r="AE1161" s="46" t="s">
        <v>591</v>
      </c>
      <c r="AF1161" s="130">
        <f t="shared" si="258"/>
        <v>43.09396014882919</v>
      </c>
      <c r="AG1161" s="130">
        <f t="shared" si="259"/>
        <v>76.812802677894524</v>
      </c>
      <c r="AH1161" s="130">
        <f t="shared" si="262"/>
        <v>-33.718842529065334</v>
      </c>
    </row>
    <row r="1162" spans="1:34" x14ac:dyDescent="0.25">
      <c r="A1162" t="s">
        <v>10</v>
      </c>
      <c r="B1162">
        <v>2007</v>
      </c>
      <c r="C1162">
        <v>8</v>
      </c>
      <c r="D1162">
        <v>7440.6276431507104</v>
      </c>
      <c r="E1162">
        <v>28868.534674428101</v>
      </c>
      <c r="F1162">
        <v>2369.38654810864</v>
      </c>
      <c r="G1162">
        <v>1088.03733660067</v>
      </c>
      <c r="H1162">
        <v>9109.5867454140407</v>
      </c>
      <c r="I1162">
        <v>6494.1241383247498</v>
      </c>
      <c r="Q1162" s="9" t="s">
        <v>251</v>
      </c>
      <c r="R1162" s="27"/>
      <c r="S1162" s="27"/>
      <c r="T1162" s="3" t="s">
        <v>147</v>
      </c>
      <c r="U1162" s="27">
        <f t="shared" si="260"/>
        <v>2010.4877512577998</v>
      </c>
      <c r="V1162" s="27">
        <f t="shared" si="257"/>
        <v>5672.9095356885118</v>
      </c>
      <c r="W1162" s="27">
        <f t="shared" si="257"/>
        <v>61.658652997864657</v>
      </c>
      <c r="X1162" s="27">
        <f t="shared" si="257"/>
        <v>31.465757848974093</v>
      </c>
      <c r="Y1162" s="27">
        <f t="shared" si="257"/>
        <v>722.35122172851504</v>
      </c>
      <c r="Z1162" s="28">
        <f t="shared" si="257"/>
        <v>1430.0119993081462</v>
      </c>
      <c r="AA1162" s="27"/>
      <c r="AB1162" s="131">
        <v>23888230000</v>
      </c>
      <c r="AC1162" s="131" t="str">
        <f t="shared" si="261"/>
        <v>WFD97_West_Aegean_Region_Basin_DistrictAugust</v>
      </c>
      <c r="AD1162" s="40" t="s">
        <v>607</v>
      </c>
      <c r="AE1162" s="46" t="s">
        <v>592</v>
      </c>
      <c r="AF1162" s="130">
        <f t="shared" si="258"/>
        <v>30.238792146949148</v>
      </c>
      <c r="AG1162" s="130">
        <f t="shared" si="259"/>
        <v>59.862618507446811</v>
      </c>
      <c r="AH1162" s="130">
        <f t="shared" si="262"/>
        <v>-29.623826360497663</v>
      </c>
    </row>
    <row r="1163" spans="1:34" x14ac:dyDescent="0.25">
      <c r="A1163" t="s">
        <v>10</v>
      </c>
      <c r="B1163">
        <v>2007</v>
      </c>
      <c r="C1163">
        <v>9</v>
      </c>
      <c r="D1163">
        <v>5531.4300932260903</v>
      </c>
      <c r="E1163">
        <v>29963.5826885557</v>
      </c>
      <c r="F1163">
        <v>804.68092434936796</v>
      </c>
      <c r="G1163">
        <v>361.900196567634</v>
      </c>
      <c r="H1163">
        <v>3611.4439787482602</v>
      </c>
      <c r="I1163">
        <v>4968.8387999853203</v>
      </c>
      <c r="Q1163" s="9" t="s">
        <v>251</v>
      </c>
      <c r="R1163" s="27"/>
      <c r="S1163" s="27"/>
      <c r="T1163" s="3" t="s">
        <v>148</v>
      </c>
      <c r="U1163" s="27">
        <f t="shared" si="260"/>
        <v>1309.291874052177</v>
      </c>
      <c r="V1163" s="27">
        <f t="shared" si="257"/>
        <v>5842.6361628642499</v>
      </c>
      <c r="W1163" s="27">
        <f t="shared" si="257"/>
        <v>178.30067069614046</v>
      </c>
      <c r="X1163" s="27">
        <f t="shared" si="257"/>
        <v>92.655014711761822</v>
      </c>
      <c r="Y1163" s="27">
        <f t="shared" si="257"/>
        <v>1182.6608943562444</v>
      </c>
      <c r="Z1163" s="28">
        <f t="shared" si="257"/>
        <v>926.4419726007086</v>
      </c>
      <c r="AA1163" s="27"/>
      <c r="AB1163" s="131">
        <v>23888230000</v>
      </c>
      <c r="AC1163" s="131" t="str">
        <f t="shared" si="261"/>
        <v>WFD97_West_Aegean_Region_Basin_DistrictSeptember</v>
      </c>
      <c r="AD1163" s="40" t="s">
        <v>607</v>
      </c>
      <c r="AE1163" s="46" t="s">
        <v>593</v>
      </c>
      <c r="AF1163" s="130">
        <f t="shared" si="258"/>
        <v>49.508100615083002</v>
      </c>
      <c r="AG1163" s="130">
        <f t="shared" si="259"/>
        <v>38.782361547955148</v>
      </c>
      <c r="AH1163" s="130">
        <f t="shared" si="262"/>
        <v>10.725739067127854</v>
      </c>
    </row>
    <row r="1164" spans="1:34" x14ac:dyDescent="0.25">
      <c r="A1164" t="s">
        <v>10</v>
      </c>
      <c r="B1164">
        <v>2007</v>
      </c>
      <c r="C1164">
        <v>10</v>
      </c>
      <c r="D1164">
        <v>4275.0714011658902</v>
      </c>
      <c r="E1164">
        <v>31027.269885250698</v>
      </c>
      <c r="F1164">
        <v>1867.9780327577</v>
      </c>
      <c r="G1164">
        <v>840.10190300705096</v>
      </c>
      <c r="H1164">
        <v>3980.9972059371398</v>
      </c>
      <c r="I1164">
        <v>4007.1153508327502</v>
      </c>
      <c r="Q1164" s="9" t="s">
        <v>251</v>
      </c>
      <c r="R1164" s="27"/>
      <c r="S1164" s="27"/>
      <c r="T1164" s="3" t="s">
        <v>149</v>
      </c>
      <c r="U1164" s="27">
        <f t="shared" si="260"/>
        <v>1044.1145844096179</v>
      </c>
      <c r="V1164" s="27">
        <f t="shared" si="257"/>
        <v>6554.56677473533</v>
      </c>
      <c r="W1164" s="27">
        <f t="shared" si="257"/>
        <v>395.7673903472363</v>
      </c>
      <c r="X1164" s="27">
        <f t="shared" si="257"/>
        <v>210.6829661472471</v>
      </c>
      <c r="Y1164" s="27">
        <f t="shared" si="257"/>
        <v>1396.7750925626233</v>
      </c>
      <c r="Z1164" s="28">
        <f t="shared" si="257"/>
        <v>860.29023762070653</v>
      </c>
      <c r="AA1164" s="27"/>
      <c r="AB1164" s="131">
        <v>23888230000</v>
      </c>
      <c r="AC1164" s="131" t="str">
        <f t="shared" si="261"/>
        <v>WFD97_West_Aegean_Region_Basin_DistrictOctober</v>
      </c>
      <c r="AD1164" s="40" t="s">
        <v>607</v>
      </c>
      <c r="AE1164" s="46" t="s">
        <v>594</v>
      </c>
      <c r="AF1164" s="130">
        <f t="shared" si="258"/>
        <v>58.471267756657703</v>
      </c>
      <c r="AG1164" s="130">
        <f t="shared" si="259"/>
        <v>36.013142774525633</v>
      </c>
      <c r="AH1164" s="130">
        <f t="shared" si="262"/>
        <v>22.45812498213207</v>
      </c>
    </row>
    <row r="1165" spans="1:34" x14ac:dyDescent="0.25">
      <c r="A1165" t="s">
        <v>10</v>
      </c>
      <c r="B1165">
        <v>2007</v>
      </c>
      <c r="C1165">
        <v>11</v>
      </c>
      <c r="D1165">
        <v>3764.5705620718199</v>
      </c>
      <c r="E1165">
        <v>31169.246390652999</v>
      </c>
      <c r="F1165">
        <v>1994.9613632472301</v>
      </c>
      <c r="G1165">
        <v>866.08576836544603</v>
      </c>
      <c r="H1165">
        <v>3481.85076943489</v>
      </c>
      <c r="I1165">
        <v>3482.5306112101398</v>
      </c>
      <c r="Q1165" s="9" t="s">
        <v>251</v>
      </c>
      <c r="R1165" s="27"/>
      <c r="S1165" s="27"/>
      <c r="T1165" s="3" t="s">
        <v>150</v>
      </c>
      <c r="U1165" s="27">
        <f t="shared" si="260"/>
        <v>920.22189923311691</v>
      </c>
      <c r="V1165" s="27">
        <f t="shared" si="257"/>
        <v>6858.2756109182164</v>
      </c>
      <c r="W1165" s="27">
        <f t="shared" si="257"/>
        <v>371.3114076983951</v>
      </c>
      <c r="X1165" s="27">
        <f t="shared" si="257"/>
        <v>198.7131058385836</v>
      </c>
      <c r="Y1165" s="27">
        <f t="shared" si="257"/>
        <v>927.66455058535109</v>
      </c>
      <c r="Z1165" s="28">
        <f t="shared" si="257"/>
        <v>780.25703518580588</v>
      </c>
      <c r="AA1165" s="27"/>
      <c r="AB1165" s="131">
        <v>23888230000</v>
      </c>
      <c r="AC1165" s="131" t="str">
        <f t="shared" si="261"/>
        <v>WFD97_West_Aegean_Region_Basin_DistrictNovember</v>
      </c>
      <c r="AD1165" s="40" t="s">
        <v>607</v>
      </c>
      <c r="AE1165" s="46" t="s">
        <v>595</v>
      </c>
      <c r="AF1165" s="130">
        <f t="shared" si="258"/>
        <v>38.833540642624051</v>
      </c>
      <c r="AG1165" s="130">
        <f t="shared" si="259"/>
        <v>32.662823289369115</v>
      </c>
      <c r="AH1165" s="130">
        <f t="shared" si="262"/>
        <v>6.1707173532549362</v>
      </c>
    </row>
    <row r="1166" spans="1:34" ht="15.75" thickBot="1" x14ac:dyDescent="0.3">
      <c r="A1166" t="s">
        <v>10</v>
      </c>
      <c r="B1166">
        <v>2007</v>
      </c>
      <c r="C1166">
        <v>12</v>
      </c>
      <c r="D1166">
        <v>4724.2470535313596</v>
      </c>
      <c r="E1166">
        <v>31392.357033633401</v>
      </c>
      <c r="F1166">
        <v>3312.6092859333899</v>
      </c>
      <c r="G1166">
        <v>1489.53186390318</v>
      </c>
      <c r="H1166">
        <v>6711.2955558547301</v>
      </c>
      <c r="I1166">
        <v>4190.0748547414196</v>
      </c>
      <c r="Q1166" s="11" t="s">
        <v>251</v>
      </c>
      <c r="R1166" s="29"/>
      <c r="S1166" s="29"/>
      <c r="T1166" s="5" t="s">
        <v>151</v>
      </c>
      <c r="U1166" s="29">
        <f t="shared" si="260"/>
        <v>900.17136839768523</v>
      </c>
      <c r="V1166" s="29">
        <f t="shared" si="257"/>
        <v>7088.7407200146718</v>
      </c>
      <c r="W1166" s="29">
        <f t="shared" si="257"/>
        <v>667.88890765443227</v>
      </c>
      <c r="X1166" s="29">
        <f t="shared" si="257"/>
        <v>360.85878304521043</v>
      </c>
      <c r="Y1166" s="29">
        <f t="shared" si="257"/>
        <v>1370.6243351752369</v>
      </c>
      <c r="Z1166" s="30">
        <f t="shared" si="257"/>
        <v>759.21035815495475</v>
      </c>
      <c r="AA1166" s="27"/>
      <c r="AB1166" s="131">
        <v>23888230000</v>
      </c>
      <c r="AC1166" s="131" t="str">
        <f t="shared" si="261"/>
        <v>WFD97_West_Aegean_Region_Basin_DistrictDecember</v>
      </c>
      <c r="AD1166" s="40" t="s">
        <v>607</v>
      </c>
      <c r="AE1166" s="46" t="s">
        <v>596</v>
      </c>
      <c r="AF1166" s="130">
        <f t="shared" si="258"/>
        <v>57.376554695565012</v>
      </c>
      <c r="AG1166" s="130">
        <f t="shared" si="259"/>
        <v>31.781775299172637</v>
      </c>
      <c r="AH1166" s="130">
        <f t="shared" si="262"/>
        <v>25.594779396392376</v>
      </c>
    </row>
    <row r="1167" spans="1:34" x14ac:dyDescent="0.25">
      <c r="A1167" t="s">
        <v>10</v>
      </c>
      <c r="B1167">
        <v>2008</v>
      </c>
      <c r="C1167">
        <v>1</v>
      </c>
      <c r="D1167">
        <v>6762.3297461995198</v>
      </c>
      <c r="E1167">
        <v>31059.232266604598</v>
      </c>
      <c r="F1167">
        <v>5315.2416664836801</v>
      </c>
      <c r="G1167">
        <v>2403.2131228694602</v>
      </c>
      <c r="H1167">
        <v>10635.710801751</v>
      </c>
      <c r="I1167">
        <v>5496.0298127682499</v>
      </c>
      <c r="Q1167" s="10" t="s">
        <v>252</v>
      </c>
      <c r="R1167" s="27" t="s">
        <v>403</v>
      </c>
      <c r="S1167" s="40" t="s">
        <v>375</v>
      </c>
      <c r="T1167" s="1" t="s">
        <v>140</v>
      </c>
      <c r="U1167" s="25">
        <f>(D14511+D14523+D14535+D14547+D14559+D14571+D14583+D14595+D14607+D14619+D14631+D14643+D14655)/13</f>
        <v>1418.2493485114162</v>
      </c>
      <c r="V1167" s="25">
        <f t="shared" ref="V1167:Z1178" si="263">(E14511+E14523+E14535+E14547+E14559+E14571+E14583+E14595+E14607+E14619+E14631+E14643+E14655)/13</f>
        <v>8625.4614731017718</v>
      </c>
      <c r="W1167" s="25">
        <f t="shared" si="263"/>
        <v>1367.7301618185663</v>
      </c>
      <c r="X1167" s="25">
        <f t="shared" si="263"/>
        <v>669.29472388191482</v>
      </c>
      <c r="Y1167" s="25">
        <f t="shared" si="263"/>
        <v>2232.3398120579068</v>
      </c>
      <c r="Z1167" s="26">
        <f t="shared" si="263"/>
        <v>903.98713572819531</v>
      </c>
      <c r="AA1167" s="27"/>
      <c r="AB1167" s="131">
        <v>35331170000</v>
      </c>
      <c r="AC1167" s="131" t="str">
        <f t="shared" si="261"/>
        <v>WFD98_Eastern_AlpsJanuary</v>
      </c>
      <c r="AD1167" s="40" t="s">
        <v>599</v>
      </c>
      <c r="AE1167" s="46" t="s">
        <v>586</v>
      </c>
      <c r="AF1167" s="130">
        <f t="shared" si="258"/>
        <v>63.1832971299254</v>
      </c>
      <c r="AG1167" s="130">
        <f t="shared" si="259"/>
        <v>25.586108122889655</v>
      </c>
      <c r="AH1167" s="130">
        <f t="shared" si="262"/>
        <v>37.597189007035745</v>
      </c>
    </row>
    <row r="1168" spans="1:34" x14ac:dyDescent="0.25">
      <c r="A1168" t="s">
        <v>10</v>
      </c>
      <c r="B1168">
        <v>2008</v>
      </c>
      <c r="C1168">
        <v>2</v>
      </c>
      <c r="D1168">
        <v>9665.3594356851409</v>
      </c>
      <c r="E1168">
        <v>29666.554237951099</v>
      </c>
      <c r="F1168">
        <v>363.82257695037703</v>
      </c>
      <c r="G1168">
        <v>156.995904793633</v>
      </c>
      <c r="H1168">
        <v>2265.39197888643</v>
      </c>
      <c r="I1168">
        <v>7283.4390413471901</v>
      </c>
      <c r="Q1168" s="9" t="s">
        <v>252</v>
      </c>
      <c r="R1168" s="27" t="s">
        <v>399</v>
      </c>
      <c r="S1168" s="40" t="s">
        <v>375</v>
      </c>
      <c r="T1168" s="3" t="s">
        <v>141</v>
      </c>
      <c r="U1168" s="27">
        <f t="shared" ref="U1168:U1178" si="264">(D14512+D14524+D14536+D14548+D14560+D14572+D14584+D14596+D14608+D14620+D14632+D14644+D14656)/13</f>
        <v>1772.4303046722016</v>
      </c>
      <c r="V1168" s="27">
        <f t="shared" si="263"/>
        <v>8527.6230048876005</v>
      </c>
      <c r="W1168" s="27">
        <f t="shared" si="263"/>
        <v>1203.5820782904086</v>
      </c>
      <c r="X1168" s="27">
        <f t="shared" si="263"/>
        <v>590.0152698731921</v>
      </c>
      <c r="Y1168" s="27">
        <f t="shared" si="263"/>
        <v>2268.3890608396905</v>
      </c>
      <c r="Z1168" s="28">
        <f t="shared" si="263"/>
        <v>1106.1482681337945</v>
      </c>
      <c r="AA1168" s="27"/>
      <c r="AB1168" s="131">
        <v>35331170000</v>
      </c>
      <c r="AC1168" s="131" t="str">
        <f t="shared" si="261"/>
        <v>WFD98_Eastern_AlpsFebruary</v>
      </c>
      <c r="AD1168" s="40" t="s">
        <v>599</v>
      </c>
      <c r="AE1168" s="46" t="s">
        <v>587</v>
      </c>
      <c r="AF1168" s="130">
        <f t="shared" si="258"/>
        <v>64.203621358695187</v>
      </c>
      <c r="AG1168" s="130">
        <f t="shared" si="259"/>
        <v>31.307999936990328</v>
      </c>
      <c r="AH1168" s="130">
        <f t="shared" si="262"/>
        <v>32.89562142170486</v>
      </c>
    </row>
    <row r="1169" spans="1:34" x14ac:dyDescent="0.25">
      <c r="A1169" t="s">
        <v>10</v>
      </c>
      <c r="B1169">
        <v>2008</v>
      </c>
      <c r="C1169">
        <v>3</v>
      </c>
      <c r="D1169">
        <v>9041.4173035501608</v>
      </c>
      <c r="E1169">
        <v>29793.9567386735</v>
      </c>
      <c r="F1169">
        <v>3372.35358897689</v>
      </c>
      <c r="G1169">
        <v>1510.23421000488</v>
      </c>
      <c r="H1169">
        <v>12623.5265772887</v>
      </c>
      <c r="I1169">
        <v>7268.1307593798201</v>
      </c>
      <c r="Q1169" s="9" t="s">
        <v>252</v>
      </c>
      <c r="R1169" s="27" t="s">
        <v>431</v>
      </c>
      <c r="S1169" s="40" t="s">
        <v>375</v>
      </c>
      <c r="T1169" s="3" t="s">
        <v>142</v>
      </c>
      <c r="U1169" s="27">
        <f t="shared" si="264"/>
        <v>2728.189766633926</v>
      </c>
      <c r="V1169" s="27">
        <f t="shared" si="263"/>
        <v>8347.037459961306</v>
      </c>
      <c r="W1169" s="27">
        <f t="shared" si="263"/>
        <v>1155.0388000839487</v>
      </c>
      <c r="X1169" s="27">
        <f t="shared" si="263"/>
        <v>558.72575266275817</v>
      </c>
      <c r="Y1169" s="27">
        <f t="shared" si="263"/>
        <v>2434.9630945150652</v>
      </c>
      <c r="Z1169" s="28">
        <f t="shared" si="263"/>
        <v>1756.9820563962899</v>
      </c>
      <c r="AA1169" s="27"/>
      <c r="AB1169" s="131">
        <v>35331170000</v>
      </c>
      <c r="AC1169" s="131" t="str">
        <f t="shared" si="261"/>
        <v>WFD98_Eastern_AlpsMarch</v>
      </c>
      <c r="AD1169" s="40" t="s">
        <v>599</v>
      </c>
      <c r="AE1169" s="46" t="s">
        <v>588</v>
      </c>
      <c r="AF1169" s="130">
        <f t="shared" si="258"/>
        <v>68.91826946333974</v>
      </c>
      <c r="AG1169" s="130">
        <f t="shared" si="259"/>
        <v>49.728951981955028</v>
      </c>
      <c r="AH1169" s="130">
        <f t="shared" si="262"/>
        <v>19.189317481384712</v>
      </c>
    </row>
    <row r="1170" spans="1:34" x14ac:dyDescent="0.25">
      <c r="A1170" t="s">
        <v>10</v>
      </c>
      <c r="B1170">
        <v>2008</v>
      </c>
      <c r="C1170">
        <v>4</v>
      </c>
      <c r="D1170">
        <v>11157.8785400301</v>
      </c>
      <c r="E1170">
        <v>30693.349594859399</v>
      </c>
      <c r="F1170">
        <v>3593.8808267303998</v>
      </c>
      <c r="G1170">
        <v>1588.7685092695301</v>
      </c>
      <c r="H1170">
        <v>12286.366985759099</v>
      </c>
      <c r="I1170">
        <v>9968.2500463351498</v>
      </c>
      <c r="Q1170" s="9" t="s">
        <v>252</v>
      </c>
      <c r="R1170" s="27" t="s">
        <v>402</v>
      </c>
      <c r="S1170" s="40" t="s">
        <v>375</v>
      </c>
      <c r="T1170" s="3" t="s">
        <v>143</v>
      </c>
      <c r="U1170" s="27">
        <f t="shared" si="264"/>
        <v>3063.500428677854</v>
      </c>
      <c r="V1170" s="27">
        <f t="shared" si="263"/>
        <v>8179.3183118419984</v>
      </c>
      <c r="W1170" s="27">
        <f t="shared" si="263"/>
        <v>812.67153284040683</v>
      </c>
      <c r="X1170" s="27">
        <f t="shared" si="263"/>
        <v>392.23168436520405</v>
      </c>
      <c r="Y1170" s="27">
        <f t="shared" si="263"/>
        <v>2602.7852667779539</v>
      </c>
      <c r="Z1170" s="28">
        <f t="shared" si="263"/>
        <v>2172.3443278141258</v>
      </c>
      <c r="AA1170" s="27"/>
      <c r="AB1170" s="131">
        <v>35331170000</v>
      </c>
      <c r="AC1170" s="131" t="str">
        <f t="shared" si="261"/>
        <v>WFD98_Eastern_AlpsApril</v>
      </c>
      <c r="AD1170" s="40" t="s">
        <v>599</v>
      </c>
      <c r="AE1170" s="46" t="s">
        <v>589</v>
      </c>
      <c r="AF1170" s="130">
        <f t="shared" si="258"/>
        <v>73.668244407925187</v>
      </c>
      <c r="AG1170" s="130">
        <f t="shared" si="259"/>
        <v>61.485207758874836</v>
      </c>
      <c r="AH1170" s="130">
        <f t="shared" si="262"/>
        <v>12.183036649050351</v>
      </c>
    </row>
    <row r="1171" spans="1:34" x14ac:dyDescent="0.25">
      <c r="A1171" t="s">
        <v>10</v>
      </c>
      <c r="B1171">
        <v>2008</v>
      </c>
      <c r="C1171">
        <v>5</v>
      </c>
      <c r="D1171">
        <v>12254.1071604394</v>
      </c>
      <c r="E1171">
        <v>29854.719014771399</v>
      </c>
      <c r="F1171">
        <v>2949.6334039155599</v>
      </c>
      <c r="G1171">
        <v>1284.9324889837401</v>
      </c>
      <c r="H1171">
        <v>13699.1704632447</v>
      </c>
      <c r="I1171">
        <v>11358.2260500501</v>
      </c>
      <c r="Q1171" s="9" t="s">
        <v>252</v>
      </c>
      <c r="R1171" s="27"/>
      <c r="S1171" s="40" t="s">
        <v>375</v>
      </c>
      <c r="T1171" s="3" t="s">
        <v>144</v>
      </c>
      <c r="U1171" s="27">
        <f t="shared" si="264"/>
        <v>3413.7713683165284</v>
      </c>
      <c r="V1171" s="27">
        <f t="shared" si="263"/>
        <v>8069.9078362454811</v>
      </c>
      <c r="W1171" s="27">
        <f t="shared" si="263"/>
        <v>1013.6231449461081</v>
      </c>
      <c r="X1171" s="27">
        <f t="shared" si="263"/>
        <v>487.33018141489686</v>
      </c>
      <c r="Y1171" s="27">
        <f t="shared" si="263"/>
        <v>3322.7442038199051</v>
      </c>
      <c r="Z1171" s="28">
        <f t="shared" si="263"/>
        <v>2705.5617485720791</v>
      </c>
      <c r="AA1171" s="27"/>
      <c r="AB1171" s="131">
        <v>35331170000</v>
      </c>
      <c r="AC1171" s="131" t="str">
        <f t="shared" si="261"/>
        <v>WFD98_Eastern_AlpsMay</v>
      </c>
      <c r="AD1171" s="40" t="s">
        <v>599</v>
      </c>
      <c r="AE1171" s="46" t="s">
        <v>144</v>
      </c>
      <c r="AF1171" s="130">
        <f t="shared" si="258"/>
        <v>94.045688377144174</v>
      </c>
      <c r="AG1171" s="130">
        <f t="shared" si="259"/>
        <v>76.577190864952357</v>
      </c>
      <c r="AH1171" s="130">
        <f t="shared" si="262"/>
        <v>17.468497512191817</v>
      </c>
    </row>
    <row r="1172" spans="1:34" x14ac:dyDescent="0.25">
      <c r="A1172" t="s">
        <v>10</v>
      </c>
      <c r="B1172">
        <v>2008</v>
      </c>
      <c r="C1172">
        <v>6</v>
      </c>
      <c r="D1172">
        <v>10552.142602714601</v>
      </c>
      <c r="E1172">
        <v>30500.361337332899</v>
      </c>
      <c r="F1172">
        <v>2782.2783739439801</v>
      </c>
      <c r="G1172">
        <v>1244.0014021463401</v>
      </c>
      <c r="H1172">
        <v>9112.8943860758409</v>
      </c>
      <c r="I1172">
        <v>10323.4592429923</v>
      </c>
      <c r="Q1172" s="9" t="s">
        <v>252</v>
      </c>
      <c r="R1172" s="27"/>
      <c r="S1172" s="40" t="s">
        <v>375</v>
      </c>
      <c r="T1172" s="3" t="s">
        <v>145</v>
      </c>
      <c r="U1172" s="27">
        <f t="shared" si="264"/>
        <v>3161.1096093999877</v>
      </c>
      <c r="V1172" s="27">
        <f t="shared" si="263"/>
        <v>7952.6210970330367</v>
      </c>
      <c r="W1172" s="27">
        <f t="shared" si="263"/>
        <v>878.37219936569932</v>
      </c>
      <c r="X1172" s="27">
        <f t="shared" si="263"/>
        <v>416.47858235232923</v>
      </c>
      <c r="Y1172" s="27">
        <f t="shared" si="263"/>
        <v>3157.6315601410333</v>
      </c>
      <c r="Z1172" s="28">
        <f t="shared" si="263"/>
        <v>2731.981895362233</v>
      </c>
      <c r="AA1172" s="27"/>
      <c r="AB1172" s="131">
        <v>35331170000</v>
      </c>
      <c r="AC1172" s="131" t="str">
        <f t="shared" si="261"/>
        <v>WFD98_Eastern_AlpsJune</v>
      </c>
      <c r="AD1172" s="40" t="s">
        <v>599</v>
      </c>
      <c r="AE1172" s="46" t="s">
        <v>590</v>
      </c>
      <c r="AF1172" s="130">
        <f t="shared" si="258"/>
        <v>89.372402899225619</v>
      </c>
      <c r="AG1172" s="130">
        <f t="shared" si="259"/>
        <v>77.324976652690339</v>
      </c>
      <c r="AH1172" s="130">
        <f t="shared" si="262"/>
        <v>12.047426246535281</v>
      </c>
    </row>
    <row r="1173" spans="1:34" x14ac:dyDescent="0.25">
      <c r="A1173" t="s">
        <v>10</v>
      </c>
      <c r="B1173">
        <v>2008</v>
      </c>
      <c r="C1173">
        <v>7</v>
      </c>
      <c r="D1173">
        <v>10181.622341669799</v>
      </c>
      <c r="E1173">
        <v>28219.150685711698</v>
      </c>
      <c r="F1173">
        <v>170.865528873279</v>
      </c>
      <c r="G1173">
        <v>78.374934255245506</v>
      </c>
      <c r="H1173">
        <v>4249.2726382280498</v>
      </c>
      <c r="I1173">
        <v>8927.9894150699201</v>
      </c>
      <c r="Q1173" s="9" t="s">
        <v>252</v>
      </c>
      <c r="R1173" s="27"/>
      <c r="S1173" s="40" t="s">
        <v>375</v>
      </c>
      <c r="T1173" s="3" t="s">
        <v>146</v>
      </c>
      <c r="U1173" s="27">
        <f t="shared" si="264"/>
        <v>2694.8634056890314</v>
      </c>
      <c r="V1173" s="27">
        <f t="shared" si="263"/>
        <v>7899.529403339081</v>
      </c>
      <c r="W1173" s="27">
        <f t="shared" si="263"/>
        <v>1006.102971618229</v>
      </c>
      <c r="X1173" s="27">
        <f t="shared" si="263"/>
        <v>472.6447868491245</v>
      </c>
      <c r="Y1173" s="27">
        <f t="shared" si="263"/>
        <v>3298.332574081337</v>
      </c>
      <c r="Z1173" s="28">
        <f t="shared" si="263"/>
        <v>2420.6299705314273</v>
      </c>
      <c r="AA1173" s="27"/>
      <c r="AB1173" s="131">
        <v>35331170000</v>
      </c>
      <c r="AC1173" s="131" t="str">
        <f t="shared" si="261"/>
        <v>WFD98_Eastern_AlpsJuly</v>
      </c>
      <c r="AD1173" s="40" t="s">
        <v>599</v>
      </c>
      <c r="AE1173" s="46" t="s">
        <v>591</v>
      </c>
      <c r="AF1173" s="130">
        <f t="shared" si="258"/>
        <v>93.354750892238698</v>
      </c>
      <c r="AG1173" s="130">
        <f t="shared" si="259"/>
        <v>68.512590172683986</v>
      </c>
      <c r="AH1173" s="130">
        <f t="shared" si="262"/>
        <v>24.842160719554713</v>
      </c>
    </row>
    <row r="1174" spans="1:34" x14ac:dyDescent="0.25">
      <c r="A1174" t="s">
        <v>10</v>
      </c>
      <c r="B1174">
        <v>2008</v>
      </c>
      <c r="C1174">
        <v>8</v>
      </c>
      <c r="D1174">
        <v>7607.2029469218696</v>
      </c>
      <c r="E1174">
        <v>28134.407616320699</v>
      </c>
      <c r="F1174">
        <v>510.69980496654301</v>
      </c>
      <c r="G1174">
        <v>242.12233125214499</v>
      </c>
      <c r="H1174">
        <v>5538.0372188014999</v>
      </c>
      <c r="I1174">
        <v>6401.9571453033795</v>
      </c>
      <c r="Q1174" s="9" t="s">
        <v>252</v>
      </c>
      <c r="R1174" s="27"/>
      <c r="S1174" s="40" t="s">
        <v>375</v>
      </c>
      <c r="T1174" s="3" t="s">
        <v>147</v>
      </c>
      <c r="U1174" s="27">
        <f t="shared" si="264"/>
        <v>1947.9924630239097</v>
      </c>
      <c r="V1174" s="27">
        <f t="shared" si="263"/>
        <v>8101.5892428715933</v>
      </c>
      <c r="W1174" s="27">
        <f t="shared" si="263"/>
        <v>1337.9698359771137</v>
      </c>
      <c r="X1174" s="27">
        <f t="shared" si="263"/>
        <v>641.91509184868949</v>
      </c>
      <c r="Y1174" s="27">
        <f t="shared" si="263"/>
        <v>3493.9988492160533</v>
      </c>
      <c r="Z1174" s="28">
        <f t="shared" si="263"/>
        <v>1792.8370159993028</v>
      </c>
      <c r="AA1174" s="27"/>
      <c r="AB1174" s="131">
        <v>35331170000</v>
      </c>
      <c r="AC1174" s="131" t="str">
        <f t="shared" si="261"/>
        <v>WFD98_Eastern_AlpsAugust</v>
      </c>
      <c r="AD1174" s="40" t="s">
        <v>599</v>
      </c>
      <c r="AE1174" s="46" t="s">
        <v>592</v>
      </c>
      <c r="AF1174" s="130">
        <f t="shared" si="258"/>
        <v>98.892814735998087</v>
      </c>
      <c r="AG1174" s="130">
        <f t="shared" si="259"/>
        <v>50.743777123692844</v>
      </c>
      <c r="AH1174" s="130">
        <f t="shared" si="262"/>
        <v>48.149037612305243</v>
      </c>
    </row>
    <row r="1175" spans="1:34" x14ac:dyDescent="0.25">
      <c r="A1175" t="s">
        <v>10</v>
      </c>
      <c r="B1175">
        <v>2008</v>
      </c>
      <c r="C1175">
        <v>9</v>
      </c>
      <c r="D1175">
        <v>5409.5403917735603</v>
      </c>
      <c r="E1175">
        <v>29941.1450648553</v>
      </c>
      <c r="F1175">
        <v>1426.0157571949401</v>
      </c>
      <c r="G1175">
        <v>679.44557202977501</v>
      </c>
      <c r="H1175">
        <v>4829.3606177298398</v>
      </c>
      <c r="I1175">
        <v>4844.4609389248599</v>
      </c>
      <c r="Q1175" s="9" t="s">
        <v>252</v>
      </c>
      <c r="R1175" s="27"/>
      <c r="S1175" s="40" t="s">
        <v>375</v>
      </c>
      <c r="T1175" s="3" t="s">
        <v>148</v>
      </c>
      <c r="U1175" s="27">
        <f t="shared" si="264"/>
        <v>1293.3854909682839</v>
      </c>
      <c r="V1175" s="27">
        <f t="shared" si="263"/>
        <v>8345.9853724954864</v>
      </c>
      <c r="W1175" s="27">
        <f t="shared" si="263"/>
        <v>1635.5028382298638</v>
      </c>
      <c r="X1175" s="27">
        <f t="shared" si="263"/>
        <v>798.64480045797632</v>
      </c>
      <c r="Y1175" s="27">
        <f t="shared" si="263"/>
        <v>3407.3188077319146</v>
      </c>
      <c r="Z1175" s="28">
        <f t="shared" si="263"/>
        <v>1195.7866145249477</v>
      </c>
      <c r="AA1175" s="27"/>
      <c r="AB1175" s="131">
        <v>35331170000</v>
      </c>
      <c r="AC1175" s="131" t="str">
        <f t="shared" si="261"/>
        <v>WFD98_Eastern_AlpsSeptember</v>
      </c>
      <c r="AD1175" s="40" t="s">
        <v>599</v>
      </c>
      <c r="AE1175" s="46" t="s">
        <v>593</v>
      </c>
      <c r="AF1175" s="130">
        <f t="shared" si="258"/>
        <v>96.43945580437655</v>
      </c>
      <c r="AG1175" s="130">
        <f t="shared" si="259"/>
        <v>33.845089605720609</v>
      </c>
      <c r="AH1175" s="130">
        <f t="shared" si="262"/>
        <v>62.594366198655941</v>
      </c>
    </row>
    <row r="1176" spans="1:34" x14ac:dyDescent="0.25">
      <c r="A1176" t="s">
        <v>10</v>
      </c>
      <c r="B1176">
        <v>2008</v>
      </c>
      <c r="C1176">
        <v>10</v>
      </c>
      <c r="D1176">
        <v>4458.13415553713</v>
      </c>
      <c r="E1176">
        <v>30685.176084152099</v>
      </c>
      <c r="F1176">
        <v>4026.0218530577399</v>
      </c>
      <c r="G1176">
        <v>1819.9150297056699</v>
      </c>
      <c r="H1176">
        <v>9231.9782874361299</v>
      </c>
      <c r="I1176">
        <v>4098.3039429297196</v>
      </c>
      <c r="Q1176" s="9" t="s">
        <v>252</v>
      </c>
      <c r="R1176" s="27"/>
      <c r="S1176" s="40" t="s">
        <v>375</v>
      </c>
      <c r="T1176" s="3" t="s">
        <v>149</v>
      </c>
      <c r="U1176" s="27">
        <f t="shared" si="264"/>
        <v>1014.8957877523798</v>
      </c>
      <c r="V1176" s="27">
        <f t="shared" si="263"/>
        <v>8494.9912360181879</v>
      </c>
      <c r="W1176" s="27">
        <f t="shared" si="263"/>
        <v>2143.0667814192448</v>
      </c>
      <c r="X1176" s="27">
        <f t="shared" si="263"/>
        <v>1058.8949569788585</v>
      </c>
      <c r="Y1176" s="27">
        <f t="shared" si="263"/>
        <v>3837.3760795799831</v>
      </c>
      <c r="Z1176" s="28">
        <f t="shared" si="263"/>
        <v>879.60041601614182</v>
      </c>
      <c r="AA1176" s="27"/>
      <c r="AB1176" s="131">
        <v>35331170000</v>
      </c>
      <c r="AC1176" s="131" t="str">
        <f t="shared" si="261"/>
        <v>WFD98_Eastern_AlpsOctober</v>
      </c>
      <c r="AD1176" s="40" t="s">
        <v>599</v>
      </c>
      <c r="AE1176" s="46" t="s">
        <v>594</v>
      </c>
      <c r="AF1176" s="130">
        <f t="shared" si="258"/>
        <v>108.61163328528274</v>
      </c>
      <c r="AG1176" s="130">
        <f t="shared" si="259"/>
        <v>24.895875681901895</v>
      </c>
      <c r="AH1176" s="130">
        <f t="shared" si="262"/>
        <v>83.715757603380837</v>
      </c>
    </row>
    <row r="1177" spans="1:34" x14ac:dyDescent="0.25">
      <c r="A1177" t="s">
        <v>10</v>
      </c>
      <c r="B1177">
        <v>2008</v>
      </c>
      <c r="C1177">
        <v>11</v>
      </c>
      <c r="D1177">
        <v>3198.3215374410202</v>
      </c>
      <c r="E1177">
        <v>31556.052024378201</v>
      </c>
      <c r="F1177">
        <v>7650.0707095588496</v>
      </c>
      <c r="G1177">
        <v>3442.7336218338501</v>
      </c>
      <c r="H1177">
        <v>13127.857410868401</v>
      </c>
      <c r="I1177">
        <v>3054.38096103112</v>
      </c>
      <c r="Q1177" s="9" t="s">
        <v>252</v>
      </c>
      <c r="R1177" s="27"/>
      <c r="S1177" s="40" t="s">
        <v>375</v>
      </c>
      <c r="T1177" s="3" t="s">
        <v>150</v>
      </c>
      <c r="U1177" s="27">
        <f t="shared" si="264"/>
        <v>896.99886427201011</v>
      </c>
      <c r="V1177" s="27">
        <f t="shared" si="263"/>
        <v>8552.3582753675873</v>
      </c>
      <c r="W1177" s="27">
        <f t="shared" si="263"/>
        <v>2370.5108696788147</v>
      </c>
      <c r="X1177" s="27">
        <f t="shared" si="263"/>
        <v>1178.311804881572</v>
      </c>
      <c r="Y1177" s="27">
        <f t="shared" si="263"/>
        <v>4270.3172797772459</v>
      </c>
      <c r="Z1177" s="28">
        <f t="shared" si="263"/>
        <v>702.79294694307987</v>
      </c>
      <c r="AA1177" s="27"/>
      <c r="AB1177" s="131">
        <v>35331170000</v>
      </c>
      <c r="AC1177" s="131" t="str">
        <f t="shared" si="261"/>
        <v>WFD98_Eastern_AlpsNovember</v>
      </c>
      <c r="AD1177" s="40" t="s">
        <v>599</v>
      </c>
      <c r="AE1177" s="46" t="s">
        <v>595</v>
      </c>
      <c r="AF1177" s="130">
        <f t="shared" si="258"/>
        <v>120.86543637748893</v>
      </c>
      <c r="AG1177" s="130">
        <f t="shared" si="259"/>
        <v>19.891584313315406</v>
      </c>
      <c r="AH1177" s="130">
        <f t="shared" si="262"/>
        <v>100.97385206417353</v>
      </c>
    </row>
    <row r="1178" spans="1:34" ht="15.75" thickBot="1" x14ac:dyDescent="0.3">
      <c r="A1178" t="s">
        <v>10</v>
      </c>
      <c r="B1178">
        <v>2008</v>
      </c>
      <c r="C1178">
        <v>12</v>
      </c>
      <c r="D1178">
        <v>4200.8419272111896</v>
      </c>
      <c r="E1178">
        <v>31406.0385876074</v>
      </c>
      <c r="F1178">
        <v>4654.17674566389</v>
      </c>
      <c r="G1178">
        <v>2101.3226396476598</v>
      </c>
      <c r="H1178">
        <v>8867.9796687504204</v>
      </c>
      <c r="I1178">
        <v>3757.4310413543799</v>
      </c>
      <c r="Q1178" s="11" t="s">
        <v>252</v>
      </c>
      <c r="R1178" s="29"/>
      <c r="S1178" s="40" t="s">
        <v>375</v>
      </c>
      <c r="T1178" s="5" t="s">
        <v>151</v>
      </c>
      <c r="U1178" s="29">
        <f t="shared" si="264"/>
        <v>1053.9021358299631</v>
      </c>
      <c r="V1178" s="29">
        <f t="shared" si="263"/>
        <v>8667.7005572598246</v>
      </c>
      <c r="W1178" s="29">
        <f t="shared" si="263"/>
        <v>1759.6654099975522</v>
      </c>
      <c r="X1178" s="29">
        <f t="shared" si="263"/>
        <v>873.0042751621138</v>
      </c>
      <c r="Y1178" s="29">
        <f t="shared" si="263"/>
        <v>2971.8903871067791</v>
      </c>
      <c r="Z1178" s="30">
        <f t="shared" si="263"/>
        <v>745.00453995315502</v>
      </c>
      <c r="AA1178" s="27"/>
      <c r="AB1178" s="131">
        <v>35331170000</v>
      </c>
      <c r="AC1178" s="131" t="str">
        <f t="shared" si="261"/>
        <v>WFD98_Eastern_AlpsDecember</v>
      </c>
      <c r="AD1178" s="40" t="s">
        <v>599</v>
      </c>
      <c r="AE1178" s="46" t="s">
        <v>596</v>
      </c>
      <c r="AF1178" s="130">
        <f t="shared" si="258"/>
        <v>84.115255371015991</v>
      </c>
      <c r="AG1178" s="130">
        <f t="shared" si="259"/>
        <v>21.086325189716476</v>
      </c>
      <c r="AH1178" s="130">
        <f t="shared" si="262"/>
        <v>63.028930181299515</v>
      </c>
    </row>
    <row r="1179" spans="1:34" x14ac:dyDescent="0.25">
      <c r="A1179" t="s">
        <v>10</v>
      </c>
      <c r="B1179">
        <v>2009</v>
      </c>
      <c r="C1179">
        <v>1</v>
      </c>
      <c r="D1179">
        <v>6010.0330630183798</v>
      </c>
      <c r="E1179">
        <v>31375.475458240198</v>
      </c>
      <c r="F1179">
        <v>4900.2904366054699</v>
      </c>
      <c r="G1179">
        <v>2241.90394332809</v>
      </c>
      <c r="H1179">
        <v>10182.266427938001</v>
      </c>
      <c r="I1179">
        <v>4985.4958191791902</v>
      </c>
      <c r="Q1179" s="10" t="s">
        <v>253</v>
      </c>
      <c r="R1179" s="27" t="s">
        <v>545</v>
      </c>
      <c r="S1179" s="40" t="s">
        <v>376</v>
      </c>
      <c r="T1179" s="1" t="s">
        <v>140</v>
      </c>
      <c r="U1179" s="25">
        <f>(D14667+D14679+D14691+D14703+D14715+D14727+D14739+D14751+D14763+D14775+D14787+D14799+D14811)/13</f>
        <v>215.67590021736953</v>
      </c>
      <c r="V1179" s="25">
        <f t="shared" ref="V1179:Z1190" si="265">(E14667+E14679+E14691+E14703+E14715+E14727+E14739+E14751+E14763+E14775+E14787+E14799+E14811)/13</f>
        <v>1383.5919697055883</v>
      </c>
      <c r="W1179" s="25">
        <f t="shared" si="265"/>
        <v>299.60140357298121</v>
      </c>
      <c r="X1179" s="25">
        <f t="shared" si="265"/>
        <v>186.18884345155556</v>
      </c>
      <c r="Y1179" s="25">
        <f t="shared" si="265"/>
        <v>588.28078629802303</v>
      </c>
      <c r="Z1179" s="26">
        <f t="shared" si="265"/>
        <v>154.12047489614821</v>
      </c>
      <c r="AA1179" s="27"/>
      <c r="AB1179" s="131">
        <v>5082980000</v>
      </c>
      <c r="AC1179" s="131" t="str">
        <f t="shared" si="261"/>
        <v>WFD99_North_AdriaticJanuary</v>
      </c>
      <c r="AD1179" s="40" t="s">
        <v>609</v>
      </c>
      <c r="AE1179" s="46" t="s">
        <v>586</v>
      </c>
      <c r="AF1179" s="130">
        <f t="shared" si="258"/>
        <v>115.73541235614206</v>
      </c>
      <c r="AG1179" s="130">
        <f t="shared" si="259"/>
        <v>30.320889497135184</v>
      </c>
      <c r="AH1179" s="130">
        <f t="shared" si="262"/>
        <v>85.41452285900688</v>
      </c>
    </row>
    <row r="1180" spans="1:34" x14ac:dyDescent="0.25">
      <c r="A1180" t="s">
        <v>10</v>
      </c>
      <c r="B1180">
        <v>2009</v>
      </c>
      <c r="C1180">
        <v>2</v>
      </c>
      <c r="D1180">
        <v>7504.4337070435004</v>
      </c>
      <c r="E1180">
        <v>30957.2882432431</v>
      </c>
      <c r="F1180">
        <v>2207.95537667899</v>
      </c>
      <c r="G1180">
        <v>969.97542380734296</v>
      </c>
      <c r="H1180">
        <v>4898.0075304867696</v>
      </c>
      <c r="I1180">
        <v>5979.5481776182796</v>
      </c>
      <c r="Q1180" s="9" t="s">
        <v>253</v>
      </c>
      <c r="R1180" s="27"/>
      <c r="S1180" s="40" t="s">
        <v>376</v>
      </c>
      <c r="T1180" s="3" t="s">
        <v>141</v>
      </c>
      <c r="U1180" s="27">
        <f t="shared" ref="U1180:U1190" si="266">(D14668+D14680+D14692+D14704+D14716+D14728+D14740+D14752+D14764+D14776+D14788+D14800+D14812)/13</f>
        <v>268.3567465928781</v>
      </c>
      <c r="V1180" s="27">
        <f t="shared" si="265"/>
        <v>1376.2865784371716</v>
      </c>
      <c r="W1180" s="27">
        <f t="shared" si="265"/>
        <v>316.83137172769369</v>
      </c>
      <c r="X1180" s="27">
        <f t="shared" si="265"/>
        <v>197.63349804260284</v>
      </c>
      <c r="Y1180" s="27">
        <f t="shared" si="265"/>
        <v>642.17155754640783</v>
      </c>
      <c r="Z1180" s="28">
        <f t="shared" si="265"/>
        <v>182.22472798046175</v>
      </c>
      <c r="AA1180" s="27"/>
      <c r="AB1180" s="131">
        <v>5082980000</v>
      </c>
      <c r="AC1180" s="131" t="str">
        <f t="shared" si="261"/>
        <v>WFD99_North_AdriaticFebruary</v>
      </c>
      <c r="AD1180" s="40" t="s">
        <v>609</v>
      </c>
      <c r="AE1180" s="46" t="s">
        <v>587</v>
      </c>
      <c r="AF1180" s="130">
        <f t="shared" si="258"/>
        <v>126.33761249235839</v>
      </c>
      <c r="AG1180" s="130">
        <f t="shared" si="259"/>
        <v>35.849979338982592</v>
      </c>
      <c r="AH1180" s="130">
        <f t="shared" si="262"/>
        <v>90.487633153375796</v>
      </c>
    </row>
    <row r="1181" spans="1:34" x14ac:dyDescent="0.25">
      <c r="A1181" t="s">
        <v>10</v>
      </c>
      <c r="B1181">
        <v>2009</v>
      </c>
      <c r="C1181">
        <v>3</v>
      </c>
      <c r="D1181">
        <v>11124.3502836593</v>
      </c>
      <c r="E1181">
        <v>29045.2711202967</v>
      </c>
      <c r="F1181">
        <v>316.28138172583903</v>
      </c>
      <c r="G1181">
        <v>127.559516107048</v>
      </c>
      <c r="H1181">
        <v>3543.9976912615198</v>
      </c>
      <c r="I1181">
        <v>8588.7250188299404</v>
      </c>
      <c r="Q1181" s="9" t="s">
        <v>253</v>
      </c>
      <c r="R1181" s="27"/>
      <c r="S1181" s="40" t="s">
        <v>376</v>
      </c>
      <c r="T1181" s="3" t="s">
        <v>142</v>
      </c>
      <c r="U1181" s="27">
        <f t="shared" si="266"/>
        <v>422.05018786200606</v>
      </c>
      <c r="V1181" s="27">
        <f t="shared" si="265"/>
        <v>1342.0580482915916</v>
      </c>
      <c r="W1181" s="27">
        <f t="shared" si="265"/>
        <v>276.25766259956868</v>
      </c>
      <c r="X1181" s="27">
        <f t="shared" si="265"/>
        <v>171.96675828169433</v>
      </c>
      <c r="Y1181" s="27">
        <f t="shared" si="265"/>
        <v>593.68603186539337</v>
      </c>
      <c r="Z1181" s="28">
        <f t="shared" si="265"/>
        <v>299.731082905542</v>
      </c>
      <c r="AA1181" s="27"/>
      <c r="AB1181" s="131">
        <v>5082980000</v>
      </c>
      <c r="AC1181" s="131" t="str">
        <f t="shared" si="261"/>
        <v>WFD99_North_AdriaticMarch</v>
      </c>
      <c r="AD1181" s="40" t="s">
        <v>609</v>
      </c>
      <c r="AE1181" s="46" t="s">
        <v>588</v>
      </c>
      <c r="AF1181" s="130">
        <f t="shared" si="258"/>
        <v>116.7988132680816</v>
      </c>
      <c r="AG1181" s="130">
        <f t="shared" si="259"/>
        <v>58.967590450000195</v>
      </c>
      <c r="AH1181" s="130">
        <f t="shared" si="262"/>
        <v>57.831222818081407</v>
      </c>
    </row>
    <row r="1182" spans="1:34" x14ac:dyDescent="0.25">
      <c r="A1182" t="s">
        <v>10</v>
      </c>
      <c r="B1182">
        <v>2009</v>
      </c>
      <c r="C1182">
        <v>4</v>
      </c>
      <c r="D1182">
        <v>11077.239482052801</v>
      </c>
      <c r="E1182">
        <v>29497.5061012367</v>
      </c>
      <c r="F1182">
        <v>3462.9675432087802</v>
      </c>
      <c r="G1182">
        <v>1528.0222995105</v>
      </c>
      <c r="H1182">
        <v>15635.1553140751</v>
      </c>
      <c r="I1182">
        <v>9377.6075161366898</v>
      </c>
      <c r="Q1182" s="9" t="s">
        <v>253</v>
      </c>
      <c r="R1182" s="27"/>
      <c r="S1182" s="40" t="s">
        <v>376</v>
      </c>
      <c r="T1182" s="3" t="s">
        <v>143</v>
      </c>
      <c r="U1182" s="27">
        <f t="shared" si="266"/>
        <v>488.52608360641648</v>
      </c>
      <c r="V1182" s="27">
        <f t="shared" si="265"/>
        <v>1311.3177454188069</v>
      </c>
      <c r="W1182" s="27">
        <f t="shared" si="265"/>
        <v>190.15226161885545</v>
      </c>
      <c r="X1182" s="27">
        <f t="shared" si="265"/>
        <v>118.37849393252121</v>
      </c>
      <c r="Y1182" s="27">
        <f t="shared" si="265"/>
        <v>607.55877196203664</v>
      </c>
      <c r="Z1182" s="28">
        <f t="shared" si="265"/>
        <v>391.6793392051901</v>
      </c>
      <c r="AA1182" s="27"/>
      <c r="AB1182" s="131">
        <v>5082980000</v>
      </c>
      <c r="AC1182" s="131" t="str">
        <f t="shared" si="261"/>
        <v>WFD99_North_AdriaticApril</v>
      </c>
      <c r="AD1182" s="40" t="s">
        <v>609</v>
      </c>
      <c r="AE1182" s="46" t="s">
        <v>589</v>
      </c>
      <c r="AF1182" s="130">
        <f t="shared" si="258"/>
        <v>119.52806659912819</v>
      </c>
      <c r="AG1182" s="130">
        <f t="shared" si="259"/>
        <v>77.057029381423916</v>
      </c>
      <c r="AH1182" s="130">
        <f t="shared" si="262"/>
        <v>42.471037217704279</v>
      </c>
    </row>
    <row r="1183" spans="1:34" x14ac:dyDescent="0.25">
      <c r="A1183" t="s">
        <v>10</v>
      </c>
      <c r="B1183">
        <v>2009</v>
      </c>
      <c r="C1183">
        <v>5</v>
      </c>
      <c r="D1183">
        <v>13118.5000840507</v>
      </c>
      <c r="E1183">
        <v>29287.746175283701</v>
      </c>
      <c r="F1183">
        <v>257.41323639307501</v>
      </c>
      <c r="G1183">
        <v>128.13276049323599</v>
      </c>
      <c r="H1183">
        <v>5123.7264304862902</v>
      </c>
      <c r="I1183">
        <v>11967.5459789212</v>
      </c>
      <c r="Q1183" s="9" t="s">
        <v>253</v>
      </c>
      <c r="R1183" s="27"/>
      <c r="S1183" s="40" t="s">
        <v>376</v>
      </c>
      <c r="T1183" s="3" t="s">
        <v>144</v>
      </c>
      <c r="U1183" s="27">
        <f t="shared" si="266"/>
        <v>555.9410551173695</v>
      </c>
      <c r="V1183" s="27">
        <f t="shared" si="265"/>
        <v>1294.3182350727848</v>
      </c>
      <c r="W1183" s="27">
        <f t="shared" si="265"/>
        <v>192.72350734873055</v>
      </c>
      <c r="X1183" s="27">
        <f t="shared" si="265"/>
        <v>119.69520513049919</v>
      </c>
      <c r="Y1183" s="27">
        <f t="shared" si="265"/>
        <v>719.65423878253318</v>
      </c>
      <c r="Z1183" s="28">
        <f t="shared" si="265"/>
        <v>510.74272822612176</v>
      </c>
      <c r="AA1183" s="27"/>
      <c r="AB1183" s="131">
        <v>5082980000</v>
      </c>
      <c r="AC1183" s="131" t="str">
        <f t="shared" si="261"/>
        <v>WFD99_North_AdriaticMay</v>
      </c>
      <c r="AD1183" s="40" t="s">
        <v>609</v>
      </c>
      <c r="AE1183" s="46" t="s">
        <v>144</v>
      </c>
      <c r="AF1183" s="130">
        <f t="shared" si="258"/>
        <v>141.58116671372565</v>
      </c>
      <c r="AG1183" s="130">
        <f t="shared" si="259"/>
        <v>100.48096357375432</v>
      </c>
      <c r="AH1183" s="130">
        <f t="shared" si="262"/>
        <v>41.100203139971327</v>
      </c>
    </row>
    <row r="1184" spans="1:34" x14ac:dyDescent="0.25">
      <c r="A1184" t="s">
        <v>10</v>
      </c>
      <c r="B1184">
        <v>2009</v>
      </c>
      <c r="C1184">
        <v>6</v>
      </c>
      <c r="D1184">
        <v>12466.2785648022</v>
      </c>
      <c r="E1184">
        <v>26895.7083805566</v>
      </c>
      <c r="F1184">
        <v>118.792479010915</v>
      </c>
      <c r="G1184">
        <v>56.775372400554197</v>
      </c>
      <c r="H1184">
        <v>4582.0687344874996</v>
      </c>
      <c r="I1184">
        <v>10404.331380919601</v>
      </c>
      <c r="Q1184" s="9" t="s">
        <v>253</v>
      </c>
      <c r="R1184" s="27"/>
      <c r="S1184" s="40" t="s">
        <v>376</v>
      </c>
      <c r="T1184" s="3" t="s">
        <v>145</v>
      </c>
      <c r="U1184" s="27">
        <f t="shared" si="266"/>
        <v>507.88211572461648</v>
      </c>
      <c r="V1184" s="27">
        <f t="shared" si="265"/>
        <v>1290.487717693823</v>
      </c>
      <c r="W1184" s="27">
        <f t="shared" si="265"/>
        <v>176.60523608316319</v>
      </c>
      <c r="X1184" s="27">
        <f t="shared" si="265"/>
        <v>109.48008626702972</v>
      </c>
      <c r="Y1184" s="27">
        <f t="shared" si="265"/>
        <v>654.31907317703269</v>
      </c>
      <c r="Z1184" s="28">
        <f t="shared" si="265"/>
        <v>509.16977656874434</v>
      </c>
      <c r="AA1184" s="27"/>
      <c r="AB1184" s="131">
        <v>5082980000</v>
      </c>
      <c r="AC1184" s="131" t="str">
        <f t="shared" si="261"/>
        <v>WFD99_North_AdriaticJune</v>
      </c>
      <c r="AD1184" s="40" t="s">
        <v>609</v>
      </c>
      <c r="AE1184" s="46" t="s">
        <v>590</v>
      </c>
      <c r="AF1184" s="130">
        <f t="shared" si="258"/>
        <v>128.72745381194352</v>
      </c>
      <c r="AG1184" s="130">
        <f t="shared" si="259"/>
        <v>100.17150895119484</v>
      </c>
      <c r="AH1184" s="130">
        <f t="shared" si="262"/>
        <v>28.555944860748681</v>
      </c>
    </row>
    <row r="1185" spans="1:34" x14ac:dyDescent="0.25">
      <c r="A1185" t="s">
        <v>10</v>
      </c>
      <c r="B1185">
        <v>2009</v>
      </c>
      <c r="C1185">
        <v>7</v>
      </c>
      <c r="D1185">
        <v>10913.7577901471</v>
      </c>
      <c r="E1185">
        <v>24310.3019402719</v>
      </c>
      <c r="F1185">
        <v>125.108577773867</v>
      </c>
      <c r="G1185">
        <v>61.328831822067201</v>
      </c>
      <c r="H1185">
        <v>3000.3698368281498</v>
      </c>
      <c r="I1185">
        <v>7760.3313647592104</v>
      </c>
      <c r="Q1185" s="9" t="s">
        <v>253</v>
      </c>
      <c r="R1185" s="27"/>
      <c r="S1185" s="40" t="s">
        <v>376</v>
      </c>
      <c r="T1185" s="3" t="s">
        <v>146</v>
      </c>
      <c r="U1185" s="27">
        <f t="shared" si="266"/>
        <v>443.32744625588498</v>
      </c>
      <c r="V1185" s="27">
        <f t="shared" si="265"/>
        <v>1277.277313494051</v>
      </c>
      <c r="W1185" s="27">
        <f t="shared" si="265"/>
        <v>174.81210428586877</v>
      </c>
      <c r="X1185" s="27">
        <f t="shared" si="265"/>
        <v>108.19154428310752</v>
      </c>
      <c r="Y1185" s="27">
        <f t="shared" si="265"/>
        <v>634.91689431828934</v>
      </c>
      <c r="Z1185" s="28">
        <f t="shared" si="265"/>
        <v>446.26953405131854</v>
      </c>
      <c r="AA1185" s="27"/>
      <c r="AB1185" s="131">
        <v>5082980000</v>
      </c>
      <c r="AC1185" s="131" t="str">
        <f t="shared" si="261"/>
        <v>WFD99_North_AdriaticJuly</v>
      </c>
      <c r="AD1185" s="40" t="s">
        <v>609</v>
      </c>
      <c r="AE1185" s="46" t="s">
        <v>591</v>
      </c>
      <c r="AF1185" s="130">
        <f t="shared" si="258"/>
        <v>124.91036642250988</v>
      </c>
      <c r="AG1185" s="130">
        <f t="shared" si="259"/>
        <v>87.796830609468955</v>
      </c>
      <c r="AH1185" s="130">
        <f t="shared" si="262"/>
        <v>37.113535813040926</v>
      </c>
    </row>
    <row r="1186" spans="1:34" x14ac:dyDescent="0.25">
      <c r="A1186" t="s">
        <v>10</v>
      </c>
      <c r="B1186">
        <v>2009</v>
      </c>
      <c r="C1186">
        <v>8</v>
      </c>
      <c r="D1186">
        <v>8806.8237713279195</v>
      </c>
      <c r="E1186">
        <v>24854.5733159847</v>
      </c>
      <c r="F1186">
        <v>140.86300234063199</v>
      </c>
      <c r="G1186">
        <v>65.6174424770157</v>
      </c>
      <c r="H1186">
        <v>4243.0717855744497</v>
      </c>
      <c r="I1186">
        <v>6326.1671969808904</v>
      </c>
      <c r="Q1186" s="9" t="s">
        <v>253</v>
      </c>
      <c r="R1186" s="27"/>
      <c r="S1186" s="40" t="s">
        <v>376</v>
      </c>
      <c r="T1186" s="3" t="s">
        <v>147</v>
      </c>
      <c r="U1186" s="27">
        <f t="shared" si="266"/>
        <v>322.16261250346724</v>
      </c>
      <c r="V1186" s="27">
        <f t="shared" si="265"/>
        <v>1317.161474905771</v>
      </c>
      <c r="W1186" s="27">
        <f t="shared" si="265"/>
        <v>270.56293314150059</v>
      </c>
      <c r="X1186" s="27">
        <f t="shared" si="265"/>
        <v>168.06398715021453</v>
      </c>
      <c r="Y1186" s="27">
        <f t="shared" si="265"/>
        <v>753.91719705185085</v>
      </c>
      <c r="Z1186" s="28">
        <f t="shared" si="265"/>
        <v>328.80356976659618</v>
      </c>
      <c r="AA1186" s="27"/>
      <c r="AB1186" s="131">
        <v>5082980000</v>
      </c>
      <c r="AC1186" s="131" t="str">
        <f t="shared" si="261"/>
        <v>WFD99_North_AdriaticAugust</v>
      </c>
      <c r="AD1186" s="40" t="s">
        <v>609</v>
      </c>
      <c r="AE1186" s="46" t="s">
        <v>592</v>
      </c>
      <c r="AF1186" s="130">
        <f t="shared" si="258"/>
        <v>148.32188933496704</v>
      </c>
      <c r="AG1186" s="130">
        <f t="shared" si="259"/>
        <v>64.687165750523548</v>
      </c>
      <c r="AH1186" s="130">
        <f t="shared" si="262"/>
        <v>83.634723584443492</v>
      </c>
    </row>
    <row r="1187" spans="1:34" x14ac:dyDescent="0.25">
      <c r="A1187" t="s">
        <v>10</v>
      </c>
      <c r="B1187">
        <v>2009</v>
      </c>
      <c r="C1187">
        <v>9</v>
      </c>
      <c r="D1187">
        <v>5818.5237347861103</v>
      </c>
      <c r="E1187">
        <v>26427.753056197798</v>
      </c>
      <c r="F1187">
        <v>515.87312531294594</v>
      </c>
      <c r="G1187">
        <v>264.18358455162098</v>
      </c>
      <c r="H1187">
        <v>4578.1720992950104</v>
      </c>
      <c r="I1187">
        <v>4491.5170616896703</v>
      </c>
      <c r="Q1187" s="9" t="s">
        <v>253</v>
      </c>
      <c r="R1187" s="27"/>
      <c r="S1187" s="40" t="s">
        <v>376</v>
      </c>
      <c r="T1187" s="3" t="s">
        <v>148</v>
      </c>
      <c r="U1187" s="27">
        <f t="shared" si="266"/>
        <v>204.26916559733985</v>
      </c>
      <c r="V1187" s="27">
        <f t="shared" si="265"/>
        <v>1352.9288048124822</v>
      </c>
      <c r="W1187" s="27">
        <f t="shared" si="265"/>
        <v>399.60794025300004</v>
      </c>
      <c r="X1187" s="27">
        <f t="shared" si="265"/>
        <v>248.68758836139202</v>
      </c>
      <c r="Y1187" s="27">
        <f t="shared" si="265"/>
        <v>827.54450157992267</v>
      </c>
      <c r="Z1187" s="28">
        <f t="shared" si="265"/>
        <v>209.96665597642459</v>
      </c>
      <c r="AA1187" s="27"/>
      <c r="AB1187" s="131">
        <v>5082980000</v>
      </c>
      <c r="AC1187" s="131" t="str">
        <f t="shared" si="261"/>
        <v>WFD99_North_AdriaticSeptember</v>
      </c>
      <c r="AD1187" s="40" t="s">
        <v>609</v>
      </c>
      <c r="AE1187" s="46" t="s">
        <v>593</v>
      </c>
      <c r="AF1187" s="130">
        <f t="shared" si="258"/>
        <v>162.80695607299708</v>
      </c>
      <c r="AG1187" s="130">
        <f t="shared" si="259"/>
        <v>41.307787159584457</v>
      </c>
      <c r="AH1187" s="130">
        <f t="shared" si="262"/>
        <v>121.49916891341263</v>
      </c>
    </row>
    <row r="1188" spans="1:34" x14ac:dyDescent="0.25">
      <c r="A1188" t="s">
        <v>10</v>
      </c>
      <c r="B1188">
        <v>2009</v>
      </c>
      <c r="C1188">
        <v>10</v>
      </c>
      <c r="D1188">
        <v>4847.5119213625703</v>
      </c>
      <c r="E1188">
        <v>29441.6771709069</v>
      </c>
      <c r="F1188">
        <v>1939.70808961647</v>
      </c>
      <c r="G1188">
        <v>842.34727926970004</v>
      </c>
      <c r="H1188">
        <v>6840.6094219083498</v>
      </c>
      <c r="I1188">
        <v>4244.6109595260205</v>
      </c>
      <c r="Q1188" s="9" t="s">
        <v>253</v>
      </c>
      <c r="R1188" s="27"/>
      <c r="S1188" s="40" t="s">
        <v>376</v>
      </c>
      <c r="T1188" s="3" t="s">
        <v>149</v>
      </c>
      <c r="U1188" s="27">
        <f t="shared" si="266"/>
        <v>158.03668615143624</v>
      </c>
      <c r="V1188" s="27">
        <f t="shared" si="265"/>
        <v>1373.5601242088089</v>
      </c>
      <c r="W1188" s="27">
        <f t="shared" si="265"/>
        <v>494.32571735765276</v>
      </c>
      <c r="X1188" s="27">
        <f t="shared" si="265"/>
        <v>306.72346105288136</v>
      </c>
      <c r="Y1188" s="27">
        <f t="shared" si="265"/>
        <v>961.67685867915031</v>
      </c>
      <c r="Z1188" s="28">
        <f t="shared" si="265"/>
        <v>157.54822517543218</v>
      </c>
      <c r="AA1188" s="27"/>
      <c r="AB1188" s="131">
        <v>5082980000</v>
      </c>
      <c r="AC1188" s="131" t="str">
        <f t="shared" si="261"/>
        <v>WFD99_North_AdriaticOctober</v>
      </c>
      <c r="AD1188" s="40" t="s">
        <v>609</v>
      </c>
      <c r="AE1188" s="46" t="s">
        <v>594</v>
      </c>
      <c r="AF1188" s="130">
        <f t="shared" si="258"/>
        <v>189.19548349180016</v>
      </c>
      <c r="AG1188" s="130">
        <f t="shared" si="259"/>
        <v>30.99524790092272</v>
      </c>
      <c r="AH1188" s="130">
        <f t="shared" si="262"/>
        <v>158.20023559087744</v>
      </c>
    </row>
    <row r="1189" spans="1:34" x14ac:dyDescent="0.25">
      <c r="A1189" t="s">
        <v>10</v>
      </c>
      <c r="B1189">
        <v>2009</v>
      </c>
      <c r="C1189">
        <v>11</v>
      </c>
      <c r="D1189">
        <v>3861.79709965643</v>
      </c>
      <c r="E1189">
        <v>31422.461382326699</v>
      </c>
      <c r="F1189">
        <v>8178.0798255325799</v>
      </c>
      <c r="G1189">
        <v>3789.5979317196702</v>
      </c>
      <c r="H1189">
        <v>15852.5213665049</v>
      </c>
      <c r="I1189">
        <v>3589.66933685601</v>
      </c>
      <c r="Q1189" s="9" t="s">
        <v>253</v>
      </c>
      <c r="R1189" s="27"/>
      <c r="S1189" s="40" t="s">
        <v>376</v>
      </c>
      <c r="T1189" s="3" t="s">
        <v>150</v>
      </c>
      <c r="U1189" s="27">
        <f t="shared" si="266"/>
        <v>139.47068284818485</v>
      </c>
      <c r="V1189" s="27">
        <f t="shared" si="265"/>
        <v>1372.067662536821</v>
      </c>
      <c r="W1189" s="27">
        <f t="shared" si="265"/>
        <v>564.23822217672807</v>
      </c>
      <c r="X1189" s="27">
        <f t="shared" si="265"/>
        <v>350.97738688416848</v>
      </c>
      <c r="Y1189" s="27">
        <f t="shared" si="265"/>
        <v>1080.1217664897274</v>
      </c>
      <c r="Z1189" s="28">
        <f t="shared" si="265"/>
        <v>127.84036524453316</v>
      </c>
      <c r="AA1189" s="27"/>
      <c r="AB1189" s="131">
        <v>5082980000</v>
      </c>
      <c r="AC1189" s="131" t="str">
        <f t="shared" si="261"/>
        <v>WFD99_North_AdriaticNovember</v>
      </c>
      <c r="AD1189" s="40" t="s">
        <v>609</v>
      </c>
      <c r="AE1189" s="46" t="s">
        <v>595</v>
      </c>
      <c r="AF1189" s="130">
        <f t="shared" si="258"/>
        <v>212.49774079176535</v>
      </c>
      <c r="AG1189" s="130">
        <f t="shared" si="259"/>
        <v>25.150672488290954</v>
      </c>
      <c r="AH1189" s="130">
        <f t="shared" si="262"/>
        <v>187.3470683034744</v>
      </c>
    </row>
    <row r="1190" spans="1:34" ht="15.75" thickBot="1" x14ac:dyDescent="0.3">
      <c r="A1190" t="s">
        <v>10</v>
      </c>
      <c r="B1190">
        <v>2009</v>
      </c>
      <c r="C1190">
        <v>12</v>
      </c>
      <c r="D1190">
        <v>4491.6315128538699</v>
      </c>
      <c r="E1190">
        <v>31527.4563708653</v>
      </c>
      <c r="F1190">
        <v>4179.7839603257098</v>
      </c>
      <c r="G1190">
        <v>1909.8679071715101</v>
      </c>
      <c r="H1190">
        <v>7582.7533651194699</v>
      </c>
      <c r="I1190">
        <v>4013.4886774036399</v>
      </c>
      <c r="Q1190" s="11" t="s">
        <v>253</v>
      </c>
      <c r="R1190" s="29"/>
      <c r="S1190" s="40" t="s">
        <v>376</v>
      </c>
      <c r="T1190" s="5" t="s">
        <v>151</v>
      </c>
      <c r="U1190" s="29">
        <f t="shared" si="266"/>
        <v>163.46517056606223</v>
      </c>
      <c r="V1190" s="29">
        <f t="shared" si="265"/>
        <v>1374.7301972946516</v>
      </c>
      <c r="W1190" s="29">
        <f t="shared" si="265"/>
        <v>483.9266027273157</v>
      </c>
      <c r="X1190" s="29">
        <f t="shared" si="265"/>
        <v>301.12496212541498</v>
      </c>
      <c r="Y1190" s="29">
        <f t="shared" si="265"/>
        <v>920.53578873014885</v>
      </c>
      <c r="Z1190" s="30">
        <f t="shared" si="265"/>
        <v>133.62840605837599</v>
      </c>
      <c r="AA1190" s="27"/>
      <c r="AB1190" s="131">
        <v>5082980000</v>
      </c>
      <c r="AC1190" s="131" t="str">
        <f t="shared" si="261"/>
        <v>WFD99_North_AdriaticDecember</v>
      </c>
      <c r="AD1190" s="40" t="s">
        <v>609</v>
      </c>
      <c r="AE1190" s="46" t="s">
        <v>596</v>
      </c>
      <c r="AF1190" s="130">
        <f t="shared" si="258"/>
        <v>181.10159566438364</v>
      </c>
      <c r="AG1190" s="130">
        <f t="shared" si="259"/>
        <v>26.289382617750999</v>
      </c>
      <c r="AH1190" s="130">
        <f t="shared" si="262"/>
        <v>154.81221304663265</v>
      </c>
    </row>
    <row r="1191" spans="1:34" x14ac:dyDescent="0.25">
      <c r="A1191" t="s">
        <v>10</v>
      </c>
      <c r="B1191">
        <v>2010</v>
      </c>
      <c r="C1191">
        <v>1</v>
      </c>
      <c r="D1191">
        <v>5040.7353090593597</v>
      </c>
      <c r="E1191">
        <v>31445.236116039301</v>
      </c>
      <c r="F1191">
        <v>4116.9775213836001</v>
      </c>
      <c r="G1191">
        <v>1872.8440700341901</v>
      </c>
      <c r="H1191">
        <v>8146.8836561177504</v>
      </c>
      <c r="I1191">
        <v>4240.16004448483</v>
      </c>
      <c r="Q1191" s="10" t="s">
        <v>254</v>
      </c>
      <c r="R1191" s="27" t="s">
        <v>404</v>
      </c>
      <c r="S1191" s="40" t="s">
        <v>377</v>
      </c>
      <c r="T1191" s="1" t="s">
        <v>140</v>
      </c>
      <c r="U1191" s="25">
        <f>(D14823+D14835+D14847+D14859+D14871+D14883+D14895+D14907+D14919+D14931+D14943+D14955+D14967)/13</f>
        <v>616.05147785821293</v>
      </c>
      <c r="V1191" s="25">
        <f t="shared" ref="V1191:Z1202" si="267">(E14823+E14835+E14847+E14859+E14871+E14883+E14895+E14907+E14919+E14931+E14943+E14955+E14967)/13</f>
        <v>4261.8558559982421</v>
      </c>
      <c r="W1191" s="25">
        <f t="shared" si="267"/>
        <v>428.88076651557799</v>
      </c>
      <c r="X1191" s="25">
        <f t="shared" si="267"/>
        <v>239.85144273315109</v>
      </c>
      <c r="Y1191" s="25">
        <f t="shared" si="267"/>
        <v>804.50118754034418</v>
      </c>
      <c r="Z1191" s="26">
        <f t="shared" si="267"/>
        <v>505.03251102888731</v>
      </c>
      <c r="AA1191" s="27"/>
      <c r="AB1191" s="131">
        <v>12949880000</v>
      </c>
      <c r="AC1191" s="131" t="str">
        <f t="shared" si="261"/>
        <v>WFD100_ThessaliaJanuary</v>
      </c>
      <c r="AD1191" s="40" t="s">
        <v>640</v>
      </c>
      <c r="AE1191" s="46" t="s">
        <v>586</v>
      </c>
      <c r="AF1191" s="130">
        <f t="shared" si="258"/>
        <v>62.124219493952388</v>
      </c>
      <c r="AG1191" s="130">
        <f t="shared" si="259"/>
        <v>38.999010881095991</v>
      </c>
      <c r="AH1191" s="130">
        <f t="shared" si="262"/>
        <v>23.125208612856397</v>
      </c>
    </row>
    <row r="1192" spans="1:34" x14ac:dyDescent="0.25">
      <c r="A1192" t="s">
        <v>10</v>
      </c>
      <c r="B1192">
        <v>2010</v>
      </c>
      <c r="C1192">
        <v>2</v>
      </c>
      <c r="D1192">
        <v>6649.6109174714702</v>
      </c>
      <c r="E1192">
        <v>31451.841595263399</v>
      </c>
      <c r="F1192">
        <v>3657.43510183547</v>
      </c>
      <c r="G1192">
        <v>1572.2053083001299</v>
      </c>
      <c r="H1192">
        <v>8400.8228598205405</v>
      </c>
      <c r="I1192">
        <v>5450.3386947234603</v>
      </c>
      <c r="Q1192" s="9" t="s">
        <v>254</v>
      </c>
      <c r="R1192" s="27"/>
      <c r="S1192" s="40" t="s">
        <v>377</v>
      </c>
      <c r="T1192" s="3" t="s">
        <v>141</v>
      </c>
      <c r="U1192" s="27">
        <f t="shared" ref="U1192:U1202" si="268">(D14824+D14836+D14848+D14860+D14872+D14884+D14896+D14908+D14920+D14932+D14944+D14956+D14968)/13</f>
        <v>714.80618731839661</v>
      </c>
      <c r="V1192" s="27">
        <f t="shared" si="267"/>
        <v>4209.5051533554788</v>
      </c>
      <c r="W1192" s="27">
        <f t="shared" si="267"/>
        <v>304.49411617781919</v>
      </c>
      <c r="X1192" s="27">
        <f t="shared" si="267"/>
        <v>170.8630624976351</v>
      </c>
      <c r="Y1192" s="27">
        <f t="shared" si="267"/>
        <v>677.29751192406002</v>
      </c>
      <c r="Z1192" s="28">
        <f t="shared" si="267"/>
        <v>583.61459457466674</v>
      </c>
      <c r="AA1192" s="27"/>
      <c r="AB1192" s="131">
        <v>12949880000</v>
      </c>
      <c r="AC1192" s="131" t="str">
        <f t="shared" si="261"/>
        <v>WFD100_ThessaliaFebruary</v>
      </c>
      <c r="AD1192" s="40" t="s">
        <v>640</v>
      </c>
      <c r="AE1192" s="46" t="s">
        <v>587</v>
      </c>
      <c r="AF1192" s="130">
        <f t="shared" si="258"/>
        <v>52.301450818390592</v>
      </c>
      <c r="AG1192" s="130">
        <f t="shared" si="259"/>
        <v>45.067181670769671</v>
      </c>
      <c r="AH1192" s="130">
        <f t="shared" si="262"/>
        <v>7.2342691476209211</v>
      </c>
    </row>
    <row r="1193" spans="1:34" x14ac:dyDescent="0.25">
      <c r="A1193" t="s">
        <v>10</v>
      </c>
      <c r="B1193">
        <v>2010</v>
      </c>
      <c r="C1193">
        <v>3</v>
      </c>
      <c r="D1193">
        <v>10356.4050891731</v>
      </c>
      <c r="E1193">
        <v>30254.583752866401</v>
      </c>
      <c r="F1193">
        <v>1331.1464637357301</v>
      </c>
      <c r="G1193">
        <v>565.03560935612495</v>
      </c>
      <c r="H1193">
        <v>6723.1928512283503</v>
      </c>
      <c r="I1193">
        <v>8352.0735117922595</v>
      </c>
      <c r="Q1193" s="9" t="s">
        <v>254</v>
      </c>
      <c r="R1193" s="27"/>
      <c r="S1193" s="40" t="s">
        <v>377</v>
      </c>
      <c r="T1193" s="3" t="s">
        <v>142</v>
      </c>
      <c r="U1193" s="27">
        <f t="shared" si="268"/>
        <v>977.15214156430761</v>
      </c>
      <c r="V1193" s="27">
        <f t="shared" si="267"/>
        <v>4121.6927732890899</v>
      </c>
      <c r="W1193" s="27">
        <f t="shared" si="267"/>
        <v>188.14868468854695</v>
      </c>
      <c r="X1193" s="27">
        <f t="shared" si="267"/>
        <v>106.56484363205317</v>
      </c>
      <c r="Y1193" s="27">
        <f t="shared" si="267"/>
        <v>574.85543988783252</v>
      </c>
      <c r="Z1193" s="28">
        <f t="shared" si="267"/>
        <v>797.52755592447886</v>
      </c>
      <c r="AA1193" s="27"/>
      <c r="AB1193" s="131">
        <v>12949880000</v>
      </c>
      <c r="AC1193" s="131" t="str">
        <f t="shared" si="261"/>
        <v>WFD100_ThessaliaMarch</v>
      </c>
      <c r="AD1193" s="40" t="s">
        <v>640</v>
      </c>
      <c r="AE1193" s="46" t="s">
        <v>588</v>
      </c>
      <c r="AF1193" s="130">
        <f t="shared" si="258"/>
        <v>44.390792801773642</v>
      </c>
      <c r="AG1193" s="130">
        <f t="shared" si="259"/>
        <v>61.585710132022761</v>
      </c>
      <c r="AH1193" s="130">
        <f t="shared" si="262"/>
        <v>-17.194917330249119</v>
      </c>
    </row>
    <row r="1194" spans="1:34" x14ac:dyDescent="0.25">
      <c r="A1194" t="s">
        <v>10</v>
      </c>
      <c r="B1194">
        <v>2010</v>
      </c>
      <c r="C1194">
        <v>4</v>
      </c>
      <c r="D1194">
        <v>13104.648152721</v>
      </c>
      <c r="E1194">
        <v>28809.708169283302</v>
      </c>
      <c r="F1194">
        <v>373.52984487343502</v>
      </c>
      <c r="G1194">
        <v>170.600195038647</v>
      </c>
      <c r="H1194">
        <v>3220.0575393547101</v>
      </c>
      <c r="I1194">
        <v>10771.920238448</v>
      </c>
      <c r="Q1194" s="9" t="s">
        <v>254</v>
      </c>
      <c r="R1194" s="27"/>
      <c r="S1194" s="40" t="s">
        <v>377</v>
      </c>
      <c r="T1194" s="3" t="s">
        <v>143</v>
      </c>
      <c r="U1194" s="27">
        <f t="shared" si="268"/>
        <v>1084.1045427088754</v>
      </c>
      <c r="V1194" s="27">
        <f t="shared" si="267"/>
        <v>3985.8694106121252</v>
      </c>
      <c r="W1194" s="27">
        <f t="shared" si="267"/>
        <v>121.24561731950459</v>
      </c>
      <c r="X1194" s="27">
        <f t="shared" si="267"/>
        <v>69.405719848122942</v>
      </c>
      <c r="Y1194" s="27">
        <f t="shared" si="267"/>
        <v>511.36240285041561</v>
      </c>
      <c r="Z1194" s="28">
        <f t="shared" si="267"/>
        <v>853.62338230542252</v>
      </c>
      <c r="AA1194" s="27"/>
      <c r="AB1194" s="131">
        <v>12949880000</v>
      </c>
      <c r="AC1194" s="131" t="str">
        <f t="shared" si="261"/>
        <v>WFD100_ThessaliaApril</v>
      </c>
      <c r="AD1194" s="40" t="s">
        <v>640</v>
      </c>
      <c r="AE1194" s="46" t="s">
        <v>589</v>
      </c>
      <c r="AF1194" s="130">
        <f t="shared" si="258"/>
        <v>39.48781014576317</v>
      </c>
      <c r="AG1194" s="130">
        <f t="shared" si="259"/>
        <v>65.917474316783043</v>
      </c>
      <c r="AH1194" s="130">
        <f t="shared" si="262"/>
        <v>-26.429664171019873</v>
      </c>
    </row>
    <row r="1195" spans="1:34" x14ac:dyDescent="0.25">
      <c r="A1195" t="s">
        <v>10</v>
      </c>
      <c r="B1195">
        <v>2010</v>
      </c>
      <c r="C1195">
        <v>5</v>
      </c>
      <c r="D1195">
        <v>11177.8135512881</v>
      </c>
      <c r="E1195">
        <v>28274.553710694701</v>
      </c>
      <c r="F1195">
        <v>1347.97368483283</v>
      </c>
      <c r="G1195">
        <v>571.66042211684896</v>
      </c>
      <c r="H1195">
        <v>9374.08502070133</v>
      </c>
      <c r="I1195">
        <v>9698.5469195313708</v>
      </c>
      <c r="Q1195" s="9" t="s">
        <v>254</v>
      </c>
      <c r="R1195" s="27"/>
      <c r="S1195" s="40" t="s">
        <v>377</v>
      </c>
      <c r="T1195" s="3" t="s">
        <v>144</v>
      </c>
      <c r="U1195" s="27">
        <f t="shared" si="268"/>
        <v>1285.243646155327</v>
      </c>
      <c r="V1195" s="27">
        <f t="shared" si="267"/>
        <v>3774.2953987743313</v>
      </c>
      <c r="W1195" s="27">
        <f t="shared" si="267"/>
        <v>73.388545069685051</v>
      </c>
      <c r="X1195" s="27">
        <f t="shared" si="267"/>
        <v>42.316308370195621</v>
      </c>
      <c r="Y1195" s="27">
        <f t="shared" si="267"/>
        <v>377.24631536573077</v>
      </c>
      <c r="Z1195" s="28">
        <f t="shared" si="267"/>
        <v>886.31411005260395</v>
      </c>
      <c r="AA1195" s="27"/>
      <c r="AB1195" s="131">
        <v>12949880000</v>
      </c>
      <c r="AC1195" s="131" t="str">
        <f t="shared" si="261"/>
        <v>WFD100_ThessaliaMay</v>
      </c>
      <c r="AD1195" s="40" t="s">
        <v>640</v>
      </c>
      <c r="AE1195" s="46" t="s">
        <v>144</v>
      </c>
      <c r="AF1195" s="130">
        <f t="shared" si="258"/>
        <v>29.131259545704729</v>
      </c>
      <c r="AG1195" s="130">
        <f t="shared" si="259"/>
        <v>68.441878229960736</v>
      </c>
      <c r="AH1195" s="130">
        <f t="shared" si="262"/>
        <v>-39.310618684256006</v>
      </c>
    </row>
    <row r="1196" spans="1:34" x14ac:dyDescent="0.25">
      <c r="A1196" t="s">
        <v>10</v>
      </c>
      <c r="B1196">
        <v>2010</v>
      </c>
      <c r="C1196">
        <v>6</v>
      </c>
      <c r="D1196">
        <v>11025.3804435572</v>
      </c>
      <c r="E1196">
        <v>28680.9533307415</v>
      </c>
      <c r="F1196">
        <v>1878.8850170051801</v>
      </c>
      <c r="G1196">
        <v>823.683621425198</v>
      </c>
      <c r="H1196">
        <v>10788.3426943344</v>
      </c>
      <c r="I1196">
        <v>9919.4485474756493</v>
      </c>
      <c r="Q1196" s="9" t="s">
        <v>254</v>
      </c>
      <c r="R1196" s="27"/>
      <c r="S1196" s="40" t="s">
        <v>377</v>
      </c>
      <c r="T1196" s="3" t="s">
        <v>145</v>
      </c>
      <c r="U1196" s="27">
        <f t="shared" si="268"/>
        <v>1275.393434974329</v>
      </c>
      <c r="V1196" s="27">
        <f t="shared" si="267"/>
        <v>3606.702793852844</v>
      </c>
      <c r="W1196" s="27">
        <f t="shared" si="267"/>
        <v>61.70363506148874</v>
      </c>
      <c r="X1196" s="27">
        <f t="shared" si="267"/>
        <v>35.486949299567158</v>
      </c>
      <c r="Y1196" s="27">
        <f t="shared" si="267"/>
        <v>226.40706670492804</v>
      </c>
      <c r="Z1196" s="28">
        <f t="shared" si="267"/>
        <v>759.25101483649428</v>
      </c>
      <c r="AA1196" s="27"/>
      <c r="AB1196" s="131">
        <v>12949880000</v>
      </c>
      <c r="AC1196" s="131" t="str">
        <f t="shared" si="261"/>
        <v>WFD100_ThessaliaJune</v>
      </c>
      <c r="AD1196" s="40" t="s">
        <v>640</v>
      </c>
      <c r="AE1196" s="46" t="s">
        <v>590</v>
      </c>
      <c r="AF1196" s="130">
        <f t="shared" si="258"/>
        <v>17.483333181846323</v>
      </c>
      <c r="AG1196" s="130">
        <f t="shared" si="259"/>
        <v>58.629965284349687</v>
      </c>
      <c r="AH1196" s="130">
        <f t="shared" si="262"/>
        <v>-41.146632102503361</v>
      </c>
    </row>
    <row r="1197" spans="1:34" x14ac:dyDescent="0.25">
      <c r="A1197" t="s">
        <v>10</v>
      </c>
      <c r="B1197">
        <v>2010</v>
      </c>
      <c r="C1197">
        <v>7</v>
      </c>
      <c r="D1197">
        <v>10717.647869664401</v>
      </c>
      <c r="E1197">
        <v>26516.007781481101</v>
      </c>
      <c r="F1197">
        <v>82.852564155064002</v>
      </c>
      <c r="G1197">
        <v>40.331029961132302</v>
      </c>
      <c r="H1197">
        <v>3083.2860954031398</v>
      </c>
      <c r="I1197">
        <v>8731.7481906111097</v>
      </c>
      <c r="Q1197" s="9" t="s">
        <v>254</v>
      </c>
      <c r="R1197" s="27"/>
      <c r="S1197" s="40" t="s">
        <v>377</v>
      </c>
      <c r="T1197" s="3" t="s">
        <v>146</v>
      </c>
      <c r="U1197" s="27">
        <f t="shared" si="268"/>
        <v>1187.0549928284652</v>
      </c>
      <c r="V1197" s="27">
        <f t="shared" si="267"/>
        <v>3391.8620177718412</v>
      </c>
      <c r="W1197" s="27">
        <f t="shared" si="267"/>
        <v>61.97645906367115</v>
      </c>
      <c r="X1197" s="27">
        <f t="shared" si="267"/>
        <v>35.595077188172255</v>
      </c>
      <c r="Y1197" s="27">
        <f t="shared" si="267"/>
        <v>135.22890652950568</v>
      </c>
      <c r="Z1197" s="28">
        <f t="shared" si="267"/>
        <v>596.76484177273051</v>
      </c>
      <c r="AA1197" s="27"/>
      <c r="AB1197" s="131">
        <v>12949880000</v>
      </c>
      <c r="AC1197" s="131" t="str">
        <f t="shared" si="261"/>
        <v>WFD100_ThessaliaJuly</v>
      </c>
      <c r="AD1197" s="40" t="s">
        <v>640</v>
      </c>
      <c r="AE1197" s="46" t="s">
        <v>591</v>
      </c>
      <c r="AF1197" s="130">
        <f t="shared" si="258"/>
        <v>10.442483368919687</v>
      </c>
      <c r="AG1197" s="130">
        <f t="shared" si="259"/>
        <v>46.082654184651169</v>
      </c>
      <c r="AH1197" s="130">
        <f t="shared" si="262"/>
        <v>-35.64017081573148</v>
      </c>
    </row>
    <row r="1198" spans="1:34" x14ac:dyDescent="0.25">
      <c r="A1198" t="s">
        <v>10</v>
      </c>
      <c r="B1198">
        <v>2010</v>
      </c>
      <c r="C1198">
        <v>8</v>
      </c>
      <c r="D1198">
        <v>8220.6563197115793</v>
      </c>
      <c r="E1198">
        <v>26242.224928696302</v>
      </c>
      <c r="F1198">
        <v>94.977157746198799</v>
      </c>
      <c r="G1198">
        <v>47.204597591876002</v>
      </c>
      <c r="H1198">
        <v>2307.7581607648699</v>
      </c>
      <c r="I1198">
        <v>6356.8721299231602</v>
      </c>
      <c r="Q1198" s="9" t="s">
        <v>254</v>
      </c>
      <c r="R1198" s="27"/>
      <c r="S1198" s="40" t="s">
        <v>377</v>
      </c>
      <c r="T1198" s="3" t="s">
        <v>147</v>
      </c>
      <c r="U1198" s="27">
        <f t="shared" si="268"/>
        <v>952.47679832046845</v>
      </c>
      <c r="V1198" s="27">
        <f t="shared" si="267"/>
        <v>3337.1770993313598</v>
      </c>
      <c r="W1198" s="27">
        <f t="shared" si="267"/>
        <v>58.297724937726606</v>
      </c>
      <c r="X1198" s="27">
        <f t="shared" si="267"/>
        <v>33.329182623568734</v>
      </c>
      <c r="Y1198" s="27">
        <f t="shared" si="267"/>
        <v>94.782651110319975</v>
      </c>
      <c r="Z1198" s="28">
        <f t="shared" si="267"/>
        <v>476.17289177599827</v>
      </c>
      <c r="AA1198" s="27"/>
      <c r="AB1198" s="131">
        <v>12949880000</v>
      </c>
      <c r="AC1198" s="131" t="str">
        <f t="shared" si="261"/>
        <v>WFD100_ThessaliaAugust</v>
      </c>
      <c r="AD1198" s="40" t="s">
        <v>640</v>
      </c>
      <c r="AE1198" s="46" t="s">
        <v>592</v>
      </c>
      <c r="AF1198" s="130">
        <f t="shared" si="258"/>
        <v>7.3191914604861177</v>
      </c>
      <c r="AG1198" s="130">
        <f t="shared" si="259"/>
        <v>36.770448203072021</v>
      </c>
      <c r="AH1198" s="130">
        <f t="shared" si="262"/>
        <v>-29.451256742585905</v>
      </c>
    </row>
    <row r="1199" spans="1:34" x14ac:dyDescent="0.25">
      <c r="A1199" t="s">
        <v>10</v>
      </c>
      <c r="B1199">
        <v>2010</v>
      </c>
      <c r="C1199">
        <v>9</v>
      </c>
      <c r="D1199">
        <v>5828.2819200534304</v>
      </c>
      <c r="E1199">
        <v>27832.302938358702</v>
      </c>
      <c r="F1199">
        <v>400.51701920166499</v>
      </c>
      <c r="G1199">
        <v>174.950379248096</v>
      </c>
      <c r="H1199">
        <v>6014.8630776692598</v>
      </c>
      <c r="I1199">
        <v>4715.9850152643403</v>
      </c>
      <c r="Q1199" s="9" t="s">
        <v>254</v>
      </c>
      <c r="R1199" s="27"/>
      <c r="S1199" s="40" t="s">
        <v>377</v>
      </c>
      <c r="T1199" s="3" t="s">
        <v>148</v>
      </c>
      <c r="U1199" s="27">
        <f t="shared" si="268"/>
        <v>630.38220640783038</v>
      </c>
      <c r="V1199" s="27">
        <f t="shared" si="267"/>
        <v>3472.6710283707484</v>
      </c>
      <c r="W1199" s="27">
        <f t="shared" si="267"/>
        <v>109.65850552758457</v>
      </c>
      <c r="X1199" s="27">
        <f t="shared" si="267"/>
        <v>62.922656319071606</v>
      </c>
      <c r="Y1199" s="27">
        <f t="shared" si="267"/>
        <v>456.69141318005364</v>
      </c>
      <c r="Z1199" s="28">
        <f t="shared" si="267"/>
        <v>365.4302024342287</v>
      </c>
      <c r="AA1199" s="27"/>
      <c r="AB1199" s="131">
        <v>12949880000</v>
      </c>
      <c r="AC1199" s="131" t="str">
        <f t="shared" si="261"/>
        <v>WFD100_ThessaliaSeptember</v>
      </c>
      <c r="AD1199" s="40" t="s">
        <v>640</v>
      </c>
      <c r="AE1199" s="46" t="s">
        <v>593</v>
      </c>
      <c r="AF1199" s="130">
        <f t="shared" si="258"/>
        <v>35.266072981375402</v>
      </c>
      <c r="AG1199" s="130">
        <f t="shared" si="259"/>
        <v>28.218809937561485</v>
      </c>
      <c r="AH1199" s="130">
        <f t="shared" si="262"/>
        <v>7.047263043813917</v>
      </c>
    </row>
    <row r="1200" spans="1:34" x14ac:dyDescent="0.25">
      <c r="A1200" t="s">
        <v>10</v>
      </c>
      <c r="B1200">
        <v>2010</v>
      </c>
      <c r="C1200">
        <v>10</v>
      </c>
      <c r="D1200">
        <v>4343.60531272958</v>
      </c>
      <c r="E1200">
        <v>30758.100664210899</v>
      </c>
      <c r="F1200">
        <v>5040.6790220412204</v>
      </c>
      <c r="G1200">
        <v>2190.4176439074699</v>
      </c>
      <c r="H1200">
        <v>10832.7382139567</v>
      </c>
      <c r="I1200">
        <v>4012.9970825394698</v>
      </c>
      <c r="Q1200" s="9" t="s">
        <v>254</v>
      </c>
      <c r="R1200" s="27"/>
      <c r="S1200" s="40" t="s">
        <v>377</v>
      </c>
      <c r="T1200" s="3" t="s">
        <v>149</v>
      </c>
      <c r="U1200" s="27">
        <f t="shared" si="268"/>
        <v>526.33258889631077</v>
      </c>
      <c r="V1200" s="27">
        <f t="shared" si="267"/>
        <v>3841.4023150182743</v>
      </c>
      <c r="W1200" s="27">
        <f t="shared" si="267"/>
        <v>216.40971732599232</v>
      </c>
      <c r="X1200" s="27">
        <f t="shared" si="267"/>
        <v>122.48008147115534</v>
      </c>
      <c r="Y1200" s="27">
        <f t="shared" si="267"/>
        <v>685.85366693247965</v>
      </c>
      <c r="Z1200" s="28">
        <f t="shared" si="267"/>
        <v>384.65378700182157</v>
      </c>
      <c r="AA1200" s="27"/>
      <c r="AB1200" s="131">
        <v>12949880000</v>
      </c>
      <c r="AC1200" s="131" t="str">
        <f t="shared" si="261"/>
        <v>WFD100_ThessaliaOctober</v>
      </c>
      <c r="AD1200" s="40" t="s">
        <v>640</v>
      </c>
      <c r="AE1200" s="46" t="s">
        <v>594</v>
      </c>
      <c r="AF1200" s="130">
        <f t="shared" si="258"/>
        <v>52.962163891285449</v>
      </c>
      <c r="AG1200" s="130">
        <f t="shared" si="259"/>
        <v>29.70327037793567</v>
      </c>
      <c r="AH1200" s="130">
        <f t="shared" si="262"/>
        <v>23.258893513349779</v>
      </c>
    </row>
    <row r="1201" spans="1:34" x14ac:dyDescent="0.25">
      <c r="A1201" t="s">
        <v>10</v>
      </c>
      <c r="B1201">
        <v>2010</v>
      </c>
      <c r="C1201">
        <v>11</v>
      </c>
      <c r="D1201">
        <v>3311.3432401875298</v>
      </c>
      <c r="E1201">
        <v>31442.010175533898</v>
      </c>
      <c r="F1201">
        <v>8001.3832014603904</v>
      </c>
      <c r="G1201">
        <v>3691.6397940247002</v>
      </c>
      <c r="H1201">
        <v>14717.702554969401</v>
      </c>
      <c r="I1201">
        <v>3138.6411375868402</v>
      </c>
      <c r="Q1201" s="9" t="s">
        <v>254</v>
      </c>
      <c r="R1201" s="27"/>
      <c r="S1201" s="40" t="s">
        <v>377</v>
      </c>
      <c r="T1201" s="3" t="s">
        <v>150</v>
      </c>
      <c r="U1201" s="27">
        <f t="shared" si="268"/>
        <v>467.89631695482717</v>
      </c>
      <c r="V1201" s="27">
        <f t="shared" si="267"/>
        <v>4090.3072971448337</v>
      </c>
      <c r="W1201" s="27">
        <f t="shared" si="267"/>
        <v>210.4563420057232</v>
      </c>
      <c r="X1201" s="27">
        <f t="shared" si="267"/>
        <v>118.61353577423019</v>
      </c>
      <c r="Y1201" s="27">
        <f t="shared" si="267"/>
        <v>529.31581835571956</v>
      </c>
      <c r="Z1201" s="28">
        <f t="shared" si="267"/>
        <v>377.15936937065931</v>
      </c>
      <c r="AA1201" s="27"/>
      <c r="AB1201" s="131">
        <v>12949880000</v>
      </c>
      <c r="AC1201" s="131" t="str">
        <f t="shared" si="261"/>
        <v>WFD100_ThessaliaNovember</v>
      </c>
      <c r="AD1201" s="40" t="s">
        <v>640</v>
      </c>
      <c r="AE1201" s="46" t="s">
        <v>595</v>
      </c>
      <c r="AF1201" s="130">
        <f t="shared" si="258"/>
        <v>40.874187124183358</v>
      </c>
      <c r="AG1201" s="130">
        <f t="shared" si="259"/>
        <v>29.124545507036302</v>
      </c>
      <c r="AH1201" s="130">
        <f t="shared" si="262"/>
        <v>11.749641617147056</v>
      </c>
    </row>
    <row r="1202" spans="1:34" ht="15.75" thickBot="1" x14ac:dyDescent="0.3">
      <c r="A1202" t="s">
        <v>10</v>
      </c>
      <c r="B1202">
        <v>2010</v>
      </c>
      <c r="C1202">
        <v>12</v>
      </c>
      <c r="D1202">
        <v>4756.2246367152202</v>
      </c>
      <c r="E1202">
        <v>31432.323232400398</v>
      </c>
      <c r="F1202">
        <v>4064.21589237941</v>
      </c>
      <c r="G1202">
        <v>1848.85518932743</v>
      </c>
      <c r="H1202">
        <v>7207.8637606687898</v>
      </c>
      <c r="I1202">
        <v>4217.2652113297199</v>
      </c>
      <c r="Q1202" s="11" t="s">
        <v>254</v>
      </c>
      <c r="R1202" s="29"/>
      <c r="S1202" s="40" t="s">
        <v>377</v>
      </c>
      <c r="T1202" s="5" t="s">
        <v>151</v>
      </c>
      <c r="U1202" s="29">
        <f t="shared" si="268"/>
        <v>488.9577898109967</v>
      </c>
      <c r="V1202" s="29">
        <f t="shared" si="267"/>
        <v>4241.7616537408803</v>
      </c>
      <c r="W1202" s="29">
        <f t="shared" si="267"/>
        <v>440.97474195960643</v>
      </c>
      <c r="X1202" s="29">
        <f t="shared" si="267"/>
        <v>246.21403604649672</v>
      </c>
      <c r="Y1202" s="29">
        <f t="shared" si="267"/>
        <v>842.65153134378795</v>
      </c>
      <c r="Z1202" s="30">
        <f t="shared" si="267"/>
        <v>403.7682144315616</v>
      </c>
      <c r="AA1202" s="27"/>
      <c r="AB1202" s="131">
        <v>12949880000</v>
      </c>
      <c r="AC1202" s="131" t="str">
        <f t="shared" si="261"/>
        <v>WFD100_ThessaliaDecember</v>
      </c>
      <c r="AD1202" s="40" t="s">
        <v>640</v>
      </c>
      <c r="AE1202" s="46" t="s">
        <v>596</v>
      </c>
      <c r="AF1202" s="130">
        <f t="shared" si="258"/>
        <v>65.070219287266596</v>
      </c>
      <c r="AG1202" s="130">
        <f t="shared" si="259"/>
        <v>31.179301617587313</v>
      </c>
      <c r="AH1202" s="130">
        <f t="shared" si="262"/>
        <v>33.890917669679283</v>
      </c>
    </row>
    <row r="1203" spans="1:34" x14ac:dyDescent="0.25">
      <c r="A1203" t="s">
        <v>10</v>
      </c>
      <c r="B1203">
        <v>2011</v>
      </c>
      <c r="C1203">
        <v>1</v>
      </c>
      <c r="D1203">
        <v>6120.7151232439001</v>
      </c>
      <c r="E1203">
        <v>31016.904078771899</v>
      </c>
      <c r="F1203">
        <v>752.76726845325402</v>
      </c>
      <c r="G1203">
        <v>333.46614863142901</v>
      </c>
      <c r="H1203">
        <v>2906.4530512281899</v>
      </c>
      <c r="I1203">
        <v>5008.2049959240303</v>
      </c>
      <c r="Q1203" s="10" t="s">
        <v>255</v>
      </c>
      <c r="R1203" s="27" t="s">
        <v>404</v>
      </c>
      <c r="S1203" s="40" t="s">
        <v>378</v>
      </c>
      <c r="T1203" s="1" t="s">
        <v>140</v>
      </c>
      <c r="U1203" s="25">
        <f>(D14979+D14991+D15003+D15015+D15027+D15039+D15051+D15063+D15075+D15087+D15099+D15111+D15123)/13</f>
        <v>1118.2780676093116</v>
      </c>
      <c r="V1203" s="25">
        <f t="shared" ref="V1203:Z1214" si="269">(E14979+E14991+E15003+E15015+E15027+E15039+E15051+E15063+E15075+E15087+E15099+E15111+E15123)/13</f>
        <v>6523.5630793765386</v>
      </c>
      <c r="W1203" s="25">
        <f t="shared" si="269"/>
        <v>807.17842501342625</v>
      </c>
      <c r="X1203" s="25">
        <f t="shared" si="269"/>
        <v>447.10649562982837</v>
      </c>
      <c r="Y1203" s="25">
        <f t="shared" si="269"/>
        <v>1494.1925760482445</v>
      </c>
      <c r="Z1203" s="26">
        <f t="shared" si="269"/>
        <v>801.78128928953799</v>
      </c>
      <c r="AA1203" s="27"/>
      <c r="AB1203" s="131">
        <v>19985950000</v>
      </c>
      <c r="AC1203" s="131" t="str">
        <f t="shared" si="261"/>
        <v>WFD101_Western MacedoniaJanuary</v>
      </c>
      <c r="AD1203" s="40" t="s">
        <v>641</v>
      </c>
      <c r="AE1203" s="46" t="s">
        <v>586</v>
      </c>
      <c r="AF1203" s="130">
        <f t="shared" si="258"/>
        <v>74.762149212233808</v>
      </c>
      <c r="AG1203" s="130">
        <f t="shared" si="259"/>
        <v>40.117246830375244</v>
      </c>
      <c r="AH1203" s="130">
        <f t="shared" si="262"/>
        <v>34.644902381858564</v>
      </c>
    </row>
    <row r="1204" spans="1:34" x14ac:dyDescent="0.25">
      <c r="A1204" t="s">
        <v>10</v>
      </c>
      <c r="B1204">
        <v>2011</v>
      </c>
      <c r="C1204">
        <v>2</v>
      </c>
      <c r="D1204">
        <v>8129.5229657010204</v>
      </c>
      <c r="E1204">
        <v>30698.2245052578</v>
      </c>
      <c r="F1204">
        <v>1597.86101830443</v>
      </c>
      <c r="G1204">
        <v>728.91486719922295</v>
      </c>
      <c r="H1204">
        <v>6278.3803891346497</v>
      </c>
      <c r="I1204">
        <v>6367.5216754471503</v>
      </c>
      <c r="Q1204" s="9" t="s">
        <v>255</v>
      </c>
      <c r="R1204" s="27" t="s">
        <v>405</v>
      </c>
      <c r="S1204" s="40" t="s">
        <v>378</v>
      </c>
      <c r="T1204" s="3" t="s">
        <v>141</v>
      </c>
      <c r="U1204" s="27">
        <f t="shared" ref="U1204:U1214" si="270">(D14980+D14992+D15004+D15016+D15028+D15040+D15052+D15064+D15076+D15088+D15100+D15112+D15124)/13</f>
        <v>1327.8559560598769</v>
      </c>
      <c r="V1204" s="27">
        <f t="shared" si="269"/>
        <v>6475.9951191381015</v>
      </c>
      <c r="W1204" s="27">
        <f t="shared" si="269"/>
        <v>642.63884325463357</v>
      </c>
      <c r="X1204" s="27">
        <f t="shared" si="269"/>
        <v>356.43544205296979</v>
      </c>
      <c r="Y1204" s="27">
        <f t="shared" si="269"/>
        <v>1335.3844860737522</v>
      </c>
      <c r="Z1204" s="28">
        <f t="shared" si="269"/>
        <v>913.75780497132644</v>
      </c>
      <c r="AA1204" s="27"/>
      <c r="AB1204" s="131">
        <v>19985950000</v>
      </c>
      <c r="AC1204" s="131" t="str">
        <f t="shared" si="261"/>
        <v>WFD101_Western MacedoniaFebruary</v>
      </c>
      <c r="AD1204" s="40" t="s">
        <v>641</v>
      </c>
      <c r="AE1204" s="46" t="s">
        <v>587</v>
      </c>
      <c r="AF1204" s="130">
        <f t="shared" si="258"/>
        <v>66.816162657954834</v>
      </c>
      <c r="AG1204" s="130">
        <f t="shared" si="259"/>
        <v>45.720008554575912</v>
      </c>
      <c r="AH1204" s="130">
        <f t="shared" si="262"/>
        <v>21.096154103378922</v>
      </c>
    </row>
    <row r="1205" spans="1:34" x14ac:dyDescent="0.25">
      <c r="A1205" t="s">
        <v>10</v>
      </c>
      <c r="B1205">
        <v>2011</v>
      </c>
      <c r="C1205">
        <v>3</v>
      </c>
      <c r="D1205">
        <v>11009.263064499401</v>
      </c>
      <c r="E1205">
        <v>30060.818089493099</v>
      </c>
      <c r="F1205">
        <v>1146.77181980249</v>
      </c>
      <c r="G1205">
        <v>471.24669442561401</v>
      </c>
      <c r="H1205">
        <v>5844.3586646215499</v>
      </c>
      <c r="I1205">
        <v>8808.8059882434209</v>
      </c>
      <c r="Q1205" s="9" t="s">
        <v>255</v>
      </c>
      <c r="R1205" s="27"/>
      <c r="S1205" s="40" t="s">
        <v>378</v>
      </c>
      <c r="T1205" s="3" t="s">
        <v>142</v>
      </c>
      <c r="U1205" s="27">
        <f t="shared" si="270"/>
        <v>1886.8334369685015</v>
      </c>
      <c r="V1205" s="27">
        <f t="shared" si="269"/>
        <v>6355.7265914481986</v>
      </c>
      <c r="W1205" s="27">
        <f t="shared" si="269"/>
        <v>433.57714653093848</v>
      </c>
      <c r="X1205" s="27">
        <f t="shared" si="269"/>
        <v>239.83557634411883</v>
      </c>
      <c r="Y1205" s="27">
        <f t="shared" si="269"/>
        <v>1242.8780425089901</v>
      </c>
      <c r="Z1205" s="28">
        <f t="shared" si="269"/>
        <v>1383.2167615184262</v>
      </c>
      <c r="AA1205" s="27"/>
      <c r="AB1205" s="131">
        <v>19985950000</v>
      </c>
      <c r="AC1205" s="131" t="str">
        <f t="shared" si="261"/>
        <v>WFD101_Western MacedoniaMarch</v>
      </c>
      <c r="AD1205" s="40" t="s">
        <v>641</v>
      </c>
      <c r="AE1205" s="46" t="s">
        <v>588</v>
      </c>
      <c r="AF1205" s="130">
        <f t="shared" si="258"/>
        <v>62.187588906656423</v>
      </c>
      <c r="AG1205" s="130">
        <f t="shared" si="259"/>
        <v>69.209457719969592</v>
      </c>
      <c r="AH1205" s="130">
        <f t="shared" si="262"/>
        <v>-7.0218688133131693</v>
      </c>
    </row>
    <row r="1206" spans="1:34" x14ac:dyDescent="0.25">
      <c r="A1206" t="s">
        <v>10</v>
      </c>
      <c r="B1206">
        <v>2011</v>
      </c>
      <c r="C1206">
        <v>4</v>
      </c>
      <c r="D1206">
        <v>14782.155058365401</v>
      </c>
      <c r="E1206">
        <v>26767.400261780102</v>
      </c>
      <c r="F1206">
        <v>180.48945856294199</v>
      </c>
      <c r="G1206">
        <v>72.744832467097893</v>
      </c>
      <c r="H1206">
        <v>2711.68263683547</v>
      </c>
      <c r="I1206">
        <v>11072.467839406099</v>
      </c>
      <c r="Q1206" s="9" t="s">
        <v>255</v>
      </c>
      <c r="R1206" s="27"/>
      <c r="S1206" s="40" t="s">
        <v>378</v>
      </c>
      <c r="T1206" s="3" t="s">
        <v>143</v>
      </c>
      <c r="U1206" s="27">
        <f t="shared" si="270"/>
        <v>2135.3799662829483</v>
      </c>
      <c r="V1206" s="27">
        <f t="shared" si="269"/>
        <v>6136.4480160589965</v>
      </c>
      <c r="W1206" s="27">
        <f t="shared" si="269"/>
        <v>237.53540095383673</v>
      </c>
      <c r="X1206" s="27">
        <f t="shared" si="269"/>
        <v>132.35845701140556</v>
      </c>
      <c r="Y1206" s="27">
        <f t="shared" si="269"/>
        <v>1209.796244171991</v>
      </c>
      <c r="Z1206" s="28">
        <f t="shared" si="269"/>
        <v>1726.702547328091</v>
      </c>
      <c r="AA1206" s="27"/>
      <c r="AB1206" s="131">
        <v>19985950000</v>
      </c>
      <c r="AC1206" s="131" t="str">
        <f t="shared" si="261"/>
        <v>WFD101_Western MacedoniaApril</v>
      </c>
      <c r="AD1206" s="40" t="s">
        <v>641</v>
      </c>
      <c r="AE1206" s="46" t="s">
        <v>589</v>
      </c>
      <c r="AF1206" s="130">
        <f t="shared" si="258"/>
        <v>60.532336174762328</v>
      </c>
      <c r="AG1206" s="130">
        <f t="shared" si="259"/>
        <v>86.395820430256805</v>
      </c>
      <c r="AH1206" s="130">
        <f t="shared" si="262"/>
        <v>-25.863484255494477</v>
      </c>
    </row>
    <row r="1207" spans="1:34" x14ac:dyDescent="0.25">
      <c r="A1207" t="s">
        <v>10</v>
      </c>
      <c r="B1207">
        <v>2011</v>
      </c>
      <c r="C1207">
        <v>5</v>
      </c>
      <c r="D1207">
        <v>15488.603975619701</v>
      </c>
      <c r="E1207">
        <v>23190.797658281099</v>
      </c>
      <c r="F1207">
        <v>213.096843563607</v>
      </c>
      <c r="G1207">
        <v>83.3045075220424</v>
      </c>
      <c r="H1207">
        <v>3884.29583438808</v>
      </c>
      <c r="I1207">
        <v>9789.4248715366793</v>
      </c>
      <c r="Q1207" s="9" t="s">
        <v>255</v>
      </c>
      <c r="R1207" s="27"/>
      <c r="S1207" s="40" t="s">
        <v>378</v>
      </c>
      <c r="T1207" s="3" t="s">
        <v>144</v>
      </c>
      <c r="U1207" s="27">
        <f t="shared" si="270"/>
        <v>2500.9186231091699</v>
      </c>
      <c r="V1207" s="27">
        <f t="shared" si="269"/>
        <v>5745.7601677838838</v>
      </c>
      <c r="W1207" s="27">
        <f t="shared" si="269"/>
        <v>64.359349234900634</v>
      </c>
      <c r="X1207" s="27">
        <f t="shared" si="269"/>
        <v>35.639957497722534</v>
      </c>
      <c r="Y1207" s="27">
        <f t="shared" si="269"/>
        <v>984.11975889338623</v>
      </c>
      <c r="Z1207" s="28">
        <f t="shared" si="269"/>
        <v>2057.0580794600519</v>
      </c>
      <c r="AA1207" s="27"/>
      <c r="AB1207" s="131">
        <v>19985950000</v>
      </c>
      <c r="AC1207" s="131" t="str">
        <f t="shared" si="261"/>
        <v>WFD101_Western MacedoniaMay</v>
      </c>
      <c r="AD1207" s="40" t="s">
        <v>641</v>
      </c>
      <c r="AE1207" s="46" t="s">
        <v>144</v>
      </c>
      <c r="AF1207" s="130">
        <f t="shared" si="258"/>
        <v>49.240579451734156</v>
      </c>
      <c r="AG1207" s="130">
        <f t="shared" si="259"/>
        <v>102.92520893227751</v>
      </c>
      <c r="AH1207" s="130">
        <f t="shared" si="262"/>
        <v>-53.684629480543357</v>
      </c>
    </row>
    <row r="1208" spans="1:34" x14ac:dyDescent="0.25">
      <c r="A1208" t="s">
        <v>10</v>
      </c>
      <c r="B1208">
        <v>2011</v>
      </c>
      <c r="C1208">
        <v>6</v>
      </c>
      <c r="D1208">
        <v>11942.3901947659</v>
      </c>
      <c r="E1208">
        <v>23928.135350269698</v>
      </c>
      <c r="F1208">
        <v>250.15505251691599</v>
      </c>
      <c r="G1208">
        <v>104.584927690545</v>
      </c>
      <c r="H1208">
        <v>5942.37559858235</v>
      </c>
      <c r="I1208">
        <v>8373.3736075448305</v>
      </c>
      <c r="Q1208" s="9" t="s">
        <v>255</v>
      </c>
      <c r="R1208" s="27"/>
      <c r="S1208" s="40" t="s">
        <v>378</v>
      </c>
      <c r="T1208" s="3" t="s">
        <v>145</v>
      </c>
      <c r="U1208" s="27">
        <f t="shared" si="270"/>
        <v>2473.0785317961727</v>
      </c>
      <c r="V1208" s="27">
        <f t="shared" si="269"/>
        <v>5358.3278868349744</v>
      </c>
      <c r="W1208" s="27">
        <f t="shared" si="269"/>
        <v>31.015792671677993</v>
      </c>
      <c r="X1208" s="27">
        <f t="shared" si="269"/>
        <v>17.675266655858962</v>
      </c>
      <c r="Y1208" s="27">
        <f t="shared" si="269"/>
        <v>771.4261881065504</v>
      </c>
      <c r="Z1208" s="28">
        <f t="shared" si="269"/>
        <v>1893.0820509091307</v>
      </c>
      <c r="AA1208" s="27"/>
      <c r="AB1208" s="131">
        <v>19985950000</v>
      </c>
      <c r="AC1208" s="131" t="str">
        <f t="shared" si="261"/>
        <v>WFD101_Western MacedoniaJune</v>
      </c>
      <c r="AD1208" s="40" t="s">
        <v>641</v>
      </c>
      <c r="AE1208" s="46" t="s">
        <v>590</v>
      </c>
      <c r="AF1208" s="130">
        <f t="shared" si="258"/>
        <v>38.598424798748646</v>
      </c>
      <c r="AG1208" s="130">
        <f t="shared" si="259"/>
        <v>94.720643797724435</v>
      </c>
      <c r="AH1208" s="130">
        <f t="shared" si="262"/>
        <v>-56.122218998975789</v>
      </c>
    </row>
    <row r="1209" spans="1:34" x14ac:dyDescent="0.25">
      <c r="A1209" t="s">
        <v>10</v>
      </c>
      <c r="B1209">
        <v>2011</v>
      </c>
      <c r="C1209">
        <v>7</v>
      </c>
      <c r="D1209">
        <v>9437.5792078438499</v>
      </c>
      <c r="E1209">
        <v>25504.707351179</v>
      </c>
      <c r="F1209">
        <v>1083.5644881120199</v>
      </c>
      <c r="G1209">
        <v>477.780951656865</v>
      </c>
      <c r="H1209">
        <v>10972.8424663599</v>
      </c>
      <c r="I1209">
        <v>6939.8822022355198</v>
      </c>
      <c r="Q1209" s="9" t="s">
        <v>255</v>
      </c>
      <c r="R1209" s="27"/>
      <c r="S1209" s="40" t="s">
        <v>378</v>
      </c>
      <c r="T1209" s="3" t="s">
        <v>146</v>
      </c>
      <c r="U1209" s="27">
        <f t="shared" si="270"/>
        <v>2316.7730534004168</v>
      </c>
      <c r="V1209" s="27">
        <f t="shared" si="269"/>
        <v>4842.2946107590196</v>
      </c>
      <c r="W1209" s="27">
        <f t="shared" si="269"/>
        <v>20.720748517610009</v>
      </c>
      <c r="X1209" s="27">
        <f t="shared" si="269"/>
        <v>12.3656764881671</v>
      </c>
      <c r="Y1209" s="27">
        <f t="shared" si="269"/>
        <v>443.74304318640253</v>
      </c>
      <c r="Z1209" s="28">
        <f t="shared" si="269"/>
        <v>1469.012143910923</v>
      </c>
      <c r="AA1209" s="27"/>
      <c r="AB1209" s="131">
        <v>19985950000</v>
      </c>
      <c r="AC1209" s="131" t="str">
        <f t="shared" si="261"/>
        <v>WFD101_Western MacedoniaJuly</v>
      </c>
      <c r="AD1209" s="40" t="s">
        <v>641</v>
      </c>
      <c r="AE1209" s="46" t="s">
        <v>591</v>
      </c>
      <c r="AF1209" s="130">
        <f t="shared" si="258"/>
        <v>22.202749590907739</v>
      </c>
      <c r="AG1209" s="130">
        <f t="shared" si="259"/>
        <v>73.502242520917093</v>
      </c>
      <c r="AH1209" s="130">
        <f t="shared" si="262"/>
        <v>-51.29949293000935</v>
      </c>
    </row>
    <row r="1210" spans="1:34" x14ac:dyDescent="0.25">
      <c r="A1210" t="s">
        <v>10</v>
      </c>
      <c r="B1210">
        <v>2011</v>
      </c>
      <c r="C1210">
        <v>8</v>
      </c>
      <c r="D1210">
        <v>8244.7883093645596</v>
      </c>
      <c r="E1210">
        <v>29048.484307243099</v>
      </c>
      <c r="F1210">
        <v>504.436810509439</v>
      </c>
      <c r="G1210">
        <v>202.45112524860599</v>
      </c>
      <c r="H1210">
        <v>5283.3838680421804</v>
      </c>
      <c r="I1210">
        <v>7328.1166626925196</v>
      </c>
      <c r="Q1210" s="9" t="s">
        <v>255</v>
      </c>
      <c r="R1210" s="27"/>
      <c r="S1210" s="40" t="s">
        <v>378</v>
      </c>
      <c r="T1210" s="3" t="s">
        <v>147</v>
      </c>
      <c r="U1210" s="27">
        <f t="shared" si="270"/>
        <v>1852.3817585462691</v>
      </c>
      <c r="V1210" s="27">
        <f t="shared" si="269"/>
        <v>4797.8715429926078</v>
      </c>
      <c r="W1210" s="27">
        <f t="shared" si="269"/>
        <v>24.339781897051093</v>
      </c>
      <c r="X1210" s="27">
        <f t="shared" si="269"/>
        <v>14.308418970010848</v>
      </c>
      <c r="Y1210" s="27">
        <f t="shared" si="269"/>
        <v>442.66006322837279</v>
      </c>
      <c r="Z1210" s="28">
        <f t="shared" si="269"/>
        <v>1107.0228589684027</v>
      </c>
      <c r="AA1210" s="27"/>
      <c r="AB1210" s="131">
        <v>19985950000</v>
      </c>
      <c r="AC1210" s="131" t="str">
        <f t="shared" si="261"/>
        <v>WFD101_Western MacedoniaAugust</v>
      </c>
      <c r="AD1210" s="40" t="s">
        <v>641</v>
      </c>
      <c r="AE1210" s="46" t="s">
        <v>592</v>
      </c>
      <c r="AF1210" s="130">
        <f t="shared" si="258"/>
        <v>22.148562526593572</v>
      </c>
      <c r="AG1210" s="130">
        <f t="shared" si="259"/>
        <v>55.390054461679462</v>
      </c>
      <c r="AH1210" s="130">
        <f t="shared" si="262"/>
        <v>-33.24149193508589</v>
      </c>
    </row>
    <row r="1211" spans="1:34" x14ac:dyDescent="0.25">
      <c r="A1211" t="s">
        <v>10</v>
      </c>
      <c r="B1211">
        <v>2011</v>
      </c>
      <c r="C1211">
        <v>9</v>
      </c>
      <c r="D1211">
        <v>6281.0271724389404</v>
      </c>
      <c r="E1211">
        <v>30080.146258910601</v>
      </c>
      <c r="F1211">
        <v>692.42952469620798</v>
      </c>
      <c r="G1211">
        <v>322.454370095456</v>
      </c>
      <c r="H1211">
        <v>3434.3029341872102</v>
      </c>
      <c r="I1211">
        <v>5658.5456109345596</v>
      </c>
      <c r="Q1211" s="9" t="s">
        <v>255</v>
      </c>
      <c r="R1211" s="27"/>
      <c r="S1211" s="40" t="s">
        <v>378</v>
      </c>
      <c r="T1211" s="3" t="s">
        <v>148</v>
      </c>
      <c r="U1211" s="27">
        <f t="shared" si="270"/>
        <v>1192.2279598827131</v>
      </c>
      <c r="V1211" s="27">
        <f t="shared" si="269"/>
        <v>5180.5793097582373</v>
      </c>
      <c r="W1211" s="27">
        <f t="shared" si="269"/>
        <v>174.66069368582745</v>
      </c>
      <c r="X1211" s="27">
        <f t="shared" si="269"/>
        <v>93.695160772470885</v>
      </c>
      <c r="Y1211" s="27">
        <f t="shared" si="269"/>
        <v>1169.2294484563001</v>
      </c>
      <c r="Z1211" s="28">
        <f t="shared" si="269"/>
        <v>791.31375035596909</v>
      </c>
      <c r="AA1211" s="27"/>
      <c r="AB1211" s="131">
        <v>19985950000</v>
      </c>
      <c r="AC1211" s="131" t="str">
        <f t="shared" si="261"/>
        <v>WFD101_Western MacedoniaSeptember</v>
      </c>
      <c r="AD1211" s="40" t="s">
        <v>641</v>
      </c>
      <c r="AE1211" s="46" t="s">
        <v>593</v>
      </c>
      <c r="AF1211" s="130">
        <f t="shared" si="258"/>
        <v>58.502570478576203</v>
      </c>
      <c r="AG1211" s="130">
        <f t="shared" si="259"/>
        <v>39.593501952920377</v>
      </c>
      <c r="AH1211" s="130">
        <f t="shared" si="262"/>
        <v>18.909068525655826</v>
      </c>
    </row>
    <row r="1212" spans="1:34" x14ac:dyDescent="0.25">
      <c r="A1212" t="s">
        <v>10</v>
      </c>
      <c r="B1212">
        <v>2011</v>
      </c>
      <c r="C1212">
        <v>10</v>
      </c>
      <c r="D1212">
        <v>5360.7441045697897</v>
      </c>
      <c r="E1212">
        <v>29954.381328319399</v>
      </c>
      <c r="F1212">
        <v>1732.96300125212</v>
      </c>
      <c r="G1212">
        <v>744.51769486947103</v>
      </c>
      <c r="H1212">
        <v>5807.3721303802704</v>
      </c>
      <c r="I1212">
        <v>4736.9565762103402</v>
      </c>
      <c r="Q1212" s="9" t="s">
        <v>255</v>
      </c>
      <c r="R1212" s="27"/>
      <c r="S1212" s="40" t="s">
        <v>378</v>
      </c>
      <c r="T1212" s="3" t="s">
        <v>149</v>
      </c>
      <c r="U1212" s="27">
        <f t="shared" si="270"/>
        <v>972.52507465308167</v>
      </c>
      <c r="V1212" s="27">
        <f t="shared" si="269"/>
        <v>5938.4960283881792</v>
      </c>
      <c r="W1212" s="27">
        <f t="shared" si="269"/>
        <v>456.64289240756466</v>
      </c>
      <c r="X1212" s="27">
        <f t="shared" si="269"/>
        <v>246.24635803360113</v>
      </c>
      <c r="Y1212" s="27">
        <f t="shared" si="269"/>
        <v>1471.3644268591354</v>
      </c>
      <c r="Z1212" s="28">
        <f t="shared" si="269"/>
        <v>795.05647725655922</v>
      </c>
      <c r="AA1212" s="27"/>
      <c r="AB1212" s="131">
        <v>19985950000</v>
      </c>
      <c r="AC1212" s="131" t="str">
        <f t="shared" si="261"/>
        <v>WFD101_Western MacedoniaOctober</v>
      </c>
      <c r="AD1212" s="40" t="s">
        <v>641</v>
      </c>
      <c r="AE1212" s="46" t="s">
        <v>594</v>
      </c>
      <c r="AF1212" s="130">
        <f t="shared" si="258"/>
        <v>73.619939350350393</v>
      </c>
      <c r="AG1212" s="130">
        <f t="shared" si="259"/>
        <v>39.780769853650149</v>
      </c>
      <c r="AH1212" s="130">
        <f t="shared" si="262"/>
        <v>33.839169496700244</v>
      </c>
    </row>
    <row r="1213" spans="1:34" x14ac:dyDescent="0.25">
      <c r="A1213" t="s">
        <v>10</v>
      </c>
      <c r="B1213">
        <v>2011</v>
      </c>
      <c r="C1213">
        <v>11</v>
      </c>
      <c r="D1213">
        <v>4296.7702168437199</v>
      </c>
      <c r="E1213">
        <v>31031.224428103102</v>
      </c>
      <c r="F1213">
        <v>4608.5793129694603</v>
      </c>
      <c r="G1213">
        <v>2007.52989799078</v>
      </c>
      <c r="H1213">
        <v>8712.9786723260095</v>
      </c>
      <c r="I1213">
        <v>3922.3545756904</v>
      </c>
      <c r="Q1213" s="9" t="s">
        <v>255</v>
      </c>
      <c r="R1213" s="27"/>
      <c r="S1213" s="40" t="s">
        <v>378</v>
      </c>
      <c r="T1213" s="3" t="s">
        <v>150</v>
      </c>
      <c r="U1213" s="27">
        <f t="shared" si="270"/>
        <v>874.35368057947255</v>
      </c>
      <c r="V1213" s="27">
        <f t="shared" si="269"/>
        <v>6293.9868988563085</v>
      </c>
      <c r="W1213" s="27">
        <f t="shared" si="269"/>
        <v>588.09338512560339</v>
      </c>
      <c r="X1213" s="27">
        <f t="shared" si="269"/>
        <v>317.70309628985495</v>
      </c>
      <c r="Y1213" s="27">
        <f t="shared" si="269"/>
        <v>1327.6381772426087</v>
      </c>
      <c r="Z1213" s="28">
        <f t="shared" si="269"/>
        <v>746.70111879222009</v>
      </c>
      <c r="AA1213" s="27"/>
      <c r="AB1213" s="131">
        <v>19985950000</v>
      </c>
      <c r="AC1213" s="131" t="str">
        <f t="shared" si="261"/>
        <v>WFD101_Western MacedoniaNovember</v>
      </c>
      <c r="AD1213" s="40" t="s">
        <v>641</v>
      </c>
      <c r="AE1213" s="46" t="s">
        <v>595</v>
      </c>
      <c r="AF1213" s="130">
        <f t="shared" si="258"/>
        <v>66.428574936022983</v>
      </c>
      <c r="AG1213" s="130">
        <f t="shared" si="259"/>
        <v>37.361302254444759</v>
      </c>
      <c r="AH1213" s="130">
        <f t="shared" si="262"/>
        <v>29.067272681578224</v>
      </c>
    </row>
    <row r="1214" spans="1:34" ht="15.75" thickBot="1" x14ac:dyDescent="0.3">
      <c r="A1214" t="s">
        <v>10</v>
      </c>
      <c r="B1214">
        <v>2011</v>
      </c>
      <c r="C1214">
        <v>12</v>
      </c>
      <c r="D1214">
        <v>4807.7768927820098</v>
      </c>
      <c r="E1214">
        <v>31524.359711180099</v>
      </c>
      <c r="F1214">
        <v>6674.5655982745802</v>
      </c>
      <c r="G1214">
        <v>3066.2972805013001</v>
      </c>
      <c r="H1214">
        <v>13249.3650759926</v>
      </c>
      <c r="I1214">
        <v>4262.8428211153696</v>
      </c>
      <c r="Q1214" s="11" t="s">
        <v>255</v>
      </c>
      <c r="R1214" s="29"/>
      <c r="S1214" s="40" t="s">
        <v>378</v>
      </c>
      <c r="T1214" s="5" t="s">
        <v>151</v>
      </c>
      <c r="U1214" s="29">
        <f t="shared" si="270"/>
        <v>887.74946162031983</v>
      </c>
      <c r="V1214" s="29">
        <f t="shared" si="269"/>
        <v>6478.6696991526651</v>
      </c>
      <c r="W1214" s="29">
        <f t="shared" si="269"/>
        <v>825.96732495685444</v>
      </c>
      <c r="X1214" s="29">
        <f t="shared" si="269"/>
        <v>456.37696940857109</v>
      </c>
      <c r="Y1214" s="29">
        <f t="shared" si="269"/>
        <v>1630.9784964807925</v>
      </c>
      <c r="Z1214" s="30">
        <f t="shared" si="269"/>
        <v>722.62855120160509</v>
      </c>
      <c r="AA1214" s="27"/>
      <c r="AB1214" s="131">
        <v>19985950000</v>
      </c>
      <c r="AC1214" s="131" t="str">
        <f t="shared" si="261"/>
        <v>WFD101_Western MacedoniaDecember</v>
      </c>
      <c r="AD1214" s="40" t="s">
        <v>641</v>
      </c>
      <c r="AE1214" s="46" t="s">
        <v>596</v>
      </c>
      <c r="AF1214" s="130">
        <f t="shared" si="258"/>
        <v>81.606253216924515</v>
      </c>
      <c r="AG1214" s="130">
        <f t="shared" si="259"/>
        <v>36.156827731561677</v>
      </c>
      <c r="AH1214" s="130">
        <f t="shared" si="262"/>
        <v>45.449425485362838</v>
      </c>
    </row>
    <row r="1215" spans="1:34" x14ac:dyDescent="0.25">
      <c r="A1215" t="s">
        <v>10</v>
      </c>
      <c r="B1215">
        <v>2012</v>
      </c>
      <c r="C1215">
        <v>1</v>
      </c>
      <c r="D1215">
        <v>5842.4162151747896</v>
      </c>
      <c r="E1215">
        <v>31424.174138959701</v>
      </c>
      <c r="F1215">
        <v>2671.8271472229198</v>
      </c>
      <c r="G1215">
        <v>1210.5527137992999</v>
      </c>
      <c r="H1215">
        <v>5546.95287316346</v>
      </c>
      <c r="I1215">
        <v>4857.4533553820502</v>
      </c>
      <c r="Q1215" s="10" t="s">
        <v>256</v>
      </c>
      <c r="R1215" s="27" t="s">
        <v>406</v>
      </c>
      <c r="S1215" s="40" t="s">
        <v>379</v>
      </c>
      <c r="T1215" s="1" t="s">
        <v>140</v>
      </c>
      <c r="U1215" s="25">
        <f>(D15135+D15147+D15159+D15171+D15183+D15195+D15207+D15219+D15231+D15243+D15255+D15267+D15279)/13</f>
        <v>1446.1499188980317</v>
      </c>
      <c r="V1215" s="25">
        <f t="shared" ref="V1215:Z1226" si="271">(E15135+E15147+E15159+E15171+E15183+E15195+E15207+E15219+E15231+E15243+E15255+E15267+E15279)/13</f>
        <v>8082.4480450421606</v>
      </c>
      <c r="W1215" s="25">
        <f t="shared" si="271"/>
        <v>872.18904974605198</v>
      </c>
      <c r="X1215" s="25">
        <f t="shared" si="271"/>
        <v>548.7722292672504</v>
      </c>
      <c r="Y1215" s="25">
        <f t="shared" si="271"/>
        <v>1543.6422651149055</v>
      </c>
      <c r="Z1215" s="26">
        <f t="shared" si="271"/>
        <v>1001.8933892473674</v>
      </c>
      <c r="AA1215" s="27"/>
      <c r="AB1215" s="131">
        <v>31021800000</v>
      </c>
      <c r="AC1215" s="131" t="str">
        <f t="shared" si="261"/>
        <v>WFD102_Central_MacedoniaJanuary</v>
      </c>
      <c r="AD1215" s="40" t="s">
        <v>642</v>
      </c>
      <c r="AE1215" s="46" t="s">
        <v>586</v>
      </c>
      <c r="AF1215" s="130">
        <f t="shared" si="258"/>
        <v>49.759919318508459</v>
      </c>
      <c r="AG1215" s="130">
        <f t="shared" si="259"/>
        <v>32.29642990565884</v>
      </c>
      <c r="AH1215" s="130">
        <f t="shared" si="262"/>
        <v>17.463489412849619</v>
      </c>
    </row>
    <row r="1216" spans="1:34" x14ac:dyDescent="0.25">
      <c r="A1216" t="s">
        <v>10</v>
      </c>
      <c r="B1216">
        <v>2012</v>
      </c>
      <c r="C1216">
        <v>2</v>
      </c>
      <c r="D1216">
        <v>6902.0567187336401</v>
      </c>
      <c r="E1216">
        <v>31055.339924305099</v>
      </c>
      <c r="F1216">
        <v>317.17011572650898</v>
      </c>
      <c r="G1216">
        <v>136.22720595479501</v>
      </c>
      <c r="H1216">
        <v>1013.03135191212</v>
      </c>
      <c r="I1216">
        <v>5567.36225887419</v>
      </c>
      <c r="Q1216" s="9" t="s">
        <v>256</v>
      </c>
      <c r="R1216" s="27" t="s">
        <v>404</v>
      </c>
      <c r="S1216" s="40" t="s">
        <v>379</v>
      </c>
      <c r="T1216" s="3" t="s">
        <v>141</v>
      </c>
      <c r="U1216" s="27">
        <f t="shared" ref="U1216:U1226" si="272">(D15136+D15148+D15160+D15172+D15184+D15196+D15208+D15220+D15232+D15244+D15256+D15268+D15280)/13</f>
        <v>1829.0450743721178</v>
      </c>
      <c r="V1216" s="27">
        <f t="shared" si="271"/>
        <v>7995.5207163625028</v>
      </c>
      <c r="W1216" s="27">
        <f t="shared" si="271"/>
        <v>674.5414291636115</v>
      </c>
      <c r="X1216" s="27">
        <f t="shared" si="271"/>
        <v>425.94551524256411</v>
      </c>
      <c r="Y1216" s="27">
        <f t="shared" si="271"/>
        <v>1372.289162566871</v>
      </c>
      <c r="Z1216" s="28">
        <f t="shared" si="271"/>
        <v>1240.5533934350306</v>
      </c>
      <c r="AA1216" s="27"/>
      <c r="AB1216" s="131">
        <v>31021800000</v>
      </c>
      <c r="AC1216" s="131" t="str">
        <f t="shared" si="261"/>
        <v>WFD102_Central_MacedoniaFebruary</v>
      </c>
      <c r="AD1216" s="40" t="s">
        <v>642</v>
      </c>
      <c r="AE1216" s="46" t="s">
        <v>587</v>
      </c>
      <c r="AF1216" s="130">
        <f t="shared" si="258"/>
        <v>44.236284244204747</v>
      </c>
      <c r="AG1216" s="130">
        <f t="shared" si="259"/>
        <v>39.989729591288402</v>
      </c>
      <c r="AH1216" s="130">
        <f t="shared" si="262"/>
        <v>4.2465546529163447</v>
      </c>
    </row>
    <row r="1217" spans="1:34" x14ac:dyDescent="0.25">
      <c r="A1217" t="s">
        <v>10</v>
      </c>
      <c r="B1217">
        <v>2012</v>
      </c>
      <c r="C1217">
        <v>3</v>
      </c>
      <c r="D1217">
        <v>13805.9296271113</v>
      </c>
      <c r="E1217">
        <v>28086.476229629399</v>
      </c>
      <c r="F1217">
        <v>185.33088610318401</v>
      </c>
      <c r="G1217">
        <v>77.293091917736305</v>
      </c>
      <c r="H1217">
        <v>2728.2421788708598</v>
      </c>
      <c r="I1217">
        <v>10140.155803801799</v>
      </c>
      <c r="Q1217" s="9" t="s">
        <v>256</v>
      </c>
      <c r="R1217" s="27" t="s">
        <v>407</v>
      </c>
      <c r="S1217" s="40" t="s">
        <v>379</v>
      </c>
      <c r="T1217" s="3" t="s">
        <v>142</v>
      </c>
      <c r="U1217" s="27">
        <f t="shared" si="272"/>
        <v>2724.8140209154858</v>
      </c>
      <c r="V1217" s="27">
        <f t="shared" si="271"/>
        <v>7788.0385674782001</v>
      </c>
      <c r="W1217" s="27">
        <f t="shared" si="271"/>
        <v>398.49847946417026</v>
      </c>
      <c r="X1217" s="27">
        <f t="shared" si="271"/>
        <v>253.86960090231884</v>
      </c>
      <c r="Y1217" s="27">
        <f t="shared" si="271"/>
        <v>1397.5992933077182</v>
      </c>
      <c r="Z1217" s="28">
        <f t="shared" si="271"/>
        <v>1968.5560467640901</v>
      </c>
      <c r="AA1217" s="27"/>
      <c r="AB1217" s="131">
        <v>31021800000</v>
      </c>
      <c r="AC1217" s="131" t="str">
        <f t="shared" si="261"/>
        <v>WFD102_Central_MacedoniaMarch</v>
      </c>
      <c r="AD1217" s="40" t="s">
        <v>642</v>
      </c>
      <c r="AE1217" s="46" t="s">
        <v>588</v>
      </c>
      <c r="AF1217" s="130">
        <f t="shared" si="258"/>
        <v>45.05216632522027</v>
      </c>
      <c r="AG1217" s="130">
        <f t="shared" si="259"/>
        <v>63.457183231278968</v>
      </c>
      <c r="AH1217" s="130">
        <f t="shared" si="262"/>
        <v>-18.405016906058698</v>
      </c>
    </row>
    <row r="1218" spans="1:34" x14ac:dyDescent="0.25">
      <c r="A1218" t="s">
        <v>10</v>
      </c>
      <c r="B1218">
        <v>2012</v>
      </c>
      <c r="C1218">
        <v>4</v>
      </c>
      <c r="D1218">
        <v>9811.6900878160195</v>
      </c>
      <c r="E1218">
        <v>28510.1545999796</v>
      </c>
      <c r="F1218">
        <v>4109.3392893837799</v>
      </c>
      <c r="G1218">
        <v>1856.57683788587</v>
      </c>
      <c r="H1218">
        <v>17234.4128146414</v>
      </c>
      <c r="I1218">
        <v>7961.4161357329103</v>
      </c>
      <c r="Q1218" s="9" t="s">
        <v>256</v>
      </c>
      <c r="R1218" s="27"/>
      <c r="S1218" s="40" t="s">
        <v>379</v>
      </c>
      <c r="T1218" s="3" t="s">
        <v>143</v>
      </c>
      <c r="U1218" s="27">
        <f t="shared" si="272"/>
        <v>3147.7346949422895</v>
      </c>
      <c r="V1218" s="27">
        <f t="shared" si="271"/>
        <v>7403.3595539139924</v>
      </c>
      <c r="W1218" s="27">
        <f t="shared" si="271"/>
        <v>309.52620715162419</v>
      </c>
      <c r="X1218" s="27">
        <f t="shared" si="271"/>
        <v>195.44883396548855</v>
      </c>
      <c r="Y1218" s="27">
        <f t="shared" si="271"/>
        <v>1621.9598391822144</v>
      </c>
      <c r="Z1218" s="28">
        <f t="shared" si="271"/>
        <v>2443.8732616979933</v>
      </c>
      <c r="AA1218" s="27"/>
      <c r="AB1218" s="131">
        <v>31021800000</v>
      </c>
      <c r="AC1218" s="131" t="str">
        <f t="shared" si="261"/>
        <v>WFD102_Central_MacedoniaApril</v>
      </c>
      <c r="AD1218" s="40" t="s">
        <v>642</v>
      </c>
      <c r="AE1218" s="46" t="s">
        <v>589</v>
      </c>
      <c r="AF1218" s="130">
        <f t="shared" si="258"/>
        <v>52.284517313057734</v>
      </c>
      <c r="AG1218" s="130">
        <f t="shared" si="259"/>
        <v>78.779221763340402</v>
      </c>
      <c r="AH1218" s="130">
        <f t="shared" si="262"/>
        <v>-26.494704450282669</v>
      </c>
    </row>
    <row r="1219" spans="1:34" x14ac:dyDescent="0.25">
      <c r="A1219" t="s">
        <v>10</v>
      </c>
      <c r="B1219">
        <v>2012</v>
      </c>
      <c r="C1219">
        <v>5</v>
      </c>
      <c r="D1219">
        <v>13590.6669320705</v>
      </c>
      <c r="E1219">
        <v>29491.544175561001</v>
      </c>
      <c r="F1219">
        <v>1669.69116547364</v>
      </c>
      <c r="G1219">
        <v>733.62792168269095</v>
      </c>
      <c r="H1219">
        <v>8735.4671871210994</v>
      </c>
      <c r="I1219">
        <v>12424.642431209801</v>
      </c>
      <c r="Q1219" s="9" t="s">
        <v>256</v>
      </c>
      <c r="R1219" s="27"/>
      <c r="S1219" s="40" t="s">
        <v>379</v>
      </c>
      <c r="T1219" s="3" t="s">
        <v>144</v>
      </c>
      <c r="U1219" s="27">
        <f t="shared" si="272"/>
        <v>3671.5127830930037</v>
      </c>
      <c r="V1219" s="27">
        <f t="shared" si="271"/>
        <v>6893.6098969643754</v>
      </c>
      <c r="W1219" s="27">
        <f t="shared" si="271"/>
        <v>92.494098627452345</v>
      </c>
      <c r="X1219" s="27">
        <f t="shared" si="271"/>
        <v>59.429425787241527</v>
      </c>
      <c r="Y1219" s="27">
        <f t="shared" si="271"/>
        <v>1589.7929081034522</v>
      </c>
      <c r="Z1219" s="28">
        <f t="shared" si="271"/>
        <v>2829.8851231384683</v>
      </c>
      <c r="AA1219" s="27"/>
      <c r="AB1219" s="131">
        <v>31021800000</v>
      </c>
      <c r="AC1219" s="131" t="str">
        <f t="shared" si="261"/>
        <v>WFD102_Central_MacedoniaMay</v>
      </c>
      <c r="AD1219" s="40" t="s">
        <v>642</v>
      </c>
      <c r="AE1219" s="46" t="s">
        <v>144</v>
      </c>
      <c r="AF1219" s="130">
        <f t="shared" ref="AF1219:AF1282" si="273">((Y1219*1000000)/AB1219)*1000</f>
        <v>51.247603559543684</v>
      </c>
      <c r="AG1219" s="130">
        <f t="shared" ref="AG1219:AG1282" si="274">((Z1219*1000000)/AB1219)*1000</f>
        <v>91.222466882594446</v>
      </c>
      <c r="AH1219" s="130">
        <f t="shared" si="262"/>
        <v>-39.974863323050762</v>
      </c>
    </row>
    <row r="1220" spans="1:34" x14ac:dyDescent="0.25">
      <c r="A1220" t="s">
        <v>10</v>
      </c>
      <c r="B1220">
        <v>2012</v>
      </c>
      <c r="C1220">
        <v>6</v>
      </c>
      <c r="D1220">
        <v>12024.234196649601</v>
      </c>
      <c r="E1220">
        <v>28557.188739115099</v>
      </c>
      <c r="F1220">
        <v>313.98286400208099</v>
      </c>
      <c r="G1220">
        <v>139.06280425361899</v>
      </c>
      <c r="H1220">
        <v>7827.1940436589803</v>
      </c>
      <c r="I1220">
        <v>10839.210193766599</v>
      </c>
      <c r="Q1220" s="9" t="s">
        <v>256</v>
      </c>
      <c r="R1220" s="27"/>
      <c r="S1220" s="40" t="s">
        <v>379</v>
      </c>
      <c r="T1220" s="3" t="s">
        <v>145</v>
      </c>
      <c r="U1220" s="27">
        <f t="shared" si="272"/>
        <v>3547.2873333733596</v>
      </c>
      <c r="V1220" s="27">
        <f t="shared" si="271"/>
        <v>6587.8298354630015</v>
      </c>
      <c r="W1220" s="27">
        <f t="shared" si="271"/>
        <v>76.919420026291561</v>
      </c>
      <c r="X1220" s="27">
        <f t="shared" si="271"/>
        <v>49.221995326737733</v>
      </c>
      <c r="Y1220" s="27">
        <f t="shared" si="271"/>
        <v>1432.6277442086223</v>
      </c>
      <c r="Z1220" s="28">
        <f t="shared" si="271"/>
        <v>2642.2375265079531</v>
      </c>
      <c r="AA1220" s="27"/>
      <c r="AB1220" s="131">
        <v>31021800000</v>
      </c>
      <c r="AC1220" s="131" t="str">
        <f t="shared" ref="AC1220:AC1283" si="275">CONCATENATE(AD1220,AE1220)</f>
        <v>WFD102_Central_MacedoniaJune</v>
      </c>
      <c r="AD1220" s="40" t="s">
        <v>642</v>
      </c>
      <c r="AE1220" s="46" t="s">
        <v>590</v>
      </c>
      <c r="AF1220" s="130">
        <f t="shared" si="273"/>
        <v>46.181322302658849</v>
      </c>
      <c r="AG1220" s="130">
        <f t="shared" si="274"/>
        <v>85.173572342931521</v>
      </c>
      <c r="AH1220" s="130">
        <f t="shared" ref="AH1220:AH1283" si="276">AF1220-AG1220</f>
        <v>-38.992250040272673</v>
      </c>
    </row>
    <row r="1221" spans="1:34" x14ac:dyDescent="0.25">
      <c r="A1221" t="s">
        <v>10</v>
      </c>
      <c r="B1221">
        <v>2012</v>
      </c>
      <c r="C1221">
        <v>7</v>
      </c>
      <c r="D1221">
        <v>10325.9801745889</v>
      </c>
      <c r="E1221">
        <v>27749.702990080001</v>
      </c>
      <c r="F1221">
        <v>251.29681412563599</v>
      </c>
      <c r="G1221">
        <v>101.939339485864</v>
      </c>
      <c r="H1221">
        <v>4021.57453772587</v>
      </c>
      <c r="I1221">
        <v>8795.3707019395497</v>
      </c>
      <c r="Q1221" s="9" t="s">
        <v>256</v>
      </c>
      <c r="R1221" s="27"/>
      <c r="S1221" s="40" t="s">
        <v>379</v>
      </c>
      <c r="T1221" s="3" t="s">
        <v>146</v>
      </c>
      <c r="U1221" s="27">
        <f t="shared" si="272"/>
        <v>3313.5096170482448</v>
      </c>
      <c r="V1221" s="27">
        <f t="shared" si="271"/>
        <v>6096.3813688084592</v>
      </c>
      <c r="W1221" s="27">
        <f t="shared" si="271"/>
        <v>68.148373046336474</v>
      </c>
      <c r="X1221" s="27">
        <f t="shared" si="271"/>
        <v>43.379753383910497</v>
      </c>
      <c r="Y1221" s="27">
        <f t="shared" si="271"/>
        <v>1011.6819589973628</v>
      </c>
      <c r="Z1221" s="28">
        <f t="shared" si="271"/>
        <v>2106.6550495776278</v>
      </c>
      <c r="AA1221" s="27"/>
      <c r="AB1221" s="131">
        <v>31021800000</v>
      </c>
      <c r="AC1221" s="131" t="str">
        <f t="shared" si="275"/>
        <v>WFD102_Central_MacedoniaJuly</v>
      </c>
      <c r="AD1221" s="40" t="s">
        <v>642</v>
      </c>
      <c r="AE1221" s="46" t="s">
        <v>591</v>
      </c>
      <c r="AF1221" s="130">
        <f t="shared" si="273"/>
        <v>32.611968325415127</v>
      </c>
      <c r="AG1221" s="130">
        <f t="shared" si="274"/>
        <v>67.908859240199718</v>
      </c>
      <c r="AH1221" s="130">
        <f t="shared" si="276"/>
        <v>-35.296890914784591</v>
      </c>
    </row>
    <row r="1222" spans="1:34" x14ac:dyDescent="0.25">
      <c r="A1222" t="s">
        <v>10</v>
      </c>
      <c r="B1222">
        <v>2012</v>
      </c>
      <c r="C1222">
        <v>8</v>
      </c>
      <c r="D1222">
        <v>9067.4349216154496</v>
      </c>
      <c r="E1222">
        <v>26020.657847453898</v>
      </c>
      <c r="F1222">
        <v>206.03678609709101</v>
      </c>
      <c r="G1222">
        <v>95.409124681961998</v>
      </c>
      <c r="H1222">
        <v>4115.7286891987496</v>
      </c>
      <c r="I1222">
        <v>6823.7659256280904</v>
      </c>
      <c r="Q1222" s="9" t="s">
        <v>256</v>
      </c>
      <c r="R1222" s="27"/>
      <c r="S1222" s="40" t="s">
        <v>379</v>
      </c>
      <c r="T1222" s="3" t="s">
        <v>147</v>
      </c>
      <c r="U1222" s="27">
        <f t="shared" si="272"/>
        <v>2665.0843254941819</v>
      </c>
      <c r="V1222" s="27">
        <f t="shared" si="271"/>
        <v>6178.5919591332413</v>
      </c>
      <c r="W1222" s="27">
        <f t="shared" si="271"/>
        <v>86.679939080381374</v>
      </c>
      <c r="X1222" s="27">
        <f t="shared" si="271"/>
        <v>55.307282934858918</v>
      </c>
      <c r="Y1222" s="27">
        <f t="shared" si="271"/>
        <v>835.44931287431916</v>
      </c>
      <c r="Z1222" s="28">
        <f t="shared" si="271"/>
        <v>1645.6393435267805</v>
      </c>
      <c r="AA1222" s="27"/>
      <c r="AB1222" s="131">
        <v>31021800000</v>
      </c>
      <c r="AC1222" s="131" t="str">
        <f t="shared" si="275"/>
        <v>WFD102_Central_MacedoniaAugust</v>
      </c>
      <c r="AD1222" s="40" t="s">
        <v>642</v>
      </c>
      <c r="AE1222" s="46" t="s">
        <v>592</v>
      </c>
      <c r="AF1222" s="130">
        <f t="shared" si="273"/>
        <v>26.93103923287234</v>
      </c>
      <c r="AG1222" s="130">
        <f t="shared" si="274"/>
        <v>53.047835506862292</v>
      </c>
      <c r="AH1222" s="130">
        <f t="shared" si="276"/>
        <v>-26.116796273989952</v>
      </c>
    </row>
    <row r="1223" spans="1:34" x14ac:dyDescent="0.25">
      <c r="A1223" t="s">
        <v>10</v>
      </c>
      <c r="B1223">
        <v>2012</v>
      </c>
      <c r="C1223">
        <v>9</v>
      </c>
      <c r="D1223">
        <v>5877.6894056045503</v>
      </c>
      <c r="E1223">
        <v>26937.9284472379</v>
      </c>
      <c r="F1223">
        <v>790.29450596533604</v>
      </c>
      <c r="G1223">
        <v>327.44099431268103</v>
      </c>
      <c r="H1223">
        <v>5270.6768893605204</v>
      </c>
      <c r="I1223">
        <v>4506.6562639315198</v>
      </c>
      <c r="Q1223" s="9" t="s">
        <v>256</v>
      </c>
      <c r="R1223" s="27"/>
      <c r="S1223" s="40" t="s">
        <v>379</v>
      </c>
      <c r="T1223" s="3" t="s">
        <v>148</v>
      </c>
      <c r="U1223" s="27">
        <f t="shared" si="272"/>
        <v>1717.3771416853899</v>
      </c>
      <c r="V1223" s="27">
        <f t="shared" si="271"/>
        <v>6533.2037831522066</v>
      </c>
      <c r="W1223" s="27">
        <f t="shared" si="271"/>
        <v>279.41497399522825</v>
      </c>
      <c r="X1223" s="27">
        <f t="shared" si="271"/>
        <v>179.29076160553961</v>
      </c>
      <c r="Y1223" s="27">
        <f t="shared" si="271"/>
        <v>1489.9625507642975</v>
      </c>
      <c r="Z1223" s="28">
        <f t="shared" si="271"/>
        <v>1111.208338647843</v>
      </c>
      <c r="AA1223" s="27"/>
      <c r="AB1223" s="131">
        <v>31021800000</v>
      </c>
      <c r="AC1223" s="131" t="str">
        <f t="shared" si="275"/>
        <v>WFD102_Central_MacedoniaSeptember</v>
      </c>
      <c r="AD1223" s="40" t="s">
        <v>642</v>
      </c>
      <c r="AE1223" s="46" t="s">
        <v>593</v>
      </c>
      <c r="AF1223" s="130">
        <f t="shared" si="273"/>
        <v>48.029532482457412</v>
      </c>
      <c r="AG1223" s="130">
        <f t="shared" si="274"/>
        <v>35.820240561406592</v>
      </c>
      <c r="AH1223" s="130">
        <f t="shared" si="276"/>
        <v>12.20929192105082</v>
      </c>
    </row>
    <row r="1224" spans="1:34" x14ac:dyDescent="0.25">
      <c r="A1224" t="s">
        <v>10</v>
      </c>
      <c r="B1224">
        <v>2012</v>
      </c>
      <c r="C1224">
        <v>10</v>
      </c>
      <c r="D1224">
        <v>4440.8707354785302</v>
      </c>
      <c r="E1224">
        <v>30391.968465861599</v>
      </c>
      <c r="F1224">
        <v>5318.0504308645104</v>
      </c>
      <c r="G1224">
        <v>2397.19679589528</v>
      </c>
      <c r="H1224">
        <v>11679.321938012199</v>
      </c>
      <c r="I1224">
        <v>4048.7939249266201</v>
      </c>
      <c r="Q1224" s="9" t="s">
        <v>256</v>
      </c>
      <c r="R1224" s="27"/>
      <c r="S1224" s="40" t="s">
        <v>379</v>
      </c>
      <c r="T1224" s="3" t="s">
        <v>149</v>
      </c>
      <c r="U1224" s="27">
        <f t="shared" si="272"/>
        <v>1374.8027653823729</v>
      </c>
      <c r="V1224" s="27">
        <f t="shared" si="271"/>
        <v>7411.5976806118897</v>
      </c>
      <c r="W1224" s="27">
        <f t="shared" si="271"/>
        <v>569.74089570934768</v>
      </c>
      <c r="X1224" s="27">
        <f t="shared" si="271"/>
        <v>361.01167245276679</v>
      </c>
      <c r="Y1224" s="27">
        <f t="shared" si="271"/>
        <v>1802.0222622953033</v>
      </c>
      <c r="Z1224" s="28">
        <f t="shared" si="271"/>
        <v>1052.1807265820764</v>
      </c>
      <c r="AA1224" s="27"/>
      <c r="AB1224" s="131">
        <v>31021800000</v>
      </c>
      <c r="AC1224" s="131" t="str">
        <f t="shared" si="275"/>
        <v>WFD102_Central_MacedoniaOctober</v>
      </c>
      <c r="AD1224" s="40" t="s">
        <v>642</v>
      </c>
      <c r="AE1224" s="46" t="s">
        <v>594</v>
      </c>
      <c r="AF1224" s="130">
        <f t="shared" si="273"/>
        <v>58.088900782524007</v>
      </c>
      <c r="AG1224" s="130">
        <f t="shared" si="274"/>
        <v>33.91746212605576</v>
      </c>
      <c r="AH1224" s="130">
        <f t="shared" si="276"/>
        <v>24.171438656468247</v>
      </c>
    </row>
    <row r="1225" spans="1:34" x14ac:dyDescent="0.25">
      <c r="A1225" t="s">
        <v>10</v>
      </c>
      <c r="B1225">
        <v>2012</v>
      </c>
      <c r="C1225">
        <v>11</v>
      </c>
      <c r="D1225">
        <v>4072.94713043502</v>
      </c>
      <c r="E1225">
        <v>31360.028432465399</v>
      </c>
      <c r="F1225">
        <v>4480.41215090284</v>
      </c>
      <c r="G1225">
        <v>2029.8234761753399</v>
      </c>
      <c r="H1225">
        <v>9082.5558282133297</v>
      </c>
      <c r="I1225">
        <v>3767.6377887416602</v>
      </c>
      <c r="Q1225" s="9" t="s">
        <v>256</v>
      </c>
      <c r="R1225" s="27"/>
      <c r="S1225" s="40" t="s">
        <v>379</v>
      </c>
      <c r="T1225" s="3" t="s">
        <v>150</v>
      </c>
      <c r="U1225" s="27">
        <f t="shared" si="272"/>
        <v>1180.1701408728043</v>
      </c>
      <c r="V1225" s="27">
        <f t="shared" si="271"/>
        <v>7798.4089907900197</v>
      </c>
      <c r="W1225" s="27">
        <f t="shared" si="271"/>
        <v>714.23620094582554</v>
      </c>
      <c r="X1225" s="27">
        <f t="shared" si="271"/>
        <v>453.78900332067474</v>
      </c>
      <c r="Y1225" s="27">
        <f t="shared" si="271"/>
        <v>1508.6157169304631</v>
      </c>
      <c r="Z1225" s="28">
        <f t="shared" si="271"/>
        <v>921.01358739627562</v>
      </c>
      <c r="AA1225" s="27"/>
      <c r="AB1225" s="131">
        <v>31021800000</v>
      </c>
      <c r="AC1225" s="131" t="str">
        <f t="shared" si="275"/>
        <v>WFD102_Central_MacedoniaNovember</v>
      </c>
      <c r="AD1225" s="40" t="s">
        <v>642</v>
      </c>
      <c r="AE1225" s="46" t="s">
        <v>595</v>
      </c>
      <c r="AF1225" s="130">
        <f t="shared" si="273"/>
        <v>48.630824675888022</v>
      </c>
      <c r="AG1225" s="130">
        <f t="shared" si="274"/>
        <v>29.689237484487542</v>
      </c>
      <c r="AH1225" s="130">
        <f t="shared" si="276"/>
        <v>18.94158719140048</v>
      </c>
    </row>
    <row r="1226" spans="1:34" ht="15.75" thickBot="1" x14ac:dyDescent="0.3">
      <c r="A1226" t="s">
        <v>10</v>
      </c>
      <c r="B1226">
        <v>2012</v>
      </c>
      <c r="C1226">
        <v>12</v>
      </c>
      <c r="D1226">
        <v>4992.0483561875199</v>
      </c>
      <c r="E1226">
        <v>31513.4623678444</v>
      </c>
      <c r="F1226">
        <v>5858.5075218030397</v>
      </c>
      <c r="G1226">
        <v>2681.1353459042998</v>
      </c>
      <c r="H1226">
        <v>11308.4590045685</v>
      </c>
      <c r="I1226">
        <v>4406.6644926438003</v>
      </c>
      <c r="Q1226" s="11" t="s">
        <v>256</v>
      </c>
      <c r="R1226" s="29"/>
      <c r="S1226" s="40" t="s">
        <v>379</v>
      </c>
      <c r="T1226" s="5" t="s">
        <v>151</v>
      </c>
      <c r="U1226" s="29">
        <f t="shared" si="272"/>
        <v>1124.2154947099459</v>
      </c>
      <c r="V1226" s="29">
        <f t="shared" si="271"/>
        <v>8045.2682788899829</v>
      </c>
      <c r="W1226" s="29">
        <f t="shared" si="271"/>
        <v>970.82613859050355</v>
      </c>
      <c r="X1226" s="29">
        <f t="shared" si="271"/>
        <v>608.17461783612919</v>
      </c>
      <c r="Y1226" s="29">
        <f t="shared" si="271"/>
        <v>1781.567363937339</v>
      </c>
      <c r="Z1226" s="30">
        <f t="shared" si="271"/>
        <v>851.47714319206784</v>
      </c>
      <c r="AA1226" s="27"/>
      <c r="AB1226" s="131">
        <v>31021800000</v>
      </c>
      <c r="AC1226" s="131" t="str">
        <f t="shared" si="275"/>
        <v>WFD102_Central_MacedoniaDecember</v>
      </c>
      <c r="AD1226" s="40" t="s">
        <v>642</v>
      </c>
      <c r="AE1226" s="46" t="s">
        <v>596</v>
      </c>
      <c r="AF1226" s="130">
        <f t="shared" si="273"/>
        <v>57.429529038848131</v>
      </c>
      <c r="AG1226" s="130">
        <f t="shared" si="274"/>
        <v>27.447702686242184</v>
      </c>
      <c r="AH1226" s="130">
        <f t="shared" si="276"/>
        <v>29.981826352605946</v>
      </c>
    </row>
    <row r="1227" spans="1:34" x14ac:dyDescent="0.25">
      <c r="A1227" t="s">
        <v>10</v>
      </c>
      <c r="B1227">
        <v>2013</v>
      </c>
      <c r="C1227">
        <v>1</v>
      </c>
      <c r="D1227">
        <v>5596.0003361408399</v>
      </c>
      <c r="E1227">
        <v>31283.366454095001</v>
      </c>
      <c r="F1227">
        <v>8366.5561052770208</v>
      </c>
      <c r="G1227">
        <v>3830.3425790196602</v>
      </c>
      <c r="H1227">
        <v>15292.335000896701</v>
      </c>
      <c r="I1227">
        <v>4645.52610991234</v>
      </c>
      <c r="Q1227" s="10" t="s">
        <v>257</v>
      </c>
      <c r="R1227" s="27" t="s">
        <v>404</v>
      </c>
      <c r="S1227" s="40" t="s">
        <v>380</v>
      </c>
      <c r="T1227" s="1" t="s">
        <v>140</v>
      </c>
      <c r="U1227" s="25">
        <f>(D15291+D15303+D15315+D15327+D15339+D15351+D15363+D15375+D15387+D15399+D15411+D15423+D15435)/13</f>
        <v>699.34207870294199</v>
      </c>
      <c r="V1227" s="25">
        <f t="shared" ref="V1227:Z1238" si="277">(E15291+E15303+E15315+E15327+E15339+E15351+E15363+E15375+E15387+E15399+E15411+E15423+E15435)/13</f>
        <v>4501.8875264123535</v>
      </c>
      <c r="W1227" s="25">
        <f t="shared" si="277"/>
        <v>652.77946217926785</v>
      </c>
      <c r="X1227" s="25">
        <f t="shared" si="277"/>
        <v>378.2210189674372</v>
      </c>
      <c r="Y1227" s="25">
        <f t="shared" si="277"/>
        <v>1203.5988596314394</v>
      </c>
      <c r="Z1227" s="26">
        <f t="shared" si="277"/>
        <v>593.98336607783745</v>
      </c>
      <c r="AA1227" s="27"/>
      <c r="AB1227" s="131">
        <v>16296130000</v>
      </c>
      <c r="AC1227" s="131" t="str">
        <f t="shared" si="275"/>
        <v>WFD103_EpirusJanuary</v>
      </c>
      <c r="AD1227" s="40" t="s">
        <v>716</v>
      </c>
      <c r="AE1227" s="46" t="s">
        <v>586</v>
      </c>
      <c r="AF1227" s="130">
        <f t="shared" si="273"/>
        <v>73.857956436984708</v>
      </c>
      <c r="AG1227" s="130">
        <f t="shared" si="274"/>
        <v>36.449351231110548</v>
      </c>
      <c r="AH1227" s="130">
        <f t="shared" si="276"/>
        <v>37.40860520587416</v>
      </c>
    </row>
    <row r="1228" spans="1:34" x14ac:dyDescent="0.25">
      <c r="A1228" t="s">
        <v>10</v>
      </c>
      <c r="B1228">
        <v>2013</v>
      </c>
      <c r="C1228">
        <v>2</v>
      </c>
      <c r="D1228">
        <v>6734.2632737236399</v>
      </c>
      <c r="E1228">
        <v>31178.0892588319</v>
      </c>
      <c r="F1228">
        <v>3642.93926222542</v>
      </c>
      <c r="G1228">
        <v>1662.61681769144</v>
      </c>
      <c r="H1228">
        <v>8938.6375239532808</v>
      </c>
      <c r="I1228">
        <v>5456.6256911780201</v>
      </c>
      <c r="Q1228" s="9" t="s">
        <v>257</v>
      </c>
      <c r="R1228" s="27" t="s">
        <v>405</v>
      </c>
      <c r="S1228" s="40" t="s">
        <v>380</v>
      </c>
      <c r="T1228" s="3" t="s">
        <v>141</v>
      </c>
      <c r="U1228" s="27">
        <f t="shared" ref="U1228:U1238" si="278">(D15292+D15304+D15316+D15328+D15340+D15352+D15364+D15376+D15388+D15400+D15412+D15424+D15436)/13</f>
        <v>798.15221694355853</v>
      </c>
      <c r="V1228" s="27">
        <f t="shared" si="277"/>
        <v>4464.7135571457366</v>
      </c>
      <c r="W1228" s="27">
        <f t="shared" si="277"/>
        <v>469.02324115611179</v>
      </c>
      <c r="X1228" s="27">
        <f t="shared" si="277"/>
        <v>270.19261497156981</v>
      </c>
      <c r="Y1228" s="27">
        <f t="shared" si="277"/>
        <v>990.36081406798803</v>
      </c>
      <c r="Z1228" s="28">
        <f t="shared" si="277"/>
        <v>643.38925569205514</v>
      </c>
      <c r="AA1228" s="27"/>
      <c r="AB1228" s="131">
        <v>16296130000</v>
      </c>
      <c r="AC1228" s="131" t="str">
        <f t="shared" si="275"/>
        <v>WFD103_EpirusFebruary</v>
      </c>
      <c r="AD1228" s="40" t="s">
        <v>716</v>
      </c>
      <c r="AE1228" s="46" t="s">
        <v>587</v>
      </c>
      <c r="AF1228" s="130">
        <f t="shared" si="273"/>
        <v>60.77276102166514</v>
      </c>
      <c r="AG1228" s="130">
        <f t="shared" si="274"/>
        <v>39.481107213311077</v>
      </c>
      <c r="AH1228" s="130">
        <f t="shared" si="276"/>
        <v>21.291653808354063</v>
      </c>
    </row>
    <row r="1229" spans="1:34" x14ac:dyDescent="0.25">
      <c r="A1229" t="s">
        <v>10</v>
      </c>
      <c r="B1229">
        <v>2013</v>
      </c>
      <c r="C1229">
        <v>3</v>
      </c>
      <c r="D1229">
        <v>10281.972927193099</v>
      </c>
      <c r="E1229">
        <v>30607.706773206199</v>
      </c>
      <c r="F1229">
        <v>2888.7747780289601</v>
      </c>
      <c r="G1229">
        <v>1222.6609556974499</v>
      </c>
      <c r="H1229">
        <v>10585.549330420699</v>
      </c>
      <c r="I1229">
        <v>8420.9791568288801</v>
      </c>
      <c r="Q1229" s="9" t="s">
        <v>257</v>
      </c>
      <c r="R1229" s="27"/>
      <c r="S1229" s="40" t="s">
        <v>380</v>
      </c>
      <c r="T1229" s="3" t="s">
        <v>142</v>
      </c>
      <c r="U1229" s="27">
        <f t="shared" si="278"/>
        <v>1095.9878408398517</v>
      </c>
      <c r="V1229" s="27">
        <f t="shared" si="277"/>
        <v>4397.9532000994886</v>
      </c>
      <c r="W1229" s="27">
        <f t="shared" si="277"/>
        <v>355.81242199752404</v>
      </c>
      <c r="X1229" s="27">
        <f t="shared" si="277"/>
        <v>204.86528998752789</v>
      </c>
      <c r="Y1229" s="27">
        <f t="shared" si="277"/>
        <v>870.55471878836499</v>
      </c>
      <c r="Z1229" s="28">
        <f t="shared" si="277"/>
        <v>891.724615331873</v>
      </c>
      <c r="AA1229" s="27"/>
      <c r="AB1229" s="131">
        <v>16296130000</v>
      </c>
      <c r="AC1229" s="131" t="str">
        <f t="shared" si="275"/>
        <v>WFD103_EpirusMarch</v>
      </c>
      <c r="AD1229" s="40" t="s">
        <v>716</v>
      </c>
      <c r="AE1229" s="46" t="s">
        <v>588</v>
      </c>
      <c r="AF1229" s="130">
        <f t="shared" si="273"/>
        <v>53.420948334872449</v>
      </c>
      <c r="AG1229" s="130">
        <f t="shared" si="274"/>
        <v>54.72002342469488</v>
      </c>
      <c r="AH1229" s="130">
        <f t="shared" si="276"/>
        <v>-1.2990750898224306</v>
      </c>
    </row>
    <row r="1230" spans="1:34" x14ac:dyDescent="0.25">
      <c r="A1230" t="s">
        <v>10</v>
      </c>
      <c r="B1230">
        <v>2013</v>
      </c>
      <c r="C1230">
        <v>4</v>
      </c>
      <c r="D1230">
        <v>11544.987173715101</v>
      </c>
      <c r="E1230">
        <v>30071.962194121301</v>
      </c>
      <c r="F1230">
        <v>2549.3491976211899</v>
      </c>
      <c r="G1230">
        <v>1113.46997054653</v>
      </c>
      <c r="H1230">
        <v>10501.874081407501</v>
      </c>
      <c r="I1230">
        <v>10023.188153770499</v>
      </c>
      <c r="Q1230" s="9" t="s">
        <v>257</v>
      </c>
      <c r="R1230" s="27"/>
      <c r="S1230" s="40" t="s">
        <v>380</v>
      </c>
      <c r="T1230" s="3" t="s">
        <v>143</v>
      </c>
      <c r="U1230" s="27">
        <f t="shared" si="278"/>
        <v>1220.0214414811421</v>
      </c>
      <c r="V1230" s="27">
        <f t="shared" si="277"/>
        <v>4281.9617088536525</v>
      </c>
      <c r="W1230" s="27">
        <f t="shared" si="277"/>
        <v>188.6881371755621</v>
      </c>
      <c r="X1230" s="27">
        <f t="shared" si="277"/>
        <v>108.98762460088595</v>
      </c>
      <c r="Y1230" s="27">
        <f t="shared" si="277"/>
        <v>743.60484761853036</v>
      </c>
      <c r="Z1230" s="28">
        <f t="shared" si="277"/>
        <v>1033.6662413847787</v>
      </c>
      <c r="AA1230" s="27"/>
      <c r="AB1230" s="131">
        <v>16296130000</v>
      </c>
      <c r="AC1230" s="131" t="str">
        <f t="shared" si="275"/>
        <v>WFD103_EpirusApril</v>
      </c>
      <c r="AD1230" s="40" t="s">
        <v>716</v>
      </c>
      <c r="AE1230" s="46" t="s">
        <v>589</v>
      </c>
      <c r="AF1230" s="130">
        <f t="shared" si="273"/>
        <v>45.630763108696996</v>
      </c>
      <c r="AG1230" s="130">
        <f t="shared" si="274"/>
        <v>63.43016663372093</v>
      </c>
      <c r="AH1230" s="130">
        <f t="shared" si="276"/>
        <v>-17.799403525023934</v>
      </c>
    </row>
    <row r="1231" spans="1:34" x14ac:dyDescent="0.25">
      <c r="A1231" t="s">
        <v>10</v>
      </c>
      <c r="B1231">
        <v>2013</v>
      </c>
      <c r="C1231">
        <v>5</v>
      </c>
      <c r="D1231">
        <v>10370.7571693638</v>
      </c>
      <c r="E1231">
        <v>30600.080880134901</v>
      </c>
      <c r="F1231">
        <v>5249.79408389531</v>
      </c>
      <c r="G1231">
        <v>2364.8302431215502</v>
      </c>
      <c r="H1231">
        <v>16280.5780840389</v>
      </c>
      <c r="I1231">
        <v>9913.2521623032098</v>
      </c>
      <c r="Q1231" s="9" t="s">
        <v>257</v>
      </c>
      <c r="R1231" s="27"/>
      <c r="S1231" s="40" t="s">
        <v>380</v>
      </c>
      <c r="T1231" s="3" t="s">
        <v>144</v>
      </c>
      <c r="U1231" s="27">
        <f t="shared" si="278"/>
        <v>1430.5388204689975</v>
      </c>
      <c r="V1231" s="27">
        <f t="shared" si="277"/>
        <v>4054.831629526193</v>
      </c>
      <c r="W1231" s="27">
        <f t="shared" si="277"/>
        <v>107.03483164161523</v>
      </c>
      <c r="X1231" s="27">
        <f t="shared" si="277"/>
        <v>61.360404464555884</v>
      </c>
      <c r="Y1231" s="27">
        <f t="shared" si="277"/>
        <v>524.95934305755907</v>
      </c>
      <c r="Z1231" s="28">
        <f t="shared" si="277"/>
        <v>1176.6379228583987</v>
      </c>
      <c r="AA1231" s="27"/>
      <c r="AB1231" s="131">
        <v>16296130000</v>
      </c>
      <c r="AC1231" s="131" t="str">
        <f t="shared" si="275"/>
        <v>WFD103_EpirusMay</v>
      </c>
      <c r="AD1231" s="40" t="s">
        <v>716</v>
      </c>
      <c r="AE1231" s="46" t="s">
        <v>144</v>
      </c>
      <c r="AF1231" s="130">
        <f t="shared" si="273"/>
        <v>32.213742959681781</v>
      </c>
      <c r="AG1231" s="130">
        <f t="shared" si="274"/>
        <v>72.203518434033029</v>
      </c>
      <c r="AH1231" s="130">
        <f t="shared" si="276"/>
        <v>-39.989775474351248</v>
      </c>
    </row>
    <row r="1232" spans="1:34" x14ac:dyDescent="0.25">
      <c r="A1232" t="s">
        <v>10</v>
      </c>
      <c r="B1232">
        <v>2013</v>
      </c>
      <c r="C1232">
        <v>6</v>
      </c>
      <c r="D1232">
        <v>10668.337330890699</v>
      </c>
      <c r="E1232">
        <v>30134.7343415781</v>
      </c>
      <c r="F1232">
        <v>2471.3341256462099</v>
      </c>
      <c r="G1232">
        <v>1160.3994058829801</v>
      </c>
      <c r="H1232">
        <v>10460.6254415271</v>
      </c>
      <c r="I1232">
        <v>10279.9591755537</v>
      </c>
      <c r="Q1232" s="9" t="s">
        <v>257</v>
      </c>
      <c r="R1232" s="27"/>
      <c r="S1232" s="40" t="s">
        <v>380</v>
      </c>
      <c r="T1232" s="3" t="s">
        <v>145</v>
      </c>
      <c r="U1232" s="27">
        <f t="shared" si="278"/>
        <v>1419.0246123766728</v>
      </c>
      <c r="V1232" s="27">
        <f t="shared" si="277"/>
        <v>3793.4248119765284</v>
      </c>
      <c r="W1232" s="27">
        <f t="shared" si="277"/>
        <v>75.076391421056485</v>
      </c>
      <c r="X1232" s="27">
        <f t="shared" si="277"/>
        <v>42.778706943797339</v>
      </c>
      <c r="Y1232" s="27">
        <f t="shared" si="277"/>
        <v>334.78491980875395</v>
      </c>
      <c r="Z1232" s="28">
        <f t="shared" si="277"/>
        <v>1051.7540730828191</v>
      </c>
      <c r="AA1232" s="27"/>
      <c r="AB1232" s="131">
        <v>16296130000</v>
      </c>
      <c r="AC1232" s="131" t="str">
        <f t="shared" si="275"/>
        <v>WFD103_EpirusJune</v>
      </c>
      <c r="AD1232" s="40" t="s">
        <v>716</v>
      </c>
      <c r="AE1232" s="46" t="s">
        <v>590</v>
      </c>
      <c r="AF1232" s="130">
        <f t="shared" si="273"/>
        <v>20.543829719617722</v>
      </c>
      <c r="AG1232" s="130">
        <f t="shared" si="274"/>
        <v>64.540113087145173</v>
      </c>
      <c r="AH1232" s="130">
        <f t="shared" si="276"/>
        <v>-43.996283367527454</v>
      </c>
    </row>
    <row r="1233" spans="1:34" x14ac:dyDescent="0.25">
      <c r="A1233" t="s">
        <v>10</v>
      </c>
      <c r="B1233">
        <v>2013</v>
      </c>
      <c r="C1233">
        <v>7</v>
      </c>
      <c r="D1233">
        <v>11600.002659832</v>
      </c>
      <c r="E1233">
        <v>27744.768497171601</v>
      </c>
      <c r="F1233">
        <v>186.69569727768101</v>
      </c>
      <c r="G1233">
        <v>82.919492032853199</v>
      </c>
      <c r="H1233">
        <v>3871.8616369099</v>
      </c>
      <c r="I1233">
        <v>9914.5122297361304</v>
      </c>
      <c r="Q1233" s="9" t="s">
        <v>257</v>
      </c>
      <c r="R1233" s="27"/>
      <c r="S1233" s="40" t="s">
        <v>380</v>
      </c>
      <c r="T1233" s="3" t="s">
        <v>146</v>
      </c>
      <c r="U1233" s="27">
        <f t="shared" si="278"/>
        <v>1328.14542586364</v>
      </c>
      <c r="V1233" s="27">
        <f t="shared" si="277"/>
        <v>3460.5609493731108</v>
      </c>
      <c r="W1233" s="27">
        <f t="shared" si="277"/>
        <v>75.159710770570996</v>
      </c>
      <c r="X1233" s="27">
        <f t="shared" si="277"/>
        <v>42.830483448058118</v>
      </c>
      <c r="Y1233" s="27">
        <f t="shared" si="277"/>
        <v>187.37091038590526</v>
      </c>
      <c r="Z1233" s="28">
        <f t="shared" si="277"/>
        <v>803.56424560903838</v>
      </c>
      <c r="AA1233" s="27"/>
      <c r="AB1233" s="131">
        <v>16296130000</v>
      </c>
      <c r="AC1233" s="131" t="str">
        <f t="shared" si="275"/>
        <v>WFD103_EpirusJuly</v>
      </c>
      <c r="AD1233" s="40" t="s">
        <v>716</v>
      </c>
      <c r="AE1233" s="46" t="s">
        <v>591</v>
      </c>
      <c r="AF1233" s="130">
        <f t="shared" si="273"/>
        <v>11.497877740660222</v>
      </c>
      <c r="AG1233" s="130">
        <f t="shared" si="274"/>
        <v>49.310127349808717</v>
      </c>
      <c r="AH1233" s="130">
        <f t="shared" si="276"/>
        <v>-37.812249609148495</v>
      </c>
    </row>
    <row r="1234" spans="1:34" x14ac:dyDescent="0.25">
      <c r="A1234" t="s">
        <v>10</v>
      </c>
      <c r="B1234">
        <v>2013</v>
      </c>
      <c r="C1234">
        <v>8</v>
      </c>
      <c r="D1234">
        <v>8231.1062855598993</v>
      </c>
      <c r="E1234">
        <v>27344.6925478665</v>
      </c>
      <c r="F1234">
        <v>372.34932702113599</v>
      </c>
      <c r="G1234">
        <v>186.53763021425701</v>
      </c>
      <c r="H1234">
        <v>4203.1421332335203</v>
      </c>
      <c r="I1234">
        <v>6624.7163940262499</v>
      </c>
      <c r="Q1234" s="9" t="s">
        <v>257</v>
      </c>
      <c r="R1234" s="27"/>
      <c r="S1234" s="40" t="s">
        <v>380</v>
      </c>
      <c r="T1234" s="3" t="s">
        <v>147</v>
      </c>
      <c r="U1234" s="27">
        <f t="shared" si="278"/>
        <v>1059.279116364117</v>
      </c>
      <c r="V1234" s="27">
        <f t="shared" si="277"/>
        <v>3417.48602724069</v>
      </c>
      <c r="W1234" s="27">
        <f t="shared" si="277"/>
        <v>80.741922933703052</v>
      </c>
      <c r="X1234" s="27">
        <f t="shared" si="277"/>
        <v>46.106132752819704</v>
      </c>
      <c r="Y1234" s="27">
        <f t="shared" si="277"/>
        <v>229.94073629888715</v>
      </c>
      <c r="Z1234" s="28">
        <f t="shared" si="277"/>
        <v>614.77119136990666</v>
      </c>
      <c r="AA1234" s="27"/>
      <c r="AB1234" s="131">
        <v>16296130000</v>
      </c>
      <c r="AC1234" s="131" t="str">
        <f t="shared" si="275"/>
        <v>WFD103_EpirusAugust</v>
      </c>
      <c r="AD1234" s="40" t="s">
        <v>716</v>
      </c>
      <c r="AE1234" s="46" t="s">
        <v>592</v>
      </c>
      <c r="AF1234" s="130">
        <f t="shared" si="273"/>
        <v>14.110143715034621</v>
      </c>
      <c r="AG1234" s="130">
        <f t="shared" si="274"/>
        <v>37.724980800343801</v>
      </c>
      <c r="AH1234" s="130">
        <f t="shared" si="276"/>
        <v>-23.61483708530918</v>
      </c>
    </row>
    <row r="1235" spans="1:34" x14ac:dyDescent="0.25">
      <c r="A1235" t="s">
        <v>10</v>
      </c>
      <c r="B1235">
        <v>2013</v>
      </c>
      <c r="C1235">
        <v>9</v>
      </c>
      <c r="D1235">
        <v>5535.3466774859899</v>
      </c>
      <c r="E1235">
        <v>29661.751854234401</v>
      </c>
      <c r="F1235">
        <v>1461.1085306515099</v>
      </c>
      <c r="G1235">
        <v>654.16964843414098</v>
      </c>
      <c r="H1235">
        <v>7364.1130678457503</v>
      </c>
      <c r="I1235">
        <v>4859.8162371762101</v>
      </c>
      <c r="Q1235" s="9" t="s">
        <v>257</v>
      </c>
      <c r="R1235" s="27"/>
      <c r="S1235" s="40" t="s">
        <v>380</v>
      </c>
      <c r="T1235" s="3" t="s">
        <v>148</v>
      </c>
      <c r="U1235" s="27">
        <f t="shared" si="278"/>
        <v>683.65985171607633</v>
      </c>
      <c r="V1235" s="27">
        <f t="shared" si="277"/>
        <v>3674.3000124154792</v>
      </c>
      <c r="W1235" s="27">
        <f t="shared" si="277"/>
        <v>232.40384576023922</v>
      </c>
      <c r="X1235" s="27">
        <f t="shared" si="277"/>
        <v>134.16017414037972</v>
      </c>
      <c r="Y1235" s="27">
        <f t="shared" si="277"/>
        <v>832.79560759594688</v>
      </c>
      <c r="Z1235" s="28">
        <f t="shared" si="277"/>
        <v>463.36622699013435</v>
      </c>
      <c r="AA1235" s="27"/>
      <c r="AB1235" s="131">
        <v>16296130000</v>
      </c>
      <c r="AC1235" s="131" t="str">
        <f t="shared" si="275"/>
        <v>WFD103_EpirusSeptember</v>
      </c>
      <c r="AD1235" s="40" t="s">
        <v>716</v>
      </c>
      <c r="AE1235" s="46" t="s">
        <v>593</v>
      </c>
      <c r="AF1235" s="130">
        <f t="shared" si="273"/>
        <v>51.10388832170257</v>
      </c>
      <c r="AG1235" s="130">
        <f t="shared" si="274"/>
        <v>28.434126813552322</v>
      </c>
      <c r="AH1235" s="130">
        <f t="shared" si="276"/>
        <v>22.669761508150248</v>
      </c>
    </row>
    <row r="1236" spans="1:34" x14ac:dyDescent="0.25">
      <c r="A1236" t="s">
        <v>10</v>
      </c>
      <c r="B1236">
        <v>2013</v>
      </c>
      <c r="C1236">
        <v>10</v>
      </c>
      <c r="D1236">
        <v>4420.2540955322302</v>
      </c>
      <c r="E1236">
        <v>31213.246559408999</v>
      </c>
      <c r="F1236">
        <v>4169.0070600405797</v>
      </c>
      <c r="G1236">
        <v>1877.3872138342999</v>
      </c>
      <c r="H1236">
        <v>8539.3714579260904</v>
      </c>
      <c r="I1236">
        <v>4149.9952120803</v>
      </c>
      <c r="Q1236" s="9" t="s">
        <v>257</v>
      </c>
      <c r="R1236" s="27"/>
      <c r="S1236" s="40" t="s">
        <v>380</v>
      </c>
      <c r="T1236" s="3" t="s">
        <v>149</v>
      </c>
      <c r="U1236" s="27">
        <f t="shared" si="278"/>
        <v>570.29771894803639</v>
      </c>
      <c r="V1236" s="27">
        <f t="shared" si="277"/>
        <v>4131.0842064326353</v>
      </c>
      <c r="W1236" s="27">
        <f t="shared" si="277"/>
        <v>424.08693177360749</v>
      </c>
      <c r="X1236" s="27">
        <f t="shared" si="277"/>
        <v>242.88680614220161</v>
      </c>
      <c r="Y1236" s="27">
        <f t="shared" si="277"/>
        <v>1088.9590509129048</v>
      </c>
      <c r="Z1236" s="28">
        <f t="shared" si="277"/>
        <v>488.2706317397039</v>
      </c>
      <c r="AA1236" s="27"/>
      <c r="AB1236" s="131">
        <v>16296130000</v>
      </c>
      <c r="AC1236" s="131" t="str">
        <f t="shared" si="275"/>
        <v>WFD103_EpirusOctober</v>
      </c>
      <c r="AD1236" s="40" t="s">
        <v>716</v>
      </c>
      <c r="AE1236" s="46" t="s">
        <v>594</v>
      </c>
      <c r="AF1236" s="130">
        <f t="shared" si="273"/>
        <v>66.823169115176711</v>
      </c>
      <c r="AG1236" s="130">
        <f t="shared" si="274"/>
        <v>29.962367245456676</v>
      </c>
      <c r="AH1236" s="130">
        <f t="shared" si="276"/>
        <v>36.860801869720035</v>
      </c>
    </row>
    <row r="1237" spans="1:34" x14ac:dyDescent="0.25">
      <c r="A1237" t="s">
        <v>10</v>
      </c>
      <c r="B1237">
        <v>2013</v>
      </c>
      <c r="C1237">
        <v>11</v>
      </c>
      <c r="D1237">
        <v>3146.4683211102001</v>
      </c>
      <c r="E1237">
        <v>31566.6872813017</v>
      </c>
      <c r="F1237">
        <v>8260.89881686443</v>
      </c>
      <c r="G1237">
        <v>3776.9826110272802</v>
      </c>
      <c r="H1237">
        <v>14736.053206299401</v>
      </c>
      <c r="I1237">
        <v>3017.9322259342898</v>
      </c>
      <c r="Q1237" s="9" t="s">
        <v>257</v>
      </c>
      <c r="R1237" s="27"/>
      <c r="S1237" s="40" t="s">
        <v>380</v>
      </c>
      <c r="T1237" s="3" t="s">
        <v>150</v>
      </c>
      <c r="U1237" s="27">
        <f t="shared" si="278"/>
        <v>529.5339962653178</v>
      </c>
      <c r="V1237" s="27">
        <f t="shared" si="277"/>
        <v>4361.4311064492103</v>
      </c>
      <c r="W1237" s="27">
        <f t="shared" si="277"/>
        <v>495.00786928891216</v>
      </c>
      <c r="X1237" s="27">
        <f t="shared" si="277"/>
        <v>281.90109103152452</v>
      </c>
      <c r="Y1237" s="27">
        <f t="shared" si="277"/>
        <v>1029.3345864725375</v>
      </c>
      <c r="Z1237" s="28">
        <f t="shared" si="277"/>
        <v>489.08869770924838</v>
      </c>
      <c r="AA1237" s="27"/>
      <c r="AB1237" s="131">
        <v>16296130000</v>
      </c>
      <c r="AC1237" s="131" t="str">
        <f t="shared" si="275"/>
        <v>WFD103_EpirusNovember</v>
      </c>
      <c r="AD1237" s="40" t="s">
        <v>716</v>
      </c>
      <c r="AE1237" s="46" t="s">
        <v>595</v>
      </c>
      <c r="AF1237" s="130">
        <f t="shared" si="273"/>
        <v>63.164357824375323</v>
      </c>
      <c r="AG1237" s="130">
        <f t="shared" si="274"/>
        <v>30.012567260401603</v>
      </c>
      <c r="AH1237" s="130">
        <f t="shared" si="276"/>
        <v>33.151790563973719</v>
      </c>
    </row>
    <row r="1238" spans="1:34" ht="15.75" thickBot="1" x14ac:dyDescent="0.3">
      <c r="A1238" t="s">
        <v>10</v>
      </c>
      <c r="B1238">
        <v>2013</v>
      </c>
      <c r="C1238">
        <v>12</v>
      </c>
      <c r="D1238">
        <v>5616.7671259757999</v>
      </c>
      <c r="E1238">
        <v>31388.937341739598</v>
      </c>
      <c r="F1238">
        <v>2946.3620266848702</v>
      </c>
      <c r="G1238">
        <v>1337.56933560983</v>
      </c>
      <c r="H1238">
        <v>5961.7876205675802</v>
      </c>
      <c r="I1238">
        <v>4909.0548172012304</v>
      </c>
      <c r="Q1238" s="11" t="s">
        <v>257</v>
      </c>
      <c r="R1238" s="29"/>
      <c r="S1238" s="40" t="s">
        <v>380</v>
      </c>
      <c r="T1238" s="5" t="s">
        <v>151</v>
      </c>
      <c r="U1238" s="29">
        <f t="shared" si="278"/>
        <v>564.73452835680348</v>
      </c>
      <c r="V1238" s="29">
        <f t="shared" si="277"/>
        <v>4473.1431151780234</v>
      </c>
      <c r="W1238" s="29">
        <f t="shared" si="277"/>
        <v>658.13480723418979</v>
      </c>
      <c r="X1238" s="29">
        <f t="shared" si="277"/>
        <v>379.86269428997394</v>
      </c>
      <c r="Y1238" s="29">
        <f t="shared" si="277"/>
        <v>1266.3608265667694</v>
      </c>
      <c r="Z1238" s="30">
        <f t="shared" si="277"/>
        <v>518.25257210929044</v>
      </c>
      <c r="AA1238" s="27"/>
      <c r="AB1238" s="131">
        <v>16296130000</v>
      </c>
      <c r="AC1238" s="131" t="str">
        <f t="shared" si="275"/>
        <v>WFD103_EpirusDecember</v>
      </c>
      <c r="AD1238" s="40" t="s">
        <v>716</v>
      </c>
      <c r="AE1238" s="46" t="s">
        <v>596</v>
      </c>
      <c r="AF1238" s="130">
        <f t="shared" si="273"/>
        <v>77.709298254663494</v>
      </c>
      <c r="AG1238" s="130">
        <f t="shared" si="274"/>
        <v>31.802186906295571</v>
      </c>
      <c r="AH1238" s="130">
        <f t="shared" si="276"/>
        <v>45.90711134836792</v>
      </c>
    </row>
    <row r="1239" spans="1:34" x14ac:dyDescent="0.25">
      <c r="A1239" t="s">
        <v>10</v>
      </c>
      <c r="B1239">
        <v>2014</v>
      </c>
      <c r="C1239">
        <v>1</v>
      </c>
      <c r="D1239">
        <v>6155.8779645510904</v>
      </c>
      <c r="E1239">
        <v>31233.258227812101</v>
      </c>
      <c r="F1239">
        <v>7852.0642555724698</v>
      </c>
      <c r="G1239">
        <v>3604.5597285121098</v>
      </c>
      <c r="H1239">
        <v>16412.948348297599</v>
      </c>
      <c r="I1239">
        <v>5066.7184740072498</v>
      </c>
      <c r="Q1239" s="10" t="s">
        <v>258</v>
      </c>
      <c r="R1239" s="27" t="s">
        <v>404</v>
      </c>
      <c r="S1239" s="40" t="s">
        <v>381</v>
      </c>
      <c r="T1239" s="1" t="s">
        <v>140</v>
      </c>
      <c r="U1239" s="25">
        <f>(D15447+D15459+D15471+D15483+D15495+D15507+D15519+D15531+D15543+D15555+D15567+D15579+D15591)/13</f>
        <v>514.93495947460838</v>
      </c>
      <c r="V1239" s="25">
        <f t="shared" ref="V1239:Z1250" si="279">(E15447+E15459+E15471+E15483+E15495+E15507+E15519+E15531+E15543+E15555+E15567+E15579+E15591)/13</f>
        <v>2815.5789972239336</v>
      </c>
      <c r="W1239" s="25">
        <f t="shared" si="279"/>
        <v>414.92172171973499</v>
      </c>
      <c r="X1239" s="25">
        <f t="shared" si="279"/>
        <v>251.3041529781041</v>
      </c>
      <c r="Y1239" s="25">
        <f t="shared" si="279"/>
        <v>808.68472836152773</v>
      </c>
      <c r="Z1239" s="26">
        <f t="shared" si="279"/>
        <v>421.26125942586498</v>
      </c>
      <c r="AA1239" s="27"/>
      <c r="AB1239" s="131">
        <v>10711850000</v>
      </c>
      <c r="AC1239" s="131" t="str">
        <f t="shared" si="275"/>
        <v>WFD104_Western_Sterea_ElladaJanuary</v>
      </c>
      <c r="AD1239" s="40" t="s">
        <v>645</v>
      </c>
      <c r="AE1239" s="46" t="s">
        <v>586</v>
      </c>
      <c r="AF1239" s="130">
        <f t="shared" si="273"/>
        <v>75.494403708185587</v>
      </c>
      <c r="AG1239" s="130">
        <f t="shared" si="274"/>
        <v>39.326657806622102</v>
      </c>
      <c r="AH1239" s="130">
        <f t="shared" si="276"/>
        <v>36.167745901563485</v>
      </c>
    </row>
    <row r="1240" spans="1:34" x14ac:dyDescent="0.25">
      <c r="A1240" t="s">
        <v>10</v>
      </c>
      <c r="B1240">
        <v>2014</v>
      </c>
      <c r="C1240">
        <v>2</v>
      </c>
      <c r="D1240">
        <v>7540.8447588953304</v>
      </c>
      <c r="E1240">
        <v>31454.247557864001</v>
      </c>
      <c r="F1240">
        <v>5462.7396314021998</v>
      </c>
      <c r="G1240">
        <v>2464.94175064821</v>
      </c>
      <c r="H1240">
        <v>11828.0506309433</v>
      </c>
      <c r="I1240">
        <v>6135.9915780906204</v>
      </c>
      <c r="Q1240" s="9" t="s">
        <v>258</v>
      </c>
      <c r="R1240" s="27"/>
      <c r="S1240" s="40" t="s">
        <v>381</v>
      </c>
      <c r="T1240" s="3" t="s">
        <v>141</v>
      </c>
      <c r="U1240" s="27">
        <f t="shared" ref="U1240:U1250" si="280">(D15448+D15460+D15472+D15484+D15496+D15508+D15520+D15532+D15544+D15556+D15568+D15580+D15592)/13</f>
        <v>577.48224951635132</v>
      </c>
      <c r="V1240" s="27">
        <f t="shared" si="279"/>
        <v>2786.8225477614064</v>
      </c>
      <c r="W1240" s="27">
        <f t="shared" si="279"/>
        <v>275.21468232083765</v>
      </c>
      <c r="X1240" s="27">
        <f t="shared" si="279"/>
        <v>166.15296014139852</v>
      </c>
      <c r="Y1240" s="27">
        <f t="shared" si="279"/>
        <v>634.42934773451259</v>
      </c>
      <c r="Z1240" s="28">
        <f t="shared" si="279"/>
        <v>447.97322250735698</v>
      </c>
      <c r="AA1240" s="27"/>
      <c r="AB1240" s="131">
        <v>10711850000</v>
      </c>
      <c r="AC1240" s="131" t="str">
        <f t="shared" si="275"/>
        <v>WFD104_Western_Sterea_ElladaFebruary</v>
      </c>
      <c r="AD1240" s="40" t="s">
        <v>645</v>
      </c>
      <c r="AE1240" s="46" t="s">
        <v>587</v>
      </c>
      <c r="AF1240" s="130">
        <f t="shared" si="273"/>
        <v>59.226870030341402</v>
      </c>
      <c r="AG1240" s="130">
        <f t="shared" si="274"/>
        <v>41.820341258266033</v>
      </c>
      <c r="AH1240" s="130">
        <f t="shared" si="276"/>
        <v>17.406528772075369</v>
      </c>
    </row>
    <row r="1241" spans="1:34" x14ac:dyDescent="0.25">
      <c r="A1241" t="s">
        <v>10</v>
      </c>
      <c r="B1241">
        <v>2014</v>
      </c>
      <c r="C1241">
        <v>3</v>
      </c>
      <c r="D1241">
        <v>11913.9412161195</v>
      </c>
      <c r="E1241">
        <v>29886.6629679012</v>
      </c>
      <c r="F1241">
        <v>1841.0031858728601</v>
      </c>
      <c r="G1241">
        <v>833.78386944783995</v>
      </c>
      <c r="H1241">
        <v>8137.6691591604404</v>
      </c>
      <c r="I1241">
        <v>9442.4423430396491</v>
      </c>
      <c r="Q1241" s="9" t="s">
        <v>258</v>
      </c>
      <c r="R1241" s="27"/>
      <c r="S1241" s="40" t="s">
        <v>381</v>
      </c>
      <c r="T1241" s="3" t="s">
        <v>142</v>
      </c>
      <c r="U1241" s="27">
        <f t="shared" si="280"/>
        <v>775.47520993346359</v>
      </c>
      <c r="V1241" s="27">
        <f t="shared" si="279"/>
        <v>2743.2840286927453</v>
      </c>
      <c r="W1241" s="27">
        <f t="shared" si="279"/>
        <v>186.56217909781719</v>
      </c>
      <c r="X1241" s="27">
        <f t="shared" si="279"/>
        <v>111.85795986941065</v>
      </c>
      <c r="Y1241" s="27">
        <f t="shared" si="279"/>
        <v>533.93647818003944</v>
      </c>
      <c r="Z1241" s="28">
        <f t="shared" si="279"/>
        <v>590.7988445293372</v>
      </c>
      <c r="AA1241" s="27"/>
      <c r="AB1241" s="131">
        <v>10711850000</v>
      </c>
      <c r="AC1241" s="131" t="str">
        <f t="shared" si="275"/>
        <v>WFD104_Western_Sterea_ElladaMarch</v>
      </c>
      <c r="AD1241" s="40" t="s">
        <v>645</v>
      </c>
      <c r="AE1241" s="46" t="s">
        <v>588</v>
      </c>
      <c r="AF1241" s="130">
        <f t="shared" si="273"/>
        <v>49.845402818377728</v>
      </c>
      <c r="AG1241" s="130">
        <f t="shared" si="274"/>
        <v>55.153763778370418</v>
      </c>
      <c r="AH1241" s="130">
        <f t="shared" si="276"/>
        <v>-5.3083609599926902</v>
      </c>
    </row>
    <row r="1242" spans="1:34" x14ac:dyDescent="0.25">
      <c r="A1242" t="s">
        <v>10</v>
      </c>
      <c r="B1242">
        <v>2014</v>
      </c>
      <c r="C1242">
        <v>4</v>
      </c>
      <c r="D1242">
        <v>12897.2358141313</v>
      </c>
      <c r="E1242">
        <v>28076.179495833901</v>
      </c>
      <c r="F1242">
        <v>726.29892179839305</v>
      </c>
      <c r="G1242">
        <v>306.56301321717399</v>
      </c>
      <c r="H1242">
        <v>7583.3305362724204</v>
      </c>
      <c r="I1242">
        <v>10272.5642696207</v>
      </c>
      <c r="Q1242" s="9" t="s">
        <v>258</v>
      </c>
      <c r="R1242" s="27"/>
      <c r="S1242" s="40" t="s">
        <v>381</v>
      </c>
      <c r="T1242" s="3" t="s">
        <v>143</v>
      </c>
      <c r="U1242" s="27">
        <f t="shared" si="280"/>
        <v>853.46835243567023</v>
      </c>
      <c r="V1242" s="27">
        <f t="shared" si="279"/>
        <v>2661.2979224624964</v>
      </c>
      <c r="W1242" s="27">
        <f t="shared" si="279"/>
        <v>102.67412670533737</v>
      </c>
      <c r="X1242" s="27">
        <f t="shared" si="279"/>
        <v>60.660963382137922</v>
      </c>
      <c r="Y1242" s="27">
        <f t="shared" si="279"/>
        <v>410.17867532597512</v>
      </c>
      <c r="Z1242" s="28">
        <f t="shared" si="279"/>
        <v>650.94002623768813</v>
      </c>
      <c r="AA1242" s="27"/>
      <c r="AB1242" s="131">
        <v>10711850000</v>
      </c>
      <c r="AC1242" s="131" t="str">
        <f t="shared" si="275"/>
        <v>WFD104_Western_Sterea_ElladaApril</v>
      </c>
      <c r="AD1242" s="40" t="s">
        <v>645</v>
      </c>
      <c r="AE1242" s="46" t="s">
        <v>589</v>
      </c>
      <c r="AF1242" s="130">
        <f t="shared" si="273"/>
        <v>38.292048089356655</v>
      </c>
      <c r="AG1242" s="130">
        <f t="shared" si="274"/>
        <v>60.768217090202732</v>
      </c>
      <c r="AH1242" s="130">
        <f t="shared" si="276"/>
        <v>-22.476169000846077</v>
      </c>
    </row>
    <row r="1243" spans="1:34" x14ac:dyDescent="0.25">
      <c r="A1243" t="s">
        <v>10</v>
      </c>
      <c r="B1243">
        <v>2014</v>
      </c>
      <c r="C1243">
        <v>5</v>
      </c>
      <c r="D1243">
        <v>11871.434723480501</v>
      </c>
      <c r="E1243">
        <v>28627.200180527601</v>
      </c>
      <c r="F1243">
        <v>1069.9724507749399</v>
      </c>
      <c r="G1243">
        <v>461.98676519900403</v>
      </c>
      <c r="H1243">
        <v>9513.17857181207</v>
      </c>
      <c r="I1243">
        <v>10429.798874317399</v>
      </c>
      <c r="Q1243" s="9" t="s">
        <v>258</v>
      </c>
      <c r="R1243" s="27"/>
      <c r="S1243" s="40" t="s">
        <v>381</v>
      </c>
      <c r="T1243" s="3" t="s">
        <v>144</v>
      </c>
      <c r="U1243" s="27">
        <f t="shared" si="280"/>
        <v>1018.6301533656989</v>
      </c>
      <c r="V1243" s="27">
        <f t="shared" si="279"/>
        <v>2492.2205216040511</v>
      </c>
      <c r="W1243" s="27">
        <f t="shared" si="279"/>
        <v>46.528841978983792</v>
      </c>
      <c r="X1243" s="27">
        <f t="shared" si="279"/>
        <v>26.83541960285276</v>
      </c>
      <c r="Y1243" s="27">
        <f t="shared" si="279"/>
        <v>297.83158851346423</v>
      </c>
      <c r="Z1243" s="28">
        <f t="shared" si="279"/>
        <v>724.53150291526617</v>
      </c>
      <c r="AA1243" s="27"/>
      <c r="AB1243" s="131">
        <v>10711850000</v>
      </c>
      <c r="AC1243" s="131" t="str">
        <f t="shared" si="275"/>
        <v>WFD104_Western_Sterea_ElladaMay</v>
      </c>
      <c r="AD1243" s="40" t="s">
        <v>645</v>
      </c>
      <c r="AE1243" s="46" t="s">
        <v>144</v>
      </c>
      <c r="AF1243" s="130">
        <f t="shared" si="273"/>
        <v>27.803935689303362</v>
      </c>
      <c r="AG1243" s="130">
        <f t="shared" si="274"/>
        <v>67.638316716091637</v>
      </c>
      <c r="AH1243" s="130">
        <f t="shared" si="276"/>
        <v>-39.834381026788279</v>
      </c>
    </row>
    <row r="1244" spans="1:34" x14ac:dyDescent="0.25">
      <c r="A1244" t="s">
        <v>10</v>
      </c>
      <c r="B1244">
        <v>2014</v>
      </c>
      <c r="C1244">
        <v>6</v>
      </c>
      <c r="D1244">
        <v>12653.8069192977</v>
      </c>
      <c r="E1244">
        <v>27591.170950325999</v>
      </c>
      <c r="F1244">
        <v>133.940050313656</v>
      </c>
      <c r="G1244">
        <v>60.830585723723402</v>
      </c>
      <c r="H1244">
        <v>5587.83005160018</v>
      </c>
      <c r="I1244">
        <v>10925.186274834499</v>
      </c>
      <c r="Q1244" s="9" t="s">
        <v>258</v>
      </c>
      <c r="R1244" s="27"/>
      <c r="S1244" s="40" t="s">
        <v>381</v>
      </c>
      <c r="T1244" s="3" t="s">
        <v>145</v>
      </c>
      <c r="U1244" s="27">
        <f t="shared" si="280"/>
        <v>1012.6571169726296</v>
      </c>
      <c r="V1244" s="27">
        <f t="shared" si="279"/>
        <v>2332.7106145741277</v>
      </c>
      <c r="W1244" s="27">
        <f t="shared" si="279"/>
        <v>25.667796140472923</v>
      </c>
      <c r="X1244" s="27">
        <f t="shared" si="279"/>
        <v>14.395714911567875</v>
      </c>
      <c r="Y1244" s="27">
        <f t="shared" si="279"/>
        <v>135.69174392405688</v>
      </c>
      <c r="Z1244" s="28">
        <f t="shared" si="279"/>
        <v>649.96131541190255</v>
      </c>
      <c r="AA1244" s="27"/>
      <c r="AB1244" s="131">
        <v>10711850000</v>
      </c>
      <c r="AC1244" s="131" t="str">
        <f t="shared" si="275"/>
        <v>WFD104_Western_Sterea_ElladaJune</v>
      </c>
      <c r="AD1244" s="40" t="s">
        <v>645</v>
      </c>
      <c r="AE1244" s="46" t="s">
        <v>590</v>
      </c>
      <c r="AF1244" s="130">
        <f t="shared" si="273"/>
        <v>12.667442498173228</v>
      </c>
      <c r="AG1244" s="130">
        <f t="shared" si="274"/>
        <v>60.676849975672042</v>
      </c>
      <c r="AH1244" s="130">
        <f t="shared" si="276"/>
        <v>-48.009407477498812</v>
      </c>
    </row>
    <row r="1245" spans="1:34" x14ac:dyDescent="0.25">
      <c r="A1245" t="s">
        <v>10</v>
      </c>
      <c r="B1245">
        <v>2014</v>
      </c>
      <c r="C1245">
        <v>7</v>
      </c>
      <c r="D1245">
        <v>9268.4965183773402</v>
      </c>
      <c r="E1245">
        <v>30113.517041435902</v>
      </c>
      <c r="F1245">
        <v>1865.63032276589</v>
      </c>
      <c r="G1245">
        <v>806.24856381463701</v>
      </c>
      <c r="H1245">
        <v>11070.2771698366</v>
      </c>
      <c r="I1245">
        <v>8760.2341120049496</v>
      </c>
      <c r="Q1245" s="9" t="s">
        <v>258</v>
      </c>
      <c r="R1245" s="27"/>
      <c r="S1245" s="40" t="s">
        <v>381</v>
      </c>
      <c r="T1245" s="3" t="s">
        <v>146</v>
      </c>
      <c r="U1245" s="27">
        <f t="shared" si="280"/>
        <v>946.57067348467115</v>
      </c>
      <c r="V1245" s="27">
        <f t="shared" si="279"/>
        <v>2118.0793931927069</v>
      </c>
      <c r="W1245" s="27">
        <f t="shared" si="279"/>
        <v>28.621917662721362</v>
      </c>
      <c r="X1245" s="27">
        <f t="shared" si="279"/>
        <v>16.011234157794092</v>
      </c>
      <c r="Y1245" s="27">
        <f t="shared" si="279"/>
        <v>109.52416432113181</v>
      </c>
      <c r="Z1245" s="28">
        <f t="shared" si="279"/>
        <v>490.45522424811185</v>
      </c>
      <c r="AA1245" s="27"/>
      <c r="AB1245" s="131">
        <v>10711850000</v>
      </c>
      <c r="AC1245" s="131" t="str">
        <f t="shared" si="275"/>
        <v>WFD104_Western_Sterea_ElladaJuly</v>
      </c>
      <c r="AD1245" s="40" t="s">
        <v>645</v>
      </c>
      <c r="AE1245" s="46" t="s">
        <v>591</v>
      </c>
      <c r="AF1245" s="130">
        <f t="shared" si="273"/>
        <v>10.224579724429656</v>
      </c>
      <c r="AG1245" s="130">
        <f t="shared" si="274"/>
        <v>45.786229666034515</v>
      </c>
      <c r="AH1245" s="130">
        <f t="shared" si="276"/>
        <v>-35.561649941604855</v>
      </c>
    </row>
    <row r="1246" spans="1:34" x14ac:dyDescent="0.25">
      <c r="A1246" t="s">
        <v>10</v>
      </c>
      <c r="B1246">
        <v>2014</v>
      </c>
      <c r="C1246">
        <v>8</v>
      </c>
      <c r="D1246">
        <v>6874.59184867563</v>
      </c>
      <c r="E1246">
        <v>31054.185491313699</v>
      </c>
      <c r="F1246">
        <v>2423.0312733820101</v>
      </c>
      <c r="G1246">
        <v>1089.0368397729301</v>
      </c>
      <c r="H1246">
        <v>7905.6057870268596</v>
      </c>
      <c r="I1246">
        <v>6589.0465009311802</v>
      </c>
      <c r="Q1246" s="9" t="s">
        <v>258</v>
      </c>
      <c r="R1246" s="27"/>
      <c r="S1246" s="40" t="s">
        <v>381</v>
      </c>
      <c r="T1246" s="3" t="s">
        <v>147</v>
      </c>
      <c r="U1246" s="27">
        <f t="shared" si="280"/>
        <v>761.39324093660866</v>
      </c>
      <c r="V1246" s="27">
        <f t="shared" si="279"/>
        <v>2086.1709120190726</v>
      </c>
      <c r="W1246" s="27">
        <f t="shared" si="279"/>
        <v>30.439238560328437</v>
      </c>
      <c r="X1246" s="27">
        <f t="shared" si="279"/>
        <v>17.074938904361552</v>
      </c>
      <c r="Y1246" s="27">
        <f t="shared" si="279"/>
        <v>100.10258041276171</v>
      </c>
      <c r="Z1246" s="28">
        <f t="shared" si="279"/>
        <v>388.16231713297816</v>
      </c>
      <c r="AA1246" s="27"/>
      <c r="AB1246" s="131">
        <v>10711850000</v>
      </c>
      <c r="AC1246" s="131" t="str">
        <f t="shared" si="275"/>
        <v>WFD104_Western_Sterea_ElladaAugust</v>
      </c>
      <c r="AD1246" s="40" t="s">
        <v>645</v>
      </c>
      <c r="AE1246" s="46" t="s">
        <v>592</v>
      </c>
      <c r="AF1246" s="130">
        <f t="shared" si="273"/>
        <v>9.3450319424526782</v>
      </c>
      <c r="AG1246" s="130">
        <f t="shared" si="274"/>
        <v>36.236720746927766</v>
      </c>
      <c r="AH1246" s="130">
        <f t="shared" si="276"/>
        <v>-26.891688804475088</v>
      </c>
    </row>
    <row r="1247" spans="1:34" x14ac:dyDescent="0.25">
      <c r="A1247" t="s">
        <v>10</v>
      </c>
      <c r="B1247">
        <v>2014</v>
      </c>
      <c r="C1247">
        <v>9</v>
      </c>
      <c r="D1247">
        <v>6163.58424395984</v>
      </c>
      <c r="E1247">
        <v>30850.2050972254</v>
      </c>
      <c r="F1247">
        <v>1456.96468749985</v>
      </c>
      <c r="G1247">
        <v>624.675112204367</v>
      </c>
      <c r="H1247">
        <v>4613.0244502288797</v>
      </c>
      <c r="I1247">
        <v>5670.6964323413504</v>
      </c>
      <c r="Q1247" s="9" t="s">
        <v>258</v>
      </c>
      <c r="R1247" s="27"/>
      <c r="S1247" s="40" t="s">
        <v>381</v>
      </c>
      <c r="T1247" s="3" t="s">
        <v>148</v>
      </c>
      <c r="U1247" s="27">
        <f t="shared" si="280"/>
        <v>503.0229389443183</v>
      </c>
      <c r="V1247" s="27">
        <f t="shared" si="279"/>
        <v>2222.3789357783144</v>
      </c>
      <c r="W1247" s="27">
        <f t="shared" si="279"/>
        <v>106.3091425954033</v>
      </c>
      <c r="X1247" s="27">
        <f t="shared" si="279"/>
        <v>63.100029352174786</v>
      </c>
      <c r="Y1247" s="27">
        <f t="shared" si="279"/>
        <v>422.43914537359132</v>
      </c>
      <c r="Z1247" s="28">
        <f t="shared" si="279"/>
        <v>301.23447857813619</v>
      </c>
      <c r="AA1247" s="27"/>
      <c r="AB1247" s="131">
        <v>10711850000</v>
      </c>
      <c r="AC1247" s="131" t="str">
        <f t="shared" si="275"/>
        <v>WFD104_Western_Sterea_ElladaSeptember</v>
      </c>
      <c r="AD1247" s="40" t="s">
        <v>645</v>
      </c>
      <c r="AE1247" s="46" t="s">
        <v>593</v>
      </c>
      <c r="AF1247" s="130">
        <f t="shared" si="273"/>
        <v>39.43661882621501</v>
      </c>
      <c r="AG1247" s="130">
        <f t="shared" si="274"/>
        <v>28.121610980188876</v>
      </c>
      <c r="AH1247" s="130">
        <f t="shared" si="276"/>
        <v>11.315007846026134</v>
      </c>
    </row>
    <row r="1248" spans="1:34" x14ac:dyDescent="0.25">
      <c r="A1248" t="s">
        <v>10</v>
      </c>
      <c r="B1248">
        <v>2014</v>
      </c>
      <c r="C1248">
        <v>10</v>
      </c>
      <c r="D1248">
        <v>5527.8703899557304</v>
      </c>
      <c r="E1248">
        <v>30981.519949999802</v>
      </c>
      <c r="F1248">
        <v>2300.2365855172002</v>
      </c>
      <c r="G1248">
        <v>1010.47716591366</v>
      </c>
      <c r="H1248">
        <v>4931.1069966348095</v>
      </c>
      <c r="I1248">
        <v>5060.11113192227</v>
      </c>
      <c r="Q1248" s="9" t="s">
        <v>258</v>
      </c>
      <c r="R1248" s="27"/>
      <c r="S1248" s="40" t="s">
        <v>381</v>
      </c>
      <c r="T1248" s="3" t="s">
        <v>149</v>
      </c>
      <c r="U1248" s="27">
        <f t="shared" si="280"/>
        <v>432.5070995256574</v>
      </c>
      <c r="V1248" s="27">
        <f t="shared" si="279"/>
        <v>2531.7877483081884</v>
      </c>
      <c r="W1248" s="27">
        <f t="shared" si="279"/>
        <v>190.24125031995587</v>
      </c>
      <c r="X1248" s="27">
        <f t="shared" si="279"/>
        <v>114.13891877929971</v>
      </c>
      <c r="Y1248" s="27">
        <f t="shared" si="279"/>
        <v>625.23332964110682</v>
      </c>
      <c r="Z1248" s="28">
        <f t="shared" si="279"/>
        <v>334.65976713242162</v>
      </c>
      <c r="AA1248" s="27"/>
      <c r="AB1248" s="131">
        <v>10711850000</v>
      </c>
      <c r="AC1248" s="131" t="str">
        <f t="shared" si="275"/>
        <v>WFD104_Western_Sterea_ElladaOctober</v>
      </c>
      <c r="AD1248" s="40" t="s">
        <v>645</v>
      </c>
      <c r="AE1248" s="46" t="s">
        <v>594</v>
      </c>
      <c r="AF1248" s="130">
        <f t="shared" si="273"/>
        <v>58.368379844854708</v>
      </c>
      <c r="AG1248" s="130">
        <f t="shared" si="274"/>
        <v>31.242013950197361</v>
      </c>
      <c r="AH1248" s="130">
        <f t="shared" si="276"/>
        <v>27.126365894657347</v>
      </c>
    </row>
    <row r="1249" spans="1:34" x14ac:dyDescent="0.25">
      <c r="A1249" t="s">
        <v>10</v>
      </c>
      <c r="B1249">
        <v>2014</v>
      </c>
      <c r="C1249">
        <v>11</v>
      </c>
      <c r="D1249">
        <v>4220.82261412965</v>
      </c>
      <c r="E1249">
        <v>31306.9918146698</v>
      </c>
      <c r="F1249">
        <v>7785.2146413269802</v>
      </c>
      <c r="G1249">
        <v>3502.5410400626001</v>
      </c>
      <c r="H1249">
        <v>15834.573500000701</v>
      </c>
      <c r="I1249">
        <v>3889.6828571308802</v>
      </c>
      <c r="Q1249" s="9" t="s">
        <v>258</v>
      </c>
      <c r="R1249" s="27"/>
      <c r="S1249" s="40" t="s">
        <v>381</v>
      </c>
      <c r="T1249" s="3" t="s">
        <v>150</v>
      </c>
      <c r="U1249" s="27">
        <f t="shared" si="280"/>
        <v>393.48071228532564</v>
      </c>
      <c r="V1249" s="27">
        <f t="shared" si="279"/>
        <v>2701.8584138758865</v>
      </c>
      <c r="W1249" s="27">
        <f t="shared" si="279"/>
        <v>232.51118581353325</v>
      </c>
      <c r="X1249" s="27">
        <f t="shared" si="279"/>
        <v>139.80417955309824</v>
      </c>
      <c r="Y1249" s="27">
        <f t="shared" si="279"/>
        <v>566.48299097215488</v>
      </c>
      <c r="Z1249" s="28">
        <f t="shared" si="279"/>
        <v>333.15857214665652</v>
      </c>
      <c r="AA1249" s="27"/>
      <c r="AB1249" s="131">
        <v>10711850000</v>
      </c>
      <c r="AC1249" s="131" t="str">
        <f t="shared" si="275"/>
        <v>WFD104_Western_Sterea_ElladaNovember</v>
      </c>
      <c r="AD1249" s="40" t="s">
        <v>645</v>
      </c>
      <c r="AE1249" s="46" t="s">
        <v>595</v>
      </c>
      <c r="AF1249" s="130">
        <f t="shared" si="273"/>
        <v>52.883768067341762</v>
      </c>
      <c r="AG1249" s="130">
        <f t="shared" si="274"/>
        <v>31.101870558928336</v>
      </c>
      <c r="AH1249" s="130">
        <f t="shared" si="276"/>
        <v>21.781897508413426</v>
      </c>
    </row>
    <row r="1250" spans="1:34" ht="15.75" thickBot="1" x14ac:dyDescent="0.3">
      <c r="A1250" t="s">
        <v>10</v>
      </c>
      <c r="B1250">
        <v>2014</v>
      </c>
      <c r="C1250">
        <v>12</v>
      </c>
      <c r="D1250">
        <v>4391.7647904724399</v>
      </c>
      <c r="E1250">
        <v>31410.442924968102</v>
      </c>
      <c r="F1250">
        <v>3611.9379670882699</v>
      </c>
      <c r="G1250">
        <v>1631.0640038086599</v>
      </c>
      <c r="H1250">
        <v>5650.8256582921304</v>
      </c>
      <c r="I1250">
        <v>3920.8297592543599</v>
      </c>
      <c r="Q1250" s="11" t="s">
        <v>258</v>
      </c>
      <c r="R1250" s="29"/>
      <c r="S1250" s="40" t="s">
        <v>381</v>
      </c>
      <c r="T1250" s="5" t="s">
        <v>151</v>
      </c>
      <c r="U1250" s="29">
        <f t="shared" si="280"/>
        <v>421.22264537593662</v>
      </c>
      <c r="V1250" s="29">
        <f t="shared" si="279"/>
        <v>2810.1145001430104</v>
      </c>
      <c r="W1250" s="29">
        <f t="shared" si="279"/>
        <v>423.8361813337707</v>
      </c>
      <c r="X1250" s="29">
        <f t="shared" si="279"/>
        <v>256.72258768266056</v>
      </c>
      <c r="Y1250" s="29">
        <f t="shared" si="279"/>
        <v>843.66059768334515</v>
      </c>
      <c r="Z1250" s="30">
        <f t="shared" si="279"/>
        <v>364.39680246495755</v>
      </c>
      <c r="AA1250" s="27"/>
      <c r="AB1250" s="131">
        <v>10711850000</v>
      </c>
      <c r="AC1250" s="131" t="str">
        <f t="shared" si="275"/>
        <v>WFD104_Western_Sterea_ElladaDecember</v>
      </c>
      <c r="AD1250" s="40" t="s">
        <v>645</v>
      </c>
      <c r="AE1250" s="46" t="s">
        <v>596</v>
      </c>
      <c r="AF1250" s="130">
        <f t="shared" si="273"/>
        <v>78.759560457189494</v>
      </c>
      <c r="AG1250" s="130">
        <f t="shared" si="274"/>
        <v>34.018101678510952</v>
      </c>
      <c r="AH1250" s="130">
        <f t="shared" si="276"/>
        <v>44.741458778678542</v>
      </c>
    </row>
    <row r="1251" spans="1:34" x14ac:dyDescent="0.25">
      <c r="A1251" t="s">
        <v>11</v>
      </c>
      <c r="B1251">
        <v>2002</v>
      </c>
      <c r="C1251">
        <v>1</v>
      </c>
      <c r="D1251">
        <v>2232.5857536655299</v>
      </c>
      <c r="E1251">
        <v>11526.077830980699</v>
      </c>
      <c r="F1251">
        <v>1237.43861523584</v>
      </c>
      <c r="G1251">
        <v>444.392206990793</v>
      </c>
      <c r="H1251">
        <v>3130.8348162755101</v>
      </c>
      <c r="I1251">
        <v>2156.4097613204399</v>
      </c>
      <c r="Q1251" s="10" t="s">
        <v>259</v>
      </c>
      <c r="R1251" s="27" t="s">
        <v>404</v>
      </c>
      <c r="S1251" s="40" t="s">
        <v>382</v>
      </c>
      <c r="T1251" s="1" t="s">
        <v>140</v>
      </c>
      <c r="U1251" s="25">
        <f>(D15603+D15615+D15627+D15639+D15651+D15663+D15675+D15687+D15699+D15711+D15723+D15735+D15747)/13</f>
        <v>337.38821624246611</v>
      </c>
      <c r="V1251" s="25">
        <f t="shared" ref="V1251:Z1262" si="281">(E15603+E15615+E15627+E15639+E15651+E15663+E15675+E15687+E15699+E15711+E15723+E15735+E15747)/13</f>
        <v>1873.3231786364402</v>
      </c>
      <c r="W1251" s="25">
        <f t="shared" si="281"/>
        <v>152.12015512601883</v>
      </c>
      <c r="X1251" s="25">
        <f t="shared" si="281"/>
        <v>89.009851615970689</v>
      </c>
      <c r="Y1251" s="25">
        <f t="shared" si="281"/>
        <v>253.5162204015088</v>
      </c>
      <c r="Z1251" s="26">
        <f t="shared" si="281"/>
        <v>277.15294639006243</v>
      </c>
      <c r="AA1251" s="27"/>
      <c r="AB1251" s="131">
        <v>7070980000</v>
      </c>
      <c r="AC1251" s="131" t="str">
        <f t="shared" si="275"/>
        <v>WFD105_Western_PeloponneseJanuary</v>
      </c>
      <c r="AD1251" s="40" t="s">
        <v>644</v>
      </c>
      <c r="AE1251" s="46" t="s">
        <v>586</v>
      </c>
      <c r="AF1251" s="130">
        <f t="shared" si="273"/>
        <v>35.853052957512084</v>
      </c>
      <c r="AG1251" s="130">
        <f t="shared" si="274"/>
        <v>39.195832316038576</v>
      </c>
      <c r="AH1251" s="130">
        <f t="shared" si="276"/>
        <v>-3.3427793585264922</v>
      </c>
    </row>
    <row r="1252" spans="1:34" x14ac:dyDescent="0.25">
      <c r="A1252" t="s">
        <v>11</v>
      </c>
      <c r="B1252">
        <v>2002</v>
      </c>
      <c r="C1252">
        <v>2</v>
      </c>
      <c r="D1252">
        <v>2697.67711975258</v>
      </c>
      <c r="E1252">
        <v>11125.1999603358</v>
      </c>
      <c r="F1252">
        <v>1215.3509673378001</v>
      </c>
      <c r="G1252">
        <v>448.36532594683803</v>
      </c>
      <c r="H1252">
        <v>3245.2752183932398</v>
      </c>
      <c r="I1252">
        <v>2351.2811642900801</v>
      </c>
      <c r="Q1252" s="9" t="s">
        <v>259</v>
      </c>
      <c r="R1252" s="27"/>
      <c r="S1252" s="40" t="s">
        <v>382</v>
      </c>
      <c r="T1252" s="3" t="s">
        <v>141</v>
      </c>
      <c r="U1252" s="27">
        <f t="shared" ref="U1252:U1262" si="282">(D15604+D15616+D15628+D15640+D15652+D15664+D15676+D15688+D15700+D15712+D15724+D15736+D15748)/13</f>
        <v>354.35646856104813</v>
      </c>
      <c r="V1252" s="27">
        <f t="shared" si="281"/>
        <v>1837.8157943750473</v>
      </c>
      <c r="W1252" s="27">
        <f t="shared" si="281"/>
        <v>87.682461862333199</v>
      </c>
      <c r="X1252" s="27">
        <f t="shared" si="281"/>
        <v>51.695469294972199</v>
      </c>
      <c r="Y1252" s="27">
        <f t="shared" si="281"/>
        <v>143.76198067878602</v>
      </c>
      <c r="Z1252" s="28">
        <f t="shared" si="281"/>
        <v>268.78800075976375</v>
      </c>
      <c r="AA1252" s="27"/>
      <c r="AB1252" s="131">
        <v>7070980000</v>
      </c>
      <c r="AC1252" s="131" t="str">
        <f t="shared" si="275"/>
        <v>WFD105_Western_PeloponneseFebruary</v>
      </c>
      <c r="AD1252" s="40" t="s">
        <v>644</v>
      </c>
      <c r="AE1252" s="46" t="s">
        <v>587</v>
      </c>
      <c r="AF1252" s="130">
        <f t="shared" si="273"/>
        <v>20.331266766245413</v>
      </c>
      <c r="AG1252" s="130">
        <f t="shared" si="274"/>
        <v>38.012835669138326</v>
      </c>
      <c r="AH1252" s="130">
        <f t="shared" si="276"/>
        <v>-17.681568902892913</v>
      </c>
    </row>
    <row r="1253" spans="1:34" x14ac:dyDescent="0.25">
      <c r="A1253" t="s">
        <v>11</v>
      </c>
      <c r="B1253">
        <v>2002</v>
      </c>
      <c r="C1253">
        <v>3</v>
      </c>
      <c r="D1253">
        <v>3843.42184602319</v>
      </c>
      <c r="E1253">
        <v>11135.7420447112</v>
      </c>
      <c r="F1253">
        <v>790.62734320794698</v>
      </c>
      <c r="G1253">
        <v>297.70369848686698</v>
      </c>
      <c r="H1253">
        <v>2393.4966373392099</v>
      </c>
      <c r="I1253">
        <v>3317.0833294379299</v>
      </c>
      <c r="Q1253" s="9" t="s">
        <v>259</v>
      </c>
      <c r="R1253" s="27"/>
      <c r="S1253" s="40" t="s">
        <v>382</v>
      </c>
      <c r="T1253" s="3" t="s">
        <v>142</v>
      </c>
      <c r="U1253" s="27">
        <f t="shared" si="282"/>
        <v>479.76700932864787</v>
      </c>
      <c r="V1253" s="27">
        <f t="shared" si="281"/>
        <v>1799.5025496585952</v>
      </c>
      <c r="W1253" s="27">
        <f t="shared" si="281"/>
        <v>65.388639515344806</v>
      </c>
      <c r="X1253" s="27">
        <f t="shared" si="281"/>
        <v>38.606737310886963</v>
      </c>
      <c r="Y1253" s="27">
        <f t="shared" si="281"/>
        <v>157.01698334332303</v>
      </c>
      <c r="Z1253" s="28">
        <f t="shared" si="281"/>
        <v>337.04241009756385</v>
      </c>
      <c r="AA1253" s="27"/>
      <c r="AB1253" s="131">
        <v>7070980000</v>
      </c>
      <c r="AC1253" s="131" t="str">
        <f t="shared" si="275"/>
        <v>WFD105_Western_PeloponneseMarch</v>
      </c>
      <c r="AD1253" s="40" t="s">
        <v>644</v>
      </c>
      <c r="AE1253" s="46" t="s">
        <v>588</v>
      </c>
      <c r="AF1253" s="130">
        <f t="shared" si="273"/>
        <v>22.205830499212702</v>
      </c>
      <c r="AG1253" s="130">
        <f t="shared" si="274"/>
        <v>47.665586679295352</v>
      </c>
      <c r="AH1253" s="130">
        <f t="shared" si="276"/>
        <v>-25.45975618008265</v>
      </c>
    </row>
    <row r="1254" spans="1:34" x14ac:dyDescent="0.25">
      <c r="A1254" t="s">
        <v>11</v>
      </c>
      <c r="B1254">
        <v>2002</v>
      </c>
      <c r="C1254">
        <v>4</v>
      </c>
      <c r="D1254">
        <v>4101.1905898695704</v>
      </c>
      <c r="E1254">
        <v>10675.9960352371</v>
      </c>
      <c r="F1254">
        <v>312.13593439018098</v>
      </c>
      <c r="G1254">
        <v>134.02445511599899</v>
      </c>
      <c r="H1254">
        <v>2191.0498233511198</v>
      </c>
      <c r="I1254">
        <v>3577.9714210308798</v>
      </c>
      <c r="Q1254" s="9" t="s">
        <v>259</v>
      </c>
      <c r="R1254" s="27"/>
      <c r="S1254" s="40" t="s">
        <v>382</v>
      </c>
      <c r="T1254" s="3" t="s">
        <v>143</v>
      </c>
      <c r="U1254" s="27">
        <f t="shared" si="282"/>
        <v>532.64508564577102</v>
      </c>
      <c r="V1254" s="27">
        <f t="shared" si="281"/>
        <v>1752.543633976512</v>
      </c>
      <c r="W1254" s="27">
        <f t="shared" si="281"/>
        <v>43.240287384947834</v>
      </c>
      <c r="X1254" s="27">
        <f t="shared" si="281"/>
        <v>25.604176889582853</v>
      </c>
      <c r="Y1254" s="27">
        <f t="shared" si="281"/>
        <v>102.63612773224473</v>
      </c>
      <c r="Z1254" s="28">
        <f t="shared" si="281"/>
        <v>348.09002116161412</v>
      </c>
      <c r="AA1254" s="27"/>
      <c r="AB1254" s="131">
        <v>7070980000</v>
      </c>
      <c r="AC1254" s="131" t="str">
        <f t="shared" si="275"/>
        <v>WFD105_Western_PeloponneseApril</v>
      </c>
      <c r="AD1254" s="40" t="s">
        <v>644</v>
      </c>
      <c r="AE1254" s="46" t="s">
        <v>589</v>
      </c>
      <c r="AF1254" s="130">
        <f t="shared" si="273"/>
        <v>14.515120638475109</v>
      </c>
      <c r="AG1254" s="130">
        <f t="shared" si="274"/>
        <v>49.227974221623327</v>
      </c>
      <c r="AH1254" s="130">
        <f t="shared" si="276"/>
        <v>-34.712853583148217</v>
      </c>
    </row>
    <row r="1255" spans="1:34" x14ac:dyDescent="0.25">
      <c r="A1255" t="s">
        <v>11</v>
      </c>
      <c r="B1255">
        <v>2002</v>
      </c>
      <c r="C1255">
        <v>5</v>
      </c>
      <c r="D1255">
        <v>3726.00283052532</v>
      </c>
      <c r="E1255">
        <v>10604.2056788925</v>
      </c>
      <c r="F1255">
        <v>281.58930051744198</v>
      </c>
      <c r="G1255">
        <v>117.179882388507</v>
      </c>
      <c r="H1255">
        <v>3886.45667694649</v>
      </c>
      <c r="I1255">
        <v>3545.7825103543</v>
      </c>
      <c r="Q1255" s="9" t="s">
        <v>259</v>
      </c>
      <c r="R1255" s="27"/>
      <c r="S1255" s="40" t="s">
        <v>382</v>
      </c>
      <c r="T1255" s="3" t="s">
        <v>144</v>
      </c>
      <c r="U1255" s="27">
        <f t="shared" si="282"/>
        <v>633.48187922932345</v>
      </c>
      <c r="V1255" s="27">
        <f t="shared" si="281"/>
        <v>1655.159902110584</v>
      </c>
      <c r="W1255" s="27">
        <f t="shared" si="281"/>
        <v>57.212436556646715</v>
      </c>
      <c r="X1255" s="27">
        <f t="shared" si="281"/>
        <v>33.276086362090787</v>
      </c>
      <c r="Y1255" s="27">
        <f t="shared" si="281"/>
        <v>83.927530002996363</v>
      </c>
      <c r="Z1255" s="28">
        <f t="shared" si="281"/>
        <v>362.08352341698162</v>
      </c>
      <c r="AA1255" s="27"/>
      <c r="AB1255" s="131">
        <v>7070980000</v>
      </c>
      <c r="AC1255" s="131" t="str">
        <f t="shared" si="275"/>
        <v>WFD105_Western_PeloponneseMay</v>
      </c>
      <c r="AD1255" s="40" t="s">
        <v>644</v>
      </c>
      <c r="AE1255" s="46" t="s">
        <v>144</v>
      </c>
      <c r="AF1255" s="130">
        <f t="shared" si="273"/>
        <v>11.869292517161181</v>
      </c>
      <c r="AG1255" s="130">
        <f t="shared" si="274"/>
        <v>51.206978865303206</v>
      </c>
      <c r="AH1255" s="130">
        <f t="shared" si="276"/>
        <v>-39.337686348142029</v>
      </c>
    </row>
    <row r="1256" spans="1:34" x14ac:dyDescent="0.25">
      <c r="A1256" t="s">
        <v>11</v>
      </c>
      <c r="B1256">
        <v>2002</v>
      </c>
      <c r="C1256">
        <v>6</v>
      </c>
      <c r="D1256">
        <v>3772.3761620871701</v>
      </c>
      <c r="E1256">
        <v>10572.1088998003</v>
      </c>
      <c r="F1256">
        <v>377.07362879485299</v>
      </c>
      <c r="G1256">
        <v>152.40349532139001</v>
      </c>
      <c r="H1256">
        <v>2314.6182674966299</v>
      </c>
      <c r="I1256">
        <v>3745.7147755241399</v>
      </c>
      <c r="Q1256" s="9" t="s">
        <v>259</v>
      </c>
      <c r="R1256" s="27"/>
      <c r="S1256" s="40" t="s">
        <v>382</v>
      </c>
      <c r="T1256" s="3" t="s">
        <v>145</v>
      </c>
      <c r="U1256" s="27">
        <f t="shared" si="282"/>
        <v>626.58445350039597</v>
      </c>
      <c r="V1256" s="27">
        <f t="shared" si="281"/>
        <v>1562.3892867240315</v>
      </c>
      <c r="W1256" s="27">
        <f t="shared" si="281"/>
        <v>22.996132889758385</v>
      </c>
      <c r="X1256" s="27">
        <f t="shared" si="281"/>
        <v>13.699994976921845</v>
      </c>
      <c r="Y1256" s="27">
        <f t="shared" si="281"/>
        <v>33.317331528146937</v>
      </c>
      <c r="Z1256" s="28">
        <f t="shared" si="281"/>
        <v>305.94367542153117</v>
      </c>
      <c r="AA1256" s="27"/>
      <c r="AB1256" s="131">
        <v>7070980000</v>
      </c>
      <c r="AC1256" s="131" t="str">
        <f t="shared" si="275"/>
        <v>WFD105_Western_PeloponneseJune</v>
      </c>
      <c r="AD1256" s="40" t="s">
        <v>644</v>
      </c>
      <c r="AE1256" s="46" t="s">
        <v>590</v>
      </c>
      <c r="AF1256" s="130">
        <f t="shared" si="273"/>
        <v>4.7118407247859473</v>
      </c>
      <c r="AG1256" s="130">
        <f t="shared" si="274"/>
        <v>43.267506826710175</v>
      </c>
      <c r="AH1256" s="130">
        <f t="shared" si="276"/>
        <v>-38.555666101924231</v>
      </c>
    </row>
    <row r="1257" spans="1:34" x14ac:dyDescent="0.25">
      <c r="A1257" t="s">
        <v>11</v>
      </c>
      <c r="B1257">
        <v>2002</v>
      </c>
      <c r="C1257">
        <v>7</v>
      </c>
      <c r="D1257">
        <v>3484.8482428109</v>
      </c>
      <c r="E1257">
        <v>9473.5735957871802</v>
      </c>
      <c r="F1257">
        <v>48.587335859784801</v>
      </c>
      <c r="G1257">
        <v>18.046401838713599</v>
      </c>
      <c r="H1257">
        <v>885.733936753801</v>
      </c>
      <c r="I1257">
        <v>3098.3335040726502</v>
      </c>
      <c r="Q1257" s="9" t="s">
        <v>259</v>
      </c>
      <c r="R1257" s="27"/>
      <c r="S1257" s="40" t="s">
        <v>382</v>
      </c>
      <c r="T1257" s="3" t="s">
        <v>146</v>
      </c>
      <c r="U1257" s="27">
        <f t="shared" si="282"/>
        <v>562.86270513173179</v>
      </c>
      <c r="V1257" s="27">
        <f t="shared" si="281"/>
        <v>1499.1199953227822</v>
      </c>
      <c r="W1257" s="27">
        <f t="shared" si="281"/>
        <v>24.861416746973354</v>
      </c>
      <c r="X1257" s="27">
        <f t="shared" si="281"/>
        <v>14.79954555990774</v>
      </c>
      <c r="Y1257" s="27">
        <f t="shared" si="281"/>
        <v>27.249298683662349</v>
      </c>
      <c r="Z1257" s="28">
        <f t="shared" si="281"/>
        <v>239.56722819298477</v>
      </c>
      <c r="AA1257" s="27"/>
      <c r="AB1257" s="131">
        <v>7070980000</v>
      </c>
      <c r="AC1257" s="131" t="str">
        <f t="shared" si="275"/>
        <v>WFD105_Western_PeloponneseJuly</v>
      </c>
      <c r="AD1257" s="40" t="s">
        <v>644</v>
      </c>
      <c r="AE1257" s="46" t="s">
        <v>591</v>
      </c>
      <c r="AF1257" s="130">
        <f t="shared" si="273"/>
        <v>3.8536806331883771</v>
      </c>
      <c r="AG1257" s="130">
        <f t="shared" si="274"/>
        <v>33.880343063194182</v>
      </c>
      <c r="AH1257" s="130">
        <f t="shared" si="276"/>
        <v>-30.026662430005807</v>
      </c>
    </row>
    <row r="1258" spans="1:34" x14ac:dyDescent="0.25">
      <c r="A1258" t="s">
        <v>11</v>
      </c>
      <c r="B1258">
        <v>2002</v>
      </c>
      <c r="C1258">
        <v>8</v>
      </c>
      <c r="D1258">
        <v>2647.5883624231101</v>
      </c>
      <c r="E1258">
        <v>9118.3358945121599</v>
      </c>
      <c r="F1258">
        <v>358.471876704164</v>
      </c>
      <c r="G1258">
        <v>163.59907599101899</v>
      </c>
      <c r="H1258">
        <v>1842.4637529568599</v>
      </c>
      <c r="I1258">
        <v>2189.3137428998898</v>
      </c>
      <c r="Q1258" s="9" t="s">
        <v>259</v>
      </c>
      <c r="R1258" s="27"/>
      <c r="S1258" s="40" t="s">
        <v>382</v>
      </c>
      <c r="T1258" s="3" t="s">
        <v>147</v>
      </c>
      <c r="U1258" s="27">
        <f t="shared" si="282"/>
        <v>469.0551186092585</v>
      </c>
      <c r="V1258" s="27">
        <f t="shared" si="281"/>
        <v>1496.6973691149624</v>
      </c>
      <c r="W1258" s="27">
        <f t="shared" si="281"/>
        <v>25.902695485432528</v>
      </c>
      <c r="X1258" s="27">
        <f t="shared" si="281"/>
        <v>15.403165978171765</v>
      </c>
      <c r="Y1258" s="27">
        <f t="shared" si="281"/>
        <v>26.762854716726203</v>
      </c>
      <c r="Z1258" s="28">
        <f t="shared" si="281"/>
        <v>208.61607832542893</v>
      </c>
      <c r="AA1258" s="27"/>
      <c r="AB1258" s="131">
        <v>7070980000</v>
      </c>
      <c r="AC1258" s="131" t="str">
        <f t="shared" si="275"/>
        <v>WFD105_Western_PeloponneseAugust</v>
      </c>
      <c r="AD1258" s="40" t="s">
        <v>644</v>
      </c>
      <c r="AE1258" s="46" t="s">
        <v>592</v>
      </c>
      <c r="AF1258" s="130">
        <f t="shared" si="273"/>
        <v>3.7848862133291572</v>
      </c>
      <c r="AG1258" s="130">
        <f t="shared" si="274"/>
        <v>29.503135113580996</v>
      </c>
      <c r="AH1258" s="130">
        <f t="shared" si="276"/>
        <v>-25.718248900251837</v>
      </c>
    </row>
    <row r="1259" spans="1:34" x14ac:dyDescent="0.25">
      <c r="A1259" t="s">
        <v>11</v>
      </c>
      <c r="B1259">
        <v>2002</v>
      </c>
      <c r="C1259">
        <v>9</v>
      </c>
      <c r="D1259">
        <v>1882.15513649847</v>
      </c>
      <c r="E1259">
        <v>10217.493986168</v>
      </c>
      <c r="F1259">
        <v>407.63380554862198</v>
      </c>
      <c r="G1259">
        <v>168.79530803538799</v>
      </c>
      <c r="H1259">
        <v>3143.3635957975098</v>
      </c>
      <c r="I1259">
        <v>1788.21317862972</v>
      </c>
      <c r="Q1259" s="9" t="s">
        <v>259</v>
      </c>
      <c r="R1259" s="27"/>
      <c r="S1259" s="40" t="s">
        <v>382</v>
      </c>
      <c r="T1259" s="3" t="s">
        <v>148</v>
      </c>
      <c r="U1259" s="27">
        <f t="shared" si="282"/>
        <v>314.84976457330725</v>
      </c>
      <c r="V1259" s="27">
        <f t="shared" si="281"/>
        <v>1561.1153316739724</v>
      </c>
      <c r="W1259" s="27">
        <f t="shared" si="281"/>
        <v>32.657024243032545</v>
      </c>
      <c r="X1259" s="27">
        <f t="shared" si="281"/>
        <v>19.368818303441632</v>
      </c>
      <c r="Y1259" s="27">
        <f t="shared" si="281"/>
        <v>89.863257811294872</v>
      </c>
      <c r="Z1259" s="28">
        <f t="shared" si="281"/>
        <v>166.44693773329132</v>
      </c>
      <c r="AA1259" s="27"/>
      <c r="AB1259" s="131">
        <v>7070980000</v>
      </c>
      <c r="AC1259" s="131" t="str">
        <f t="shared" si="275"/>
        <v>WFD105_Western_PeloponneseSeptember</v>
      </c>
      <c r="AD1259" s="40" t="s">
        <v>644</v>
      </c>
      <c r="AE1259" s="46" t="s">
        <v>593</v>
      </c>
      <c r="AF1259" s="130">
        <f t="shared" si="273"/>
        <v>12.708741618742362</v>
      </c>
      <c r="AG1259" s="130">
        <f t="shared" si="274"/>
        <v>23.539443999741383</v>
      </c>
      <c r="AH1259" s="130">
        <f t="shared" si="276"/>
        <v>-10.830702380999021</v>
      </c>
    </row>
    <row r="1260" spans="1:34" x14ac:dyDescent="0.25">
      <c r="A1260" t="s">
        <v>11</v>
      </c>
      <c r="B1260">
        <v>2002</v>
      </c>
      <c r="C1260">
        <v>10</v>
      </c>
      <c r="D1260">
        <v>1442.5013356519901</v>
      </c>
      <c r="E1260">
        <v>11440.257463338599</v>
      </c>
      <c r="F1260">
        <v>2833.99607762185</v>
      </c>
      <c r="G1260">
        <v>1029.0395633926601</v>
      </c>
      <c r="H1260">
        <v>5901.7193617811499</v>
      </c>
      <c r="I1260">
        <v>1609.35429698755</v>
      </c>
      <c r="Q1260" s="9" t="s">
        <v>259</v>
      </c>
      <c r="R1260" s="27"/>
      <c r="S1260" s="40" t="s">
        <v>382</v>
      </c>
      <c r="T1260" s="3" t="s">
        <v>149</v>
      </c>
      <c r="U1260" s="27">
        <f t="shared" si="282"/>
        <v>289.94271591275526</v>
      </c>
      <c r="V1260" s="27">
        <f t="shared" si="281"/>
        <v>1702.6270945716813</v>
      </c>
      <c r="W1260" s="27">
        <f t="shared" si="281"/>
        <v>62.542073141844753</v>
      </c>
      <c r="X1260" s="27">
        <f t="shared" si="281"/>
        <v>36.883568404221826</v>
      </c>
      <c r="Y1260" s="27">
        <f t="shared" si="281"/>
        <v>157.69822356527493</v>
      </c>
      <c r="Z1260" s="28">
        <f t="shared" si="281"/>
        <v>198.03152568222887</v>
      </c>
      <c r="AA1260" s="27"/>
      <c r="AB1260" s="131">
        <v>7070980000</v>
      </c>
      <c r="AC1260" s="131" t="str">
        <f t="shared" si="275"/>
        <v>WFD105_Western_PeloponneseOctober</v>
      </c>
      <c r="AD1260" s="40" t="s">
        <v>644</v>
      </c>
      <c r="AE1260" s="46" t="s">
        <v>594</v>
      </c>
      <c r="AF1260" s="130">
        <f t="shared" si="273"/>
        <v>22.302173611758896</v>
      </c>
      <c r="AG1260" s="130">
        <f t="shared" si="274"/>
        <v>28.006234734397335</v>
      </c>
      <c r="AH1260" s="130">
        <f t="shared" si="276"/>
        <v>-5.7040611226384392</v>
      </c>
    </row>
    <row r="1261" spans="1:34" x14ac:dyDescent="0.25">
      <c r="A1261" t="s">
        <v>11</v>
      </c>
      <c r="B1261">
        <v>2002</v>
      </c>
      <c r="C1261">
        <v>11</v>
      </c>
      <c r="D1261">
        <v>1198.87502835441</v>
      </c>
      <c r="E1261">
        <v>11578.6226576218</v>
      </c>
      <c r="F1261">
        <v>4165.1456597567203</v>
      </c>
      <c r="G1261">
        <v>1509.57399638782</v>
      </c>
      <c r="H1261">
        <v>7934.5992455788401</v>
      </c>
      <c r="I1261">
        <v>1373.7765820791899</v>
      </c>
      <c r="Q1261" s="9" t="s">
        <v>259</v>
      </c>
      <c r="R1261" s="27"/>
      <c r="S1261" s="40" t="s">
        <v>382</v>
      </c>
      <c r="T1261" s="3" t="s">
        <v>150</v>
      </c>
      <c r="U1261" s="27">
        <f t="shared" si="282"/>
        <v>262.02399252378251</v>
      </c>
      <c r="V1261" s="27">
        <f t="shared" si="281"/>
        <v>1792.3106421371926</v>
      </c>
      <c r="W1261" s="27">
        <f t="shared" si="281"/>
        <v>86.358394271954211</v>
      </c>
      <c r="X1261" s="27">
        <f t="shared" si="281"/>
        <v>50.512721256314954</v>
      </c>
      <c r="Y1261" s="27">
        <f t="shared" si="281"/>
        <v>159.43331985088906</v>
      </c>
      <c r="Z1261" s="28">
        <f t="shared" si="281"/>
        <v>205.68245919732897</v>
      </c>
      <c r="AA1261" s="27"/>
      <c r="AB1261" s="131">
        <v>7070980000</v>
      </c>
      <c r="AC1261" s="131" t="str">
        <f t="shared" si="275"/>
        <v>WFD105_Western_PeloponneseNovember</v>
      </c>
      <c r="AD1261" s="40" t="s">
        <v>644</v>
      </c>
      <c r="AE1261" s="46" t="s">
        <v>595</v>
      </c>
      <c r="AF1261" s="130">
        <f t="shared" si="273"/>
        <v>22.54755632895144</v>
      </c>
      <c r="AG1261" s="130">
        <f t="shared" si="274"/>
        <v>29.088253565606035</v>
      </c>
      <c r="AH1261" s="130">
        <f t="shared" si="276"/>
        <v>-6.5406972366545943</v>
      </c>
    </row>
    <row r="1262" spans="1:34" ht="15.75" thickBot="1" x14ac:dyDescent="0.3">
      <c r="A1262" t="s">
        <v>11</v>
      </c>
      <c r="B1262">
        <v>2002</v>
      </c>
      <c r="C1262">
        <v>12</v>
      </c>
      <c r="D1262">
        <v>1533.67850719847</v>
      </c>
      <c r="E1262">
        <v>11574.8838420558</v>
      </c>
      <c r="F1262">
        <v>3871.9437716136899</v>
      </c>
      <c r="G1262">
        <v>1425.3438080026101</v>
      </c>
      <c r="H1262">
        <v>7438.0069678257896</v>
      </c>
      <c r="I1262">
        <v>1661.68284653863</v>
      </c>
      <c r="Q1262" s="11" t="s">
        <v>259</v>
      </c>
      <c r="R1262" s="29"/>
      <c r="S1262" s="40" t="s">
        <v>382</v>
      </c>
      <c r="T1262" s="5" t="s">
        <v>151</v>
      </c>
      <c r="U1262" s="29">
        <f t="shared" si="282"/>
        <v>266.22820215275794</v>
      </c>
      <c r="V1262" s="29">
        <f t="shared" si="281"/>
        <v>1855.2276213452155</v>
      </c>
      <c r="W1262" s="29">
        <f t="shared" si="281"/>
        <v>163.92798631947622</v>
      </c>
      <c r="X1262" s="29">
        <f t="shared" si="281"/>
        <v>95.649596023451039</v>
      </c>
      <c r="Y1262" s="29">
        <f t="shared" si="281"/>
        <v>278.9106237580483</v>
      </c>
      <c r="Z1262" s="30">
        <f t="shared" si="281"/>
        <v>220.01632421065912</v>
      </c>
      <c r="AA1262" s="27"/>
      <c r="AB1262" s="131">
        <v>7070980000</v>
      </c>
      <c r="AC1262" s="131" t="str">
        <f t="shared" si="275"/>
        <v>WFD105_Western_PeloponneseDecember</v>
      </c>
      <c r="AD1262" s="40" t="s">
        <v>644</v>
      </c>
      <c r="AE1262" s="46" t="s">
        <v>596</v>
      </c>
      <c r="AF1262" s="130">
        <f t="shared" si="273"/>
        <v>39.444408520183664</v>
      </c>
      <c r="AG1262" s="130">
        <f t="shared" si="274"/>
        <v>31.115393369894857</v>
      </c>
      <c r="AH1262" s="130">
        <f t="shared" si="276"/>
        <v>8.3290151502888072</v>
      </c>
    </row>
    <row r="1263" spans="1:34" x14ac:dyDescent="0.25">
      <c r="A1263" t="s">
        <v>11</v>
      </c>
      <c r="B1263">
        <v>2003</v>
      </c>
      <c r="C1263">
        <v>1</v>
      </c>
      <c r="D1263">
        <v>2065.97319893548</v>
      </c>
      <c r="E1263">
        <v>11513.1145328412</v>
      </c>
      <c r="F1263">
        <v>3498.39642463677</v>
      </c>
      <c r="G1263">
        <v>1298.9677789344601</v>
      </c>
      <c r="H1263">
        <v>7263.5218360640802</v>
      </c>
      <c r="I1263">
        <v>2005.81993789474</v>
      </c>
      <c r="Q1263" s="10" t="s">
        <v>260</v>
      </c>
      <c r="R1263" s="27" t="s">
        <v>404</v>
      </c>
      <c r="S1263" s="40" t="s">
        <v>383</v>
      </c>
      <c r="T1263" s="1" t="s">
        <v>140</v>
      </c>
      <c r="U1263" s="25">
        <f>(D15759+D15771+D15783+D15795+D15807+D15819+D15831+D15843+D15855+D15867+D15879+D15891+D15903)/13</f>
        <v>547.50196498906018</v>
      </c>
      <c r="V1263" s="25">
        <f t="shared" ref="V1263:Z1274" si="283">(E15759+E15771+E15783+E15795+E15807+E15819+E15831+E15843+E15855+E15867+E15879+E15891+E15903)/13</f>
        <v>3886.853277255143</v>
      </c>
      <c r="W1263" s="25">
        <f t="shared" si="283"/>
        <v>361.91509865891754</v>
      </c>
      <c r="X1263" s="25">
        <f t="shared" si="283"/>
        <v>222.48028471083728</v>
      </c>
      <c r="Y1263" s="25">
        <f t="shared" si="283"/>
        <v>669.43172437699718</v>
      </c>
      <c r="Z1263" s="26">
        <f t="shared" si="283"/>
        <v>455.07143899537573</v>
      </c>
      <c r="AA1263" s="27"/>
      <c r="AB1263" s="131">
        <v>11953200000</v>
      </c>
      <c r="AC1263" s="131" t="str">
        <f t="shared" si="275"/>
        <v>WFD106_Eastern_Sterea_ElladaJanuary</v>
      </c>
      <c r="AD1263" s="40" t="s">
        <v>646</v>
      </c>
      <c r="AE1263" s="46" t="s">
        <v>586</v>
      </c>
      <c r="AF1263" s="130">
        <f t="shared" si="273"/>
        <v>56.004394168674267</v>
      </c>
      <c r="AG1263" s="130">
        <f t="shared" si="274"/>
        <v>38.07109719534315</v>
      </c>
      <c r="AH1263" s="130">
        <f t="shared" si="276"/>
        <v>17.933296973331117</v>
      </c>
    </row>
    <row r="1264" spans="1:34" x14ac:dyDescent="0.25">
      <c r="A1264" t="s">
        <v>11</v>
      </c>
      <c r="B1264">
        <v>2003</v>
      </c>
      <c r="C1264">
        <v>2</v>
      </c>
      <c r="D1264">
        <v>2220.7867866076499</v>
      </c>
      <c r="E1264">
        <v>11477.7393701129</v>
      </c>
      <c r="F1264">
        <v>1431.2872796920401</v>
      </c>
      <c r="G1264">
        <v>537.84185225888598</v>
      </c>
      <c r="H1264">
        <v>3301.2087696270601</v>
      </c>
      <c r="I1264">
        <v>2040.94237027748</v>
      </c>
      <c r="Q1264" s="9" t="s">
        <v>260</v>
      </c>
      <c r="R1264" s="27"/>
      <c r="S1264" s="40" t="s">
        <v>383</v>
      </c>
      <c r="T1264" s="3" t="s">
        <v>141</v>
      </c>
      <c r="U1264" s="27">
        <f t="shared" ref="U1264:U1274" si="284">(D15760+D15772+D15784+D15796+D15808+D15820+D15832+D15844+D15856+D15868+D15880+D15892+D15904)/13</f>
        <v>608.71538230645035</v>
      </c>
      <c r="V1264" s="27">
        <f t="shared" si="283"/>
        <v>3857.8017812097651</v>
      </c>
      <c r="W1264" s="27">
        <f t="shared" si="283"/>
        <v>290.19554312979488</v>
      </c>
      <c r="X1264" s="27">
        <f t="shared" si="283"/>
        <v>178.54233253221813</v>
      </c>
      <c r="Y1264" s="27">
        <f t="shared" si="283"/>
        <v>590.44953504803823</v>
      </c>
      <c r="Z1264" s="28">
        <f t="shared" si="283"/>
        <v>501.63851949265029</v>
      </c>
      <c r="AA1264" s="27"/>
      <c r="AB1264" s="131">
        <v>11953200000</v>
      </c>
      <c r="AC1264" s="131" t="str">
        <f t="shared" si="275"/>
        <v>WFD106_Eastern_Sterea_ElladaFebruary</v>
      </c>
      <c r="AD1264" s="40" t="s">
        <v>646</v>
      </c>
      <c r="AE1264" s="46" t="s">
        <v>587</v>
      </c>
      <c r="AF1264" s="130">
        <f t="shared" si="273"/>
        <v>49.396775344513458</v>
      </c>
      <c r="AG1264" s="130">
        <f t="shared" si="274"/>
        <v>41.96688079281283</v>
      </c>
      <c r="AH1264" s="130">
        <f t="shared" si="276"/>
        <v>7.4298945517006274</v>
      </c>
    </row>
    <row r="1265" spans="1:34" x14ac:dyDescent="0.25">
      <c r="A1265" t="s">
        <v>11</v>
      </c>
      <c r="B1265">
        <v>2003</v>
      </c>
      <c r="C1265">
        <v>3</v>
      </c>
      <c r="D1265">
        <v>3917.8430591951401</v>
      </c>
      <c r="E1265">
        <v>10824.257250289</v>
      </c>
      <c r="F1265">
        <v>373.17162138468598</v>
      </c>
      <c r="G1265">
        <v>152.72985973359701</v>
      </c>
      <c r="H1265">
        <v>2171.98715726719</v>
      </c>
      <c r="I1265">
        <v>3275.9385009717398</v>
      </c>
      <c r="Q1265" s="9" t="s">
        <v>260</v>
      </c>
      <c r="R1265" s="27"/>
      <c r="S1265" s="40" t="s">
        <v>383</v>
      </c>
      <c r="T1265" s="3" t="s">
        <v>142</v>
      </c>
      <c r="U1265" s="27">
        <f t="shared" si="284"/>
        <v>818.32416335701123</v>
      </c>
      <c r="V1265" s="27">
        <f t="shared" si="283"/>
        <v>3778.0572715417488</v>
      </c>
      <c r="W1265" s="27">
        <f t="shared" si="283"/>
        <v>193.26066884446669</v>
      </c>
      <c r="X1265" s="27">
        <f t="shared" si="283"/>
        <v>118.35242952368418</v>
      </c>
      <c r="Y1265" s="27">
        <f t="shared" si="283"/>
        <v>446.1652177350453</v>
      </c>
      <c r="Z1265" s="28">
        <f t="shared" si="283"/>
        <v>643.44272125541113</v>
      </c>
      <c r="AA1265" s="27"/>
      <c r="AB1265" s="131">
        <v>11953200000</v>
      </c>
      <c r="AC1265" s="131" t="str">
        <f t="shared" si="275"/>
        <v>WFD106_Eastern_Sterea_ElladaMarch</v>
      </c>
      <c r="AD1265" s="40" t="s">
        <v>646</v>
      </c>
      <c r="AE1265" s="46" t="s">
        <v>588</v>
      </c>
      <c r="AF1265" s="130">
        <f t="shared" si="273"/>
        <v>37.326006235572507</v>
      </c>
      <c r="AG1265" s="130">
        <f t="shared" si="274"/>
        <v>53.830164412492984</v>
      </c>
      <c r="AH1265" s="130">
        <f t="shared" si="276"/>
        <v>-16.504158176920477</v>
      </c>
    </row>
    <row r="1266" spans="1:34" x14ac:dyDescent="0.25">
      <c r="A1266" t="s">
        <v>11</v>
      </c>
      <c r="B1266">
        <v>2003</v>
      </c>
      <c r="C1266">
        <v>4</v>
      </c>
      <c r="D1266">
        <v>3776.5367170878899</v>
      </c>
      <c r="E1266">
        <v>10680.8484568575</v>
      </c>
      <c r="F1266">
        <v>723.591529641482</v>
      </c>
      <c r="G1266">
        <v>264.68305679248601</v>
      </c>
      <c r="H1266">
        <v>3518.1182605251502</v>
      </c>
      <c r="I1266">
        <v>3308.1106342542498</v>
      </c>
      <c r="Q1266" s="9" t="s">
        <v>260</v>
      </c>
      <c r="R1266" s="27"/>
      <c r="S1266" s="40" t="s">
        <v>383</v>
      </c>
      <c r="T1266" s="3" t="s">
        <v>143</v>
      </c>
      <c r="U1266" s="27">
        <f t="shared" si="284"/>
        <v>899.21051563949004</v>
      </c>
      <c r="V1266" s="27">
        <f t="shared" si="283"/>
        <v>3658.941320377925</v>
      </c>
      <c r="W1266" s="27">
        <f t="shared" si="283"/>
        <v>121.61138260171622</v>
      </c>
      <c r="X1266" s="27">
        <f t="shared" si="283"/>
        <v>73.53230251450519</v>
      </c>
      <c r="Y1266" s="27">
        <f t="shared" si="283"/>
        <v>318.38225165249929</v>
      </c>
      <c r="Z1266" s="28">
        <f t="shared" si="283"/>
        <v>643.93357277308144</v>
      </c>
      <c r="AA1266" s="27"/>
      <c r="AB1266" s="131">
        <v>11953200000</v>
      </c>
      <c r="AC1266" s="131" t="str">
        <f t="shared" si="275"/>
        <v>WFD106_Eastern_Sterea_ElladaApril</v>
      </c>
      <c r="AD1266" s="40" t="s">
        <v>646</v>
      </c>
      <c r="AE1266" s="46" t="s">
        <v>589</v>
      </c>
      <c r="AF1266" s="130">
        <f t="shared" si="273"/>
        <v>26.635733665671061</v>
      </c>
      <c r="AG1266" s="130">
        <f t="shared" si="274"/>
        <v>53.871228856965615</v>
      </c>
      <c r="AH1266" s="130">
        <f t="shared" si="276"/>
        <v>-27.235495191294554</v>
      </c>
    </row>
    <row r="1267" spans="1:34" x14ac:dyDescent="0.25">
      <c r="A1267" t="s">
        <v>11</v>
      </c>
      <c r="B1267">
        <v>2003</v>
      </c>
      <c r="C1267">
        <v>5</v>
      </c>
      <c r="D1267">
        <v>4624.9738689730402</v>
      </c>
      <c r="E1267">
        <v>10310.439297385199</v>
      </c>
      <c r="F1267">
        <v>108.083797971984</v>
      </c>
      <c r="G1267">
        <v>41.6264786898926</v>
      </c>
      <c r="H1267">
        <v>1389.35676244518</v>
      </c>
      <c r="I1267">
        <v>4201.1216511851198</v>
      </c>
      <c r="Q1267" s="9" t="s">
        <v>260</v>
      </c>
      <c r="R1267" s="27"/>
      <c r="S1267" s="40" t="s">
        <v>383</v>
      </c>
      <c r="T1267" s="3" t="s">
        <v>144</v>
      </c>
      <c r="U1267" s="27">
        <f t="shared" si="284"/>
        <v>1073.1847107786095</v>
      </c>
      <c r="V1267" s="27">
        <f t="shared" si="283"/>
        <v>3470.4642533731085</v>
      </c>
      <c r="W1267" s="27">
        <f t="shared" si="283"/>
        <v>101.99288752443711</v>
      </c>
      <c r="X1267" s="27">
        <f t="shared" si="283"/>
        <v>61.367048561795386</v>
      </c>
      <c r="Y1267" s="27">
        <f t="shared" si="283"/>
        <v>231.42987556943041</v>
      </c>
      <c r="Z1267" s="28">
        <f t="shared" si="283"/>
        <v>648.87773411414662</v>
      </c>
      <c r="AA1267" s="27"/>
      <c r="AB1267" s="131">
        <v>11953200000</v>
      </c>
      <c r="AC1267" s="131" t="str">
        <f t="shared" si="275"/>
        <v>WFD106_Eastern_Sterea_ElladaMay</v>
      </c>
      <c r="AD1267" s="40" t="s">
        <v>646</v>
      </c>
      <c r="AE1267" s="46" t="s">
        <v>144</v>
      </c>
      <c r="AF1267" s="130">
        <f t="shared" si="273"/>
        <v>19.361332159541412</v>
      </c>
      <c r="AG1267" s="130">
        <f t="shared" si="274"/>
        <v>54.284855445750644</v>
      </c>
      <c r="AH1267" s="130">
        <f t="shared" si="276"/>
        <v>-34.923523286209232</v>
      </c>
    </row>
    <row r="1268" spans="1:34" x14ac:dyDescent="0.25">
      <c r="A1268" t="s">
        <v>11</v>
      </c>
      <c r="B1268">
        <v>2003</v>
      </c>
      <c r="C1268">
        <v>6</v>
      </c>
      <c r="D1268">
        <v>4329.8817501471303</v>
      </c>
      <c r="E1268">
        <v>8758.9965387652592</v>
      </c>
      <c r="F1268">
        <v>50.792312420723398</v>
      </c>
      <c r="G1268">
        <v>18.865631806498101</v>
      </c>
      <c r="H1268">
        <v>2054.2928477710402</v>
      </c>
      <c r="I1268">
        <v>3383.1119085380001</v>
      </c>
      <c r="Q1268" s="9" t="s">
        <v>260</v>
      </c>
      <c r="R1268" s="27"/>
      <c r="S1268" s="40" t="s">
        <v>383</v>
      </c>
      <c r="T1268" s="3" t="s">
        <v>145</v>
      </c>
      <c r="U1268" s="27">
        <f t="shared" si="284"/>
        <v>1056.6779387567422</v>
      </c>
      <c r="V1268" s="27">
        <f t="shared" si="283"/>
        <v>3331.6160261587065</v>
      </c>
      <c r="W1268" s="27">
        <f t="shared" si="283"/>
        <v>87.858396734793914</v>
      </c>
      <c r="X1268" s="27">
        <f t="shared" si="283"/>
        <v>52.939718056661292</v>
      </c>
      <c r="Y1268" s="27">
        <f t="shared" si="283"/>
        <v>98.937447666042104</v>
      </c>
      <c r="Z1268" s="28">
        <f t="shared" si="283"/>
        <v>557.26936116436104</v>
      </c>
      <c r="AA1268" s="27"/>
      <c r="AB1268" s="131">
        <v>11953200000</v>
      </c>
      <c r="AC1268" s="131" t="str">
        <f t="shared" si="275"/>
        <v>WFD106_Eastern_Sterea_ElladaJune</v>
      </c>
      <c r="AD1268" s="40" t="s">
        <v>646</v>
      </c>
      <c r="AE1268" s="46" t="s">
        <v>590</v>
      </c>
      <c r="AF1268" s="130">
        <f t="shared" si="273"/>
        <v>8.2770678701972784</v>
      </c>
      <c r="AG1268" s="130">
        <f t="shared" si="274"/>
        <v>46.620935077164361</v>
      </c>
      <c r="AH1268" s="130">
        <f t="shared" si="276"/>
        <v>-38.343867206967083</v>
      </c>
    </row>
    <row r="1269" spans="1:34" x14ac:dyDescent="0.25">
      <c r="A1269" t="s">
        <v>11</v>
      </c>
      <c r="B1269">
        <v>2003</v>
      </c>
      <c r="C1269">
        <v>7</v>
      </c>
      <c r="D1269">
        <v>3445.4937754272401</v>
      </c>
      <c r="E1269">
        <v>8940.7458390805004</v>
      </c>
      <c r="F1269">
        <v>60.695154861482102</v>
      </c>
      <c r="G1269">
        <v>22.382735237477199</v>
      </c>
      <c r="H1269">
        <v>1636.03026001902</v>
      </c>
      <c r="I1269">
        <v>2794.51942050459</v>
      </c>
      <c r="Q1269" s="9" t="s">
        <v>260</v>
      </c>
      <c r="R1269" s="27"/>
      <c r="S1269" s="40" t="s">
        <v>383</v>
      </c>
      <c r="T1269" s="3" t="s">
        <v>146</v>
      </c>
      <c r="U1269" s="27">
        <f t="shared" si="284"/>
        <v>980.37920366477965</v>
      </c>
      <c r="V1269" s="27">
        <f t="shared" si="283"/>
        <v>3159.3651573028837</v>
      </c>
      <c r="W1269" s="27">
        <f t="shared" si="283"/>
        <v>92.598663151722661</v>
      </c>
      <c r="X1269" s="27">
        <f t="shared" si="283"/>
        <v>55.749888004392865</v>
      </c>
      <c r="Y1269" s="27">
        <f t="shared" si="283"/>
        <v>84.921261591021675</v>
      </c>
      <c r="Z1269" s="28">
        <f t="shared" si="283"/>
        <v>461.04152246912747</v>
      </c>
      <c r="AA1269" s="27"/>
      <c r="AB1269" s="131">
        <v>11953200000</v>
      </c>
      <c r="AC1269" s="131" t="str">
        <f t="shared" si="275"/>
        <v>WFD106_Eastern_Sterea_ElladaJuly</v>
      </c>
      <c r="AD1269" s="40" t="s">
        <v>646</v>
      </c>
      <c r="AE1269" s="46" t="s">
        <v>591</v>
      </c>
      <c r="AF1269" s="130">
        <f t="shared" si="273"/>
        <v>7.1044792683985607</v>
      </c>
      <c r="AG1269" s="130">
        <f t="shared" si="274"/>
        <v>38.570552025326059</v>
      </c>
      <c r="AH1269" s="130">
        <f t="shared" si="276"/>
        <v>-31.466072756927499</v>
      </c>
    </row>
    <row r="1270" spans="1:34" x14ac:dyDescent="0.25">
      <c r="A1270" t="s">
        <v>11</v>
      </c>
      <c r="B1270">
        <v>2003</v>
      </c>
      <c r="C1270">
        <v>8</v>
      </c>
      <c r="D1270">
        <v>3277.4112713322702</v>
      </c>
      <c r="E1270">
        <v>8553.6671486959895</v>
      </c>
      <c r="F1270">
        <v>61.055089677684897</v>
      </c>
      <c r="G1270">
        <v>22.8931356877642</v>
      </c>
      <c r="H1270">
        <v>1197.6549614600499</v>
      </c>
      <c r="I1270">
        <v>2472.0991378049998</v>
      </c>
      <c r="Q1270" s="9" t="s">
        <v>260</v>
      </c>
      <c r="R1270" s="27"/>
      <c r="S1270" s="40" t="s">
        <v>383</v>
      </c>
      <c r="T1270" s="3" t="s">
        <v>147</v>
      </c>
      <c r="U1270" s="27">
        <f t="shared" si="284"/>
        <v>791.2719625018641</v>
      </c>
      <c r="V1270" s="27">
        <f t="shared" si="283"/>
        <v>3089.8144051070799</v>
      </c>
      <c r="W1270" s="27">
        <f t="shared" si="283"/>
        <v>94.550311884078582</v>
      </c>
      <c r="X1270" s="27">
        <f t="shared" si="283"/>
        <v>57.08840743100248</v>
      </c>
      <c r="Y1270" s="27">
        <f t="shared" si="283"/>
        <v>48.855739758602404</v>
      </c>
      <c r="Z1270" s="28">
        <f t="shared" si="283"/>
        <v>374.79060366152447</v>
      </c>
      <c r="AA1270" s="27"/>
      <c r="AB1270" s="131">
        <v>11953200000</v>
      </c>
      <c r="AC1270" s="131" t="str">
        <f t="shared" si="275"/>
        <v>WFD106_Eastern_Sterea_ElladaAugust</v>
      </c>
      <c r="AD1270" s="40" t="s">
        <v>646</v>
      </c>
      <c r="AE1270" s="46" t="s">
        <v>592</v>
      </c>
      <c r="AF1270" s="130">
        <f t="shared" si="273"/>
        <v>4.0872519290735871</v>
      </c>
      <c r="AG1270" s="130">
        <f t="shared" si="274"/>
        <v>31.354834158344584</v>
      </c>
      <c r="AH1270" s="130">
        <f t="shared" si="276"/>
        <v>-27.267582229270996</v>
      </c>
    </row>
    <row r="1271" spans="1:34" x14ac:dyDescent="0.25">
      <c r="A1271" t="s">
        <v>11</v>
      </c>
      <c r="B1271">
        <v>2003</v>
      </c>
      <c r="C1271">
        <v>9</v>
      </c>
      <c r="D1271">
        <v>2129.8559241932899</v>
      </c>
      <c r="E1271">
        <v>9325.4743599426292</v>
      </c>
      <c r="F1271">
        <v>129.849523049223</v>
      </c>
      <c r="G1271">
        <v>53.139528209738799</v>
      </c>
      <c r="H1271">
        <v>1424.9564131438001</v>
      </c>
      <c r="I1271">
        <v>1765.1110327948099</v>
      </c>
      <c r="Q1271" s="9" t="s">
        <v>260</v>
      </c>
      <c r="R1271" s="27"/>
      <c r="S1271" s="40" t="s">
        <v>383</v>
      </c>
      <c r="T1271" s="3" t="s">
        <v>148</v>
      </c>
      <c r="U1271" s="27">
        <f t="shared" si="284"/>
        <v>533.11587500757003</v>
      </c>
      <c r="V1271" s="27">
        <f t="shared" si="283"/>
        <v>3159.5026865780424</v>
      </c>
      <c r="W1271" s="27">
        <f t="shared" si="283"/>
        <v>145.28437338535653</v>
      </c>
      <c r="X1271" s="27">
        <f t="shared" si="283"/>
        <v>87.607348696416466</v>
      </c>
      <c r="Y1271" s="27">
        <f t="shared" si="283"/>
        <v>309.57809928580707</v>
      </c>
      <c r="Z1271" s="28">
        <f t="shared" si="283"/>
        <v>287.4845642608056</v>
      </c>
      <c r="AA1271" s="27"/>
      <c r="AB1271" s="131">
        <v>11953200000</v>
      </c>
      <c r="AC1271" s="131" t="str">
        <f t="shared" si="275"/>
        <v>WFD106_Eastern_Sterea_ElladaSeptember</v>
      </c>
      <c r="AD1271" s="40" t="s">
        <v>646</v>
      </c>
      <c r="AE1271" s="46" t="s">
        <v>593</v>
      </c>
      <c r="AF1271" s="130">
        <f t="shared" si="273"/>
        <v>25.899181749306219</v>
      </c>
      <c r="AG1271" s="130">
        <f t="shared" si="274"/>
        <v>24.050845318475858</v>
      </c>
      <c r="AH1271" s="130">
        <f t="shared" si="276"/>
        <v>1.8483364308303614</v>
      </c>
    </row>
    <row r="1272" spans="1:34" x14ac:dyDescent="0.25">
      <c r="A1272" t="s">
        <v>11</v>
      </c>
      <c r="B1272">
        <v>2003</v>
      </c>
      <c r="C1272">
        <v>10</v>
      </c>
      <c r="D1272">
        <v>1314.0204795012301</v>
      </c>
      <c r="E1272">
        <v>11024.9508558664</v>
      </c>
      <c r="F1272">
        <v>2706.2430733869301</v>
      </c>
      <c r="G1272">
        <v>1038.7036291733</v>
      </c>
      <c r="H1272">
        <v>6593.6768477529704</v>
      </c>
      <c r="I1272">
        <v>1320.6981009234701</v>
      </c>
      <c r="Q1272" s="9" t="s">
        <v>260</v>
      </c>
      <c r="R1272" s="27"/>
      <c r="S1272" s="40" t="s">
        <v>383</v>
      </c>
      <c r="T1272" s="3" t="s">
        <v>149</v>
      </c>
      <c r="U1272" s="27">
        <f t="shared" si="284"/>
        <v>455.5619728397121</v>
      </c>
      <c r="V1272" s="27">
        <f t="shared" si="283"/>
        <v>3416.7785269839233</v>
      </c>
      <c r="W1272" s="27">
        <f t="shared" si="283"/>
        <v>181.84542046533423</v>
      </c>
      <c r="X1272" s="27">
        <f t="shared" si="283"/>
        <v>109.94511110431283</v>
      </c>
      <c r="Y1272" s="27">
        <f t="shared" si="283"/>
        <v>502.45722143897723</v>
      </c>
      <c r="Z1272" s="28">
        <f t="shared" si="283"/>
        <v>302.73840086398292</v>
      </c>
      <c r="AA1272" s="27"/>
      <c r="AB1272" s="131">
        <v>11953200000</v>
      </c>
      <c r="AC1272" s="131" t="str">
        <f t="shared" si="275"/>
        <v>WFD106_Eastern_Sterea_ElladaOctober</v>
      </c>
      <c r="AD1272" s="40" t="s">
        <v>646</v>
      </c>
      <c r="AE1272" s="46" t="s">
        <v>594</v>
      </c>
      <c r="AF1272" s="130">
        <f t="shared" si="273"/>
        <v>42.035373074906907</v>
      </c>
      <c r="AG1272" s="130">
        <f t="shared" si="274"/>
        <v>25.326975275573311</v>
      </c>
      <c r="AH1272" s="130">
        <f t="shared" si="276"/>
        <v>16.708397799333596</v>
      </c>
    </row>
    <row r="1273" spans="1:34" x14ac:dyDescent="0.25">
      <c r="A1273" t="s">
        <v>11</v>
      </c>
      <c r="B1273">
        <v>2003</v>
      </c>
      <c r="C1273">
        <v>11</v>
      </c>
      <c r="D1273">
        <v>1403.1876266285999</v>
      </c>
      <c r="E1273">
        <v>11506.850056944601</v>
      </c>
      <c r="F1273">
        <v>3406.4908212411401</v>
      </c>
      <c r="G1273">
        <v>1262.96268717311</v>
      </c>
      <c r="H1273">
        <v>6424.9116256041998</v>
      </c>
      <c r="I1273">
        <v>1457.4575068316101</v>
      </c>
      <c r="Q1273" s="9" t="s">
        <v>260</v>
      </c>
      <c r="R1273" s="27"/>
      <c r="S1273" s="40" t="s">
        <v>383</v>
      </c>
      <c r="T1273" s="3" t="s">
        <v>150</v>
      </c>
      <c r="U1273" s="27">
        <f t="shared" si="284"/>
        <v>414.8974634988532</v>
      </c>
      <c r="V1273" s="27">
        <f t="shared" si="283"/>
        <v>3659.975742212865</v>
      </c>
      <c r="W1273" s="27">
        <f t="shared" si="283"/>
        <v>204.48288364400284</v>
      </c>
      <c r="X1273" s="27">
        <f t="shared" si="283"/>
        <v>124.38596141034478</v>
      </c>
      <c r="Y1273" s="27">
        <f t="shared" si="283"/>
        <v>446.7610236784231</v>
      </c>
      <c r="Z1273" s="28">
        <f t="shared" si="283"/>
        <v>313.84325351325657</v>
      </c>
      <c r="AA1273" s="27"/>
      <c r="AB1273" s="131">
        <v>11953200000</v>
      </c>
      <c r="AC1273" s="131" t="str">
        <f t="shared" si="275"/>
        <v>WFD106_Eastern_Sterea_ElladaNovember</v>
      </c>
      <c r="AD1273" s="40" t="s">
        <v>646</v>
      </c>
      <c r="AE1273" s="46" t="s">
        <v>595</v>
      </c>
      <c r="AF1273" s="130">
        <f t="shared" si="273"/>
        <v>37.375851125926374</v>
      </c>
      <c r="AG1273" s="130">
        <f t="shared" si="274"/>
        <v>26.256002870633516</v>
      </c>
      <c r="AH1273" s="130">
        <f t="shared" si="276"/>
        <v>11.119848255292858</v>
      </c>
    </row>
    <row r="1274" spans="1:34" ht="15.75" thickBot="1" x14ac:dyDescent="0.3">
      <c r="A1274" t="s">
        <v>11</v>
      </c>
      <c r="B1274">
        <v>2003</v>
      </c>
      <c r="C1274">
        <v>12</v>
      </c>
      <c r="D1274">
        <v>1539.9780368521699</v>
      </c>
      <c r="E1274">
        <v>11592.125458073901</v>
      </c>
      <c r="F1274">
        <v>1955.77393537495</v>
      </c>
      <c r="G1274">
        <v>752.90497624835496</v>
      </c>
      <c r="H1274">
        <v>4193.5558246106903</v>
      </c>
      <c r="I1274">
        <v>1556.69701690791</v>
      </c>
      <c r="Q1274" s="11" t="s">
        <v>260</v>
      </c>
      <c r="R1274" s="29"/>
      <c r="S1274" s="40" t="s">
        <v>383</v>
      </c>
      <c r="T1274" s="5" t="s">
        <v>151</v>
      </c>
      <c r="U1274" s="29">
        <f t="shared" si="284"/>
        <v>442.51200595905271</v>
      </c>
      <c r="V1274" s="29">
        <f t="shared" si="283"/>
        <v>3831.5629081911761</v>
      </c>
      <c r="W1274" s="29">
        <f t="shared" si="283"/>
        <v>380.09397147257698</v>
      </c>
      <c r="X1274" s="29">
        <f t="shared" si="283"/>
        <v>232.67505063962275</v>
      </c>
      <c r="Y1274" s="29">
        <f t="shared" si="283"/>
        <v>747.16177574452661</v>
      </c>
      <c r="Z1274" s="30">
        <f t="shared" si="283"/>
        <v>357.01233178547261</v>
      </c>
      <c r="AA1274" s="27"/>
      <c r="AB1274" s="131">
        <v>11953200000</v>
      </c>
      <c r="AC1274" s="131" t="str">
        <f t="shared" si="275"/>
        <v>WFD106_Eastern_Sterea_ElladaDecember</v>
      </c>
      <c r="AD1274" s="40" t="s">
        <v>646</v>
      </c>
      <c r="AE1274" s="46" t="s">
        <v>596</v>
      </c>
      <c r="AF1274" s="130">
        <f t="shared" si="273"/>
        <v>62.507259624579746</v>
      </c>
      <c r="AG1274" s="130">
        <f t="shared" si="274"/>
        <v>29.867510941461081</v>
      </c>
      <c r="AH1274" s="130">
        <f t="shared" si="276"/>
        <v>32.639748683118668</v>
      </c>
    </row>
    <row r="1275" spans="1:34" x14ac:dyDescent="0.25">
      <c r="A1275" t="s">
        <v>11</v>
      </c>
      <c r="B1275">
        <v>2004</v>
      </c>
      <c r="C1275">
        <v>1</v>
      </c>
      <c r="D1275">
        <v>2045.36883104975</v>
      </c>
      <c r="E1275">
        <v>11526.162880637699</v>
      </c>
      <c r="F1275">
        <v>2189.8034909237999</v>
      </c>
      <c r="G1275">
        <v>839.72797832896401</v>
      </c>
      <c r="H1275">
        <v>4506.3715707155598</v>
      </c>
      <c r="I1275">
        <v>1884.4564322943399</v>
      </c>
      <c r="Q1275" s="10" t="s">
        <v>261</v>
      </c>
      <c r="R1275" s="27" t="s">
        <v>404</v>
      </c>
      <c r="S1275" s="40" t="s">
        <v>384</v>
      </c>
      <c r="T1275" s="1" t="s">
        <v>140</v>
      </c>
      <c r="U1275" s="25">
        <f>(D15915+D15927+D15939+D15951+D15963+D15975+D15987+D15999+D16011+D16023+D16035+D16047+D16059)/13</f>
        <v>272.79304061639118</v>
      </c>
      <c r="V1275" s="25">
        <f t="shared" ref="V1275:Z1286" si="285">(E15915+E15927+E15939+E15951+E15963+E15975+E15987+E15999+E16011+E16023+E16035+E16047+E16059)/13</f>
        <v>2013.3768080124732</v>
      </c>
      <c r="W1275" s="25">
        <f t="shared" si="285"/>
        <v>227.505025844165</v>
      </c>
      <c r="X1275" s="25">
        <f t="shared" si="285"/>
        <v>124.15466381982088</v>
      </c>
      <c r="Y1275" s="25">
        <f t="shared" si="285"/>
        <v>358.12957366173538</v>
      </c>
      <c r="Z1275" s="26">
        <f t="shared" si="285"/>
        <v>238.43929539932907</v>
      </c>
      <c r="AA1275" s="27"/>
      <c r="AB1275" s="131">
        <v>7020750000</v>
      </c>
      <c r="AC1275" s="131" t="str">
        <f t="shared" si="275"/>
        <v>WFD107_Northern_PeloponneseJanuary</v>
      </c>
      <c r="AD1275" s="40" t="s">
        <v>643</v>
      </c>
      <c r="AE1275" s="46" t="s">
        <v>586</v>
      </c>
      <c r="AF1275" s="130">
        <f t="shared" si="273"/>
        <v>51.010158980413109</v>
      </c>
      <c r="AG1275" s="130">
        <f t="shared" si="274"/>
        <v>33.96208316765717</v>
      </c>
      <c r="AH1275" s="130">
        <f t="shared" si="276"/>
        <v>17.04807581275594</v>
      </c>
    </row>
    <row r="1276" spans="1:34" x14ac:dyDescent="0.25">
      <c r="A1276" t="s">
        <v>11</v>
      </c>
      <c r="B1276">
        <v>2004</v>
      </c>
      <c r="C1276">
        <v>2</v>
      </c>
      <c r="D1276">
        <v>2925.8576080929702</v>
      </c>
      <c r="E1276">
        <v>10934.6796738582</v>
      </c>
      <c r="F1276">
        <v>495.45959608929502</v>
      </c>
      <c r="G1276">
        <v>217.39115123225</v>
      </c>
      <c r="H1276">
        <v>1609.2467748858301</v>
      </c>
      <c r="I1276">
        <v>2399.9402218813798</v>
      </c>
      <c r="Q1276" s="9" t="s">
        <v>261</v>
      </c>
      <c r="R1276" s="27"/>
      <c r="S1276" s="40" t="s">
        <v>384</v>
      </c>
      <c r="T1276" s="3" t="s">
        <v>141</v>
      </c>
      <c r="U1276" s="27">
        <f t="shared" ref="U1276:U1286" si="286">(D15916+D15928+D15940+D15952+D15964+D15976+D15988+D16000+D16012+D16024+D16036+D16048+D16060)/13</f>
        <v>298.02680905118399</v>
      </c>
      <c r="V1276" s="27">
        <f t="shared" si="285"/>
        <v>1989.8098284480186</v>
      </c>
      <c r="W1276" s="27">
        <f t="shared" si="285"/>
        <v>155.97580638231898</v>
      </c>
      <c r="X1276" s="27">
        <f t="shared" si="285"/>
        <v>85.418637960316445</v>
      </c>
      <c r="Y1276" s="27">
        <f t="shared" si="285"/>
        <v>260.4994644163578</v>
      </c>
      <c r="Z1276" s="28">
        <f t="shared" si="285"/>
        <v>245.6857406212593</v>
      </c>
      <c r="AA1276" s="27"/>
      <c r="AB1276" s="131">
        <v>7020750000</v>
      </c>
      <c r="AC1276" s="131" t="str">
        <f t="shared" si="275"/>
        <v>WFD107_Northern_PeloponneseFebruary</v>
      </c>
      <c r="AD1276" s="40" t="s">
        <v>643</v>
      </c>
      <c r="AE1276" s="46" t="s">
        <v>587</v>
      </c>
      <c r="AF1276" s="130">
        <f t="shared" si="273"/>
        <v>37.104221688047261</v>
      </c>
      <c r="AG1276" s="130">
        <f t="shared" si="274"/>
        <v>34.994230049675508</v>
      </c>
      <c r="AH1276" s="130">
        <f t="shared" si="276"/>
        <v>2.1099916383717527</v>
      </c>
    </row>
    <row r="1277" spans="1:34" x14ac:dyDescent="0.25">
      <c r="A1277" t="s">
        <v>11</v>
      </c>
      <c r="B1277">
        <v>2004</v>
      </c>
      <c r="C1277">
        <v>3</v>
      </c>
      <c r="D1277">
        <v>3364.16805513589</v>
      </c>
      <c r="E1277">
        <v>11066.613713005199</v>
      </c>
      <c r="F1277">
        <v>715.27003532624099</v>
      </c>
      <c r="G1277">
        <v>293.55724898819398</v>
      </c>
      <c r="H1277">
        <v>2960.0658034808098</v>
      </c>
      <c r="I1277">
        <v>2800.7133169048702</v>
      </c>
      <c r="Q1277" s="9" t="s">
        <v>261</v>
      </c>
      <c r="R1277" s="27"/>
      <c r="S1277" s="40" t="s">
        <v>384</v>
      </c>
      <c r="T1277" s="3" t="s">
        <v>142</v>
      </c>
      <c r="U1277" s="27">
        <f t="shared" si="286"/>
        <v>394.50944456442357</v>
      </c>
      <c r="V1277" s="27">
        <f t="shared" si="285"/>
        <v>1963.4956955274831</v>
      </c>
      <c r="W1277" s="27">
        <f t="shared" si="285"/>
        <v>121.21610141938687</v>
      </c>
      <c r="X1277" s="27">
        <f t="shared" si="285"/>
        <v>66.406072377745332</v>
      </c>
      <c r="Y1277" s="27">
        <f t="shared" si="285"/>
        <v>230.5145839719859</v>
      </c>
      <c r="Z1277" s="28">
        <f t="shared" si="285"/>
        <v>311.19828013815231</v>
      </c>
      <c r="AA1277" s="27"/>
      <c r="AB1277" s="131">
        <v>7020750000</v>
      </c>
      <c r="AC1277" s="131" t="str">
        <f t="shared" si="275"/>
        <v>WFD107_Northern_PeloponneseMarch</v>
      </c>
      <c r="AD1277" s="40" t="s">
        <v>643</v>
      </c>
      <c r="AE1277" s="46" t="s">
        <v>588</v>
      </c>
      <c r="AF1277" s="130">
        <f t="shared" si="273"/>
        <v>32.83332748951122</v>
      </c>
      <c r="AG1277" s="130">
        <f t="shared" si="274"/>
        <v>44.325503705181404</v>
      </c>
      <c r="AH1277" s="130">
        <f t="shared" si="276"/>
        <v>-11.492176215670185</v>
      </c>
    </row>
    <row r="1278" spans="1:34" x14ac:dyDescent="0.25">
      <c r="A1278" t="s">
        <v>11</v>
      </c>
      <c r="B1278">
        <v>2004</v>
      </c>
      <c r="C1278">
        <v>4</v>
      </c>
      <c r="D1278">
        <v>3767.8034316107601</v>
      </c>
      <c r="E1278">
        <v>10995.2145700041</v>
      </c>
      <c r="F1278">
        <v>370.54469842031102</v>
      </c>
      <c r="G1278">
        <v>155.62774800351201</v>
      </c>
      <c r="H1278">
        <v>2397.2715074523098</v>
      </c>
      <c r="I1278">
        <v>3317.8216867291299</v>
      </c>
      <c r="Q1278" s="9" t="s">
        <v>261</v>
      </c>
      <c r="R1278" s="27"/>
      <c r="S1278" s="40" t="s">
        <v>384</v>
      </c>
      <c r="T1278" s="3" t="s">
        <v>143</v>
      </c>
      <c r="U1278" s="27">
        <f t="shared" si="286"/>
        <v>428.47199581346774</v>
      </c>
      <c r="V1278" s="27">
        <f t="shared" si="285"/>
        <v>1920.6705682795002</v>
      </c>
      <c r="W1278" s="27">
        <f t="shared" si="285"/>
        <v>76.828195916900142</v>
      </c>
      <c r="X1278" s="27">
        <f t="shared" si="285"/>
        <v>42.214392495205544</v>
      </c>
      <c r="Y1278" s="27">
        <f t="shared" si="285"/>
        <v>140.13677361930095</v>
      </c>
      <c r="Z1278" s="28">
        <f t="shared" si="285"/>
        <v>323.04029202688776</v>
      </c>
      <c r="AA1278" s="27"/>
      <c r="AB1278" s="131">
        <v>7020750000</v>
      </c>
      <c r="AC1278" s="131" t="str">
        <f t="shared" si="275"/>
        <v>WFD107_Northern_PeloponneseApril</v>
      </c>
      <c r="AD1278" s="40" t="s">
        <v>643</v>
      </c>
      <c r="AE1278" s="46" t="s">
        <v>589</v>
      </c>
      <c r="AF1278" s="130">
        <f t="shared" si="273"/>
        <v>19.960370846319975</v>
      </c>
      <c r="AG1278" s="130">
        <f t="shared" si="274"/>
        <v>46.012219780919104</v>
      </c>
      <c r="AH1278" s="130">
        <f t="shared" si="276"/>
        <v>-26.051848934599128</v>
      </c>
    </row>
    <row r="1279" spans="1:34" x14ac:dyDescent="0.25">
      <c r="A1279" t="s">
        <v>11</v>
      </c>
      <c r="B1279">
        <v>2004</v>
      </c>
      <c r="C1279">
        <v>5</v>
      </c>
      <c r="D1279">
        <v>4111.3220333244199</v>
      </c>
      <c r="E1279">
        <v>10642.0969787703</v>
      </c>
      <c r="F1279">
        <v>473.31434163211702</v>
      </c>
      <c r="G1279">
        <v>193.81106121813701</v>
      </c>
      <c r="H1279">
        <v>2021.10413847119</v>
      </c>
      <c r="I1279">
        <v>3806.75393134244</v>
      </c>
      <c r="Q1279" s="9" t="s">
        <v>261</v>
      </c>
      <c r="R1279" s="27"/>
      <c r="S1279" s="40" t="s">
        <v>384</v>
      </c>
      <c r="T1279" s="3" t="s">
        <v>144</v>
      </c>
      <c r="U1279" s="27">
        <f t="shared" si="286"/>
        <v>509.47483927622005</v>
      </c>
      <c r="V1279" s="27">
        <f t="shared" si="285"/>
        <v>1827.6815293100203</v>
      </c>
      <c r="W1279" s="27">
        <f t="shared" si="285"/>
        <v>79.086243085142897</v>
      </c>
      <c r="X1279" s="27">
        <f t="shared" si="285"/>
        <v>43.420091297176704</v>
      </c>
      <c r="Y1279" s="27">
        <f t="shared" si="285"/>
        <v>117.54213545801184</v>
      </c>
      <c r="Z1279" s="28">
        <f t="shared" si="285"/>
        <v>336.17214190564857</v>
      </c>
      <c r="AA1279" s="27"/>
      <c r="AB1279" s="131">
        <v>7020750000</v>
      </c>
      <c r="AC1279" s="131" t="str">
        <f t="shared" si="275"/>
        <v>WFD107_Northern_PeloponneseMay</v>
      </c>
      <c r="AD1279" s="40" t="s">
        <v>643</v>
      </c>
      <c r="AE1279" s="46" t="s">
        <v>144</v>
      </c>
      <c r="AF1279" s="130">
        <f t="shared" si="273"/>
        <v>16.742105253429028</v>
      </c>
      <c r="AG1279" s="130">
        <f t="shared" si="274"/>
        <v>47.882653834084479</v>
      </c>
      <c r="AH1279" s="130">
        <f t="shared" si="276"/>
        <v>-31.140548580655452</v>
      </c>
    </row>
    <row r="1280" spans="1:34" x14ac:dyDescent="0.25">
      <c r="A1280" t="s">
        <v>11</v>
      </c>
      <c r="B1280">
        <v>2004</v>
      </c>
      <c r="C1280">
        <v>6</v>
      </c>
      <c r="D1280">
        <v>4473.5263548772</v>
      </c>
      <c r="E1280">
        <v>8859.0989045576607</v>
      </c>
      <c r="F1280">
        <v>51.500149979167603</v>
      </c>
      <c r="G1280">
        <v>19.147015018011299</v>
      </c>
      <c r="H1280">
        <v>1147.27706380666</v>
      </c>
      <c r="I1280">
        <v>3548.37717010901</v>
      </c>
      <c r="Q1280" s="9" t="s">
        <v>261</v>
      </c>
      <c r="R1280" s="27"/>
      <c r="S1280" s="40" t="s">
        <v>384</v>
      </c>
      <c r="T1280" s="3" t="s">
        <v>145</v>
      </c>
      <c r="U1280" s="27">
        <f t="shared" si="286"/>
        <v>499.18479813119785</v>
      </c>
      <c r="V1280" s="27">
        <f t="shared" si="285"/>
        <v>1753.7019893436902</v>
      </c>
      <c r="W1280" s="27">
        <f t="shared" si="285"/>
        <v>60.581786963620971</v>
      </c>
      <c r="X1280" s="27">
        <f t="shared" si="285"/>
        <v>33.134576818463756</v>
      </c>
      <c r="Y1280" s="27">
        <f t="shared" si="285"/>
        <v>42.57355073585596</v>
      </c>
      <c r="Z1280" s="28">
        <f t="shared" si="285"/>
        <v>284.7487622662739</v>
      </c>
      <c r="AA1280" s="27"/>
      <c r="AB1280" s="131">
        <v>7020750000</v>
      </c>
      <c r="AC1280" s="131" t="str">
        <f t="shared" si="275"/>
        <v>WFD107_Northern_PeloponneseJune</v>
      </c>
      <c r="AD1280" s="40" t="s">
        <v>643</v>
      </c>
      <c r="AE1280" s="46" t="s">
        <v>590</v>
      </c>
      <c r="AF1280" s="130">
        <f t="shared" si="273"/>
        <v>6.0639605079024257</v>
      </c>
      <c r="AG1280" s="130">
        <f t="shared" si="274"/>
        <v>40.558168609660491</v>
      </c>
      <c r="AH1280" s="130">
        <f t="shared" si="276"/>
        <v>-34.494208101758062</v>
      </c>
    </row>
    <row r="1281" spans="1:34" x14ac:dyDescent="0.25">
      <c r="A1281" t="s">
        <v>11</v>
      </c>
      <c r="B1281">
        <v>2004</v>
      </c>
      <c r="C1281">
        <v>7</v>
      </c>
      <c r="D1281">
        <v>3644.9156654130002</v>
      </c>
      <c r="E1281">
        <v>8402.2086544514495</v>
      </c>
      <c r="F1281">
        <v>53.431206619153002</v>
      </c>
      <c r="G1281">
        <v>19.949666326241399</v>
      </c>
      <c r="H1281">
        <v>852.79751840575398</v>
      </c>
      <c r="I1281">
        <v>2710.0386366675202</v>
      </c>
      <c r="Q1281" s="9" t="s">
        <v>261</v>
      </c>
      <c r="R1281" s="27"/>
      <c r="S1281" s="40" t="s">
        <v>384</v>
      </c>
      <c r="T1281" s="3" t="s">
        <v>146</v>
      </c>
      <c r="U1281" s="27">
        <f t="shared" si="286"/>
        <v>465.10919432447986</v>
      </c>
      <c r="V1281" s="27">
        <f t="shared" si="285"/>
        <v>1669.1265278889348</v>
      </c>
      <c r="W1281" s="27">
        <f t="shared" si="285"/>
        <v>63.528612665971941</v>
      </c>
      <c r="X1281" s="27">
        <f t="shared" si="285"/>
        <v>34.748595843715172</v>
      </c>
      <c r="Y1281" s="27">
        <f t="shared" si="285"/>
        <v>35.893164151834213</v>
      </c>
      <c r="Z1281" s="28">
        <f t="shared" si="285"/>
        <v>227.540719091673</v>
      </c>
      <c r="AA1281" s="27"/>
      <c r="AB1281" s="131">
        <v>7020750000</v>
      </c>
      <c r="AC1281" s="131" t="str">
        <f t="shared" si="275"/>
        <v>WFD107_Northern_PeloponneseJuly</v>
      </c>
      <c r="AD1281" s="40" t="s">
        <v>643</v>
      </c>
      <c r="AE1281" s="46" t="s">
        <v>591</v>
      </c>
      <c r="AF1281" s="130">
        <f t="shared" si="273"/>
        <v>5.1124401455448796</v>
      </c>
      <c r="AG1281" s="130">
        <f t="shared" si="274"/>
        <v>32.409745268193994</v>
      </c>
      <c r="AH1281" s="130">
        <f t="shared" si="276"/>
        <v>-27.297305122649114</v>
      </c>
    </row>
    <row r="1282" spans="1:34" x14ac:dyDescent="0.25">
      <c r="A1282" t="s">
        <v>11</v>
      </c>
      <c r="B1282">
        <v>2004</v>
      </c>
      <c r="C1282">
        <v>8</v>
      </c>
      <c r="D1282">
        <v>2538.24937565965</v>
      </c>
      <c r="E1282">
        <v>9476.9671665292408</v>
      </c>
      <c r="F1282">
        <v>117.689088075698</v>
      </c>
      <c r="G1282">
        <v>45.438403253184603</v>
      </c>
      <c r="H1282">
        <v>3270.02701870905</v>
      </c>
      <c r="I1282">
        <v>2129.4782688764299</v>
      </c>
      <c r="Q1282" s="9" t="s">
        <v>261</v>
      </c>
      <c r="R1282" s="27"/>
      <c r="S1282" s="40" t="s">
        <v>384</v>
      </c>
      <c r="T1282" s="3" t="s">
        <v>147</v>
      </c>
      <c r="U1282" s="27">
        <f t="shared" si="286"/>
        <v>378.19490963171847</v>
      </c>
      <c r="V1282" s="27">
        <f t="shared" si="285"/>
        <v>1653.2548468285891</v>
      </c>
      <c r="W1282" s="27">
        <f t="shared" si="285"/>
        <v>64.435187425166021</v>
      </c>
      <c r="X1282" s="27">
        <f t="shared" si="285"/>
        <v>35.202365028821653</v>
      </c>
      <c r="Y1282" s="27">
        <f t="shared" si="285"/>
        <v>31.079118941328417</v>
      </c>
      <c r="Z1282" s="28">
        <f t="shared" si="285"/>
        <v>185.87968561474239</v>
      </c>
      <c r="AA1282" s="27"/>
      <c r="AB1282" s="131">
        <v>7020750000</v>
      </c>
      <c r="AC1282" s="131" t="str">
        <f t="shared" si="275"/>
        <v>WFD107_Northern_PeloponneseAugust</v>
      </c>
      <c r="AD1282" s="40" t="s">
        <v>643</v>
      </c>
      <c r="AE1282" s="46" t="s">
        <v>592</v>
      </c>
      <c r="AF1282" s="130">
        <f t="shared" si="273"/>
        <v>4.4267519768298857</v>
      </c>
      <c r="AG1282" s="130">
        <f t="shared" si="274"/>
        <v>26.475759087667615</v>
      </c>
      <c r="AH1282" s="130">
        <f t="shared" si="276"/>
        <v>-22.049007110837728</v>
      </c>
    </row>
    <row r="1283" spans="1:34" x14ac:dyDescent="0.25">
      <c r="A1283" t="s">
        <v>11</v>
      </c>
      <c r="B1283">
        <v>2004</v>
      </c>
      <c r="C1283">
        <v>9</v>
      </c>
      <c r="D1283">
        <v>2014.21917820565</v>
      </c>
      <c r="E1283">
        <v>11120.0574040511</v>
      </c>
      <c r="F1283">
        <v>532.19562608973195</v>
      </c>
      <c r="G1283">
        <v>211.33312275602799</v>
      </c>
      <c r="H1283">
        <v>2488.3903525870101</v>
      </c>
      <c r="I1283">
        <v>1991.50098032552</v>
      </c>
      <c r="Q1283" s="9" t="s">
        <v>261</v>
      </c>
      <c r="R1283" s="27"/>
      <c r="S1283" s="40" t="s">
        <v>384</v>
      </c>
      <c r="T1283" s="3" t="s">
        <v>148</v>
      </c>
      <c r="U1283" s="27">
        <f t="shared" si="286"/>
        <v>257.51285964354634</v>
      </c>
      <c r="V1283" s="27">
        <f t="shared" si="285"/>
        <v>1703.0121330189515</v>
      </c>
      <c r="W1283" s="27">
        <f t="shared" si="285"/>
        <v>75.990940336665574</v>
      </c>
      <c r="X1283" s="27">
        <f t="shared" si="285"/>
        <v>41.567159790887189</v>
      </c>
      <c r="Y1283" s="27">
        <f t="shared" si="285"/>
        <v>136.22944965982114</v>
      </c>
      <c r="Z1283" s="28">
        <f t="shared" si="285"/>
        <v>148.54142569875486</v>
      </c>
      <c r="AA1283" s="27"/>
      <c r="AB1283" s="131">
        <v>7020750000</v>
      </c>
      <c r="AC1283" s="131" t="str">
        <f t="shared" si="275"/>
        <v>WFD107_Northern_PeloponneseSeptember</v>
      </c>
      <c r="AD1283" s="40" t="s">
        <v>643</v>
      </c>
      <c r="AE1283" s="46" t="s">
        <v>593</v>
      </c>
      <c r="AF1283" s="130">
        <f t="shared" ref="AF1283:AF1346" si="287">((Y1283*1000000)/AB1283)*1000</f>
        <v>19.403831451030324</v>
      </c>
      <c r="AG1283" s="130">
        <f t="shared" ref="AG1283:AG1346" si="288">((Z1283*1000000)/AB1283)*1000</f>
        <v>21.157486835274703</v>
      </c>
      <c r="AH1283" s="130">
        <f t="shared" si="276"/>
        <v>-1.7536553842443787</v>
      </c>
    </row>
    <row r="1284" spans="1:34" x14ac:dyDescent="0.25">
      <c r="A1284" t="s">
        <v>11</v>
      </c>
      <c r="B1284">
        <v>2004</v>
      </c>
      <c r="C1284">
        <v>10</v>
      </c>
      <c r="D1284">
        <v>1381.35046035812</v>
      </c>
      <c r="E1284">
        <v>11446.6811958044</v>
      </c>
      <c r="F1284">
        <v>3592.8967515682102</v>
      </c>
      <c r="G1284">
        <v>1300.5913622308001</v>
      </c>
      <c r="H1284">
        <v>7103.8320869052604</v>
      </c>
      <c r="I1284">
        <v>1435.3615567802699</v>
      </c>
      <c r="Q1284" s="9" t="s">
        <v>261</v>
      </c>
      <c r="R1284" s="27"/>
      <c r="S1284" s="40" t="s">
        <v>384</v>
      </c>
      <c r="T1284" s="3" t="s">
        <v>149</v>
      </c>
      <c r="U1284" s="27">
        <f t="shared" si="286"/>
        <v>228.43509006766485</v>
      </c>
      <c r="V1284" s="27">
        <f t="shared" si="285"/>
        <v>1854.8180978887701</v>
      </c>
      <c r="W1284" s="27">
        <f t="shared" si="285"/>
        <v>123.15820524288753</v>
      </c>
      <c r="X1284" s="27">
        <f t="shared" si="285"/>
        <v>67.508626952607429</v>
      </c>
      <c r="Y1284" s="27">
        <f t="shared" si="285"/>
        <v>262.80794237951272</v>
      </c>
      <c r="Z1284" s="28">
        <f t="shared" si="285"/>
        <v>171.08077167123352</v>
      </c>
      <c r="AA1284" s="27"/>
      <c r="AB1284" s="131">
        <v>7020750000</v>
      </c>
      <c r="AC1284" s="131" t="str">
        <f t="shared" ref="AC1284:AC1347" si="289">CONCATENATE(AD1284,AE1284)</f>
        <v>WFD107_Northern_PeloponneseOctober</v>
      </c>
      <c r="AD1284" s="40" t="s">
        <v>643</v>
      </c>
      <c r="AE1284" s="46" t="s">
        <v>594</v>
      </c>
      <c r="AF1284" s="130">
        <f t="shared" si="287"/>
        <v>37.433029573694085</v>
      </c>
      <c r="AG1284" s="130">
        <f t="shared" si="288"/>
        <v>24.367876889396936</v>
      </c>
      <c r="AH1284" s="130">
        <f t="shared" ref="AH1284:AH1347" si="290">AF1284-AG1284</f>
        <v>13.06515268429715</v>
      </c>
    </row>
    <row r="1285" spans="1:34" x14ac:dyDescent="0.25">
      <c r="A1285" t="s">
        <v>11</v>
      </c>
      <c r="B1285">
        <v>2004</v>
      </c>
      <c r="C1285">
        <v>11</v>
      </c>
      <c r="D1285">
        <v>1361.1981060764299</v>
      </c>
      <c r="E1285">
        <v>11446.9281772223</v>
      </c>
      <c r="F1285">
        <v>1016.4589547634901</v>
      </c>
      <c r="G1285">
        <v>414.613054661408</v>
      </c>
      <c r="H1285">
        <v>2246.1377796079801</v>
      </c>
      <c r="I1285">
        <v>1407.3448454044201</v>
      </c>
      <c r="Q1285" s="9" t="s">
        <v>261</v>
      </c>
      <c r="R1285" s="27"/>
      <c r="S1285" s="40" t="s">
        <v>384</v>
      </c>
      <c r="T1285" s="3" t="s">
        <v>150</v>
      </c>
      <c r="U1285" s="27">
        <f t="shared" si="286"/>
        <v>208.67359667340168</v>
      </c>
      <c r="V1285" s="27">
        <f t="shared" si="285"/>
        <v>1956.1496724158778</v>
      </c>
      <c r="W1285" s="27">
        <f t="shared" si="285"/>
        <v>152.54549413195349</v>
      </c>
      <c r="X1285" s="27">
        <f t="shared" si="285"/>
        <v>83.534592560433566</v>
      </c>
      <c r="Y1285" s="27">
        <f t="shared" si="285"/>
        <v>265.43870028006279</v>
      </c>
      <c r="Z1285" s="28">
        <f t="shared" si="285"/>
        <v>180.2045057944413</v>
      </c>
      <c r="AA1285" s="27"/>
      <c r="AB1285" s="131">
        <v>7020750000</v>
      </c>
      <c r="AC1285" s="131" t="str">
        <f t="shared" si="289"/>
        <v>WFD107_Northern_PeloponneseNovember</v>
      </c>
      <c r="AD1285" s="40" t="s">
        <v>643</v>
      </c>
      <c r="AE1285" s="46" t="s">
        <v>595</v>
      </c>
      <c r="AF1285" s="130">
        <f t="shared" si="287"/>
        <v>37.807741378066844</v>
      </c>
      <c r="AG1285" s="130">
        <f t="shared" si="288"/>
        <v>25.66741527535396</v>
      </c>
      <c r="AH1285" s="130">
        <f t="shared" si="290"/>
        <v>12.140326102712883</v>
      </c>
    </row>
    <row r="1286" spans="1:34" ht="15.75" thickBot="1" x14ac:dyDescent="0.3">
      <c r="A1286" t="s">
        <v>11</v>
      </c>
      <c r="B1286">
        <v>2004</v>
      </c>
      <c r="C1286">
        <v>12</v>
      </c>
      <c r="D1286">
        <v>1593.5563078360401</v>
      </c>
      <c r="E1286">
        <v>11311.860199283599</v>
      </c>
      <c r="F1286">
        <v>1821.2438300639201</v>
      </c>
      <c r="G1286">
        <v>718.34900064998101</v>
      </c>
      <c r="H1286">
        <v>3577.91804822932</v>
      </c>
      <c r="I1286">
        <v>1568.0577725937301</v>
      </c>
      <c r="Q1286" s="11" t="s">
        <v>261</v>
      </c>
      <c r="R1286" s="29"/>
      <c r="S1286" s="40" t="s">
        <v>384</v>
      </c>
      <c r="T1286" s="5" t="s">
        <v>151</v>
      </c>
      <c r="U1286" s="29">
        <f t="shared" si="286"/>
        <v>227.4296987019604</v>
      </c>
      <c r="V1286" s="29">
        <f t="shared" si="285"/>
        <v>2014.6804401083152</v>
      </c>
      <c r="W1286" s="29">
        <f t="shared" si="285"/>
        <v>250.21412594281233</v>
      </c>
      <c r="X1286" s="29">
        <f t="shared" si="285"/>
        <v>136.28704214801962</v>
      </c>
      <c r="Y1286" s="29">
        <f t="shared" si="285"/>
        <v>390.02589497291945</v>
      </c>
      <c r="Z1286" s="30">
        <f t="shared" si="285"/>
        <v>206.03728773889878</v>
      </c>
      <c r="AA1286" s="27"/>
      <c r="AB1286" s="131">
        <v>7020750000</v>
      </c>
      <c r="AC1286" s="131" t="str">
        <f t="shared" si="289"/>
        <v>WFD107_Northern_PeloponneseDecember</v>
      </c>
      <c r="AD1286" s="40" t="s">
        <v>643</v>
      </c>
      <c r="AE1286" s="46" t="s">
        <v>596</v>
      </c>
      <c r="AF1286" s="130">
        <f t="shared" si="287"/>
        <v>55.553309115538859</v>
      </c>
      <c r="AG1286" s="130">
        <f t="shared" si="288"/>
        <v>29.346905635280958</v>
      </c>
      <c r="AH1286" s="130">
        <f t="shared" si="290"/>
        <v>26.206403480257901</v>
      </c>
    </row>
    <row r="1287" spans="1:34" x14ac:dyDescent="0.25">
      <c r="A1287" t="s">
        <v>11</v>
      </c>
      <c r="B1287">
        <v>2005</v>
      </c>
      <c r="C1287">
        <v>1</v>
      </c>
      <c r="D1287">
        <v>2112.94751768061</v>
      </c>
      <c r="E1287">
        <v>11422.366697089399</v>
      </c>
      <c r="F1287">
        <v>840.83170723807098</v>
      </c>
      <c r="G1287">
        <v>330.18982693783897</v>
      </c>
      <c r="H1287">
        <v>1947.4912198192901</v>
      </c>
      <c r="I1287">
        <v>1927.48681383337</v>
      </c>
      <c r="Q1287" s="10" t="s">
        <v>262</v>
      </c>
      <c r="R1287" s="27" t="s">
        <v>404</v>
      </c>
      <c r="S1287" s="40" t="s">
        <v>385</v>
      </c>
      <c r="T1287" s="1" t="s">
        <v>140</v>
      </c>
      <c r="U1287" s="25">
        <f>(D16071+D16083+D16095+D16107+D16119+D16131+D16143+D16155+D16167+D16179+D16191+D16203+D16215)/13</f>
        <v>267.87939382043703</v>
      </c>
      <c r="V1287" s="25">
        <f t="shared" ref="V1287:Z1298" si="291">(E16071+E16083+E16095+E16107+E16119+E16131+E16143+E16155+E16167+E16179+E16191+E16203+E16215)/13</f>
        <v>2332.6453868675012</v>
      </c>
      <c r="W1287" s="25">
        <f t="shared" si="291"/>
        <v>215.17783042568769</v>
      </c>
      <c r="X1287" s="25">
        <f t="shared" si="291"/>
        <v>142.91512715912432</v>
      </c>
      <c r="Y1287" s="25">
        <f t="shared" si="291"/>
        <v>255.81784520344218</v>
      </c>
      <c r="Z1287" s="26">
        <f t="shared" si="291"/>
        <v>228.79363284841332</v>
      </c>
      <c r="AA1287" s="27"/>
      <c r="AB1287" s="131">
        <v>8653690000</v>
      </c>
      <c r="AC1287" s="131" t="str">
        <f t="shared" si="289"/>
        <v>WFD108_Eastern_PeloponneseJanuary</v>
      </c>
      <c r="AD1287" s="40" t="s">
        <v>647</v>
      </c>
      <c r="AE1287" s="46" t="s">
        <v>586</v>
      </c>
      <c r="AF1287" s="130">
        <f t="shared" si="287"/>
        <v>29.561706648082168</v>
      </c>
      <c r="AG1287" s="130">
        <f t="shared" si="288"/>
        <v>26.438852425775977</v>
      </c>
      <c r="AH1287" s="130">
        <f t="shared" si="290"/>
        <v>3.1228542223061915</v>
      </c>
    </row>
    <row r="1288" spans="1:34" x14ac:dyDescent="0.25">
      <c r="A1288" t="s">
        <v>11</v>
      </c>
      <c r="B1288">
        <v>2005</v>
      </c>
      <c r="C1288">
        <v>2</v>
      </c>
      <c r="D1288">
        <v>2399.8500854941799</v>
      </c>
      <c r="E1288">
        <v>11069.693452706601</v>
      </c>
      <c r="F1288">
        <v>663.68498650139895</v>
      </c>
      <c r="G1288">
        <v>283.479549099824</v>
      </c>
      <c r="H1288">
        <v>1838.84188668094</v>
      </c>
      <c r="I1288">
        <v>2000.0835593399099</v>
      </c>
      <c r="Q1288" s="9" t="s">
        <v>262</v>
      </c>
      <c r="R1288" s="27"/>
      <c r="S1288" s="40" t="s">
        <v>385</v>
      </c>
      <c r="T1288" s="3" t="s">
        <v>141</v>
      </c>
      <c r="U1288" s="27">
        <f t="shared" ref="U1288:U1298" si="292">(D16072+D16084+D16096+D16108+D16120+D16132+D16144+D16156+D16168+D16180+D16192+D16204+D16216)/13</f>
        <v>288.09962220564825</v>
      </c>
      <c r="V1288" s="27">
        <f t="shared" si="291"/>
        <v>2302.0979299646574</v>
      </c>
      <c r="W1288" s="27">
        <f t="shared" si="291"/>
        <v>157.70586678679973</v>
      </c>
      <c r="X1288" s="27">
        <f t="shared" si="291"/>
        <v>105.27678404990694</v>
      </c>
      <c r="Y1288" s="27">
        <f t="shared" si="291"/>
        <v>167.08871718913275</v>
      </c>
      <c r="Z1288" s="28">
        <f t="shared" si="291"/>
        <v>230.19070888948821</v>
      </c>
      <c r="AA1288" s="27"/>
      <c r="AB1288" s="131">
        <v>8653690000</v>
      </c>
      <c r="AC1288" s="131" t="str">
        <f t="shared" si="289"/>
        <v>WFD108_Eastern_PeloponneseFebruary</v>
      </c>
      <c r="AD1288" s="40" t="s">
        <v>647</v>
      </c>
      <c r="AE1288" s="46" t="s">
        <v>587</v>
      </c>
      <c r="AF1288" s="130">
        <f t="shared" si="287"/>
        <v>19.308377950808588</v>
      </c>
      <c r="AG1288" s="130">
        <f t="shared" si="288"/>
        <v>26.600295237001582</v>
      </c>
      <c r="AH1288" s="130">
        <f t="shared" si="290"/>
        <v>-7.2919172861929944</v>
      </c>
    </row>
    <row r="1289" spans="1:34" x14ac:dyDescent="0.25">
      <c r="A1289" t="s">
        <v>11</v>
      </c>
      <c r="B1289">
        <v>2005</v>
      </c>
      <c r="C1289">
        <v>3</v>
      </c>
      <c r="D1289">
        <v>3903.4224592760502</v>
      </c>
      <c r="E1289">
        <v>10789.9947743427</v>
      </c>
      <c r="F1289">
        <v>634.26947515485597</v>
      </c>
      <c r="G1289">
        <v>253.26123565787699</v>
      </c>
      <c r="H1289">
        <v>2821.86522408575</v>
      </c>
      <c r="I1289">
        <v>3124.1213148671</v>
      </c>
      <c r="Q1289" s="9" t="s">
        <v>262</v>
      </c>
      <c r="R1289" s="27"/>
      <c r="S1289" s="40" t="s">
        <v>385</v>
      </c>
      <c r="T1289" s="3" t="s">
        <v>142</v>
      </c>
      <c r="U1289" s="27">
        <f t="shared" si="292"/>
        <v>372.42960144617524</v>
      </c>
      <c r="V1289" s="27">
        <f t="shared" si="291"/>
        <v>2264.9457340055969</v>
      </c>
      <c r="W1289" s="27">
        <f t="shared" si="291"/>
        <v>145.852504531329</v>
      </c>
      <c r="X1289" s="27">
        <f t="shared" si="291"/>
        <v>98.434221209661231</v>
      </c>
      <c r="Y1289" s="27">
        <f t="shared" si="291"/>
        <v>159.59592215459253</v>
      </c>
      <c r="Z1289" s="28">
        <f t="shared" si="291"/>
        <v>254.98153418922644</v>
      </c>
      <c r="AA1289" s="27"/>
      <c r="AB1289" s="131">
        <v>8653690000</v>
      </c>
      <c r="AC1289" s="131" t="str">
        <f t="shared" si="289"/>
        <v>WFD108_Eastern_PeloponneseMarch</v>
      </c>
      <c r="AD1289" s="40" t="s">
        <v>647</v>
      </c>
      <c r="AE1289" s="46" t="s">
        <v>588</v>
      </c>
      <c r="AF1289" s="130">
        <f t="shared" si="287"/>
        <v>18.442528234151272</v>
      </c>
      <c r="AG1289" s="130">
        <f t="shared" si="288"/>
        <v>29.465064520363732</v>
      </c>
      <c r="AH1289" s="130">
        <f t="shared" si="290"/>
        <v>-11.022536286212461</v>
      </c>
    </row>
    <row r="1290" spans="1:34" x14ac:dyDescent="0.25">
      <c r="A1290" t="s">
        <v>11</v>
      </c>
      <c r="B1290">
        <v>2005</v>
      </c>
      <c r="C1290">
        <v>4</v>
      </c>
      <c r="D1290">
        <v>3704.3992395241298</v>
      </c>
      <c r="E1290">
        <v>11266.0227391321</v>
      </c>
      <c r="F1290">
        <v>899.80832214622001</v>
      </c>
      <c r="G1290">
        <v>347.20163469820898</v>
      </c>
      <c r="H1290">
        <v>3521.6284533551402</v>
      </c>
      <c r="I1290">
        <v>3336.4066915406802</v>
      </c>
      <c r="Q1290" s="9" t="s">
        <v>262</v>
      </c>
      <c r="R1290" s="27"/>
      <c r="S1290" s="40" t="s">
        <v>385</v>
      </c>
      <c r="T1290" s="3" t="s">
        <v>143</v>
      </c>
      <c r="U1290" s="27">
        <f t="shared" si="292"/>
        <v>404.48015654653489</v>
      </c>
      <c r="V1290" s="27">
        <f t="shared" si="291"/>
        <v>2224.8303446174341</v>
      </c>
      <c r="W1290" s="27">
        <f t="shared" si="291"/>
        <v>118.62624942772969</v>
      </c>
      <c r="X1290" s="27">
        <f t="shared" si="291"/>
        <v>80.670641221530332</v>
      </c>
      <c r="Y1290" s="27">
        <f t="shared" si="291"/>
        <v>96.959336965378981</v>
      </c>
      <c r="Z1290" s="28">
        <f t="shared" si="291"/>
        <v>252.34418546817233</v>
      </c>
      <c r="AA1290" s="27"/>
      <c r="AB1290" s="131">
        <v>8653690000</v>
      </c>
      <c r="AC1290" s="131" t="str">
        <f t="shared" si="289"/>
        <v>WFD108_Eastern_PeloponneseApril</v>
      </c>
      <c r="AD1290" s="40" t="s">
        <v>647</v>
      </c>
      <c r="AE1290" s="46" t="s">
        <v>589</v>
      </c>
      <c r="AF1290" s="130">
        <f t="shared" si="287"/>
        <v>11.204392226365744</v>
      </c>
      <c r="AG1290" s="130">
        <f t="shared" si="288"/>
        <v>29.160298724379121</v>
      </c>
      <c r="AH1290" s="130">
        <f t="shared" si="290"/>
        <v>-17.955906498013377</v>
      </c>
    </row>
    <row r="1291" spans="1:34" x14ac:dyDescent="0.25">
      <c r="A1291" t="s">
        <v>11</v>
      </c>
      <c r="B1291">
        <v>2005</v>
      </c>
      <c r="C1291">
        <v>5</v>
      </c>
      <c r="D1291">
        <v>4267.2184418677098</v>
      </c>
      <c r="E1291">
        <v>10770.8488164804</v>
      </c>
      <c r="F1291">
        <v>517.30067266560104</v>
      </c>
      <c r="G1291">
        <v>184.51932226213199</v>
      </c>
      <c r="H1291">
        <v>2859.3741779472098</v>
      </c>
      <c r="I1291">
        <v>4007.21812921223</v>
      </c>
      <c r="Q1291" s="9" t="s">
        <v>262</v>
      </c>
      <c r="R1291" s="27"/>
      <c r="S1291" s="40" t="s">
        <v>385</v>
      </c>
      <c r="T1291" s="3" t="s">
        <v>144</v>
      </c>
      <c r="U1291" s="27">
        <f t="shared" si="292"/>
        <v>482.48417043947177</v>
      </c>
      <c r="V1291" s="27">
        <f t="shared" si="291"/>
        <v>2143.0324099703466</v>
      </c>
      <c r="W1291" s="27">
        <f t="shared" si="291"/>
        <v>124.50408148123969</v>
      </c>
      <c r="X1291" s="27">
        <f t="shared" si="291"/>
        <v>84.585398784830559</v>
      </c>
      <c r="Y1291" s="27">
        <f t="shared" si="291"/>
        <v>78.088201715552088</v>
      </c>
      <c r="Z1291" s="28">
        <f t="shared" si="291"/>
        <v>248.93419123414981</v>
      </c>
      <c r="AA1291" s="27"/>
      <c r="AB1291" s="131">
        <v>8653690000</v>
      </c>
      <c r="AC1291" s="131" t="str">
        <f t="shared" si="289"/>
        <v>WFD108_Eastern_PeloponneseMay</v>
      </c>
      <c r="AD1291" s="40" t="s">
        <v>647</v>
      </c>
      <c r="AE1291" s="46" t="s">
        <v>144</v>
      </c>
      <c r="AF1291" s="130">
        <f t="shared" si="287"/>
        <v>9.0236883590181876</v>
      </c>
      <c r="AG1291" s="130">
        <f t="shared" si="288"/>
        <v>28.766247835796037</v>
      </c>
      <c r="AH1291" s="130">
        <f t="shared" si="290"/>
        <v>-19.742559476777849</v>
      </c>
    </row>
    <row r="1292" spans="1:34" x14ac:dyDescent="0.25">
      <c r="A1292" t="s">
        <v>11</v>
      </c>
      <c r="B1292">
        <v>2005</v>
      </c>
      <c r="C1292">
        <v>6</v>
      </c>
      <c r="D1292">
        <v>4520.4429525313199</v>
      </c>
      <c r="E1292">
        <v>8906.8015779273901</v>
      </c>
      <c r="F1292">
        <v>54.9841661443511</v>
      </c>
      <c r="G1292">
        <v>20.403176048564401</v>
      </c>
      <c r="H1292">
        <v>802.57436697162495</v>
      </c>
      <c r="I1292">
        <v>3635.4101100775902</v>
      </c>
      <c r="Q1292" s="9" t="s">
        <v>262</v>
      </c>
      <c r="R1292" s="27"/>
      <c r="S1292" s="40" t="s">
        <v>385</v>
      </c>
      <c r="T1292" s="3" t="s">
        <v>145</v>
      </c>
      <c r="U1292" s="27">
        <f t="shared" si="292"/>
        <v>467.27837792932871</v>
      </c>
      <c r="V1292" s="27">
        <f t="shared" si="291"/>
        <v>2075.4464614573321</v>
      </c>
      <c r="W1292" s="27">
        <f t="shared" si="291"/>
        <v>103.82489165467199</v>
      </c>
      <c r="X1292" s="27">
        <f t="shared" si="291"/>
        <v>70.882375322042506</v>
      </c>
      <c r="Y1292" s="27">
        <f t="shared" si="291"/>
        <v>30.163348330003391</v>
      </c>
      <c r="Z1292" s="28">
        <f t="shared" si="291"/>
        <v>238.53813183623245</v>
      </c>
      <c r="AA1292" s="27"/>
      <c r="AB1292" s="131">
        <v>8653690000</v>
      </c>
      <c r="AC1292" s="131" t="str">
        <f t="shared" si="289"/>
        <v>WFD108_Eastern_PeloponneseJune</v>
      </c>
      <c r="AD1292" s="40" t="s">
        <v>647</v>
      </c>
      <c r="AE1292" s="46" t="s">
        <v>590</v>
      </c>
      <c r="AF1292" s="130">
        <f t="shared" si="287"/>
        <v>3.4856053695017262</v>
      </c>
      <c r="AG1292" s="130">
        <f t="shared" si="288"/>
        <v>27.564903738894326</v>
      </c>
      <c r="AH1292" s="130">
        <f t="shared" si="290"/>
        <v>-24.0792983693926</v>
      </c>
    </row>
    <row r="1293" spans="1:34" x14ac:dyDescent="0.25">
      <c r="A1293" t="s">
        <v>11</v>
      </c>
      <c r="B1293">
        <v>2005</v>
      </c>
      <c r="C1293">
        <v>7</v>
      </c>
      <c r="D1293">
        <v>3806.60069725216</v>
      </c>
      <c r="E1293">
        <v>7786.7947900488398</v>
      </c>
      <c r="F1293">
        <v>52.356993450372897</v>
      </c>
      <c r="G1293">
        <v>19.444172351764301</v>
      </c>
      <c r="H1293">
        <v>737.91831492673998</v>
      </c>
      <c r="I1293">
        <v>2575.4438336299299</v>
      </c>
      <c r="Q1293" s="9" t="s">
        <v>262</v>
      </c>
      <c r="R1293" s="27"/>
      <c r="S1293" s="40" t="s">
        <v>385</v>
      </c>
      <c r="T1293" s="3" t="s">
        <v>146</v>
      </c>
      <c r="U1293" s="27">
        <f t="shared" si="292"/>
        <v>428.39596261779621</v>
      </c>
      <c r="V1293" s="27">
        <f t="shared" si="291"/>
        <v>2014.1996190049754</v>
      </c>
      <c r="W1293" s="27">
        <f t="shared" si="291"/>
        <v>109.09708840925722</v>
      </c>
      <c r="X1293" s="27">
        <f t="shared" si="291"/>
        <v>74.511120926999752</v>
      </c>
      <c r="Y1293" s="27">
        <f t="shared" si="291"/>
        <v>21.491267600173362</v>
      </c>
      <c r="Z1293" s="28">
        <f t="shared" si="291"/>
        <v>209.58454659644616</v>
      </c>
      <c r="AA1293" s="27"/>
      <c r="AB1293" s="131">
        <v>8653690000</v>
      </c>
      <c r="AC1293" s="131" t="str">
        <f t="shared" si="289"/>
        <v>WFD108_Eastern_PeloponneseJuly</v>
      </c>
      <c r="AD1293" s="40" t="s">
        <v>647</v>
      </c>
      <c r="AE1293" s="46" t="s">
        <v>591</v>
      </c>
      <c r="AF1293" s="130">
        <f t="shared" si="287"/>
        <v>2.4834801801512838</v>
      </c>
      <c r="AG1293" s="130">
        <f t="shared" si="288"/>
        <v>24.219095737939096</v>
      </c>
      <c r="AH1293" s="130">
        <f t="shared" si="290"/>
        <v>-21.735615557787813</v>
      </c>
    </row>
    <row r="1294" spans="1:34" x14ac:dyDescent="0.25">
      <c r="A1294" t="s">
        <v>11</v>
      </c>
      <c r="B1294">
        <v>2005</v>
      </c>
      <c r="C1294">
        <v>8</v>
      </c>
      <c r="D1294">
        <v>3034.55422819964</v>
      </c>
      <c r="E1294">
        <v>7802.5939625093097</v>
      </c>
      <c r="F1294">
        <v>57.928384795261003</v>
      </c>
      <c r="G1294">
        <v>21.571397040874899</v>
      </c>
      <c r="H1294">
        <v>823.05544128427505</v>
      </c>
      <c r="I1294">
        <v>2034.4469722183001</v>
      </c>
      <c r="Q1294" s="9" t="s">
        <v>262</v>
      </c>
      <c r="R1294" s="27"/>
      <c r="S1294" s="40" t="s">
        <v>385</v>
      </c>
      <c r="T1294" s="3" t="s">
        <v>147</v>
      </c>
      <c r="U1294" s="27">
        <f t="shared" si="292"/>
        <v>350.54595941035336</v>
      </c>
      <c r="V1294" s="27">
        <f t="shared" si="291"/>
        <v>1996.8032610982339</v>
      </c>
      <c r="W1294" s="27">
        <f t="shared" si="291"/>
        <v>109.34309591227132</v>
      </c>
      <c r="X1294" s="27">
        <f t="shared" si="291"/>
        <v>74.648854111563367</v>
      </c>
      <c r="Y1294" s="27">
        <f t="shared" si="291"/>
        <v>25.812356411106887</v>
      </c>
      <c r="Z1294" s="28">
        <f t="shared" si="291"/>
        <v>173.65246810631044</v>
      </c>
      <c r="AA1294" s="27"/>
      <c r="AB1294" s="131">
        <v>8653690000</v>
      </c>
      <c r="AC1294" s="131" t="str">
        <f t="shared" si="289"/>
        <v>WFD108_Eastern_PeloponneseAugust</v>
      </c>
      <c r="AD1294" s="40" t="s">
        <v>647</v>
      </c>
      <c r="AE1294" s="46" t="s">
        <v>592</v>
      </c>
      <c r="AF1294" s="130">
        <f t="shared" si="287"/>
        <v>2.9828150085231719</v>
      </c>
      <c r="AG1294" s="130">
        <f t="shared" si="288"/>
        <v>20.066869521130343</v>
      </c>
      <c r="AH1294" s="130">
        <f t="shared" si="290"/>
        <v>-17.084054512607171</v>
      </c>
    </row>
    <row r="1295" spans="1:34" x14ac:dyDescent="0.25">
      <c r="A1295" t="s">
        <v>11</v>
      </c>
      <c r="B1295">
        <v>2005</v>
      </c>
      <c r="C1295">
        <v>9</v>
      </c>
      <c r="D1295">
        <v>2159.0081264084301</v>
      </c>
      <c r="E1295">
        <v>8815.7914400987192</v>
      </c>
      <c r="F1295">
        <v>86.861774099820806</v>
      </c>
      <c r="G1295">
        <v>34.184269610331803</v>
      </c>
      <c r="H1295">
        <v>1738.52589422798</v>
      </c>
      <c r="I1295">
        <v>1669.7153212515</v>
      </c>
      <c r="Q1295" s="9" t="s">
        <v>262</v>
      </c>
      <c r="R1295" s="27"/>
      <c r="S1295" s="40" t="s">
        <v>385</v>
      </c>
      <c r="T1295" s="3" t="s">
        <v>148</v>
      </c>
      <c r="U1295" s="27">
        <f t="shared" si="292"/>
        <v>248.76426328104023</v>
      </c>
      <c r="V1295" s="27">
        <f t="shared" si="291"/>
        <v>2033.207568400743</v>
      </c>
      <c r="W1295" s="27">
        <f t="shared" si="291"/>
        <v>116.91113838588147</v>
      </c>
      <c r="X1295" s="27">
        <f t="shared" si="291"/>
        <v>80.074630073926471</v>
      </c>
      <c r="Y1295" s="27">
        <f t="shared" si="291"/>
        <v>79.155123710708423</v>
      </c>
      <c r="Z1295" s="28">
        <f t="shared" si="291"/>
        <v>141.28623419227617</v>
      </c>
      <c r="AA1295" s="27"/>
      <c r="AB1295" s="131">
        <v>8653690000</v>
      </c>
      <c r="AC1295" s="131" t="str">
        <f t="shared" si="289"/>
        <v>WFD108_Eastern_PeloponneseSeptember</v>
      </c>
      <c r="AD1295" s="40" t="s">
        <v>647</v>
      </c>
      <c r="AE1295" s="46" t="s">
        <v>593</v>
      </c>
      <c r="AF1295" s="130">
        <f t="shared" si="287"/>
        <v>9.146979347620313</v>
      </c>
      <c r="AG1295" s="130">
        <f t="shared" si="288"/>
        <v>16.32670389074212</v>
      </c>
      <c r="AH1295" s="130">
        <f t="shared" si="290"/>
        <v>-7.1797245431218073</v>
      </c>
    </row>
    <row r="1296" spans="1:34" x14ac:dyDescent="0.25">
      <c r="A1296" t="s">
        <v>11</v>
      </c>
      <c r="B1296">
        <v>2005</v>
      </c>
      <c r="C1296">
        <v>10</v>
      </c>
      <c r="D1296">
        <v>1621.2430001522</v>
      </c>
      <c r="E1296">
        <v>10452.655564374199</v>
      </c>
      <c r="F1296">
        <v>2073.6419541721002</v>
      </c>
      <c r="G1296">
        <v>782.42374118950102</v>
      </c>
      <c r="H1296">
        <v>6393.2935776575696</v>
      </c>
      <c r="I1296">
        <v>1486.83718304887</v>
      </c>
      <c r="Q1296" s="9" t="s">
        <v>262</v>
      </c>
      <c r="R1296" s="27"/>
      <c r="S1296" s="40" t="s">
        <v>385</v>
      </c>
      <c r="T1296" s="3" t="s">
        <v>149</v>
      </c>
      <c r="U1296" s="27">
        <f t="shared" si="292"/>
        <v>224.19797897236137</v>
      </c>
      <c r="V1296" s="27">
        <f t="shared" si="291"/>
        <v>2130.7392792093951</v>
      </c>
      <c r="W1296" s="27">
        <f t="shared" si="291"/>
        <v>141.40449823890356</v>
      </c>
      <c r="X1296" s="27">
        <f t="shared" si="291"/>
        <v>96.460976268854836</v>
      </c>
      <c r="Y1296" s="27">
        <f t="shared" si="291"/>
        <v>176.07302666838225</v>
      </c>
      <c r="Z1296" s="28">
        <f t="shared" si="291"/>
        <v>153.25944558408102</v>
      </c>
      <c r="AA1296" s="27"/>
      <c r="AB1296" s="131">
        <v>8653690000</v>
      </c>
      <c r="AC1296" s="131" t="str">
        <f t="shared" si="289"/>
        <v>WFD108_Eastern_PeloponneseOctober</v>
      </c>
      <c r="AD1296" s="40" t="s">
        <v>647</v>
      </c>
      <c r="AE1296" s="46" t="s">
        <v>594</v>
      </c>
      <c r="AF1296" s="130">
        <f t="shared" si="287"/>
        <v>20.346583557809701</v>
      </c>
      <c r="AG1296" s="130">
        <f t="shared" si="288"/>
        <v>17.71029995112848</v>
      </c>
      <c r="AH1296" s="130">
        <f t="shared" si="290"/>
        <v>2.6362836066812214</v>
      </c>
    </row>
    <row r="1297" spans="1:34" x14ac:dyDescent="0.25">
      <c r="A1297" t="s">
        <v>11</v>
      </c>
      <c r="B1297">
        <v>2005</v>
      </c>
      <c r="C1297">
        <v>11</v>
      </c>
      <c r="D1297">
        <v>1296.04132572037</v>
      </c>
      <c r="E1297">
        <v>11433.3763666878</v>
      </c>
      <c r="F1297">
        <v>2214.5317151576</v>
      </c>
      <c r="G1297">
        <v>893.83071094381</v>
      </c>
      <c r="H1297">
        <v>4406.1246815608501</v>
      </c>
      <c r="I1297">
        <v>1346.9156246559101</v>
      </c>
      <c r="Q1297" s="9" t="s">
        <v>262</v>
      </c>
      <c r="R1297" s="27"/>
      <c r="S1297" s="40" t="s">
        <v>385</v>
      </c>
      <c r="T1297" s="3" t="s">
        <v>150</v>
      </c>
      <c r="U1297" s="27">
        <f t="shared" si="292"/>
        <v>203.87377380775087</v>
      </c>
      <c r="V1297" s="27">
        <f t="shared" si="291"/>
        <v>2231.6683510641724</v>
      </c>
      <c r="W1297" s="27">
        <f t="shared" si="291"/>
        <v>151.28816810196693</v>
      </c>
      <c r="X1297" s="27">
        <f t="shared" si="291"/>
        <v>101.68483588229059</v>
      </c>
      <c r="Y1297" s="27">
        <f t="shared" si="291"/>
        <v>174.14507034300141</v>
      </c>
      <c r="Z1297" s="28">
        <f t="shared" si="291"/>
        <v>162.33993280200443</v>
      </c>
      <c r="AA1297" s="27"/>
      <c r="AB1297" s="131">
        <v>8653690000</v>
      </c>
      <c r="AC1297" s="131" t="str">
        <f t="shared" si="289"/>
        <v>WFD108_Eastern_PeloponneseNovember</v>
      </c>
      <c r="AD1297" s="40" t="s">
        <v>647</v>
      </c>
      <c r="AE1297" s="46" t="s">
        <v>595</v>
      </c>
      <c r="AF1297" s="130">
        <f t="shared" si="287"/>
        <v>20.123793473420172</v>
      </c>
      <c r="AG1297" s="130">
        <f t="shared" si="288"/>
        <v>18.759619630701401</v>
      </c>
      <c r="AH1297" s="130">
        <f t="shared" si="290"/>
        <v>1.3641738427187704</v>
      </c>
    </row>
    <row r="1298" spans="1:34" ht="15.75" thickBot="1" x14ac:dyDescent="0.3">
      <c r="A1298" t="s">
        <v>11</v>
      </c>
      <c r="B1298">
        <v>2005</v>
      </c>
      <c r="C1298">
        <v>12</v>
      </c>
      <c r="D1298">
        <v>1607.5707817996199</v>
      </c>
      <c r="E1298">
        <v>11351.3995045846</v>
      </c>
      <c r="F1298">
        <v>2182.6523935475798</v>
      </c>
      <c r="G1298">
        <v>829.31652965964395</v>
      </c>
      <c r="H1298">
        <v>4313.9714385070902</v>
      </c>
      <c r="I1298">
        <v>1582.4921592205701</v>
      </c>
      <c r="Q1298" s="11" t="s">
        <v>262</v>
      </c>
      <c r="R1298" s="29"/>
      <c r="S1298" s="40" t="s">
        <v>385</v>
      </c>
      <c r="T1298" s="5" t="s">
        <v>151</v>
      </c>
      <c r="U1298" s="29">
        <f t="shared" si="292"/>
        <v>218.84398024552124</v>
      </c>
      <c r="V1298" s="29">
        <f t="shared" si="291"/>
        <v>2291.3882600770576</v>
      </c>
      <c r="W1298" s="29">
        <f t="shared" si="291"/>
        <v>227.62878202020454</v>
      </c>
      <c r="X1298" s="29">
        <f t="shared" si="291"/>
        <v>151.45757955825081</v>
      </c>
      <c r="Y1298" s="29">
        <f t="shared" si="291"/>
        <v>299.23999952665548</v>
      </c>
      <c r="Z1298" s="30">
        <f t="shared" si="291"/>
        <v>185.21536039494976</v>
      </c>
      <c r="AA1298" s="27"/>
      <c r="AB1298" s="131">
        <v>8653690000</v>
      </c>
      <c r="AC1298" s="131" t="str">
        <f t="shared" si="289"/>
        <v>WFD108_Eastern_PeloponneseDecember</v>
      </c>
      <c r="AD1298" s="40" t="s">
        <v>647</v>
      </c>
      <c r="AE1298" s="46" t="s">
        <v>596</v>
      </c>
      <c r="AF1298" s="130">
        <f t="shared" si="287"/>
        <v>34.579468357042543</v>
      </c>
      <c r="AG1298" s="130">
        <f t="shared" si="288"/>
        <v>21.403050074008863</v>
      </c>
      <c r="AH1298" s="130">
        <f t="shared" si="290"/>
        <v>13.17641828303368</v>
      </c>
    </row>
    <row r="1299" spans="1:34" x14ac:dyDescent="0.25">
      <c r="A1299" t="s">
        <v>11</v>
      </c>
      <c r="B1299">
        <v>2006</v>
      </c>
      <c r="C1299">
        <v>1</v>
      </c>
      <c r="D1299">
        <v>2037.70561322655</v>
      </c>
      <c r="E1299">
        <v>11531.810515360299</v>
      </c>
      <c r="F1299">
        <v>961.91035682421204</v>
      </c>
      <c r="G1299">
        <v>386.218472010737</v>
      </c>
      <c r="H1299">
        <v>2083.4101494363899</v>
      </c>
      <c r="I1299">
        <v>1878.92144194766</v>
      </c>
      <c r="Q1299" s="10" t="s">
        <v>263</v>
      </c>
      <c r="R1299" s="27" t="s">
        <v>404</v>
      </c>
      <c r="S1299" s="40" t="s">
        <v>386</v>
      </c>
      <c r="T1299" s="1" t="s">
        <v>140</v>
      </c>
      <c r="U1299" s="25">
        <f>(D16227+D16239+D16251+D16263+D16275+D16287+D16299+D16311+D16323+D16335+D16347+D16359+D16371)/13</f>
        <v>140.84263695989247</v>
      </c>
      <c r="V1299" s="25">
        <f t="shared" ref="V1299:Z1310" si="293">(E16227+E16239+E16251+E16263+E16275+E16287+E16299+E16311+E16323+E16335+E16347+E16359+E16371)/13</f>
        <v>924.82239493167572</v>
      </c>
      <c r="W1299" s="25">
        <f t="shared" si="293"/>
        <v>75.109759868469723</v>
      </c>
      <c r="X1299" s="25">
        <f t="shared" si="293"/>
        <v>49.753958476073542</v>
      </c>
      <c r="Y1299" s="25">
        <f t="shared" si="293"/>
        <v>130.29777538641423</v>
      </c>
      <c r="Z1299" s="26">
        <f t="shared" si="293"/>
        <v>114.16577880922949</v>
      </c>
      <c r="AA1299" s="27"/>
      <c r="AB1299" s="131">
        <v>3168990000</v>
      </c>
      <c r="AC1299" s="131" t="str">
        <f t="shared" si="289"/>
        <v>WFD109_AtticaJanuary</v>
      </c>
      <c r="AD1299" s="40" t="s">
        <v>648</v>
      </c>
      <c r="AE1299" s="46" t="s">
        <v>586</v>
      </c>
      <c r="AF1299" s="130">
        <f t="shared" si="287"/>
        <v>41.116499385108256</v>
      </c>
      <c r="AG1299" s="130">
        <f t="shared" si="288"/>
        <v>36.0259195545677</v>
      </c>
      <c r="AH1299" s="130">
        <f t="shared" si="290"/>
        <v>5.0905798305405554</v>
      </c>
    </row>
    <row r="1300" spans="1:34" x14ac:dyDescent="0.25">
      <c r="A1300" t="s">
        <v>11</v>
      </c>
      <c r="B1300">
        <v>2006</v>
      </c>
      <c r="C1300">
        <v>2</v>
      </c>
      <c r="D1300">
        <v>2624.2599841749402</v>
      </c>
      <c r="E1300">
        <v>11210.278882676101</v>
      </c>
      <c r="F1300">
        <v>1557.94268240679</v>
      </c>
      <c r="G1300">
        <v>573.86234247958203</v>
      </c>
      <c r="H1300">
        <v>4076.82864478484</v>
      </c>
      <c r="I1300">
        <v>2204.66600519547</v>
      </c>
      <c r="Q1300" s="9" t="s">
        <v>263</v>
      </c>
      <c r="R1300" s="27"/>
      <c r="S1300" s="40" t="s">
        <v>386</v>
      </c>
      <c r="T1300" s="3" t="s">
        <v>141</v>
      </c>
      <c r="U1300" s="27">
        <f t="shared" ref="U1300:U1310" si="294">(D16228+D16240+D16252+D16264+D16276+D16288+D16300+D16312+D16324+D16336+D16348+D16360+D16372)/13</f>
        <v>154.10675657630361</v>
      </c>
      <c r="V1300" s="27">
        <f t="shared" si="293"/>
        <v>917.76363208665123</v>
      </c>
      <c r="W1300" s="27">
        <f t="shared" si="293"/>
        <v>65.56074763315263</v>
      </c>
      <c r="X1300" s="27">
        <f t="shared" si="293"/>
        <v>43.412413631805563</v>
      </c>
      <c r="Y1300" s="27">
        <f t="shared" si="293"/>
        <v>116.80002056906645</v>
      </c>
      <c r="Z1300" s="28">
        <f t="shared" si="293"/>
        <v>117.67157622105694</v>
      </c>
      <c r="AA1300" s="27"/>
      <c r="AB1300" s="131">
        <v>3168990000</v>
      </c>
      <c r="AC1300" s="131" t="str">
        <f t="shared" si="289"/>
        <v>WFD109_AtticaFebruary</v>
      </c>
      <c r="AD1300" s="40" t="s">
        <v>648</v>
      </c>
      <c r="AE1300" s="46" t="s">
        <v>587</v>
      </c>
      <c r="AF1300" s="130">
        <f t="shared" si="287"/>
        <v>36.857175494105832</v>
      </c>
      <c r="AG1300" s="130">
        <f t="shared" si="288"/>
        <v>37.132201812267297</v>
      </c>
      <c r="AH1300" s="130">
        <f t="shared" si="290"/>
        <v>-0.27502631816146561</v>
      </c>
    </row>
    <row r="1301" spans="1:34" x14ac:dyDescent="0.25">
      <c r="A1301" t="s">
        <v>11</v>
      </c>
      <c r="B1301">
        <v>2006</v>
      </c>
      <c r="C1301">
        <v>3</v>
      </c>
      <c r="D1301">
        <v>3379.8067869296001</v>
      </c>
      <c r="E1301">
        <v>11264.029780671201</v>
      </c>
      <c r="F1301">
        <v>2287.80776042145</v>
      </c>
      <c r="G1301">
        <v>829.40109929699997</v>
      </c>
      <c r="H1301">
        <v>5588.1481717042197</v>
      </c>
      <c r="I1301">
        <v>2864.31403029493</v>
      </c>
      <c r="Q1301" s="9" t="s">
        <v>263</v>
      </c>
      <c r="R1301" s="27"/>
      <c r="S1301" s="40" t="s">
        <v>386</v>
      </c>
      <c r="T1301" s="3" t="s">
        <v>142</v>
      </c>
      <c r="U1301" s="27">
        <f t="shared" si="294"/>
        <v>207.27405717810174</v>
      </c>
      <c r="V1301" s="27">
        <f t="shared" si="293"/>
        <v>897.62637994135923</v>
      </c>
      <c r="W1301" s="27">
        <f t="shared" si="293"/>
        <v>49.406090596050134</v>
      </c>
      <c r="X1301" s="27">
        <f t="shared" si="293"/>
        <v>32.123065239679804</v>
      </c>
      <c r="Y1301" s="27">
        <f t="shared" si="293"/>
        <v>87.283142311226371</v>
      </c>
      <c r="Z1301" s="28">
        <f t="shared" si="293"/>
        <v>142.66915045495833</v>
      </c>
      <c r="AA1301" s="27"/>
      <c r="AB1301" s="131">
        <v>3168990000</v>
      </c>
      <c r="AC1301" s="131" t="str">
        <f t="shared" si="289"/>
        <v>WFD109_AtticaMarch</v>
      </c>
      <c r="AD1301" s="40" t="s">
        <v>648</v>
      </c>
      <c r="AE1301" s="46" t="s">
        <v>588</v>
      </c>
      <c r="AF1301" s="130">
        <f t="shared" si="287"/>
        <v>27.542889788616048</v>
      </c>
      <c r="AG1301" s="130">
        <f t="shared" si="288"/>
        <v>45.020385187380938</v>
      </c>
      <c r="AH1301" s="130">
        <f t="shared" si="290"/>
        <v>-17.477495398764891</v>
      </c>
    </row>
    <row r="1302" spans="1:34" x14ac:dyDescent="0.25">
      <c r="A1302" t="s">
        <v>11</v>
      </c>
      <c r="B1302">
        <v>2006</v>
      </c>
      <c r="C1302">
        <v>4</v>
      </c>
      <c r="D1302">
        <v>3997.5767902304201</v>
      </c>
      <c r="E1302">
        <v>11170.083127018301</v>
      </c>
      <c r="F1302">
        <v>474.11012930875899</v>
      </c>
      <c r="G1302">
        <v>180.348743495924</v>
      </c>
      <c r="H1302">
        <v>2433.3936747704702</v>
      </c>
      <c r="I1302">
        <v>3562.9167801827798</v>
      </c>
      <c r="Q1302" s="9" t="s">
        <v>263</v>
      </c>
      <c r="R1302" s="27"/>
      <c r="S1302" s="40" t="s">
        <v>386</v>
      </c>
      <c r="T1302" s="3" t="s">
        <v>143</v>
      </c>
      <c r="U1302" s="27">
        <f t="shared" si="294"/>
        <v>226.63407374725136</v>
      </c>
      <c r="V1302" s="27">
        <f t="shared" si="293"/>
        <v>871.94501919809204</v>
      </c>
      <c r="W1302" s="27">
        <f t="shared" si="293"/>
        <v>35.319942444542249</v>
      </c>
      <c r="X1302" s="27">
        <f t="shared" si="293"/>
        <v>22.432561465410693</v>
      </c>
      <c r="Y1302" s="27">
        <f t="shared" si="293"/>
        <v>60.013406757248951</v>
      </c>
      <c r="Z1302" s="28">
        <f t="shared" si="293"/>
        <v>139.83087467835992</v>
      </c>
      <c r="AA1302" s="27"/>
      <c r="AB1302" s="131">
        <v>3168990000</v>
      </c>
      <c r="AC1302" s="131" t="str">
        <f t="shared" si="289"/>
        <v>WFD109_AtticaApril</v>
      </c>
      <c r="AD1302" s="40" t="s">
        <v>648</v>
      </c>
      <c r="AE1302" s="46" t="s">
        <v>589</v>
      </c>
      <c r="AF1302" s="130">
        <f t="shared" si="287"/>
        <v>18.937707836644783</v>
      </c>
      <c r="AG1302" s="130">
        <f t="shared" si="288"/>
        <v>44.124744691008786</v>
      </c>
      <c r="AH1302" s="130">
        <f t="shared" si="290"/>
        <v>-25.187036854364003</v>
      </c>
    </row>
    <row r="1303" spans="1:34" x14ac:dyDescent="0.25">
      <c r="A1303" t="s">
        <v>11</v>
      </c>
      <c r="B1303">
        <v>2006</v>
      </c>
      <c r="C1303">
        <v>5</v>
      </c>
      <c r="D1303">
        <v>4594.5190398639297</v>
      </c>
      <c r="E1303">
        <v>9975.2716541183399</v>
      </c>
      <c r="F1303">
        <v>76.689104870079902</v>
      </c>
      <c r="G1303">
        <v>30.116537784064398</v>
      </c>
      <c r="H1303">
        <v>1283.9466284473201</v>
      </c>
      <c r="I1303">
        <v>3950.1367403804802</v>
      </c>
      <c r="Q1303" s="9" t="s">
        <v>263</v>
      </c>
      <c r="R1303" s="27"/>
      <c r="S1303" s="40" t="s">
        <v>386</v>
      </c>
      <c r="T1303" s="3" t="s">
        <v>144</v>
      </c>
      <c r="U1303" s="27">
        <f t="shared" si="294"/>
        <v>270.36687453481642</v>
      </c>
      <c r="V1303" s="27">
        <f t="shared" si="293"/>
        <v>831.20515590470541</v>
      </c>
      <c r="W1303" s="27">
        <f t="shared" si="293"/>
        <v>29.562960078510056</v>
      </c>
      <c r="X1303" s="27">
        <f t="shared" si="293"/>
        <v>18.491303691120262</v>
      </c>
      <c r="Y1303" s="27">
        <f t="shared" si="293"/>
        <v>45.095277612894328</v>
      </c>
      <c r="Z1303" s="28">
        <f t="shared" si="293"/>
        <v>144.32178686525214</v>
      </c>
      <c r="AA1303" s="27"/>
      <c r="AB1303" s="131">
        <v>3168990000</v>
      </c>
      <c r="AC1303" s="131" t="str">
        <f t="shared" si="289"/>
        <v>WFD109_AtticaMay</v>
      </c>
      <c r="AD1303" s="40" t="s">
        <v>648</v>
      </c>
      <c r="AE1303" s="46" t="s">
        <v>144</v>
      </c>
      <c r="AF1303" s="130">
        <f t="shared" si="287"/>
        <v>14.230173529387699</v>
      </c>
      <c r="AG1303" s="130">
        <f t="shared" si="288"/>
        <v>45.541887751382028</v>
      </c>
      <c r="AH1303" s="130">
        <f t="shared" si="290"/>
        <v>-31.311714221994329</v>
      </c>
    </row>
    <row r="1304" spans="1:34" x14ac:dyDescent="0.25">
      <c r="A1304" t="s">
        <v>11</v>
      </c>
      <c r="B1304">
        <v>2006</v>
      </c>
      <c r="C1304">
        <v>6</v>
      </c>
      <c r="D1304">
        <v>4340.8104493544697</v>
      </c>
      <c r="E1304">
        <v>8615.6161536479394</v>
      </c>
      <c r="F1304">
        <v>56.898944528835699</v>
      </c>
      <c r="G1304">
        <v>21.684759933821901</v>
      </c>
      <c r="H1304">
        <v>1457.7895425965801</v>
      </c>
      <c r="I1304">
        <v>3289.13790326556</v>
      </c>
      <c r="Q1304" s="9" t="s">
        <v>263</v>
      </c>
      <c r="R1304" s="27"/>
      <c r="S1304" s="40" t="s">
        <v>386</v>
      </c>
      <c r="T1304" s="3" t="s">
        <v>145</v>
      </c>
      <c r="U1304" s="27">
        <f t="shared" si="294"/>
        <v>263.39946611267953</v>
      </c>
      <c r="V1304" s="27">
        <f t="shared" si="293"/>
        <v>800.67444547169612</v>
      </c>
      <c r="W1304" s="27">
        <f t="shared" si="293"/>
        <v>26.140747994553593</v>
      </c>
      <c r="X1304" s="27">
        <f t="shared" si="293"/>
        <v>16.295350857037992</v>
      </c>
      <c r="Y1304" s="27">
        <f t="shared" si="293"/>
        <v>15.565204672278195</v>
      </c>
      <c r="Z1304" s="28">
        <f t="shared" si="293"/>
        <v>125.62832142768947</v>
      </c>
      <c r="AA1304" s="27"/>
      <c r="AB1304" s="131">
        <v>3168990000</v>
      </c>
      <c r="AC1304" s="131" t="str">
        <f t="shared" si="289"/>
        <v>WFD109_AtticaJune</v>
      </c>
      <c r="AD1304" s="40" t="s">
        <v>648</v>
      </c>
      <c r="AE1304" s="46" t="s">
        <v>590</v>
      </c>
      <c r="AF1304" s="130">
        <f t="shared" si="287"/>
        <v>4.9117241368001148</v>
      </c>
      <c r="AG1304" s="130">
        <f t="shared" si="288"/>
        <v>39.643016048548425</v>
      </c>
      <c r="AH1304" s="130">
        <f t="shared" si="290"/>
        <v>-34.731291911748308</v>
      </c>
    </row>
    <row r="1305" spans="1:34" x14ac:dyDescent="0.25">
      <c r="A1305" t="s">
        <v>11</v>
      </c>
      <c r="B1305">
        <v>2006</v>
      </c>
      <c r="C1305">
        <v>7</v>
      </c>
      <c r="D1305">
        <v>3878.0430715110101</v>
      </c>
      <c r="E1305">
        <v>8029.8298505197199</v>
      </c>
      <c r="F1305">
        <v>52.672828480503298</v>
      </c>
      <c r="G1305">
        <v>19.562436210072299</v>
      </c>
      <c r="H1305">
        <v>1080.7846947098201</v>
      </c>
      <c r="I1305">
        <v>2683.2944083245402</v>
      </c>
      <c r="Q1305" s="9" t="s">
        <v>263</v>
      </c>
      <c r="R1305" s="27"/>
      <c r="S1305" s="40" t="s">
        <v>386</v>
      </c>
      <c r="T1305" s="3" t="s">
        <v>146</v>
      </c>
      <c r="U1305" s="27">
        <f t="shared" si="294"/>
        <v>243.29295128504276</v>
      </c>
      <c r="V1305" s="27">
        <f t="shared" si="293"/>
        <v>766.31396167375999</v>
      </c>
      <c r="W1305" s="27">
        <f t="shared" si="293"/>
        <v>27.980634607895208</v>
      </c>
      <c r="X1305" s="27">
        <f t="shared" si="293"/>
        <v>17.469931758731583</v>
      </c>
      <c r="Y1305" s="27">
        <f t="shared" si="293"/>
        <v>16.330398182201428</v>
      </c>
      <c r="Z1305" s="28">
        <f t="shared" si="293"/>
        <v>104.6904106399101</v>
      </c>
      <c r="AA1305" s="27"/>
      <c r="AB1305" s="131">
        <v>3168990000</v>
      </c>
      <c r="AC1305" s="131" t="str">
        <f t="shared" si="289"/>
        <v>WFD109_AtticaJuly</v>
      </c>
      <c r="AD1305" s="40" t="s">
        <v>648</v>
      </c>
      <c r="AE1305" s="46" t="s">
        <v>591</v>
      </c>
      <c r="AF1305" s="130">
        <f t="shared" si="287"/>
        <v>5.1531870350494726</v>
      </c>
      <c r="AG1305" s="130">
        <f t="shared" si="288"/>
        <v>33.035891763593476</v>
      </c>
      <c r="AH1305" s="130">
        <f t="shared" si="290"/>
        <v>-27.882704728544002</v>
      </c>
    </row>
    <row r="1306" spans="1:34" x14ac:dyDescent="0.25">
      <c r="A1306" t="s">
        <v>11</v>
      </c>
      <c r="B1306">
        <v>2006</v>
      </c>
      <c r="C1306">
        <v>8</v>
      </c>
      <c r="D1306">
        <v>2842.8836202879202</v>
      </c>
      <c r="E1306">
        <v>8295.4829633045392</v>
      </c>
      <c r="F1306">
        <v>59.097066416225204</v>
      </c>
      <c r="G1306">
        <v>22.460119213291499</v>
      </c>
      <c r="H1306">
        <v>1309.05512016074</v>
      </c>
      <c r="I1306">
        <v>2007.77615086798</v>
      </c>
      <c r="Q1306" s="9" t="s">
        <v>263</v>
      </c>
      <c r="R1306" s="27"/>
      <c r="S1306" s="40" t="s">
        <v>386</v>
      </c>
      <c r="T1306" s="3" t="s">
        <v>147</v>
      </c>
      <c r="U1306" s="27">
        <f t="shared" si="294"/>
        <v>196.42359888185527</v>
      </c>
      <c r="V1306" s="27">
        <f t="shared" si="293"/>
        <v>752.28229476287856</v>
      </c>
      <c r="W1306" s="27">
        <f t="shared" si="293"/>
        <v>29.113040528771801</v>
      </c>
      <c r="X1306" s="27">
        <f t="shared" si="293"/>
        <v>18.221910685280729</v>
      </c>
      <c r="Y1306" s="27">
        <f t="shared" si="293"/>
        <v>8.7201004850287624</v>
      </c>
      <c r="Z1306" s="28">
        <f t="shared" si="293"/>
        <v>82.690370090209854</v>
      </c>
      <c r="AA1306" s="27"/>
      <c r="AB1306" s="131">
        <v>3168990000</v>
      </c>
      <c r="AC1306" s="131" t="str">
        <f t="shared" si="289"/>
        <v>WFD109_AtticaAugust</v>
      </c>
      <c r="AD1306" s="40" t="s">
        <v>648</v>
      </c>
      <c r="AE1306" s="46" t="s">
        <v>592</v>
      </c>
      <c r="AF1306" s="130">
        <f t="shared" si="287"/>
        <v>2.7516970659512219</v>
      </c>
      <c r="AG1306" s="130">
        <f t="shared" si="288"/>
        <v>26.093603984300945</v>
      </c>
      <c r="AH1306" s="130">
        <f t="shared" si="290"/>
        <v>-23.341906918349721</v>
      </c>
    </row>
    <row r="1307" spans="1:34" x14ac:dyDescent="0.25">
      <c r="A1307" t="s">
        <v>11</v>
      </c>
      <c r="B1307">
        <v>2006</v>
      </c>
      <c r="C1307">
        <v>9</v>
      </c>
      <c r="D1307">
        <v>2149.1600359601698</v>
      </c>
      <c r="E1307">
        <v>9243.2390157277005</v>
      </c>
      <c r="F1307">
        <v>353.657441370095</v>
      </c>
      <c r="G1307">
        <v>152.11087510440299</v>
      </c>
      <c r="H1307">
        <v>3480.07991130046</v>
      </c>
      <c r="I1307">
        <v>1701.39658310138</v>
      </c>
      <c r="Q1307" s="9" t="s">
        <v>263</v>
      </c>
      <c r="R1307" s="27"/>
      <c r="S1307" s="40" t="s">
        <v>386</v>
      </c>
      <c r="T1307" s="3" t="s">
        <v>148</v>
      </c>
      <c r="U1307" s="27">
        <f t="shared" si="294"/>
        <v>134.36914428331494</v>
      </c>
      <c r="V1307" s="27">
        <f t="shared" si="293"/>
        <v>769.67924162699774</v>
      </c>
      <c r="W1307" s="27">
        <f t="shared" si="293"/>
        <v>42.338431421913803</v>
      </c>
      <c r="X1307" s="27">
        <f t="shared" si="293"/>
        <v>27.107728978018468</v>
      </c>
      <c r="Y1307" s="27">
        <f t="shared" si="293"/>
        <v>65.775331505770865</v>
      </c>
      <c r="Z1307" s="28">
        <f t="shared" si="293"/>
        <v>64.450381991561002</v>
      </c>
      <c r="AA1307" s="27"/>
      <c r="AB1307" s="131">
        <v>3168990000</v>
      </c>
      <c r="AC1307" s="131" t="str">
        <f t="shared" si="289"/>
        <v>WFD109_AtticaSeptember</v>
      </c>
      <c r="AD1307" s="40" t="s">
        <v>648</v>
      </c>
      <c r="AE1307" s="46" t="s">
        <v>593</v>
      </c>
      <c r="AF1307" s="130">
        <f t="shared" si="287"/>
        <v>20.755929020214914</v>
      </c>
      <c r="AG1307" s="130">
        <f t="shared" si="288"/>
        <v>20.337830662627844</v>
      </c>
      <c r="AH1307" s="130">
        <f t="shared" si="290"/>
        <v>0.41809835758706981</v>
      </c>
    </row>
    <row r="1308" spans="1:34" x14ac:dyDescent="0.25">
      <c r="A1308" t="s">
        <v>11</v>
      </c>
      <c r="B1308">
        <v>2006</v>
      </c>
      <c r="C1308">
        <v>10</v>
      </c>
      <c r="D1308">
        <v>1504.0011696495001</v>
      </c>
      <c r="E1308">
        <v>11376.1321622906</v>
      </c>
      <c r="F1308">
        <v>3904.3052182552801</v>
      </c>
      <c r="G1308">
        <v>1405.5044099721399</v>
      </c>
      <c r="H1308">
        <v>7953.4223606598098</v>
      </c>
      <c r="I1308">
        <v>1552.6881697138299</v>
      </c>
      <c r="Q1308" s="9" t="s">
        <v>263</v>
      </c>
      <c r="R1308" s="27"/>
      <c r="S1308" s="40" t="s">
        <v>386</v>
      </c>
      <c r="T1308" s="3" t="s">
        <v>149</v>
      </c>
      <c r="U1308" s="27">
        <f t="shared" si="294"/>
        <v>114.35056684544953</v>
      </c>
      <c r="V1308" s="27">
        <f t="shared" si="293"/>
        <v>825.48890534671477</v>
      </c>
      <c r="W1308" s="27">
        <f t="shared" si="293"/>
        <v>51.338575777772874</v>
      </c>
      <c r="X1308" s="27">
        <f t="shared" si="293"/>
        <v>33.031276829342296</v>
      </c>
      <c r="Y1308" s="27">
        <f t="shared" si="293"/>
        <v>112.70077206061751</v>
      </c>
      <c r="Z1308" s="28">
        <f t="shared" si="293"/>
        <v>69.83387188062342</v>
      </c>
      <c r="AA1308" s="27"/>
      <c r="AB1308" s="131">
        <v>3168990000</v>
      </c>
      <c r="AC1308" s="131" t="str">
        <f t="shared" si="289"/>
        <v>WFD109_AtticaOctober</v>
      </c>
      <c r="AD1308" s="40" t="s">
        <v>648</v>
      </c>
      <c r="AE1308" s="46" t="s">
        <v>594</v>
      </c>
      <c r="AF1308" s="130">
        <f t="shared" si="287"/>
        <v>35.563625022678359</v>
      </c>
      <c r="AG1308" s="130">
        <f t="shared" si="288"/>
        <v>22.036633716301854</v>
      </c>
      <c r="AH1308" s="130">
        <f t="shared" si="290"/>
        <v>13.526991306376505</v>
      </c>
    </row>
    <row r="1309" spans="1:34" x14ac:dyDescent="0.25">
      <c r="A1309" t="s">
        <v>11</v>
      </c>
      <c r="B1309">
        <v>2006</v>
      </c>
      <c r="C1309">
        <v>11</v>
      </c>
      <c r="D1309">
        <v>1361.6327371258701</v>
      </c>
      <c r="E1309">
        <v>11372.300110166299</v>
      </c>
      <c r="F1309">
        <v>3331.9695437754699</v>
      </c>
      <c r="G1309">
        <v>1220.36413545185</v>
      </c>
      <c r="H1309">
        <v>6361.1152358036697</v>
      </c>
      <c r="I1309">
        <v>1399.5793862144899</v>
      </c>
      <c r="Q1309" s="9" t="s">
        <v>263</v>
      </c>
      <c r="R1309" s="27"/>
      <c r="S1309" s="40" t="s">
        <v>386</v>
      </c>
      <c r="T1309" s="3" t="s">
        <v>150</v>
      </c>
      <c r="U1309" s="27">
        <f t="shared" si="294"/>
        <v>105.53927039495446</v>
      </c>
      <c r="V1309" s="27">
        <f t="shared" si="293"/>
        <v>881.64450562818104</v>
      </c>
      <c r="W1309" s="27">
        <f t="shared" si="293"/>
        <v>54.428211581486572</v>
      </c>
      <c r="X1309" s="27">
        <f t="shared" si="293"/>
        <v>35.367805072118728</v>
      </c>
      <c r="Y1309" s="27">
        <f t="shared" si="293"/>
        <v>102.23740316201994</v>
      </c>
      <c r="Z1309" s="28">
        <f t="shared" si="293"/>
        <v>78.195004829233227</v>
      </c>
      <c r="AA1309" s="27"/>
      <c r="AB1309" s="131">
        <v>3168990000</v>
      </c>
      <c r="AC1309" s="131" t="str">
        <f t="shared" si="289"/>
        <v>WFD109_AtticaNovember</v>
      </c>
      <c r="AD1309" s="40" t="s">
        <v>648</v>
      </c>
      <c r="AE1309" s="46" t="s">
        <v>595</v>
      </c>
      <c r="AF1309" s="130">
        <f t="shared" si="287"/>
        <v>32.261825743224165</v>
      </c>
      <c r="AG1309" s="130">
        <f t="shared" si="288"/>
        <v>24.675055720981522</v>
      </c>
      <c r="AH1309" s="130">
        <f t="shared" si="290"/>
        <v>7.5867700222426429</v>
      </c>
    </row>
    <row r="1310" spans="1:34" ht="15.75" thickBot="1" x14ac:dyDescent="0.3">
      <c r="A1310" t="s">
        <v>11</v>
      </c>
      <c r="B1310">
        <v>2006</v>
      </c>
      <c r="C1310">
        <v>12</v>
      </c>
      <c r="D1310">
        <v>1692.25247187284</v>
      </c>
      <c r="E1310">
        <v>11491.923293546301</v>
      </c>
      <c r="F1310">
        <v>2233.3793310138899</v>
      </c>
      <c r="G1310">
        <v>826.26625945801095</v>
      </c>
      <c r="H1310">
        <v>4918.4927847484896</v>
      </c>
      <c r="I1310">
        <v>1678.25966665436</v>
      </c>
      <c r="Q1310" s="11" t="s">
        <v>263</v>
      </c>
      <c r="R1310" s="29"/>
      <c r="S1310" s="40" t="s">
        <v>386</v>
      </c>
      <c r="T1310" s="5" t="s">
        <v>151</v>
      </c>
      <c r="U1310" s="29">
        <f t="shared" si="294"/>
        <v>113.90143470556124</v>
      </c>
      <c r="V1310" s="29">
        <f t="shared" si="293"/>
        <v>917.06352273560719</v>
      </c>
      <c r="W1310" s="29">
        <f t="shared" si="293"/>
        <v>91.65775733113918</v>
      </c>
      <c r="X1310" s="29">
        <f t="shared" si="293"/>
        <v>60.789842328022445</v>
      </c>
      <c r="Y1310" s="29">
        <f t="shared" si="293"/>
        <v>166.97609135325453</v>
      </c>
      <c r="Z1310" s="30">
        <f t="shared" si="293"/>
        <v>92.475511805957439</v>
      </c>
      <c r="AA1310" s="27"/>
      <c r="AB1310" s="131">
        <v>3168990000</v>
      </c>
      <c r="AC1310" s="131" t="str">
        <f t="shared" si="289"/>
        <v>WFD109_AtticaDecember</v>
      </c>
      <c r="AD1310" s="40" t="s">
        <v>648</v>
      </c>
      <c r="AE1310" s="46" t="s">
        <v>596</v>
      </c>
      <c r="AF1310" s="130">
        <f t="shared" si="287"/>
        <v>52.690633720287707</v>
      </c>
      <c r="AG1310" s="130">
        <f t="shared" si="288"/>
        <v>29.181383281726177</v>
      </c>
      <c r="AH1310" s="130">
        <f t="shared" si="290"/>
        <v>23.50925043856153</v>
      </c>
    </row>
    <row r="1311" spans="1:34" x14ac:dyDescent="0.25">
      <c r="A1311" t="s">
        <v>11</v>
      </c>
      <c r="B1311">
        <v>2007</v>
      </c>
      <c r="C1311">
        <v>1</v>
      </c>
      <c r="D1311">
        <v>2032.2584279272101</v>
      </c>
      <c r="E1311">
        <v>11461.7082868379</v>
      </c>
      <c r="F1311">
        <v>1131.75669721894</v>
      </c>
      <c r="G1311">
        <v>440.748899484459</v>
      </c>
      <c r="H1311">
        <v>2657.59376608409</v>
      </c>
      <c r="I1311">
        <v>1861.2872776935801</v>
      </c>
      <c r="Q1311" s="10" t="s">
        <v>264</v>
      </c>
      <c r="R1311" s="25"/>
      <c r="S1311" s="42" t="s">
        <v>501</v>
      </c>
      <c r="T1311" s="1" t="s">
        <v>140</v>
      </c>
      <c r="U1311" s="25">
        <f>(D16383+D16395+D16407+D16419+D16431+D16443+D16455+D16467+D16479+D16491+D16503+D16515+D16527)/13</f>
        <v>7.6496772372378757E-2</v>
      </c>
      <c r="V1311" s="25">
        <f t="shared" ref="V1311:Z1322" si="295">(E16383+E16395+E16407+E16419+E16431+E16443+E16455+E16467+E16479+E16491+E16503+E16515+E16527)/13</f>
        <v>108.64720933812056</v>
      </c>
      <c r="W1311" s="25">
        <f t="shared" si="295"/>
        <v>8.5366345130626957</v>
      </c>
      <c r="X1311" s="25">
        <f t="shared" si="295"/>
        <v>4.2683172565313496</v>
      </c>
      <c r="Y1311" s="32">
        <f t="shared" si="295"/>
        <v>0</v>
      </c>
      <c r="Z1311" s="26">
        <f t="shared" si="295"/>
        <v>1.0197415588545815</v>
      </c>
      <c r="AA1311" s="27"/>
      <c r="AB1311" s="131">
        <v>310530000</v>
      </c>
      <c r="AC1311" s="131" t="str">
        <f t="shared" si="289"/>
        <v>WFD110_MaltaJanuary</v>
      </c>
      <c r="AD1311" s="40" t="s">
        <v>668</v>
      </c>
      <c r="AE1311" s="46" t="s">
        <v>586</v>
      </c>
      <c r="AF1311" s="130">
        <f t="shared" si="287"/>
        <v>0</v>
      </c>
      <c r="AG1311" s="130">
        <f t="shared" si="288"/>
        <v>3.2838745333931718</v>
      </c>
      <c r="AH1311" s="130">
        <f t="shared" si="290"/>
        <v>-3.2838745333931718</v>
      </c>
    </row>
    <row r="1312" spans="1:34" x14ac:dyDescent="0.25">
      <c r="A1312" t="s">
        <v>11</v>
      </c>
      <c r="B1312">
        <v>2007</v>
      </c>
      <c r="C1312">
        <v>2</v>
      </c>
      <c r="D1312">
        <v>2429.11207034668</v>
      </c>
      <c r="E1312">
        <v>11473.886666577901</v>
      </c>
      <c r="F1312">
        <v>2427.49101333915</v>
      </c>
      <c r="G1312">
        <v>885.37028199445501</v>
      </c>
      <c r="H1312">
        <v>5308.7403026215197</v>
      </c>
      <c r="I1312">
        <v>2109.50795962751</v>
      </c>
      <c r="Q1312" s="9" t="s">
        <v>264</v>
      </c>
      <c r="R1312" s="27"/>
      <c r="S1312" s="27" t="s">
        <v>501</v>
      </c>
      <c r="T1312" s="3" t="s">
        <v>141</v>
      </c>
      <c r="U1312" s="27">
        <f t="shared" ref="U1312:U1322" si="296">(D16384+D16396+D16408+D16420+D16432+D16444+D16456+D16468+D16480+D16492+D16504+D16516+D16528)/13</f>
        <v>7.9833919576028228E-2</v>
      </c>
      <c r="V1312" s="27">
        <f t="shared" si="295"/>
        <v>108.54389810422444</v>
      </c>
      <c r="W1312" s="27">
        <f t="shared" si="295"/>
        <v>7.7349559458116381</v>
      </c>
      <c r="X1312" s="27">
        <f t="shared" si="295"/>
        <v>3.8674779729058182</v>
      </c>
      <c r="Y1312" s="33">
        <f t="shared" si="295"/>
        <v>0</v>
      </c>
      <c r="Z1312" s="28">
        <f t="shared" si="295"/>
        <v>0.95983581680774688</v>
      </c>
      <c r="AA1312" s="27"/>
      <c r="AB1312" s="131">
        <v>310530000</v>
      </c>
      <c r="AC1312" s="131" t="str">
        <f t="shared" si="289"/>
        <v>WFD110_MaltaFebruary</v>
      </c>
      <c r="AD1312" s="40" t="s">
        <v>668</v>
      </c>
      <c r="AE1312" s="46" t="s">
        <v>587</v>
      </c>
      <c r="AF1312" s="130">
        <f t="shared" si="287"/>
        <v>0</v>
      </c>
      <c r="AG1312" s="130">
        <f t="shared" si="288"/>
        <v>3.0909600257873535</v>
      </c>
      <c r="AH1312" s="130">
        <f t="shared" si="290"/>
        <v>-3.0909600257873535</v>
      </c>
    </row>
    <row r="1313" spans="1:34" x14ac:dyDescent="0.25">
      <c r="A1313" t="s">
        <v>11</v>
      </c>
      <c r="B1313">
        <v>2007</v>
      </c>
      <c r="C1313">
        <v>3</v>
      </c>
      <c r="D1313">
        <v>3451.5506291962602</v>
      </c>
      <c r="E1313">
        <v>11090.1476266174</v>
      </c>
      <c r="F1313">
        <v>1367.44527320971</v>
      </c>
      <c r="G1313">
        <v>558.67453998003396</v>
      </c>
      <c r="H1313">
        <v>3664.64678498596</v>
      </c>
      <c r="I1313">
        <v>2867.8055920297402</v>
      </c>
      <c r="Q1313" s="9" t="s">
        <v>264</v>
      </c>
      <c r="R1313" s="27"/>
      <c r="S1313" s="27"/>
      <c r="T1313" s="3" t="s">
        <v>142</v>
      </c>
      <c r="U1313" s="27">
        <f t="shared" si="296"/>
        <v>0.10471448820075172</v>
      </c>
      <c r="V1313" s="27">
        <f t="shared" si="295"/>
        <v>108.60383045837415</v>
      </c>
      <c r="W1313" s="27">
        <f t="shared" si="295"/>
        <v>8.5471805826759333</v>
      </c>
      <c r="X1313" s="27">
        <f t="shared" si="295"/>
        <v>4.2735902913379684</v>
      </c>
      <c r="Y1313" s="33">
        <f t="shared" si="295"/>
        <v>0</v>
      </c>
      <c r="Z1313" s="28">
        <f t="shared" si="295"/>
        <v>1.0302369059586516</v>
      </c>
      <c r="AA1313" s="27"/>
      <c r="AB1313" s="131">
        <v>310530000</v>
      </c>
      <c r="AC1313" s="131" t="str">
        <f t="shared" si="289"/>
        <v>WFD110_MaltaMarch</v>
      </c>
      <c r="AD1313" s="40" t="s">
        <v>668</v>
      </c>
      <c r="AE1313" s="46" t="s">
        <v>588</v>
      </c>
      <c r="AF1313" s="130">
        <f t="shared" si="287"/>
        <v>0</v>
      </c>
      <c r="AG1313" s="130">
        <f t="shared" si="288"/>
        <v>3.3176727078177684</v>
      </c>
      <c r="AH1313" s="130">
        <f t="shared" si="290"/>
        <v>-3.3176727078177684</v>
      </c>
    </row>
    <row r="1314" spans="1:34" x14ac:dyDescent="0.25">
      <c r="A1314" t="s">
        <v>11</v>
      </c>
      <c r="B1314">
        <v>2007</v>
      </c>
      <c r="C1314">
        <v>4</v>
      </c>
      <c r="D1314">
        <v>4170.1761874370704</v>
      </c>
      <c r="E1314">
        <v>10474.0492981032</v>
      </c>
      <c r="F1314">
        <v>277.17297478156701</v>
      </c>
      <c r="G1314">
        <v>116.134771218309</v>
      </c>
      <c r="H1314">
        <v>2647.9976961561501</v>
      </c>
      <c r="I1314">
        <v>3451.6654234223902</v>
      </c>
      <c r="Q1314" s="9" t="s">
        <v>264</v>
      </c>
      <c r="R1314" s="27"/>
      <c r="S1314" s="27"/>
      <c r="T1314" s="3" t="s">
        <v>143</v>
      </c>
      <c r="U1314" s="27">
        <f t="shared" si="296"/>
        <v>0.11216642100884378</v>
      </c>
      <c r="V1314" s="27">
        <f t="shared" si="295"/>
        <v>108.59289006098824</v>
      </c>
      <c r="W1314" s="27">
        <f t="shared" si="295"/>
        <v>8.2518808835176323</v>
      </c>
      <c r="X1314" s="27">
        <f t="shared" si="295"/>
        <v>4.1259404417588152</v>
      </c>
      <c r="Y1314" s="33">
        <f t="shared" si="295"/>
        <v>0</v>
      </c>
      <c r="Z1314" s="28">
        <f t="shared" si="295"/>
        <v>1.007637110688687</v>
      </c>
      <c r="AA1314" s="27"/>
      <c r="AB1314" s="131">
        <v>310530000</v>
      </c>
      <c r="AC1314" s="131" t="str">
        <f t="shared" si="289"/>
        <v>WFD110_MaltaApril</v>
      </c>
      <c r="AD1314" s="40" t="s">
        <v>668</v>
      </c>
      <c r="AE1314" s="46" t="s">
        <v>589</v>
      </c>
      <c r="AF1314" s="130">
        <f t="shared" si="287"/>
        <v>0</v>
      </c>
      <c r="AG1314" s="130">
        <f t="shared" si="288"/>
        <v>3.2448945695703699</v>
      </c>
      <c r="AH1314" s="130">
        <f t="shared" si="290"/>
        <v>-3.2448945695703699</v>
      </c>
    </row>
    <row r="1315" spans="1:34" x14ac:dyDescent="0.25">
      <c r="A1315" t="s">
        <v>11</v>
      </c>
      <c r="B1315">
        <v>2007</v>
      </c>
      <c r="C1315">
        <v>5</v>
      </c>
      <c r="D1315">
        <v>3983.57067939649</v>
      </c>
      <c r="E1315">
        <v>10780.1217897148</v>
      </c>
      <c r="F1315">
        <v>446.02543248842102</v>
      </c>
      <c r="G1315">
        <v>182.478398399784</v>
      </c>
      <c r="H1315">
        <v>3386.2817356379601</v>
      </c>
      <c r="I1315">
        <v>3715.8510109619901</v>
      </c>
      <c r="Q1315" s="9" t="s">
        <v>264</v>
      </c>
      <c r="R1315" s="27"/>
      <c r="S1315" s="27"/>
      <c r="T1315" s="3" t="s">
        <v>144</v>
      </c>
      <c r="U1315" s="27">
        <f t="shared" si="296"/>
        <v>0.12219613494811171</v>
      </c>
      <c r="V1315" s="27">
        <f t="shared" si="295"/>
        <v>108.64178725151652</v>
      </c>
      <c r="W1315" s="27">
        <f t="shared" si="295"/>
        <v>8.5487045421981804</v>
      </c>
      <c r="X1315" s="27">
        <f t="shared" si="295"/>
        <v>4.2743522710990911</v>
      </c>
      <c r="Y1315" s="33">
        <f t="shared" si="295"/>
        <v>0</v>
      </c>
      <c r="Z1315" s="28">
        <f t="shared" si="295"/>
        <v>1.0458613745927809</v>
      </c>
      <c r="AA1315" s="27"/>
      <c r="AB1315" s="131">
        <v>310530000</v>
      </c>
      <c r="AC1315" s="131" t="str">
        <f t="shared" si="289"/>
        <v>WFD110_MaltaMay</v>
      </c>
      <c r="AD1315" s="40" t="s">
        <v>668</v>
      </c>
      <c r="AE1315" s="46" t="s">
        <v>144</v>
      </c>
      <c r="AF1315" s="130">
        <f t="shared" si="287"/>
        <v>0</v>
      </c>
      <c r="AG1315" s="130">
        <f t="shared" si="288"/>
        <v>3.3679881962862876</v>
      </c>
      <c r="AH1315" s="130">
        <f t="shared" si="290"/>
        <v>-3.3679881962862876</v>
      </c>
    </row>
    <row r="1316" spans="1:34" x14ac:dyDescent="0.25">
      <c r="A1316" t="s">
        <v>11</v>
      </c>
      <c r="B1316">
        <v>2007</v>
      </c>
      <c r="C1316">
        <v>6</v>
      </c>
      <c r="D1316">
        <v>3693.09187409584</v>
      </c>
      <c r="E1316">
        <v>11066.010911522801</v>
      </c>
      <c r="F1316">
        <v>443.47675764740501</v>
      </c>
      <c r="G1316">
        <v>161.52212117116301</v>
      </c>
      <c r="H1316">
        <v>2876.60435844524</v>
      </c>
      <c r="I1316">
        <v>3721.1908668726801</v>
      </c>
      <c r="Q1316" s="9" t="s">
        <v>264</v>
      </c>
      <c r="R1316" s="27"/>
      <c r="S1316" s="27"/>
      <c r="T1316" s="3" t="s">
        <v>145</v>
      </c>
      <c r="U1316" s="27">
        <f t="shared" si="296"/>
        <v>0.12220196315701191</v>
      </c>
      <c r="V1316" s="27">
        <f t="shared" si="295"/>
        <v>108.68401945981523</v>
      </c>
      <c r="W1316" s="27">
        <f t="shared" si="295"/>
        <v>8.3199968488179721</v>
      </c>
      <c r="X1316" s="27">
        <f t="shared" si="295"/>
        <v>4.1599984244089852</v>
      </c>
      <c r="Y1316" s="33">
        <f t="shared" si="295"/>
        <v>0</v>
      </c>
      <c r="Z1316" s="28">
        <f t="shared" si="295"/>
        <v>1.0103153101694575</v>
      </c>
      <c r="AA1316" s="27"/>
      <c r="AB1316" s="131">
        <v>310530000</v>
      </c>
      <c r="AC1316" s="131" t="str">
        <f t="shared" si="289"/>
        <v>WFD110_MaltaJune</v>
      </c>
      <c r="AD1316" s="40" t="s">
        <v>668</v>
      </c>
      <c r="AE1316" s="46" t="s">
        <v>590</v>
      </c>
      <c r="AF1316" s="130">
        <f t="shared" si="287"/>
        <v>0</v>
      </c>
      <c r="AG1316" s="130">
        <f t="shared" si="288"/>
        <v>3.2535191774368259</v>
      </c>
      <c r="AH1316" s="130">
        <f t="shared" si="290"/>
        <v>-3.2535191774368259</v>
      </c>
    </row>
    <row r="1317" spans="1:34" x14ac:dyDescent="0.25">
      <c r="A1317" t="s">
        <v>11</v>
      </c>
      <c r="B1317">
        <v>2007</v>
      </c>
      <c r="C1317">
        <v>7</v>
      </c>
      <c r="D1317">
        <v>3434.14702406474</v>
      </c>
      <c r="E1317">
        <v>10544.6960543185</v>
      </c>
      <c r="F1317">
        <v>137.226671091029</v>
      </c>
      <c r="G1317">
        <v>53.174273285122098</v>
      </c>
      <c r="H1317">
        <v>1626.61330997239</v>
      </c>
      <c r="I1317">
        <v>3322.3578675164199</v>
      </c>
      <c r="Q1317" s="9" t="s">
        <v>264</v>
      </c>
      <c r="R1317" s="27"/>
      <c r="S1317" s="27"/>
      <c r="T1317" s="3" t="s">
        <v>146</v>
      </c>
      <c r="U1317" s="27">
        <f t="shared" si="296"/>
        <v>0.11697550418959206</v>
      </c>
      <c r="V1317" s="27">
        <f t="shared" si="295"/>
        <v>108.6721955495277</v>
      </c>
      <c r="W1317" s="27">
        <f t="shared" si="295"/>
        <v>8.5810522221037058</v>
      </c>
      <c r="X1317" s="27">
        <f t="shared" si="295"/>
        <v>4.2905261110518529</v>
      </c>
      <c r="Y1317" s="33">
        <f t="shared" si="295"/>
        <v>0</v>
      </c>
      <c r="Z1317" s="28">
        <f t="shared" si="295"/>
        <v>1.0336112631624939</v>
      </c>
      <c r="AA1317" s="27"/>
      <c r="AB1317" s="131">
        <v>310530000</v>
      </c>
      <c r="AC1317" s="131" t="str">
        <f t="shared" si="289"/>
        <v>WFD110_MaltaJuly</v>
      </c>
      <c r="AD1317" s="40" t="s">
        <v>668</v>
      </c>
      <c r="AE1317" s="46" t="s">
        <v>591</v>
      </c>
      <c r="AF1317" s="130">
        <f t="shared" si="287"/>
        <v>0</v>
      </c>
      <c r="AG1317" s="130">
        <f t="shared" si="288"/>
        <v>3.3285391529401149</v>
      </c>
      <c r="AH1317" s="130">
        <f t="shared" si="290"/>
        <v>-3.3285391529401149</v>
      </c>
    </row>
    <row r="1318" spans="1:34" x14ac:dyDescent="0.25">
      <c r="A1318" t="s">
        <v>11</v>
      </c>
      <c r="B1318">
        <v>2007</v>
      </c>
      <c r="C1318">
        <v>8</v>
      </c>
      <c r="D1318">
        <v>2664.1588093499499</v>
      </c>
      <c r="E1318">
        <v>10126.489260993199</v>
      </c>
      <c r="F1318">
        <v>235.32162249646299</v>
      </c>
      <c r="G1318">
        <v>105.54335712834499</v>
      </c>
      <c r="H1318">
        <v>1761.0483311181599</v>
      </c>
      <c r="I1318">
        <v>2418.9739574392402</v>
      </c>
      <c r="Q1318" s="9" t="s">
        <v>264</v>
      </c>
      <c r="R1318" s="27"/>
      <c r="S1318" s="27"/>
      <c r="T1318" s="3" t="s">
        <v>147</v>
      </c>
      <c r="U1318" s="27">
        <f t="shared" si="296"/>
        <v>9.868058203917289E-2</v>
      </c>
      <c r="V1318" s="27">
        <f t="shared" si="295"/>
        <v>108.57371010392418</v>
      </c>
      <c r="W1318" s="27">
        <f t="shared" si="295"/>
        <v>8.5826287586622989</v>
      </c>
      <c r="X1318" s="27">
        <f t="shared" si="295"/>
        <v>4.2913143793311486</v>
      </c>
      <c r="Y1318" s="33">
        <f t="shared" si="295"/>
        <v>0</v>
      </c>
      <c r="Z1318" s="28">
        <f t="shared" si="295"/>
        <v>1.0189721070539937</v>
      </c>
      <c r="AA1318" s="27"/>
      <c r="AB1318" s="131">
        <v>310530000</v>
      </c>
      <c r="AC1318" s="131" t="str">
        <f t="shared" si="289"/>
        <v>WFD110_MaltaAugust</v>
      </c>
      <c r="AD1318" s="40" t="s">
        <v>668</v>
      </c>
      <c r="AE1318" s="46" t="s">
        <v>592</v>
      </c>
      <c r="AF1318" s="130">
        <f t="shared" si="287"/>
        <v>0</v>
      </c>
      <c r="AG1318" s="130">
        <f t="shared" si="288"/>
        <v>3.2813966671625723</v>
      </c>
      <c r="AH1318" s="130">
        <f t="shared" si="290"/>
        <v>-3.2813966671625723</v>
      </c>
    </row>
    <row r="1319" spans="1:34" x14ac:dyDescent="0.25">
      <c r="A1319" t="s">
        <v>11</v>
      </c>
      <c r="B1319">
        <v>2007</v>
      </c>
      <c r="C1319">
        <v>9</v>
      </c>
      <c r="D1319">
        <v>2161.6766999885099</v>
      </c>
      <c r="E1319">
        <v>10248.3035631535</v>
      </c>
      <c r="F1319">
        <v>234.629905211287</v>
      </c>
      <c r="G1319">
        <v>102.21091648599101</v>
      </c>
      <c r="H1319">
        <v>1079.9545561426</v>
      </c>
      <c r="I1319">
        <v>1945.7222675253799</v>
      </c>
      <c r="Q1319" s="9" t="s">
        <v>264</v>
      </c>
      <c r="R1319" s="27"/>
      <c r="S1319" s="27"/>
      <c r="T1319" s="3" t="s">
        <v>148</v>
      </c>
      <c r="U1319" s="27">
        <f t="shared" si="296"/>
        <v>7.6696658153958056E-2</v>
      </c>
      <c r="V1319" s="27">
        <f t="shared" si="295"/>
        <v>108.64114284111594</v>
      </c>
      <c r="W1319" s="27">
        <f t="shared" si="295"/>
        <v>8.3420516854256839</v>
      </c>
      <c r="X1319" s="27">
        <f t="shared" si="295"/>
        <v>4.1710258427128428</v>
      </c>
      <c r="Y1319" s="33">
        <f t="shared" si="295"/>
        <v>0</v>
      </c>
      <c r="Z1319" s="28">
        <f t="shared" si="295"/>
        <v>0.97244487161993998</v>
      </c>
      <c r="AA1319" s="27"/>
      <c r="AB1319" s="131">
        <v>310530000</v>
      </c>
      <c r="AC1319" s="131" t="str">
        <f t="shared" si="289"/>
        <v>WFD110_MaltaSeptember</v>
      </c>
      <c r="AD1319" s="40" t="s">
        <v>668</v>
      </c>
      <c r="AE1319" s="46" t="s">
        <v>593</v>
      </c>
      <c r="AF1319" s="130">
        <f t="shared" si="287"/>
        <v>0</v>
      </c>
      <c r="AG1319" s="130">
        <f t="shared" si="288"/>
        <v>3.1315649747848511</v>
      </c>
      <c r="AH1319" s="130">
        <f t="shared" si="290"/>
        <v>-3.1315649747848511</v>
      </c>
    </row>
    <row r="1320" spans="1:34" x14ac:dyDescent="0.25">
      <c r="A1320" t="s">
        <v>11</v>
      </c>
      <c r="B1320">
        <v>2007</v>
      </c>
      <c r="C1320">
        <v>10</v>
      </c>
      <c r="D1320">
        <v>1749.25368760064</v>
      </c>
      <c r="E1320">
        <v>10520.828923085601</v>
      </c>
      <c r="F1320">
        <v>465.554982277249</v>
      </c>
      <c r="G1320">
        <v>202.98937481733401</v>
      </c>
      <c r="H1320">
        <v>1280.68513514601</v>
      </c>
      <c r="I1320">
        <v>1629.7312369697299</v>
      </c>
      <c r="Q1320" s="9" t="s">
        <v>264</v>
      </c>
      <c r="R1320" s="27"/>
      <c r="S1320" s="27"/>
      <c r="T1320" s="3" t="s">
        <v>149</v>
      </c>
      <c r="U1320" s="27">
        <f t="shared" si="296"/>
        <v>6.6995366669366008E-2</v>
      </c>
      <c r="V1320" s="27">
        <f t="shared" si="295"/>
        <v>108.61706274071315</v>
      </c>
      <c r="W1320" s="27">
        <f t="shared" si="295"/>
        <v>8.5636363293985234</v>
      </c>
      <c r="X1320" s="27">
        <f t="shared" si="295"/>
        <v>4.2818181646992617</v>
      </c>
      <c r="Y1320" s="33">
        <f t="shared" si="295"/>
        <v>0</v>
      </c>
      <c r="Z1320" s="28">
        <f t="shared" si="295"/>
        <v>0.99923818610191317</v>
      </c>
      <c r="AA1320" s="27"/>
      <c r="AB1320" s="131">
        <v>310530000</v>
      </c>
      <c r="AC1320" s="131" t="str">
        <f t="shared" si="289"/>
        <v>WFD110_MaltaOctober</v>
      </c>
      <c r="AD1320" s="40" t="s">
        <v>668</v>
      </c>
      <c r="AE1320" s="46" t="s">
        <v>594</v>
      </c>
      <c r="AF1320" s="130">
        <f t="shared" si="287"/>
        <v>0</v>
      </c>
      <c r="AG1320" s="130">
        <f t="shared" si="288"/>
        <v>3.2178475062052403</v>
      </c>
      <c r="AH1320" s="130">
        <f t="shared" si="290"/>
        <v>-3.2178475062052403</v>
      </c>
    </row>
    <row r="1321" spans="1:34" x14ac:dyDescent="0.25">
      <c r="A1321" t="s">
        <v>11</v>
      </c>
      <c r="B1321">
        <v>2007</v>
      </c>
      <c r="C1321">
        <v>11</v>
      </c>
      <c r="D1321">
        <v>1647.8226963654499</v>
      </c>
      <c r="E1321">
        <v>10829.099281152699</v>
      </c>
      <c r="F1321">
        <v>792.49329976551905</v>
      </c>
      <c r="G1321">
        <v>316.849021257728</v>
      </c>
      <c r="H1321">
        <v>2485.9253097424198</v>
      </c>
      <c r="I1321">
        <v>1563.77775611734</v>
      </c>
      <c r="Q1321" s="9" t="s">
        <v>264</v>
      </c>
      <c r="R1321" s="27"/>
      <c r="S1321" s="27"/>
      <c r="T1321" s="3" t="s">
        <v>150</v>
      </c>
      <c r="U1321" s="27">
        <f t="shared" si="296"/>
        <v>6.0846393781522151E-2</v>
      </c>
      <c r="V1321" s="27">
        <f t="shared" si="295"/>
        <v>108.64694690854593</v>
      </c>
      <c r="W1321" s="27">
        <f t="shared" si="295"/>
        <v>8.3064625902249265</v>
      </c>
      <c r="X1321" s="27">
        <f t="shared" si="295"/>
        <v>4.1532312951124624</v>
      </c>
      <c r="Y1321" s="33">
        <f t="shared" si="295"/>
        <v>0</v>
      </c>
      <c r="Z1321" s="28">
        <f t="shared" si="295"/>
        <v>0.96776984839677804</v>
      </c>
      <c r="AA1321" s="27"/>
      <c r="AB1321" s="131">
        <v>310530000</v>
      </c>
      <c r="AC1321" s="131" t="str">
        <f t="shared" si="289"/>
        <v>WFD110_MaltaNovember</v>
      </c>
      <c r="AD1321" s="40" t="s">
        <v>668</v>
      </c>
      <c r="AE1321" s="46" t="s">
        <v>595</v>
      </c>
      <c r="AF1321" s="130">
        <f t="shared" si="287"/>
        <v>0</v>
      </c>
      <c r="AG1321" s="130">
        <f t="shared" si="288"/>
        <v>3.1165099938710528</v>
      </c>
      <c r="AH1321" s="130">
        <f t="shared" si="290"/>
        <v>-3.1165099938710528</v>
      </c>
    </row>
    <row r="1322" spans="1:34" ht="15.75" thickBot="1" x14ac:dyDescent="0.3">
      <c r="A1322" t="s">
        <v>11</v>
      </c>
      <c r="B1322">
        <v>2007</v>
      </c>
      <c r="C1322">
        <v>12</v>
      </c>
      <c r="D1322">
        <v>1728.87489217594</v>
      </c>
      <c r="E1322">
        <v>11425.891895479701</v>
      </c>
      <c r="F1322">
        <v>862.78363027799298</v>
      </c>
      <c r="G1322">
        <v>339.22998500872598</v>
      </c>
      <c r="H1322">
        <v>1808.92974019899</v>
      </c>
      <c r="I1322">
        <v>1709.7068174409501</v>
      </c>
      <c r="Q1322" s="11" t="s">
        <v>264</v>
      </c>
      <c r="R1322" s="29"/>
      <c r="S1322" s="29"/>
      <c r="T1322" s="5" t="s">
        <v>151</v>
      </c>
      <c r="U1322" s="29">
        <f t="shared" si="296"/>
        <v>6.5265786413676474E-2</v>
      </c>
      <c r="V1322" s="29">
        <f t="shared" si="295"/>
        <v>108.6084637983117</v>
      </c>
      <c r="W1322" s="29">
        <f t="shared" si="295"/>
        <v>8.6008903033359232</v>
      </c>
      <c r="X1322" s="29">
        <f t="shared" si="295"/>
        <v>4.3004451516679616</v>
      </c>
      <c r="Y1322" s="34">
        <f t="shared" si="295"/>
        <v>0</v>
      </c>
      <c r="Z1322" s="30">
        <f t="shared" si="295"/>
        <v>1.0078879927426567</v>
      </c>
      <c r="AA1322" s="27"/>
      <c r="AB1322" s="131">
        <v>310530000</v>
      </c>
      <c r="AC1322" s="131" t="str">
        <f t="shared" si="289"/>
        <v>WFD110_MaltaDecember</v>
      </c>
      <c r="AD1322" s="40" t="s">
        <v>668</v>
      </c>
      <c r="AE1322" s="46" t="s">
        <v>596</v>
      </c>
      <c r="AF1322" s="130">
        <f t="shared" si="287"/>
        <v>0</v>
      </c>
      <c r="AG1322" s="130">
        <f t="shared" si="288"/>
        <v>3.2457024852434766</v>
      </c>
      <c r="AH1322" s="130">
        <f t="shared" si="290"/>
        <v>-3.2457024852434766</v>
      </c>
    </row>
    <row r="1323" spans="1:34" x14ac:dyDescent="0.25">
      <c r="A1323" t="s">
        <v>11</v>
      </c>
      <c r="B1323">
        <v>2008</v>
      </c>
      <c r="C1323">
        <v>1</v>
      </c>
      <c r="D1323">
        <v>2387.7616352083801</v>
      </c>
      <c r="E1323">
        <v>11348.7074534531</v>
      </c>
      <c r="F1323">
        <v>2012.5104636027399</v>
      </c>
      <c r="G1323">
        <v>722.24359637021598</v>
      </c>
      <c r="H1323">
        <v>4312.2193565248399</v>
      </c>
      <c r="I1323">
        <v>2136.8352402927899</v>
      </c>
      <c r="Q1323" s="10" t="s">
        <v>265</v>
      </c>
      <c r="R1323" s="27" t="s">
        <v>404</v>
      </c>
      <c r="S1323" s="40" t="s">
        <v>387</v>
      </c>
      <c r="T1323" s="1" t="s">
        <v>140</v>
      </c>
      <c r="U1323" s="25">
        <f>(D16539+D16551+D16563+D16575+D16587+D16599+D16611+D16623+D16635+D16647+D16659+D16671+D16683)/13</f>
        <v>254.40332644650354</v>
      </c>
      <c r="V1323" s="25">
        <f t="shared" ref="V1323:Z1334" si="297">(E16539+E16551+E16563+E16575+E16587+E16599+E16611+E16623+E16635+E16647+E16659+E16671+E16683)/13</f>
        <v>2341.1615626250637</v>
      </c>
      <c r="W1323" s="25">
        <f t="shared" si="297"/>
        <v>179.34828001588932</v>
      </c>
      <c r="X1323" s="25">
        <f t="shared" si="297"/>
        <v>63.63272415734081</v>
      </c>
      <c r="Y1323" s="25">
        <f t="shared" si="297"/>
        <v>125.64819915055516</v>
      </c>
      <c r="Z1323" s="26">
        <f t="shared" si="297"/>
        <v>184.82425309922922</v>
      </c>
      <c r="AA1323" s="27"/>
      <c r="AB1323" s="131">
        <v>8217750000</v>
      </c>
      <c r="AC1323" s="131" t="str">
        <f t="shared" si="289"/>
        <v>WFD111_CreteJanuary</v>
      </c>
      <c r="AD1323" s="40" t="s">
        <v>649</v>
      </c>
      <c r="AE1323" s="46" t="s">
        <v>586</v>
      </c>
      <c r="AF1323" s="130">
        <f t="shared" si="287"/>
        <v>15.289854175480535</v>
      </c>
      <c r="AG1323" s="130">
        <f t="shared" si="288"/>
        <v>22.490858580417903</v>
      </c>
      <c r="AH1323" s="130">
        <f t="shared" si="290"/>
        <v>-7.2010044049373683</v>
      </c>
    </row>
    <row r="1324" spans="1:34" x14ac:dyDescent="0.25">
      <c r="A1324" t="s">
        <v>11</v>
      </c>
      <c r="B1324">
        <v>2008</v>
      </c>
      <c r="C1324">
        <v>2</v>
      </c>
      <c r="D1324">
        <v>3172.7704268672301</v>
      </c>
      <c r="E1324">
        <v>10948.868234915901</v>
      </c>
      <c r="F1324">
        <v>334.94478460534498</v>
      </c>
      <c r="G1324">
        <v>128.152692317949</v>
      </c>
      <c r="H1324">
        <v>1844.69889594289</v>
      </c>
      <c r="I1324">
        <v>2598.73621105029</v>
      </c>
      <c r="Q1324" s="9" t="s">
        <v>265</v>
      </c>
      <c r="R1324" s="27"/>
      <c r="S1324" s="40" t="s">
        <v>387</v>
      </c>
      <c r="T1324" s="3" t="s">
        <v>141</v>
      </c>
      <c r="U1324" s="27">
        <f t="shared" ref="U1324:U1334" si="298">(D16540+D16552+D16564+D16576+D16588+D16600+D16612+D16624+D16636+D16648+D16660+D16672+D16684)/13</f>
        <v>268.52837922810573</v>
      </c>
      <c r="V1324" s="27">
        <f t="shared" si="297"/>
        <v>2323.5714344176076</v>
      </c>
      <c r="W1324" s="27">
        <f t="shared" si="297"/>
        <v>167.05559642674169</v>
      </c>
      <c r="X1324" s="27">
        <f t="shared" si="297"/>
        <v>58.771477282252334</v>
      </c>
      <c r="Y1324" s="27">
        <f t="shared" si="297"/>
        <v>120.13860188673146</v>
      </c>
      <c r="Z1324" s="28">
        <f t="shared" si="297"/>
        <v>178.36822104342872</v>
      </c>
      <c r="AA1324" s="27"/>
      <c r="AB1324" s="131">
        <v>8217750000</v>
      </c>
      <c r="AC1324" s="131" t="str">
        <f t="shared" si="289"/>
        <v>WFD111_CreteFebruary</v>
      </c>
      <c r="AD1324" s="40" t="s">
        <v>649</v>
      </c>
      <c r="AE1324" s="46" t="s">
        <v>587</v>
      </c>
      <c r="AF1324" s="130">
        <f t="shared" si="287"/>
        <v>14.619403350884543</v>
      </c>
      <c r="AG1324" s="130">
        <f t="shared" si="288"/>
        <v>21.705238178750719</v>
      </c>
      <c r="AH1324" s="130">
        <f t="shared" si="290"/>
        <v>-7.0858348278661758</v>
      </c>
    </row>
    <row r="1325" spans="1:34" x14ac:dyDescent="0.25">
      <c r="A1325" t="s">
        <v>11</v>
      </c>
      <c r="B1325">
        <v>2008</v>
      </c>
      <c r="C1325">
        <v>3</v>
      </c>
      <c r="D1325">
        <v>3396.6553912880099</v>
      </c>
      <c r="E1325">
        <v>10958.1103752568</v>
      </c>
      <c r="F1325">
        <v>950.71444991275405</v>
      </c>
      <c r="G1325">
        <v>405.52073981151398</v>
      </c>
      <c r="H1325">
        <v>3844.0171967868901</v>
      </c>
      <c r="I1325">
        <v>2790.7135746511499</v>
      </c>
      <c r="Q1325" s="9" t="s">
        <v>265</v>
      </c>
      <c r="R1325" s="27"/>
      <c r="S1325" s="40" t="s">
        <v>387</v>
      </c>
      <c r="T1325" s="3" t="s">
        <v>142</v>
      </c>
      <c r="U1325" s="27">
        <f t="shared" si="298"/>
        <v>342.18089906531321</v>
      </c>
      <c r="V1325" s="27">
        <f t="shared" si="297"/>
        <v>2277.6069050840065</v>
      </c>
      <c r="W1325" s="27">
        <f t="shared" si="297"/>
        <v>144.19759366915912</v>
      </c>
      <c r="X1325" s="27">
        <f t="shared" si="297"/>
        <v>50.467575884399928</v>
      </c>
      <c r="Y1325" s="27">
        <f t="shared" si="297"/>
        <v>78.480184025569301</v>
      </c>
      <c r="Z1325" s="28">
        <f t="shared" si="297"/>
        <v>190.30255644975523</v>
      </c>
      <c r="AA1325" s="27"/>
      <c r="AB1325" s="131">
        <v>8217750000</v>
      </c>
      <c r="AC1325" s="131" t="str">
        <f t="shared" si="289"/>
        <v>WFD111_CreteMarch</v>
      </c>
      <c r="AD1325" s="40" t="s">
        <v>649</v>
      </c>
      <c r="AE1325" s="46" t="s">
        <v>588</v>
      </c>
      <c r="AF1325" s="130">
        <f t="shared" si="287"/>
        <v>9.5500817164758374</v>
      </c>
      <c r="AG1325" s="130">
        <f t="shared" si="288"/>
        <v>23.157501317240754</v>
      </c>
      <c r="AH1325" s="130">
        <f t="shared" si="290"/>
        <v>-13.607419600764917</v>
      </c>
    </row>
    <row r="1326" spans="1:34" x14ac:dyDescent="0.25">
      <c r="A1326" t="s">
        <v>11</v>
      </c>
      <c r="B1326">
        <v>2008</v>
      </c>
      <c r="C1326">
        <v>4</v>
      </c>
      <c r="D1326">
        <v>3814.1250104001201</v>
      </c>
      <c r="E1326">
        <v>11343.041664005699</v>
      </c>
      <c r="F1326">
        <v>2189.4472743074398</v>
      </c>
      <c r="G1326">
        <v>801.98353385299799</v>
      </c>
      <c r="H1326">
        <v>5838.2596451298195</v>
      </c>
      <c r="I1326">
        <v>3467.3551155467899</v>
      </c>
      <c r="Q1326" s="9" t="s">
        <v>265</v>
      </c>
      <c r="R1326" s="27"/>
      <c r="S1326" s="40" t="s">
        <v>387</v>
      </c>
      <c r="T1326" s="3" t="s">
        <v>143</v>
      </c>
      <c r="U1326" s="27">
        <f t="shared" si="298"/>
        <v>372.49149883788908</v>
      </c>
      <c r="V1326" s="27">
        <f t="shared" si="297"/>
        <v>2238.9199804950422</v>
      </c>
      <c r="W1326" s="27">
        <f t="shared" si="297"/>
        <v>120.25223550959862</v>
      </c>
      <c r="X1326" s="27">
        <f t="shared" si="297"/>
        <v>42.063502048119133</v>
      </c>
      <c r="Y1326" s="27">
        <f t="shared" si="297"/>
        <v>41.902886468285473</v>
      </c>
      <c r="Z1326" s="28">
        <f t="shared" si="297"/>
        <v>188.99444537810643</v>
      </c>
      <c r="AA1326" s="27"/>
      <c r="AB1326" s="131">
        <v>8217750000</v>
      </c>
      <c r="AC1326" s="131" t="str">
        <f t="shared" si="289"/>
        <v>WFD111_CreteApril</v>
      </c>
      <c r="AD1326" s="40" t="s">
        <v>649</v>
      </c>
      <c r="AE1326" s="46" t="s">
        <v>589</v>
      </c>
      <c r="AF1326" s="130">
        <f t="shared" si="287"/>
        <v>5.0990704838046268</v>
      </c>
      <c r="AG1326" s="130">
        <f t="shared" si="288"/>
        <v>22.998320145794949</v>
      </c>
      <c r="AH1326" s="130">
        <f t="shared" si="290"/>
        <v>-17.899249661990321</v>
      </c>
    </row>
    <row r="1327" spans="1:34" x14ac:dyDescent="0.25">
      <c r="A1327" t="s">
        <v>11</v>
      </c>
      <c r="B1327">
        <v>2008</v>
      </c>
      <c r="C1327">
        <v>5</v>
      </c>
      <c r="D1327">
        <v>3637.3930356455398</v>
      </c>
      <c r="E1327">
        <v>11297.328694068699</v>
      </c>
      <c r="F1327">
        <v>2084.3618146551198</v>
      </c>
      <c r="G1327">
        <v>822.932072533726</v>
      </c>
      <c r="H1327">
        <v>6250.6435652727996</v>
      </c>
      <c r="I1327">
        <v>3563.4153227823199</v>
      </c>
      <c r="Q1327" s="9" t="s">
        <v>265</v>
      </c>
      <c r="R1327" s="27"/>
      <c r="S1327" s="40" t="s">
        <v>387</v>
      </c>
      <c r="T1327" s="3" t="s">
        <v>144</v>
      </c>
      <c r="U1327" s="27">
        <f t="shared" si="298"/>
        <v>429.02516649416185</v>
      </c>
      <c r="V1327" s="27">
        <f t="shared" si="297"/>
        <v>2173.0658692578077</v>
      </c>
      <c r="W1327" s="27">
        <f t="shared" si="297"/>
        <v>114.96230408538086</v>
      </c>
      <c r="X1327" s="27">
        <f t="shared" si="297"/>
        <v>40.667728450845416</v>
      </c>
      <c r="Y1327" s="27">
        <f t="shared" si="297"/>
        <v>23.428978209750728</v>
      </c>
      <c r="Z1327" s="28">
        <f t="shared" si="297"/>
        <v>185.72786642995709</v>
      </c>
      <c r="AA1327" s="27"/>
      <c r="AB1327" s="131">
        <v>8217750000</v>
      </c>
      <c r="AC1327" s="131" t="str">
        <f t="shared" si="289"/>
        <v>WFD111_CreteMay</v>
      </c>
      <c r="AD1327" s="40" t="s">
        <v>649</v>
      </c>
      <c r="AE1327" s="46" t="s">
        <v>144</v>
      </c>
      <c r="AF1327" s="130">
        <f t="shared" si="287"/>
        <v>2.8510210470932709</v>
      </c>
      <c r="AG1327" s="130">
        <f t="shared" si="288"/>
        <v>22.600817307651983</v>
      </c>
      <c r="AH1327" s="130">
        <f t="shared" si="290"/>
        <v>-19.749796260558711</v>
      </c>
    </row>
    <row r="1328" spans="1:34" x14ac:dyDescent="0.25">
      <c r="A1328" t="s">
        <v>11</v>
      </c>
      <c r="B1328">
        <v>2008</v>
      </c>
      <c r="C1328">
        <v>6</v>
      </c>
      <c r="D1328">
        <v>3760.94162599829</v>
      </c>
      <c r="E1328">
        <v>10903.205933147599</v>
      </c>
      <c r="F1328">
        <v>162.808946131894</v>
      </c>
      <c r="G1328">
        <v>66.599749672994093</v>
      </c>
      <c r="H1328">
        <v>1597.12288792395</v>
      </c>
      <c r="I1328">
        <v>3744.6481627583998</v>
      </c>
      <c r="Q1328" s="9" t="s">
        <v>265</v>
      </c>
      <c r="R1328" s="27"/>
      <c r="S1328" s="40" t="s">
        <v>387</v>
      </c>
      <c r="T1328" s="3" t="s">
        <v>145</v>
      </c>
      <c r="U1328" s="27">
        <f t="shared" si="298"/>
        <v>403.18670717848011</v>
      </c>
      <c r="V1328" s="27">
        <f t="shared" si="297"/>
        <v>2134.6462900890128</v>
      </c>
      <c r="W1328" s="27">
        <f t="shared" si="297"/>
        <v>109.72589994239678</v>
      </c>
      <c r="X1328" s="27">
        <f t="shared" si="297"/>
        <v>38.645062083236013</v>
      </c>
      <c r="Y1328" s="27">
        <f t="shared" si="297"/>
        <v>0.86162173060559322</v>
      </c>
      <c r="Z1328" s="28">
        <f t="shared" si="297"/>
        <v>170.2599977151803</v>
      </c>
      <c r="AA1328" s="27"/>
      <c r="AB1328" s="131">
        <v>8217750000</v>
      </c>
      <c r="AC1328" s="131" t="str">
        <f t="shared" si="289"/>
        <v>WFD111_CreteJune</v>
      </c>
      <c r="AD1328" s="40" t="s">
        <v>649</v>
      </c>
      <c r="AE1328" s="46" t="s">
        <v>590</v>
      </c>
      <c r="AF1328" s="130">
        <f t="shared" si="287"/>
        <v>0.10484886138001195</v>
      </c>
      <c r="AG1328" s="130">
        <f t="shared" si="288"/>
        <v>20.718566239564392</v>
      </c>
      <c r="AH1328" s="130">
        <f t="shared" si="290"/>
        <v>-20.613717378184379</v>
      </c>
    </row>
    <row r="1329" spans="1:34" x14ac:dyDescent="0.25">
      <c r="A1329" t="s">
        <v>11</v>
      </c>
      <c r="B1329">
        <v>2008</v>
      </c>
      <c r="C1329">
        <v>7</v>
      </c>
      <c r="D1329">
        <v>3402.9711886385799</v>
      </c>
      <c r="E1329">
        <v>9702.2235494271608</v>
      </c>
      <c r="F1329">
        <v>54.197461689050797</v>
      </c>
      <c r="G1329">
        <v>20.142351908214401</v>
      </c>
      <c r="H1329">
        <v>839.93835491629397</v>
      </c>
      <c r="I1329">
        <v>3017.27667682438</v>
      </c>
      <c r="Q1329" s="9" t="s">
        <v>265</v>
      </c>
      <c r="R1329" s="27"/>
      <c r="S1329" s="40" t="s">
        <v>387</v>
      </c>
      <c r="T1329" s="3" t="s">
        <v>146</v>
      </c>
      <c r="U1329" s="27">
        <f t="shared" si="298"/>
        <v>353.36101344411179</v>
      </c>
      <c r="V1329" s="27">
        <f t="shared" si="297"/>
        <v>2105.8285415894265</v>
      </c>
      <c r="W1329" s="27">
        <f t="shared" si="297"/>
        <v>113.87086369388059</v>
      </c>
      <c r="X1329" s="27">
        <f t="shared" si="297"/>
        <v>40.119543358429254</v>
      </c>
      <c r="Y1329" s="27">
        <f t="shared" si="297"/>
        <v>7.6651279599912865</v>
      </c>
      <c r="Z1329" s="28">
        <f t="shared" si="297"/>
        <v>154.1212642553827</v>
      </c>
      <c r="AA1329" s="27"/>
      <c r="AB1329" s="131">
        <v>8217750000</v>
      </c>
      <c r="AC1329" s="131" t="str">
        <f t="shared" si="289"/>
        <v>WFD111_CreteJuly</v>
      </c>
      <c r="AD1329" s="40" t="s">
        <v>649</v>
      </c>
      <c r="AE1329" s="46" t="s">
        <v>591</v>
      </c>
      <c r="AF1329" s="130">
        <f t="shared" si="287"/>
        <v>0.9327526342358049</v>
      </c>
      <c r="AG1329" s="130">
        <f t="shared" si="288"/>
        <v>18.754679109900238</v>
      </c>
      <c r="AH1329" s="130">
        <f t="shared" si="290"/>
        <v>-17.821926475664434</v>
      </c>
    </row>
    <row r="1330" spans="1:34" x14ac:dyDescent="0.25">
      <c r="A1330" t="s">
        <v>11</v>
      </c>
      <c r="B1330">
        <v>2008</v>
      </c>
      <c r="C1330">
        <v>8</v>
      </c>
      <c r="D1330">
        <v>2737.96316065058</v>
      </c>
      <c r="E1330">
        <v>9245.6820584718407</v>
      </c>
      <c r="F1330">
        <v>63.0503960443884</v>
      </c>
      <c r="G1330">
        <v>23.653036104564102</v>
      </c>
      <c r="H1330">
        <v>1516.01946883046</v>
      </c>
      <c r="I1330">
        <v>2243.6301475232099</v>
      </c>
      <c r="Q1330" s="9" t="s">
        <v>265</v>
      </c>
      <c r="R1330" s="27"/>
      <c r="S1330" s="40" t="s">
        <v>387</v>
      </c>
      <c r="T1330" s="3" t="s">
        <v>147</v>
      </c>
      <c r="U1330" s="27">
        <f t="shared" si="298"/>
        <v>282.73331480687494</v>
      </c>
      <c r="V1330" s="27">
        <f t="shared" si="297"/>
        <v>2116.3572340949122</v>
      </c>
      <c r="W1330" s="27">
        <f t="shared" si="297"/>
        <v>113.8133137799107</v>
      </c>
      <c r="X1330" s="27">
        <f t="shared" si="297"/>
        <v>40.073198717994941</v>
      </c>
      <c r="Y1330" s="27">
        <f t="shared" si="297"/>
        <v>8.1622664023865585</v>
      </c>
      <c r="Z1330" s="28">
        <f t="shared" si="297"/>
        <v>128.96831066895092</v>
      </c>
      <c r="AA1330" s="27"/>
      <c r="AB1330" s="131">
        <v>8217750000</v>
      </c>
      <c r="AC1330" s="131" t="str">
        <f t="shared" si="289"/>
        <v>WFD111_CreteAugust</v>
      </c>
      <c r="AD1330" s="40" t="s">
        <v>649</v>
      </c>
      <c r="AE1330" s="46" t="s">
        <v>592</v>
      </c>
      <c r="AF1330" s="130">
        <f t="shared" si="287"/>
        <v>0.99324832251973572</v>
      </c>
      <c r="AG1330" s="130">
        <f t="shared" si="288"/>
        <v>15.693871274856368</v>
      </c>
      <c r="AH1330" s="130">
        <f t="shared" si="290"/>
        <v>-14.700622952336634</v>
      </c>
    </row>
    <row r="1331" spans="1:34" x14ac:dyDescent="0.25">
      <c r="A1331" t="s">
        <v>11</v>
      </c>
      <c r="B1331">
        <v>2008</v>
      </c>
      <c r="C1331">
        <v>9</v>
      </c>
      <c r="D1331">
        <v>1899.9414657878201</v>
      </c>
      <c r="E1331">
        <v>10514.0060533469</v>
      </c>
      <c r="F1331">
        <v>220.023360771646</v>
      </c>
      <c r="G1331">
        <v>88.951501806051894</v>
      </c>
      <c r="H1331">
        <v>1854.0956592651301</v>
      </c>
      <c r="I1331">
        <v>1791.35508577207</v>
      </c>
      <c r="Q1331" s="9" t="s">
        <v>265</v>
      </c>
      <c r="R1331" s="27"/>
      <c r="S1331" s="40" t="s">
        <v>387</v>
      </c>
      <c r="T1331" s="3" t="s">
        <v>148</v>
      </c>
      <c r="U1331" s="27">
        <f t="shared" si="298"/>
        <v>215.59496896663387</v>
      </c>
      <c r="V1331" s="27">
        <f t="shared" si="297"/>
        <v>2147.2015348371488</v>
      </c>
      <c r="W1331" s="27">
        <f t="shared" si="297"/>
        <v>112.8996028677452</v>
      </c>
      <c r="X1331" s="27">
        <f t="shared" si="297"/>
        <v>39.732864614414936</v>
      </c>
      <c r="Y1331" s="27">
        <f t="shared" si="297"/>
        <v>17.287222813634603</v>
      </c>
      <c r="Z1331" s="28">
        <f t="shared" si="297"/>
        <v>112.40427651259364</v>
      </c>
      <c r="AA1331" s="27"/>
      <c r="AB1331" s="131">
        <v>8217750000</v>
      </c>
      <c r="AC1331" s="131" t="str">
        <f t="shared" si="289"/>
        <v>WFD111_CreteSeptember</v>
      </c>
      <c r="AD1331" s="40" t="s">
        <v>649</v>
      </c>
      <c r="AE1331" s="46" t="s">
        <v>593</v>
      </c>
      <c r="AF1331" s="130">
        <f t="shared" si="287"/>
        <v>2.1036442838531961</v>
      </c>
      <c r="AG1331" s="130">
        <f t="shared" si="288"/>
        <v>13.678230234868868</v>
      </c>
      <c r="AH1331" s="130">
        <f t="shared" si="290"/>
        <v>-11.574585951015672</v>
      </c>
    </row>
    <row r="1332" spans="1:34" x14ac:dyDescent="0.25">
      <c r="A1332" t="s">
        <v>11</v>
      </c>
      <c r="B1332">
        <v>2008</v>
      </c>
      <c r="C1332">
        <v>10</v>
      </c>
      <c r="D1332">
        <v>1652.1853134892499</v>
      </c>
      <c r="E1332">
        <v>11048.487703852499</v>
      </c>
      <c r="F1332">
        <v>1706.4326127878701</v>
      </c>
      <c r="G1332">
        <v>703.78792989763394</v>
      </c>
      <c r="H1332">
        <v>4242.3838449007599</v>
      </c>
      <c r="I1332">
        <v>1644.67513752692</v>
      </c>
      <c r="Q1332" s="9" t="s">
        <v>265</v>
      </c>
      <c r="R1332" s="27"/>
      <c r="S1332" s="40" t="s">
        <v>387</v>
      </c>
      <c r="T1332" s="3" t="s">
        <v>149</v>
      </c>
      <c r="U1332" s="27">
        <f t="shared" si="298"/>
        <v>198.23828963406262</v>
      </c>
      <c r="V1332" s="27">
        <f t="shared" si="297"/>
        <v>2201.1328554827069</v>
      </c>
      <c r="W1332" s="27">
        <f t="shared" si="297"/>
        <v>124.51616758216966</v>
      </c>
      <c r="X1332" s="27">
        <f t="shared" si="297"/>
        <v>43.897147437161038</v>
      </c>
      <c r="Y1332" s="27">
        <f t="shared" si="297"/>
        <v>28.35609818867853</v>
      </c>
      <c r="Z1332" s="28">
        <f t="shared" si="297"/>
        <v>123.51319207932313</v>
      </c>
      <c r="AA1332" s="27"/>
      <c r="AB1332" s="131">
        <v>8217750000</v>
      </c>
      <c r="AC1332" s="131" t="str">
        <f t="shared" si="289"/>
        <v>WFD111_CreteOctober</v>
      </c>
      <c r="AD1332" s="40" t="s">
        <v>649</v>
      </c>
      <c r="AE1332" s="46" t="s">
        <v>594</v>
      </c>
      <c r="AF1332" s="130">
        <f t="shared" si="287"/>
        <v>3.4505914865600107</v>
      </c>
      <c r="AG1332" s="130">
        <f t="shared" si="288"/>
        <v>15.030049840810822</v>
      </c>
      <c r="AH1332" s="130">
        <f t="shared" si="290"/>
        <v>-11.579458354250811</v>
      </c>
    </row>
    <row r="1333" spans="1:34" x14ac:dyDescent="0.25">
      <c r="A1333" t="s">
        <v>11</v>
      </c>
      <c r="B1333">
        <v>2008</v>
      </c>
      <c r="C1333">
        <v>11</v>
      </c>
      <c r="D1333">
        <v>1205.3207333339999</v>
      </c>
      <c r="E1333">
        <v>11491.484239540099</v>
      </c>
      <c r="F1333">
        <v>2636.1104495331801</v>
      </c>
      <c r="G1333">
        <v>1018.64083959032</v>
      </c>
      <c r="H1333">
        <v>5024.2504531172399</v>
      </c>
      <c r="I1333">
        <v>1266.2732833560201</v>
      </c>
      <c r="Q1333" s="9" t="s">
        <v>265</v>
      </c>
      <c r="R1333" s="27"/>
      <c r="S1333" s="40" t="s">
        <v>387</v>
      </c>
      <c r="T1333" s="3" t="s">
        <v>150</v>
      </c>
      <c r="U1333" s="27">
        <f t="shared" si="298"/>
        <v>191.14306384739677</v>
      </c>
      <c r="V1333" s="27">
        <f t="shared" si="297"/>
        <v>2274.4605272155186</v>
      </c>
      <c r="W1333" s="27">
        <f t="shared" si="297"/>
        <v>141.49042060538974</v>
      </c>
      <c r="X1333" s="27">
        <f t="shared" si="297"/>
        <v>49.468066433933132</v>
      </c>
      <c r="Y1333" s="27">
        <f t="shared" si="297"/>
        <v>107.96955472668508</v>
      </c>
      <c r="Z1333" s="28">
        <f t="shared" si="297"/>
        <v>140.98642248863936</v>
      </c>
      <c r="AA1333" s="27"/>
      <c r="AB1333" s="131">
        <v>8217750000</v>
      </c>
      <c r="AC1333" s="131" t="str">
        <f t="shared" si="289"/>
        <v>WFD111_CreteNovember</v>
      </c>
      <c r="AD1333" s="40" t="s">
        <v>649</v>
      </c>
      <c r="AE1333" s="46" t="s">
        <v>595</v>
      </c>
      <c r="AF1333" s="130">
        <f t="shared" si="287"/>
        <v>13.138578653120998</v>
      </c>
      <c r="AG1333" s="130">
        <f t="shared" si="288"/>
        <v>17.156328981611676</v>
      </c>
      <c r="AH1333" s="130">
        <f t="shared" si="290"/>
        <v>-4.0177503284906777</v>
      </c>
    </row>
    <row r="1334" spans="1:34" ht="15.75" thickBot="1" x14ac:dyDescent="0.3">
      <c r="A1334" t="s">
        <v>11</v>
      </c>
      <c r="B1334">
        <v>2008</v>
      </c>
      <c r="C1334">
        <v>12</v>
      </c>
      <c r="D1334">
        <v>1589.6293664705499</v>
      </c>
      <c r="E1334">
        <v>11528.3480606996</v>
      </c>
      <c r="F1334">
        <v>2702.7118157795799</v>
      </c>
      <c r="G1334">
        <v>1034.22355089658</v>
      </c>
      <c r="H1334">
        <v>5184.7455855154703</v>
      </c>
      <c r="I1334">
        <v>1587.36793319854</v>
      </c>
      <c r="Q1334" s="11" t="s">
        <v>265</v>
      </c>
      <c r="R1334" s="29"/>
      <c r="S1334" s="40" t="s">
        <v>387</v>
      </c>
      <c r="T1334" s="5" t="s">
        <v>151</v>
      </c>
      <c r="U1334" s="29">
        <f t="shared" si="298"/>
        <v>215.49385807808605</v>
      </c>
      <c r="V1334" s="29">
        <f t="shared" si="297"/>
        <v>2311.6818308357947</v>
      </c>
      <c r="W1334" s="29">
        <f t="shared" si="297"/>
        <v>177.23295395728513</v>
      </c>
      <c r="X1334" s="29">
        <f t="shared" si="297"/>
        <v>62.65183379191577</v>
      </c>
      <c r="Y1334" s="29">
        <f t="shared" si="297"/>
        <v>125.66123626899571</v>
      </c>
      <c r="Z1334" s="30">
        <f t="shared" si="297"/>
        <v>171.88266406073942</v>
      </c>
      <c r="AA1334" s="27"/>
      <c r="AB1334" s="131">
        <v>8217750000</v>
      </c>
      <c r="AC1334" s="131" t="str">
        <f t="shared" si="289"/>
        <v>WFD111_CreteDecember</v>
      </c>
      <c r="AD1334" s="40" t="s">
        <v>649</v>
      </c>
      <c r="AE1334" s="46" t="s">
        <v>596</v>
      </c>
      <c r="AF1334" s="130">
        <f t="shared" si="287"/>
        <v>15.291440633871279</v>
      </c>
      <c r="AG1334" s="130">
        <f t="shared" si="288"/>
        <v>20.916024953392284</v>
      </c>
      <c r="AH1334" s="130">
        <f t="shared" si="290"/>
        <v>-5.6245843195210057</v>
      </c>
    </row>
    <row r="1335" spans="1:34" x14ac:dyDescent="0.25">
      <c r="A1335" t="s">
        <v>11</v>
      </c>
      <c r="B1335">
        <v>2009</v>
      </c>
      <c r="C1335">
        <v>1</v>
      </c>
      <c r="D1335">
        <v>1906.13568087149</v>
      </c>
      <c r="E1335">
        <v>11585.58842036</v>
      </c>
      <c r="F1335">
        <v>3082.3419946885101</v>
      </c>
      <c r="G1335">
        <v>1153.73931089246</v>
      </c>
      <c r="H1335">
        <v>6347.0587662976704</v>
      </c>
      <c r="I1335">
        <v>1772.38811407501</v>
      </c>
      <c r="Q1335" s="10" t="s">
        <v>266</v>
      </c>
      <c r="R1335" s="27" t="s">
        <v>404</v>
      </c>
      <c r="S1335" s="40" t="s">
        <v>388</v>
      </c>
      <c r="T1335" s="1" t="s">
        <v>140</v>
      </c>
      <c r="U1335" s="25">
        <f>(D16695+D16707+D16719+D16731+D16743+D16755+D16767+D16779+D16791+D16803+D16815+D16827+D16839)/13</f>
        <v>139.6889270627637</v>
      </c>
      <c r="V1335" s="25">
        <f t="shared" ref="V1335:Z1346" si="299">(E16695+E16707+E16719+E16731+E16743+E16755+E16767+E16779+E16791+E16803+E16815+E16827+E16839)/13</f>
        <v>2531.6904350119125</v>
      </c>
      <c r="W1335" s="25">
        <f t="shared" si="299"/>
        <v>214.01099250847599</v>
      </c>
      <c r="X1335" s="25">
        <f t="shared" si="299"/>
        <v>107.0054962542379</v>
      </c>
      <c r="Y1335" s="25">
        <f t="shared" si="299"/>
        <v>142.78484500932333</v>
      </c>
      <c r="Z1335" s="26">
        <f t="shared" si="299"/>
        <v>121.18724541528391</v>
      </c>
      <c r="AA1335" s="27"/>
      <c r="AB1335" s="131">
        <v>7547910000</v>
      </c>
      <c r="AC1335" s="131" t="str">
        <f t="shared" si="289"/>
        <v>WFD112_Aegean IslandsJanuary</v>
      </c>
      <c r="AD1335" s="40" t="s">
        <v>650</v>
      </c>
      <c r="AE1335" s="46" t="s">
        <v>586</v>
      </c>
      <c r="AF1335" s="130">
        <f t="shared" si="287"/>
        <v>18.917136665556868</v>
      </c>
      <c r="AG1335" s="130">
        <f t="shared" si="288"/>
        <v>16.055735351280539</v>
      </c>
      <c r="AH1335" s="130">
        <f t="shared" si="290"/>
        <v>2.8614013142763284</v>
      </c>
    </row>
    <row r="1336" spans="1:34" x14ac:dyDescent="0.25">
      <c r="A1336" t="s">
        <v>11</v>
      </c>
      <c r="B1336">
        <v>2009</v>
      </c>
      <c r="C1336">
        <v>2</v>
      </c>
      <c r="D1336">
        <v>2910.1576542779299</v>
      </c>
      <c r="E1336">
        <v>11226.526321413699</v>
      </c>
      <c r="F1336">
        <v>1406.8532983817699</v>
      </c>
      <c r="G1336">
        <v>532.69254430887702</v>
      </c>
      <c r="H1336">
        <v>2562.7382055235998</v>
      </c>
      <c r="I1336">
        <v>2417.6399827703399</v>
      </c>
      <c r="Q1336" s="9" t="s">
        <v>266</v>
      </c>
      <c r="R1336" s="27"/>
      <c r="S1336" s="40" t="s">
        <v>388</v>
      </c>
      <c r="T1336" s="3" t="s">
        <v>141</v>
      </c>
      <c r="U1336" s="27">
        <f t="shared" ref="U1336:U1346" si="300">(D16696+D16708+D16720+D16732+D16744+D16756+D16768+D16780+D16792+D16804+D16816+D16828+D16840)/13</f>
        <v>154.05049141055207</v>
      </c>
      <c r="V1336" s="27">
        <f t="shared" si="299"/>
        <v>2527.4183673418706</v>
      </c>
      <c r="W1336" s="27">
        <f t="shared" si="299"/>
        <v>186.4003728829702</v>
      </c>
      <c r="X1336" s="27">
        <f t="shared" si="299"/>
        <v>93.200186441485044</v>
      </c>
      <c r="Y1336" s="27">
        <f t="shared" si="299"/>
        <v>115.72042530283872</v>
      </c>
      <c r="Z1336" s="28">
        <f t="shared" si="299"/>
        <v>126.31716652011583</v>
      </c>
      <c r="AA1336" s="27"/>
      <c r="AB1336" s="131">
        <v>7547910000</v>
      </c>
      <c r="AC1336" s="131" t="str">
        <f t="shared" si="289"/>
        <v>WFD112_Aegean IslandsFebruary</v>
      </c>
      <c r="AD1336" s="40" t="s">
        <v>650</v>
      </c>
      <c r="AE1336" s="46" t="s">
        <v>587</v>
      </c>
      <c r="AF1336" s="130">
        <f t="shared" si="287"/>
        <v>15.331452720400577</v>
      </c>
      <c r="AG1336" s="130">
        <f t="shared" si="288"/>
        <v>16.735383241203966</v>
      </c>
      <c r="AH1336" s="130">
        <f t="shared" si="290"/>
        <v>-1.4039305208033888</v>
      </c>
    </row>
    <row r="1337" spans="1:34" x14ac:dyDescent="0.25">
      <c r="A1337" t="s">
        <v>11</v>
      </c>
      <c r="B1337">
        <v>2009</v>
      </c>
      <c r="C1337">
        <v>3</v>
      </c>
      <c r="D1337">
        <v>4386.7669254291104</v>
      </c>
      <c r="E1337">
        <v>10404.697004528</v>
      </c>
      <c r="F1337">
        <v>560.50478933701902</v>
      </c>
      <c r="G1337">
        <v>241.58294981780301</v>
      </c>
      <c r="H1337">
        <v>2287.7535834730902</v>
      </c>
      <c r="I1337">
        <v>3363.8557870833001</v>
      </c>
      <c r="Q1337" s="9" t="s">
        <v>266</v>
      </c>
      <c r="R1337" s="27"/>
      <c r="S1337" s="40" t="s">
        <v>388</v>
      </c>
      <c r="T1337" s="3" t="s">
        <v>142</v>
      </c>
      <c r="U1337" s="27">
        <f t="shared" si="300"/>
        <v>211.1304417273617</v>
      </c>
      <c r="V1337" s="27">
        <f t="shared" si="299"/>
        <v>2508.5005136127061</v>
      </c>
      <c r="W1337" s="27">
        <f t="shared" si="299"/>
        <v>169.21098415551617</v>
      </c>
      <c r="X1337" s="27">
        <f t="shared" si="299"/>
        <v>84.605492077758214</v>
      </c>
      <c r="Y1337" s="27">
        <f t="shared" si="299"/>
        <v>59.684620778174853</v>
      </c>
      <c r="Z1337" s="28">
        <f t="shared" si="299"/>
        <v>156.21529589657419</v>
      </c>
      <c r="AA1337" s="27"/>
      <c r="AB1337" s="131">
        <v>7547910000</v>
      </c>
      <c r="AC1337" s="131" t="str">
        <f t="shared" si="289"/>
        <v>WFD112_Aegean IslandsMarch</v>
      </c>
      <c r="AD1337" s="40" t="s">
        <v>650</v>
      </c>
      <c r="AE1337" s="46" t="s">
        <v>588</v>
      </c>
      <c r="AF1337" s="130">
        <f t="shared" si="287"/>
        <v>7.9074367312507512</v>
      </c>
      <c r="AG1337" s="130">
        <f t="shared" si="288"/>
        <v>20.696496897362874</v>
      </c>
      <c r="AH1337" s="130">
        <f t="shared" si="290"/>
        <v>-12.789060166112122</v>
      </c>
    </row>
    <row r="1338" spans="1:34" x14ac:dyDescent="0.25">
      <c r="A1338" t="s">
        <v>11</v>
      </c>
      <c r="B1338">
        <v>2009</v>
      </c>
      <c r="C1338">
        <v>4</v>
      </c>
      <c r="D1338">
        <v>3694.2262168298798</v>
      </c>
      <c r="E1338">
        <v>10006.7201127884</v>
      </c>
      <c r="F1338">
        <v>203.324598233741</v>
      </c>
      <c r="G1338">
        <v>86.769008043293894</v>
      </c>
      <c r="H1338">
        <v>2810.61221898031</v>
      </c>
      <c r="I1338">
        <v>2911.5785158861599</v>
      </c>
      <c r="Q1338" s="9" t="s">
        <v>266</v>
      </c>
      <c r="R1338" s="27"/>
      <c r="S1338" s="40" t="s">
        <v>388</v>
      </c>
      <c r="T1338" s="3" t="s">
        <v>143</v>
      </c>
      <c r="U1338" s="27">
        <f t="shared" si="300"/>
        <v>240.52020731488881</v>
      </c>
      <c r="V1338" s="27">
        <f t="shared" si="299"/>
        <v>2478.256282225108</v>
      </c>
      <c r="W1338" s="27">
        <f t="shared" si="299"/>
        <v>150.62987888897123</v>
      </c>
      <c r="X1338" s="27">
        <f t="shared" si="299"/>
        <v>75.314939444485589</v>
      </c>
      <c r="Y1338" s="27">
        <f t="shared" si="299"/>
        <v>46.294625472272045</v>
      </c>
      <c r="Z1338" s="28">
        <f t="shared" si="299"/>
        <v>156.09350201656946</v>
      </c>
      <c r="AA1338" s="27"/>
      <c r="AB1338" s="131">
        <v>7547910000</v>
      </c>
      <c r="AC1338" s="131" t="str">
        <f t="shared" si="289"/>
        <v>WFD112_Aegean IslandsApril</v>
      </c>
      <c r="AD1338" s="40" t="s">
        <v>650</v>
      </c>
      <c r="AE1338" s="46" t="s">
        <v>589</v>
      </c>
      <c r="AF1338" s="130">
        <f t="shared" si="287"/>
        <v>6.1334363383071668</v>
      </c>
      <c r="AG1338" s="130">
        <f t="shared" si="288"/>
        <v>20.680360790810894</v>
      </c>
      <c r="AH1338" s="130">
        <f t="shared" si="290"/>
        <v>-14.546924452503728</v>
      </c>
    </row>
    <row r="1339" spans="1:34" x14ac:dyDescent="0.25">
      <c r="A1339" t="s">
        <v>11</v>
      </c>
      <c r="B1339">
        <v>2009</v>
      </c>
      <c r="C1339">
        <v>5</v>
      </c>
      <c r="D1339">
        <v>4411.7017623125803</v>
      </c>
      <c r="E1339">
        <v>10171.279258394299</v>
      </c>
      <c r="F1339">
        <v>116.238947385271</v>
      </c>
      <c r="G1339">
        <v>45.559162546510599</v>
      </c>
      <c r="H1339">
        <v>2258.9367675570302</v>
      </c>
      <c r="I1339">
        <v>3868.1816140099399</v>
      </c>
      <c r="Q1339" s="9" t="s">
        <v>266</v>
      </c>
      <c r="R1339" s="27"/>
      <c r="S1339" s="40" t="s">
        <v>388</v>
      </c>
      <c r="T1339" s="3" t="s">
        <v>144</v>
      </c>
      <c r="U1339" s="27">
        <f t="shared" si="300"/>
        <v>285.55459209418029</v>
      </c>
      <c r="V1339" s="27">
        <f t="shared" si="299"/>
        <v>2441.9878008657256</v>
      </c>
      <c r="W1339" s="27">
        <f t="shared" si="299"/>
        <v>152.93440391975622</v>
      </c>
      <c r="X1339" s="27">
        <f t="shared" si="299"/>
        <v>76.467201959878125</v>
      </c>
      <c r="Y1339" s="27">
        <f t="shared" si="299"/>
        <v>32.9615507343376</v>
      </c>
      <c r="Z1339" s="28">
        <f t="shared" si="299"/>
        <v>155.25578435155114</v>
      </c>
      <c r="AA1339" s="27"/>
      <c r="AB1339" s="131">
        <v>7547910000</v>
      </c>
      <c r="AC1339" s="131" t="str">
        <f t="shared" si="289"/>
        <v>WFD112_Aegean IslandsMay</v>
      </c>
      <c r="AD1339" s="40" t="s">
        <v>650</v>
      </c>
      <c r="AE1339" s="46" t="s">
        <v>144</v>
      </c>
      <c r="AF1339" s="130">
        <f t="shared" si="287"/>
        <v>4.3669771810127038</v>
      </c>
      <c r="AG1339" s="130">
        <f t="shared" si="288"/>
        <v>20.56937408521712</v>
      </c>
      <c r="AH1339" s="130">
        <f t="shared" si="290"/>
        <v>-16.202396904204416</v>
      </c>
    </row>
    <row r="1340" spans="1:34" x14ac:dyDescent="0.25">
      <c r="A1340" t="s">
        <v>11</v>
      </c>
      <c r="B1340">
        <v>2009</v>
      </c>
      <c r="C1340">
        <v>6</v>
      </c>
      <c r="D1340">
        <v>3884.53154182969</v>
      </c>
      <c r="E1340">
        <v>10115.024587292601</v>
      </c>
      <c r="F1340">
        <v>240.14375491132901</v>
      </c>
      <c r="G1340">
        <v>85.760663226237796</v>
      </c>
      <c r="H1340">
        <v>2341.4639655860201</v>
      </c>
      <c r="I1340">
        <v>3596.5061185342802</v>
      </c>
      <c r="Q1340" s="9" t="s">
        <v>266</v>
      </c>
      <c r="R1340" s="27"/>
      <c r="S1340" s="40" t="s">
        <v>388</v>
      </c>
      <c r="T1340" s="3" t="s">
        <v>145</v>
      </c>
      <c r="U1340" s="27">
        <f t="shared" si="300"/>
        <v>279.46656474855502</v>
      </c>
      <c r="V1340" s="27">
        <f t="shared" si="299"/>
        <v>2414.4888618785571</v>
      </c>
      <c r="W1340" s="27">
        <f t="shared" si="299"/>
        <v>148.47974447220238</v>
      </c>
      <c r="X1340" s="27">
        <f t="shared" si="299"/>
        <v>74.239872236101263</v>
      </c>
      <c r="Y1340" s="27">
        <f t="shared" si="299"/>
        <v>16.512278659565176</v>
      </c>
      <c r="Z1340" s="28">
        <f t="shared" si="299"/>
        <v>130.09758803730341</v>
      </c>
      <c r="AA1340" s="27"/>
      <c r="AB1340" s="131">
        <v>7547910000</v>
      </c>
      <c r="AC1340" s="131" t="str">
        <f t="shared" si="289"/>
        <v>WFD112_Aegean IslandsJune</v>
      </c>
      <c r="AD1340" s="40" t="s">
        <v>650</v>
      </c>
      <c r="AE1340" s="46" t="s">
        <v>590</v>
      </c>
      <c r="AF1340" s="130">
        <f t="shared" si="287"/>
        <v>2.1876623674057027</v>
      </c>
      <c r="AG1340" s="130">
        <f t="shared" si="288"/>
        <v>17.236239970707572</v>
      </c>
      <c r="AH1340" s="130">
        <f t="shared" si="290"/>
        <v>-15.048577603301869</v>
      </c>
    </row>
    <row r="1341" spans="1:34" x14ac:dyDescent="0.25">
      <c r="A1341" t="s">
        <v>11</v>
      </c>
      <c r="B1341">
        <v>2009</v>
      </c>
      <c r="C1341">
        <v>7</v>
      </c>
      <c r="D1341">
        <v>3500.6693029624598</v>
      </c>
      <c r="E1341">
        <v>9320.6002633753906</v>
      </c>
      <c r="F1341">
        <v>62.323491199214999</v>
      </c>
      <c r="G1341">
        <v>23.068023137168499</v>
      </c>
      <c r="H1341">
        <v>2049.9349392232998</v>
      </c>
      <c r="I1341">
        <v>2973.6060589763301</v>
      </c>
      <c r="Q1341" s="9" t="s">
        <v>266</v>
      </c>
      <c r="R1341" s="27"/>
      <c r="S1341" s="40" t="s">
        <v>388</v>
      </c>
      <c r="T1341" s="3" t="s">
        <v>146</v>
      </c>
      <c r="U1341" s="27">
        <f t="shared" si="300"/>
        <v>253.69541441080051</v>
      </c>
      <c r="V1341" s="27">
        <f t="shared" si="299"/>
        <v>2390.1914828171948</v>
      </c>
      <c r="W1341" s="27">
        <f t="shared" si="299"/>
        <v>154.45192177611833</v>
      </c>
      <c r="X1341" s="27">
        <f t="shared" si="299"/>
        <v>77.225960888059063</v>
      </c>
      <c r="Y1341" s="27">
        <f t="shared" si="299"/>
        <v>4.9495909623854653</v>
      </c>
      <c r="Z1341" s="28">
        <f t="shared" si="299"/>
        <v>106.68202430105627</v>
      </c>
      <c r="AA1341" s="27"/>
      <c r="AB1341" s="131">
        <v>7547910000</v>
      </c>
      <c r="AC1341" s="131" t="str">
        <f t="shared" si="289"/>
        <v>WFD112_Aegean IslandsJuly</v>
      </c>
      <c r="AD1341" s="40" t="s">
        <v>650</v>
      </c>
      <c r="AE1341" s="46" t="s">
        <v>591</v>
      </c>
      <c r="AF1341" s="130">
        <f t="shared" si="287"/>
        <v>0.65575648919839602</v>
      </c>
      <c r="AG1341" s="130">
        <f t="shared" si="288"/>
        <v>14.133982029602404</v>
      </c>
      <c r="AH1341" s="130">
        <f t="shared" si="290"/>
        <v>-13.478225540404008</v>
      </c>
    </row>
    <row r="1342" spans="1:34" x14ac:dyDescent="0.25">
      <c r="A1342" t="s">
        <v>11</v>
      </c>
      <c r="B1342">
        <v>2009</v>
      </c>
      <c r="C1342">
        <v>8</v>
      </c>
      <c r="D1342">
        <v>2903.7270157276198</v>
      </c>
      <c r="E1342">
        <v>9866.2421830606108</v>
      </c>
      <c r="F1342">
        <v>63.8825805710513</v>
      </c>
      <c r="G1342">
        <v>24.3092957432379</v>
      </c>
      <c r="H1342">
        <v>992.89327871110095</v>
      </c>
      <c r="I1342">
        <v>2566.41258876046</v>
      </c>
      <c r="Q1342" s="9" t="s">
        <v>266</v>
      </c>
      <c r="R1342" s="27"/>
      <c r="S1342" s="40" t="s">
        <v>388</v>
      </c>
      <c r="T1342" s="3" t="s">
        <v>147</v>
      </c>
      <c r="U1342" s="27">
        <f t="shared" si="300"/>
        <v>205.02392415608799</v>
      </c>
      <c r="V1342" s="27">
        <f t="shared" si="299"/>
        <v>2380.6816914275892</v>
      </c>
      <c r="W1342" s="27">
        <f t="shared" si="299"/>
        <v>156.47352214008569</v>
      </c>
      <c r="X1342" s="27">
        <f t="shared" si="299"/>
        <v>78.236761070042903</v>
      </c>
      <c r="Y1342" s="27">
        <f t="shared" si="299"/>
        <v>3.7363428054717391</v>
      </c>
      <c r="Z1342" s="28">
        <f t="shared" si="299"/>
        <v>88.034045954561478</v>
      </c>
      <c r="AA1342" s="27"/>
      <c r="AB1342" s="131">
        <v>7547910000</v>
      </c>
      <c r="AC1342" s="131" t="str">
        <f t="shared" si="289"/>
        <v>WFD112_Aegean IslandsAugust</v>
      </c>
      <c r="AD1342" s="40" t="s">
        <v>650</v>
      </c>
      <c r="AE1342" s="46" t="s">
        <v>592</v>
      </c>
      <c r="AF1342" s="130">
        <f t="shared" si="287"/>
        <v>0.49501687294519131</v>
      </c>
      <c r="AG1342" s="130">
        <f t="shared" si="288"/>
        <v>11.663367204240839</v>
      </c>
      <c r="AH1342" s="130">
        <f t="shared" si="290"/>
        <v>-11.168350331295647</v>
      </c>
    </row>
    <row r="1343" spans="1:34" x14ac:dyDescent="0.25">
      <c r="A1343" t="s">
        <v>11</v>
      </c>
      <c r="B1343">
        <v>2009</v>
      </c>
      <c r="C1343">
        <v>9</v>
      </c>
      <c r="D1343">
        <v>2157.59300171717</v>
      </c>
      <c r="E1343">
        <v>9550.9938466548101</v>
      </c>
      <c r="F1343">
        <v>245.34093573962801</v>
      </c>
      <c r="G1343">
        <v>107.974991572756</v>
      </c>
      <c r="H1343">
        <v>1123.6021103635001</v>
      </c>
      <c r="I1343">
        <v>1808.0727133077901</v>
      </c>
      <c r="Q1343" s="9" t="s">
        <v>266</v>
      </c>
      <c r="R1343" s="27"/>
      <c r="S1343" s="40" t="s">
        <v>388</v>
      </c>
      <c r="T1343" s="3" t="s">
        <v>148</v>
      </c>
      <c r="U1343" s="27">
        <f t="shared" si="300"/>
        <v>144.6973905213587</v>
      </c>
      <c r="V1343" s="27">
        <f t="shared" si="299"/>
        <v>2395.6445914839637</v>
      </c>
      <c r="W1343" s="27">
        <f t="shared" si="299"/>
        <v>156.04778465468678</v>
      </c>
      <c r="X1343" s="27">
        <f t="shared" si="299"/>
        <v>78.023892327343461</v>
      </c>
      <c r="Y1343" s="27">
        <f t="shared" si="299"/>
        <v>31.84382252519843</v>
      </c>
      <c r="Z1343" s="28">
        <f t="shared" si="299"/>
        <v>74.847271012877982</v>
      </c>
      <c r="AA1343" s="27"/>
      <c r="AB1343" s="131">
        <v>7547910000</v>
      </c>
      <c r="AC1343" s="131" t="str">
        <f t="shared" si="289"/>
        <v>WFD112_Aegean IslandsSeptember</v>
      </c>
      <c r="AD1343" s="40" t="s">
        <v>650</v>
      </c>
      <c r="AE1343" s="46" t="s">
        <v>593</v>
      </c>
      <c r="AF1343" s="130">
        <f t="shared" si="287"/>
        <v>4.2188927166856036</v>
      </c>
      <c r="AG1343" s="130">
        <f t="shared" si="288"/>
        <v>9.9162908689793579</v>
      </c>
      <c r="AH1343" s="130">
        <f t="shared" si="290"/>
        <v>-5.6973981522937542</v>
      </c>
    </row>
    <row r="1344" spans="1:34" x14ac:dyDescent="0.25">
      <c r="A1344" t="s">
        <v>11</v>
      </c>
      <c r="B1344">
        <v>2009</v>
      </c>
      <c r="C1344">
        <v>10</v>
      </c>
      <c r="D1344">
        <v>1699.45600124207</v>
      </c>
      <c r="E1344">
        <v>10913.386649112101</v>
      </c>
      <c r="F1344">
        <v>1380.34591993452</v>
      </c>
      <c r="G1344">
        <v>523.991415063864</v>
      </c>
      <c r="H1344">
        <v>4561.9809362835804</v>
      </c>
      <c r="I1344">
        <v>1662.8051491738299</v>
      </c>
      <c r="Q1344" s="9" t="s">
        <v>266</v>
      </c>
      <c r="R1344" s="27"/>
      <c r="S1344" s="40" t="s">
        <v>388</v>
      </c>
      <c r="T1344" s="3" t="s">
        <v>149</v>
      </c>
      <c r="U1344" s="27">
        <f t="shared" si="300"/>
        <v>117.89182393679229</v>
      </c>
      <c r="V1344" s="27">
        <f t="shared" si="299"/>
        <v>2441.1464036809239</v>
      </c>
      <c r="W1344" s="27">
        <f t="shared" si="299"/>
        <v>174.10476956234757</v>
      </c>
      <c r="X1344" s="27">
        <f t="shared" si="299"/>
        <v>87.052384781173785</v>
      </c>
      <c r="Y1344" s="27">
        <f t="shared" si="299"/>
        <v>78.421595128501863</v>
      </c>
      <c r="Z1344" s="28">
        <f t="shared" si="299"/>
        <v>78.531892046630759</v>
      </c>
      <c r="AA1344" s="27"/>
      <c r="AB1344" s="131">
        <v>7547910000</v>
      </c>
      <c r="AC1344" s="131" t="str">
        <f t="shared" si="289"/>
        <v>WFD112_Aegean IslandsOctober</v>
      </c>
      <c r="AD1344" s="40" t="s">
        <v>650</v>
      </c>
      <c r="AE1344" s="46" t="s">
        <v>594</v>
      </c>
      <c r="AF1344" s="130">
        <f t="shared" si="287"/>
        <v>10.389842370735987</v>
      </c>
      <c r="AG1344" s="130">
        <f t="shared" si="288"/>
        <v>10.404455279227065</v>
      </c>
      <c r="AH1344" s="130">
        <f t="shared" si="290"/>
        <v>-1.4612908491077548E-2</v>
      </c>
    </row>
    <row r="1345" spans="1:34" x14ac:dyDescent="0.25">
      <c r="A1345" t="s">
        <v>11</v>
      </c>
      <c r="B1345">
        <v>2009</v>
      </c>
      <c r="C1345">
        <v>11</v>
      </c>
      <c r="D1345">
        <v>1214.52494147364</v>
      </c>
      <c r="E1345">
        <v>11527.589066906299</v>
      </c>
      <c r="F1345">
        <v>3767.5413263394498</v>
      </c>
      <c r="G1345">
        <v>1414.0682932067</v>
      </c>
      <c r="H1345">
        <v>7290.5522423592201</v>
      </c>
      <c r="I1345">
        <v>1278.17154523008</v>
      </c>
      <c r="Q1345" s="9" t="s">
        <v>266</v>
      </c>
      <c r="R1345" s="27"/>
      <c r="S1345" s="40" t="s">
        <v>388</v>
      </c>
      <c r="T1345" s="3" t="s">
        <v>150</v>
      </c>
      <c r="U1345" s="27">
        <f t="shared" si="300"/>
        <v>110.22552419989596</v>
      </c>
      <c r="V1345" s="27">
        <f t="shared" si="299"/>
        <v>2487.9418942514621</v>
      </c>
      <c r="W1345" s="27">
        <f t="shared" si="299"/>
        <v>176.05244481433314</v>
      </c>
      <c r="X1345" s="27">
        <f t="shared" si="299"/>
        <v>88.026222407166429</v>
      </c>
      <c r="Y1345" s="27">
        <f t="shared" si="299"/>
        <v>74.847704291842987</v>
      </c>
      <c r="Z1345" s="28">
        <f t="shared" si="299"/>
        <v>87.048675021153002</v>
      </c>
      <c r="AA1345" s="27"/>
      <c r="AB1345" s="131">
        <v>7547910000</v>
      </c>
      <c r="AC1345" s="131" t="str">
        <f t="shared" si="289"/>
        <v>WFD112_Aegean IslandsNovember</v>
      </c>
      <c r="AD1345" s="40" t="s">
        <v>650</v>
      </c>
      <c r="AE1345" s="46" t="s">
        <v>595</v>
      </c>
      <c r="AF1345" s="130">
        <f t="shared" si="287"/>
        <v>9.9163482728123391</v>
      </c>
      <c r="AG1345" s="130">
        <f t="shared" si="288"/>
        <v>11.532818359142201</v>
      </c>
      <c r="AH1345" s="130">
        <f t="shared" si="290"/>
        <v>-1.616470086329862</v>
      </c>
    </row>
    <row r="1346" spans="1:34" ht="15.75" thickBot="1" x14ac:dyDescent="0.3">
      <c r="A1346" t="s">
        <v>11</v>
      </c>
      <c r="B1346">
        <v>2009</v>
      </c>
      <c r="C1346">
        <v>12</v>
      </c>
      <c r="D1346">
        <v>1525.6118210407601</v>
      </c>
      <c r="E1346">
        <v>11521.026827587601</v>
      </c>
      <c r="F1346">
        <v>3804.3704238741202</v>
      </c>
      <c r="G1346">
        <v>1353.0683028127701</v>
      </c>
      <c r="H1346">
        <v>7196.90974557965</v>
      </c>
      <c r="I1346">
        <v>1535.0303335019601</v>
      </c>
      <c r="Q1346" s="11" t="s">
        <v>266</v>
      </c>
      <c r="R1346" s="29"/>
      <c r="S1346" s="40" t="s">
        <v>388</v>
      </c>
      <c r="T1346" s="5" t="s">
        <v>151</v>
      </c>
      <c r="U1346" s="29">
        <f t="shared" si="300"/>
        <v>115.3566887437714</v>
      </c>
      <c r="V1346" s="29">
        <f t="shared" si="299"/>
        <v>2515.0238539707243</v>
      </c>
      <c r="W1346" s="29">
        <f t="shared" si="299"/>
        <v>218.40835958673341</v>
      </c>
      <c r="X1346" s="29">
        <f t="shared" si="299"/>
        <v>109.20417979336671</v>
      </c>
      <c r="Y1346" s="29">
        <f t="shared" si="299"/>
        <v>149.58519248313516</v>
      </c>
      <c r="Z1346" s="30">
        <f t="shared" si="299"/>
        <v>98.885987648369436</v>
      </c>
      <c r="AA1346" s="27"/>
      <c r="AB1346" s="131">
        <v>7547910000</v>
      </c>
      <c r="AC1346" s="131" t="str">
        <f t="shared" si="289"/>
        <v>WFD112_Aegean IslandsDecember</v>
      </c>
      <c r="AD1346" s="40" t="s">
        <v>650</v>
      </c>
      <c r="AE1346" s="46" t="s">
        <v>596</v>
      </c>
      <c r="AF1346" s="130">
        <f t="shared" si="287"/>
        <v>19.818094344412579</v>
      </c>
      <c r="AG1346" s="130">
        <f t="shared" si="288"/>
        <v>13.10110847219554</v>
      </c>
      <c r="AH1346" s="130">
        <f t="shared" si="290"/>
        <v>6.7169858722170392</v>
      </c>
    </row>
    <row r="1347" spans="1:34" x14ac:dyDescent="0.25">
      <c r="A1347" t="s">
        <v>11</v>
      </c>
      <c r="B1347">
        <v>2010</v>
      </c>
      <c r="C1347">
        <v>1</v>
      </c>
      <c r="D1347">
        <v>1850.09221423329</v>
      </c>
      <c r="E1347">
        <v>11587.426732030201</v>
      </c>
      <c r="F1347">
        <v>2708.1998339011002</v>
      </c>
      <c r="G1347">
        <v>1040.58092733493</v>
      </c>
      <c r="H1347">
        <v>5410.9004234164904</v>
      </c>
      <c r="I1347">
        <v>1722.8863857439701</v>
      </c>
      <c r="Q1347" s="10" t="s">
        <v>267</v>
      </c>
      <c r="R1347" s="27" t="s">
        <v>389</v>
      </c>
      <c r="S1347" s="40" t="s">
        <v>389</v>
      </c>
      <c r="T1347" s="1" t="s">
        <v>140</v>
      </c>
      <c r="U1347" s="25">
        <f>(D16851+D16863+D16875+D16887+D16899+D16911+D16923+D16935+D16947+D16959+D16971+D16983+D16995)/13</f>
        <v>527.64189286923795</v>
      </c>
      <c r="V1347" s="25">
        <f t="shared" ref="V1347:Z1358" si="301">(E16851+E16863+E16875+E16887+E16899+E16911+E16923+E16935+E16947+E16959+E16971+E16983+E16995)/13</f>
        <v>3186.1975835107314</v>
      </c>
      <c r="W1347" s="25">
        <f t="shared" si="301"/>
        <v>349.11993377660315</v>
      </c>
      <c r="X1347" s="25">
        <f t="shared" si="301"/>
        <v>174.5599668883016</v>
      </c>
      <c r="Y1347" s="25">
        <f t="shared" si="301"/>
        <v>659.05637877320453</v>
      </c>
      <c r="Z1347" s="26">
        <f t="shared" si="301"/>
        <v>361.60196824034233</v>
      </c>
      <c r="AA1347" s="27"/>
      <c r="AB1347" s="131">
        <v>9252140000</v>
      </c>
      <c r="AC1347" s="131" t="str">
        <f t="shared" si="289"/>
        <v>WFD113_CyprusJanuary</v>
      </c>
      <c r="AD1347" s="40" t="s">
        <v>610</v>
      </c>
      <c r="AE1347" s="46" t="s">
        <v>586</v>
      </c>
      <c r="AF1347" s="130">
        <f t="shared" ref="AF1347:AF1410" si="302">((Y1347*1000000)/AB1347)*1000</f>
        <v>71.232858427693969</v>
      </c>
      <c r="AG1347" s="130">
        <f t="shared" ref="AG1347:AG1410" si="303">((Z1347*1000000)/AB1347)*1000</f>
        <v>39.083062755248228</v>
      </c>
      <c r="AH1347" s="130">
        <f t="shared" si="290"/>
        <v>32.149795672445741</v>
      </c>
    </row>
    <row r="1348" spans="1:34" x14ac:dyDescent="0.25">
      <c r="A1348" t="s">
        <v>11</v>
      </c>
      <c r="B1348">
        <v>2010</v>
      </c>
      <c r="C1348">
        <v>2</v>
      </c>
      <c r="D1348">
        <v>2241.09575893488</v>
      </c>
      <c r="E1348">
        <v>11478.7223426202</v>
      </c>
      <c r="F1348">
        <v>2595.3479226632398</v>
      </c>
      <c r="G1348">
        <v>906.96481254871196</v>
      </c>
      <c r="H1348">
        <v>5723.4849406630601</v>
      </c>
      <c r="I1348">
        <v>1957.48007232181</v>
      </c>
      <c r="Q1348" s="9" t="s">
        <v>267</v>
      </c>
      <c r="R1348" s="27"/>
      <c r="S1348" s="40" t="s">
        <v>389</v>
      </c>
      <c r="T1348" s="3" t="s">
        <v>141</v>
      </c>
      <c r="U1348" s="27">
        <f t="shared" ref="U1348:U1358" si="304">(D16852+D16864+D16876+D16888+D16900+D16912+D16924+D16936+D16948+D16960+D16972+D16984+D16996)/13</f>
        <v>567.09612611510261</v>
      </c>
      <c r="V1348" s="27">
        <f t="shared" si="301"/>
        <v>3168.1102020341268</v>
      </c>
      <c r="W1348" s="27">
        <f t="shared" si="301"/>
        <v>217.02529771953408</v>
      </c>
      <c r="X1348" s="27">
        <f t="shared" si="301"/>
        <v>108.51264885976705</v>
      </c>
      <c r="Y1348" s="27">
        <f t="shared" si="301"/>
        <v>440.27095540833221</v>
      </c>
      <c r="Z1348" s="28">
        <f t="shared" si="301"/>
        <v>403.04798868356323</v>
      </c>
      <c r="AA1348" s="27"/>
      <c r="AB1348" s="131">
        <v>9252140000</v>
      </c>
      <c r="AC1348" s="131" t="str">
        <f t="shared" ref="AC1348:AC1411" si="305">CONCATENATE(AD1348,AE1348)</f>
        <v>WFD113_CyprusFebruary</v>
      </c>
      <c r="AD1348" s="40" t="s">
        <v>610</v>
      </c>
      <c r="AE1348" s="46" t="s">
        <v>587</v>
      </c>
      <c r="AF1348" s="130">
        <f t="shared" si="302"/>
        <v>47.585850993211537</v>
      </c>
      <c r="AG1348" s="130">
        <f t="shared" si="303"/>
        <v>43.562677249108127</v>
      </c>
      <c r="AH1348" s="130">
        <f t="shared" ref="AH1348:AH1411" si="306">AF1348-AG1348</f>
        <v>4.0231737441034099</v>
      </c>
    </row>
    <row r="1349" spans="1:34" x14ac:dyDescent="0.25">
      <c r="A1349" t="s">
        <v>11</v>
      </c>
      <c r="B1349">
        <v>2010</v>
      </c>
      <c r="C1349">
        <v>3</v>
      </c>
      <c r="D1349">
        <v>3303.5290300501802</v>
      </c>
      <c r="E1349">
        <v>11403.196042084201</v>
      </c>
      <c r="F1349">
        <v>894.75844895980902</v>
      </c>
      <c r="G1349">
        <v>316.94793674822301</v>
      </c>
      <c r="H1349">
        <v>3226.1685243138099</v>
      </c>
      <c r="I1349">
        <v>2842.0072310044302</v>
      </c>
      <c r="Q1349" s="9" t="s">
        <v>267</v>
      </c>
      <c r="R1349" s="27"/>
      <c r="S1349" s="40" t="s">
        <v>389</v>
      </c>
      <c r="T1349" s="3" t="s">
        <v>142</v>
      </c>
      <c r="U1349" s="27">
        <f t="shared" si="304"/>
        <v>751.172362690147</v>
      </c>
      <c r="V1349" s="27">
        <f t="shared" si="301"/>
        <v>3083.0098435606251</v>
      </c>
      <c r="W1349" s="27">
        <f t="shared" si="301"/>
        <v>120.79742499385924</v>
      </c>
      <c r="X1349" s="27">
        <f t="shared" si="301"/>
        <v>60.398712496929633</v>
      </c>
      <c r="Y1349" s="27">
        <f t="shared" si="301"/>
        <v>226.18388796562562</v>
      </c>
      <c r="Z1349" s="28">
        <f t="shared" si="301"/>
        <v>471.05264918072783</v>
      </c>
      <c r="AA1349" s="27"/>
      <c r="AB1349" s="131">
        <v>9252140000</v>
      </c>
      <c r="AC1349" s="131" t="str">
        <f t="shared" si="305"/>
        <v>WFD113_CyprusMarch</v>
      </c>
      <c r="AD1349" s="40" t="s">
        <v>610</v>
      </c>
      <c r="AE1349" s="46" t="s">
        <v>588</v>
      </c>
      <c r="AF1349" s="130">
        <f t="shared" si="302"/>
        <v>24.446656445495378</v>
      </c>
      <c r="AG1349" s="130">
        <f t="shared" si="303"/>
        <v>50.912831969763516</v>
      </c>
      <c r="AH1349" s="130">
        <f t="shared" si="306"/>
        <v>-26.466175524268138</v>
      </c>
    </row>
    <row r="1350" spans="1:34" x14ac:dyDescent="0.25">
      <c r="A1350" t="s">
        <v>11</v>
      </c>
      <c r="B1350">
        <v>2010</v>
      </c>
      <c r="C1350">
        <v>4</v>
      </c>
      <c r="D1350">
        <v>4247.2170227053603</v>
      </c>
      <c r="E1350">
        <v>11085.194145617201</v>
      </c>
      <c r="F1350">
        <v>377.24894898026201</v>
      </c>
      <c r="G1350">
        <v>132.62245838674801</v>
      </c>
      <c r="H1350">
        <v>1974.99115576543</v>
      </c>
      <c r="I1350">
        <v>3751.8851885357399</v>
      </c>
      <c r="Q1350" s="9" t="s">
        <v>267</v>
      </c>
      <c r="R1350" s="27"/>
      <c r="S1350" s="40" t="s">
        <v>389</v>
      </c>
      <c r="T1350" s="3" t="s">
        <v>143</v>
      </c>
      <c r="U1350" s="27">
        <f t="shared" si="304"/>
        <v>816.24750892558791</v>
      </c>
      <c r="V1350" s="27">
        <f t="shared" si="301"/>
        <v>2976.3659754400528</v>
      </c>
      <c r="W1350" s="27">
        <f t="shared" si="301"/>
        <v>78.905085242945589</v>
      </c>
      <c r="X1350" s="27">
        <f t="shared" si="301"/>
        <v>39.452542621472816</v>
      </c>
      <c r="Y1350" s="27">
        <f t="shared" si="301"/>
        <v>107.42263604669961</v>
      </c>
      <c r="Z1350" s="28">
        <f t="shared" si="301"/>
        <v>411.45811570303891</v>
      </c>
      <c r="AA1350" s="27"/>
      <c r="AB1350" s="131">
        <v>9252140000</v>
      </c>
      <c r="AC1350" s="131" t="str">
        <f t="shared" si="305"/>
        <v>WFD113_CyprusApril</v>
      </c>
      <c r="AD1350" s="40" t="s">
        <v>610</v>
      </c>
      <c r="AE1350" s="46" t="s">
        <v>589</v>
      </c>
      <c r="AF1350" s="130">
        <f t="shared" si="302"/>
        <v>11.610571829511832</v>
      </c>
      <c r="AG1350" s="130">
        <f t="shared" si="303"/>
        <v>44.471669873460513</v>
      </c>
      <c r="AH1350" s="130">
        <f t="shared" si="306"/>
        <v>-32.86109804394868</v>
      </c>
    </row>
    <row r="1351" spans="1:34" x14ac:dyDescent="0.25">
      <c r="A1351" t="s">
        <v>11</v>
      </c>
      <c r="B1351">
        <v>2010</v>
      </c>
      <c r="C1351">
        <v>5</v>
      </c>
      <c r="D1351">
        <v>3964.87916561461</v>
      </c>
      <c r="E1351">
        <v>10816.1491253764</v>
      </c>
      <c r="F1351">
        <v>477.30980247800102</v>
      </c>
      <c r="G1351">
        <v>191.321065997788</v>
      </c>
      <c r="H1351">
        <v>2903.6133056000299</v>
      </c>
      <c r="I1351">
        <v>3751.31919255911</v>
      </c>
      <c r="Q1351" s="9" t="s">
        <v>267</v>
      </c>
      <c r="R1351" s="27"/>
      <c r="S1351" s="40" t="s">
        <v>389</v>
      </c>
      <c r="T1351" s="3" t="s">
        <v>144</v>
      </c>
      <c r="U1351" s="27">
        <f t="shared" si="304"/>
        <v>900.1249419144483</v>
      </c>
      <c r="V1351" s="27">
        <f t="shared" si="301"/>
        <v>2907.5180061249703</v>
      </c>
      <c r="W1351" s="27">
        <f t="shared" si="301"/>
        <v>88.288356757571435</v>
      </c>
      <c r="X1351" s="27">
        <f t="shared" si="301"/>
        <v>44.144178378785718</v>
      </c>
      <c r="Y1351" s="27">
        <f t="shared" si="301"/>
        <v>158.49530125259074</v>
      </c>
      <c r="Z1351" s="28">
        <f t="shared" si="301"/>
        <v>368.55018504648012</v>
      </c>
      <c r="AA1351" s="27"/>
      <c r="AB1351" s="131">
        <v>9252140000</v>
      </c>
      <c r="AC1351" s="131" t="str">
        <f t="shared" si="305"/>
        <v>WFD113_CyprusMay</v>
      </c>
      <c r="AD1351" s="40" t="s">
        <v>610</v>
      </c>
      <c r="AE1351" s="46" t="s">
        <v>144</v>
      </c>
      <c r="AF1351" s="130">
        <f t="shared" si="302"/>
        <v>17.130663960185508</v>
      </c>
      <c r="AG1351" s="130">
        <f t="shared" si="303"/>
        <v>39.834047587528957</v>
      </c>
      <c r="AH1351" s="130">
        <f t="shared" si="306"/>
        <v>-22.703383627343449</v>
      </c>
    </row>
    <row r="1352" spans="1:34" x14ac:dyDescent="0.25">
      <c r="A1352" t="s">
        <v>11</v>
      </c>
      <c r="B1352">
        <v>2010</v>
      </c>
      <c r="C1352">
        <v>6</v>
      </c>
      <c r="D1352">
        <v>3718.5526085841602</v>
      </c>
      <c r="E1352">
        <v>10528.656423628099</v>
      </c>
      <c r="F1352">
        <v>1349.08381672312</v>
      </c>
      <c r="G1352">
        <v>538.35557055906804</v>
      </c>
      <c r="H1352">
        <v>4714.7700761616497</v>
      </c>
      <c r="I1352">
        <v>3561.9387987243899</v>
      </c>
      <c r="Q1352" s="9" t="s">
        <v>267</v>
      </c>
      <c r="R1352" s="27"/>
      <c r="S1352" s="40" t="s">
        <v>389</v>
      </c>
      <c r="T1352" s="3" t="s">
        <v>145</v>
      </c>
      <c r="U1352" s="27">
        <f t="shared" si="304"/>
        <v>869.18732765144841</v>
      </c>
      <c r="V1352" s="27">
        <f t="shared" si="301"/>
        <v>2846.4109974362068</v>
      </c>
      <c r="W1352" s="27">
        <f t="shared" si="301"/>
        <v>69.44593616518813</v>
      </c>
      <c r="X1352" s="27">
        <f t="shared" si="301"/>
        <v>34.722968082594079</v>
      </c>
      <c r="Y1352" s="27">
        <f t="shared" si="301"/>
        <v>15.510029876531844</v>
      </c>
      <c r="Z1352" s="28">
        <f t="shared" si="301"/>
        <v>313.6791644876788</v>
      </c>
      <c r="AA1352" s="27"/>
      <c r="AB1352" s="131">
        <v>9252140000</v>
      </c>
      <c r="AC1352" s="131" t="str">
        <f t="shared" si="305"/>
        <v>WFD113_CyprusJune</v>
      </c>
      <c r="AD1352" s="40" t="s">
        <v>610</v>
      </c>
      <c r="AE1352" s="46" t="s">
        <v>590</v>
      </c>
      <c r="AF1352" s="130">
        <f t="shared" si="302"/>
        <v>1.6763721556885047</v>
      </c>
      <c r="AG1352" s="130">
        <f t="shared" si="303"/>
        <v>33.903417424258471</v>
      </c>
      <c r="AH1352" s="130">
        <f t="shared" si="306"/>
        <v>-32.227045268569967</v>
      </c>
    </row>
    <row r="1353" spans="1:34" x14ac:dyDescent="0.25">
      <c r="A1353" t="s">
        <v>11</v>
      </c>
      <c r="B1353">
        <v>2010</v>
      </c>
      <c r="C1353">
        <v>7</v>
      </c>
      <c r="D1353">
        <v>3768.03462599062</v>
      </c>
      <c r="E1353">
        <v>9409.9048005540608</v>
      </c>
      <c r="F1353">
        <v>54.198387372387103</v>
      </c>
      <c r="G1353">
        <v>20.1426953828846</v>
      </c>
      <c r="H1353">
        <v>725.71998858681695</v>
      </c>
      <c r="I1353">
        <v>3229.1479074569002</v>
      </c>
      <c r="Q1353" s="9" t="s">
        <v>267</v>
      </c>
      <c r="R1353" s="27"/>
      <c r="S1353" s="40" t="s">
        <v>389</v>
      </c>
      <c r="T1353" s="3" t="s">
        <v>146</v>
      </c>
      <c r="U1353" s="27">
        <f t="shared" si="304"/>
        <v>805.89839681122044</v>
      </c>
      <c r="V1353" s="27">
        <f t="shared" si="301"/>
        <v>2770.7783690326514</v>
      </c>
      <c r="W1353" s="27">
        <f t="shared" si="301"/>
        <v>75.553939265735139</v>
      </c>
      <c r="X1353" s="27">
        <f t="shared" si="301"/>
        <v>37.776969632867562</v>
      </c>
      <c r="Y1353" s="27">
        <f t="shared" si="301"/>
        <v>9.7178725017748686</v>
      </c>
      <c r="Z1353" s="28">
        <f t="shared" si="301"/>
        <v>274.44772282764177</v>
      </c>
      <c r="AA1353" s="27"/>
      <c r="AB1353" s="131">
        <v>9252140000</v>
      </c>
      <c r="AC1353" s="131" t="str">
        <f t="shared" si="305"/>
        <v>WFD113_CyprusJuly</v>
      </c>
      <c r="AD1353" s="40" t="s">
        <v>610</v>
      </c>
      <c r="AE1353" s="46" t="s">
        <v>591</v>
      </c>
      <c r="AF1353" s="130">
        <f t="shared" si="302"/>
        <v>1.0503378139300603</v>
      </c>
      <c r="AG1353" s="130">
        <f t="shared" si="303"/>
        <v>29.663161476981735</v>
      </c>
      <c r="AH1353" s="130">
        <f t="shared" si="306"/>
        <v>-28.612823663051675</v>
      </c>
    </row>
    <row r="1354" spans="1:34" x14ac:dyDescent="0.25">
      <c r="A1354" t="s">
        <v>11</v>
      </c>
      <c r="B1354">
        <v>2010</v>
      </c>
      <c r="C1354">
        <v>8</v>
      </c>
      <c r="D1354">
        <v>3056.1474386075502</v>
      </c>
      <c r="E1354">
        <v>8403.9659355976091</v>
      </c>
      <c r="F1354">
        <v>55.3162917643374</v>
      </c>
      <c r="G1354">
        <v>20.584601011048999</v>
      </c>
      <c r="H1354">
        <v>485.34270309456701</v>
      </c>
      <c r="I1354">
        <v>2219.8565088115402</v>
      </c>
      <c r="Q1354" s="9" t="s">
        <v>267</v>
      </c>
      <c r="R1354" s="27"/>
      <c r="S1354" s="40" t="s">
        <v>389</v>
      </c>
      <c r="T1354" s="3" t="s">
        <v>147</v>
      </c>
      <c r="U1354" s="27">
        <f t="shared" si="304"/>
        <v>666.74176576720379</v>
      </c>
      <c r="V1354" s="27">
        <f t="shared" si="301"/>
        <v>2732.5543006131675</v>
      </c>
      <c r="W1354" s="27">
        <f t="shared" si="301"/>
        <v>82.256381061192997</v>
      </c>
      <c r="X1354" s="27">
        <f t="shared" si="301"/>
        <v>41.128190530596505</v>
      </c>
      <c r="Y1354" s="27">
        <f t="shared" si="301"/>
        <v>6.666069592866279</v>
      </c>
      <c r="Z1354" s="28">
        <f t="shared" si="301"/>
        <v>227.02857722648557</v>
      </c>
      <c r="AA1354" s="27"/>
      <c r="AB1354" s="131">
        <v>9252140000</v>
      </c>
      <c r="AC1354" s="131" t="str">
        <f t="shared" si="305"/>
        <v>WFD113_CyprusAugust</v>
      </c>
      <c r="AD1354" s="40" t="s">
        <v>610</v>
      </c>
      <c r="AE1354" s="46" t="s">
        <v>592</v>
      </c>
      <c r="AF1354" s="130">
        <f t="shared" si="302"/>
        <v>0.72048948598554274</v>
      </c>
      <c r="AG1354" s="130">
        <f t="shared" si="303"/>
        <v>24.537953081826</v>
      </c>
      <c r="AH1354" s="130">
        <f t="shared" si="306"/>
        <v>-23.817463595840458</v>
      </c>
    </row>
    <row r="1355" spans="1:34" x14ac:dyDescent="0.25">
      <c r="A1355" t="s">
        <v>11</v>
      </c>
      <c r="B1355">
        <v>2010</v>
      </c>
      <c r="C1355">
        <v>9</v>
      </c>
      <c r="D1355">
        <v>2151.79107999489</v>
      </c>
      <c r="E1355">
        <v>8551.7713387576296</v>
      </c>
      <c r="F1355">
        <v>64.311154433131307</v>
      </c>
      <c r="G1355">
        <v>24.144163569831001</v>
      </c>
      <c r="H1355">
        <v>1240.69759856222</v>
      </c>
      <c r="I1355">
        <v>1589.61149244803</v>
      </c>
      <c r="Q1355" s="9" t="s">
        <v>267</v>
      </c>
      <c r="R1355" s="27"/>
      <c r="S1355" s="40" t="s">
        <v>389</v>
      </c>
      <c r="T1355" s="3" t="s">
        <v>148</v>
      </c>
      <c r="U1355" s="27">
        <f t="shared" si="304"/>
        <v>514.22739559315562</v>
      </c>
      <c r="V1355" s="27">
        <f t="shared" si="301"/>
        <v>2739.3011031687925</v>
      </c>
      <c r="W1355" s="27">
        <f t="shared" si="301"/>
        <v>90.6199161047697</v>
      </c>
      <c r="X1355" s="27">
        <f t="shared" si="301"/>
        <v>45.309958052384886</v>
      </c>
      <c r="Y1355" s="27">
        <f t="shared" si="301"/>
        <v>43.824084305051642</v>
      </c>
      <c r="Z1355" s="28">
        <f t="shared" si="301"/>
        <v>178.82102710423084</v>
      </c>
      <c r="AA1355" s="27"/>
      <c r="AB1355" s="131">
        <v>9252140000</v>
      </c>
      <c r="AC1355" s="131" t="str">
        <f t="shared" si="305"/>
        <v>WFD113_CyprusSeptember</v>
      </c>
      <c r="AD1355" s="40" t="s">
        <v>610</v>
      </c>
      <c r="AE1355" s="46" t="s">
        <v>593</v>
      </c>
      <c r="AF1355" s="130">
        <f t="shared" si="302"/>
        <v>4.7366430150269716</v>
      </c>
      <c r="AG1355" s="130">
        <f t="shared" si="303"/>
        <v>19.327531479661015</v>
      </c>
      <c r="AH1355" s="130">
        <f t="shared" si="306"/>
        <v>-14.590888464634045</v>
      </c>
    </row>
    <row r="1356" spans="1:34" x14ac:dyDescent="0.25">
      <c r="A1356" t="s">
        <v>11</v>
      </c>
      <c r="B1356">
        <v>2010</v>
      </c>
      <c r="C1356">
        <v>10</v>
      </c>
      <c r="D1356">
        <v>1542.5312093024399</v>
      </c>
      <c r="E1356">
        <v>10916.8983694951</v>
      </c>
      <c r="F1356">
        <v>2088.7649400508999</v>
      </c>
      <c r="G1356">
        <v>802.08407675384694</v>
      </c>
      <c r="H1356">
        <v>6271.7287599749698</v>
      </c>
      <c r="I1356">
        <v>1512.9650812074899</v>
      </c>
      <c r="Q1356" s="9" t="s">
        <v>267</v>
      </c>
      <c r="R1356" s="27"/>
      <c r="S1356" s="40" t="s">
        <v>389</v>
      </c>
      <c r="T1356" s="3" t="s">
        <v>149</v>
      </c>
      <c r="U1356" s="27">
        <f t="shared" si="304"/>
        <v>470.9924011823465</v>
      </c>
      <c r="V1356" s="27">
        <f t="shared" si="301"/>
        <v>2820.1691804978232</v>
      </c>
      <c r="W1356" s="27">
        <f t="shared" si="301"/>
        <v>114.57972175005142</v>
      </c>
      <c r="X1356" s="27">
        <f t="shared" si="301"/>
        <v>57.289860875025731</v>
      </c>
      <c r="Y1356" s="27">
        <f t="shared" si="301"/>
        <v>163.67074005918539</v>
      </c>
      <c r="Z1356" s="28">
        <f t="shared" si="301"/>
        <v>176.39996674630754</v>
      </c>
      <c r="AA1356" s="27"/>
      <c r="AB1356" s="131">
        <v>9252140000</v>
      </c>
      <c r="AC1356" s="131" t="str">
        <f t="shared" si="305"/>
        <v>WFD113_CyprusOctober</v>
      </c>
      <c r="AD1356" s="40" t="s">
        <v>610</v>
      </c>
      <c r="AE1356" s="46" t="s">
        <v>594</v>
      </c>
      <c r="AF1356" s="130">
        <f t="shared" si="302"/>
        <v>17.690041445458608</v>
      </c>
      <c r="AG1356" s="130">
        <f t="shared" si="303"/>
        <v>19.065855763780871</v>
      </c>
      <c r="AH1356" s="130">
        <f t="shared" si="306"/>
        <v>-1.3758143183222629</v>
      </c>
    </row>
    <row r="1357" spans="1:34" x14ac:dyDescent="0.25">
      <c r="A1357" t="s">
        <v>11</v>
      </c>
      <c r="B1357">
        <v>2010</v>
      </c>
      <c r="C1357">
        <v>11</v>
      </c>
      <c r="D1357">
        <v>1225.45954082054</v>
      </c>
      <c r="E1357">
        <v>11503.5114287096</v>
      </c>
      <c r="F1357">
        <v>3231.1620031645698</v>
      </c>
      <c r="G1357">
        <v>1238.74247918439</v>
      </c>
      <c r="H1357">
        <v>6461.7141389837398</v>
      </c>
      <c r="I1357">
        <v>1286.22424047411</v>
      </c>
      <c r="Q1357" s="9" t="s">
        <v>267</v>
      </c>
      <c r="R1357" s="27"/>
      <c r="S1357" s="40" t="s">
        <v>389</v>
      </c>
      <c r="T1357" s="3" t="s">
        <v>150</v>
      </c>
      <c r="U1357" s="27">
        <f t="shared" si="304"/>
        <v>442.56242129985299</v>
      </c>
      <c r="V1357" s="27">
        <f t="shared" si="301"/>
        <v>2998.1596920291622</v>
      </c>
      <c r="W1357" s="27">
        <f t="shared" si="301"/>
        <v>126.71835295193122</v>
      </c>
      <c r="X1357" s="27">
        <f t="shared" si="301"/>
        <v>63.359176475965526</v>
      </c>
      <c r="Y1357" s="27">
        <f t="shared" si="301"/>
        <v>226.54415870272007</v>
      </c>
      <c r="Z1357" s="28">
        <f t="shared" si="301"/>
        <v>198.7712770243003</v>
      </c>
      <c r="AA1357" s="27"/>
      <c r="AB1357" s="131">
        <v>9252140000</v>
      </c>
      <c r="AC1357" s="131" t="str">
        <f t="shared" si="305"/>
        <v>WFD113_CyprusNovember</v>
      </c>
      <c r="AD1357" s="40" t="s">
        <v>610</v>
      </c>
      <c r="AE1357" s="46" t="s">
        <v>595</v>
      </c>
      <c r="AF1357" s="130">
        <f t="shared" si="302"/>
        <v>24.485595624657655</v>
      </c>
      <c r="AG1357" s="130">
        <f t="shared" si="303"/>
        <v>21.483816395374511</v>
      </c>
      <c r="AH1357" s="130">
        <f t="shared" si="306"/>
        <v>3.0017792292831444</v>
      </c>
    </row>
    <row r="1358" spans="1:34" ht="15.75" thickBot="1" x14ac:dyDescent="0.3">
      <c r="A1358" t="s">
        <v>11</v>
      </c>
      <c r="B1358">
        <v>2010</v>
      </c>
      <c r="C1358">
        <v>12</v>
      </c>
      <c r="D1358">
        <v>1569.43518085457</v>
      </c>
      <c r="E1358">
        <v>11544.530954473301</v>
      </c>
      <c r="F1358">
        <v>2945.6523629991402</v>
      </c>
      <c r="G1358">
        <v>1107.9400350362</v>
      </c>
      <c r="H1358">
        <v>5643.7202880407904</v>
      </c>
      <c r="I1358">
        <v>1575.0695192215201</v>
      </c>
      <c r="Q1358" s="11" t="s">
        <v>267</v>
      </c>
      <c r="R1358" s="29"/>
      <c r="S1358" s="40" t="s">
        <v>389</v>
      </c>
      <c r="T1358" s="5" t="s">
        <v>151</v>
      </c>
      <c r="U1358" s="29">
        <f t="shared" si="304"/>
        <v>476.2253744584396</v>
      </c>
      <c r="V1358" s="29">
        <f t="shared" si="301"/>
        <v>3141.3380697681851</v>
      </c>
      <c r="W1358" s="29">
        <f t="shared" si="301"/>
        <v>285.88341541151669</v>
      </c>
      <c r="X1358" s="29">
        <f t="shared" si="301"/>
        <v>142.9417077057584</v>
      </c>
      <c r="Y1358" s="29">
        <f t="shared" si="301"/>
        <v>572.30892967587727</v>
      </c>
      <c r="Z1358" s="30">
        <f t="shared" si="301"/>
        <v>266.28822864365526</v>
      </c>
      <c r="AA1358" s="27"/>
      <c r="AB1358" s="131">
        <v>9252140000</v>
      </c>
      <c r="AC1358" s="131" t="str">
        <f t="shared" si="305"/>
        <v>WFD113_CyprusDecember</v>
      </c>
      <c r="AD1358" s="40" t="s">
        <v>610</v>
      </c>
      <c r="AE1358" s="46" t="s">
        <v>596</v>
      </c>
      <c r="AF1358" s="130">
        <f t="shared" si="302"/>
        <v>61.856924957456023</v>
      </c>
      <c r="AG1358" s="130">
        <f t="shared" si="303"/>
        <v>28.781258027186713</v>
      </c>
      <c r="AH1358" s="130">
        <f t="shared" si="306"/>
        <v>33.075666930269307</v>
      </c>
    </row>
    <row r="1359" spans="1:34" x14ac:dyDescent="0.25">
      <c r="A1359" t="s">
        <v>11</v>
      </c>
      <c r="B1359">
        <v>2011</v>
      </c>
      <c r="C1359">
        <v>1</v>
      </c>
      <c r="D1359">
        <v>1967.02476418182</v>
      </c>
      <c r="E1359">
        <v>11495.2389664326</v>
      </c>
      <c r="F1359">
        <v>2377.4141851581999</v>
      </c>
      <c r="G1359">
        <v>872.05621919708597</v>
      </c>
      <c r="H1359">
        <v>4805.2710097160998</v>
      </c>
      <c r="I1359">
        <v>1815.9192026129799</v>
      </c>
      <c r="Q1359" s="10" t="s">
        <v>268</v>
      </c>
      <c r="R1359" s="27" t="s">
        <v>411</v>
      </c>
      <c r="S1359" s="40" t="s">
        <v>390</v>
      </c>
      <c r="T1359" s="1" t="s">
        <v>140</v>
      </c>
      <c r="U1359" s="25">
        <f>(D17007+D17019+D17031+D17043+D17055+D17067+D17079+D17091+D17103+D17115+D17127+D17139+D17151)/13</f>
        <v>30450.094690799087</v>
      </c>
      <c r="V1359" s="25">
        <f t="shared" ref="V1359:Z1370" si="307">(E17007+E17019+E17031+E17043+E17055+E17067+E17079+E17091+E17103+E17115+E17127+E17139+E17151)/13</f>
        <v>231242.29563537534</v>
      </c>
      <c r="W1359" s="25">
        <f t="shared" si="307"/>
        <v>26018.928757915975</v>
      </c>
      <c r="X1359" s="25">
        <f t="shared" si="307"/>
        <v>12618.119070410494</v>
      </c>
      <c r="Y1359" s="25">
        <f t="shared" si="307"/>
        <v>37547.94637107374</v>
      </c>
      <c r="Z1359" s="26">
        <f t="shared" si="307"/>
        <v>18440.970396069137</v>
      </c>
      <c r="AA1359" s="27"/>
      <c r="AB1359" s="131">
        <v>806967330000</v>
      </c>
      <c r="AC1359" s="131" t="str">
        <f t="shared" si="305"/>
        <v>WFD114_Danube_Region_Basin_DistrictJanuary</v>
      </c>
      <c r="AD1359" s="40" t="s">
        <v>600</v>
      </c>
      <c r="AE1359" s="46" t="s">
        <v>586</v>
      </c>
      <c r="AF1359" s="130">
        <f t="shared" si="302"/>
        <v>46.529698260614509</v>
      </c>
      <c r="AG1359" s="130">
        <f t="shared" si="303"/>
        <v>22.852189562704027</v>
      </c>
      <c r="AH1359" s="130">
        <f t="shared" si="306"/>
        <v>23.677508697910483</v>
      </c>
    </row>
    <row r="1360" spans="1:34" x14ac:dyDescent="0.25">
      <c r="A1360" t="s">
        <v>11</v>
      </c>
      <c r="B1360">
        <v>2011</v>
      </c>
      <c r="C1360">
        <v>2</v>
      </c>
      <c r="D1360">
        <v>2797.1150784649799</v>
      </c>
      <c r="E1360">
        <v>11270.0302354837</v>
      </c>
      <c r="F1360">
        <v>1346.35596544486</v>
      </c>
      <c r="G1360">
        <v>501.44141791701298</v>
      </c>
      <c r="H1360">
        <v>3717.9564949720998</v>
      </c>
      <c r="I1360">
        <v>2364.8367756935299</v>
      </c>
      <c r="Q1360" s="9" t="s">
        <v>268</v>
      </c>
      <c r="R1360" s="27" t="s">
        <v>412</v>
      </c>
      <c r="S1360" s="40" t="s">
        <v>390</v>
      </c>
      <c r="T1360" s="3" t="s">
        <v>141</v>
      </c>
      <c r="U1360" s="27">
        <f t="shared" ref="U1360:U1370" si="308">(D17008+D17020+D17032+D17044+D17056+D17068+D17080+D17092+D17104+D17116+D17128+D17140+D17152)/13</f>
        <v>38979.553324001325</v>
      </c>
      <c r="V1360" s="27">
        <f t="shared" si="307"/>
        <v>230469.79067235094</v>
      </c>
      <c r="W1360" s="27">
        <f t="shared" si="307"/>
        <v>19776.990699953585</v>
      </c>
      <c r="X1360" s="27">
        <f t="shared" si="307"/>
        <v>9626.6635039053581</v>
      </c>
      <c r="Y1360" s="27">
        <f t="shared" si="307"/>
        <v>33870.723090198779</v>
      </c>
      <c r="Z1360" s="28">
        <f t="shared" si="307"/>
        <v>24259.182258785437</v>
      </c>
      <c r="AA1360" s="27"/>
      <c r="AB1360" s="131">
        <v>806967330000</v>
      </c>
      <c r="AC1360" s="131" t="str">
        <f t="shared" si="305"/>
        <v>WFD114_Danube_Region_Basin_DistrictFebruary</v>
      </c>
      <c r="AD1360" s="40" t="s">
        <v>600</v>
      </c>
      <c r="AE1360" s="46" t="s">
        <v>587</v>
      </c>
      <c r="AF1360" s="130">
        <f t="shared" si="302"/>
        <v>41.972855444096822</v>
      </c>
      <c r="AG1360" s="130">
        <f t="shared" si="303"/>
        <v>30.062161573239202</v>
      </c>
      <c r="AH1360" s="130">
        <f t="shared" si="306"/>
        <v>11.910693870857621</v>
      </c>
    </row>
    <row r="1361" spans="1:34" x14ac:dyDescent="0.25">
      <c r="A1361" t="s">
        <v>11</v>
      </c>
      <c r="B1361">
        <v>2011</v>
      </c>
      <c r="C1361">
        <v>3</v>
      </c>
      <c r="D1361">
        <v>3489.2451734526699</v>
      </c>
      <c r="E1361">
        <v>11246.1642027284</v>
      </c>
      <c r="F1361">
        <v>585.87697021865097</v>
      </c>
      <c r="G1361">
        <v>229.856409800439</v>
      </c>
      <c r="H1361">
        <v>2679.4916697048602</v>
      </c>
      <c r="I1361">
        <v>2953.1755835355302</v>
      </c>
      <c r="Q1361" s="9" t="s">
        <v>268</v>
      </c>
      <c r="R1361" s="27" t="s">
        <v>413</v>
      </c>
      <c r="S1361" s="40" t="s">
        <v>390</v>
      </c>
      <c r="T1361" s="3" t="s">
        <v>142</v>
      </c>
      <c r="U1361" s="27">
        <f t="shared" si="308"/>
        <v>66314.396347711023</v>
      </c>
      <c r="V1361" s="27">
        <f t="shared" si="307"/>
        <v>225291.25367063272</v>
      </c>
      <c r="W1361" s="27">
        <f t="shared" si="307"/>
        <v>13504.01890652817</v>
      </c>
      <c r="X1361" s="27">
        <f t="shared" si="307"/>
        <v>6541.8371389171525</v>
      </c>
      <c r="Y1361" s="27">
        <f t="shared" si="307"/>
        <v>36690.894936288532</v>
      </c>
      <c r="Z1361" s="28">
        <f t="shared" si="307"/>
        <v>47900.738541975952</v>
      </c>
      <c r="AA1361" s="27"/>
      <c r="AB1361" s="131">
        <v>806967330000</v>
      </c>
      <c r="AC1361" s="131" t="str">
        <f t="shared" si="305"/>
        <v>WFD114_Danube_Region_Basin_DistrictMarch</v>
      </c>
      <c r="AD1361" s="40" t="s">
        <v>600</v>
      </c>
      <c r="AE1361" s="46" t="s">
        <v>588</v>
      </c>
      <c r="AF1361" s="130">
        <f t="shared" si="302"/>
        <v>45.467633660322448</v>
      </c>
      <c r="AG1361" s="130">
        <f t="shared" si="303"/>
        <v>59.358956380521562</v>
      </c>
      <c r="AH1361" s="130">
        <f t="shared" si="306"/>
        <v>-13.891322720199113</v>
      </c>
    </row>
    <row r="1362" spans="1:34" x14ac:dyDescent="0.25">
      <c r="A1362" t="s">
        <v>11</v>
      </c>
      <c r="B1362">
        <v>2011</v>
      </c>
      <c r="C1362">
        <v>4</v>
      </c>
      <c r="D1362">
        <v>4721.9980344785199</v>
      </c>
      <c r="E1362">
        <v>10710.8512953343</v>
      </c>
      <c r="F1362">
        <v>278.90490502983602</v>
      </c>
      <c r="G1362">
        <v>104.774122027044</v>
      </c>
      <c r="H1362">
        <v>2686.4615302935099</v>
      </c>
      <c r="I1362">
        <v>4004.52625856445</v>
      </c>
      <c r="Q1362" s="9" t="s">
        <v>268</v>
      </c>
      <c r="R1362" s="27" t="s">
        <v>414</v>
      </c>
      <c r="S1362" s="40" t="s">
        <v>390</v>
      </c>
      <c r="T1362" s="3" t="s">
        <v>143</v>
      </c>
      <c r="U1362" s="27">
        <f t="shared" si="308"/>
        <v>83153.570029374154</v>
      </c>
      <c r="V1362" s="27">
        <f t="shared" si="307"/>
        <v>212574.89864188552</v>
      </c>
      <c r="W1362" s="27">
        <f t="shared" si="307"/>
        <v>7367.9880177529258</v>
      </c>
      <c r="X1362" s="27">
        <f t="shared" si="307"/>
        <v>3560.6230770093603</v>
      </c>
      <c r="Y1362" s="27">
        <f t="shared" si="307"/>
        <v>40553.340712229146</v>
      </c>
      <c r="Z1362" s="28">
        <f t="shared" si="307"/>
        <v>67854.529320453541</v>
      </c>
      <c r="AA1362" s="27"/>
      <c r="AB1362" s="131">
        <v>806967330000</v>
      </c>
      <c r="AC1362" s="131" t="str">
        <f t="shared" si="305"/>
        <v>WFD114_Danube_Region_Basin_DistrictApril</v>
      </c>
      <c r="AD1362" s="40" t="s">
        <v>600</v>
      </c>
      <c r="AE1362" s="46" t="s">
        <v>589</v>
      </c>
      <c r="AF1362" s="130">
        <f t="shared" si="302"/>
        <v>50.254005589333026</v>
      </c>
      <c r="AG1362" s="130">
        <f t="shared" si="303"/>
        <v>84.085844368016168</v>
      </c>
      <c r="AH1362" s="130">
        <f t="shared" si="306"/>
        <v>-33.831838778683142</v>
      </c>
    </row>
    <row r="1363" spans="1:34" x14ac:dyDescent="0.25">
      <c r="A1363" t="s">
        <v>11</v>
      </c>
      <c r="B1363">
        <v>2011</v>
      </c>
      <c r="C1363">
        <v>5</v>
      </c>
      <c r="D1363">
        <v>4409.1560751363204</v>
      </c>
      <c r="E1363">
        <v>10373.6533575226</v>
      </c>
      <c r="F1363">
        <v>95.374488638693705</v>
      </c>
      <c r="G1363">
        <v>36.115909448982499</v>
      </c>
      <c r="H1363">
        <v>1835.0178477301099</v>
      </c>
      <c r="I1363">
        <v>3940.48189053447</v>
      </c>
      <c r="Q1363" s="9" t="s">
        <v>268</v>
      </c>
      <c r="R1363" s="27" t="s">
        <v>410</v>
      </c>
      <c r="S1363" s="40" t="s">
        <v>390</v>
      </c>
      <c r="T1363" s="3" t="s">
        <v>144</v>
      </c>
      <c r="U1363" s="27">
        <f t="shared" si="308"/>
        <v>93270.548381258763</v>
      </c>
      <c r="V1363" s="27">
        <f t="shared" si="307"/>
        <v>198415.81406833368</v>
      </c>
      <c r="W1363" s="27">
        <f t="shared" si="307"/>
        <v>7887.6027957903698</v>
      </c>
      <c r="X1363" s="27">
        <f t="shared" si="307"/>
        <v>3771.8281055735602</v>
      </c>
      <c r="Y1363" s="27">
        <f t="shared" si="307"/>
        <v>63817.424296575991</v>
      </c>
      <c r="Z1363" s="28">
        <f t="shared" si="307"/>
        <v>77828.034986377446</v>
      </c>
      <c r="AA1363" s="27"/>
      <c r="AB1363" s="131">
        <v>806967330000</v>
      </c>
      <c r="AC1363" s="131" t="str">
        <f t="shared" si="305"/>
        <v>WFD114_Danube_Region_Basin_DistrictMay</v>
      </c>
      <c r="AD1363" s="40" t="s">
        <v>600</v>
      </c>
      <c r="AE1363" s="46" t="s">
        <v>144</v>
      </c>
      <c r="AF1363" s="130">
        <f t="shared" si="302"/>
        <v>79.083033382003194</v>
      </c>
      <c r="AG1363" s="130">
        <f t="shared" si="303"/>
        <v>96.445087791072581</v>
      </c>
      <c r="AH1363" s="130">
        <f t="shared" si="306"/>
        <v>-17.362054409069387</v>
      </c>
    </row>
    <row r="1364" spans="1:34" x14ac:dyDescent="0.25">
      <c r="A1364" t="s">
        <v>11</v>
      </c>
      <c r="B1364">
        <v>2011</v>
      </c>
      <c r="C1364">
        <v>6</v>
      </c>
      <c r="D1364">
        <v>4102.0446424023203</v>
      </c>
      <c r="E1364">
        <v>9281.5326202417</v>
      </c>
      <c r="F1364">
        <v>58.795760308608699</v>
      </c>
      <c r="G1364">
        <v>22.317428336936299</v>
      </c>
      <c r="H1364">
        <v>612.26053439359305</v>
      </c>
      <c r="I1364">
        <v>3393.9879076311399</v>
      </c>
      <c r="Q1364" s="9" t="s">
        <v>268</v>
      </c>
      <c r="R1364" s="27" t="s">
        <v>415</v>
      </c>
      <c r="S1364" s="40" t="s">
        <v>390</v>
      </c>
      <c r="T1364" s="3" t="s">
        <v>145</v>
      </c>
      <c r="U1364" s="27">
        <f t="shared" si="308"/>
        <v>83456.035890582338</v>
      </c>
      <c r="V1364" s="27">
        <f t="shared" si="307"/>
        <v>198901.22966344698</v>
      </c>
      <c r="W1364" s="27">
        <f t="shared" si="307"/>
        <v>9076.5551508038388</v>
      </c>
      <c r="X1364" s="27">
        <f t="shared" si="307"/>
        <v>4336.406564715493</v>
      </c>
      <c r="Y1364" s="27">
        <f t="shared" si="307"/>
        <v>64520.168536442288</v>
      </c>
      <c r="Z1364" s="28">
        <f t="shared" si="307"/>
        <v>72904.828792882108</v>
      </c>
      <c r="AA1364" s="27"/>
      <c r="AB1364" s="131">
        <v>806967330000</v>
      </c>
      <c r="AC1364" s="131" t="str">
        <f t="shared" si="305"/>
        <v>WFD114_Danube_Region_Basin_DistrictJune</v>
      </c>
      <c r="AD1364" s="40" t="s">
        <v>600</v>
      </c>
      <c r="AE1364" s="46" t="s">
        <v>590</v>
      </c>
      <c r="AF1364" s="130">
        <f t="shared" si="302"/>
        <v>79.953879342850584</v>
      </c>
      <c r="AG1364" s="130">
        <f t="shared" si="303"/>
        <v>90.344213554323332</v>
      </c>
      <c r="AH1364" s="130">
        <f t="shared" si="306"/>
        <v>-10.390334211472748</v>
      </c>
    </row>
    <row r="1365" spans="1:34" x14ac:dyDescent="0.25">
      <c r="A1365" t="s">
        <v>11</v>
      </c>
      <c r="B1365">
        <v>2011</v>
      </c>
      <c r="C1365">
        <v>7</v>
      </c>
      <c r="D1365">
        <v>3371.1629906953799</v>
      </c>
      <c r="E1365">
        <v>8499.2752935118097</v>
      </c>
      <c r="F1365">
        <v>77.151892407463194</v>
      </c>
      <c r="G1365">
        <v>30.736778881324501</v>
      </c>
      <c r="H1365">
        <v>1500.3744918011801</v>
      </c>
      <c r="I1365">
        <v>2492.7640145722798</v>
      </c>
      <c r="Q1365" s="9" t="s">
        <v>268</v>
      </c>
      <c r="R1365" s="27" t="s">
        <v>409</v>
      </c>
      <c r="S1365" s="40" t="s">
        <v>390</v>
      </c>
      <c r="T1365" s="3" t="s">
        <v>146</v>
      </c>
      <c r="U1365" s="27">
        <f t="shared" si="308"/>
        <v>72776.534746573438</v>
      </c>
      <c r="V1365" s="27">
        <f t="shared" si="307"/>
        <v>199921.12449152675</v>
      </c>
      <c r="W1365" s="27">
        <f t="shared" si="307"/>
        <v>11699.927239237593</v>
      </c>
      <c r="X1365" s="27">
        <f t="shared" si="307"/>
        <v>5615.9406633513654</v>
      </c>
      <c r="Y1365" s="27">
        <f t="shared" si="307"/>
        <v>65577.914635666471</v>
      </c>
      <c r="Z1365" s="28">
        <f t="shared" si="307"/>
        <v>62827.723652528366</v>
      </c>
      <c r="AA1365" s="27"/>
      <c r="AB1365" s="131">
        <v>806967330000</v>
      </c>
      <c r="AC1365" s="131" t="str">
        <f t="shared" si="305"/>
        <v>WFD114_Danube_Region_Basin_DistrictJuly</v>
      </c>
      <c r="AD1365" s="40" t="s">
        <v>600</v>
      </c>
      <c r="AE1365" s="46" t="s">
        <v>591</v>
      </c>
      <c r="AF1365" s="130">
        <f t="shared" si="302"/>
        <v>81.264646284585609</v>
      </c>
      <c r="AG1365" s="130">
        <f t="shared" si="303"/>
        <v>77.856588881396675</v>
      </c>
      <c r="AH1365" s="130">
        <f t="shared" si="306"/>
        <v>3.4080574031889341</v>
      </c>
    </row>
    <row r="1366" spans="1:34" x14ac:dyDescent="0.25">
      <c r="A1366" t="s">
        <v>11</v>
      </c>
      <c r="B1366">
        <v>2011</v>
      </c>
      <c r="C1366">
        <v>8</v>
      </c>
      <c r="D1366">
        <v>2868.1546747348002</v>
      </c>
      <c r="E1366">
        <v>8655.6931257040305</v>
      </c>
      <c r="F1366">
        <v>56.982771529629602</v>
      </c>
      <c r="G1366">
        <v>21.659883283107199</v>
      </c>
      <c r="H1366">
        <v>1661.3478921067201</v>
      </c>
      <c r="I1366">
        <v>2125.66423773</v>
      </c>
      <c r="Q1366" s="9" t="s">
        <v>268</v>
      </c>
      <c r="R1366" s="27" t="s">
        <v>408</v>
      </c>
      <c r="S1366" s="40" t="s">
        <v>390</v>
      </c>
      <c r="T1366" s="3" t="s">
        <v>147</v>
      </c>
      <c r="U1366" s="27">
        <f t="shared" si="308"/>
        <v>54292.454931595581</v>
      </c>
      <c r="V1366" s="27">
        <f t="shared" si="307"/>
        <v>207364.5975996512</v>
      </c>
      <c r="W1366" s="27">
        <f t="shared" si="307"/>
        <v>17339.599064153444</v>
      </c>
      <c r="X1366" s="27">
        <f t="shared" si="307"/>
        <v>8341.7731955339932</v>
      </c>
      <c r="Y1366" s="27">
        <f t="shared" si="307"/>
        <v>60919.941818567924</v>
      </c>
      <c r="Z1366" s="28">
        <f t="shared" si="307"/>
        <v>48001.404405575973</v>
      </c>
      <c r="AA1366" s="27"/>
      <c r="AB1366" s="131">
        <v>806967330000</v>
      </c>
      <c r="AC1366" s="131" t="str">
        <f t="shared" si="305"/>
        <v>WFD114_Danube_Region_Basin_DistrictAugust</v>
      </c>
      <c r="AD1366" s="40" t="s">
        <v>600</v>
      </c>
      <c r="AE1366" s="46" t="s">
        <v>592</v>
      </c>
      <c r="AF1366" s="130">
        <f t="shared" si="302"/>
        <v>75.49245124776975</v>
      </c>
      <c r="AG1366" s="130">
        <f t="shared" si="303"/>
        <v>59.483702277731581</v>
      </c>
      <c r="AH1366" s="130">
        <f t="shared" si="306"/>
        <v>16.00874897003817</v>
      </c>
    </row>
    <row r="1367" spans="1:34" x14ac:dyDescent="0.25">
      <c r="A1367" t="s">
        <v>11</v>
      </c>
      <c r="B1367">
        <v>2011</v>
      </c>
      <c r="C1367">
        <v>9</v>
      </c>
      <c r="D1367">
        <v>2189.8185147888798</v>
      </c>
      <c r="E1367">
        <v>9469.4113752119301</v>
      </c>
      <c r="F1367">
        <v>103.98633247103</v>
      </c>
      <c r="G1367">
        <v>43.478055264089797</v>
      </c>
      <c r="H1367">
        <v>722.70712257097296</v>
      </c>
      <c r="I1367">
        <v>1828.30366134462</v>
      </c>
      <c r="Q1367" s="9" t="s">
        <v>268</v>
      </c>
      <c r="R1367" s="27" t="s">
        <v>416</v>
      </c>
      <c r="S1367" s="40" t="s">
        <v>390</v>
      </c>
      <c r="T1367" s="3" t="s">
        <v>148</v>
      </c>
      <c r="U1367" s="27">
        <f t="shared" si="308"/>
        <v>34816.291692250008</v>
      </c>
      <c r="V1367" s="27">
        <f t="shared" si="307"/>
        <v>214781.2098025399</v>
      </c>
      <c r="W1367" s="27">
        <f t="shared" si="307"/>
        <v>18702.363522272964</v>
      </c>
      <c r="X1367" s="27">
        <f t="shared" si="307"/>
        <v>9052.6627919053317</v>
      </c>
      <c r="Y1367" s="27">
        <f t="shared" si="307"/>
        <v>51914.267150874592</v>
      </c>
      <c r="Z1367" s="28">
        <f t="shared" si="307"/>
        <v>31469.821139292584</v>
      </c>
      <c r="AA1367" s="27"/>
      <c r="AB1367" s="131">
        <v>806967330000</v>
      </c>
      <c r="AC1367" s="131" t="str">
        <f t="shared" si="305"/>
        <v>WFD114_Danube_Region_Basin_DistrictSeptember</v>
      </c>
      <c r="AD1367" s="40" t="s">
        <v>600</v>
      </c>
      <c r="AE1367" s="46" t="s">
        <v>593</v>
      </c>
      <c r="AF1367" s="130">
        <f t="shared" si="302"/>
        <v>64.332551295322688</v>
      </c>
      <c r="AG1367" s="130">
        <f t="shared" si="303"/>
        <v>38.997639643345394</v>
      </c>
      <c r="AH1367" s="130">
        <f t="shared" si="306"/>
        <v>25.334911651977293</v>
      </c>
    </row>
    <row r="1368" spans="1:34" x14ac:dyDescent="0.25">
      <c r="A1368" t="s">
        <v>11</v>
      </c>
      <c r="B1368">
        <v>2011</v>
      </c>
      <c r="C1368">
        <v>10</v>
      </c>
      <c r="D1368">
        <v>2145.6739187384801</v>
      </c>
      <c r="E1368">
        <v>9570.1310466059695</v>
      </c>
      <c r="F1368">
        <v>855.41505850300496</v>
      </c>
      <c r="G1368">
        <v>330.84024350363399</v>
      </c>
      <c r="H1368">
        <v>3918.8038243811302</v>
      </c>
      <c r="I1368">
        <v>1759.84079745794</v>
      </c>
      <c r="Q1368" s="9" t="s">
        <v>268</v>
      </c>
      <c r="R1368" s="27" t="s">
        <v>417</v>
      </c>
      <c r="S1368" s="40" t="s">
        <v>390</v>
      </c>
      <c r="T1368" s="3" t="s">
        <v>149</v>
      </c>
      <c r="U1368" s="27">
        <f t="shared" si="308"/>
        <v>27334.515192630086</v>
      </c>
      <c r="V1368" s="27">
        <f t="shared" si="307"/>
        <v>224399.55136460485</v>
      </c>
      <c r="W1368" s="27">
        <f t="shared" si="307"/>
        <v>22667.878262145827</v>
      </c>
      <c r="X1368" s="27">
        <f t="shared" si="307"/>
        <v>10993.557919126582</v>
      </c>
      <c r="Y1368" s="27">
        <f t="shared" si="307"/>
        <v>48897.385998108766</v>
      </c>
      <c r="Z1368" s="28">
        <f t="shared" si="307"/>
        <v>24760.083167395922</v>
      </c>
      <c r="AA1368" s="27"/>
      <c r="AB1368" s="131">
        <v>806967330000</v>
      </c>
      <c r="AC1368" s="131" t="str">
        <f t="shared" si="305"/>
        <v>WFD114_Danube_Region_Basin_DistrictOctober</v>
      </c>
      <c r="AD1368" s="40" t="s">
        <v>600</v>
      </c>
      <c r="AE1368" s="46" t="s">
        <v>594</v>
      </c>
      <c r="AF1368" s="130">
        <f t="shared" si="302"/>
        <v>60.594009423044135</v>
      </c>
      <c r="AG1368" s="130">
        <f t="shared" si="303"/>
        <v>30.682881756063065</v>
      </c>
      <c r="AH1368" s="130">
        <f t="shared" si="306"/>
        <v>29.91112766698107</v>
      </c>
    </row>
    <row r="1369" spans="1:34" x14ac:dyDescent="0.25">
      <c r="A1369" t="s">
        <v>11</v>
      </c>
      <c r="B1369">
        <v>2011</v>
      </c>
      <c r="C1369">
        <v>11</v>
      </c>
      <c r="D1369">
        <v>1357.1445134552</v>
      </c>
      <c r="E1369">
        <v>11368.163267130099</v>
      </c>
      <c r="F1369">
        <v>2127.2762290179799</v>
      </c>
      <c r="G1369">
        <v>810.29258299382195</v>
      </c>
      <c r="H1369">
        <v>4195.53929175345</v>
      </c>
      <c r="I1369">
        <v>1393.3272965419401</v>
      </c>
      <c r="Q1369" s="9" t="s">
        <v>268</v>
      </c>
      <c r="R1369" s="27"/>
      <c r="S1369" s="40" t="s">
        <v>390</v>
      </c>
      <c r="T1369" s="3" t="s">
        <v>150</v>
      </c>
      <c r="U1369" s="27">
        <f t="shared" si="308"/>
        <v>22975.109640232437</v>
      </c>
      <c r="V1369" s="27">
        <f t="shared" si="307"/>
        <v>228963.30786849113</v>
      </c>
      <c r="W1369" s="27">
        <f t="shared" si="307"/>
        <v>24922.324614686062</v>
      </c>
      <c r="X1369" s="27">
        <f t="shared" si="307"/>
        <v>12114.61796010818</v>
      </c>
      <c r="Y1369" s="27">
        <f t="shared" si="307"/>
        <v>41200.543161694746</v>
      </c>
      <c r="Z1369" s="28">
        <f t="shared" si="307"/>
        <v>18917.045700441075</v>
      </c>
      <c r="AA1369" s="27"/>
      <c r="AB1369" s="131">
        <v>806967330000</v>
      </c>
      <c r="AC1369" s="131" t="str">
        <f t="shared" si="305"/>
        <v>WFD114_Danube_Region_Basin_DistrictNovember</v>
      </c>
      <c r="AD1369" s="40" t="s">
        <v>600</v>
      </c>
      <c r="AE1369" s="46" t="s">
        <v>595</v>
      </c>
      <c r="AF1369" s="130">
        <f t="shared" si="302"/>
        <v>51.056023744721799</v>
      </c>
      <c r="AG1369" s="130">
        <f t="shared" si="303"/>
        <v>23.442145669566418</v>
      </c>
      <c r="AH1369" s="130">
        <f t="shared" si="306"/>
        <v>27.61387807515538</v>
      </c>
    </row>
    <row r="1370" spans="1:34" ht="15.75" thickBot="1" x14ac:dyDescent="0.3">
      <c r="A1370" t="s">
        <v>11</v>
      </c>
      <c r="B1370">
        <v>2011</v>
      </c>
      <c r="C1370">
        <v>12</v>
      </c>
      <c r="D1370">
        <v>1642.5972649540399</v>
      </c>
      <c r="E1370">
        <v>11497.701484482899</v>
      </c>
      <c r="F1370">
        <v>1612.89770861544</v>
      </c>
      <c r="G1370">
        <v>614.95175516860104</v>
      </c>
      <c r="H1370">
        <v>3360.9800407245698</v>
      </c>
      <c r="I1370">
        <v>1635.73413493618</v>
      </c>
      <c r="Q1370" s="11" t="s">
        <v>268</v>
      </c>
      <c r="R1370" s="29"/>
      <c r="S1370" s="40" t="s">
        <v>390</v>
      </c>
      <c r="T1370" s="5" t="s">
        <v>151</v>
      </c>
      <c r="U1370" s="29">
        <f t="shared" si="308"/>
        <v>22904.735514128985</v>
      </c>
      <c r="V1370" s="29">
        <f t="shared" si="307"/>
        <v>230982.14652307017</v>
      </c>
      <c r="W1370" s="29">
        <f t="shared" si="307"/>
        <v>29278.480496233569</v>
      </c>
      <c r="X1370" s="29">
        <f t="shared" si="307"/>
        <v>14219.100157750088</v>
      </c>
      <c r="Y1370" s="29">
        <f t="shared" si="307"/>
        <v>42962.267703173638</v>
      </c>
      <c r="Z1370" s="30">
        <f t="shared" si="307"/>
        <v>16247.130232540423</v>
      </c>
      <c r="AA1370" s="27"/>
      <c r="AB1370" s="131">
        <v>806967330000</v>
      </c>
      <c r="AC1370" s="131" t="str">
        <f t="shared" si="305"/>
        <v>WFD114_Danube_Region_Basin_DistrictDecember</v>
      </c>
      <c r="AD1370" s="40" t="s">
        <v>600</v>
      </c>
      <c r="AE1370" s="46" t="s">
        <v>596</v>
      </c>
      <c r="AF1370" s="130">
        <f t="shared" si="302"/>
        <v>53.239166080210012</v>
      </c>
      <c r="AG1370" s="130">
        <f t="shared" si="303"/>
        <v>20.133566290150089</v>
      </c>
      <c r="AH1370" s="130">
        <f t="shared" si="306"/>
        <v>33.105599790059927</v>
      </c>
    </row>
    <row r="1371" spans="1:34" x14ac:dyDescent="0.25">
      <c r="A1371" t="s">
        <v>11</v>
      </c>
      <c r="B1371">
        <v>2012</v>
      </c>
      <c r="C1371">
        <v>1</v>
      </c>
      <c r="D1371">
        <v>2240.1922162736801</v>
      </c>
      <c r="E1371">
        <v>11482.095263434099</v>
      </c>
      <c r="F1371">
        <v>519.95134509899299</v>
      </c>
      <c r="G1371">
        <v>224.008147422951</v>
      </c>
      <c r="H1371">
        <v>1565.43171794463</v>
      </c>
      <c r="I1371">
        <v>2035.7595121915299</v>
      </c>
      <c r="Q1371" s="10" t="s">
        <v>269</v>
      </c>
      <c r="R1371" s="27" t="s">
        <v>418</v>
      </c>
      <c r="S1371" s="40" t="s">
        <v>391</v>
      </c>
      <c r="T1371" s="1" t="s">
        <v>140</v>
      </c>
      <c r="U1371" s="25">
        <f>(D17163+D17175+D17187+D17199+D17211+D17223+D17235+D17247+D17259+D17271+D17283+D17295+D17307)/13</f>
        <v>680.13314493661812</v>
      </c>
      <c r="V1371" s="25">
        <f t="shared" ref="V1371:Z1382" si="309">(E17163+E17175+E17187+E17199+E17211+E17223+E17235+E17247+E17259+E17271+E17283+E17295+E17307)/13</f>
        <v>5619.1459899965612</v>
      </c>
      <c r="W1371" s="25">
        <f t="shared" si="309"/>
        <v>479.05847821897703</v>
      </c>
      <c r="X1371" s="25">
        <f t="shared" si="309"/>
        <v>243.47802969671207</v>
      </c>
      <c r="Y1371" s="25">
        <f t="shared" si="309"/>
        <v>815.4710863535613</v>
      </c>
      <c r="Z1371" s="26">
        <f t="shared" si="309"/>
        <v>515.22673031227544</v>
      </c>
      <c r="AA1371" s="27"/>
      <c r="AB1371" s="131">
        <v>16700780000</v>
      </c>
      <c r="AC1371" s="131" t="str">
        <f t="shared" si="305"/>
        <v>WFD115_Black_Sea_Basin_DistrictJanuary</v>
      </c>
      <c r="AD1371" s="40" t="s">
        <v>608</v>
      </c>
      <c r="AE1371" s="46" t="s">
        <v>586</v>
      </c>
      <c r="AF1371" s="130">
        <f t="shared" si="302"/>
        <v>48.828323368942129</v>
      </c>
      <c r="AG1371" s="130">
        <f t="shared" si="303"/>
        <v>30.850459099052582</v>
      </c>
      <c r="AH1371" s="130">
        <f t="shared" si="306"/>
        <v>17.977864269889547</v>
      </c>
    </row>
    <row r="1372" spans="1:34" x14ac:dyDescent="0.25">
      <c r="A1372" t="s">
        <v>11</v>
      </c>
      <c r="B1372">
        <v>2012</v>
      </c>
      <c r="C1372">
        <v>2</v>
      </c>
      <c r="D1372">
        <v>3007.4494315351999</v>
      </c>
      <c r="E1372">
        <v>11062.6079272842</v>
      </c>
      <c r="F1372">
        <v>519.37021450572399</v>
      </c>
      <c r="G1372">
        <v>226.03094049000001</v>
      </c>
      <c r="H1372">
        <v>1099.4772260280199</v>
      </c>
      <c r="I1372">
        <v>2451.7743990804101</v>
      </c>
      <c r="Q1372" s="9" t="s">
        <v>269</v>
      </c>
      <c r="R1372" s="27"/>
      <c r="S1372" s="40" t="s">
        <v>391</v>
      </c>
      <c r="T1372" s="3" t="s">
        <v>141</v>
      </c>
      <c r="U1372" s="27">
        <f t="shared" ref="U1372:U1382" si="310">(D17164+D17176+D17188+D17200+D17212+D17224+D17236+D17248+D17260+D17272+D17284+D17296+D17308)/13</f>
        <v>826.02228972594708</v>
      </c>
      <c r="V1372" s="27">
        <f t="shared" si="309"/>
        <v>5580.7156089451373</v>
      </c>
      <c r="W1372" s="27">
        <f t="shared" si="309"/>
        <v>301.75162289785129</v>
      </c>
      <c r="X1372" s="27">
        <f t="shared" si="309"/>
        <v>153.56756875348421</v>
      </c>
      <c r="Y1372" s="27">
        <f t="shared" si="309"/>
        <v>589.61210826195781</v>
      </c>
      <c r="Z1372" s="28">
        <f t="shared" si="309"/>
        <v>618.96344975356305</v>
      </c>
      <c r="AA1372" s="27"/>
      <c r="AB1372" s="131">
        <v>16700780000</v>
      </c>
      <c r="AC1372" s="131" t="str">
        <f t="shared" si="305"/>
        <v>WFD115_Black_Sea_Basin_DistrictFebruary</v>
      </c>
      <c r="AD1372" s="40" t="s">
        <v>608</v>
      </c>
      <c r="AE1372" s="46" t="s">
        <v>587</v>
      </c>
      <c r="AF1372" s="130">
        <f t="shared" si="302"/>
        <v>35.304465316108455</v>
      </c>
      <c r="AG1372" s="130">
        <f t="shared" si="303"/>
        <v>37.061948588842142</v>
      </c>
      <c r="AH1372" s="130">
        <f t="shared" si="306"/>
        <v>-1.7574832727336869</v>
      </c>
    </row>
    <row r="1373" spans="1:34" x14ac:dyDescent="0.25">
      <c r="A1373" t="s">
        <v>11</v>
      </c>
      <c r="B1373">
        <v>2012</v>
      </c>
      <c r="C1373">
        <v>3</v>
      </c>
      <c r="D1373">
        <v>4702.6031653472701</v>
      </c>
      <c r="E1373">
        <v>9774.9898484965597</v>
      </c>
      <c r="F1373">
        <v>89.784187635568301</v>
      </c>
      <c r="G1373">
        <v>35.591002538325903</v>
      </c>
      <c r="H1373">
        <v>816.33165793267699</v>
      </c>
      <c r="I1373">
        <v>3326.9801966083101</v>
      </c>
      <c r="Q1373" s="9" t="s">
        <v>269</v>
      </c>
      <c r="R1373" s="27"/>
      <c r="S1373" s="40" t="s">
        <v>391</v>
      </c>
      <c r="T1373" s="3" t="s">
        <v>142</v>
      </c>
      <c r="U1373" s="27">
        <f t="shared" si="310"/>
        <v>1219.5366054900946</v>
      </c>
      <c r="V1373" s="27">
        <f t="shared" si="309"/>
        <v>5478.8071437443086</v>
      </c>
      <c r="W1373" s="27">
        <f t="shared" si="309"/>
        <v>199.08248593674153</v>
      </c>
      <c r="X1373" s="27">
        <f t="shared" si="309"/>
        <v>102.57618269030942</v>
      </c>
      <c r="Y1373" s="27">
        <f t="shared" si="309"/>
        <v>591.61198722974518</v>
      </c>
      <c r="Z1373" s="28">
        <f t="shared" si="309"/>
        <v>973.33116507721672</v>
      </c>
      <c r="AA1373" s="27"/>
      <c r="AB1373" s="131">
        <v>16700780000</v>
      </c>
      <c r="AC1373" s="131" t="str">
        <f t="shared" si="305"/>
        <v>WFD115_Black_Sea_Basin_DistrictMarch</v>
      </c>
      <c r="AD1373" s="40" t="s">
        <v>608</v>
      </c>
      <c r="AE1373" s="46" t="s">
        <v>588</v>
      </c>
      <c r="AF1373" s="130">
        <f t="shared" si="302"/>
        <v>35.424212954709013</v>
      </c>
      <c r="AG1373" s="130">
        <f t="shared" si="303"/>
        <v>58.280581211010315</v>
      </c>
      <c r="AH1373" s="130">
        <f t="shared" si="306"/>
        <v>-22.856368256301302</v>
      </c>
    </row>
    <row r="1374" spans="1:34" x14ac:dyDescent="0.25">
      <c r="A1374" t="s">
        <v>11</v>
      </c>
      <c r="B1374">
        <v>2012</v>
      </c>
      <c r="C1374">
        <v>4</v>
      </c>
      <c r="D1374">
        <v>2965.6443707952499</v>
      </c>
      <c r="E1374">
        <v>10337.842892361899</v>
      </c>
      <c r="F1374">
        <v>1347.4428905347499</v>
      </c>
      <c r="G1374">
        <v>562.59654228054706</v>
      </c>
      <c r="H1374">
        <v>5941.1396925382896</v>
      </c>
      <c r="I1374">
        <v>2409.92584367362</v>
      </c>
      <c r="Q1374" s="9" t="s">
        <v>269</v>
      </c>
      <c r="R1374" s="27"/>
      <c r="S1374" s="40" t="s">
        <v>391</v>
      </c>
      <c r="T1374" s="3" t="s">
        <v>143</v>
      </c>
      <c r="U1374" s="27">
        <f t="shared" si="310"/>
        <v>1417.2136574699553</v>
      </c>
      <c r="V1374" s="27">
        <f t="shared" si="309"/>
        <v>5227.1158579248986</v>
      </c>
      <c r="W1374" s="27">
        <f t="shared" si="309"/>
        <v>88.405165249427327</v>
      </c>
      <c r="X1374" s="27">
        <f t="shared" si="309"/>
        <v>46.686985488902877</v>
      </c>
      <c r="Y1374" s="27">
        <f t="shared" si="309"/>
        <v>447.29674558868106</v>
      </c>
      <c r="Z1374" s="28">
        <f t="shared" si="309"/>
        <v>1196.3382598206199</v>
      </c>
      <c r="AA1374" s="27"/>
      <c r="AB1374" s="131">
        <v>16700780000</v>
      </c>
      <c r="AC1374" s="131" t="str">
        <f t="shared" si="305"/>
        <v>WFD115_Black_Sea_Basin_DistrictApril</v>
      </c>
      <c r="AD1374" s="40" t="s">
        <v>608</v>
      </c>
      <c r="AE1374" s="46" t="s">
        <v>589</v>
      </c>
      <c r="AF1374" s="130">
        <f t="shared" si="302"/>
        <v>26.78298532096591</v>
      </c>
      <c r="AG1374" s="130">
        <f t="shared" si="303"/>
        <v>71.633675781647312</v>
      </c>
      <c r="AH1374" s="130">
        <f t="shared" si="306"/>
        <v>-44.850690460681406</v>
      </c>
    </row>
    <row r="1375" spans="1:34" x14ac:dyDescent="0.25">
      <c r="A1375" t="s">
        <v>11</v>
      </c>
      <c r="B1375">
        <v>2012</v>
      </c>
      <c r="C1375">
        <v>5</v>
      </c>
      <c r="D1375">
        <v>4273.2922372663397</v>
      </c>
      <c r="E1375">
        <v>10866.4671543407</v>
      </c>
      <c r="F1375">
        <v>760.94307562758797</v>
      </c>
      <c r="G1375">
        <v>271.080442954771</v>
      </c>
      <c r="H1375">
        <v>2593.4650009051702</v>
      </c>
      <c r="I1375">
        <v>4041.14030459281</v>
      </c>
      <c r="Q1375" s="9" t="s">
        <v>269</v>
      </c>
      <c r="R1375" s="27"/>
      <c r="S1375" s="40" t="s">
        <v>391</v>
      </c>
      <c r="T1375" s="3" t="s">
        <v>144</v>
      </c>
      <c r="U1375" s="27">
        <f t="shared" si="310"/>
        <v>1661.1367958302112</v>
      </c>
      <c r="V1375" s="27">
        <f t="shared" si="309"/>
        <v>4850.6638452202542</v>
      </c>
      <c r="W1375" s="27">
        <f t="shared" si="309"/>
        <v>119.64425122912833</v>
      </c>
      <c r="X1375" s="27">
        <f t="shared" si="309"/>
        <v>62.786133019104298</v>
      </c>
      <c r="Y1375" s="27">
        <f t="shared" si="309"/>
        <v>788.12587283570542</v>
      </c>
      <c r="Z1375" s="28">
        <f t="shared" si="309"/>
        <v>1340.4340438184638</v>
      </c>
      <c r="AA1375" s="27"/>
      <c r="AB1375" s="131">
        <v>16700780000</v>
      </c>
      <c r="AC1375" s="131" t="str">
        <f t="shared" si="305"/>
        <v>WFD115_Black_Sea_Basin_DistrictMay</v>
      </c>
      <c r="AD1375" s="40" t="s">
        <v>608</v>
      </c>
      <c r="AE1375" s="46" t="s">
        <v>144</v>
      </c>
      <c r="AF1375" s="130">
        <f t="shared" si="302"/>
        <v>47.190961909306353</v>
      </c>
      <c r="AG1375" s="130">
        <f t="shared" si="303"/>
        <v>80.261762852900517</v>
      </c>
      <c r="AH1375" s="130">
        <f t="shared" si="306"/>
        <v>-33.070800943594165</v>
      </c>
    </row>
    <row r="1376" spans="1:34" x14ac:dyDescent="0.25">
      <c r="A1376" t="s">
        <v>11</v>
      </c>
      <c r="B1376">
        <v>2012</v>
      </c>
      <c r="C1376">
        <v>6</v>
      </c>
      <c r="D1376">
        <v>3831.0072776439802</v>
      </c>
      <c r="E1376">
        <v>9900.3322829472199</v>
      </c>
      <c r="F1376">
        <v>55.9465129614156</v>
      </c>
      <c r="G1376">
        <v>20.7299185440956</v>
      </c>
      <c r="H1376">
        <v>2026.5902483724501</v>
      </c>
      <c r="I1376">
        <v>3477.7324498964199</v>
      </c>
      <c r="Q1376" s="9" t="s">
        <v>269</v>
      </c>
      <c r="R1376" s="27"/>
      <c r="S1376" s="40" t="s">
        <v>391</v>
      </c>
      <c r="T1376" s="3" t="s">
        <v>145</v>
      </c>
      <c r="U1376" s="27">
        <f t="shared" si="310"/>
        <v>1549.5217159762904</v>
      </c>
      <c r="V1376" s="27">
        <f t="shared" si="309"/>
        <v>4701.2870814682819</v>
      </c>
      <c r="W1376" s="27">
        <f t="shared" si="309"/>
        <v>175.07801346165189</v>
      </c>
      <c r="X1376" s="27">
        <f t="shared" si="309"/>
        <v>90.452470713369308</v>
      </c>
      <c r="Y1376" s="27">
        <f t="shared" si="309"/>
        <v>774.6325501605578</v>
      </c>
      <c r="Z1376" s="28">
        <f t="shared" si="309"/>
        <v>1193.6908080401331</v>
      </c>
      <c r="AA1376" s="27"/>
      <c r="AB1376" s="131">
        <v>16700780000</v>
      </c>
      <c r="AC1376" s="131" t="str">
        <f t="shared" si="305"/>
        <v>WFD115_Black_Sea_Basin_DistrictJune</v>
      </c>
      <c r="AD1376" s="40" t="s">
        <v>608</v>
      </c>
      <c r="AE1376" s="46" t="s">
        <v>590</v>
      </c>
      <c r="AF1376" s="130">
        <f t="shared" si="302"/>
        <v>46.38301625196894</v>
      </c>
      <c r="AG1376" s="130">
        <f t="shared" si="303"/>
        <v>71.475153138963151</v>
      </c>
      <c r="AH1376" s="130">
        <f t="shared" si="306"/>
        <v>-25.092136886994211</v>
      </c>
    </row>
    <row r="1377" spans="1:34" x14ac:dyDescent="0.25">
      <c r="A1377" t="s">
        <v>11</v>
      </c>
      <c r="B1377">
        <v>2012</v>
      </c>
      <c r="C1377">
        <v>7</v>
      </c>
      <c r="D1377">
        <v>3561.14766335173</v>
      </c>
      <c r="E1377">
        <v>9096.4479892416402</v>
      </c>
      <c r="F1377">
        <v>56.522168773338798</v>
      </c>
      <c r="G1377">
        <v>21.0115626905047</v>
      </c>
      <c r="H1377">
        <v>811.40586059325096</v>
      </c>
      <c r="I1377">
        <v>2929.1879046763402</v>
      </c>
      <c r="Q1377" s="9" t="s">
        <v>269</v>
      </c>
      <c r="R1377" s="27"/>
      <c r="S1377" s="40" t="s">
        <v>391</v>
      </c>
      <c r="T1377" s="3" t="s">
        <v>146</v>
      </c>
      <c r="U1377" s="27">
        <f t="shared" si="310"/>
        <v>1385.5702708342349</v>
      </c>
      <c r="V1377" s="27">
        <f t="shared" si="309"/>
        <v>4627.805594902451</v>
      </c>
      <c r="W1377" s="27">
        <f t="shared" si="309"/>
        <v>119.74179727381988</v>
      </c>
      <c r="X1377" s="27">
        <f t="shared" si="309"/>
        <v>62.762295363666894</v>
      </c>
      <c r="Y1377" s="27">
        <f t="shared" si="309"/>
        <v>648.00355105289304</v>
      </c>
      <c r="Z1377" s="28">
        <f t="shared" si="309"/>
        <v>983.93748485011008</v>
      </c>
      <c r="AA1377" s="27"/>
      <c r="AB1377" s="131">
        <v>16700780000</v>
      </c>
      <c r="AC1377" s="131" t="str">
        <f t="shared" si="305"/>
        <v>WFD115_Black_Sea_Basin_DistrictJuly</v>
      </c>
      <c r="AD1377" s="40" t="s">
        <v>608</v>
      </c>
      <c r="AE1377" s="46" t="s">
        <v>591</v>
      </c>
      <c r="AF1377" s="130">
        <f t="shared" si="302"/>
        <v>38.800795594750248</v>
      </c>
      <c r="AG1377" s="130">
        <f t="shared" si="303"/>
        <v>58.915660517060282</v>
      </c>
      <c r="AH1377" s="130">
        <f t="shared" si="306"/>
        <v>-20.114864922310034</v>
      </c>
    </row>
    <row r="1378" spans="1:34" x14ac:dyDescent="0.25">
      <c r="A1378" t="s">
        <v>11</v>
      </c>
      <c r="B1378">
        <v>2012</v>
      </c>
      <c r="C1378">
        <v>8</v>
      </c>
      <c r="D1378">
        <v>2886.3774246148</v>
      </c>
      <c r="E1378">
        <v>8576.7546913674905</v>
      </c>
      <c r="F1378">
        <v>52.391601015657002</v>
      </c>
      <c r="G1378">
        <v>19.4714821037307</v>
      </c>
      <c r="H1378">
        <v>879.82466677264597</v>
      </c>
      <c r="I1378">
        <v>2179.5336314459601</v>
      </c>
      <c r="Q1378" s="9" t="s">
        <v>269</v>
      </c>
      <c r="R1378" s="27"/>
      <c r="S1378" s="40" t="s">
        <v>391</v>
      </c>
      <c r="T1378" s="3" t="s">
        <v>147</v>
      </c>
      <c r="U1378" s="27">
        <f t="shared" si="310"/>
        <v>1098.5806516156504</v>
      </c>
      <c r="V1378" s="27">
        <f t="shared" si="309"/>
        <v>4711.2344599862663</v>
      </c>
      <c r="W1378" s="27">
        <f t="shared" si="309"/>
        <v>135.28257771704608</v>
      </c>
      <c r="X1378" s="27">
        <f t="shared" si="309"/>
        <v>70.663102307406405</v>
      </c>
      <c r="Y1378" s="27">
        <f t="shared" si="309"/>
        <v>570.9744057507429</v>
      </c>
      <c r="Z1378" s="28">
        <f t="shared" si="309"/>
        <v>766.71795373038856</v>
      </c>
      <c r="AA1378" s="27"/>
      <c r="AB1378" s="131">
        <v>16700780000</v>
      </c>
      <c r="AC1378" s="131" t="str">
        <f t="shared" si="305"/>
        <v>WFD115_Black_Sea_Basin_DistrictAugust</v>
      </c>
      <c r="AD1378" s="40" t="s">
        <v>608</v>
      </c>
      <c r="AE1378" s="46" t="s">
        <v>592</v>
      </c>
      <c r="AF1378" s="130">
        <f t="shared" si="302"/>
        <v>34.188487349138363</v>
      </c>
      <c r="AG1378" s="130">
        <f t="shared" si="303"/>
        <v>45.909110456540866</v>
      </c>
      <c r="AH1378" s="130">
        <f t="shared" si="306"/>
        <v>-11.720623107402503</v>
      </c>
    </row>
    <row r="1379" spans="1:34" x14ac:dyDescent="0.25">
      <c r="A1379" t="s">
        <v>11</v>
      </c>
      <c r="B1379">
        <v>2012</v>
      </c>
      <c r="C1379">
        <v>9</v>
      </c>
      <c r="D1379">
        <v>2169.34793202019</v>
      </c>
      <c r="E1379">
        <v>8630.4422362608293</v>
      </c>
      <c r="F1379">
        <v>107.000525701678</v>
      </c>
      <c r="G1379">
        <v>41.171799295455102</v>
      </c>
      <c r="H1379">
        <v>1448.3528292987901</v>
      </c>
      <c r="I1379">
        <v>1614.19319902854</v>
      </c>
      <c r="Q1379" s="9" t="s">
        <v>269</v>
      </c>
      <c r="R1379" s="27"/>
      <c r="S1379" s="40" t="s">
        <v>391</v>
      </c>
      <c r="T1379" s="3" t="s">
        <v>148</v>
      </c>
      <c r="U1379" s="27">
        <f t="shared" si="310"/>
        <v>717.34174724064337</v>
      </c>
      <c r="V1379" s="27">
        <f t="shared" si="309"/>
        <v>4998.7100932666135</v>
      </c>
      <c r="W1379" s="27">
        <f t="shared" si="309"/>
        <v>264.62478859284806</v>
      </c>
      <c r="X1379" s="27">
        <f t="shared" si="309"/>
        <v>135.57084269747449</v>
      </c>
      <c r="Y1379" s="27">
        <f t="shared" si="309"/>
        <v>987.52076162833862</v>
      </c>
      <c r="Z1379" s="28">
        <f t="shared" si="309"/>
        <v>545.03196827355589</v>
      </c>
      <c r="AA1379" s="27"/>
      <c r="AB1379" s="131">
        <v>16700780000</v>
      </c>
      <c r="AC1379" s="131" t="str">
        <f t="shared" si="305"/>
        <v>WFD115_Black_Sea_Basin_DistrictSeptember</v>
      </c>
      <c r="AD1379" s="40" t="s">
        <v>608</v>
      </c>
      <c r="AE1379" s="46" t="s">
        <v>593</v>
      </c>
      <c r="AF1379" s="130">
        <f t="shared" si="302"/>
        <v>59.130217967564306</v>
      </c>
      <c r="AG1379" s="130">
        <f t="shared" si="303"/>
        <v>32.635120531709049</v>
      </c>
      <c r="AH1379" s="130">
        <f t="shared" si="306"/>
        <v>26.495097435855257</v>
      </c>
    </row>
    <row r="1380" spans="1:34" x14ac:dyDescent="0.25">
      <c r="A1380" t="s">
        <v>11</v>
      </c>
      <c r="B1380">
        <v>2012</v>
      </c>
      <c r="C1380">
        <v>10</v>
      </c>
      <c r="D1380">
        <v>1566.3892375504599</v>
      </c>
      <c r="E1380">
        <v>10460.7297941283</v>
      </c>
      <c r="F1380">
        <v>1022.57399334989</v>
      </c>
      <c r="G1380">
        <v>423.50937978867302</v>
      </c>
      <c r="H1380">
        <v>3943.29747171391</v>
      </c>
      <c r="I1380">
        <v>1474.99485400048</v>
      </c>
      <c r="Q1380" s="9" t="s">
        <v>269</v>
      </c>
      <c r="R1380" s="27"/>
      <c r="S1380" s="40" t="s">
        <v>391</v>
      </c>
      <c r="T1380" s="3" t="s">
        <v>149</v>
      </c>
      <c r="U1380" s="27">
        <f t="shared" si="310"/>
        <v>567.26112115114051</v>
      </c>
      <c r="V1380" s="27">
        <f t="shared" si="309"/>
        <v>5398.7761579697735</v>
      </c>
      <c r="W1380" s="27">
        <f t="shared" si="309"/>
        <v>421.20041545575555</v>
      </c>
      <c r="X1380" s="27">
        <f t="shared" si="309"/>
        <v>214.42990080202833</v>
      </c>
      <c r="Y1380" s="27">
        <f t="shared" si="309"/>
        <v>932.7279475598823</v>
      </c>
      <c r="Z1380" s="28">
        <f t="shared" si="309"/>
        <v>484.39389839408437</v>
      </c>
      <c r="AA1380" s="27"/>
      <c r="AB1380" s="131">
        <v>16700780000</v>
      </c>
      <c r="AC1380" s="131" t="str">
        <f t="shared" si="305"/>
        <v>WFD115_Black_Sea_Basin_DistrictOctober</v>
      </c>
      <c r="AD1380" s="40" t="s">
        <v>608</v>
      </c>
      <c r="AE1380" s="46" t="s">
        <v>594</v>
      </c>
      <c r="AF1380" s="130">
        <f t="shared" si="302"/>
        <v>55.849364374591026</v>
      </c>
      <c r="AG1380" s="130">
        <f t="shared" si="303"/>
        <v>29.004267967968225</v>
      </c>
      <c r="AH1380" s="130">
        <f t="shared" si="306"/>
        <v>26.845096406622801</v>
      </c>
    </row>
    <row r="1381" spans="1:34" x14ac:dyDescent="0.25">
      <c r="A1381" t="s">
        <v>11</v>
      </c>
      <c r="B1381">
        <v>2012</v>
      </c>
      <c r="C1381">
        <v>11</v>
      </c>
      <c r="D1381">
        <v>1320.46294848209</v>
      </c>
      <c r="E1381">
        <v>11556.7035476862</v>
      </c>
      <c r="F1381">
        <v>2335.0645240604299</v>
      </c>
      <c r="G1381">
        <v>888.38373643479804</v>
      </c>
      <c r="H1381">
        <v>4461.9481889057497</v>
      </c>
      <c r="I1381">
        <v>1382.1387797520099</v>
      </c>
      <c r="Q1381" s="9" t="s">
        <v>269</v>
      </c>
      <c r="R1381" s="27"/>
      <c r="S1381" s="40" t="s">
        <v>391</v>
      </c>
      <c r="T1381" s="3" t="s">
        <v>150</v>
      </c>
      <c r="U1381" s="27">
        <f t="shared" si="310"/>
        <v>512.1463066302282</v>
      </c>
      <c r="V1381" s="27">
        <f t="shared" si="309"/>
        <v>5525.4664218929001</v>
      </c>
      <c r="W1381" s="27">
        <f t="shared" si="309"/>
        <v>336.28345098166875</v>
      </c>
      <c r="X1381" s="27">
        <f t="shared" si="309"/>
        <v>171.0642733841087</v>
      </c>
      <c r="Y1381" s="27">
        <f t="shared" si="309"/>
        <v>594.63716143770978</v>
      </c>
      <c r="Z1381" s="28">
        <f t="shared" si="309"/>
        <v>434.45657315524545</v>
      </c>
      <c r="AA1381" s="27"/>
      <c r="AB1381" s="131">
        <v>16700780000</v>
      </c>
      <c r="AC1381" s="131" t="str">
        <f t="shared" si="305"/>
        <v>WFD115_Black_Sea_Basin_DistrictNovember</v>
      </c>
      <c r="AD1381" s="40" t="s">
        <v>608</v>
      </c>
      <c r="AE1381" s="46" t="s">
        <v>595</v>
      </c>
      <c r="AF1381" s="130">
        <f t="shared" si="302"/>
        <v>35.605352650457633</v>
      </c>
      <c r="AG1381" s="130">
        <f t="shared" si="303"/>
        <v>26.014148629899047</v>
      </c>
      <c r="AH1381" s="130">
        <f t="shared" si="306"/>
        <v>9.5912040205585853</v>
      </c>
    </row>
    <row r="1382" spans="1:34" ht="15.75" thickBot="1" x14ac:dyDescent="0.3">
      <c r="A1382" t="s">
        <v>11</v>
      </c>
      <c r="B1382">
        <v>2012</v>
      </c>
      <c r="C1382">
        <v>12</v>
      </c>
      <c r="D1382">
        <v>1523.9061293908701</v>
      </c>
      <c r="E1382">
        <v>11539.636815710101</v>
      </c>
      <c r="F1382">
        <v>2925.5836289880199</v>
      </c>
      <c r="G1382">
        <v>1066.26806318902</v>
      </c>
      <c r="H1382">
        <v>5536.6982816132004</v>
      </c>
      <c r="I1382">
        <v>1531.4921417001001</v>
      </c>
      <c r="Q1382" s="11" t="s">
        <v>269</v>
      </c>
      <c r="R1382" s="29"/>
      <c r="S1382" s="40" t="s">
        <v>391</v>
      </c>
      <c r="T1382" s="5" t="s">
        <v>151</v>
      </c>
      <c r="U1382" s="29">
        <f t="shared" si="310"/>
        <v>551.69262361784888</v>
      </c>
      <c r="V1382" s="29">
        <f t="shared" si="309"/>
        <v>5618.1757407102841</v>
      </c>
      <c r="W1382" s="29">
        <f t="shared" si="309"/>
        <v>569.42240990111134</v>
      </c>
      <c r="X1382" s="29">
        <f t="shared" si="309"/>
        <v>288.79092426762804</v>
      </c>
      <c r="Y1382" s="29">
        <f t="shared" si="309"/>
        <v>957.72085892181667</v>
      </c>
      <c r="Z1382" s="30">
        <f t="shared" si="309"/>
        <v>447.47931624620622</v>
      </c>
      <c r="AA1382" s="27"/>
      <c r="AB1382" s="131">
        <v>16700780000</v>
      </c>
      <c r="AC1382" s="131" t="str">
        <f t="shared" si="305"/>
        <v>WFD115_Black_Sea_Basin_DistrictDecember</v>
      </c>
      <c r="AD1382" s="40" t="s">
        <v>608</v>
      </c>
      <c r="AE1382" s="46" t="s">
        <v>596</v>
      </c>
      <c r="AF1382" s="130">
        <f t="shared" si="302"/>
        <v>57.345875996319734</v>
      </c>
      <c r="AG1382" s="130">
        <f t="shared" si="303"/>
        <v>26.793917185077955</v>
      </c>
      <c r="AH1382" s="130">
        <f t="shared" si="306"/>
        <v>30.551958811241779</v>
      </c>
    </row>
    <row r="1383" spans="1:34" x14ac:dyDescent="0.25">
      <c r="A1383" t="s">
        <v>11</v>
      </c>
      <c r="B1383">
        <v>2013</v>
      </c>
      <c r="C1383">
        <v>1</v>
      </c>
      <c r="D1383">
        <v>2031.4276897950001</v>
      </c>
      <c r="E1383">
        <v>11460.714176236601</v>
      </c>
      <c r="F1383">
        <v>4260.2940589196196</v>
      </c>
      <c r="G1383">
        <v>1638.9814704283201</v>
      </c>
      <c r="H1383">
        <v>8449.2202181321809</v>
      </c>
      <c r="I1383">
        <v>1864.27140019135</v>
      </c>
      <c r="Q1383" s="10" t="s">
        <v>270</v>
      </c>
      <c r="R1383" s="25" t="s">
        <v>412</v>
      </c>
      <c r="S1383" s="25" t="s">
        <v>439</v>
      </c>
      <c r="T1383" s="1" t="s">
        <v>140</v>
      </c>
      <c r="U1383" s="25">
        <f>(D17319+D17331+D17343+D17355+D17367+D17379+D17391+D17403+D17415+D17427+D17439+D17451+D17463)/13</f>
        <v>2038.2695631528909</v>
      </c>
      <c r="V1383" s="25">
        <f t="shared" ref="V1383:Z1394" si="311">(E17319+E17331+E17343+E17355+E17367+E17379+E17391+E17403+E17415+E17427+E17439+E17451+E17463)/13</f>
        <v>22635.353975772792</v>
      </c>
      <c r="W1383" s="25">
        <f t="shared" si="311"/>
        <v>2699.537978229836</v>
      </c>
      <c r="X1383" s="25">
        <f t="shared" si="311"/>
        <v>1345.3484227570141</v>
      </c>
      <c r="Y1383" s="25">
        <f t="shared" si="311"/>
        <v>2851.6067017886462</v>
      </c>
      <c r="Z1383" s="26">
        <f t="shared" si="311"/>
        <v>921.42238263571971</v>
      </c>
      <c r="AA1383" s="27"/>
      <c r="AB1383" s="131">
        <v>72983070000</v>
      </c>
      <c r="AC1383" s="131" t="str">
        <f t="shared" si="305"/>
        <v>WFD116_DniestrJanuary</v>
      </c>
      <c r="AD1383" s="40" t="s">
        <v>669</v>
      </c>
      <c r="AE1383" s="46" t="s">
        <v>586</v>
      </c>
      <c r="AF1383" s="130">
        <f t="shared" si="302"/>
        <v>39.072167035295259</v>
      </c>
      <c r="AG1383" s="130">
        <f t="shared" si="303"/>
        <v>12.625152417344456</v>
      </c>
      <c r="AH1383" s="130">
        <f t="shared" si="306"/>
        <v>26.447014617950803</v>
      </c>
    </row>
    <row r="1384" spans="1:34" x14ac:dyDescent="0.25">
      <c r="A1384" t="s">
        <v>11</v>
      </c>
      <c r="B1384">
        <v>2013</v>
      </c>
      <c r="C1384">
        <v>2</v>
      </c>
      <c r="D1384">
        <v>2239.56504023664</v>
      </c>
      <c r="E1384">
        <v>11544.156156851001</v>
      </c>
      <c r="F1384">
        <v>2038.7413903346801</v>
      </c>
      <c r="G1384">
        <v>820.08331859067198</v>
      </c>
      <c r="H1384">
        <v>4570.8546244609597</v>
      </c>
      <c r="I1384">
        <v>1964.29071623497</v>
      </c>
      <c r="Q1384" s="9" t="s">
        <v>270</v>
      </c>
      <c r="R1384" s="27" t="s">
        <v>413</v>
      </c>
      <c r="S1384" s="27" t="s">
        <v>439</v>
      </c>
      <c r="T1384" s="3" t="s">
        <v>141</v>
      </c>
      <c r="U1384" s="27">
        <f t="shared" ref="U1384:U1394" si="312">(D17320+D17332+D17344+D17356+D17368+D17380+D17392+D17404+D17416+D17428+D17440+D17452+D17464)/13</f>
        <v>2658.2123824270188</v>
      </c>
      <c r="V1384" s="27">
        <f t="shared" si="311"/>
        <v>22620.387663232497</v>
      </c>
      <c r="W1384" s="27">
        <f t="shared" si="311"/>
        <v>2129.2216960155124</v>
      </c>
      <c r="X1384" s="27">
        <f t="shared" si="311"/>
        <v>1061.2266408056989</v>
      </c>
      <c r="Y1384" s="27">
        <f t="shared" si="311"/>
        <v>2518.1245874035335</v>
      </c>
      <c r="Z1384" s="28">
        <f t="shared" si="311"/>
        <v>1227.6467847413032</v>
      </c>
      <c r="AA1384" s="27"/>
      <c r="AB1384" s="131">
        <v>72983070000</v>
      </c>
      <c r="AC1384" s="131" t="str">
        <f t="shared" si="305"/>
        <v>WFD116_DniestrFebruary</v>
      </c>
      <c r="AD1384" s="40" t="s">
        <v>669</v>
      </c>
      <c r="AE1384" s="46" t="s">
        <v>587</v>
      </c>
      <c r="AF1384" s="130">
        <f t="shared" si="302"/>
        <v>34.502859189172689</v>
      </c>
      <c r="AG1384" s="130">
        <f t="shared" si="303"/>
        <v>16.820980327921301</v>
      </c>
      <c r="AH1384" s="130">
        <f t="shared" si="306"/>
        <v>17.681878861251388</v>
      </c>
    </row>
    <row r="1385" spans="1:34" x14ac:dyDescent="0.25">
      <c r="A1385" t="s">
        <v>11</v>
      </c>
      <c r="B1385">
        <v>2013</v>
      </c>
      <c r="C1385">
        <v>3</v>
      </c>
      <c r="D1385">
        <v>2913.18741462353</v>
      </c>
      <c r="E1385">
        <v>11501.388143899099</v>
      </c>
      <c r="F1385">
        <v>3389.2962999647498</v>
      </c>
      <c r="G1385">
        <v>1244.3441712696699</v>
      </c>
      <c r="H1385">
        <v>7708.4992436569601</v>
      </c>
      <c r="I1385">
        <v>2547.6483703188301</v>
      </c>
      <c r="Q1385" s="9" t="s">
        <v>270</v>
      </c>
      <c r="R1385" s="27"/>
      <c r="S1385" s="27" t="s">
        <v>439</v>
      </c>
      <c r="T1385" s="3" t="s">
        <v>142</v>
      </c>
      <c r="U1385" s="27">
        <f t="shared" si="312"/>
        <v>5047.5581837204427</v>
      </c>
      <c r="V1385" s="27">
        <f t="shared" si="311"/>
        <v>22414.654270129304</v>
      </c>
      <c r="W1385" s="27">
        <f t="shared" si="311"/>
        <v>1400.5743413286823</v>
      </c>
      <c r="X1385" s="27">
        <f t="shared" si="311"/>
        <v>697.83161044295036</v>
      </c>
      <c r="Y1385" s="27">
        <f t="shared" si="311"/>
        <v>2772.6956901437147</v>
      </c>
      <c r="Z1385" s="28">
        <f t="shared" si="311"/>
        <v>3110.4276482487376</v>
      </c>
      <c r="AA1385" s="27"/>
      <c r="AB1385" s="131">
        <v>72983070000</v>
      </c>
      <c r="AC1385" s="131" t="str">
        <f t="shared" si="305"/>
        <v>WFD116_DniestrMarch</v>
      </c>
      <c r="AD1385" s="40" t="s">
        <v>669</v>
      </c>
      <c r="AE1385" s="46" t="s">
        <v>588</v>
      </c>
      <c r="AF1385" s="130">
        <f t="shared" si="302"/>
        <v>37.990943518047608</v>
      </c>
      <c r="AG1385" s="130">
        <f t="shared" si="303"/>
        <v>42.618481906128878</v>
      </c>
      <c r="AH1385" s="130">
        <f t="shared" si="306"/>
        <v>-4.6275383880812697</v>
      </c>
    </row>
    <row r="1386" spans="1:34" x14ac:dyDescent="0.25">
      <c r="A1386" t="s">
        <v>11</v>
      </c>
      <c r="B1386">
        <v>2013</v>
      </c>
      <c r="C1386">
        <v>4</v>
      </c>
      <c r="D1386">
        <v>3656.6778435822998</v>
      </c>
      <c r="E1386">
        <v>11080.8640515242</v>
      </c>
      <c r="F1386">
        <v>1584.94413528526</v>
      </c>
      <c r="G1386">
        <v>610.261045869687</v>
      </c>
      <c r="H1386">
        <v>4003.6453785845301</v>
      </c>
      <c r="I1386">
        <v>3238.8307600816802</v>
      </c>
      <c r="Q1386" s="9" t="s">
        <v>270</v>
      </c>
      <c r="R1386" s="27"/>
      <c r="S1386" s="27" t="s">
        <v>439</v>
      </c>
      <c r="T1386" s="3" t="s">
        <v>143</v>
      </c>
      <c r="U1386" s="27">
        <f t="shared" si="312"/>
        <v>7064.0431623651612</v>
      </c>
      <c r="V1386" s="27">
        <f t="shared" si="311"/>
        <v>21528.117682086511</v>
      </c>
      <c r="W1386" s="27">
        <f t="shared" si="311"/>
        <v>549.20692946260851</v>
      </c>
      <c r="X1386" s="27">
        <f t="shared" si="311"/>
        <v>273.79533706107799</v>
      </c>
      <c r="Y1386" s="27">
        <f t="shared" si="311"/>
        <v>2757.6207853641608</v>
      </c>
      <c r="Z1386" s="28">
        <f t="shared" si="311"/>
        <v>5724.2911102401322</v>
      </c>
      <c r="AA1386" s="27"/>
      <c r="AB1386" s="131">
        <v>72983070000</v>
      </c>
      <c r="AC1386" s="131" t="str">
        <f t="shared" si="305"/>
        <v>WFD116_DniestrApril</v>
      </c>
      <c r="AD1386" s="40" t="s">
        <v>669</v>
      </c>
      <c r="AE1386" s="46" t="s">
        <v>589</v>
      </c>
      <c r="AF1386" s="130">
        <f t="shared" si="302"/>
        <v>37.784390069699192</v>
      </c>
      <c r="AG1386" s="130">
        <f t="shared" si="303"/>
        <v>78.433136756786638</v>
      </c>
      <c r="AH1386" s="130">
        <f t="shared" si="306"/>
        <v>-40.648746687087446</v>
      </c>
    </row>
    <row r="1387" spans="1:34" x14ac:dyDescent="0.25">
      <c r="A1387" t="s">
        <v>11</v>
      </c>
      <c r="B1387">
        <v>2013</v>
      </c>
      <c r="C1387">
        <v>5</v>
      </c>
      <c r="D1387">
        <v>3686.3173179468099</v>
      </c>
      <c r="E1387">
        <v>10729.5475658904</v>
      </c>
      <c r="F1387">
        <v>509.835454834335</v>
      </c>
      <c r="G1387">
        <v>218.593941941439</v>
      </c>
      <c r="H1387">
        <v>2921.8849485957198</v>
      </c>
      <c r="I1387">
        <v>3419.1646998901501</v>
      </c>
      <c r="Q1387" s="9" t="s">
        <v>270</v>
      </c>
      <c r="R1387" s="27"/>
      <c r="S1387" s="27" t="s">
        <v>439</v>
      </c>
      <c r="T1387" s="3" t="s">
        <v>144</v>
      </c>
      <c r="U1387" s="27">
        <f t="shared" si="312"/>
        <v>8353.2648988796627</v>
      </c>
      <c r="V1387" s="27">
        <f t="shared" si="311"/>
        <v>19618.95533556911</v>
      </c>
      <c r="W1387" s="27">
        <f t="shared" si="311"/>
        <v>355.10410847237921</v>
      </c>
      <c r="X1387" s="27">
        <f t="shared" si="311"/>
        <v>176.16786750741937</v>
      </c>
      <c r="Y1387" s="27">
        <f t="shared" si="311"/>
        <v>4785.3616679862498</v>
      </c>
      <c r="Z1387" s="28">
        <f t="shared" si="311"/>
        <v>7244.4001498728676</v>
      </c>
      <c r="AA1387" s="27"/>
      <c r="AB1387" s="131">
        <v>72983070000</v>
      </c>
      <c r="AC1387" s="131" t="str">
        <f t="shared" si="305"/>
        <v>WFD116_DniestrMay</v>
      </c>
      <c r="AD1387" s="40" t="s">
        <v>669</v>
      </c>
      <c r="AE1387" s="46" t="s">
        <v>144</v>
      </c>
      <c r="AF1387" s="130">
        <f t="shared" si="302"/>
        <v>65.568105972881796</v>
      </c>
      <c r="AG1387" s="130">
        <f t="shared" si="303"/>
        <v>99.261378698825183</v>
      </c>
      <c r="AH1387" s="130">
        <f t="shared" si="306"/>
        <v>-33.693272725943388</v>
      </c>
    </row>
    <row r="1388" spans="1:34" x14ac:dyDescent="0.25">
      <c r="A1388" t="s">
        <v>11</v>
      </c>
      <c r="B1388">
        <v>2013</v>
      </c>
      <c r="C1388">
        <v>6</v>
      </c>
      <c r="D1388">
        <v>3839.4215652146399</v>
      </c>
      <c r="E1388">
        <v>10271.352458220401</v>
      </c>
      <c r="F1388">
        <v>434.90293937739898</v>
      </c>
      <c r="G1388">
        <v>193.61771141324701</v>
      </c>
      <c r="H1388">
        <v>2139.8909523055399</v>
      </c>
      <c r="I1388">
        <v>3553.8079061706799</v>
      </c>
      <c r="Q1388" s="9" t="s">
        <v>270</v>
      </c>
      <c r="R1388" s="27"/>
      <c r="S1388" s="27" t="s">
        <v>439</v>
      </c>
      <c r="T1388" s="3" t="s">
        <v>145</v>
      </c>
      <c r="U1388" s="27">
        <f t="shared" si="312"/>
        <v>7076.7163973891529</v>
      </c>
      <c r="V1388" s="27">
        <f t="shared" si="311"/>
        <v>19392.812881156864</v>
      </c>
      <c r="W1388" s="27">
        <f t="shared" si="311"/>
        <v>681.26185829879375</v>
      </c>
      <c r="X1388" s="27">
        <f t="shared" si="311"/>
        <v>339.40154226077749</v>
      </c>
      <c r="Y1388" s="27">
        <f t="shared" si="311"/>
        <v>5200.0835930790772</v>
      </c>
      <c r="Z1388" s="28">
        <f t="shared" si="311"/>
        <v>6294.2876225243899</v>
      </c>
      <c r="AA1388" s="27"/>
      <c r="AB1388" s="131">
        <v>72983070000</v>
      </c>
      <c r="AC1388" s="131" t="str">
        <f t="shared" si="305"/>
        <v>WFD116_DniestrJune</v>
      </c>
      <c r="AD1388" s="40" t="s">
        <v>669</v>
      </c>
      <c r="AE1388" s="46" t="s">
        <v>590</v>
      </c>
      <c r="AF1388" s="130">
        <f t="shared" si="302"/>
        <v>71.250546093485468</v>
      </c>
      <c r="AG1388" s="130">
        <f t="shared" si="303"/>
        <v>86.243119432005116</v>
      </c>
      <c r="AH1388" s="130">
        <f t="shared" si="306"/>
        <v>-14.992573338519648</v>
      </c>
    </row>
    <row r="1389" spans="1:34" x14ac:dyDescent="0.25">
      <c r="A1389" t="s">
        <v>11</v>
      </c>
      <c r="B1389">
        <v>2013</v>
      </c>
      <c r="C1389">
        <v>7</v>
      </c>
      <c r="D1389">
        <v>4033.47691738904</v>
      </c>
      <c r="E1389">
        <v>8775.5452874582606</v>
      </c>
      <c r="F1389">
        <v>58.280653376151101</v>
      </c>
      <c r="G1389">
        <v>21.654221909746202</v>
      </c>
      <c r="H1389">
        <v>764.89583435771101</v>
      </c>
      <c r="I1389">
        <v>3142.9950589391101</v>
      </c>
      <c r="Q1389" s="9" t="s">
        <v>270</v>
      </c>
      <c r="R1389" s="27"/>
      <c r="S1389" s="27" t="s">
        <v>439</v>
      </c>
      <c r="T1389" s="3" t="s">
        <v>146</v>
      </c>
      <c r="U1389" s="27">
        <f t="shared" si="312"/>
        <v>6041.9046358756232</v>
      </c>
      <c r="V1389" s="27">
        <f t="shared" si="311"/>
        <v>20098.379650783118</v>
      </c>
      <c r="W1389" s="27">
        <f t="shared" si="311"/>
        <v>824.87680498457564</v>
      </c>
      <c r="X1389" s="27">
        <f t="shared" si="311"/>
        <v>409.83209888389899</v>
      </c>
      <c r="Y1389" s="27">
        <f t="shared" si="311"/>
        <v>6036.754664870411</v>
      </c>
      <c r="Z1389" s="28">
        <f t="shared" si="311"/>
        <v>5437.8017110338687</v>
      </c>
      <c r="AA1389" s="27"/>
      <c r="AB1389" s="131">
        <v>72983070000</v>
      </c>
      <c r="AC1389" s="131" t="str">
        <f t="shared" si="305"/>
        <v>WFD116_DniestrJuly</v>
      </c>
      <c r="AD1389" s="40" t="s">
        <v>669</v>
      </c>
      <c r="AE1389" s="46" t="s">
        <v>591</v>
      </c>
      <c r="AF1389" s="130">
        <f t="shared" si="302"/>
        <v>82.714452336280331</v>
      </c>
      <c r="AG1389" s="130">
        <f t="shared" si="303"/>
        <v>74.507714063465244</v>
      </c>
      <c r="AH1389" s="130">
        <f t="shared" si="306"/>
        <v>8.2067382728150875</v>
      </c>
    </row>
    <row r="1390" spans="1:34" x14ac:dyDescent="0.25">
      <c r="A1390" t="s">
        <v>11</v>
      </c>
      <c r="B1390">
        <v>2013</v>
      </c>
      <c r="C1390">
        <v>8</v>
      </c>
      <c r="D1390">
        <v>3043.6786970480598</v>
      </c>
      <c r="E1390">
        <v>8331.0875630492301</v>
      </c>
      <c r="F1390">
        <v>56.1460535681951</v>
      </c>
      <c r="G1390">
        <v>20.911181899992499</v>
      </c>
      <c r="H1390">
        <v>506.27533257855202</v>
      </c>
      <c r="I1390">
        <v>2162.1014854228401</v>
      </c>
      <c r="Q1390" s="9" t="s">
        <v>270</v>
      </c>
      <c r="R1390" s="27"/>
      <c r="S1390" s="27" t="s">
        <v>439</v>
      </c>
      <c r="T1390" s="3" t="s">
        <v>147</v>
      </c>
      <c r="U1390" s="27">
        <f t="shared" si="312"/>
        <v>4360.0052489025538</v>
      </c>
      <c r="V1390" s="27">
        <f t="shared" si="311"/>
        <v>20974.751230284208</v>
      </c>
      <c r="W1390" s="27">
        <f t="shared" si="311"/>
        <v>1494.102086841151</v>
      </c>
      <c r="X1390" s="27">
        <f t="shared" si="311"/>
        <v>743.80023569851869</v>
      </c>
      <c r="Y1390" s="27">
        <f t="shared" si="311"/>
        <v>5027.4540370133536</v>
      </c>
      <c r="Z1390" s="28">
        <f t="shared" si="311"/>
        <v>3984.8912589164797</v>
      </c>
      <c r="AA1390" s="27"/>
      <c r="AB1390" s="131">
        <v>72983070000</v>
      </c>
      <c r="AC1390" s="131" t="str">
        <f t="shared" si="305"/>
        <v>WFD116_DniestrAugust</v>
      </c>
      <c r="AD1390" s="40" t="s">
        <v>669</v>
      </c>
      <c r="AE1390" s="46" t="s">
        <v>592</v>
      </c>
      <c r="AF1390" s="130">
        <f t="shared" si="302"/>
        <v>68.885209090455547</v>
      </c>
      <c r="AG1390" s="130">
        <f t="shared" si="303"/>
        <v>54.600214254024664</v>
      </c>
      <c r="AH1390" s="130">
        <f t="shared" si="306"/>
        <v>14.284994836430883</v>
      </c>
    </row>
    <row r="1391" spans="1:34" x14ac:dyDescent="0.25">
      <c r="A1391" t="s">
        <v>11</v>
      </c>
      <c r="B1391">
        <v>2013</v>
      </c>
      <c r="C1391">
        <v>9</v>
      </c>
      <c r="D1391">
        <v>2245.8623108544798</v>
      </c>
      <c r="E1391">
        <v>8437.1850771945901</v>
      </c>
      <c r="F1391">
        <v>125.08645880063099</v>
      </c>
      <c r="G1391">
        <v>54.759770389697003</v>
      </c>
      <c r="H1391">
        <v>2161.2379460039501</v>
      </c>
      <c r="I1391">
        <v>1564.32658129061</v>
      </c>
      <c r="Q1391" s="9" t="s">
        <v>270</v>
      </c>
      <c r="R1391" s="27"/>
      <c r="S1391" s="27" t="s">
        <v>439</v>
      </c>
      <c r="T1391" s="3" t="s">
        <v>148</v>
      </c>
      <c r="U1391" s="27">
        <f t="shared" si="312"/>
        <v>2789.5122032274562</v>
      </c>
      <c r="V1391" s="27">
        <f t="shared" si="311"/>
        <v>21563.37273459525</v>
      </c>
      <c r="W1391" s="27">
        <f t="shared" si="311"/>
        <v>1387.6306038870321</v>
      </c>
      <c r="X1391" s="27">
        <f t="shared" si="311"/>
        <v>690.80125746866258</v>
      </c>
      <c r="Y1391" s="27">
        <f t="shared" si="311"/>
        <v>3407.5491388117862</v>
      </c>
      <c r="Z1391" s="28">
        <f t="shared" si="311"/>
        <v>2548.0695857277942</v>
      </c>
      <c r="AA1391" s="27"/>
      <c r="AB1391" s="131">
        <v>72983070000</v>
      </c>
      <c r="AC1391" s="131" t="str">
        <f t="shared" si="305"/>
        <v>WFD116_DniestrSeptember</v>
      </c>
      <c r="AD1391" s="40" t="s">
        <v>669</v>
      </c>
      <c r="AE1391" s="46" t="s">
        <v>593</v>
      </c>
      <c r="AF1391" s="130">
        <f t="shared" si="302"/>
        <v>46.689583472054352</v>
      </c>
      <c r="AG1391" s="130">
        <f t="shared" si="303"/>
        <v>34.913159801688174</v>
      </c>
      <c r="AH1391" s="130">
        <f t="shared" si="306"/>
        <v>11.776423670366178</v>
      </c>
    </row>
    <row r="1392" spans="1:34" x14ac:dyDescent="0.25">
      <c r="A1392" t="s">
        <v>11</v>
      </c>
      <c r="B1392">
        <v>2013</v>
      </c>
      <c r="C1392">
        <v>10</v>
      </c>
      <c r="D1392">
        <v>1509.4190334063901</v>
      </c>
      <c r="E1392">
        <v>10913.2521651242</v>
      </c>
      <c r="F1392">
        <v>1907.8304863112801</v>
      </c>
      <c r="G1392">
        <v>708.76416510993897</v>
      </c>
      <c r="H1392">
        <v>5468.0974249689798</v>
      </c>
      <c r="I1392">
        <v>1491.1467039122001</v>
      </c>
      <c r="Q1392" s="9" t="s">
        <v>270</v>
      </c>
      <c r="R1392" s="27"/>
      <c r="S1392" s="27" t="s">
        <v>439</v>
      </c>
      <c r="T1392" s="3" t="s">
        <v>149</v>
      </c>
      <c r="U1392" s="27">
        <f t="shared" si="312"/>
        <v>1993.2062563937775</v>
      </c>
      <c r="V1392" s="27">
        <f t="shared" si="311"/>
        <v>22206.46196060854</v>
      </c>
      <c r="W1392" s="27">
        <f t="shared" si="311"/>
        <v>1673.0665751082477</v>
      </c>
      <c r="X1392" s="27">
        <f t="shared" si="311"/>
        <v>833.2166477057076</v>
      </c>
      <c r="Y1392" s="27">
        <f t="shared" si="311"/>
        <v>3064.0683272471383</v>
      </c>
      <c r="Z1392" s="28">
        <f t="shared" si="311"/>
        <v>1767.7286561143471</v>
      </c>
      <c r="AA1392" s="27"/>
      <c r="AB1392" s="131">
        <v>72983070000</v>
      </c>
      <c r="AC1392" s="131" t="str">
        <f t="shared" si="305"/>
        <v>WFD116_DniestrOctober</v>
      </c>
      <c r="AD1392" s="40" t="s">
        <v>669</v>
      </c>
      <c r="AE1392" s="46" t="s">
        <v>594</v>
      </c>
      <c r="AF1392" s="130">
        <f t="shared" si="302"/>
        <v>41.983275398625167</v>
      </c>
      <c r="AG1392" s="130">
        <f t="shared" si="303"/>
        <v>24.221078342064089</v>
      </c>
      <c r="AH1392" s="130">
        <f t="shared" si="306"/>
        <v>17.762197056561078</v>
      </c>
    </row>
    <row r="1393" spans="1:34" x14ac:dyDescent="0.25">
      <c r="A1393" t="s">
        <v>11</v>
      </c>
      <c r="B1393">
        <v>2013</v>
      </c>
      <c r="C1393">
        <v>11</v>
      </c>
      <c r="D1393">
        <v>1283.7122760726099</v>
      </c>
      <c r="E1393">
        <v>11531.482805171199</v>
      </c>
      <c r="F1393">
        <v>2402.2968992702299</v>
      </c>
      <c r="G1393">
        <v>961.30626085734502</v>
      </c>
      <c r="H1393">
        <v>4567.8526107029602</v>
      </c>
      <c r="I1393">
        <v>1343.3456120113401</v>
      </c>
      <c r="Q1393" s="9" t="s">
        <v>270</v>
      </c>
      <c r="R1393" s="27"/>
      <c r="S1393" s="27" t="s">
        <v>439</v>
      </c>
      <c r="T1393" s="3" t="s">
        <v>150</v>
      </c>
      <c r="U1393" s="27">
        <f t="shared" si="312"/>
        <v>1576.2174380128272</v>
      </c>
      <c r="V1393" s="27">
        <f t="shared" si="311"/>
        <v>22564.01646716056</v>
      </c>
      <c r="W1393" s="27">
        <f t="shared" si="311"/>
        <v>2063.6141737898206</v>
      </c>
      <c r="X1393" s="27">
        <f t="shared" si="311"/>
        <v>1028.7192228975423</v>
      </c>
      <c r="Y1393" s="27">
        <f t="shared" si="311"/>
        <v>2444.6976756199811</v>
      </c>
      <c r="Z1393" s="28">
        <f t="shared" si="311"/>
        <v>1203.0298592519171</v>
      </c>
      <c r="AA1393" s="27"/>
      <c r="AB1393" s="131">
        <v>72983070000</v>
      </c>
      <c r="AC1393" s="131" t="str">
        <f t="shared" si="305"/>
        <v>WFD116_DniestrNovember</v>
      </c>
      <c r="AD1393" s="40" t="s">
        <v>669</v>
      </c>
      <c r="AE1393" s="46" t="s">
        <v>595</v>
      </c>
      <c r="AF1393" s="130">
        <f t="shared" si="302"/>
        <v>33.496777754347427</v>
      </c>
      <c r="AG1393" s="130">
        <f t="shared" si="303"/>
        <v>16.483683945494715</v>
      </c>
      <c r="AH1393" s="130">
        <f t="shared" si="306"/>
        <v>17.013093808852712</v>
      </c>
    </row>
    <row r="1394" spans="1:34" ht="15.75" thickBot="1" x14ac:dyDescent="0.3">
      <c r="A1394" t="s">
        <v>11</v>
      </c>
      <c r="B1394">
        <v>2013</v>
      </c>
      <c r="C1394">
        <v>12</v>
      </c>
      <c r="D1394">
        <v>1794.85331501362</v>
      </c>
      <c r="E1394">
        <v>11388.571308652399</v>
      </c>
      <c r="F1394">
        <v>2426.7717765666398</v>
      </c>
      <c r="G1394">
        <v>880.51506159448604</v>
      </c>
      <c r="H1394">
        <v>5117.5832273817696</v>
      </c>
      <c r="I1394">
        <v>1765.87662839416</v>
      </c>
      <c r="Q1394" s="11" t="s">
        <v>270</v>
      </c>
      <c r="R1394" s="29"/>
      <c r="S1394" s="29" t="s">
        <v>439</v>
      </c>
      <c r="T1394" s="5" t="s">
        <v>151</v>
      </c>
      <c r="U1394" s="29">
        <f t="shared" si="312"/>
        <v>1595.2917651675502</v>
      </c>
      <c r="V1394" s="29">
        <f t="shared" si="311"/>
        <v>22606.315463753381</v>
      </c>
      <c r="W1394" s="29">
        <f t="shared" si="311"/>
        <v>2538.2421566157645</v>
      </c>
      <c r="X1394" s="29">
        <f t="shared" si="311"/>
        <v>1265.265200218875</v>
      </c>
      <c r="Y1394" s="29">
        <f t="shared" si="311"/>
        <v>2656.891113088886</v>
      </c>
      <c r="Z1394" s="30">
        <f t="shared" si="311"/>
        <v>928.90038728261743</v>
      </c>
      <c r="AA1394" s="27"/>
      <c r="AB1394" s="131">
        <v>72983070000</v>
      </c>
      <c r="AC1394" s="131" t="str">
        <f t="shared" si="305"/>
        <v>WFD116_DniestrDecember</v>
      </c>
      <c r="AD1394" s="40" t="s">
        <v>669</v>
      </c>
      <c r="AE1394" s="46" t="s">
        <v>596</v>
      </c>
      <c r="AF1394" s="130">
        <f t="shared" si="302"/>
        <v>36.404211457381635</v>
      </c>
      <c r="AG1394" s="130">
        <f t="shared" si="303"/>
        <v>12.727614599969794</v>
      </c>
      <c r="AH1394" s="130">
        <f t="shared" si="306"/>
        <v>23.676596857411841</v>
      </c>
    </row>
    <row r="1395" spans="1:34" x14ac:dyDescent="0.25">
      <c r="A1395" t="s">
        <v>11</v>
      </c>
      <c r="B1395">
        <v>2014</v>
      </c>
      <c r="C1395">
        <v>1</v>
      </c>
      <c r="D1395">
        <v>1933.62906669174</v>
      </c>
      <c r="E1395">
        <v>11612.964649347199</v>
      </c>
      <c r="F1395">
        <v>4212.3969009331204</v>
      </c>
      <c r="G1395">
        <v>1583.6314098195801</v>
      </c>
      <c r="H1395">
        <v>8176.4212382896003</v>
      </c>
      <c r="I1395">
        <v>1798.08045110949</v>
      </c>
      <c r="Q1395" s="9" t="s">
        <v>271</v>
      </c>
      <c r="R1395" s="27" t="s">
        <v>435</v>
      </c>
      <c r="S1395" s="40" t="s">
        <v>392</v>
      </c>
      <c r="T1395" s="3" t="s">
        <v>140</v>
      </c>
      <c r="U1395" s="27">
        <f>(D17475+D17487+D17499+D17511+D17523+D17535+D17547+D17559+D17571+D17583+D17595+D17607+D17619)/13</f>
        <v>750.68043975149499</v>
      </c>
      <c r="V1395" s="27">
        <f t="shared" ref="V1395:Z1406" si="313">(E17475+E17487+E17499+E17511+E17523+E17535+E17547+E17559+E17571+E17583+E17595+E17607+E17619)/13</f>
        <v>9334.7811397340392</v>
      </c>
      <c r="W1395" s="27">
        <f t="shared" si="313"/>
        <v>1664.766885874531</v>
      </c>
      <c r="X1395" s="27">
        <f t="shared" si="313"/>
        <v>832.38344293726607</v>
      </c>
      <c r="Y1395" s="27">
        <f t="shared" si="313"/>
        <v>1277.7430135045556</v>
      </c>
      <c r="Z1395" s="28">
        <f t="shared" si="313"/>
        <v>373.52507621229609</v>
      </c>
      <c r="AA1395" s="27"/>
      <c r="AB1395" s="131">
        <v>48013620000</v>
      </c>
      <c r="AC1395" s="131" t="str">
        <f t="shared" si="305"/>
        <v>WFD117_Teno_NSStSm_and_Paatsjoki_Finnish_partJanuary</v>
      </c>
      <c r="AD1395" s="40" t="s">
        <v>626</v>
      </c>
      <c r="AE1395" s="46" t="s">
        <v>586</v>
      </c>
      <c r="AF1395" s="130">
        <f t="shared" si="302"/>
        <v>26.61209493274108</v>
      </c>
      <c r="AG1395" s="130">
        <f t="shared" si="303"/>
        <v>7.7795649695293978</v>
      </c>
      <c r="AH1395" s="130">
        <f t="shared" si="306"/>
        <v>18.832529963211684</v>
      </c>
    </row>
    <row r="1396" spans="1:34" x14ac:dyDescent="0.25">
      <c r="A1396" t="s">
        <v>11</v>
      </c>
      <c r="B1396">
        <v>2014</v>
      </c>
      <c r="C1396">
        <v>2</v>
      </c>
      <c r="D1396">
        <v>2290.0758248259899</v>
      </c>
      <c r="E1396">
        <v>11531.014275982699</v>
      </c>
      <c r="F1396">
        <v>3235.6129506806301</v>
      </c>
      <c r="G1396">
        <v>1185.3400730749299</v>
      </c>
      <c r="H1396">
        <v>6810.3265763222798</v>
      </c>
      <c r="I1396">
        <v>2002.0710887115399</v>
      </c>
      <c r="Q1396" s="9" t="s">
        <v>271</v>
      </c>
      <c r="R1396" s="27" t="s">
        <v>436</v>
      </c>
      <c r="S1396" s="40" t="s">
        <v>392</v>
      </c>
      <c r="T1396" s="3" t="s">
        <v>141</v>
      </c>
      <c r="U1396" s="27">
        <f t="shared" ref="U1396:U1406" si="314">(D17476+D17488+D17500+D17512+D17524+D17536+D17548+D17560+D17572+D17584+D17596+D17608+D17620)/13</f>
        <v>1042.6011294296839</v>
      </c>
      <c r="V1396" s="27">
        <f t="shared" si="313"/>
        <v>9333.8543641559409</v>
      </c>
      <c r="W1396" s="27">
        <f t="shared" si="313"/>
        <v>1327.0775912936745</v>
      </c>
      <c r="X1396" s="27">
        <f t="shared" si="313"/>
        <v>663.53879564683768</v>
      </c>
      <c r="Y1396" s="27">
        <f t="shared" si="313"/>
        <v>895.08039183382562</v>
      </c>
      <c r="Z1396" s="28">
        <f t="shared" si="313"/>
        <v>432.67329493787207</v>
      </c>
      <c r="AA1396" s="27"/>
      <c r="AB1396" s="131">
        <v>48013620000</v>
      </c>
      <c r="AC1396" s="131" t="str">
        <f t="shared" si="305"/>
        <v>WFD117_Teno_NSStSm_and_Paatsjoki_Finnish_partFebruary</v>
      </c>
      <c r="AD1396" s="40" t="s">
        <v>626</v>
      </c>
      <c r="AE1396" s="46" t="s">
        <v>587</v>
      </c>
      <c r="AF1396" s="130">
        <f t="shared" si="302"/>
        <v>18.642218433724132</v>
      </c>
      <c r="AG1396" s="130">
        <f t="shared" si="303"/>
        <v>9.0114699732674186</v>
      </c>
      <c r="AH1396" s="130">
        <f t="shared" si="306"/>
        <v>9.6307484604567133</v>
      </c>
    </row>
    <row r="1397" spans="1:34" x14ac:dyDescent="0.25">
      <c r="A1397" t="s">
        <v>11</v>
      </c>
      <c r="B1397">
        <v>2014</v>
      </c>
      <c r="C1397">
        <v>3</v>
      </c>
      <c r="D1397">
        <v>3912.5753665012599</v>
      </c>
      <c r="E1397">
        <v>10945.797570054499</v>
      </c>
      <c r="F1397">
        <v>1156.5044510420801</v>
      </c>
      <c r="G1397">
        <v>460.66550162328701</v>
      </c>
      <c r="H1397">
        <v>3970.0253379289102</v>
      </c>
      <c r="I1397">
        <v>3190.8211527022399</v>
      </c>
      <c r="Q1397" s="9" t="s">
        <v>271</v>
      </c>
      <c r="R1397" s="27"/>
      <c r="S1397" s="40" t="s">
        <v>392</v>
      </c>
      <c r="T1397" s="3" t="s">
        <v>142</v>
      </c>
      <c r="U1397" s="27">
        <f t="shared" si="314"/>
        <v>403.44537620948597</v>
      </c>
      <c r="V1397" s="27">
        <f t="shared" si="313"/>
        <v>9333.0518375892498</v>
      </c>
      <c r="W1397" s="27">
        <f t="shared" si="313"/>
        <v>1597.638460886956</v>
      </c>
      <c r="X1397" s="27">
        <f t="shared" si="313"/>
        <v>798.81923044347843</v>
      </c>
      <c r="Y1397" s="27">
        <f t="shared" si="313"/>
        <v>1046.1287242521064</v>
      </c>
      <c r="Z1397" s="28">
        <f t="shared" si="313"/>
        <v>299.40899187901243</v>
      </c>
      <c r="AA1397" s="27"/>
      <c r="AB1397" s="131">
        <v>48013620000</v>
      </c>
      <c r="AC1397" s="131" t="str">
        <f t="shared" si="305"/>
        <v>WFD117_Teno_NSStSm_and_Paatsjoki_Finnish_partMarch</v>
      </c>
      <c r="AD1397" s="40" t="s">
        <v>626</v>
      </c>
      <c r="AE1397" s="46" t="s">
        <v>588</v>
      </c>
      <c r="AF1397" s="130">
        <f t="shared" si="302"/>
        <v>21.788166029807925</v>
      </c>
      <c r="AG1397" s="130">
        <f t="shared" si="303"/>
        <v>6.2359178891117235</v>
      </c>
      <c r="AH1397" s="130">
        <f t="shared" si="306"/>
        <v>15.552248140696202</v>
      </c>
    </row>
    <row r="1398" spans="1:34" x14ac:dyDescent="0.25">
      <c r="A1398" t="s">
        <v>11</v>
      </c>
      <c r="B1398">
        <v>2014</v>
      </c>
      <c r="C1398">
        <v>4</v>
      </c>
      <c r="D1398">
        <v>4034.73126211832</v>
      </c>
      <c r="E1398">
        <v>10965.9136599713</v>
      </c>
      <c r="F1398">
        <v>536.36915179932498</v>
      </c>
      <c r="G1398">
        <v>205.06267888331999</v>
      </c>
      <c r="H1398">
        <v>2911.2096854198599</v>
      </c>
      <c r="I1398">
        <v>3512.9732490168999</v>
      </c>
      <c r="Q1398" s="9" t="s">
        <v>271</v>
      </c>
      <c r="R1398" s="27"/>
      <c r="S1398" s="40" t="s">
        <v>392</v>
      </c>
      <c r="T1398" s="3" t="s">
        <v>143</v>
      </c>
      <c r="U1398" s="27">
        <f t="shared" si="314"/>
        <v>248.85010517990912</v>
      </c>
      <c r="V1398" s="27">
        <f t="shared" si="313"/>
        <v>9323.0294769494685</v>
      </c>
      <c r="W1398" s="27">
        <f t="shared" si="313"/>
        <v>1632.403542279073</v>
      </c>
      <c r="X1398" s="27">
        <f t="shared" si="313"/>
        <v>816.20177113953719</v>
      </c>
      <c r="Y1398" s="27">
        <f t="shared" si="313"/>
        <v>1204.7277752859854</v>
      </c>
      <c r="Z1398" s="28">
        <f t="shared" si="313"/>
        <v>317.43461198879049</v>
      </c>
      <c r="AA1398" s="27"/>
      <c r="AB1398" s="131">
        <v>48013620000</v>
      </c>
      <c r="AC1398" s="131" t="str">
        <f t="shared" si="305"/>
        <v>WFD117_Teno_NSStSm_and_Paatsjoki_Finnish_partApril</v>
      </c>
      <c r="AD1398" s="40" t="s">
        <v>626</v>
      </c>
      <c r="AE1398" s="46" t="s">
        <v>589</v>
      </c>
      <c r="AF1398" s="130">
        <f t="shared" si="302"/>
        <v>25.091375640620004</v>
      </c>
      <c r="AG1398" s="130">
        <f t="shared" si="303"/>
        <v>6.6113451139237265</v>
      </c>
      <c r="AH1398" s="130">
        <f t="shared" si="306"/>
        <v>18.480030526696279</v>
      </c>
    </row>
    <row r="1399" spans="1:34" x14ac:dyDescent="0.25">
      <c r="A1399" t="s">
        <v>11</v>
      </c>
      <c r="B1399">
        <v>2014</v>
      </c>
      <c r="C1399">
        <v>5</v>
      </c>
      <c r="D1399">
        <v>4312.4041954732202</v>
      </c>
      <c r="E1399">
        <v>10138.3577672459</v>
      </c>
      <c r="F1399">
        <v>115.283907585753</v>
      </c>
      <c r="G1399">
        <v>48.9215449134322</v>
      </c>
      <c r="H1399">
        <v>2046.9568411365899</v>
      </c>
      <c r="I1399">
        <v>3763.96586273919</v>
      </c>
      <c r="Q1399" s="9" t="s">
        <v>271</v>
      </c>
      <c r="R1399" s="27"/>
      <c r="S1399" s="40" t="s">
        <v>392</v>
      </c>
      <c r="T1399" s="3" t="s">
        <v>144</v>
      </c>
      <c r="U1399" s="27">
        <f t="shared" si="314"/>
        <v>2818.7213751553327</v>
      </c>
      <c r="V1399" s="27">
        <f t="shared" si="313"/>
        <v>9168.5717222959956</v>
      </c>
      <c r="W1399" s="27">
        <f t="shared" si="313"/>
        <v>918.34330881356027</v>
      </c>
      <c r="X1399" s="27">
        <f t="shared" si="313"/>
        <v>459.17165440677985</v>
      </c>
      <c r="Y1399" s="27">
        <f t="shared" si="313"/>
        <v>2029.4413231867441</v>
      </c>
      <c r="Z1399" s="28">
        <f t="shared" si="313"/>
        <v>2216.0352458329271</v>
      </c>
      <c r="AA1399" s="27"/>
      <c r="AB1399" s="131">
        <v>48013620000</v>
      </c>
      <c r="AC1399" s="131" t="str">
        <f t="shared" si="305"/>
        <v>WFD117_Teno_NSStSm_and_Paatsjoki_Finnish_partMay</v>
      </c>
      <c r="AD1399" s="40" t="s">
        <v>626</v>
      </c>
      <c r="AE1399" s="46" t="s">
        <v>144</v>
      </c>
      <c r="AF1399" s="130">
        <f t="shared" si="302"/>
        <v>42.268034011739665</v>
      </c>
      <c r="AG1399" s="130">
        <f t="shared" si="303"/>
        <v>46.154304670902285</v>
      </c>
      <c r="AH1399" s="130">
        <f t="shared" si="306"/>
        <v>-3.8862706591626193</v>
      </c>
    </row>
    <row r="1400" spans="1:34" x14ac:dyDescent="0.25">
      <c r="A1400" t="s">
        <v>11</v>
      </c>
      <c r="B1400">
        <v>2014</v>
      </c>
      <c r="C1400">
        <v>6</v>
      </c>
      <c r="D1400">
        <v>4070.4248007388401</v>
      </c>
      <c r="E1400">
        <v>9630.0899788093593</v>
      </c>
      <c r="F1400">
        <v>54.791852726405303</v>
      </c>
      <c r="G1400">
        <v>20.605370835013499</v>
      </c>
      <c r="H1400">
        <v>1331.2727946881801</v>
      </c>
      <c r="I1400">
        <v>3556.10246508316</v>
      </c>
      <c r="Q1400" s="9" t="s">
        <v>271</v>
      </c>
      <c r="R1400" s="27"/>
      <c r="S1400" s="40" t="s">
        <v>392</v>
      </c>
      <c r="T1400" s="3" t="s">
        <v>145</v>
      </c>
      <c r="U1400" s="27">
        <f t="shared" si="314"/>
        <v>2363.7624694036417</v>
      </c>
      <c r="V1400" s="27">
        <f t="shared" si="313"/>
        <v>9006.8973454129809</v>
      </c>
      <c r="W1400" s="27">
        <f t="shared" si="313"/>
        <v>856.33295448036847</v>
      </c>
      <c r="X1400" s="27">
        <f t="shared" si="313"/>
        <v>428.16647724018407</v>
      </c>
      <c r="Y1400" s="27">
        <f t="shared" si="313"/>
        <v>2290.9185707650695</v>
      </c>
      <c r="Z1400" s="28">
        <f t="shared" si="313"/>
        <v>2237.0101646996914</v>
      </c>
      <c r="AA1400" s="27"/>
      <c r="AB1400" s="131">
        <v>48013620000</v>
      </c>
      <c r="AC1400" s="131" t="str">
        <f t="shared" si="305"/>
        <v>WFD117_Teno_NSStSm_and_Paatsjoki_Finnish_partJune</v>
      </c>
      <c r="AD1400" s="40" t="s">
        <v>626</v>
      </c>
      <c r="AE1400" s="46" t="s">
        <v>590</v>
      </c>
      <c r="AF1400" s="130">
        <f t="shared" si="302"/>
        <v>47.7139313962386</v>
      </c>
      <c r="AG1400" s="130">
        <f t="shared" si="303"/>
        <v>46.591158190107123</v>
      </c>
      <c r="AH1400" s="130">
        <f t="shared" si="306"/>
        <v>1.1227732061314768</v>
      </c>
    </row>
    <row r="1401" spans="1:34" x14ac:dyDescent="0.25">
      <c r="A1401" t="s">
        <v>11</v>
      </c>
      <c r="B1401">
        <v>2014</v>
      </c>
      <c r="C1401">
        <v>7</v>
      </c>
      <c r="D1401">
        <v>3418.3595077189202</v>
      </c>
      <c r="E1401">
        <v>9558.7582909643497</v>
      </c>
      <c r="F1401">
        <v>90.399426810342007</v>
      </c>
      <c r="G1401">
        <v>36.293133888860297</v>
      </c>
      <c r="H1401">
        <v>1564.11214246592</v>
      </c>
      <c r="I1401">
        <v>2969.82505297632</v>
      </c>
      <c r="Q1401" s="9" t="s">
        <v>271</v>
      </c>
      <c r="R1401" s="27"/>
      <c r="S1401" s="40" t="s">
        <v>392</v>
      </c>
      <c r="T1401" s="3" t="s">
        <v>146</v>
      </c>
      <c r="U1401" s="27">
        <f t="shared" si="314"/>
        <v>1611.0156429176723</v>
      </c>
      <c r="V1401" s="27">
        <f t="shared" si="313"/>
        <v>9154.4651459002216</v>
      </c>
      <c r="W1401" s="27">
        <f t="shared" si="313"/>
        <v>1798.7970107272724</v>
      </c>
      <c r="X1401" s="27">
        <f t="shared" si="313"/>
        <v>899.39850536363463</v>
      </c>
      <c r="Y1401" s="27">
        <f t="shared" si="313"/>
        <v>3633.9133685598481</v>
      </c>
      <c r="Z1401" s="28">
        <f t="shared" si="313"/>
        <v>1768.0033694774716</v>
      </c>
      <c r="AA1401" s="27"/>
      <c r="AB1401" s="131">
        <v>48013620000</v>
      </c>
      <c r="AC1401" s="131" t="str">
        <f t="shared" si="305"/>
        <v>WFD117_Teno_NSStSm_and_Paatsjoki_Finnish_partJuly</v>
      </c>
      <c r="AD1401" s="40" t="s">
        <v>626</v>
      </c>
      <c r="AE1401" s="46" t="s">
        <v>591</v>
      </c>
      <c r="AF1401" s="130">
        <f t="shared" si="302"/>
        <v>75.685052877909399</v>
      </c>
      <c r="AG1401" s="130">
        <f t="shared" si="303"/>
        <v>36.822955017294504</v>
      </c>
      <c r="AH1401" s="130">
        <f t="shared" si="306"/>
        <v>38.862097860614895</v>
      </c>
    </row>
    <row r="1402" spans="1:34" x14ac:dyDescent="0.25">
      <c r="A1402" t="s">
        <v>11</v>
      </c>
      <c r="B1402">
        <v>2014</v>
      </c>
      <c r="C1402">
        <v>8</v>
      </c>
      <c r="D1402">
        <v>2708.6472948114902</v>
      </c>
      <c r="E1402">
        <v>9493.8019457598693</v>
      </c>
      <c r="F1402">
        <v>84.6843733663828</v>
      </c>
      <c r="G1402">
        <v>32.924236189682802</v>
      </c>
      <c r="H1402">
        <v>1185.84579529595</v>
      </c>
      <c r="I1402">
        <v>2294.0281647230699</v>
      </c>
      <c r="Q1402" s="9" t="s">
        <v>271</v>
      </c>
      <c r="R1402" s="27"/>
      <c r="S1402" s="40" t="s">
        <v>392</v>
      </c>
      <c r="T1402" s="3" t="s">
        <v>147</v>
      </c>
      <c r="U1402" s="27">
        <f t="shared" si="314"/>
        <v>748.45145361761467</v>
      </c>
      <c r="V1402" s="27">
        <f t="shared" si="313"/>
        <v>9240.2502490803254</v>
      </c>
      <c r="W1402" s="27">
        <f t="shared" si="313"/>
        <v>1869.3942123432353</v>
      </c>
      <c r="X1402" s="27">
        <f t="shared" si="313"/>
        <v>934.69710617161843</v>
      </c>
      <c r="Y1402" s="27">
        <f t="shared" si="313"/>
        <v>2749.6178708569696</v>
      </c>
      <c r="Z1402" s="28">
        <f t="shared" si="313"/>
        <v>909.37315203385094</v>
      </c>
      <c r="AA1402" s="27"/>
      <c r="AB1402" s="131">
        <v>48013620000</v>
      </c>
      <c r="AC1402" s="131" t="str">
        <f t="shared" si="305"/>
        <v>WFD117_Teno_NSStSm_and_Paatsjoki_Finnish_partAugust</v>
      </c>
      <c r="AD1402" s="40" t="s">
        <v>626</v>
      </c>
      <c r="AE1402" s="46" t="s">
        <v>592</v>
      </c>
      <c r="AF1402" s="130">
        <f t="shared" si="302"/>
        <v>57.26745600221291</v>
      </c>
      <c r="AG1402" s="130">
        <f t="shared" si="303"/>
        <v>18.939899804135802</v>
      </c>
      <c r="AH1402" s="130">
        <f t="shared" si="306"/>
        <v>38.327556198077104</v>
      </c>
    </row>
    <row r="1403" spans="1:34" x14ac:dyDescent="0.25">
      <c r="A1403" t="s">
        <v>11</v>
      </c>
      <c r="B1403">
        <v>2014</v>
      </c>
      <c r="C1403">
        <v>9</v>
      </c>
      <c r="D1403">
        <v>2031.40964630906</v>
      </c>
      <c r="E1403">
        <v>9703.3929497886693</v>
      </c>
      <c r="F1403">
        <v>369.75400439022599</v>
      </c>
      <c r="G1403">
        <v>158.89095692739701</v>
      </c>
      <c r="H1403">
        <v>2324.2233272629701</v>
      </c>
      <c r="I1403">
        <v>1738.5245968347299</v>
      </c>
      <c r="Q1403" s="9" t="s">
        <v>271</v>
      </c>
      <c r="R1403" s="27"/>
      <c r="S1403" s="40" t="s">
        <v>392</v>
      </c>
      <c r="T1403" s="3" t="s">
        <v>148</v>
      </c>
      <c r="U1403" s="27">
        <f t="shared" si="314"/>
        <v>103.93263223678454</v>
      </c>
      <c r="V1403" s="27">
        <f t="shared" si="313"/>
        <v>9290.4622620791652</v>
      </c>
      <c r="W1403" s="27">
        <f t="shared" si="313"/>
        <v>2201.5906556627056</v>
      </c>
      <c r="X1403" s="27">
        <f t="shared" si="313"/>
        <v>1100.7953278313528</v>
      </c>
      <c r="Y1403" s="27">
        <f t="shared" si="313"/>
        <v>2453.919676460976</v>
      </c>
      <c r="Z1403" s="28">
        <f t="shared" si="313"/>
        <v>251.78501390686353</v>
      </c>
      <c r="AA1403" s="27"/>
      <c r="AB1403" s="131">
        <v>48013620000</v>
      </c>
      <c r="AC1403" s="131" t="str">
        <f t="shared" si="305"/>
        <v>WFD117_Teno_NSStSm_and_Paatsjoki_Finnish_partSeptember</v>
      </c>
      <c r="AD1403" s="40" t="s">
        <v>626</v>
      </c>
      <c r="AE1403" s="46" t="s">
        <v>593</v>
      </c>
      <c r="AF1403" s="130">
        <f t="shared" si="302"/>
        <v>51.108824463995347</v>
      </c>
      <c r="AG1403" s="130">
        <f t="shared" si="303"/>
        <v>5.2440331286594004</v>
      </c>
      <c r="AH1403" s="130">
        <f t="shared" si="306"/>
        <v>45.864791335335944</v>
      </c>
    </row>
    <row r="1404" spans="1:34" x14ac:dyDescent="0.25">
      <c r="A1404" t="s">
        <v>11</v>
      </c>
      <c r="B1404">
        <v>2014</v>
      </c>
      <c r="C1404">
        <v>10</v>
      </c>
      <c r="D1404">
        <v>1818.5784452626301</v>
      </c>
      <c r="E1404">
        <v>10927.450534332</v>
      </c>
      <c r="F1404">
        <v>1815.06974051973</v>
      </c>
      <c r="G1404">
        <v>695.81936906964495</v>
      </c>
      <c r="H1404">
        <v>4396.9653717010096</v>
      </c>
      <c r="I1404">
        <v>1774.2347681757101</v>
      </c>
      <c r="Q1404" s="9" t="s">
        <v>271</v>
      </c>
      <c r="R1404" s="27"/>
      <c r="S1404" s="40" t="s">
        <v>392</v>
      </c>
      <c r="T1404" s="3" t="s">
        <v>149</v>
      </c>
      <c r="U1404" s="27">
        <f t="shared" si="314"/>
        <v>24.619203539209771</v>
      </c>
      <c r="V1404" s="27">
        <f t="shared" si="313"/>
        <v>9310.3016051563209</v>
      </c>
      <c r="W1404" s="27">
        <f t="shared" si="313"/>
        <v>2295.1974333922262</v>
      </c>
      <c r="X1404" s="27">
        <f t="shared" si="313"/>
        <v>1147.5987166961113</v>
      </c>
      <c r="Y1404" s="27">
        <f t="shared" si="313"/>
        <v>2335.4338000172115</v>
      </c>
      <c r="Z1404" s="28">
        <f t="shared" si="313"/>
        <v>172.69966450045743</v>
      </c>
      <c r="AA1404" s="27"/>
      <c r="AB1404" s="131">
        <v>48013620000</v>
      </c>
      <c r="AC1404" s="131" t="str">
        <f t="shared" si="305"/>
        <v>WFD117_Teno_NSStSm_and_Paatsjoki_Finnish_partOctober</v>
      </c>
      <c r="AD1404" s="40" t="s">
        <v>626</v>
      </c>
      <c r="AE1404" s="46" t="s">
        <v>594</v>
      </c>
      <c r="AF1404" s="130">
        <f t="shared" si="302"/>
        <v>48.641068930382914</v>
      </c>
      <c r="AG1404" s="130">
        <f t="shared" si="303"/>
        <v>3.5968890598221388</v>
      </c>
      <c r="AH1404" s="130">
        <f t="shared" si="306"/>
        <v>45.044179870560775</v>
      </c>
    </row>
    <row r="1405" spans="1:34" x14ac:dyDescent="0.25">
      <c r="A1405" t="s">
        <v>11</v>
      </c>
      <c r="B1405">
        <v>2014</v>
      </c>
      <c r="C1405">
        <v>11</v>
      </c>
      <c r="D1405">
        <v>1230.9533398506001</v>
      </c>
      <c r="E1405">
        <v>11516.1537934723</v>
      </c>
      <c r="F1405">
        <v>3312.9396147768498</v>
      </c>
      <c r="G1405">
        <v>1259.7904526874299</v>
      </c>
      <c r="H1405">
        <v>6756.6271772115397</v>
      </c>
      <c r="I1405">
        <v>1286.86503860217</v>
      </c>
      <c r="Q1405" s="9" t="s">
        <v>271</v>
      </c>
      <c r="R1405" s="27"/>
      <c r="S1405" s="40" t="s">
        <v>392</v>
      </c>
      <c r="T1405" s="3" t="s">
        <v>150</v>
      </c>
      <c r="U1405" s="27">
        <f t="shared" si="314"/>
        <v>236.95949806303381</v>
      </c>
      <c r="V1405" s="27">
        <f t="shared" si="313"/>
        <v>9325.4675118357245</v>
      </c>
      <c r="W1405" s="27">
        <f t="shared" si="313"/>
        <v>1788.7164452087559</v>
      </c>
      <c r="X1405" s="27">
        <f t="shared" si="313"/>
        <v>894.35822260437874</v>
      </c>
      <c r="Y1405" s="27">
        <f t="shared" si="313"/>
        <v>1490.129116871489</v>
      </c>
      <c r="Z1405" s="28">
        <f t="shared" si="313"/>
        <v>259.21694424563702</v>
      </c>
      <c r="AA1405" s="27"/>
      <c r="AB1405" s="131">
        <v>48013620000</v>
      </c>
      <c r="AC1405" s="131" t="str">
        <f t="shared" si="305"/>
        <v>WFD117_Teno_NSStSm_and_Paatsjoki_Finnish_partNovember</v>
      </c>
      <c r="AD1405" s="40" t="s">
        <v>626</v>
      </c>
      <c r="AE1405" s="46" t="s">
        <v>595</v>
      </c>
      <c r="AF1405" s="130">
        <f t="shared" si="302"/>
        <v>31.035550264101914</v>
      </c>
      <c r="AG1405" s="130">
        <f t="shared" si="303"/>
        <v>5.3988210896332545</v>
      </c>
      <c r="AH1405" s="130">
        <f t="shared" si="306"/>
        <v>25.636729174468659</v>
      </c>
    </row>
    <row r="1406" spans="1:34" ht="15.75" thickBot="1" x14ac:dyDescent="0.3">
      <c r="A1406" t="s">
        <v>11</v>
      </c>
      <c r="B1406">
        <v>2014</v>
      </c>
      <c r="C1406">
        <v>12</v>
      </c>
      <c r="D1406">
        <v>1655.79451632427</v>
      </c>
      <c r="E1406">
        <v>11421.158125271601</v>
      </c>
      <c r="F1406">
        <v>1800.3410987697901</v>
      </c>
      <c r="G1406">
        <v>717.49505062380899</v>
      </c>
      <c r="H1406">
        <v>3343.14078473673</v>
      </c>
      <c r="I1406">
        <v>1642.5894588080801</v>
      </c>
      <c r="Q1406" s="11" t="s">
        <v>271</v>
      </c>
      <c r="R1406" s="29"/>
      <c r="S1406" s="40" t="s">
        <v>392</v>
      </c>
      <c r="T1406" s="5" t="s">
        <v>151</v>
      </c>
      <c r="U1406" s="29">
        <f t="shared" si="314"/>
        <v>466.51917196402241</v>
      </c>
      <c r="V1406" s="29">
        <f t="shared" si="313"/>
        <v>9334.0904684526686</v>
      </c>
      <c r="W1406" s="29">
        <f t="shared" si="313"/>
        <v>1825.887743832604</v>
      </c>
      <c r="X1406" s="29">
        <f t="shared" si="313"/>
        <v>912.9438719163029</v>
      </c>
      <c r="Y1406" s="29">
        <f t="shared" si="313"/>
        <v>1512.9054018665008</v>
      </c>
      <c r="Z1406" s="30">
        <f t="shared" si="313"/>
        <v>321.69755630241201</v>
      </c>
      <c r="AA1406" s="27"/>
      <c r="AB1406" s="131">
        <v>48013620000</v>
      </c>
      <c r="AC1406" s="131" t="str">
        <f t="shared" si="305"/>
        <v>WFD117_Teno_NSStSm_and_Paatsjoki_Finnish_partDecember</v>
      </c>
      <c r="AD1406" s="40" t="s">
        <v>626</v>
      </c>
      <c r="AE1406" s="46" t="s">
        <v>596</v>
      </c>
      <c r="AF1406" s="130">
        <f t="shared" si="302"/>
        <v>31.50992159863182</v>
      </c>
      <c r="AG1406" s="130">
        <f t="shared" si="303"/>
        <v>6.7001312607216876</v>
      </c>
      <c r="AH1406" s="130">
        <f t="shared" si="306"/>
        <v>24.809790337910133</v>
      </c>
    </row>
    <row r="1407" spans="1:34" x14ac:dyDescent="0.25">
      <c r="A1407" t="s">
        <v>12</v>
      </c>
      <c r="B1407">
        <v>2002</v>
      </c>
      <c r="C1407">
        <v>1</v>
      </c>
      <c r="D1407">
        <v>760.46853873574105</v>
      </c>
      <c r="E1407">
        <v>2408.3650710771899</v>
      </c>
      <c r="F1407">
        <v>556.41106049255404</v>
      </c>
      <c r="G1407">
        <v>295.47540871266199</v>
      </c>
      <c r="H1407">
        <v>1397.6695419008599</v>
      </c>
      <c r="I1407">
        <v>680.35598149483701</v>
      </c>
      <c r="Q1407" s="10" t="s">
        <v>272</v>
      </c>
      <c r="R1407" s="27" t="s">
        <v>434</v>
      </c>
      <c r="S1407" s="40" t="s">
        <v>393</v>
      </c>
      <c r="T1407" s="1" t="s">
        <v>140</v>
      </c>
      <c r="U1407" s="25">
        <f>(D17631+D17643+D17655+D17667+D17679+D17691+D17703+D17715+D17727+D17739+D17751+D17763+D17775)/13</f>
        <v>767.8224751651212</v>
      </c>
      <c r="V1407" s="25">
        <f t="shared" ref="V1407:Z1418" si="315">(E17631+E17643+E17655+E17667+E17679+E17691+E17703+E17715+E17727+E17739+E17751+E17763+E17775)/13</f>
        <v>10634.104143675537</v>
      </c>
      <c r="W1407" s="25">
        <f t="shared" si="315"/>
        <v>1980.7256790699689</v>
      </c>
      <c r="X1407" s="25">
        <f t="shared" si="315"/>
        <v>977.26919481826735</v>
      </c>
      <c r="Y1407" s="25">
        <f t="shared" si="315"/>
        <v>1749.7215484771975</v>
      </c>
      <c r="Z1407" s="26">
        <f t="shared" si="315"/>
        <v>459.79484720379082</v>
      </c>
      <c r="AA1407" s="27"/>
      <c r="AB1407" s="131">
        <v>52003880000</v>
      </c>
      <c r="AC1407" s="131" t="str">
        <f t="shared" si="305"/>
        <v>WFD118_FinnmarkJanuary</v>
      </c>
      <c r="AD1407" s="40" t="s">
        <v>627</v>
      </c>
      <c r="AE1407" s="46" t="s">
        <v>586</v>
      </c>
      <c r="AF1407" s="130">
        <f t="shared" si="302"/>
        <v>33.645980809070359</v>
      </c>
      <c r="AG1407" s="130">
        <f t="shared" si="303"/>
        <v>8.8415488845022878</v>
      </c>
      <c r="AH1407" s="130">
        <f t="shared" si="306"/>
        <v>24.804431924568071</v>
      </c>
    </row>
    <row r="1408" spans="1:34" x14ac:dyDescent="0.25">
      <c r="A1408" t="s">
        <v>12</v>
      </c>
      <c r="B1408">
        <v>2002</v>
      </c>
      <c r="C1408">
        <v>2</v>
      </c>
      <c r="D1408">
        <v>922.05667350416502</v>
      </c>
      <c r="E1408">
        <v>2340.37065161484</v>
      </c>
      <c r="F1408">
        <v>141.60115737799401</v>
      </c>
      <c r="G1408">
        <v>76.146392483337607</v>
      </c>
      <c r="H1408">
        <v>723.02853090178496</v>
      </c>
      <c r="I1408">
        <v>759.08097720417004</v>
      </c>
      <c r="Q1408" s="9" t="s">
        <v>272</v>
      </c>
      <c r="R1408" s="27" t="s">
        <v>435</v>
      </c>
      <c r="S1408" s="40" t="s">
        <v>393</v>
      </c>
      <c r="T1408" s="3" t="s">
        <v>141</v>
      </c>
      <c r="U1408" s="27">
        <f t="shared" ref="U1408:U1418" si="316">(D17632+D17644+D17656+D17668+D17680+D17692+D17704+D17716+D17728+D17740+D17752+D17764+D17776)/13</f>
        <v>1033.7233511894181</v>
      </c>
      <c r="V1408" s="27">
        <f t="shared" si="315"/>
        <v>10628.009870033893</v>
      </c>
      <c r="W1408" s="27">
        <f t="shared" si="315"/>
        <v>1660.9698484159785</v>
      </c>
      <c r="X1408" s="27">
        <f t="shared" si="315"/>
        <v>820.01149495832624</v>
      </c>
      <c r="Y1408" s="27">
        <f t="shared" si="315"/>
        <v>1431.4686749493574</v>
      </c>
      <c r="Z1408" s="28">
        <f t="shared" si="315"/>
        <v>511.84287879851911</v>
      </c>
      <c r="AA1408" s="27"/>
      <c r="AB1408" s="131">
        <v>52003880000</v>
      </c>
      <c r="AC1408" s="131" t="str">
        <f t="shared" si="305"/>
        <v>WFD118_FinnmarkFebruary</v>
      </c>
      <c r="AD1408" s="40" t="s">
        <v>627</v>
      </c>
      <c r="AE1408" s="46" t="s">
        <v>587</v>
      </c>
      <c r="AF1408" s="130">
        <f t="shared" si="302"/>
        <v>27.526189871781824</v>
      </c>
      <c r="AG1408" s="130">
        <f t="shared" si="303"/>
        <v>9.8423978902827862</v>
      </c>
      <c r="AH1408" s="130">
        <f t="shared" si="306"/>
        <v>17.683791981499038</v>
      </c>
    </row>
    <row r="1409" spans="1:34" x14ac:dyDescent="0.25">
      <c r="A1409" t="s">
        <v>12</v>
      </c>
      <c r="B1409">
        <v>2002</v>
      </c>
      <c r="C1409">
        <v>3</v>
      </c>
      <c r="D1409">
        <v>1254.58778061967</v>
      </c>
      <c r="E1409">
        <v>2369.3234271722399</v>
      </c>
      <c r="F1409">
        <v>479.10993583377802</v>
      </c>
      <c r="G1409">
        <v>254.78677718512401</v>
      </c>
      <c r="H1409">
        <v>1295.38260502857</v>
      </c>
      <c r="I1409">
        <v>1010.64243071192</v>
      </c>
      <c r="Q1409" s="9" t="s">
        <v>272</v>
      </c>
      <c r="R1409" s="27"/>
      <c r="S1409" s="40" t="s">
        <v>393</v>
      </c>
      <c r="T1409" s="3" t="s">
        <v>142</v>
      </c>
      <c r="U1409" s="27">
        <f t="shared" si="316"/>
        <v>168.19986883231755</v>
      </c>
      <c r="V1409" s="27">
        <f t="shared" si="315"/>
        <v>10632.81299561466</v>
      </c>
      <c r="W1409" s="27">
        <f t="shared" si="315"/>
        <v>2087.8448350418753</v>
      </c>
      <c r="X1409" s="27">
        <f t="shared" si="315"/>
        <v>1032.6193215286878</v>
      </c>
      <c r="Y1409" s="27">
        <f t="shared" si="315"/>
        <v>1677.231703790892</v>
      </c>
      <c r="Z1409" s="28">
        <f t="shared" si="315"/>
        <v>250.56434901999233</v>
      </c>
      <c r="AA1409" s="27"/>
      <c r="AB1409" s="131">
        <v>52003880000</v>
      </c>
      <c r="AC1409" s="131" t="str">
        <f t="shared" si="305"/>
        <v>WFD118_FinnmarkMarch</v>
      </c>
      <c r="AD1409" s="40" t="s">
        <v>627</v>
      </c>
      <c r="AE1409" s="46" t="s">
        <v>588</v>
      </c>
      <c r="AF1409" s="130">
        <f t="shared" si="302"/>
        <v>32.252049343066169</v>
      </c>
      <c r="AG1409" s="130">
        <f t="shared" si="303"/>
        <v>4.8181856626850212</v>
      </c>
      <c r="AH1409" s="130">
        <f t="shared" si="306"/>
        <v>27.433863680381148</v>
      </c>
    </row>
    <row r="1410" spans="1:34" x14ac:dyDescent="0.25">
      <c r="A1410" t="s">
        <v>12</v>
      </c>
      <c r="B1410">
        <v>2002</v>
      </c>
      <c r="C1410">
        <v>4</v>
      </c>
      <c r="D1410">
        <v>1269.8880685097199</v>
      </c>
      <c r="E1410">
        <v>2209.9339650849101</v>
      </c>
      <c r="F1410">
        <v>30.0804978960144</v>
      </c>
      <c r="G1410">
        <v>15.9841571104221</v>
      </c>
      <c r="H1410">
        <v>460.58772238943999</v>
      </c>
      <c r="I1410">
        <v>931.48703562423702</v>
      </c>
      <c r="Q1410" s="9" t="s">
        <v>272</v>
      </c>
      <c r="R1410" s="27"/>
      <c r="S1410" s="40" t="s">
        <v>393</v>
      </c>
      <c r="T1410" s="3" t="s">
        <v>143</v>
      </c>
      <c r="U1410" s="27">
        <f t="shared" si="316"/>
        <v>79.443764325209472</v>
      </c>
      <c r="V1410" s="27">
        <f t="shared" si="315"/>
        <v>10631.726889785285</v>
      </c>
      <c r="W1410" s="27">
        <f t="shared" si="315"/>
        <v>1940.1678744968372</v>
      </c>
      <c r="X1410" s="27">
        <f t="shared" si="315"/>
        <v>961.38170337029669</v>
      </c>
      <c r="Y1410" s="27">
        <f t="shared" si="315"/>
        <v>1410.4247953542379</v>
      </c>
      <c r="Z1410" s="28">
        <f t="shared" si="315"/>
        <v>225.35912944531776</v>
      </c>
      <c r="AA1410" s="27"/>
      <c r="AB1410" s="131">
        <v>52003880000</v>
      </c>
      <c r="AC1410" s="131" t="str">
        <f t="shared" si="305"/>
        <v>WFD118_FinnmarkApril</v>
      </c>
      <c r="AD1410" s="40" t="s">
        <v>627</v>
      </c>
      <c r="AE1410" s="46" t="s">
        <v>589</v>
      </c>
      <c r="AF1410" s="130">
        <f t="shared" si="302"/>
        <v>27.12153007341448</v>
      </c>
      <c r="AG1410" s="130">
        <f t="shared" si="303"/>
        <v>4.3335060661880958</v>
      </c>
      <c r="AH1410" s="130">
        <f t="shared" si="306"/>
        <v>22.788024007226383</v>
      </c>
    </row>
    <row r="1411" spans="1:34" x14ac:dyDescent="0.25">
      <c r="A1411" t="s">
        <v>12</v>
      </c>
      <c r="B1411">
        <v>2002</v>
      </c>
      <c r="C1411">
        <v>5</v>
      </c>
      <c r="D1411">
        <v>1169.3332276716801</v>
      </c>
      <c r="E1411">
        <v>2016.3818728466799</v>
      </c>
      <c r="F1411">
        <v>23.938054876835899</v>
      </c>
      <c r="G1411">
        <v>13.065418323106901</v>
      </c>
      <c r="H1411">
        <v>508.01741290168798</v>
      </c>
      <c r="I1411">
        <v>774.53850711303699</v>
      </c>
      <c r="Q1411" s="9" t="s">
        <v>272</v>
      </c>
      <c r="R1411" s="27"/>
      <c r="S1411" s="40" t="s">
        <v>393</v>
      </c>
      <c r="T1411" s="3" t="s">
        <v>144</v>
      </c>
      <c r="U1411" s="27">
        <f t="shared" si="316"/>
        <v>2095.8182541736414</v>
      </c>
      <c r="V1411" s="27">
        <f t="shared" si="315"/>
        <v>10545.219816856768</v>
      </c>
      <c r="W1411" s="27">
        <f t="shared" si="315"/>
        <v>1404.4459429623435</v>
      </c>
      <c r="X1411" s="27">
        <f t="shared" si="315"/>
        <v>694.11705213173332</v>
      </c>
      <c r="Y1411" s="27">
        <f t="shared" si="315"/>
        <v>1842.5468498127373</v>
      </c>
      <c r="Z1411" s="28">
        <f t="shared" si="315"/>
        <v>1396.8067704286129</v>
      </c>
      <c r="AA1411" s="27"/>
      <c r="AB1411" s="131">
        <v>52003880000</v>
      </c>
      <c r="AC1411" s="131" t="str">
        <f t="shared" si="305"/>
        <v>WFD118_FinnmarkMay</v>
      </c>
      <c r="AD1411" s="40" t="s">
        <v>627</v>
      </c>
      <c r="AE1411" s="46" t="s">
        <v>144</v>
      </c>
      <c r="AF1411" s="130">
        <f t="shared" ref="AF1411:AF1442" si="317">((Y1411*1000000)/AB1411)*1000</f>
        <v>35.430949571699983</v>
      </c>
      <c r="AG1411" s="130">
        <f t="shared" ref="AG1411:AG1442" si="318">((Z1411*1000000)/AB1411)*1000</f>
        <v>26.859664517890071</v>
      </c>
      <c r="AH1411" s="130">
        <f t="shared" si="306"/>
        <v>8.5712850538099126</v>
      </c>
    </row>
    <row r="1412" spans="1:34" x14ac:dyDescent="0.25">
      <c r="A1412" t="s">
        <v>12</v>
      </c>
      <c r="B1412">
        <v>2002</v>
      </c>
      <c r="C1412">
        <v>6</v>
      </c>
      <c r="D1412">
        <v>1324.010977038</v>
      </c>
      <c r="E1412">
        <v>1932.0932275611899</v>
      </c>
      <c r="F1412">
        <v>17.828724581520699</v>
      </c>
      <c r="G1412">
        <v>9.4584510506817896</v>
      </c>
      <c r="H1412">
        <v>216.819068671179</v>
      </c>
      <c r="I1412">
        <v>815.17059121910097</v>
      </c>
      <c r="Q1412" s="9" t="s">
        <v>272</v>
      </c>
      <c r="R1412" s="27"/>
      <c r="S1412" s="40" t="s">
        <v>393</v>
      </c>
      <c r="T1412" s="3" t="s">
        <v>145</v>
      </c>
      <c r="U1412" s="27">
        <f t="shared" si="316"/>
        <v>1923.8158272199175</v>
      </c>
      <c r="V1412" s="27">
        <f t="shared" si="315"/>
        <v>10436.294306644915</v>
      </c>
      <c r="W1412" s="27">
        <f t="shared" si="315"/>
        <v>1370.4541108725909</v>
      </c>
      <c r="X1412" s="27">
        <f t="shared" si="315"/>
        <v>678.01218412780077</v>
      </c>
      <c r="Y1412" s="27">
        <f t="shared" si="315"/>
        <v>2266.8376820771041</v>
      </c>
      <c r="Z1412" s="28">
        <f t="shared" si="315"/>
        <v>1595.7141739009062</v>
      </c>
      <c r="AA1412" s="27"/>
      <c r="AB1412" s="131">
        <v>52003880000</v>
      </c>
      <c r="AC1412" s="131" t="str">
        <f t="shared" ref="AC1412:AC1442" si="319">CONCATENATE(AD1412,AE1412)</f>
        <v>WFD118_FinnmarkJune</v>
      </c>
      <c r="AD1412" s="40" t="s">
        <v>627</v>
      </c>
      <c r="AE1412" s="46" t="s">
        <v>590</v>
      </c>
      <c r="AF1412" s="130">
        <f t="shared" si="317"/>
        <v>43.589779879445615</v>
      </c>
      <c r="AG1412" s="130">
        <f t="shared" si="318"/>
        <v>30.684521499182488</v>
      </c>
      <c r="AH1412" s="130">
        <f t="shared" ref="AH1412:AH1442" si="320">AF1412-AG1412</f>
        <v>12.905258380263128</v>
      </c>
    </row>
    <row r="1413" spans="1:34" x14ac:dyDescent="0.25">
      <c r="A1413" t="s">
        <v>12</v>
      </c>
      <c r="B1413">
        <v>2002</v>
      </c>
      <c r="C1413">
        <v>7</v>
      </c>
      <c r="D1413">
        <v>1110.5909983220799</v>
      </c>
      <c r="E1413">
        <v>1690.35559852707</v>
      </c>
      <c r="F1413">
        <v>17.263298934702</v>
      </c>
      <c r="G1413">
        <v>9.0374017433924898</v>
      </c>
      <c r="H1413">
        <v>68.929161067049506</v>
      </c>
      <c r="I1413">
        <v>516.19669660368004</v>
      </c>
      <c r="Q1413" s="9" t="s">
        <v>272</v>
      </c>
      <c r="R1413" s="27"/>
      <c r="S1413" s="40" t="s">
        <v>393</v>
      </c>
      <c r="T1413" s="3" t="s">
        <v>146</v>
      </c>
      <c r="U1413" s="27">
        <f t="shared" si="316"/>
        <v>1317.5615528347817</v>
      </c>
      <c r="V1413" s="27">
        <f t="shared" si="315"/>
        <v>10498.034615909353</v>
      </c>
      <c r="W1413" s="27">
        <f t="shared" si="315"/>
        <v>2080.3340346012528</v>
      </c>
      <c r="X1413" s="27">
        <f t="shared" si="315"/>
        <v>1031.2934088939598</v>
      </c>
      <c r="Y1413" s="27">
        <f t="shared" si="315"/>
        <v>3248.10876909422</v>
      </c>
      <c r="Z1413" s="28">
        <f t="shared" si="315"/>
        <v>1314.585088623144</v>
      </c>
      <c r="AA1413" s="27"/>
      <c r="AB1413" s="131">
        <v>52003880000</v>
      </c>
      <c r="AC1413" s="131" t="str">
        <f t="shared" si="319"/>
        <v>WFD118_FinnmarkJuly</v>
      </c>
      <c r="AD1413" s="40" t="s">
        <v>627</v>
      </c>
      <c r="AE1413" s="46" t="s">
        <v>591</v>
      </c>
      <c r="AF1413" s="130">
        <f t="shared" si="317"/>
        <v>62.458969774836419</v>
      </c>
      <c r="AG1413" s="130">
        <f t="shared" si="318"/>
        <v>25.278596301336435</v>
      </c>
      <c r="AH1413" s="130">
        <f t="shared" si="320"/>
        <v>37.180373473499984</v>
      </c>
    </row>
    <row r="1414" spans="1:34" x14ac:dyDescent="0.25">
      <c r="A1414" t="s">
        <v>12</v>
      </c>
      <c r="B1414">
        <v>2002</v>
      </c>
      <c r="C1414">
        <v>8</v>
      </c>
      <c r="D1414">
        <v>965.44984929839097</v>
      </c>
      <c r="E1414">
        <v>1630.78373753449</v>
      </c>
      <c r="F1414">
        <v>18.9135739752716</v>
      </c>
      <c r="G1414">
        <v>9.9729157526602794</v>
      </c>
      <c r="H1414">
        <v>115.683883175256</v>
      </c>
      <c r="I1414">
        <v>402.97048120035203</v>
      </c>
      <c r="Q1414" s="9" t="s">
        <v>272</v>
      </c>
      <c r="R1414" s="27"/>
      <c r="S1414" s="40" t="s">
        <v>393</v>
      </c>
      <c r="T1414" s="3" t="s">
        <v>147</v>
      </c>
      <c r="U1414" s="27">
        <f t="shared" si="316"/>
        <v>620.04871700459466</v>
      </c>
      <c r="V1414" s="27">
        <f t="shared" si="315"/>
        <v>10545.199974913432</v>
      </c>
      <c r="W1414" s="27">
        <f t="shared" si="315"/>
        <v>2038.0959675272591</v>
      </c>
      <c r="X1414" s="27">
        <f t="shared" si="315"/>
        <v>1008.8753544906251</v>
      </c>
      <c r="Y1414" s="27">
        <f t="shared" si="315"/>
        <v>2551.3399053523076</v>
      </c>
      <c r="Z1414" s="28">
        <f t="shared" si="315"/>
        <v>713.07561384005066</v>
      </c>
      <c r="AA1414" s="27"/>
      <c r="AB1414" s="131">
        <v>52003880000</v>
      </c>
      <c r="AC1414" s="131" t="str">
        <f t="shared" si="319"/>
        <v>WFD118_FinnmarkAugust</v>
      </c>
      <c r="AD1414" s="40" t="s">
        <v>627</v>
      </c>
      <c r="AE1414" s="46" t="s">
        <v>592</v>
      </c>
      <c r="AF1414" s="130">
        <f t="shared" si="317"/>
        <v>49.060568275911486</v>
      </c>
      <c r="AG1414" s="130">
        <f t="shared" si="318"/>
        <v>13.711969449972784</v>
      </c>
      <c r="AH1414" s="130">
        <f t="shared" si="320"/>
        <v>35.348598825938701</v>
      </c>
    </row>
    <row r="1415" spans="1:34" x14ac:dyDescent="0.25">
      <c r="A1415" t="s">
        <v>12</v>
      </c>
      <c r="B1415">
        <v>2002</v>
      </c>
      <c r="C1415">
        <v>9</v>
      </c>
      <c r="D1415">
        <v>579.77472021764595</v>
      </c>
      <c r="E1415">
        <v>1978.96739812294</v>
      </c>
      <c r="F1415">
        <v>62.763944562654501</v>
      </c>
      <c r="G1415">
        <v>33.615563184075697</v>
      </c>
      <c r="H1415">
        <v>811.02945391485196</v>
      </c>
      <c r="I1415">
        <v>367.03019300302498</v>
      </c>
      <c r="Q1415" s="9" t="s">
        <v>272</v>
      </c>
      <c r="R1415" s="27"/>
      <c r="S1415" s="40" t="s">
        <v>393</v>
      </c>
      <c r="T1415" s="3" t="s">
        <v>148</v>
      </c>
      <c r="U1415" s="27">
        <f t="shared" si="316"/>
        <v>43.268245363152168</v>
      </c>
      <c r="V1415" s="27">
        <f t="shared" si="315"/>
        <v>10601.474439372878</v>
      </c>
      <c r="W1415" s="27">
        <f t="shared" si="315"/>
        <v>2356.801502334315</v>
      </c>
      <c r="X1415" s="27">
        <f t="shared" si="315"/>
        <v>1163.6403017469108</v>
      </c>
      <c r="Y1415" s="27">
        <f t="shared" si="315"/>
        <v>2361.9875237407605</v>
      </c>
      <c r="Z1415" s="28">
        <f t="shared" si="315"/>
        <v>203.4663241246696</v>
      </c>
      <c r="AA1415" s="27"/>
      <c r="AB1415" s="131">
        <v>52003880000</v>
      </c>
      <c r="AC1415" s="131" t="str">
        <f t="shared" si="319"/>
        <v>WFD118_FinnmarkSeptember</v>
      </c>
      <c r="AD1415" s="40" t="s">
        <v>627</v>
      </c>
      <c r="AE1415" s="46" t="s">
        <v>593</v>
      </c>
      <c r="AF1415" s="130">
        <f t="shared" si="317"/>
        <v>45.419448005432677</v>
      </c>
      <c r="AG1415" s="130">
        <f t="shared" si="318"/>
        <v>3.9125219911412303</v>
      </c>
      <c r="AH1415" s="130">
        <f t="shared" si="320"/>
        <v>41.506926014291444</v>
      </c>
    </row>
    <row r="1416" spans="1:34" x14ac:dyDescent="0.25">
      <c r="A1416" t="s">
        <v>12</v>
      </c>
      <c r="B1416">
        <v>2002</v>
      </c>
      <c r="C1416">
        <v>10</v>
      </c>
      <c r="D1416">
        <v>468.84624167554898</v>
      </c>
      <c r="E1416">
        <v>2460.0429257255601</v>
      </c>
      <c r="F1416">
        <v>844.61478282619498</v>
      </c>
      <c r="G1416">
        <v>448.61438577405403</v>
      </c>
      <c r="H1416">
        <v>1766.70488547798</v>
      </c>
      <c r="I1416">
        <v>434.25464231607401</v>
      </c>
      <c r="Q1416" s="9" t="s">
        <v>272</v>
      </c>
      <c r="R1416" s="27"/>
      <c r="S1416" s="40" t="s">
        <v>393</v>
      </c>
      <c r="T1416" s="3" t="s">
        <v>149</v>
      </c>
      <c r="U1416" s="27">
        <f t="shared" si="316"/>
        <v>18.839441656341535</v>
      </c>
      <c r="V1416" s="27">
        <f t="shared" si="315"/>
        <v>10606.259693599239</v>
      </c>
      <c r="W1416" s="27">
        <f t="shared" si="315"/>
        <v>2606.114008239826</v>
      </c>
      <c r="X1416" s="27">
        <f t="shared" si="315"/>
        <v>1288.9902801071269</v>
      </c>
      <c r="Y1416" s="27">
        <f t="shared" si="315"/>
        <v>2687.7985728378703</v>
      </c>
      <c r="Z1416" s="28">
        <f t="shared" si="315"/>
        <v>185.12062584522667</v>
      </c>
      <c r="AA1416" s="27"/>
      <c r="AB1416" s="131">
        <v>52003880000</v>
      </c>
      <c r="AC1416" s="131" t="str">
        <f t="shared" si="319"/>
        <v>WFD118_FinnmarkOctober</v>
      </c>
      <c r="AD1416" s="40" t="s">
        <v>627</v>
      </c>
      <c r="AE1416" s="46" t="s">
        <v>594</v>
      </c>
      <c r="AF1416" s="130">
        <f t="shared" si="317"/>
        <v>51.684577628397541</v>
      </c>
      <c r="AG1416" s="130">
        <f t="shared" si="318"/>
        <v>3.5597464236365952</v>
      </c>
      <c r="AH1416" s="130">
        <f t="shared" si="320"/>
        <v>48.124831204760945</v>
      </c>
    </row>
    <row r="1417" spans="1:34" x14ac:dyDescent="0.25">
      <c r="A1417" t="s">
        <v>12</v>
      </c>
      <c r="B1417">
        <v>2002</v>
      </c>
      <c r="C1417">
        <v>11</v>
      </c>
      <c r="D1417">
        <v>418.40379392725299</v>
      </c>
      <c r="E1417">
        <v>2499.1339087680099</v>
      </c>
      <c r="F1417">
        <v>1277.86389348179</v>
      </c>
      <c r="G1417">
        <v>679.76771833439102</v>
      </c>
      <c r="H1417">
        <v>2469.4701775312401</v>
      </c>
      <c r="I1417">
        <v>412.88165763148299</v>
      </c>
      <c r="Q1417" s="9" t="s">
        <v>272</v>
      </c>
      <c r="R1417" s="27"/>
      <c r="S1417" s="40" t="s">
        <v>393</v>
      </c>
      <c r="T1417" s="3" t="s">
        <v>150</v>
      </c>
      <c r="U1417" s="27">
        <f t="shared" si="316"/>
        <v>235.02657845078099</v>
      </c>
      <c r="V1417" s="27">
        <f t="shared" si="315"/>
        <v>10616.514152585694</v>
      </c>
      <c r="W1417" s="27">
        <f t="shared" si="315"/>
        <v>2117.9251320059225</v>
      </c>
      <c r="X1417" s="27">
        <f t="shared" si="315"/>
        <v>1045.0845116572591</v>
      </c>
      <c r="Y1417" s="27">
        <f t="shared" si="315"/>
        <v>1919.5778680933852</v>
      </c>
      <c r="Z1417" s="28">
        <f t="shared" si="315"/>
        <v>274.76368446486288</v>
      </c>
      <c r="AA1417" s="27"/>
      <c r="AB1417" s="131">
        <v>52003880000</v>
      </c>
      <c r="AC1417" s="131" t="str">
        <f t="shared" si="319"/>
        <v>WFD118_FinnmarkNovember</v>
      </c>
      <c r="AD1417" s="40" t="s">
        <v>627</v>
      </c>
      <c r="AE1417" s="46" t="s">
        <v>595</v>
      </c>
      <c r="AF1417" s="130">
        <f t="shared" si="317"/>
        <v>36.912204783438952</v>
      </c>
      <c r="AG1417" s="130">
        <f t="shared" si="318"/>
        <v>5.2835227768555519</v>
      </c>
      <c r="AH1417" s="130">
        <f t="shared" si="320"/>
        <v>31.6286820065834</v>
      </c>
    </row>
    <row r="1418" spans="1:34" ht="15.75" thickBot="1" x14ac:dyDescent="0.3">
      <c r="A1418" t="s">
        <v>12</v>
      </c>
      <c r="B1418">
        <v>2002</v>
      </c>
      <c r="C1418">
        <v>12</v>
      </c>
      <c r="D1418">
        <v>511.93515325943599</v>
      </c>
      <c r="E1418">
        <v>2473.7780050845299</v>
      </c>
      <c r="F1418">
        <v>1424.91031148197</v>
      </c>
      <c r="G1418">
        <v>755.90204636322096</v>
      </c>
      <c r="H1418">
        <v>2823.3472779315598</v>
      </c>
      <c r="I1418">
        <v>500.62866580076201</v>
      </c>
      <c r="Q1418" s="11" t="s">
        <v>272</v>
      </c>
      <c r="R1418" s="29"/>
      <c r="S1418" s="40" t="s">
        <v>393</v>
      </c>
      <c r="T1418" s="5" t="s">
        <v>151</v>
      </c>
      <c r="U1418" s="29">
        <f t="shared" si="316"/>
        <v>476.47855361740125</v>
      </c>
      <c r="V1418" s="29">
        <f t="shared" si="315"/>
        <v>10629.314939151032</v>
      </c>
      <c r="W1418" s="29">
        <f t="shared" si="315"/>
        <v>2173.2527302592248</v>
      </c>
      <c r="X1418" s="29">
        <f t="shared" si="315"/>
        <v>1071.9403427868567</v>
      </c>
      <c r="Y1418" s="29">
        <f t="shared" si="315"/>
        <v>2040.8191040335162</v>
      </c>
      <c r="Z1418" s="30">
        <f t="shared" si="315"/>
        <v>367.62244711703141</v>
      </c>
      <c r="AA1418" s="27"/>
      <c r="AB1418" s="131">
        <v>52003880000</v>
      </c>
      <c r="AC1418" s="131" t="str">
        <f t="shared" si="319"/>
        <v>WFD118_FinnmarkDecember</v>
      </c>
      <c r="AD1418" s="40" t="s">
        <v>627</v>
      </c>
      <c r="AE1418" s="46" t="s">
        <v>596</v>
      </c>
      <c r="AF1418" s="130">
        <f t="shared" si="317"/>
        <v>39.243593055624231</v>
      </c>
      <c r="AG1418" s="130">
        <f t="shared" si="318"/>
        <v>7.0691349783329898</v>
      </c>
      <c r="AH1418" s="130">
        <f t="shared" si="320"/>
        <v>32.174458077291241</v>
      </c>
    </row>
    <row r="1419" spans="1:34" x14ac:dyDescent="0.25">
      <c r="A1419" t="s">
        <v>12</v>
      </c>
      <c r="B1419">
        <v>2003</v>
      </c>
      <c r="C1419">
        <v>1</v>
      </c>
      <c r="D1419">
        <v>737.60707825919997</v>
      </c>
      <c r="E1419">
        <v>2453.7785184938798</v>
      </c>
      <c r="F1419">
        <v>1172.4397499357999</v>
      </c>
      <c r="G1419">
        <v>622.41367002213099</v>
      </c>
      <c r="H1419">
        <v>2412.1174958053198</v>
      </c>
      <c r="I1419">
        <v>674.54922714903796</v>
      </c>
      <c r="Q1419" s="10" t="s">
        <v>273</v>
      </c>
      <c r="R1419" s="25" t="s">
        <v>395</v>
      </c>
      <c r="S1419" s="41" t="s">
        <v>449</v>
      </c>
      <c r="T1419" s="1" t="s">
        <v>140</v>
      </c>
      <c r="U1419" s="25">
        <f>(D17787+D17799+D17811+D17823+D17835+D17847+D17859+D17871+D17883+D17895+D17907+D17919+D17931)/13</f>
        <v>0.18245858497745729</v>
      </c>
      <c r="V1419" s="25">
        <f t="shared" ref="V1419:Z1430" si="321">(E17787+E17799+E17811+E17823+E17835+E17847+E17859+E17871+E17883+E17895+E17907+E17919+E17931)/13</f>
        <v>244.96098259167016</v>
      </c>
      <c r="W1419" s="25">
        <f t="shared" si="321"/>
        <v>20.361411408849854</v>
      </c>
      <c r="X1419" s="25">
        <f t="shared" si="321"/>
        <v>10.180705704424952</v>
      </c>
      <c r="Y1419" s="32">
        <f t="shared" si="321"/>
        <v>0</v>
      </c>
      <c r="Z1419" s="26">
        <f t="shared" si="321"/>
        <v>2.4322673506483188</v>
      </c>
      <c r="AA1419" s="27"/>
      <c r="AB1419" s="131">
        <v>741170000</v>
      </c>
      <c r="AC1419" s="131" t="str">
        <f t="shared" si="319"/>
        <v>WFD119_MadeiraJanuary</v>
      </c>
      <c r="AD1419" s="40" t="s">
        <v>689</v>
      </c>
      <c r="AE1419" s="46" t="s">
        <v>586</v>
      </c>
      <c r="AF1419" s="130">
        <f t="shared" si="317"/>
        <v>0</v>
      </c>
      <c r="AG1419" s="130">
        <f t="shared" si="318"/>
        <v>3.2816592018677477</v>
      </c>
      <c r="AH1419" s="130">
        <f t="shared" si="320"/>
        <v>-3.2816592018677477</v>
      </c>
    </row>
    <row r="1420" spans="1:34" x14ac:dyDescent="0.25">
      <c r="A1420" t="s">
        <v>12</v>
      </c>
      <c r="B1420">
        <v>2003</v>
      </c>
      <c r="C1420">
        <v>2</v>
      </c>
      <c r="D1420">
        <v>746.63181614417897</v>
      </c>
      <c r="E1420">
        <v>2358.2088330481001</v>
      </c>
      <c r="F1420">
        <v>390.09329516082698</v>
      </c>
      <c r="G1420">
        <v>208.16025617577799</v>
      </c>
      <c r="H1420">
        <v>1159.15728266274</v>
      </c>
      <c r="I1420">
        <v>625.82980201066005</v>
      </c>
      <c r="Q1420" s="9" t="s">
        <v>273</v>
      </c>
      <c r="R1420" s="27"/>
      <c r="S1420" s="132" t="s">
        <v>449</v>
      </c>
      <c r="T1420" s="3" t="s">
        <v>141</v>
      </c>
      <c r="U1420" s="27">
        <f t="shared" ref="U1420:U1430" si="322">(D17788+D17800+D17812+D17824+D17836+D17848+D17860+D17872+D17884+D17896+D17908+D17920+D17932)/13</f>
        <v>0.19041828233142291</v>
      </c>
      <c r="V1420" s="27">
        <f t="shared" si="321"/>
        <v>244.81615977787908</v>
      </c>
      <c r="W1420" s="27">
        <f t="shared" si="321"/>
        <v>18.449263582856101</v>
      </c>
      <c r="X1420" s="27">
        <f t="shared" si="321"/>
        <v>9.2246317914280542</v>
      </c>
      <c r="Y1420" s="33">
        <f t="shared" si="321"/>
        <v>0</v>
      </c>
      <c r="Z1420" s="28">
        <f t="shared" si="321"/>
        <v>2.2893813242149386</v>
      </c>
      <c r="AA1420" s="27"/>
      <c r="AB1420" s="131">
        <v>741170000</v>
      </c>
      <c r="AC1420" s="131" t="str">
        <f t="shared" si="319"/>
        <v>WFD119_MadeiraFebruary</v>
      </c>
      <c r="AD1420" s="40" t="s">
        <v>689</v>
      </c>
      <c r="AE1420" s="46" t="s">
        <v>587</v>
      </c>
      <c r="AF1420" s="130">
        <f t="shared" si="317"/>
        <v>0</v>
      </c>
      <c r="AG1420" s="130">
        <f t="shared" si="318"/>
        <v>3.0888747847524027</v>
      </c>
      <c r="AH1420" s="130">
        <f t="shared" si="320"/>
        <v>-3.0888747847524027</v>
      </c>
    </row>
    <row r="1421" spans="1:34" x14ac:dyDescent="0.25">
      <c r="A1421" t="s">
        <v>12</v>
      </c>
      <c r="B1421">
        <v>2003</v>
      </c>
      <c r="C1421">
        <v>3</v>
      </c>
      <c r="D1421">
        <v>1182.10089636266</v>
      </c>
      <c r="E1421">
        <v>2328.0276429934702</v>
      </c>
      <c r="F1421">
        <v>162.679173539364</v>
      </c>
      <c r="G1421">
        <v>86.629946852929194</v>
      </c>
      <c r="H1421">
        <v>830.70720216602297</v>
      </c>
      <c r="I1421">
        <v>935.11153813480405</v>
      </c>
      <c r="Q1421" s="9" t="s">
        <v>273</v>
      </c>
      <c r="R1421" s="27"/>
      <c r="S1421" s="27"/>
      <c r="T1421" s="3" t="s">
        <v>142</v>
      </c>
      <c r="U1421" s="27">
        <f t="shared" si="322"/>
        <v>0.24976292137845219</v>
      </c>
      <c r="V1421" s="27">
        <f t="shared" si="321"/>
        <v>244.94468375011741</v>
      </c>
      <c r="W1421" s="27">
        <f t="shared" si="321"/>
        <v>20.386565685024266</v>
      </c>
      <c r="X1421" s="27">
        <f t="shared" si="321"/>
        <v>10.193282842512122</v>
      </c>
      <c r="Y1421" s="33">
        <f t="shared" si="321"/>
        <v>0</v>
      </c>
      <c r="Z1421" s="28">
        <f t="shared" si="321"/>
        <v>2.4573007419679387</v>
      </c>
      <c r="AA1421" s="27"/>
      <c r="AB1421" s="131">
        <v>741170000</v>
      </c>
      <c r="AC1421" s="131" t="str">
        <f t="shared" si="319"/>
        <v>WFD119_MadeiraMarch</v>
      </c>
      <c r="AD1421" s="40" t="s">
        <v>689</v>
      </c>
      <c r="AE1421" s="46" t="s">
        <v>588</v>
      </c>
      <c r="AF1421" s="130">
        <f t="shared" si="317"/>
        <v>0</v>
      </c>
      <c r="AG1421" s="130">
        <f t="shared" si="318"/>
        <v>3.3154347072438699</v>
      </c>
      <c r="AH1421" s="130">
        <f t="shared" si="320"/>
        <v>-3.3154347072438699</v>
      </c>
    </row>
    <row r="1422" spans="1:34" x14ac:dyDescent="0.25">
      <c r="A1422" t="s">
        <v>12</v>
      </c>
      <c r="B1422">
        <v>2003</v>
      </c>
      <c r="C1422">
        <v>4</v>
      </c>
      <c r="D1422">
        <v>1123.0714946212599</v>
      </c>
      <c r="E1422">
        <v>2414.0125560112801</v>
      </c>
      <c r="F1422">
        <v>353.33071567798601</v>
      </c>
      <c r="G1422">
        <v>189.24715667936999</v>
      </c>
      <c r="H1422">
        <v>1238.2084480922899</v>
      </c>
      <c r="I1422">
        <v>942.33569813730196</v>
      </c>
      <c r="Q1422" s="9" t="s">
        <v>273</v>
      </c>
      <c r="R1422" s="27"/>
      <c r="S1422" s="27"/>
      <c r="T1422" s="3" t="s">
        <v>143</v>
      </c>
      <c r="U1422" s="27">
        <f t="shared" si="322"/>
        <v>0.26753712378391847</v>
      </c>
      <c r="V1422" s="27">
        <f t="shared" si="321"/>
        <v>244.91210501319298</v>
      </c>
      <c r="W1422" s="27">
        <f t="shared" si="321"/>
        <v>19.682222696663782</v>
      </c>
      <c r="X1422" s="27">
        <f t="shared" si="321"/>
        <v>9.8411113483318999</v>
      </c>
      <c r="Y1422" s="33">
        <f t="shared" si="321"/>
        <v>0</v>
      </c>
      <c r="Z1422" s="28">
        <f t="shared" si="321"/>
        <v>2.4033959556191622</v>
      </c>
      <c r="AA1422" s="27"/>
      <c r="AB1422" s="131">
        <v>741170000</v>
      </c>
      <c r="AC1422" s="131" t="str">
        <f t="shared" si="319"/>
        <v>WFD119_MadeiraApril</v>
      </c>
      <c r="AD1422" s="40" t="s">
        <v>689</v>
      </c>
      <c r="AE1422" s="46" t="s">
        <v>589</v>
      </c>
      <c r="AF1422" s="130">
        <f t="shared" si="317"/>
        <v>0</v>
      </c>
      <c r="AG1422" s="130">
        <f t="shared" si="318"/>
        <v>3.2427053923110249</v>
      </c>
      <c r="AH1422" s="130">
        <f t="shared" si="320"/>
        <v>-3.2427053923110249</v>
      </c>
    </row>
    <row r="1423" spans="1:34" x14ac:dyDescent="0.25">
      <c r="A1423" t="s">
        <v>12</v>
      </c>
      <c r="B1423">
        <v>2003</v>
      </c>
      <c r="C1423">
        <v>5</v>
      </c>
      <c r="D1423">
        <v>1409.2352572106599</v>
      </c>
      <c r="E1423">
        <v>2152.95451496635</v>
      </c>
      <c r="F1423">
        <v>14.843447379697</v>
      </c>
      <c r="G1423">
        <v>7.4286482013081701</v>
      </c>
      <c r="H1423">
        <v>38.968760381275402</v>
      </c>
      <c r="I1423">
        <v>1019.0689803163</v>
      </c>
      <c r="Q1423" s="9" t="s">
        <v>273</v>
      </c>
      <c r="R1423" s="27"/>
      <c r="S1423" s="27"/>
      <c r="T1423" s="3" t="s">
        <v>144</v>
      </c>
      <c r="U1423" s="27">
        <f t="shared" si="322"/>
        <v>0.29145979864109017</v>
      </c>
      <c r="V1423" s="27">
        <f t="shared" si="321"/>
        <v>244.98906642305818</v>
      </c>
      <c r="W1423" s="27">
        <f t="shared" si="321"/>
        <v>20.390200603065484</v>
      </c>
      <c r="X1423" s="27">
        <f t="shared" si="321"/>
        <v>10.195100301532749</v>
      </c>
      <c r="Y1423" s="33">
        <f t="shared" si="321"/>
        <v>0</v>
      </c>
      <c r="Z1423" s="28">
        <f t="shared" si="321"/>
        <v>2.4945678250993391</v>
      </c>
      <c r="AA1423" s="27"/>
      <c r="AB1423" s="131">
        <v>741170000</v>
      </c>
      <c r="AC1423" s="131" t="str">
        <f t="shared" si="319"/>
        <v>WFD119_MadeiraMay</v>
      </c>
      <c r="AD1423" s="40" t="s">
        <v>689</v>
      </c>
      <c r="AE1423" s="46" t="s">
        <v>144</v>
      </c>
      <c r="AF1423" s="130">
        <f t="shared" si="317"/>
        <v>0</v>
      </c>
      <c r="AG1423" s="130">
        <f t="shared" si="318"/>
        <v>3.3657161313859696</v>
      </c>
      <c r="AH1423" s="130">
        <f t="shared" si="320"/>
        <v>-3.3657161313859696</v>
      </c>
    </row>
    <row r="1424" spans="1:34" x14ac:dyDescent="0.25">
      <c r="A1424" t="s">
        <v>12</v>
      </c>
      <c r="B1424">
        <v>2003</v>
      </c>
      <c r="C1424">
        <v>6</v>
      </c>
      <c r="D1424">
        <v>1381.8166096376201</v>
      </c>
      <c r="E1424">
        <v>1713.1716990734101</v>
      </c>
      <c r="F1424">
        <v>24.6626918623836</v>
      </c>
      <c r="G1424">
        <v>13.6478512634745</v>
      </c>
      <c r="H1424">
        <v>354.49552080664103</v>
      </c>
      <c r="I1424">
        <v>640.27067776608499</v>
      </c>
      <c r="Q1424" s="9" t="s">
        <v>273</v>
      </c>
      <c r="R1424" s="27"/>
      <c r="S1424" s="27"/>
      <c r="T1424" s="3" t="s">
        <v>145</v>
      </c>
      <c r="U1424" s="27">
        <f t="shared" si="322"/>
        <v>0.29147369996942002</v>
      </c>
      <c r="V1424" s="27">
        <f t="shared" si="321"/>
        <v>245.01938977057824</v>
      </c>
      <c r="W1424" s="27">
        <f t="shared" si="321"/>
        <v>19.844691546755577</v>
      </c>
      <c r="X1424" s="27">
        <f t="shared" si="321"/>
        <v>9.9223457733777902</v>
      </c>
      <c r="Y1424" s="33">
        <f t="shared" si="321"/>
        <v>0</v>
      </c>
      <c r="Z1424" s="28">
        <f t="shared" si="321"/>
        <v>2.409784059182404</v>
      </c>
      <c r="AA1424" s="27"/>
      <c r="AB1424" s="131">
        <v>741170000</v>
      </c>
      <c r="AC1424" s="131" t="str">
        <f t="shared" si="319"/>
        <v>WFD119_MadeiraJune</v>
      </c>
      <c r="AD1424" s="40" t="s">
        <v>689</v>
      </c>
      <c r="AE1424" s="46" t="s">
        <v>590</v>
      </c>
      <c r="AF1424" s="130">
        <f t="shared" si="317"/>
        <v>0</v>
      </c>
      <c r="AG1424" s="130">
        <f t="shared" si="318"/>
        <v>3.2513243374426972</v>
      </c>
      <c r="AH1424" s="130">
        <f t="shared" si="320"/>
        <v>-3.2513243374426972</v>
      </c>
    </row>
    <row r="1425" spans="1:34" x14ac:dyDescent="0.25">
      <c r="A1425" t="s">
        <v>12</v>
      </c>
      <c r="B1425">
        <v>2003</v>
      </c>
      <c r="C1425">
        <v>7</v>
      </c>
      <c r="D1425">
        <v>1080.74012545395</v>
      </c>
      <c r="E1425">
        <v>1835.96424159004</v>
      </c>
      <c r="F1425">
        <v>17.9390407140774</v>
      </c>
      <c r="G1425">
        <v>9.2662986476968801</v>
      </c>
      <c r="H1425">
        <v>190.776213093801</v>
      </c>
      <c r="I1425">
        <v>600.38005221050298</v>
      </c>
      <c r="Q1425" s="9" t="s">
        <v>273</v>
      </c>
      <c r="R1425" s="27"/>
      <c r="S1425" s="27"/>
      <c r="T1425" s="3" t="s">
        <v>146</v>
      </c>
      <c r="U1425" s="27">
        <f t="shared" si="322"/>
        <v>0.27900765365054964</v>
      </c>
      <c r="V1425" s="27">
        <f t="shared" si="321"/>
        <v>244.93543508016731</v>
      </c>
      <c r="W1425" s="27">
        <f t="shared" si="321"/>
        <v>20.467355647910185</v>
      </c>
      <c r="X1425" s="27">
        <f t="shared" si="321"/>
        <v>10.233677823955102</v>
      </c>
      <c r="Y1425" s="33">
        <f t="shared" si="321"/>
        <v>0</v>
      </c>
      <c r="Z1425" s="28">
        <f t="shared" si="321"/>
        <v>2.465349167123438</v>
      </c>
      <c r="AA1425" s="27"/>
      <c r="AB1425" s="131">
        <v>741170000</v>
      </c>
      <c r="AC1425" s="131" t="str">
        <f t="shared" si="319"/>
        <v>WFD119_MadeiraJuly</v>
      </c>
      <c r="AD1425" s="40" t="s">
        <v>689</v>
      </c>
      <c r="AE1425" s="46" t="s">
        <v>591</v>
      </c>
      <c r="AF1425" s="130">
        <f t="shared" si="317"/>
        <v>0</v>
      </c>
      <c r="AG1425" s="130">
        <f t="shared" si="318"/>
        <v>3.3262937883662831</v>
      </c>
      <c r="AH1425" s="130">
        <f t="shared" si="320"/>
        <v>-3.3262937883662831</v>
      </c>
    </row>
    <row r="1426" spans="1:34" x14ac:dyDescent="0.25">
      <c r="A1426" t="s">
        <v>12</v>
      </c>
      <c r="B1426">
        <v>2003</v>
      </c>
      <c r="C1426">
        <v>8</v>
      </c>
      <c r="D1426">
        <v>1046.2109032389201</v>
      </c>
      <c r="E1426">
        <v>1723.6618493731701</v>
      </c>
      <c r="F1426">
        <v>21.541448610709899</v>
      </c>
      <c r="G1426">
        <v>11.424504519973301</v>
      </c>
      <c r="H1426">
        <v>196.85315467501201</v>
      </c>
      <c r="I1426">
        <v>485.68441076781301</v>
      </c>
      <c r="Q1426" s="9" t="s">
        <v>273</v>
      </c>
      <c r="R1426" s="27"/>
      <c r="S1426" s="27"/>
      <c r="T1426" s="3" t="s">
        <v>147</v>
      </c>
      <c r="U1426" s="27">
        <f t="shared" si="322"/>
        <v>0.23537096801904533</v>
      </c>
      <c r="V1426" s="27">
        <f t="shared" si="321"/>
        <v>244.9280364606652</v>
      </c>
      <c r="W1426" s="27">
        <f t="shared" si="321"/>
        <v>20.471115971656221</v>
      </c>
      <c r="X1426" s="27">
        <f t="shared" si="321"/>
        <v>10.235557985828116</v>
      </c>
      <c r="Y1426" s="33">
        <f t="shared" si="321"/>
        <v>0</v>
      </c>
      <c r="Z1426" s="28">
        <f t="shared" si="321"/>
        <v>2.4304321421825898</v>
      </c>
      <c r="AA1426" s="27"/>
      <c r="AB1426" s="131">
        <v>741170000</v>
      </c>
      <c r="AC1426" s="131" t="str">
        <f t="shared" si="319"/>
        <v>WFD119_MadeiraAugust</v>
      </c>
      <c r="AD1426" s="40" t="s">
        <v>689</v>
      </c>
      <c r="AE1426" s="46" t="s">
        <v>592</v>
      </c>
      <c r="AF1426" s="130">
        <f t="shared" si="317"/>
        <v>0</v>
      </c>
      <c r="AG1426" s="130">
        <f t="shared" si="318"/>
        <v>3.2791831053369536</v>
      </c>
      <c r="AH1426" s="130">
        <f t="shared" si="320"/>
        <v>-3.2791831053369536</v>
      </c>
    </row>
    <row r="1427" spans="1:34" x14ac:dyDescent="0.25">
      <c r="A1427" t="s">
        <v>12</v>
      </c>
      <c r="B1427">
        <v>2003</v>
      </c>
      <c r="C1427">
        <v>9</v>
      </c>
      <c r="D1427">
        <v>699.86705582048899</v>
      </c>
      <c r="E1427">
        <v>1818.7308777349101</v>
      </c>
      <c r="F1427">
        <v>25.889497526237999</v>
      </c>
      <c r="G1427">
        <v>14.135630608479699</v>
      </c>
      <c r="H1427">
        <v>310.77137777291301</v>
      </c>
      <c r="I1427">
        <v>373.05807956170997</v>
      </c>
      <c r="Q1427" s="9" t="s">
        <v>273</v>
      </c>
      <c r="R1427" s="27"/>
      <c r="S1427" s="27"/>
      <c r="T1427" s="3" t="s">
        <v>148</v>
      </c>
      <c r="U1427" s="27">
        <f t="shared" si="322"/>
        <v>0.18293534858110994</v>
      </c>
      <c r="V1427" s="27">
        <f t="shared" si="321"/>
        <v>245.0014827599158</v>
      </c>
      <c r="W1427" s="27">
        <f t="shared" si="321"/>
        <v>19.897296305813423</v>
      </c>
      <c r="X1427" s="27">
        <f t="shared" si="321"/>
        <v>9.948648152906717</v>
      </c>
      <c r="Y1427" s="33">
        <f t="shared" si="321"/>
        <v>0</v>
      </c>
      <c r="Z1427" s="28">
        <f t="shared" si="321"/>
        <v>2.319456229873897</v>
      </c>
      <c r="AA1427" s="27"/>
      <c r="AB1427" s="131">
        <v>741170000</v>
      </c>
      <c r="AC1427" s="131" t="str">
        <f t="shared" si="319"/>
        <v>WFD119_MadeiraSeptember</v>
      </c>
      <c r="AD1427" s="40" t="s">
        <v>689</v>
      </c>
      <c r="AE1427" s="46" t="s">
        <v>593</v>
      </c>
      <c r="AF1427" s="130">
        <f t="shared" si="317"/>
        <v>0</v>
      </c>
      <c r="AG1427" s="130">
        <f t="shared" si="318"/>
        <v>3.1294523926682096</v>
      </c>
      <c r="AH1427" s="130">
        <f t="shared" si="320"/>
        <v>-3.1294523926682096</v>
      </c>
    </row>
    <row r="1428" spans="1:34" x14ac:dyDescent="0.25">
      <c r="A1428" t="s">
        <v>12</v>
      </c>
      <c r="B1428">
        <v>2003</v>
      </c>
      <c r="C1428">
        <v>10</v>
      </c>
      <c r="D1428">
        <v>467.38617213833197</v>
      </c>
      <c r="E1428">
        <v>2438.2011330352798</v>
      </c>
      <c r="F1428">
        <v>872.411656045418</v>
      </c>
      <c r="G1428">
        <v>462.83728006555401</v>
      </c>
      <c r="H1428">
        <v>1918.8981596055601</v>
      </c>
      <c r="I1428">
        <v>394.45976370132399</v>
      </c>
      <c r="Q1428" s="9" t="s">
        <v>273</v>
      </c>
      <c r="R1428" s="27"/>
      <c r="S1428" s="27"/>
      <c r="T1428" s="3" t="s">
        <v>149</v>
      </c>
      <c r="U1428" s="27">
        <f t="shared" si="322"/>
        <v>0.15979602045212787</v>
      </c>
      <c r="V1428" s="27">
        <f t="shared" si="321"/>
        <v>244.90997564539981</v>
      </c>
      <c r="W1428" s="27">
        <f t="shared" si="321"/>
        <v>20.42581560588544</v>
      </c>
      <c r="X1428" s="27">
        <f t="shared" si="321"/>
        <v>10.212907802942718</v>
      </c>
      <c r="Y1428" s="33">
        <f t="shared" si="321"/>
        <v>0</v>
      </c>
      <c r="Z1428" s="28">
        <f t="shared" si="321"/>
        <v>2.3833631412684921</v>
      </c>
      <c r="AA1428" s="27"/>
      <c r="AB1428" s="131">
        <v>741170000</v>
      </c>
      <c r="AC1428" s="131" t="str">
        <f t="shared" si="319"/>
        <v>WFD119_MadeiraOctober</v>
      </c>
      <c r="AD1428" s="40" t="s">
        <v>689</v>
      </c>
      <c r="AE1428" s="46" t="s">
        <v>594</v>
      </c>
      <c r="AF1428" s="130">
        <f t="shared" si="317"/>
        <v>0</v>
      </c>
      <c r="AG1428" s="130">
        <f t="shared" si="318"/>
        <v>3.2156767560323436</v>
      </c>
      <c r="AH1428" s="130">
        <f t="shared" si="320"/>
        <v>-3.2156767560323436</v>
      </c>
    </row>
    <row r="1429" spans="1:34" x14ac:dyDescent="0.25">
      <c r="A1429" t="s">
        <v>12</v>
      </c>
      <c r="B1429">
        <v>2003</v>
      </c>
      <c r="C1429">
        <v>11</v>
      </c>
      <c r="D1429">
        <v>444.12053342123301</v>
      </c>
      <c r="E1429">
        <v>2436.4174487663299</v>
      </c>
      <c r="F1429">
        <v>767.906669174576</v>
      </c>
      <c r="G1429">
        <v>409.34545637581903</v>
      </c>
      <c r="H1429">
        <v>1573.8740714893399</v>
      </c>
      <c r="I1429">
        <v>392.48290501761397</v>
      </c>
      <c r="Q1429" s="9" t="s">
        <v>273</v>
      </c>
      <c r="R1429" s="27"/>
      <c r="S1429" s="27"/>
      <c r="T1429" s="3" t="s">
        <v>150</v>
      </c>
      <c r="U1429" s="27">
        <f t="shared" si="322"/>
        <v>0.14512961221833648</v>
      </c>
      <c r="V1429" s="27">
        <f t="shared" si="321"/>
        <v>244.9223453513747</v>
      </c>
      <c r="W1429" s="27">
        <f t="shared" si="321"/>
        <v>19.812409901464907</v>
      </c>
      <c r="X1429" s="27">
        <f t="shared" si="321"/>
        <v>9.906204950732457</v>
      </c>
      <c r="Y1429" s="33">
        <f t="shared" si="321"/>
        <v>0</v>
      </c>
      <c r="Z1429" s="28">
        <f t="shared" si="321"/>
        <v>2.3083054571604733</v>
      </c>
      <c r="AA1429" s="27"/>
      <c r="AB1429" s="131">
        <v>741170000</v>
      </c>
      <c r="AC1429" s="131" t="str">
        <f t="shared" si="319"/>
        <v>WFD119_MadeiraNovember</v>
      </c>
      <c r="AD1429" s="40" t="s">
        <v>689</v>
      </c>
      <c r="AE1429" s="46" t="s">
        <v>595</v>
      </c>
      <c r="AF1429" s="130">
        <f t="shared" si="317"/>
        <v>0</v>
      </c>
      <c r="AG1429" s="130">
        <f t="shared" si="318"/>
        <v>3.1144075679809937</v>
      </c>
      <c r="AH1429" s="130">
        <f t="shared" si="320"/>
        <v>-3.1144075679809937</v>
      </c>
    </row>
    <row r="1430" spans="1:34" ht="15.75" thickBot="1" x14ac:dyDescent="0.3">
      <c r="A1430" t="s">
        <v>12</v>
      </c>
      <c r="B1430">
        <v>2003</v>
      </c>
      <c r="C1430">
        <v>12</v>
      </c>
      <c r="D1430">
        <v>534.23480493760599</v>
      </c>
      <c r="E1430">
        <v>2472.6151652441399</v>
      </c>
      <c r="F1430">
        <v>338.339967856903</v>
      </c>
      <c r="G1430">
        <v>180.258137767704</v>
      </c>
      <c r="H1430">
        <v>786.01447799575806</v>
      </c>
      <c r="I1430">
        <v>486.733089800968</v>
      </c>
      <c r="Q1430" s="11" t="s">
        <v>273</v>
      </c>
      <c r="R1430" s="29"/>
      <c r="S1430" s="29"/>
      <c r="T1430" s="5" t="s">
        <v>151</v>
      </c>
      <c r="U1430" s="29">
        <f t="shared" si="322"/>
        <v>0.1556706599137532</v>
      </c>
      <c r="V1430" s="29">
        <f t="shared" si="321"/>
        <v>244.8767149090107</v>
      </c>
      <c r="W1430" s="29">
        <f t="shared" si="321"/>
        <v>20.514673045991763</v>
      </c>
      <c r="X1430" s="29">
        <f t="shared" si="321"/>
        <v>10.257336522995864</v>
      </c>
      <c r="Y1430" s="34">
        <f t="shared" si="321"/>
        <v>0</v>
      </c>
      <c r="Z1430" s="30">
        <f t="shared" si="321"/>
        <v>2.4039944431144002</v>
      </c>
      <c r="AA1430" s="27"/>
      <c r="AB1430" s="131">
        <v>741170000</v>
      </c>
      <c r="AC1430" s="131" t="str">
        <f t="shared" si="319"/>
        <v>WFD119_MadeiraDecember</v>
      </c>
      <c r="AD1430" s="40" t="s">
        <v>689</v>
      </c>
      <c r="AE1430" s="46" t="s">
        <v>596</v>
      </c>
      <c r="AF1430" s="130">
        <f t="shared" si="317"/>
        <v>0</v>
      </c>
      <c r="AG1430" s="130">
        <f t="shared" si="318"/>
        <v>3.2435128824890382</v>
      </c>
      <c r="AH1430" s="130">
        <f t="shared" si="320"/>
        <v>-3.2435128824890382</v>
      </c>
    </row>
    <row r="1431" spans="1:34" x14ac:dyDescent="0.25">
      <c r="A1431" t="s">
        <v>12</v>
      </c>
      <c r="B1431">
        <v>2004</v>
      </c>
      <c r="C1431">
        <v>1</v>
      </c>
      <c r="D1431">
        <v>685.84660681608398</v>
      </c>
      <c r="E1431">
        <v>2459.3727173368102</v>
      </c>
      <c r="F1431">
        <v>533.78629136703501</v>
      </c>
      <c r="G1431">
        <v>284.78337933707098</v>
      </c>
      <c r="H1431">
        <v>1150.3770925460001</v>
      </c>
      <c r="I1431">
        <v>605.03309573184004</v>
      </c>
      <c r="Q1431" s="10" t="s">
        <v>274</v>
      </c>
      <c r="R1431" s="25"/>
      <c r="S1431" s="41" t="s">
        <v>502</v>
      </c>
      <c r="T1431" s="1" t="s">
        <v>140</v>
      </c>
      <c r="U1431" s="25">
        <f>(D17943+D17955+D17967+D17979+D17991+D18003+D18015+D18027+D18039+D18051+D18063+D18075+D18087)/13</f>
        <v>257.03658205433788</v>
      </c>
      <c r="V1431" s="25">
        <f t="shared" ref="V1431:Z1442" si="323">(E17943+E17955+E17967+E17979+E17991+E18003+E18015+E18027+E18039+E18051+E18063+E18075+E18087)/13</f>
        <v>2074.2843443352458</v>
      </c>
      <c r="W1431" s="25">
        <f t="shared" si="323"/>
        <v>158.66093525667532</v>
      </c>
      <c r="X1431" s="25">
        <f t="shared" si="323"/>
        <v>79.330467628337743</v>
      </c>
      <c r="Y1431" s="25">
        <f t="shared" si="323"/>
        <v>147.40415113103401</v>
      </c>
      <c r="Z1431" s="26">
        <f t="shared" si="323"/>
        <v>148.57155701123972</v>
      </c>
      <c r="AA1431" s="27"/>
      <c r="AB1431" s="131">
        <v>6659630000</v>
      </c>
      <c r="AC1431" s="131" t="str">
        <f t="shared" si="319"/>
        <v>WFD120_Gran_CanariaJanuary</v>
      </c>
      <c r="AD1431" s="40" t="s">
        <v>698</v>
      </c>
      <c r="AE1431" s="46" t="s">
        <v>586</v>
      </c>
      <c r="AF1431" s="130">
        <f t="shared" si="317"/>
        <v>22.133985090918568</v>
      </c>
      <c r="AG1431" s="130">
        <f t="shared" si="318"/>
        <v>22.309280997779112</v>
      </c>
      <c r="AH1431" s="130">
        <f t="shared" si="320"/>
        <v>-0.17529590686054419</v>
      </c>
    </row>
    <row r="1432" spans="1:34" x14ac:dyDescent="0.25">
      <c r="A1432" t="s">
        <v>12</v>
      </c>
      <c r="B1432">
        <v>2004</v>
      </c>
      <c r="C1432">
        <v>2</v>
      </c>
      <c r="D1432">
        <v>938.604194717258</v>
      </c>
      <c r="E1432">
        <v>2258.6006120417001</v>
      </c>
      <c r="F1432">
        <v>23.6580646756336</v>
      </c>
      <c r="G1432">
        <v>12.503903085497599</v>
      </c>
      <c r="H1432">
        <v>343.33599830860601</v>
      </c>
      <c r="I1432">
        <v>716.98571464433701</v>
      </c>
      <c r="Q1432" s="9" t="s">
        <v>274</v>
      </c>
      <c r="R1432" s="27"/>
      <c r="S1432" s="132" t="s">
        <v>502</v>
      </c>
      <c r="T1432" s="3" t="s">
        <v>141</v>
      </c>
      <c r="U1432" s="27">
        <f t="shared" ref="U1432:U1442" si="324">(D17944+D17956+D17968+D17980+D17992+D18004+D18016+D18028+D18040+D18052+D18064+D18076+D18088)/13</f>
        <v>264.29567110063061</v>
      </c>
      <c r="V1432" s="27">
        <f t="shared" si="323"/>
        <v>2060.6027823448412</v>
      </c>
      <c r="W1432" s="27">
        <f t="shared" si="323"/>
        <v>151.62238082332757</v>
      </c>
      <c r="X1432" s="27">
        <f t="shared" si="323"/>
        <v>75.811190411663702</v>
      </c>
      <c r="Y1432" s="27">
        <f t="shared" si="323"/>
        <v>151.06164679036732</v>
      </c>
      <c r="Z1432" s="28">
        <f t="shared" si="323"/>
        <v>147.35722665235005</v>
      </c>
      <c r="AA1432" s="27"/>
      <c r="AB1432" s="131">
        <v>6659630000</v>
      </c>
      <c r="AC1432" s="131" t="str">
        <f t="shared" si="319"/>
        <v>WFD120_Gran_CanariaFebruary</v>
      </c>
      <c r="AD1432" s="40" t="s">
        <v>698</v>
      </c>
      <c r="AE1432" s="46" t="s">
        <v>587</v>
      </c>
      <c r="AF1432" s="130">
        <f t="shared" si="317"/>
        <v>22.683189124676193</v>
      </c>
      <c r="AG1432" s="130">
        <f t="shared" si="318"/>
        <v>22.126938981947951</v>
      </c>
      <c r="AH1432" s="130">
        <f t="shared" si="320"/>
        <v>0.55625014272824203</v>
      </c>
    </row>
    <row r="1433" spans="1:34" x14ac:dyDescent="0.25">
      <c r="A1433" t="s">
        <v>12</v>
      </c>
      <c r="B1433">
        <v>2004</v>
      </c>
      <c r="C1433">
        <v>3</v>
      </c>
      <c r="D1433">
        <v>1097.98506303197</v>
      </c>
      <c r="E1433">
        <v>2309.9620921518699</v>
      </c>
      <c r="F1433">
        <v>141.25845660644001</v>
      </c>
      <c r="G1433">
        <v>76.009353495504399</v>
      </c>
      <c r="H1433">
        <v>848.21115807712602</v>
      </c>
      <c r="I1433">
        <v>841.10126738957399</v>
      </c>
      <c r="Q1433" s="9" t="s">
        <v>274</v>
      </c>
      <c r="R1433" s="27"/>
      <c r="S1433" s="27"/>
      <c r="T1433" s="3" t="s">
        <v>142</v>
      </c>
      <c r="U1433" s="27">
        <f t="shared" si="324"/>
        <v>326.91450221954551</v>
      </c>
      <c r="V1433" s="27">
        <f t="shared" si="323"/>
        <v>2049.6463581706821</v>
      </c>
      <c r="W1433" s="27">
        <f t="shared" si="323"/>
        <v>124.0274725981312</v>
      </c>
      <c r="X1433" s="27">
        <f t="shared" si="323"/>
        <v>62.013736299065641</v>
      </c>
      <c r="Y1433" s="27">
        <f t="shared" si="323"/>
        <v>88.811161756407898</v>
      </c>
      <c r="Z1433" s="28">
        <f t="shared" si="323"/>
        <v>171.11681374086078</v>
      </c>
      <c r="AA1433" s="27"/>
      <c r="AB1433" s="131">
        <v>6659630000</v>
      </c>
      <c r="AC1433" s="131" t="str">
        <f t="shared" si="319"/>
        <v>WFD120_Gran_CanariaMarch</v>
      </c>
      <c r="AD1433" s="40" t="s">
        <v>698</v>
      </c>
      <c r="AE1433" s="46" t="s">
        <v>588</v>
      </c>
      <c r="AF1433" s="130">
        <f t="shared" si="317"/>
        <v>13.335750147742127</v>
      </c>
      <c r="AG1433" s="130">
        <f t="shared" si="318"/>
        <v>25.694642756558668</v>
      </c>
      <c r="AH1433" s="130">
        <f t="shared" si="320"/>
        <v>-12.358892608816541</v>
      </c>
    </row>
    <row r="1434" spans="1:34" x14ac:dyDescent="0.25">
      <c r="A1434" t="s">
        <v>12</v>
      </c>
      <c r="B1434">
        <v>2004</v>
      </c>
      <c r="C1434">
        <v>4</v>
      </c>
      <c r="D1434">
        <v>1255.01996766251</v>
      </c>
      <c r="E1434">
        <v>2247.4422439147202</v>
      </c>
      <c r="F1434">
        <v>59.876568918297302</v>
      </c>
      <c r="G1434">
        <v>31.7637180204879</v>
      </c>
      <c r="H1434">
        <v>343.091789165411</v>
      </c>
      <c r="I1434">
        <v>933.41484307044004</v>
      </c>
      <c r="Q1434" s="9" t="s">
        <v>274</v>
      </c>
      <c r="R1434" s="27"/>
      <c r="S1434" s="27"/>
      <c r="T1434" s="3" t="s">
        <v>143</v>
      </c>
      <c r="U1434" s="27">
        <f t="shared" si="324"/>
        <v>318.0654937158298</v>
      </c>
      <c r="V1434" s="27">
        <f t="shared" si="323"/>
        <v>2033.5015150059974</v>
      </c>
      <c r="W1434" s="27">
        <f t="shared" si="323"/>
        <v>108.86897964528673</v>
      </c>
      <c r="X1434" s="27">
        <f t="shared" si="323"/>
        <v>54.434489822643329</v>
      </c>
      <c r="Y1434" s="27">
        <f t="shared" si="323"/>
        <v>57.443365654921415</v>
      </c>
      <c r="Z1434" s="28">
        <f t="shared" si="323"/>
        <v>155.23245169420355</v>
      </c>
      <c r="AA1434" s="27"/>
      <c r="AB1434" s="131">
        <v>6659630000</v>
      </c>
      <c r="AC1434" s="131" t="str">
        <f t="shared" si="319"/>
        <v>WFD120_Gran_CanariaApril</v>
      </c>
      <c r="AD1434" s="40" t="s">
        <v>698</v>
      </c>
      <c r="AE1434" s="46" t="s">
        <v>589</v>
      </c>
      <c r="AF1434" s="130">
        <f t="shared" si="317"/>
        <v>8.6256091787263571</v>
      </c>
      <c r="AG1434" s="130">
        <f t="shared" si="318"/>
        <v>23.309470900666188</v>
      </c>
      <c r="AH1434" s="130">
        <f t="shared" si="320"/>
        <v>-14.683861721939831</v>
      </c>
    </row>
    <row r="1435" spans="1:34" x14ac:dyDescent="0.25">
      <c r="A1435" t="s">
        <v>12</v>
      </c>
      <c r="B1435">
        <v>2004</v>
      </c>
      <c r="C1435">
        <v>5</v>
      </c>
      <c r="D1435">
        <v>1329.3223214334801</v>
      </c>
      <c r="E1435">
        <v>2080.2151441229998</v>
      </c>
      <c r="F1435">
        <v>19.340828918903199</v>
      </c>
      <c r="G1435">
        <v>10.185897146395201</v>
      </c>
      <c r="H1435">
        <v>389.40039144525099</v>
      </c>
      <c r="I1435">
        <v>889.69353159729906</v>
      </c>
      <c r="Q1435" s="9" t="s">
        <v>274</v>
      </c>
      <c r="R1435" s="27"/>
      <c r="S1435" s="27"/>
      <c r="T1435" s="3" t="s">
        <v>144</v>
      </c>
      <c r="U1435" s="27">
        <f t="shared" si="324"/>
        <v>330.69308330430363</v>
      </c>
      <c r="V1435" s="27">
        <f t="shared" si="323"/>
        <v>2014.9972824155016</v>
      </c>
      <c r="W1435" s="27">
        <f t="shared" si="323"/>
        <v>100.75333629928403</v>
      </c>
      <c r="X1435" s="27">
        <f t="shared" si="323"/>
        <v>50.376668149642015</v>
      </c>
      <c r="Y1435" s="27">
        <f t="shared" si="323"/>
        <v>18.135922675109615</v>
      </c>
      <c r="Z1435" s="28">
        <f t="shared" si="323"/>
        <v>145.55858578276815</v>
      </c>
      <c r="AA1435" s="27"/>
      <c r="AB1435" s="131">
        <v>6659630000</v>
      </c>
      <c r="AC1435" s="131" t="str">
        <f t="shared" si="319"/>
        <v>WFD120_Gran_CanariaMay</v>
      </c>
      <c r="AD1435" s="40" t="s">
        <v>698</v>
      </c>
      <c r="AE1435" s="46" t="s">
        <v>144</v>
      </c>
      <c r="AF1435" s="130">
        <f t="shared" si="317"/>
        <v>2.7232628051572858</v>
      </c>
      <c r="AG1435" s="130">
        <f t="shared" si="318"/>
        <v>21.856857780802859</v>
      </c>
      <c r="AH1435" s="130">
        <f t="shared" si="320"/>
        <v>-19.133594975645572</v>
      </c>
    </row>
    <row r="1436" spans="1:34" x14ac:dyDescent="0.25">
      <c r="A1436" t="s">
        <v>12</v>
      </c>
      <c r="B1436">
        <v>2004</v>
      </c>
      <c r="C1436">
        <v>6</v>
      </c>
      <c r="D1436">
        <v>1491.6014422614301</v>
      </c>
      <c r="E1436">
        <v>1732.33785941067</v>
      </c>
      <c r="F1436">
        <v>16.3914960687327</v>
      </c>
      <c r="G1436">
        <v>8.3742507622572795</v>
      </c>
      <c r="H1436">
        <v>19.262441734300801</v>
      </c>
      <c r="I1436">
        <v>704.53820801444101</v>
      </c>
      <c r="Q1436" s="9" t="s">
        <v>274</v>
      </c>
      <c r="R1436" s="27"/>
      <c r="S1436" s="27"/>
      <c r="T1436" s="3" t="s">
        <v>145</v>
      </c>
      <c r="U1436" s="27">
        <f t="shared" si="324"/>
        <v>308.40211116890009</v>
      </c>
      <c r="V1436" s="27">
        <f t="shared" si="323"/>
        <v>1998.8309816770111</v>
      </c>
      <c r="W1436" s="27">
        <f t="shared" si="323"/>
        <v>97.082488415402381</v>
      </c>
      <c r="X1436" s="27">
        <f t="shared" si="323"/>
        <v>48.54124420770119</v>
      </c>
      <c r="Y1436" s="27">
        <f t="shared" si="323"/>
        <v>4.8210432920676913</v>
      </c>
      <c r="Z1436" s="28">
        <f t="shared" si="323"/>
        <v>123.73972249812276</v>
      </c>
      <c r="AA1436" s="27"/>
      <c r="AB1436" s="131">
        <v>6659630000</v>
      </c>
      <c r="AC1436" s="131" t="str">
        <f t="shared" si="319"/>
        <v>WFD120_Gran_CanariaJune</v>
      </c>
      <c r="AD1436" s="40" t="s">
        <v>698</v>
      </c>
      <c r="AE1436" s="46" t="s">
        <v>590</v>
      </c>
      <c r="AF1436" s="130">
        <f t="shared" si="317"/>
        <v>0.72392059199500447</v>
      </c>
      <c r="AG1436" s="130">
        <f t="shared" si="318"/>
        <v>18.580570166529188</v>
      </c>
      <c r="AH1436" s="130">
        <f t="shared" si="320"/>
        <v>-17.856649574534185</v>
      </c>
    </row>
    <row r="1437" spans="1:34" x14ac:dyDescent="0.25">
      <c r="A1437" t="s">
        <v>12</v>
      </c>
      <c r="B1437">
        <v>2004</v>
      </c>
      <c r="C1437">
        <v>7</v>
      </c>
      <c r="D1437">
        <v>1158.2558402974901</v>
      </c>
      <c r="E1437">
        <v>1562.1343366589399</v>
      </c>
      <c r="F1437">
        <v>18.0594618690982</v>
      </c>
      <c r="G1437">
        <v>9.3762976786813201</v>
      </c>
      <c r="H1437">
        <v>12.698700354036101</v>
      </c>
      <c r="I1437">
        <v>402.55735513558398</v>
      </c>
      <c r="Q1437" s="9" t="s">
        <v>274</v>
      </c>
      <c r="R1437" s="27"/>
      <c r="S1437" s="27"/>
      <c r="T1437" s="3" t="s">
        <v>146</v>
      </c>
      <c r="U1437" s="27">
        <f t="shared" si="324"/>
        <v>290.62819086350913</v>
      </c>
      <c r="V1437" s="27">
        <f t="shared" si="323"/>
        <v>1992.1344994604854</v>
      </c>
      <c r="W1437" s="27">
        <f t="shared" si="323"/>
        <v>103.17537836398013</v>
      </c>
      <c r="X1437" s="27">
        <f t="shared" si="323"/>
        <v>51.587689181990072</v>
      </c>
      <c r="Y1437" s="27">
        <f t="shared" si="323"/>
        <v>4.7542276630489182</v>
      </c>
      <c r="Z1437" s="28">
        <f t="shared" si="323"/>
        <v>112.13178819084062</v>
      </c>
      <c r="AA1437" s="27"/>
      <c r="AB1437" s="131">
        <v>6659630000</v>
      </c>
      <c r="AC1437" s="131" t="str">
        <f t="shared" si="319"/>
        <v>WFD120_Gran_CanariaJuly</v>
      </c>
      <c r="AD1437" s="40" t="s">
        <v>698</v>
      </c>
      <c r="AE1437" s="46" t="s">
        <v>591</v>
      </c>
      <c r="AF1437" s="130">
        <f t="shared" si="317"/>
        <v>0.71388765788023034</v>
      </c>
      <c r="AG1437" s="130">
        <f t="shared" si="318"/>
        <v>16.837540252362462</v>
      </c>
      <c r="AH1437" s="130">
        <f t="shared" si="320"/>
        <v>-16.12365259448223</v>
      </c>
    </row>
    <row r="1438" spans="1:34" x14ac:dyDescent="0.25">
      <c r="A1438" t="s">
        <v>12</v>
      </c>
      <c r="B1438">
        <v>2004</v>
      </c>
      <c r="C1438">
        <v>8</v>
      </c>
      <c r="D1438">
        <v>805.78825524786896</v>
      </c>
      <c r="E1438">
        <v>1914.09295689949</v>
      </c>
      <c r="F1438">
        <v>28.095833729540999</v>
      </c>
      <c r="G1438">
        <v>15.602157488248199</v>
      </c>
      <c r="H1438">
        <v>670.65904655890495</v>
      </c>
      <c r="I1438">
        <v>450.06088663882298</v>
      </c>
      <c r="Q1438" s="9" t="s">
        <v>274</v>
      </c>
      <c r="R1438" s="27"/>
      <c r="S1438" s="27"/>
      <c r="T1438" s="3" t="s">
        <v>147</v>
      </c>
      <c r="U1438" s="27">
        <f t="shared" si="324"/>
        <v>246.09153692271062</v>
      </c>
      <c r="V1438" s="27">
        <f t="shared" si="323"/>
        <v>1995.3350614187509</v>
      </c>
      <c r="W1438" s="27">
        <f t="shared" si="323"/>
        <v>111.24212095546325</v>
      </c>
      <c r="X1438" s="27">
        <f t="shared" si="323"/>
        <v>55.621060477731575</v>
      </c>
      <c r="Y1438" s="27">
        <f t="shared" si="323"/>
        <v>12.411853854345564</v>
      </c>
      <c r="Z1438" s="28">
        <f t="shared" si="323"/>
        <v>98.154153062445388</v>
      </c>
      <c r="AA1438" s="27"/>
      <c r="AB1438" s="131">
        <v>6659630000</v>
      </c>
      <c r="AC1438" s="131" t="str">
        <f t="shared" si="319"/>
        <v>WFD120_Gran_CanariaAugust</v>
      </c>
      <c r="AD1438" s="40" t="s">
        <v>698</v>
      </c>
      <c r="AE1438" s="46" t="s">
        <v>592</v>
      </c>
      <c r="AF1438" s="130">
        <f t="shared" si="317"/>
        <v>1.8637452612751104</v>
      </c>
      <c r="AG1438" s="130">
        <f t="shared" si="318"/>
        <v>14.738679635722313</v>
      </c>
      <c r="AH1438" s="130">
        <f t="shared" si="320"/>
        <v>-12.874934374447204</v>
      </c>
    </row>
    <row r="1439" spans="1:34" x14ac:dyDescent="0.25">
      <c r="A1439" t="s">
        <v>12</v>
      </c>
      <c r="B1439">
        <v>2004</v>
      </c>
      <c r="C1439">
        <v>9</v>
      </c>
      <c r="D1439">
        <v>703.33003685508197</v>
      </c>
      <c r="E1439">
        <v>2140.4902937011002</v>
      </c>
      <c r="F1439">
        <v>24.558960087414999</v>
      </c>
      <c r="G1439">
        <v>13.1149542649724</v>
      </c>
      <c r="H1439">
        <v>140.93434848043401</v>
      </c>
      <c r="I1439">
        <v>484.37592094029401</v>
      </c>
      <c r="Q1439" s="9" t="s">
        <v>274</v>
      </c>
      <c r="R1439" s="27"/>
      <c r="S1439" s="27"/>
      <c r="T1439" s="3" t="s">
        <v>148</v>
      </c>
      <c r="U1439" s="27">
        <f t="shared" si="324"/>
        <v>203.0237084127096</v>
      </c>
      <c r="V1439" s="27">
        <f t="shared" si="323"/>
        <v>2007.6305260421286</v>
      </c>
      <c r="W1439" s="27">
        <f t="shared" si="323"/>
        <v>115.315790564312</v>
      </c>
      <c r="X1439" s="27">
        <f t="shared" si="323"/>
        <v>57.657895282155998</v>
      </c>
      <c r="Y1439" s="27">
        <f t="shared" si="323"/>
        <v>20.568777766630472</v>
      </c>
      <c r="Z1439" s="28">
        <f t="shared" si="323"/>
        <v>88.675673856377742</v>
      </c>
      <c r="AA1439" s="27"/>
      <c r="AB1439" s="131">
        <v>6659630000</v>
      </c>
      <c r="AC1439" s="131" t="str">
        <f t="shared" si="319"/>
        <v>WFD120_Gran_CanariaSeptember</v>
      </c>
      <c r="AD1439" s="40" t="s">
        <v>698</v>
      </c>
      <c r="AE1439" s="46" t="s">
        <v>593</v>
      </c>
      <c r="AF1439" s="130">
        <f t="shared" si="317"/>
        <v>3.0885766576567271</v>
      </c>
      <c r="AG1439" s="130">
        <f t="shared" si="318"/>
        <v>13.315405488950248</v>
      </c>
      <c r="AH1439" s="130">
        <f t="shared" si="320"/>
        <v>-10.22682883129352</v>
      </c>
    </row>
    <row r="1440" spans="1:34" x14ac:dyDescent="0.25">
      <c r="A1440" t="s">
        <v>12</v>
      </c>
      <c r="B1440">
        <v>2004</v>
      </c>
      <c r="C1440">
        <v>10</v>
      </c>
      <c r="D1440">
        <v>501.82689230369499</v>
      </c>
      <c r="E1440">
        <v>2295.7522442457598</v>
      </c>
      <c r="F1440">
        <v>766.83893651424398</v>
      </c>
      <c r="G1440">
        <v>406.82441734689701</v>
      </c>
      <c r="H1440">
        <v>1899.98752681782</v>
      </c>
      <c r="I1440">
        <v>382.82339559909798</v>
      </c>
      <c r="Q1440" s="9" t="s">
        <v>274</v>
      </c>
      <c r="R1440" s="27"/>
      <c r="S1440" s="27"/>
      <c r="T1440" s="3" t="s">
        <v>149</v>
      </c>
      <c r="U1440" s="27">
        <f t="shared" si="324"/>
        <v>200.16857685366028</v>
      </c>
      <c r="V1440" s="27">
        <f t="shared" si="323"/>
        <v>2035.2391009668108</v>
      </c>
      <c r="W1440" s="27">
        <f t="shared" si="323"/>
        <v>132.96049250651106</v>
      </c>
      <c r="X1440" s="27">
        <f t="shared" si="323"/>
        <v>66.480246253255515</v>
      </c>
      <c r="Y1440" s="27">
        <f t="shared" si="323"/>
        <v>86.476850491531778</v>
      </c>
      <c r="Z1440" s="28">
        <f t="shared" si="323"/>
        <v>98.134678378376393</v>
      </c>
      <c r="AA1440" s="27"/>
      <c r="AB1440" s="131">
        <v>6659630000</v>
      </c>
      <c r="AC1440" s="131" t="str">
        <f t="shared" si="319"/>
        <v>WFD120_Gran_CanariaOctober</v>
      </c>
      <c r="AD1440" s="40" t="s">
        <v>698</v>
      </c>
      <c r="AE1440" s="46" t="s">
        <v>594</v>
      </c>
      <c r="AF1440" s="130">
        <f t="shared" si="317"/>
        <v>12.985233487676007</v>
      </c>
      <c r="AG1440" s="130">
        <f t="shared" si="318"/>
        <v>14.735755346524716</v>
      </c>
      <c r="AH1440" s="130">
        <f t="shared" si="320"/>
        <v>-1.7505218588487086</v>
      </c>
    </row>
    <row r="1441" spans="1:34" x14ac:dyDescent="0.25">
      <c r="A1441" t="s">
        <v>12</v>
      </c>
      <c r="B1441">
        <v>2004</v>
      </c>
      <c r="C1441">
        <v>11</v>
      </c>
      <c r="D1441">
        <v>518.27886624450298</v>
      </c>
      <c r="E1441">
        <v>2461.4448557659198</v>
      </c>
      <c r="F1441">
        <v>225.78603117712001</v>
      </c>
      <c r="G1441">
        <v>120.055229713128</v>
      </c>
      <c r="H1441">
        <v>440.45643118515</v>
      </c>
      <c r="I1441">
        <v>456.90493027964601</v>
      </c>
      <c r="Q1441" s="9" t="s">
        <v>274</v>
      </c>
      <c r="R1441" s="27"/>
      <c r="S1441" s="27"/>
      <c r="T1441" s="3" t="s">
        <v>150</v>
      </c>
      <c r="U1441" s="27">
        <f t="shared" si="324"/>
        <v>195.57676416223882</v>
      </c>
      <c r="V1441" s="27">
        <f t="shared" si="323"/>
        <v>2075.9513285120802</v>
      </c>
      <c r="W1441" s="27">
        <f t="shared" si="323"/>
        <v>183.60430773469622</v>
      </c>
      <c r="X1441" s="27">
        <f t="shared" si="323"/>
        <v>91.802153867348068</v>
      </c>
      <c r="Y1441" s="27">
        <f t="shared" si="323"/>
        <v>179.57102366757141</v>
      </c>
      <c r="Z1441" s="28">
        <f t="shared" si="323"/>
        <v>108.11832293336525</v>
      </c>
      <c r="AA1441" s="27"/>
      <c r="AB1441" s="131">
        <v>6659630000</v>
      </c>
      <c r="AC1441" s="131" t="str">
        <f t="shared" si="319"/>
        <v>WFD120_Gran_CanariaNovember</v>
      </c>
      <c r="AD1441" s="40" t="s">
        <v>698</v>
      </c>
      <c r="AE1441" s="46" t="s">
        <v>595</v>
      </c>
      <c r="AF1441" s="130">
        <f t="shared" si="317"/>
        <v>26.964114172644937</v>
      </c>
      <c r="AG1441" s="130">
        <f t="shared" si="318"/>
        <v>16.234884360447239</v>
      </c>
      <c r="AH1441" s="130">
        <f t="shared" si="320"/>
        <v>10.729229812197698</v>
      </c>
    </row>
    <row r="1442" spans="1:34" ht="15.75" thickBot="1" x14ac:dyDescent="0.3">
      <c r="A1442" t="s">
        <v>12</v>
      </c>
      <c r="B1442">
        <v>2004</v>
      </c>
      <c r="C1442">
        <v>12</v>
      </c>
      <c r="D1442">
        <v>602.34233745832296</v>
      </c>
      <c r="E1442">
        <v>2423.3942691608399</v>
      </c>
      <c r="F1442">
        <v>122.329809758594</v>
      </c>
      <c r="G1442">
        <v>64.744490042740395</v>
      </c>
      <c r="H1442">
        <v>334.906543710184</v>
      </c>
      <c r="I1442">
        <v>528.48759535525301</v>
      </c>
      <c r="Q1442" s="11" t="s">
        <v>274</v>
      </c>
      <c r="R1442" s="29"/>
      <c r="S1442" s="29"/>
      <c r="T1442" s="5" t="s">
        <v>151</v>
      </c>
      <c r="U1442" s="29">
        <f t="shared" si="324"/>
        <v>222.58053815484087</v>
      </c>
      <c r="V1442" s="29">
        <f t="shared" si="323"/>
        <v>2080.3299405752095</v>
      </c>
      <c r="W1442" s="29">
        <f t="shared" si="323"/>
        <v>185.71259288180269</v>
      </c>
      <c r="X1442" s="29">
        <f t="shared" si="323"/>
        <v>92.856296440901374</v>
      </c>
      <c r="Y1442" s="29">
        <f t="shared" si="323"/>
        <v>161.70764405099447</v>
      </c>
      <c r="Z1442" s="30">
        <f t="shared" si="323"/>
        <v>128.8040830971847</v>
      </c>
      <c r="AA1442" s="27"/>
      <c r="AB1442" s="131">
        <v>6659630000</v>
      </c>
      <c r="AC1442" s="131" t="str">
        <f t="shared" si="319"/>
        <v>WFD120_Gran_CanariaDecember</v>
      </c>
      <c r="AD1442" s="40" t="s">
        <v>698</v>
      </c>
      <c r="AE1442" s="46" t="s">
        <v>596</v>
      </c>
      <c r="AF1442" s="130">
        <f t="shared" si="317"/>
        <v>24.281776022240649</v>
      </c>
      <c r="AG1442" s="130">
        <f t="shared" si="318"/>
        <v>19.341026918490169</v>
      </c>
      <c r="AH1442" s="130">
        <f t="shared" si="320"/>
        <v>4.9407491037504805</v>
      </c>
    </row>
    <row r="1443" spans="1:34" x14ac:dyDescent="0.25">
      <c r="A1443" t="s">
        <v>12</v>
      </c>
      <c r="B1443">
        <v>2005</v>
      </c>
      <c r="C1443">
        <v>1</v>
      </c>
      <c r="D1443">
        <v>804.82607221555804</v>
      </c>
      <c r="E1443">
        <v>2283.8533667115798</v>
      </c>
      <c r="F1443">
        <v>25.3019435529602</v>
      </c>
      <c r="G1443">
        <v>13.1612796336999</v>
      </c>
      <c r="H1443">
        <v>69.078393338520499</v>
      </c>
      <c r="I1443">
        <v>634.56921334732101</v>
      </c>
      <c r="Q1443" s="10" t="s">
        <v>275</v>
      </c>
      <c r="R1443" s="25"/>
      <c r="S1443" s="25"/>
      <c r="T1443" s="1" t="s">
        <v>140</v>
      </c>
      <c r="U1443" s="25">
        <f>(D18099+D18111+D18123+D18135+D18147+D18159+D18171+D18183+D18195+D18207+D18219+D18231+D18243)/13</f>
        <v>1128.3774425844817</v>
      </c>
      <c r="V1443" s="25">
        <f t="shared" ref="V1443:Z1454" si="325">(E18099+E18111+E18123+E18135+E18147+E18159+E18171+E18183+E18195+E18207+E18219+E18231+E18243)/13</f>
        <v>16196.736775583595</v>
      </c>
      <c r="W1443" s="25">
        <f t="shared" si="325"/>
        <v>2637.2241979092792</v>
      </c>
      <c r="X1443" s="25">
        <f t="shared" si="325"/>
        <v>1318.6120989546407</v>
      </c>
      <c r="Y1443" s="25">
        <f t="shared" si="325"/>
        <v>2618.6193961053691</v>
      </c>
      <c r="Z1443" s="26">
        <f t="shared" si="325"/>
        <v>545.3986131170916</v>
      </c>
      <c r="AA1443" s="27"/>
    </row>
    <row r="1444" spans="1:34" x14ac:dyDescent="0.25">
      <c r="A1444" t="s">
        <v>12</v>
      </c>
      <c r="B1444">
        <v>2005</v>
      </c>
      <c r="C1444">
        <v>2</v>
      </c>
      <c r="D1444">
        <v>889.66136843850495</v>
      </c>
      <c r="E1444">
        <v>2029.1563718679799</v>
      </c>
      <c r="F1444">
        <v>18.029926439989801</v>
      </c>
      <c r="G1444">
        <v>9.4554893972904601</v>
      </c>
      <c r="H1444">
        <v>102.185039567646</v>
      </c>
      <c r="I1444">
        <v>566.913078273878</v>
      </c>
      <c r="Q1444" s="9" t="s">
        <v>275</v>
      </c>
      <c r="R1444" s="27"/>
      <c r="S1444" s="27"/>
      <c r="T1444" s="3" t="s">
        <v>141</v>
      </c>
      <c r="U1444" s="27">
        <f t="shared" ref="U1444:U1454" si="326">(D18100+D18112+D18124+D18136+D18148+D18160+D18172+D18184+D18196+D18208+D18220+D18232+D18244)/13</f>
        <v>1431.2968640846766</v>
      </c>
      <c r="V1444" s="27">
        <f t="shared" si="325"/>
        <v>16225.560414497699</v>
      </c>
      <c r="W1444" s="27">
        <f t="shared" si="325"/>
        <v>2329.8776747495035</v>
      </c>
      <c r="X1444" s="27">
        <f t="shared" si="325"/>
        <v>1164.9388373747515</v>
      </c>
      <c r="Y1444" s="27">
        <f t="shared" si="325"/>
        <v>2327.8302229213577</v>
      </c>
      <c r="Z1444" s="28">
        <f t="shared" si="325"/>
        <v>603.45224660745794</v>
      </c>
      <c r="AA1444" s="27"/>
    </row>
    <row r="1445" spans="1:34" x14ac:dyDescent="0.25">
      <c r="A1445" t="s">
        <v>12</v>
      </c>
      <c r="B1445">
        <v>2005</v>
      </c>
      <c r="C1445">
        <v>3</v>
      </c>
      <c r="D1445">
        <v>1208.01783960799</v>
      </c>
      <c r="E1445">
        <v>1983.8627190474699</v>
      </c>
      <c r="F1445">
        <v>66.479877426019598</v>
      </c>
      <c r="G1445">
        <v>35.984008796039703</v>
      </c>
      <c r="H1445">
        <v>744.62326082172399</v>
      </c>
      <c r="I1445">
        <v>701.95042918431295</v>
      </c>
      <c r="Q1445" s="9" t="s">
        <v>275</v>
      </c>
      <c r="R1445" s="27"/>
      <c r="S1445" s="27"/>
      <c r="T1445" s="3" t="s">
        <v>142</v>
      </c>
      <c r="U1445" s="27">
        <f t="shared" si="326"/>
        <v>1841.5532034376643</v>
      </c>
      <c r="V1445" s="27">
        <f t="shared" si="325"/>
        <v>16237.9142704685</v>
      </c>
      <c r="W1445" s="27">
        <f t="shared" si="325"/>
        <v>2389.4075503981007</v>
      </c>
      <c r="X1445" s="27">
        <f t="shared" si="325"/>
        <v>1194.7037751990513</v>
      </c>
      <c r="Y1445" s="27">
        <f t="shared" si="325"/>
        <v>2306.2624357766731</v>
      </c>
      <c r="Z1445" s="28">
        <f t="shared" si="325"/>
        <v>753.72056278392847</v>
      </c>
      <c r="AA1445" s="27"/>
    </row>
    <row r="1446" spans="1:34" x14ac:dyDescent="0.25">
      <c r="A1446" t="s">
        <v>12</v>
      </c>
      <c r="B1446">
        <v>2005</v>
      </c>
      <c r="C1446">
        <v>4</v>
      </c>
      <c r="D1446">
        <v>1170.1869490223401</v>
      </c>
      <c r="E1446">
        <v>2239.9017415767698</v>
      </c>
      <c r="F1446">
        <v>50.850503851684898</v>
      </c>
      <c r="G1446">
        <v>27.205945981496999</v>
      </c>
      <c r="H1446">
        <v>355.65420730631303</v>
      </c>
      <c r="I1446">
        <v>867.57892389820995</v>
      </c>
      <c r="Q1446" s="9" t="s">
        <v>275</v>
      </c>
      <c r="R1446" s="27"/>
      <c r="S1446" s="27"/>
      <c r="T1446" s="3" t="s">
        <v>143</v>
      </c>
      <c r="U1446" s="27">
        <f t="shared" si="326"/>
        <v>2083.4875813413928</v>
      </c>
      <c r="V1446" s="27">
        <f t="shared" si="325"/>
        <v>16222.84159145068</v>
      </c>
      <c r="W1446" s="27">
        <f t="shared" si="325"/>
        <v>2211.5660452701145</v>
      </c>
      <c r="X1446" s="27">
        <f t="shared" si="325"/>
        <v>1105.7830226350575</v>
      </c>
      <c r="Y1446" s="27">
        <f t="shared" si="325"/>
        <v>2379.5873204017448</v>
      </c>
      <c r="Z1446" s="28">
        <f t="shared" si="325"/>
        <v>859.1685229870144</v>
      </c>
      <c r="AA1446" s="27"/>
    </row>
    <row r="1447" spans="1:34" x14ac:dyDescent="0.25">
      <c r="A1447" t="s">
        <v>12</v>
      </c>
      <c r="B1447">
        <v>2005</v>
      </c>
      <c r="C1447">
        <v>5</v>
      </c>
      <c r="D1447">
        <v>1300.6026611314401</v>
      </c>
      <c r="E1447">
        <v>1916.0187887637301</v>
      </c>
      <c r="F1447">
        <v>19.4147461568359</v>
      </c>
      <c r="G1447">
        <v>10.232716586442001</v>
      </c>
      <c r="H1447">
        <v>143.96815689981301</v>
      </c>
      <c r="I1447">
        <v>760.49740762059196</v>
      </c>
      <c r="Q1447" s="9" t="s">
        <v>275</v>
      </c>
      <c r="R1447" s="27"/>
      <c r="S1447" s="27"/>
      <c r="T1447" s="3" t="s">
        <v>144</v>
      </c>
      <c r="U1447" s="27">
        <f t="shared" si="326"/>
        <v>1875.1560708369511</v>
      </c>
      <c r="V1447" s="27">
        <f t="shared" si="325"/>
        <v>16205.360429085056</v>
      </c>
      <c r="W1447" s="27">
        <f t="shared" si="325"/>
        <v>1889.7578682526275</v>
      </c>
      <c r="X1447" s="27">
        <f t="shared" si="325"/>
        <v>944.87893412631388</v>
      </c>
      <c r="Y1447" s="27">
        <f t="shared" si="325"/>
        <v>1608.7033156394707</v>
      </c>
      <c r="Z1447" s="28">
        <f t="shared" si="325"/>
        <v>899.62420038038863</v>
      </c>
      <c r="AA1447" s="27"/>
    </row>
    <row r="1448" spans="1:34" x14ac:dyDescent="0.25">
      <c r="A1448" t="s">
        <v>12</v>
      </c>
      <c r="B1448">
        <v>2005</v>
      </c>
      <c r="C1448">
        <v>6</v>
      </c>
      <c r="D1448">
        <v>1473.767962983</v>
      </c>
      <c r="E1448">
        <v>1610.3246136449</v>
      </c>
      <c r="F1448">
        <v>17.861206322290599</v>
      </c>
      <c r="G1448">
        <v>9.1975548886975194</v>
      </c>
      <c r="H1448">
        <v>23.694429313188799</v>
      </c>
      <c r="I1448">
        <v>569.45771073111598</v>
      </c>
      <c r="Q1448" s="9" t="s">
        <v>275</v>
      </c>
      <c r="R1448" s="27"/>
      <c r="S1448" s="27"/>
      <c r="T1448" s="3" t="s">
        <v>145</v>
      </c>
      <c r="U1448" s="27">
        <f t="shared" si="326"/>
        <v>1508.348777393797</v>
      </c>
      <c r="V1448" s="27">
        <f t="shared" si="325"/>
        <v>16201.327407991959</v>
      </c>
      <c r="W1448" s="27">
        <f t="shared" si="325"/>
        <v>2213.4302701571205</v>
      </c>
      <c r="X1448" s="27">
        <f t="shared" si="325"/>
        <v>1106.7151350785598</v>
      </c>
      <c r="Y1448" s="27">
        <f t="shared" si="325"/>
        <v>2163.9427316715478</v>
      </c>
      <c r="Z1448" s="28">
        <f t="shared" si="325"/>
        <v>856.81891751996272</v>
      </c>
      <c r="AA1448" s="27"/>
    </row>
    <row r="1449" spans="1:34" x14ac:dyDescent="0.25">
      <c r="A1449" t="s">
        <v>12</v>
      </c>
      <c r="B1449">
        <v>2005</v>
      </c>
      <c r="C1449">
        <v>7</v>
      </c>
      <c r="D1449">
        <v>1246.8517648982599</v>
      </c>
      <c r="E1449">
        <v>1523.02020083969</v>
      </c>
      <c r="F1449">
        <v>19.1228140581483</v>
      </c>
      <c r="G1449">
        <v>10.0559181755323</v>
      </c>
      <c r="H1449">
        <v>148.671228031743</v>
      </c>
      <c r="I1449">
        <v>390.88978961058598</v>
      </c>
      <c r="Q1449" s="9" t="s">
        <v>275</v>
      </c>
      <c r="R1449" s="27"/>
      <c r="S1449" s="27"/>
      <c r="T1449" s="3" t="s">
        <v>146</v>
      </c>
      <c r="U1449" s="27">
        <f t="shared" si="326"/>
        <v>976.9555555751657</v>
      </c>
      <c r="V1449" s="27">
        <f t="shared" si="325"/>
        <v>16175.283555033586</v>
      </c>
      <c r="W1449" s="27">
        <f t="shared" si="325"/>
        <v>2078.249189022833</v>
      </c>
      <c r="X1449" s="27">
        <f t="shared" si="325"/>
        <v>1039.1245945114165</v>
      </c>
      <c r="Y1449" s="27">
        <f t="shared" si="325"/>
        <v>2006.9401388397471</v>
      </c>
      <c r="Z1449" s="28">
        <f t="shared" si="325"/>
        <v>685.14569823033548</v>
      </c>
      <c r="AA1449" s="27"/>
    </row>
    <row r="1450" spans="1:34" x14ac:dyDescent="0.25">
      <c r="A1450" t="s">
        <v>12</v>
      </c>
      <c r="B1450">
        <v>2005</v>
      </c>
      <c r="C1450">
        <v>8</v>
      </c>
      <c r="D1450">
        <v>1064.2747845251099</v>
      </c>
      <c r="E1450">
        <v>1611.8876949109299</v>
      </c>
      <c r="F1450">
        <v>19.027877711095201</v>
      </c>
      <c r="G1450">
        <v>9.8377332907906094</v>
      </c>
      <c r="H1450">
        <v>40.194012521604897</v>
      </c>
      <c r="I1450">
        <v>422.37904931620602</v>
      </c>
      <c r="Q1450" s="9" t="s">
        <v>275</v>
      </c>
      <c r="R1450" s="27"/>
      <c r="S1450" s="27"/>
      <c r="T1450" s="3" t="s">
        <v>147</v>
      </c>
      <c r="U1450" s="27">
        <f t="shared" si="326"/>
        <v>482.24787289346534</v>
      </c>
      <c r="V1450" s="27">
        <f t="shared" si="325"/>
        <v>16195.585678918567</v>
      </c>
      <c r="W1450" s="27">
        <f t="shared" si="325"/>
        <v>2648.8153424257621</v>
      </c>
      <c r="X1450" s="27">
        <f t="shared" si="325"/>
        <v>1324.4076712128804</v>
      </c>
      <c r="Y1450" s="27">
        <f t="shared" si="325"/>
        <v>1579.1785567888726</v>
      </c>
      <c r="Z1450" s="28">
        <f t="shared" si="325"/>
        <v>454.90055163354015</v>
      </c>
      <c r="AA1450" s="27"/>
    </row>
    <row r="1451" spans="1:34" x14ac:dyDescent="0.25">
      <c r="A1451" t="s">
        <v>12</v>
      </c>
      <c r="B1451">
        <v>2005</v>
      </c>
      <c r="C1451">
        <v>9</v>
      </c>
      <c r="D1451">
        <v>767.57189442313199</v>
      </c>
      <c r="E1451">
        <v>1691.8823163176701</v>
      </c>
      <c r="F1451">
        <v>24.2748879167873</v>
      </c>
      <c r="G1451">
        <v>12.923470817718201</v>
      </c>
      <c r="H1451">
        <v>125.24326601834299</v>
      </c>
      <c r="I1451">
        <v>346.89068590996698</v>
      </c>
      <c r="Q1451" s="9" t="s">
        <v>275</v>
      </c>
      <c r="R1451" s="27"/>
      <c r="S1451" s="27"/>
      <c r="T1451" s="3" t="s">
        <v>148</v>
      </c>
      <c r="U1451" s="27">
        <f t="shared" si="326"/>
        <v>269.80069095666317</v>
      </c>
      <c r="V1451" s="27">
        <f t="shared" si="325"/>
        <v>16209.529599704267</v>
      </c>
      <c r="W1451" s="27">
        <f t="shared" si="325"/>
        <v>2815.0897213122053</v>
      </c>
      <c r="X1451" s="27">
        <f t="shared" si="325"/>
        <v>1407.5448606561026</v>
      </c>
      <c r="Y1451" s="27">
        <f t="shared" si="325"/>
        <v>2775.0255917982231</v>
      </c>
      <c r="Z1451" s="28">
        <f t="shared" si="325"/>
        <v>331.83832304981945</v>
      </c>
      <c r="AA1451" s="27"/>
    </row>
    <row r="1452" spans="1:34" x14ac:dyDescent="0.25">
      <c r="A1452" t="s">
        <v>12</v>
      </c>
      <c r="B1452">
        <v>2005</v>
      </c>
      <c r="C1452">
        <v>10</v>
      </c>
      <c r="D1452">
        <v>533.04223718389198</v>
      </c>
      <c r="E1452">
        <v>2147.0010140827899</v>
      </c>
      <c r="F1452">
        <v>825.12535646629306</v>
      </c>
      <c r="G1452">
        <v>438.15181408718399</v>
      </c>
      <c r="H1452">
        <v>2221.3851958771102</v>
      </c>
      <c r="I1452">
        <v>354.52492081695601</v>
      </c>
      <c r="Q1452" s="9" t="s">
        <v>275</v>
      </c>
      <c r="R1452" s="27"/>
      <c r="S1452" s="27"/>
      <c r="T1452" s="3" t="s">
        <v>149</v>
      </c>
      <c r="U1452" s="27">
        <f t="shared" si="326"/>
        <v>225.54223864119655</v>
      </c>
      <c r="V1452" s="27">
        <f t="shared" si="325"/>
        <v>16219.235950658245</v>
      </c>
      <c r="W1452" s="27">
        <f t="shared" si="325"/>
        <v>3061.3301151970509</v>
      </c>
      <c r="X1452" s="27">
        <f t="shared" si="325"/>
        <v>1530.6650575985236</v>
      </c>
      <c r="Y1452" s="27">
        <f t="shared" si="325"/>
        <v>3035.8283412458704</v>
      </c>
      <c r="Z1452" s="28">
        <f t="shared" si="325"/>
        <v>300.5723616070814</v>
      </c>
      <c r="AA1452" s="27"/>
    </row>
    <row r="1453" spans="1:34" x14ac:dyDescent="0.25">
      <c r="A1453" t="s">
        <v>12</v>
      </c>
      <c r="B1453">
        <v>2005</v>
      </c>
      <c r="C1453">
        <v>11</v>
      </c>
      <c r="D1453">
        <v>454.31760155282802</v>
      </c>
      <c r="E1453">
        <v>2475.91801159226</v>
      </c>
      <c r="F1453">
        <v>371.40767676507897</v>
      </c>
      <c r="G1453">
        <v>199.34828290375401</v>
      </c>
      <c r="H1453">
        <v>876.12150060563999</v>
      </c>
      <c r="I1453">
        <v>408.68700156508402</v>
      </c>
      <c r="Q1453" s="9" t="s">
        <v>275</v>
      </c>
      <c r="R1453" s="27"/>
      <c r="S1453" s="27"/>
      <c r="T1453" s="3" t="s">
        <v>150</v>
      </c>
      <c r="U1453" s="27">
        <f t="shared" si="326"/>
        <v>303.21933857861029</v>
      </c>
      <c r="V1453" s="27">
        <f t="shared" si="325"/>
        <v>16240.147082988038</v>
      </c>
      <c r="W1453" s="27">
        <f t="shared" si="325"/>
        <v>3139.8462902833771</v>
      </c>
      <c r="X1453" s="27">
        <f t="shared" si="325"/>
        <v>1569.9231451416886</v>
      </c>
      <c r="Y1453" s="27">
        <f t="shared" si="325"/>
        <v>3217.8958015313519</v>
      </c>
      <c r="Z1453" s="28">
        <f t="shared" si="325"/>
        <v>305.89544534657392</v>
      </c>
      <c r="AA1453" s="27"/>
    </row>
    <row r="1454" spans="1:34" ht="15.75" thickBot="1" x14ac:dyDescent="0.3">
      <c r="A1454" t="s">
        <v>12</v>
      </c>
      <c r="B1454">
        <v>2005</v>
      </c>
      <c r="C1454">
        <v>12</v>
      </c>
      <c r="D1454">
        <v>610.22668511893505</v>
      </c>
      <c r="E1454">
        <v>2387.9798390831702</v>
      </c>
      <c r="F1454">
        <v>264.90762191387199</v>
      </c>
      <c r="G1454">
        <v>140.657958251884</v>
      </c>
      <c r="H1454">
        <v>642.02525430723199</v>
      </c>
      <c r="I1454">
        <v>527.99751314406399</v>
      </c>
      <c r="Q1454" s="11" t="s">
        <v>275</v>
      </c>
      <c r="R1454" s="29"/>
      <c r="S1454" s="29"/>
      <c r="T1454" s="5" t="s">
        <v>151</v>
      </c>
      <c r="U1454" s="29">
        <f t="shared" si="326"/>
        <v>623.80913424634059</v>
      </c>
      <c r="V1454" s="29">
        <f t="shared" si="325"/>
        <v>16238.586132517015</v>
      </c>
      <c r="W1454" s="29">
        <f t="shared" si="325"/>
        <v>2938.0549177337571</v>
      </c>
      <c r="X1454" s="29">
        <f t="shared" si="325"/>
        <v>1469.0274588668797</v>
      </c>
      <c r="Y1454" s="29">
        <f t="shared" si="325"/>
        <v>2865.9756033724852</v>
      </c>
      <c r="Z1454" s="30">
        <f t="shared" si="325"/>
        <v>401.84723431411413</v>
      </c>
      <c r="AA1454" s="27"/>
    </row>
    <row r="1455" spans="1:34" x14ac:dyDescent="0.25">
      <c r="A1455" t="s">
        <v>12</v>
      </c>
      <c r="B1455">
        <v>2006</v>
      </c>
      <c r="C1455">
        <v>1</v>
      </c>
      <c r="D1455">
        <v>730.60365361748802</v>
      </c>
      <c r="E1455">
        <v>2412.9594055896</v>
      </c>
      <c r="F1455">
        <v>170.069640235002</v>
      </c>
      <c r="G1455">
        <v>90.743617340104194</v>
      </c>
      <c r="H1455">
        <v>401.74546104145003</v>
      </c>
      <c r="I1455">
        <v>627.57748829149295</v>
      </c>
      <c r="Q1455" s="10" t="s">
        <v>276</v>
      </c>
      <c r="R1455" s="25"/>
      <c r="S1455" s="25"/>
      <c r="T1455" s="1" t="s">
        <v>140</v>
      </c>
      <c r="U1455" s="25">
        <f>(D18255+D18267+D18279+D18291+D18303+D18315+D18327+D18339+D18351+D18363+D18375+D18387+D18399)/13</f>
        <v>703.94314542938105</v>
      </c>
      <c r="V1455" s="25">
        <f t="shared" ref="V1455:Z1466" si="327">(E18255+E18267+E18279+E18291+E18303+E18315+E18327+E18339+E18351+E18363+E18375+E18387+E18399)/13</f>
        <v>5224.0579021307485</v>
      </c>
      <c r="W1455" s="25">
        <f t="shared" si="327"/>
        <v>481.60129216455522</v>
      </c>
      <c r="X1455" s="25">
        <f t="shared" si="327"/>
        <v>239.57581108135039</v>
      </c>
      <c r="Y1455" s="25">
        <f t="shared" si="327"/>
        <v>895.19795514415978</v>
      </c>
      <c r="Z1455" s="26">
        <f t="shared" si="327"/>
        <v>536.56802739279078</v>
      </c>
      <c r="AA1455" s="27"/>
    </row>
    <row r="1456" spans="1:34" x14ac:dyDescent="0.25">
      <c r="A1456" t="s">
        <v>12</v>
      </c>
      <c r="B1456">
        <v>2006</v>
      </c>
      <c r="C1456">
        <v>2</v>
      </c>
      <c r="D1456">
        <v>895.20637691127502</v>
      </c>
      <c r="E1456">
        <v>2296.1453634808399</v>
      </c>
      <c r="F1456">
        <v>183.988159790027</v>
      </c>
      <c r="G1456">
        <v>98.240881195087198</v>
      </c>
      <c r="H1456">
        <v>746.527437088699</v>
      </c>
      <c r="I1456">
        <v>690.93934156197599</v>
      </c>
      <c r="Q1456" s="9" t="s">
        <v>276</v>
      </c>
      <c r="R1456" s="27"/>
      <c r="S1456" s="27"/>
      <c r="T1456" s="3" t="s">
        <v>141</v>
      </c>
      <c r="U1456" s="27">
        <f t="shared" ref="U1456:U1465" si="328">(D18256+D18268+D18280+D18292+D18304+D18316+D18328+D18340+D18352+D18364+D18376+D18388+D18400)/13</f>
        <v>842.4430818284909</v>
      </c>
      <c r="V1456" s="27">
        <f t="shared" si="327"/>
        <v>5187.7090851541616</v>
      </c>
      <c r="W1456" s="27">
        <f t="shared" si="327"/>
        <v>367.34782261334124</v>
      </c>
      <c r="X1456" s="27">
        <f t="shared" si="327"/>
        <v>182.56147772102503</v>
      </c>
      <c r="Y1456" s="27">
        <f t="shared" si="327"/>
        <v>763.27422356480577</v>
      </c>
      <c r="Z1456" s="28">
        <f t="shared" si="327"/>
        <v>631.27604314070902</v>
      </c>
      <c r="AA1456" s="27"/>
    </row>
    <row r="1457" spans="1:27" x14ac:dyDescent="0.25">
      <c r="A1457" t="s">
        <v>12</v>
      </c>
      <c r="B1457">
        <v>2006</v>
      </c>
      <c r="C1457">
        <v>3</v>
      </c>
      <c r="D1457">
        <v>1015.29312091235</v>
      </c>
      <c r="E1457">
        <v>2362.8169939811701</v>
      </c>
      <c r="F1457">
        <v>586.50932775722504</v>
      </c>
      <c r="G1457">
        <v>312.18576330377198</v>
      </c>
      <c r="H1457">
        <v>1457.9990658276199</v>
      </c>
      <c r="I1457">
        <v>802.51168508590695</v>
      </c>
      <c r="Q1457" s="9" t="s">
        <v>276</v>
      </c>
      <c r="R1457" s="27"/>
      <c r="S1457" s="27"/>
      <c r="T1457" s="3" t="s">
        <v>142</v>
      </c>
      <c r="U1457" s="27">
        <f t="shared" si="328"/>
        <v>1208.7121308794456</v>
      </c>
      <c r="V1457" s="27">
        <f t="shared" si="327"/>
        <v>5108.7564608270322</v>
      </c>
      <c r="W1457" s="27">
        <f t="shared" si="327"/>
        <v>162.47396521790526</v>
      </c>
      <c r="X1457" s="27">
        <f t="shared" si="327"/>
        <v>80.330061352122129</v>
      </c>
      <c r="Y1457" s="27">
        <f t="shared" si="327"/>
        <v>545.39601846844255</v>
      </c>
      <c r="Z1457" s="28">
        <f t="shared" si="327"/>
        <v>912.91941146822887</v>
      </c>
      <c r="AA1457" s="27"/>
    </row>
    <row r="1458" spans="1:27" x14ac:dyDescent="0.25">
      <c r="A1458" t="s">
        <v>12</v>
      </c>
      <c r="B1458">
        <v>2006</v>
      </c>
      <c r="C1458">
        <v>4</v>
      </c>
      <c r="D1458">
        <v>1267.56581803518</v>
      </c>
      <c r="E1458">
        <v>2312.0894317030302</v>
      </c>
      <c r="F1458">
        <v>48.530305084589102</v>
      </c>
      <c r="G1458">
        <v>26.386087741602601</v>
      </c>
      <c r="H1458">
        <v>600.30603860926601</v>
      </c>
      <c r="I1458">
        <v>973.97055267516998</v>
      </c>
      <c r="Q1458" s="9" t="s">
        <v>276</v>
      </c>
      <c r="R1458" s="27"/>
      <c r="S1458" s="27"/>
      <c r="T1458" s="3" t="s">
        <v>143</v>
      </c>
      <c r="U1458" s="27">
        <f t="shared" si="328"/>
        <v>1421.3997824340138</v>
      </c>
      <c r="V1458" s="27">
        <f t="shared" si="327"/>
        <v>4912.0410705631084</v>
      </c>
      <c r="W1458" s="27">
        <f t="shared" si="327"/>
        <v>51.770895453621378</v>
      </c>
      <c r="X1458" s="27">
        <f t="shared" si="327"/>
        <v>25.036558752101254</v>
      </c>
      <c r="Y1458" s="27">
        <f t="shared" si="327"/>
        <v>404.52004024711243</v>
      </c>
      <c r="Z1458" s="28">
        <f t="shared" si="327"/>
        <v>1073.5172729952772</v>
      </c>
      <c r="AA1458" s="27"/>
    </row>
    <row r="1459" spans="1:27" x14ac:dyDescent="0.25">
      <c r="A1459" t="s">
        <v>12</v>
      </c>
      <c r="B1459">
        <v>2006</v>
      </c>
      <c r="C1459">
        <v>5</v>
      </c>
      <c r="D1459">
        <v>1506.7215763505001</v>
      </c>
      <c r="E1459">
        <v>1922.1386456693999</v>
      </c>
      <c r="F1459">
        <v>16.883716132672401</v>
      </c>
      <c r="G1459">
        <v>8.5283235460100499</v>
      </c>
      <c r="H1459">
        <v>46.127461677890402</v>
      </c>
      <c r="I1459">
        <v>876.39908050518898</v>
      </c>
      <c r="Q1459" s="9" t="s">
        <v>276</v>
      </c>
      <c r="R1459" s="27"/>
      <c r="S1459" s="27"/>
      <c r="T1459" s="3" t="s">
        <v>144</v>
      </c>
      <c r="U1459" s="27">
        <f t="shared" si="328"/>
        <v>1707.9545563427469</v>
      </c>
      <c r="V1459" s="27">
        <f t="shared" si="327"/>
        <v>4620.3034763116975</v>
      </c>
      <c r="W1459" s="27">
        <f t="shared" si="327"/>
        <v>65.937390765856463</v>
      </c>
      <c r="X1459" s="27">
        <f t="shared" si="327"/>
        <v>32.128431977339197</v>
      </c>
      <c r="Y1459" s="27">
        <f t="shared" si="327"/>
        <v>630.8733323426203</v>
      </c>
      <c r="Z1459" s="28">
        <f t="shared" si="327"/>
        <v>1208.8625255949248</v>
      </c>
      <c r="AA1459" s="27"/>
    </row>
    <row r="1460" spans="1:27" x14ac:dyDescent="0.25">
      <c r="A1460" t="s">
        <v>12</v>
      </c>
      <c r="B1460">
        <v>2006</v>
      </c>
      <c r="C1460">
        <v>6</v>
      </c>
      <c r="D1460">
        <v>1353.4980676569401</v>
      </c>
      <c r="E1460">
        <v>1736.20697557983</v>
      </c>
      <c r="F1460">
        <v>19.557896671995199</v>
      </c>
      <c r="G1460">
        <v>10.3512343761248</v>
      </c>
      <c r="H1460">
        <v>373.56817039868298</v>
      </c>
      <c r="I1460">
        <v>637.76307725611696</v>
      </c>
      <c r="Q1460" s="9" t="s">
        <v>276</v>
      </c>
      <c r="R1460" s="27"/>
      <c r="S1460" s="27"/>
      <c r="T1460" s="3" t="s">
        <v>145</v>
      </c>
      <c r="U1460" s="27">
        <f t="shared" si="328"/>
        <v>1635.1143824106096</v>
      </c>
      <c r="V1460" s="27">
        <f t="shared" si="327"/>
        <v>4469.1698850820567</v>
      </c>
      <c r="W1460" s="27">
        <f t="shared" si="327"/>
        <v>85.649245322929801</v>
      </c>
      <c r="X1460" s="27">
        <f t="shared" si="327"/>
        <v>42.209700351808891</v>
      </c>
      <c r="Y1460" s="27">
        <f t="shared" si="327"/>
        <v>497.30392391509662</v>
      </c>
      <c r="Z1460" s="28">
        <f t="shared" si="327"/>
        <v>1076.7643681289946</v>
      </c>
      <c r="AA1460" s="27"/>
    </row>
    <row r="1461" spans="1:27" x14ac:dyDescent="0.25">
      <c r="A1461" t="s">
        <v>12</v>
      </c>
      <c r="B1461">
        <v>2006</v>
      </c>
      <c r="C1461">
        <v>7</v>
      </c>
      <c r="D1461">
        <v>1260.5856745455701</v>
      </c>
      <c r="E1461">
        <v>1654.0159247936199</v>
      </c>
      <c r="F1461">
        <v>17.266382995511599</v>
      </c>
      <c r="G1461">
        <v>8.8729083546198702</v>
      </c>
      <c r="H1461">
        <v>76.261609778411398</v>
      </c>
      <c r="I1461">
        <v>543.31435750407195</v>
      </c>
      <c r="Q1461" s="9" t="s">
        <v>276</v>
      </c>
      <c r="R1461" s="27"/>
      <c r="S1461" s="27"/>
      <c r="T1461" s="3" t="s">
        <v>146</v>
      </c>
      <c r="U1461" s="27">
        <f t="shared" si="328"/>
        <v>1477.1682072661947</v>
      </c>
      <c r="V1461" s="27">
        <f t="shared" si="327"/>
        <v>4311.9698163623834</v>
      </c>
      <c r="W1461" s="27">
        <f t="shared" si="327"/>
        <v>39.390352688496236</v>
      </c>
      <c r="X1461" s="27">
        <f t="shared" si="327"/>
        <v>18.936936123007914</v>
      </c>
      <c r="Y1461" s="27">
        <f t="shared" si="327"/>
        <v>298.80625232363076</v>
      </c>
      <c r="Z1461" s="28">
        <f t="shared" si="327"/>
        <v>828.25393990985583</v>
      </c>
      <c r="AA1461" s="27"/>
    </row>
    <row r="1462" spans="1:27" x14ac:dyDescent="0.25">
      <c r="A1462" t="s">
        <v>12</v>
      </c>
      <c r="B1462">
        <v>2006</v>
      </c>
      <c r="C1462">
        <v>8</v>
      </c>
      <c r="D1462">
        <v>1037.78636252821</v>
      </c>
      <c r="E1462">
        <v>1647.2162208402599</v>
      </c>
      <c r="F1462">
        <v>20.051713006140901</v>
      </c>
      <c r="G1462">
        <v>10.5882695288675</v>
      </c>
      <c r="H1462">
        <v>167.22747702671299</v>
      </c>
      <c r="I1462">
        <v>424.21885667664498</v>
      </c>
      <c r="Q1462" s="9" t="s">
        <v>276</v>
      </c>
      <c r="R1462" s="27"/>
      <c r="S1462" s="27"/>
      <c r="T1462" s="3" t="s">
        <v>147</v>
      </c>
      <c r="U1462" s="27">
        <f t="shared" si="328"/>
        <v>1164.3583220868391</v>
      </c>
      <c r="V1462" s="27">
        <f t="shared" si="327"/>
        <v>4325.8280621318418</v>
      </c>
      <c r="W1462" s="27">
        <f t="shared" si="327"/>
        <v>38.444077714672567</v>
      </c>
      <c r="X1462" s="27">
        <f t="shared" si="327"/>
        <v>18.417179945217924</v>
      </c>
      <c r="Y1462" s="27">
        <f t="shared" si="327"/>
        <v>240.42783659516789</v>
      </c>
      <c r="Z1462" s="28">
        <f t="shared" si="327"/>
        <v>591.82723595059338</v>
      </c>
      <c r="AA1462" s="27"/>
    </row>
    <row r="1463" spans="1:27" x14ac:dyDescent="0.25">
      <c r="A1463" t="s">
        <v>12</v>
      </c>
      <c r="B1463">
        <v>2006</v>
      </c>
      <c r="C1463">
        <v>9</v>
      </c>
      <c r="D1463">
        <v>697.16944316688102</v>
      </c>
      <c r="E1463">
        <v>1852.9844492659799</v>
      </c>
      <c r="F1463">
        <v>40.402442896410498</v>
      </c>
      <c r="G1463">
        <v>22.278911973396202</v>
      </c>
      <c r="H1463">
        <v>710.41344079250302</v>
      </c>
      <c r="I1463">
        <v>355.085254844828</v>
      </c>
      <c r="Q1463" s="9" t="s">
        <v>276</v>
      </c>
      <c r="R1463" s="27"/>
      <c r="S1463" s="27"/>
      <c r="T1463" s="3" t="s">
        <v>148</v>
      </c>
      <c r="U1463" s="27">
        <f t="shared" si="328"/>
        <v>769.71588747245835</v>
      </c>
      <c r="V1463" s="27">
        <f t="shared" si="327"/>
        <v>4618.211796450857</v>
      </c>
      <c r="W1463" s="27">
        <f t="shared" si="327"/>
        <v>144.66073015403845</v>
      </c>
      <c r="X1463" s="27">
        <f t="shared" si="327"/>
        <v>72.044865232287805</v>
      </c>
      <c r="Y1463" s="27">
        <f t="shared" si="327"/>
        <v>650.45316441318766</v>
      </c>
      <c r="Z1463" s="28">
        <f t="shared" si="327"/>
        <v>423.2630854487212</v>
      </c>
      <c r="AA1463" s="27"/>
    </row>
    <row r="1464" spans="1:27" x14ac:dyDescent="0.25">
      <c r="A1464" t="s">
        <v>12</v>
      </c>
      <c r="B1464">
        <v>2006</v>
      </c>
      <c r="C1464">
        <v>10</v>
      </c>
      <c r="D1464">
        <v>498.61704929799498</v>
      </c>
      <c r="E1464">
        <v>2437.5272162733499</v>
      </c>
      <c r="F1464">
        <v>1293.4672430669</v>
      </c>
      <c r="G1464">
        <v>687.80509701522305</v>
      </c>
      <c r="H1464">
        <v>2628.1090583881801</v>
      </c>
      <c r="I1464">
        <v>422.36424913112597</v>
      </c>
      <c r="Q1464" s="9" t="s">
        <v>276</v>
      </c>
      <c r="R1464" s="27"/>
      <c r="S1464" s="27"/>
      <c r="T1464" s="3" t="s">
        <v>149</v>
      </c>
      <c r="U1464" s="27">
        <f t="shared" si="328"/>
        <v>606.54619759130799</v>
      </c>
      <c r="V1464" s="27">
        <f t="shared" si="327"/>
        <v>5012.6982845292951</v>
      </c>
      <c r="W1464" s="27">
        <f t="shared" si="327"/>
        <v>399.72835835473563</v>
      </c>
      <c r="X1464" s="27">
        <f t="shared" si="327"/>
        <v>199.43847412172167</v>
      </c>
      <c r="Y1464" s="27">
        <f t="shared" si="327"/>
        <v>906.19196369282156</v>
      </c>
      <c r="Z1464" s="28">
        <f t="shared" si="327"/>
        <v>396.4537831060203</v>
      </c>
      <c r="AA1464" s="27"/>
    </row>
    <row r="1465" spans="1:27" x14ac:dyDescent="0.25">
      <c r="A1465" t="s">
        <v>12</v>
      </c>
      <c r="B1465">
        <v>2006</v>
      </c>
      <c r="C1465">
        <v>11</v>
      </c>
      <c r="D1465">
        <v>442.93675734514801</v>
      </c>
      <c r="E1465">
        <v>2464.7317857542398</v>
      </c>
      <c r="F1465">
        <v>1354.9404665703601</v>
      </c>
      <c r="G1465">
        <v>720.77455362590001</v>
      </c>
      <c r="H1465">
        <v>2682.6987968805702</v>
      </c>
      <c r="I1465">
        <v>397.34503665258399</v>
      </c>
      <c r="Q1465" s="9" t="s">
        <v>276</v>
      </c>
      <c r="R1465" s="27"/>
      <c r="S1465" s="27"/>
      <c r="T1465" s="3" t="s">
        <v>150</v>
      </c>
      <c r="U1465" s="27">
        <f t="shared" si="328"/>
        <v>555.26375024345373</v>
      </c>
      <c r="V1465" s="27">
        <f t="shared" si="327"/>
        <v>5179.8676313535343</v>
      </c>
      <c r="W1465" s="27">
        <f t="shared" si="327"/>
        <v>338.52847791728539</v>
      </c>
      <c r="X1465" s="27">
        <f t="shared" si="327"/>
        <v>168.42927463154749</v>
      </c>
      <c r="Y1465" s="27">
        <f t="shared" si="327"/>
        <v>588.75381636209056</v>
      </c>
      <c r="Z1465" s="28">
        <f t="shared" si="327"/>
        <v>402.67699570213313</v>
      </c>
      <c r="AA1465" s="27"/>
    </row>
    <row r="1466" spans="1:27" ht="15.75" thickBot="1" x14ac:dyDescent="0.3">
      <c r="A1466" t="s">
        <v>12</v>
      </c>
      <c r="B1466">
        <v>2006</v>
      </c>
      <c r="C1466">
        <v>12</v>
      </c>
      <c r="D1466">
        <v>538.97857145468595</v>
      </c>
      <c r="E1466">
        <v>2461.1163444910399</v>
      </c>
      <c r="F1466">
        <v>577.47277207103798</v>
      </c>
      <c r="G1466">
        <v>307.90192947747198</v>
      </c>
      <c r="H1466">
        <v>1141.55100866373</v>
      </c>
      <c r="I1466">
        <v>487.09586928407703</v>
      </c>
      <c r="Q1466" s="11" t="s">
        <v>276</v>
      </c>
      <c r="R1466" s="29"/>
      <c r="S1466" s="29"/>
      <c r="T1466" s="5" t="s">
        <v>151</v>
      </c>
      <c r="U1466" s="29">
        <f>(D18266+D18278+D18290+D18302+D18314+D18326+D18338+D18350+D18362+D18374+D18386+D18398+D18410)/13</f>
        <v>569.53778979491926</v>
      </c>
      <c r="V1466" s="29">
        <f t="shared" si="327"/>
        <v>5248.0476575895445</v>
      </c>
      <c r="W1466" s="29">
        <f t="shared" si="327"/>
        <v>563.17896027296797</v>
      </c>
      <c r="X1466" s="29">
        <f t="shared" si="327"/>
        <v>280.4997960037112</v>
      </c>
      <c r="Y1466" s="29">
        <f t="shared" si="327"/>
        <v>973.66663322241084</v>
      </c>
      <c r="Z1466" s="30">
        <f t="shared" si="327"/>
        <v>434.7079635616949</v>
      </c>
      <c r="AA1466" s="27"/>
    </row>
    <row r="1467" spans="1:27" x14ac:dyDescent="0.25">
      <c r="A1467" t="s">
        <v>12</v>
      </c>
      <c r="B1467">
        <v>2007</v>
      </c>
      <c r="C1467">
        <v>1</v>
      </c>
      <c r="D1467">
        <v>649.19956695166798</v>
      </c>
      <c r="E1467">
        <v>2353.8622732922399</v>
      </c>
      <c r="F1467">
        <v>42.289921689333298</v>
      </c>
      <c r="G1467">
        <v>22.634303830989801</v>
      </c>
      <c r="H1467">
        <v>216.633356531186</v>
      </c>
      <c r="I1467">
        <v>541.43372336507798</v>
      </c>
      <c r="Q1467" s="10" t="s">
        <v>277</v>
      </c>
      <c r="R1467" s="25"/>
      <c r="S1467" s="25"/>
      <c r="T1467" s="1" t="s">
        <v>140</v>
      </c>
      <c r="U1467" s="25">
        <f>(D18411+D18423+D18435+D18447+D18459+D18471+D18483+D18495+D18507+D18519+D18531+D18543+D18555)/13</f>
        <v>1932.4665964937315</v>
      </c>
      <c r="V1467" s="25">
        <f t="shared" ref="V1467:Z1478" si="329">(E18411+E18423+E18435+E18447+E18459+E18471+E18483+E18495+E18507+E18519+E18531+E18543+E18555)/13</f>
        <v>11796.566433639062</v>
      </c>
      <c r="W1467" s="25">
        <f t="shared" si="329"/>
        <v>1231.1877286954268</v>
      </c>
      <c r="X1467" s="25">
        <f t="shared" si="329"/>
        <v>616.58287942395157</v>
      </c>
      <c r="Y1467" s="25">
        <f t="shared" si="329"/>
        <v>2569.2295965642093</v>
      </c>
      <c r="Z1467" s="26">
        <f t="shared" si="329"/>
        <v>1526.1901904396805</v>
      </c>
      <c r="AA1467" s="27"/>
    </row>
    <row r="1468" spans="1:27" x14ac:dyDescent="0.25">
      <c r="A1468" t="s">
        <v>12</v>
      </c>
      <c r="B1468">
        <v>2007</v>
      </c>
      <c r="C1468">
        <v>2</v>
      </c>
      <c r="D1468">
        <v>755.43779372725896</v>
      </c>
      <c r="E1468">
        <v>2456.8549925710299</v>
      </c>
      <c r="F1468">
        <v>583.02567646560601</v>
      </c>
      <c r="G1468">
        <v>310.14649957131002</v>
      </c>
      <c r="H1468">
        <v>1445.18812906979</v>
      </c>
      <c r="I1468">
        <v>640.83889873778298</v>
      </c>
      <c r="Q1468" s="9" t="s">
        <v>277</v>
      </c>
      <c r="R1468" s="27"/>
      <c r="S1468" s="27"/>
      <c r="T1468" s="3" t="s">
        <v>141</v>
      </c>
      <c r="U1468" s="27">
        <f t="shared" ref="U1468:U1478" si="330">(D18412+D18424+D18436+D18448+D18460+D18472+D18484+D18496+D18508+D18520+D18532+D18544+D18556)/13</f>
        <v>2304.5822945634714</v>
      </c>
      <c r="V1468" s="27">
        <f t="shared" si="329"/>
        <v>11798.396705252413</v>
      </c>
      <c r="W1468" s="27">
        <f t="shared" si="329"/>
        <v>989.0120836274848</v>
      </c>
      <c r="X1468" s="27">
        <f t="shared" si="329"/>
        <v>495.40667842198366</v>
      </c>
      <c r="Y1468" s="27">
        <f t="shared" si="329"/>
        <v>2229.2136472885977</v>
      </c>
      <c r="Z1468" s="28">
        <f t="shared" si="329"/>
        <v>1787.1733731207371</v>
      </c>
      <c r="AA1468" s="27"/>
    </row>
    <row r="1469" spans="1:27" x14ac:dyDescent="0.25">
      <c r="A1469" t="s">
        <v>12</v>
      </c>
      <c r="B1469">
        <v>2007</v>
      </c>
      <c r="C1469">
        <v>3</v>
      </c>
      <c r="D1469">
        <v>1147.64987026738</v>
      </c>
      <c r="E1469">
        <v>2279.2602092051702</v>
      </c>
      <c r="F1469">
        <v>50.6938655862823</v>
      </c>
      <c r="G1469">
        <v>26.801185678360099</v>
      </c>
      <c r="H1469">
        <v>280.96409415268403</v>
      </c>
      <c r="I1469">
        <v>865.41544979311004</v>
      </c>
      <c r="Q1469" s="9" t="s">
        <v>277</v>
      </c>
      <c r="R1469" s="27"/>
      <c r="S1469" s="27"/>
      <c r="T1469" s="3" t="s">
        <v>142</v>
      </c>
      <c r="U1469" s="27">
        <f t="shared" si="330"/>
        <v>3368.7080816270382</v>
      </c>
      <c r="V1469" s="27">
        <f t="shared" si="329"/>
        <v>11502.930934966191</v>
      </c>
      <c r="W1469" s="27">
        <f t="shared" si="329"/>
        <v>415.65465121828015</v>
      </c>
      <c r="X1469" s="27">
        <f t="shared" si="329"/>
        <v>208.69247019533719</v>
      </c>
      <c r="Y1469" s="27">
        <f t="shared" si="329"/>
        <v>1397.2453488524659</v>
      </c>
      <c r="Z1469" s="28">
        <f t="shared" si="329"/>
        <v>2613.4037012193317</v>
      </c>
      <c r="AA1469" s="27"/>
    </row>
    <row r="1470" spans="1:27" x14ac:dyDescent="0.25">
      <c r="A1470" t="s">
        <v>12</v>
      </c>
      <c r="B1470">
        <v>2007</v>
      </c>
      <c r="C1470">
        <v>4</v>
      </c>
      <c r="D1470">
        <v>1237.1624140082499</v>
      </c>
      <c r="E1470">
        <v>2146.7935148321499</v>
      </c>
      <c r="F1470">
        <v>34.483102163863798</v>
      </c>
      <c r="G1470">
        <v>18.646946328673</v>
      </c>
      <c r="H1470">
        <v>653.71590783551198</v>
      </c>
      <c r="I1470">
        <v>848.08935781575201</v>
      </c>
      <c r="Q1470" s="9" t="s">
        <v>277</v>
      </c>
      <c r="R1470" s="27"/>
      <c r="S1470" s="27"/>
      <c r="T1470" s="3" t="s">
        <v>143</v>
      </c>
      <c r="U1470" s="27">
        <f t="shared" si="330"/>
        <v>3969.0533468623298</v>
      </c>
      <c r="V1470" s="27">
        <f t="shared" si="329"/>
        <v>10808.773959016715</v>
      </c>
      <c r="W1470" s="27">
        <f t="shared" si="329"/>
        <v>219.99127334490015</v>
      </c>
      <c r="X1470" s="27">
        <f t="shared" si="329"/>
        <v>110.82690899568432</v>
      </c>
      <c r="Y1470" s="27">
        <f t="shared" si="329"/>
        <v>1309.0936283429605</v>
      </c>
      <c r="Z1470" s="28">
        <f t="shared" si="329"/>
        <v>2968.7459347041899</v>
      </c>
      <c r="AA1470" s="27"/>
    </row>
    <row r="1471" spans="1:27" x14ac:dyDescent="0.25">
      <c r="A1471" t="s">
        <v>12</v>
      </c>
      <c r="B1471">
        <v>2007</v>
      </c>
      <c r="C1471">
        <v>5</v>
      </c>
      <c r="D1471">
        <v>1272.9130205532799</v>
      </c>
      <c r="E1471">
        <v>2274.6813056042502</v>
      </c>
      <c r="F1471">
        <v>94.560196065198895</v>
      </c>
      <c r="G1471">
        <v>50.437197534701497</v>
      </c>
      <c r="H1471">
        <v>834.93107189922296</v>
      </c>
      <c r="I1471">
        <v>974.17209271491095</v>
      </c>
      <c r="Q1471" s="9" t="s">
        <v>277</v>
      </c>
      <c r="R1471" s="27"/>
      <c r="S1471" s="27"/>
      <c r="T1471" s="3" t="s">
        <v>144</v>
      </c>
      <c r="U1471" s="27">
        <f t="shared" si="330"/>
        <v>4865.9504953797223</v>
      </c>
      <c r="V1471" s="27">
        <f t="shared" si="329"/>
        <v>9841.0784809693887</v>
      </c>
      <c r="W1471" s="27">
        <f t="shared" si="329"/>
        <v>124.92546676097095</v>
      </c>
      <c r="X1471" s="27">
        <f t="shared" si="329"/>
        <v>63.359141581384741</v>
      </c>
      <c r="Y1471" s="27">
        <f t="shared" si="329"/>
        <v>1217.5193557620826</v>
      </c>
      <c r="Z1471" s="28">
        <f t="shared" si="329"/>
        <v>3182.5577708337096</v>
      </c>
      <c r="AA1471" s="27"/>
    </row>
    <row r="1472" spans="1:27" x14ac:dyDescent="0.25">
      <c r="A1472" t="s">
        <v>12</v>
      </c>
      <c r="B1472">
        <v>2007</v>
      </c>
      <c r="C1472">
        <v>6</v>
      </c>
      <c r="D1472">
        <v>1146.5706721813499</v>
      </c>
      <c r="E1472">
        <v>2271.4788486617999</v>
      </c>
      <c r="F1472">
        <v>151.56035500685701</v>
      </c>
      <c r="G1472">
        <v>80.440819030318096</v>
      </c>
      <c r="H1472">
        <v>714.50951979339595</v>
      </c>
      <c r="I1472">
        <v>888.60317891486204</v>
      </c>
      <c r="Q1472" s="9" t="s">
        <v>277</v>
      </c>
      <c r="R1472" s="27"/>
      <c r="S1472" s="27"/>
      <c r="T1472" s="3" t="s">
        <v>145</v>
      </c>
      <c r="U1472" s="27">
        <f t="shared" si="330"/>
        <v>4735.9579591873153</v>
      </c>
      <c r="V1472" s="27">
        <f t="shared" si="329"/>
        <v>9173.5767410684384</v>
      </c>
      <c r="W1472" s="27">
        <f t="shared" si="329"/>
        <v>124.72128588159089</v>
      </c>
      <c r="X1472" s="27">
        <f t="shared" si="329"/>
        <v>63.188806336679768</v>
      </c>
      <c r="Y1472" s="27">
        <f t="shared" si="329"/>
        <v>855.46456424934149</v>
      </c>
      <c r="Z1472" s="28">
        <f t="shared" si="329"/>
        <v>2605.4335791223739</v>
      </c>
      <c r="AA1472" s="27"/>
    </row>
    <row r="1473" spans="1:27" x14ac:dyDescent="0.25">
      <c r="A1473" t="s">
        <v>12</v>
      </c>
      <c r="B1473">
        <v>2007</v>
      </c>
      <c r="C1473">
        <v>7</v>
      </c>
      <c r="D1473">
        <v>1153.3988030145599</v>
      </c>
      <c r="E1473">
        <v>2044.93337883865</v>
      </c>
      <c r="F1473">
        <v>21.1854732150838</v>
      </c>
      <c r="G1473">
        <v>11.2865243040069</v>
      </c>
      <c r="H1473">
        <v>144.18412710454501</v>
      </c>
      <c r="I1473">
        <v>764.52711126378097</v>
      </c>
      <c r="Q1473" s="9" t="s">
        <v>277</v>
      </c>
      <c r="R1473" s="27"/>
      <c r="S1473" s="27"/>
      <c r="T1473" s="3" t="s">
        <v>146</v>
      </c>
      <c r="U1473" s="27">
        <f t="shared" si="330"/>
        <v>4244.7358812837401</v>
      </c>
      <c r="V1473" s="27">
        <f t="shared" si="329"/>
        <v>8648.7420379468076</v>
      </c>
      <c r="W1473" s="27">
        <f t="shared" si="329"/>
        <v>93.723842502106336</v>
      </c>
      <c r="X1473" s="27">
        <f t="shared" si="329"/>
        <v>47.670888374063374</v>
      </c>
      <c r="Y1473" s="27">
        <f t="shared" si="329"/>
        <v>372.08214254605923</v>
      </c>
      <c r="Z1473" s="28">
        <f t="shared" si="329"/>
        <v>1933.8454704994738</v>
      </c>
      <c r="AA1473" s="27"/>
    </row>
    <row r="1474" spans="1:27" x14ac:dyDescent="0.25">
      <c r="A1474" t="s">
        <v>12</v>
      </c>
      <c r="B1474">
        <v>2007</v>
      </c>
      <c r="C1474">
        <v>8</v>
      </c>
      <c r="D1474">
        <v>919.47347435732797</v>
      </c>
      <c r="E1474">
        <v>1847.59055332199</v>
      </c>
      <c r="F1474">
        <v>18.1815140783978</v>
      </c>
      <c r="G1474">
        <v>9.2969180380986103</v>
      </c>
      <c r="H1474">
        <v>55.904415059192203</v>
      </c>
      <c r="I1474">
        <v>499.20557990964897</v>
      </c>
      <c r="Q1474" s="9" t="s">
        <v>277</v>
      </c>
      <c r="R1474" s="27"/>
      <c r="S1474" s="27"/>
      <c r="T1474" s="3" t="s">
        <v>147</v>
      </c>
      <c r="U1474" s="27">
        <f t="shared" si="330"/>
        <v>3408.6596162720762</v>
      </c>
      <c r="V1474" s="27">
        <f t="shared" si="329"/>
        <v>8480.1818838232157</v>
      </c>
      <c r="W1474" s="27">
        <f t="shared" si="329"/>
        <v>98.781330093735065</v>
      </c>
      <c r="X1474" s="27">
        <f t="shared" si="329"/>
        <v>50.194005083344258</v>
      </c>
      <c r="Y1474" s="27">
        <f t="shared" si="329"/>
        <v>308.4478317500753</v>
      </c>
      <c r="Z1474" s="28">
        <f t="shared" si="329"/>
        <v>1440.5493176528116</v>
      </c>
      <c r="AA1474" s="27"/>
    </row>
    <row r="1475" spans="1:27" x14ac:dyDescent="0.25">
      <c r="A1475" t="s">
        <v>12</v>
      </c>
      <c r="B1475">
        <v>2007</v>
      </c>
      <c r="C1475">
        <v>9</v>
      </c>
      <c r="D1475">
        <v>724.04217270827405</v>
      </c>
      <c r="E1475">
        <v>1830.8434638875599</v>
      </c>
      <c r="F1475">
        <v>23.084311370715501</v>
      </c>
      <c r="G1475">
        <v>12.2535448439916</v>
      </c>
      <c r="H1475">
        <v>226.45572482486699</v>
      </c>
      <c r="I1475">
        <v>380.757719568634</v>
      </c>
      <c r="Q1475" s="9" t="s">
        <v>277</v>
      </c>
      <c r="R1475" s="27"/>
      <c r="S1475" s="27"/>
      <c r="T1475" s="3" t="s">
        <v>148</v>
      </c>
      <c r="U1475" s="27">
        <f t="shared" si="330"/>
        <v>2356.4198143640488</v>
      </c>
      <c r="V1475" s="27">
        <f t="shared" si="329"/>
        <v>8928.1660989186184</v>
      </c>
      <c r="W1475" s="27">
        <f t="shared" si="329"/>
        <v>158.93161653152953</v>
      </c>
      <c r="X1475" s="27">
        <f t="shared" si="329"/>
        <v>80.346570628929584</v>
      </c>
      <c r="Y1475" s="27">
        <f t="shared" si="329"/>
        <v>1054.5309120069467</v>
      </c>
      <c r="Z1475" s="28">
        <f t="shared" si="329"/>
        <v>1163.7747846449565</v>
      </c>
      <c r="AA1475" s="27"/>
    </row>
    <row r="1476" spans="1:27" x14ac:dyDescent="0.25">
      <c r="A1476" t="s">
        <v>12</v>
      </c>
      <c r="B1476">
        <v>2007</v>
      </c>
      <c r="C1476">
        <v>10</v>
      </c>
      <c r="D1476">
        <v>595.68334914056004</v>
      </c>
      <c r="E1476">
        <v>2109.8725427036302</v>
      </c>
      <c r="F1476">
        <v>23.527831203056</v>
      </c>
      <c r="G1476">
        <v>12.4633094463272</v>
      </c>
      <c r="H1476">
        <v>198.24025514482</v>
      </c>
      <c r="I1476">
        <v>413.32449989694601</v>
      </c>
      <c r="Q1476" s="9" t="s">
        <v>277</v>
      </c>
      <c r="R1476" s="27"/>
      <c r="S1476" s="27"/>
      <c r="T1476" s="3" t="s">
        <v>149</v>
      </c>
      <c r="U1476" s="27">
        <f t="shared" si="330"/>
        <v>1890.8013115034482</v>
      </c>
      <c r="V1476" s="27">
        <f t="shared" si="329"/>
        <v>10005.033771949111</v>
      </c>
      <c r="W1476" s="27">
        <f t="shared" si="329"/>
        <v>422.37062936906102</v>
      </c>
      <c r="X1476" s="27">
        <f t="shared" si="329"/>
        <v>212.15696337255247</v>
      </c>
      <c r="Y1476" s="27">
        <f t="shared" si="329"/>
        <v>1833.899517133262</v>
      </c>
      <c r="Z1476" s="28">
        <f t="shared" si="329"/>
        <v>1219.2965741172279</v>
      </c>
      <c r="AA1476" s="27"/>
    </row>
    <row r="1477" spans="1:27" x14ac:dyDescent="0.25">
      <c r="A1477" t="s">
        <v>12</v>
      </c>
      <c r="B1477">
        <v>2007</v>
      </c>
      <c r="C1477">
        <v>11</v>
      </c>
      <c r="D1477">
        <v>596.37572463669505</v>
      </c>
      <c r="E1477">
        <v>2229.4974009222401</v>
      </c>
      <c r="F1477">
        <v>269.42081166485502</v>
      </c>
      <c r="G1477">
        <v>143.84201112481799</v>
      </c>
      <c r="H1477">
        <v>930.763369488487</v>
      </c>
      <c r="I1477">
        <v>451.90714804803798</v>
      </c>
      <c r="Q1477" s="9" t="s">
        <v>277</v>
      </c>
      <c r="R1477" s="27"/>
      <c r="S1477" s="27"/>
      <c r="T1477" s="3" t="s">
        <v>150</v>
      </c>
      <c r="U1477" s="27">
        <f t="shared" si="330"/>
        <v>1681.861927084876</v>
      </c>
      <c r="V1477" s="27">
        <f t="shared" si="329"/>
        <v>10926.209727452768</v>
      </c>
      <c r="W1477" s="27">
        <f t="shared" si="329"/>
        <v>551.66339584469813</v>
      </c>
      <c r="X1477" s="27">
        <f t="shared" si="329"/>
        <v>276.71236802435362</v>
      </c>
      <c r="Y1477" s="27">
        <f t="shared" si="329"/>
        <v>1609.2237123253051</v>
      </c>
      <c r="Z1477" s="28">
        <f t="shared" si="329"/>
        <v>1276.3190389007987</v>
      </c>
      <c r="AA1477" s="27"/>
    </row>
    <row r="1478" spans="1:27" ht="15.75" thickBot="1" x14ac:dyDescent="0.3">
      <c r="A1478" t="s">
        <v>12</v>
      </c>
      <c r="B1478">
        <v>2007</v>
      </c>
      <c r="C1478">
        <v>12</v>
      </c>
      <c r="D1478">
        <v>571.37385268866399</v>
      </c>
      <c r="E1478">
        <v>2427.9545375367002</v>
      </c>
      <c r="F1478">
        <v>210.498424060969</v>
      </c>
      <c r="G1478">
        <v>111.70241149120299</v>
      </c>
      <c r="H1478">
        <v>427.59875036490399</v>
      </c>
      <c r="I1478">
        <v>507.79903282504102</v>
      </c>
      <c r="Q1478" s="11" t="s">
        <v>277</v>
      </c>
      <c r="R1478" s="29"/>
      <c r="S1478" s="29"/>
      <c r="T1478" s="5" t="s">
        <v>151</v>
      </c>
      <c r="U1478" s="29">
        <f t="shared" si="330"/>
        <v>1630.9432077603897</v>
      </c>
      <c r="V1478" s="29">
        <f t="shared" si="329"/>
        <v>11531.81822128874</v>
      </c>
      <c r="W1478" s="29">
        <f t="shared" si="329"/>
        <v>1085.420261918742</v>
      </c>
      <c r="X1478" s="29">
        <f t="shared" si="329"/>
        <v>543.7135288253719</v>
      </c>
      <c r="Y1478" s="29">
        <f t="shared" si="329"/>
        <v>2458.237784317565</v>
      </c>
      <c r="Z1478" s="30">
        <f t="shared" si="329"/>
        <v>1311.3637226080989</v>
      </c>
      <c r="AA1478" s="27"/>
    </row>
    <row r="1479" spans="1:27" x14ac:dyDescent="0.25">
      <c r="A1479" t="s">
        <v>12</v>
      </c>
      <c r="B1479">
        <v>2008</v>
      </c>
      <c r="C1479">
        <v>1</v>
      </c>
      <c r="D1479">
        <v>748.35873777760401</v>
      </c>
      <c r="E1479">
        <v>2419.8744635807798</v>
      </c>
      <c r="F1479">
        <v>529.77232234550502</v>
      </c>
      <c r="G1479">
        <v>282.09513538950301</v>
      </c>
      <c r="H1479">
        <v>1232.31622833242</v>
      </c>
      <c r="I1479">
        <v>643.22334865135201</v>
      </c>
      <c r="Q1479" s="10" t="s">
        <v>278</v>
      </c>
      <c r="R1479" s="25"/>
      <c r="S1479" s="25"/>
      <c r="T1479" s="1" t="s">
        <v>140</v>
      </c>
      <c r="U1479" s="25">
        <f>(D18567+D18579+D18591+D18603+D18615+D18627+D18639+D18651+D18663+D18675+D18687+D18699+D18711)/13</f>
        <v>3874.5974537833472</v>
      </c>
      <c r="V1479" s="25">
        <f t="shared" ref="V1479:Z1490" si="331">(E18567+E18579+E18591+E18603+E18615+E18627+E18639+E18651+E18663+E18675+E18687+E18699+E18711)/13</f>
        <v>16589.177803211394</v>
      </c>
      <c r="W1479" s="25">
        <f t="shared" si="331"/>
        <v>2022.1121395527864</v>
      </c>
      <c r="X1479" s="25">
        <f t="shared" si="331"/>
        <v>1011.056069776394</v>
      </c>
      <c r="Y1479" s="25">
        <f t="shared" si="331"/>
        <v>4538.4892915667506</v>
      </c>
      <c r="Z1479" s="26">
        <f t="shared" si="331"/>
        <v>2730.2725323587629</v>
      </c>
      <c r="AA1479" s="27"/>
    </row>
    <row r="1480" spans="1:27" x14ac:dyDescent="0.25">
      <c r="A1480" t="s">
        <v>12</v>
      </c>
      <c r="B1480">
        <v>2008</v>
      </c>
      <c r="C1480">
        <v>2</v>
      </c>
      <c r="D1480">
        <v>940.12867347262602</v>
      </c>
      <c r="E1480">
        <v>2403.4486569416799</v>
      </c>
      <c r="F1480">
        <v>264.90063471175199</v>
      </c>
      <c r="G1480">
        <v>142.34052509723199</v>
      </c>
      <c r="H1480">
        <v>1073.29716491875</v>
      </c>
      <c r="I1480">
        <v>770.66189635408398</v>
      </c>
      <c r="Q1480" s="9" t="s">
        <v>278</v>
      </c>
      <c r="R1480" s="27"/>
      <c r="S1480" s="27"/>
      <c r="T1480" s="3" t="s">
        <v>141</v>
      </c>
      <c r="U1480" s="27">
        <f t="shared" ref="U1480:U1490" si="332">(D18568+D18580+D18592+D18604+D18616+D18628+D18640+D18652+D18664+D18676+D18688+D18700+D18712)/13</f>
        <v>4466.6922579131606</v>
      </c>
      <c r="V1480" s="27">
        <f t="shared" si="331"/>
        <v>16561.020476154023</v>
      </c>
      <c r="W1480" s="27">
        <f t="shared" si="331"/>
        <v>1396.306242311402</v>
      </c>
      <c r="X1480" s="27">
        <f t="shared" si="331"/>
        <v>698.15312115570123</v>
      </c>
      <c r="Y1480" s="27">
        <f t="shared" si="331"/>
        <v>3295.1745902512321</v>
      </c>
      <c r="Z1480" s="28">
        <f t="shared" si="331"/>
        <v>3046.1817352897706</v>
      </c>
      <c r="AA1480" s="27"/>
    </row>
    <row r="1481" spans="1:27" x14ac:dyDescent="0.25">
      <c r="A1481" t="s">
        <v>12</v>
      </c>
      <c r="B1481">
        <v>2008</v>
      </c>
      <c r="C1481">
        <v>3</v>
      </c>
      <c r="D1481">
        <v>1121.62656006766</v>
      </c>
      <c r="E1481">
        <v>2337.2142226687602</v>
      </c>
      <c r="F1481">
        <v>41.189667296641801</v>
      </c>
      <c r="G1481">
        <v>22.468196042250899</v>
      </c>
      <c r="H1481">
        <v>447.19409541570701</v>
      </c>
      <c r="I1481">
        <v>872.83786687714598</v>
      </c>
      <c r="Q1481" s="9" t="s">
        <v>278</v>
      </c>
      <c r="R1481" s="27"/>
      <c r="S1481" s="27"/>
      <c r="T1481" s="3" t="s">
        <v>142</v>
      </c>
      <c r="U1481" s="27">
        <f t="shared" si="332"/>
        <v>6407.9225126548245</v>
      </c>
      <c r="V1481" s="27">
        <f t="shared" si="331"/>
        <v>15924.59685454084</v>
      </c>
      <c r="W1481" s="27">
        <f t="shared" si="331"/>
        <v>556.43140091630471</v>
      </c>
      <c r="X1481" s="27">
        <f t="shared" si="331"/>
        <v>278.21570045815241</v>
      </c>
      <c r="Y1481" s="27">
        <f t="shared" si="331"/>
        <v>1837.1563937682488</v>
      </c>
      <c r="Z1481" s="28">
        <f t="shared" si="331"/>
        <v>4070.005930270599</v>
      </c>
      <c r="AA1481" s="27"/>
    </row>
    <row r="1482" spans="1:27" x14ac:dyDescent="0.25">
      <c r="A1482" t="s">
        <v>12</v>
      </c>
      <c r="B1482">
        <v>2008</v>
      </c>
      <c r="C1482">
        <v>4</v>
      </c>
      <c r="D1482">
        <v>1210.85023952551</v>
      </c>
      <c r="E1482">
        <v>2391.4208511900301</v>
      </c>
      <c r="F1482">
        <v>672.70698643970502</v>
      </c>
      <c r="G1482">
        <v>358.218499884582</v>
      </c>
      <c r="H1482">
        <v>1860.6311955286801</v>
      </c>
      <c r="I1482">
        <v>965.50308481195395</v>
      </c>
      <c r="Q1482" s="9" t="s">
        <v>278</v>
      </c>
      <c r="R1482" s="27"/>
      <c r="S1482" s="27"/>
      <c r="T1482" s="3" t="s">
        <v>143</v>
      </c>
      <c r="U1482" s="27">
        <f t="shared" si="332"/>
        <v>7460.4850744412188</v>
      </c>
      <c r="V1482" s="27">
        <f t="shared" si="331"/>
        <v>14934.784297673676</v>
      </c>
      <c r="W1482" s="27">
        <f t="shared" si="331"/>
        <v>442.84390389853741</v>
      </c>
      <c r="X1482" s="27">
        <f t="shared" si="331"/>
        <v>221.42195194926848</v>
      </c>
      <c r="Y1482" s="27">
        <f t="shared" si="331"/>
        <v>1885.9412464166173</v>
      </c>
      <c r="Z1482" s="28">
        <f t="shared" si="331"/>
        <v>4232.4444972264155</v>
      </c>
      <c r="AA1482" s="27"/>
    </row>
    <row r="1483" spans="1:27" x14ac:dyDescent="0.25">
      <c r="A1483" t="s">
        <v>12</v>
      </c>
      <c r="B1483">
        <v>2008</v>
      </c>
      <c r="C1483">
        <v>5</v>
      </c>
      <c r="D1483">
        <v>1116.3145586865101</v>
      </c>
      <c r="E1483">
        <v>2306.5228963967102</v>
      </c>
      <c r="F1483">
        <v>216.47413958691101</v>
      </c>
      <c r="G1483">
        <v>115.92371897845</v>
      </c>
      <c r="H1483">
        <v>1078.4063820087599</v>
      </c>
      <c r="I1483">
        <v>870.00425009923902</v>
      </c>
      <c r="Q1483" s="9" t="s">
        <v>278</v>
      </c>
      <c r="R1483" s="27"/>
      <c r="S1483" s="27"/>
      <c r="T1483" s="3" t="s">
        <v>144</v>
      </c>
      <c r="U1483" s="27">
        <f t="shared" si="332"/>
        <v>8973.905128532353</v>
      </c>
      <c r="V1483" s="27">
        <f t="shared" si="331"/>
        <v>13604.211469728885</v>
      </c>
      <c r="W1483" s="27">
        <f t="shared" si="331"/>
        <v>129.25506543490431</v>
      </c>
      <c r="X1483" s="27">
        <f t="shared" si="331"/>
        <v>64.627532717452112</v>
      </c>
      <c r="Y1483" s="27">
        <f t="shared" si="331"/>
        <v>1033.8956639153321</v>
      </c>
      <c r="Z1483" s="28">
        <f t="shared" si="331"/>
        <v>4205.554298148345</v>
      </c>
      <c r="AA1483" s="27"/>
    </row>
    <row r="1484" spans="1:27" x14ac:dyDescent="0.25">
      <c r="A1484" t="s">
        <v>12</v>
      </c>
      <c r="B1484">
        <v>2008</v>
      </c>
      <c r="C1484">
        <v>6</v>
      </c>
      <c r="D1484">
        <v>1347.0618220025599</v>
      </c>
      <c r="E1484">
        <v>2214.7217367395801</v>
      </c>
      <c r="F1484">
        <v>16.921809092205802</v>
      </c>
      <c r="G1484">
        <v>8.6834199723222092</v>
      </c>
      <c r="H1484">
        <v>124.497310895479</v>
      </c>
      <c r="I1484">
        <v>1002.07308900973</v>
      </c>
      <c r="Q1484" s="9" t="s">
        <v>278</v>
      </c>
      <c r="R1484" s="27"/>
      <c r="S1484" s="27"/>
      <c r="T1484" s="3" t="s">
        <v>145</v>
      </c>
      <c r="U1484" s="27">
        <f t="shared" si="332"/>
        <v>8881.4252159778825</v>
      </c>
      <c r="V1484" s="27">
        <f t="shared" si="331"/>
        <v>12410.54387352569</v>
      </c>
      <c r="W1484" s="27">
        <f t="shared" si="331"/>
        <v>81.959990732180458</v>
      </c>
      <c r="X1484" s="27">
        <f t="shared" si="331"/>
        <v>40.979995366090229</v>
      </c>
      <c r="Y1484" s="27">
        <f t="shared" si="331"/>
        <v>326.37811439086403</v>
      </c>
      <c r="Z1484" s="28">
        <f t="shared" si="331"/>
        <v>3542.3428844806008</v>
      </c>
      <c r="AA1484" s="27"/>
    </row>
    <row r="1485" spans="1:27" x14ac:dyDescent="0.25">
      <c r="A1485" t="s">
        <v>12</v>
      </c>
      <c r="B1485">
        <v>2008</v>
      </c>
      <c r="C1485">
        <v>7</v>
      </c>
      <c r="D1485">
        <v>1138.2561768179901</v>
      </c>
      <c r="E1485">
        <v>1798.75038636879</v>
      </c>
      <c r="F1485">
        <v>18.349199298796101</v>
      </c>
      <c r="G1485">
        <v>9.5180291998652304</v>
      </c>
      <c r="H1485">
        <v>9.7434137358438893</v>
      </c>
      <c r="I1485">
        <v>588.65392713508697</v>
      </c>
      <c r="Q1485" s="9" t="s">
        <v>278</v>
      </c>
      <c r="R1485" s="27"/>
      <c r="S1485" s="27"/>
      <c r="T1485" s="3" t="s">
        <v>146</v>
      </c>
      <c r="U1485" s="27">
        <f t="shared" si="332"/>
        <v>8233.1575526608794</v>
      </c>
      <c r="V1485" s="27">
        <f t="shared" si="331"/>
        <v>11536.60724819693</v>
      </c>
      <c r="W1485" s="27">
        <f t="shared" si="331"/>
        <v>83.875274857742113</v>
      </c>
      <c r="X1485" s="27">
        <f t="shared" si="331"/>
        <v>41.937637428871042</v>
      </c>
      <c r="Y1485" s="27">
        <f t="shared" si="331"/>
        <v>143.87494775520128</v>
      </c>
      <c r="Z1485" s="28">
        <f t="shared" si="331"/>
        <v>2760.3970592600776</v>
      </c>
      <c r="AA1485" s="27"/>
    </row>
    <row r="1486" spans="1:27" x14ac:dyDescent="0.25">
      <c r="A1486" t="s">
        <v>12</v>
      </c>
      <c r="B1486">
        <v>2008</v>
      </c>
      <c r="C1486">
        <v>8</v>
      </c>
      <c r="D1486">
        <v>917.04227138641204</v>
      </c>
      <c r="E1486">
        <v>1688.33928577457</v>
      </c>
      <c r="F1486">
        <v>21.1461025917467</v>
      </c>
      <c r="G1486">
        <v>11.169157105473101</v>
      </c>
      <c r="H1486">
        <v>56.388852362289398</v>
      </c>
      <c r="I1486">
        <v>402.78803054475799</v>
      </c>
      <c r="Q1486" s="9" t="s">
        <v>278</v>
      </c>
      <c r="R1486" s="27"/>
      <c r="S1486" s="27"/>
      <c r="T1486" s="3" t="s">
        <v>147</v>
      </c>
      <c r="U1486" s="27">
        <f t="shared" si="332"/>
        <v>6757.5016284461453</v>
      </c>
      <c r="V1486" s="27">
        <f t="shared" si="331"/>
        <v>11285.080500850967</v>
      </c>
      <c r="W1486" s="27">
        <f t="shared" si="331"/>
        <v>89.30115826113682</v>
      </c>
      <c r="X1486" s="27">
        <f t="shared" si="331"/>
        <v>44.650579130568389</v>
      </c>
      <c r="Y1486" s="27">
        <f t="shared" si="331"/>
        <v>123.48356202452618</v>
      </c>
      <c r="Z1486" s="28">
        <f t="shared" si="331"/>
        <v>2182.6434313164455</v>
      </c>
      <c r="AA1486" s="27"/>
    </row>
    <row r="1487" spans="1:27" x14ac:dyDescent="0.25">
      <c r="A1487" t="s">
        <v>12</v>
      </c>
      <c r="B1487">
        <v>2008</v>
      </c>
      <c r="C1487">
        <v>9</v>
      </c>
      <c r="D1487">
        <v>646.00760209072996</v>
      </c>
      <c r="E1487">
        <v>1900.0041307669801</v>
      </c>
      <c r="F1487">
        <v>22.2524366699678</v>
      </c>
      <c r="G1487">
        <v>12.011315161771201</v>
      </c>
      <c r="H1487">
        <v>361.766914135256</v>
      </c>
      <c r="I1487">
        <v>370.93280262822202</v>
      </c>
      <c r="Q1487" s="9" t="s">
        <v>278</v>
      </c>
      <c r="R1487" s="27"/>
      <c r="S1487" s="27"/>
      <c r="T1487" s="3" t="s">
        <v>148</v>
      </c>
      <c r="U1487" s="27">
        <f t="shared" si="332"/>
        <v>4798.1887632037742</v>
      </c>
      <c r="V1487" s="27">
        <f t="shared" si="331"/>
        <v>11687.96498974034</v>
      </c>
      <c r="W1487" s="27">
        <f t="shared" si="331"/>
        <v>125.19606915494448</v>
      </c>
      <c r="X1487" s="27">
        <f t="shared" si="331"/>
        <v>62.598034577472212</v>
      </c>
      <c r="Y1487" s="27">
        <f t="shared" si="331"/>
        <v>634.3990925076871</v>
      </c>
      <c r="Z1487" s="28">
        <f t="shared" si="331"/>
        <v>1772.0916689404185</v>
      </c>
      <c r="AA1487" s="27"/>
    </row>
    <row r="1488" spans="1:27" x14ac:dyDescent="0.25">
      <c r="A1488" t="s">
        <v>12</v>
      </c>
      <c r="B1488">
        <v>2008</v>
      </c>
      <c r="C1488">
        <v>10</v>
      </c>
      <c r="D1488">
        <v>547.96984672055203</v>
      </c>
      <c r="E1488">
        <v>2177.9543795648201</v>
      </c>
      <c r="F1488">
        <v>84.1141957055235</v>
      </c>
      <c r="G1488">
        <v>45.167122130438699</v>
      </c>
      <c r="H1488">
        <v>600.03888784194999</v>
      </c>
      <c r="I1488">
        <v>397.95805122257201</v>
      </c>
      <c r="Q1488" s="9" t="s">
        <v>278</v>
      </c>
      <c r="R1488" s="27"/>
      <c r="S1488" s="27"/>
      <c r="T1488" s="3" t="s">
        <v>149</v>
      </c>
      <c r="U1488" s="27">
        <f t="shared" si="332"/>
        <v>3861.2871979074384</v>
      </c>
      <c r="V1488" s="27">
        <f t="shared" si="331"/>
        <v>12871.970582465829</v>
      </c>
      <c r="W1488" s="27">
        <f t="shared" si="331"/>
        <v>466.46073573125364</v>
      </c>
      <c r="X1488" s="27">
        <f t="shared" si="331"/>
        <v>233.23036786562653</v>
      </c>
      <c r="Y1488" s="27">
        <f t="shared" si="331"/>
        <v>2020.6288369504086</v>
      </c>
      <c r="Z1488" s="28">
        <f t="shared" si="331"/>
        <v>1810.5565562736499</v>
      </c>
      <c r="AA1488" s="27"/>
    </row>
    <row r="1489" spans="1:27" x14ac:dyDescent="0.25">
      <c r="A1489" t="s">
        <v>12</v>
      </c>
      <c r="B1489">
        <v>2008</v>
      </c>
      <c r="C1489">
        <v>11</v>
      </c>
      <c r="D1489">
        <v>484.08736473470401</v>
      </c>
      <c r="E1489">
        <v>2438.9649295428499</v>
      </c>
      <c r="F1489">
        <v>186.180660001013</v>
      </c>
      <c r="G1489">
        <v>99.380921684189005</v>
      </c>
      <c r="H1489">
        <v>456.75429391254397</v>
      </c>
      <c r="I1489">
        <v>427.20420026960397</v>
      </c>
      <c r="Q1489" s="9" t="s">
        <v>278</v>
      </c>
      <c r="R1489" s="27"/>
      <c r="S1489" s="27"/>
      <c r="T1489" s="3" t="s">
        <v>150</v>
      </c>
      <c r="U1489" s="27">
        <f t="shared" si="332"/>
        <v>3418.2096308568953</v>
      </c>
      <c r="V1489" s="27">
        <f t="shared" si="331"/>
        <v>14533.525168107939</v>
      </c>
      <c r="W1489" s="27">
        <f t="shared" si="331"/>
        <v>684.36511012864673</v>
      </c>
      <c r="X1489" s="27">
        <f t="shared" si="331"/>
        <v>342.18255506432337</v>
      </c>
      <c r="Y1489" s="27">
        <f t="shared" si="331"/>
        <v>2399.6131650614284</v>
      </c>
      <c r="Z1489" s="28">
        <f t="shared" si="331"/>
        <v>1984.8233880526661</v>
      </c>
      <c r="AA1489" s="27"/>
    </row>
    <row r="1490" spans="1:27" ht="15.75" thickBot="1" x14ac:dyDescent="0.3">
      <c r="A1490" t="s">
        <v>12</v>
      </c>
      <c r="B1490">
        <v>2008</v>
      </c>
      <c r="C1490">
        <v>12</v>
      </c>
      <c r="D1490">
        <v>552.86606045803399</v>
      </c>
      <c r="E1490">
        <v>2426.7556680201701</v>
      </c>
      <c r="F1490">
        <v>568.40231955486297</v>
      </c>
      <c r="G1490">
        <v>302.96087572910602</v>
      </c>
      <c r="H1490">
        <v>1168.4921011236399</v>
      </c>
      <c r="I1490">
        <v>488.54966158151598</v>
      </c>
      <c r="Q1490" s="11" t="s">
        <v>278</v>
      </c>
      <c r="R1490" s="29"/>
      <c r="S1490" s="29"/>
      <c r="T1490" s="5" t="s">
        <v>151</v>
      </c>
      <c r="U1490" s="29">
        <f t="shared" si="332"/>
        <v>3309.7489736133411</v>
      </c>
      <c r="V1490" s="29">
        <f t="shared" si="331"/>
        <v>15713.236137076856</v>
      </c>
      <c r="W1490" s="29">
        <f t="shared" si="331"/>
        <v>1801.1403940138205</v>
      </c>
      <c r="X1490" s="29">
        <f t="shared" si="331"/>
        <v>900.57019700691058</v>
      </c>
      <c r="Y1490" s="29">
        <f t="shared" si="331"/>
        <v>4364.2662264917108</v>
      </c>
      <c r="Z1490" s="30">
        <f t="shared" si="331"/>
        <v>2176.090271770956</v>
      </c>
      <c r="AA1490" s="27"/>
    </row>
    <row r="1491" spans="1:27" x14ac:dyDescent="0.25">
      <c r="A1491" t="s">
        <v>12</v>
      </c>
      <c r="B1491">
        <v>2009</v>
      </c>
      <c r="C1491">
        <v>1</v>
      </c>
      <c r="D1491">
        <v>580.80437598771005</v>
      </c>
      <c r="E1491">
        <v>2477.3574402198801</v>
      </c>
      <c r="F1491">
        <v>1214.0295115771501</v>
      </c>
      <c r="G1491">
        <v>648.05594960878</v>
      </c>
      <c r="H1491">
        <v>2396.0056432848701</v>
      </c>
      <c r="I1491">
        <v>521.73479597487403</v>
      </c>
      <c r="Q1491" s="10" t="s">
        <v>279</v>
      </c>
      <c r="R1491" s="25"/>
      <c r="S1491" s="25"/>
      <c r="T1491" s="1" t="s">
        <v>140</v>
      </c>
      <c r="U1491" s="25">
        <f>(D18723+D18735+D18747+D18759+D18771+D18783+D18795+D18807+D18819+D18831+D18843+D18855+D18867)/13</f>
        <v>10911.734190291183</v>
      </c>
      <c r="V1491" s="25">
        <f t="shared" ref="V1491:Z1502" si="333">(E18723+E18735+E18747+E18759+E18771+E18783+E18795+E18807+E18819+E18831+E18843+E18855+E18867)/13</f>
        <v>62644.010635760351</v>
      </c>
      <c r="W1491" s="25">
        <f t="shared" si="333"/>
        <v>4852.4567632906655</v>
      </c>
      <c r="X1491" s="25">
        <f t="shared" si="333"/>
        <v>2426.0823196407046</v>
      </c>
      <c r="Y1491" s="25">
        <f t="shared" si="333"/>
        <v>8815.0555614115201</v>
      </c>
      <c r="Z1491" s="26">
        <f t="shared" si="333"/>
        <v>6562.2983996050307</v>
      </c>
      <c r="AA1491" s="27"/>
    </row>
    <row r="1492" spans="1:27" x14ac:dyDescent="0.25">
      <c r="A1492" t="s">
        <v>12</v>
      </c>
      <c r="B1492">
        <v>2009</v>
      </c>
      <c r="C1492">
        <v>2</v>
      </c>
      <c r="D1492">
        <v>944.9307686057</v>
      </c>
      <c r="E1492">
        <v>2353.7788790535001</v>
      </c>
      <c r="F1492">
        <v>318.61679370523399</v>
      </c>
      <c r="G1492">
        <v>168.760513279489</v>
      </c>
      <c r="H1492">
        <v>668.48644258585898</v>
      </c>
      <c r="I1492">
        <v>748.32733879412604</v>
      </c>
      <c r="Q1492" s="9" t="s">
        <v>279</v>
      </c>
      <c r="R1492" s="27"/>
      <c r="S1492" s="27"/>
      <c r="T1492" s="3" t="s">
        <v>141</v>
      </c>
      <c r="U1492" s="27">
        <f t="shared" ref="U1492:U1502" si="334">(D18724+D18736+D18748+D18760+D18772+D18784+D18796+D18808+D18820+D18832+D18844+D18856+D18868)/13</f>
        <v>13920.752031832244</v>
      </c>
      <c r="V1492" s="27">
        <f t="shared" si="333"/>
        <v>63071.766409189862</v>
      </c>
      <c r="W1492" s="27">
        <f t="shared" si="333"/>
        <v>3744.9392289596126</v>
      </c>
      <c r="X1492" s="27">
        <f t="shared" si="333"/>
        <v>1872.3704970699566</v>
      </c>
      <c r="Y1492" s="27">
        <f t="shared" si="333"/>
        <v>7389.2973314649098</v>
      </c>
      <c r="Z1492" s="28">
        <f t="shared" si="333"/>
        <v>8177.1763751653743</v>
      </c>
      <c r="AA1492" s="27"/>
    </row>
    <row r="1493" spans="1:27" x14ac:dyDescent="0.25">
      <c r="A1493" t="s">
        <v>12</v>
      </c>
      <c r="B1493">
        <v>2009</v>
      </c>
      <c r="C1493">
        <v>3</v>
      </c>
      <c r="D1493">
        <v>1422.77866438758</v>
      </c>
      <c r="E1493">
        <v>1967.02956267082</v>
      </c>
      <c r="F1493">
        <v>18.996882164049399</v>
      </c>
      <c r="G1493">
        <v>9.7864526921136097</v>
      </c>
      <c r="H1493">
        <v>111.174110683637</v>
      </c>
      <c r="I1493">
        <v>829.85140456326496</v>
      </c>
      <c r="Q1493" s="9" t="s">
        <v>279</v>
      </c>
      <c r="R1493" s="27"/>
      <c r="S1493" s="27"/>
      <c r="T1493" s="3" t="s">
        <v>142</v>
      </c>
      <c r="U1493" s="27">
        <f t="shared" si="334"/>
        <v>21319.025898988366</v>
      </c>
      <c r="V1493" s="27">
        <f t="shared" si="333"/>
        <v>61547.929755758851</v>
      </c>
      <c r="W1493" s="27">
        <f t="shared" si="333"/>
        <v>2525.3538616696287</v>
      </c>
      <c r="X1493" s="27">
        <f t="shared" si="333"/>
        <v>1262.6333713848458</v>
      </c>
      <c r="Y1493" s="27">
        <f t="shared" si="333"/>
        <v>6998.9988563962452</v>
      </c>
      <c r="Z1493" s="28">
        <f t="shared" si="333"/>
        <v>12848.058919091302</v>
      </c>
      <c r="AA1493" s="27"/>
    </row>
    <row r="1494" spans="1:27" x14ac:dyDescent="0.25">
      <c r="A1494" t="s">
        <v>12</v>
      </c>
      <c r="B1494">
        <v>2009</v>
      </c>
      <c r="C1494">
        <v>4</v>
      </c>
      <c r="D1494">
        <v>1170.31661451127</v>
      </c>
      <c r="E1494">
        <v>1873.6152033134499</v>
      </c>
      <c r="F1494">
        <v>23.236156937325902</v>
      </c>
      <c r="G1494">
        <v>12.722075117123</v>
      </c>
      <c r="H1494">
        <v>543.14339510744105</v>
      </c>
      <c r="I1494">
        <v>631.83990839483295</v>
      </c>
      <c r="Q1494" s="9" t="s">
        <v>279</v>
      </c>
      <c r="R1494" s="27"/>
      <c r="S1494" s="27"/>
      <c r="T1494" s="3" t="s">
        <v>143</v>
      </c>
      <c r="U1494" s="27">
        <f t="shared" si="334"/>
        <v>25943.160577991632</v>
      </c>
      <c r="V1494" s="27">
        <f t="shared" si="333"/>
        <v>58050.083119794333</v>
      </c>
      <c r="W1494" s="27">
        <f t="shared" si="333"/>
        <v>2021.2101332926941</v>
      </c>
      <c r="X1494" s="27">
        <f t="shared" si="333"/>
        <v>1010.6022449918535</v>
      </c>
      <c r="Y1494" s="27">
        <f t="shared" si="333"/>
        <v>7790.8168710386808</v>
      </c>
      <c r="Z1494" s="28">
        <f t="shared" si="333"/>
        <v>15685.280299495476</v>
      </c>
      <c r="AA1494" s="27"/>
    </row>
    <row r="1495" spans="1:27" x14ac:dyDescent="0.25">
      <c r="A1495" t="s">
        <v>12</v>
      </c>
      <c r="B1495">
        <v>2009</v>
      </c>
      <c r="C1495">
        <v>5</v>
      </c>
      <c r="D1495">
        <v>1454.59245842625</v>
      </c>
      <c r="E1495">
        <v>1896.16050579842</v>
      </c>
      <c r="F1495">
        <v>22.964620361172202</v>
      </c>
      <c r="G1495">
        <v>12.354766415186599</v>
      </c>
      <c r="H1495">
        <v>442.50457154145198</v>
      </c>
      <c r="I1495">
        <v>843.59183895610795</v>
      </c>
      <c r="Q1495" s="9" t="s">
        <v>279</v>
      </c>
      <c r="R1495" s="27"/>
      <c r="S1495" s="27"/>
      <c r="T1495" s="3" t="s">
        <v>144</v>
      </c>
      <c r="U1495" s="27">
        <f t="shared" si="334"/>
        <v>31025.44983039959</v>
      </c>
      <c r="V1495" s="27">
        <f t="shared" si="333"/>
        <v>53187.150361508233</v>
      </c>
      <c r="W1495" s="27">
        <f t="shared" si="333"/>
        <v>869.23856628117278</v>
      </c>
      <c r="X1495" s="27">
        <f t="shared" si="333"/>
        <v>434.61532079760394</v>
      </c>
      <c r="Y1495" s="27">
        <f t="shared" si="333"/>
        <v>6389.8757155708872</v>
      </c>
      <c r="Z1495" s="28">
        <f t="shared" si="333"/>
        <v>17186.558026875438</v>
      </c>
      <c r="AA1495" s="27"/>
    </row>
    <row r="1496" spans="1:27" x14ac:dyDescent="0.25">
      <c r="A1496" t="s">
        <v>12</v>
      </c>
      <c r="B1496">
        <v>2009</v>
      </c>
      <c r="C1496">
        <v>6</v>
      </c>
      <c r="D1496">
        <v>1270.1741893036501</v>
      </c>
      <c r="E1496">
        <v>1964.76349804848</v>
      </c>
      <c r="F1496">
        <v>24.205437541194598</v>
      </c>
      <c r="G1496">
        <v>13.1135138894586</v>
      </c>
      <c r="H1496">
        <v>475.05040101965</v>
      </c>
      <c r="I1496">
        <v>799.60728188282997</v>
      </c>
      <c r="Q1496" s="9" t="s">
        <v>279</v>
      </c>
      <c r="R1496" s="27"/>
      <c r="S1496" s="27"/>
      <c r="T1496" s="3" t="s">
        <v>145</v>
      </c>
      <c r="U1496" s="27">
        <f t="shared" si="334"/>
        <v>30255.998515667095</v>
      </c>
      <c r="V1496" s="27">
        <f t="shared" si="333"/>
        <v>49596.668788100673</v>
      </c>
      <c r="W1496" s="27">
        <f t="shared" si="333"/>
        <v>573.26708239824507</v>
      </c>
      <c r="X1496" s="27">
        <f t="shared" si="333"/>
        <v>286.61366690110708</v>
      </c>
      <c r="Y1496" s="27">
        <f t="shared" si="333"/>
        <v>4842.189893211561</v>
      </c>
      <c r="Z1496" s="28">
        <f t="shared" si="333"/>
        <v>14223.565522804645</v>
      </c>
      <c r="AA1496" s="27"/>
    </row>
    <row r="1497" spans="1:27" x14ac:dyDescent="0.25">
      <c r="A1497" t="s">
        <v>12</v>
      </c>
      <c r="B1497">
        <v>2009</v>
      </c>
      <c r="C1497">
        <v>7</v>
      </c>
      <c r="D1497">
        <v>1161.57514584566</v>
      </c>
      <c r="E1497">
        <v>1789.26432346878</v>
      </c>
      <c r="F1497">
        <v>21.828931662417698</v>
      </c>
      <c r="G1497">
        <v>11.5681881398064</v>
      </c>
      <c r="H1497">
        <v>153.80141692221599</v>
      </c>
      <c r="I1497">
        <v>606.12422168206194</v>
      </c>
      <c r="Q1497" s="9" t="s">
        <v>279</v>
      </c>
      <c r="R1497" s="27"/>
      <c r="S1497" s="27"/>
      <c r="T1497" s="3" t="s">
        <v>146</v>
      </c>
      <c r="U1497" s="27">
        <f t="shared" si="334"/>
        <v>28505.559527357476</v>
      </c>
      <c r="V1497" s="27">
        <f t="shared" si="333"/>
        <v>47472.214803649782</v>
      </c>
      <c r="W1497" s="27">
        <f t="shared" si="333"/>
        <v>439.68991410612347</v>
      </c>
      <c r="X1497" s="27">
        <f t="shared" si="333"/>
        <v>219.84348689900168</v>
      </c>
      <c r="Y1497" s="27">
        <f t="shared" si="333"/>
        <v>3171.6011135935569</v>
      </c>
      <c r="Z1497" s="28">
        <f t="shared" si="333"/>
        <v>11357.396004829228</v>
      </c>
      <c r="AA1497" s="27"/>
    </row>
    <row r="1498" spans="1:27" x14ac:dyDescent="0.25">
      <c r="A1498" t="s">
        <v>12</v>
      </c>
      <c r="B1498">
        <v>2009</v>
      </c>
      <c r="C1498">
        <v>8</v>
      </c>
      <c r="D1498">
        <v>1028.02117337289</v>
      </c>
      <c r="E1498">
        <v>1718.89341032944</v>
      </c>
      <c r="F1498">
        <v>18.248496146040299</v>
      </c>
      <c r="G1498">
        <v>9.3066688753931004</v>
      </c>
      <c r="H1498">
        <v>24.6449863977432</v>
      </c>
      <c r="I1498">
        <v>472.45633157626202</v>
      </c>
      <c r="Q1498" s="9" t="s">
        <v>279</v>
      </c>
      <c r="R1498" s="27"/>
      <c r="S1498" s="27"/>
      <c r="T1498" s="3" t="s">
        <v>147</v>
      </c>
      <c r="U1498" s="27">
        <f t="shared" si="334"/>
        <v>23534.035397883265</v>
      </c>
      <c r="V1498" s="27">
        <f t="shared" si="333"/>
        <v>47155.159132911213</v>
      </c>
      <c r="W1498" s="27">
        <f t="shared" si="333"/>
        <v>292.01466860180955</v>
      </c>
      <c r="X1498" s="27">
        <f t="shared" si="333"/>
        <v>146.00564385173928</v>
      </c>
      <c r="Y1498" s="27">
        <f t="shared" si="333"/>
        <v>2080.7367169758513</v>
      </c>
      <c r="Z1498" s="28">
        <f t="shared" si="333"/>
        <v>8691.2363168277334</v>
      </c>
      <c r="AA1498" s="27"/>
    </row>
    <row r="1499" spans="1:27" x14ac:dyDescent="0.25">
      <c r="A1499" t="s">
        <v>12</v>
      </c>
      <c r="B1499">
        <v>2009</v>
      </c>
      <c r="C1499">
        <v>9</v>
      </c>
      <c r="D1499">
        <v>748.66223880153996</v>
      </c>
      <c r="E1499">
        <v>1682.74874675705</v>
      </c>
      <c r="F1499">
        <v>23.607765478799902</v>
      </c>
      <c r="G1499">
        <v>12.4236276284831</v>
      </c>
      <c r="H1499">
        <v>58.385709522088803</v>
      </c>
      <c r="I1499">
        <v>329.802509263182</v>
      </c>
      <c r="Q1499" s="9" t="s">
        <v>279</v>
      </c>
      <c r="R1499" s="27"/>
      <c r="S1499" s="27"/>
      <c r="T1499" s="3" t="s">
        <v>148</v>
      </c>
      <c r="U1499" s="27">
        <f t="shared" si="334"/>
        <v>16256.022041339324</v>
      </c>
      <c r="V1499" s="27">
        <f t="shared" si="333"/>
        <v>49898.266580866926</v>
      </c>
      <c r="W1499" s="27">
        <f t="shared" si="333"/>
        <v>1048.5709058251755</v>
      </c>
      <c r="X1499" s="27">
        <f t="shared" si="333"/>
        <v>524.27295917982906</v>
      </c>
      <c r="Y1499" s="27">
        <f t="shared" si="333"/>
        <v>5276.9267982869296</v>
      </c>
      <c r="Z1499" s="28">
        <f t="shared" si="333"/>
        <v>6896.8666416514789</v>
      </c>
      <c r="AA1499" s="27"/>
    </row>
    <row r="1500" spans="1:27" x14ac:dyDescent="0.25">
      <c r="A1500" t="s">
        <v>12</v>
      </c>
      <c r="B1500">
        <v>2009</v>
      </c>
      <c r="C1500">
        <v>10</v>
      </c>
      <c r="D1500">
        <v>582.33477383119896</v>
      </c>
      <c r="E1500">
        <v>2193.4318059144598</v>
      </c>
      <c r="F1500">
        <v>313.92893704212901</v>
      </c>
      <c r="G1500">
        <v>167.96572651579601</v>
      </c>
      <c r="H1500">
        <v>1305.0806227508499</v>
      </c>
      <c r="I1500">
        <v>421.20404617979</v>
      </c>
      <c r="Q1500" s="9" t="s">
        <v>279</v>
      </c>
      <c r="R1500" s="27"/>
      <c r="S1500" s="27"/>
      <c r="T1500" s="3" t="s">
        <v>149</v>
      </c>
      <c r="U1500" s="27">
        <f t="shared" si="334"/>
        <v>12799.859006656685</v>
      </c>
      <c r="V1500" s="27">
        <f t="shared" si="333"/>
        <v>53378.630080454197</v>
      </c>
      <c r="W1500" s="27">
        <f t="shared" si="333"/>
        <v>2117.9143905151032</v>
      </c>
      <c r="X1500" s="27">
        <f t="shared" si="333"/>
        <v>1058.8771540841124</v>
      </c>
      <c r="Y1500" s="27">
        <f t="shared" si="333"/>
        <v>6594.697332338621</v>
      </c>
      <c r="Z1500" s="28">
        <f t="shared" si="333"/>
        <v>6573.9325493364058</v>
      </c>
      <c r="AA1500" s="27"/>
    </row>
    <row r="1501" spans="1:27" x14ac:dyDescent="0.25">
      <c r="A1501" t="s">
        <v>12</v>
      </c>
      <c r="B1501">
        <v>2009</v>
      </c>
      <c r="C1501">
        <v>11</v>
      </c>
      <c r="D1501">
        <v>427.27229066123499</v>
      </c>
      <c r="E1501">
        <v>2465.6570969599202</v>
      </c>
      <c r="F1501">
        <v>665.37974463474302</v>
      </c>
      <c r="G1501">
        <v>354.88513336706899</v>
      </c>
      <c r="H1501">
        <v>1374.9493424309501</v>
      </c>
      <c r="I1501">
        <v>383.566570788994</v>
      </c>
      <c r="Q1501" s="9" t="s">
        <v>279</v>
      </c>
      <c r="R1501" s="27"/>
      <c r="S1501" s="27"/>
      <c r="T1501" s="3" t="s">
        <v>150</v>
      </c>
      <c r="U1501" s="27">
        <f t="shared" si="334"/>
        <v>10622.483489531358</v>
      </c>
      <c r="V1501" s="27">
        <f t="shared" si="333"/>
        <v>56750.43962975232</v>
      </c>
      <c r="W1501" s="27">
        <f t="shared" si="333"/>
        <v>3069.4956992798275</v>
      </c>
      <c r="X1501" s="27">
        <f t="shared" si="333"/>
        <v>1534.6712160252068</v>
      </c>
      <c r="Y1501" s="27">
        <f t="shared" si="333"/>
        <v>7142.5120182062865</v>
      </c>
      <c r="Z1501" s="28">
        <f t="shared" si="333"/>
        <v>6148.7128958503663</v>
      </c>
      <c r="AA1501" s="27"/>
    </row>
    <row r="1502" spans="1:27" ht="15.75" thickBot="1" x14ac:dyDescent="0.3">
      <c r="A1502" t="s">
        <v>12</v>
      </c>
      <c r="B1502">
        <v>2009</v>
      </c>
      <c r="C1502">
        <v>12</v>
      </c>
      <c r="D1502">
        <v>499.682993336594</v>
      </c>
      <c r="E1502">
        <v>2501.8363570581801</v>
      </c>
      <c r="F1502">
        <v>1309.4806962027701</v>
      </c>
      <c r="G1502">
        <v>697.39796813941405</v>
      </c>
      <c r="H1502">
        <v>2543.6965860333298</v>
      </c>
      <c r="I1502">
        <v>462.09255157197998</v>
      </c>
      <c r="Q1502" s="11" t="s">
        <v>279</v>
      </c>
      <c r="R1502" s="29"/>
      <c r="S1502" s="29"/>
      <c r="T1502" s="5" t="s">
        <v>151</v>
      </c>
      <c r="U1502" s="29">
        <f t="shared" si="334"/>
        <v>9480.3813572857853</v>
      </c>
      <c r="V1502" s="29">
        <f t="shared" si="333"/>
        <v>59483.311359489497</v>
      </c>
      <c r="W1502" s="29">
        <f t="shared" si="333"/>
        <v>3695.219266509695</v>
      </c>
      <c r="X1502" s="29">
        <f t="shared" si="333"/>
        <v>1847.4637971643626</v>
      </c>
      <c r="Y1502" s="29">
        <f t="shared" si="333"/>
        <v>7114.122938895568</v>
      </c>
      <c r="Z1502" s="30">
        <f t="shared" si="333"/>
        <v>5742.2863802779702</v>
      </c>
      <c r="AA1502" s="27"/>
    </row>
    <row r="1503" spans="1:27" x14ac:dyDescent="0.25">
      <c r="A1503" t="s">
        <v>12</v>
      </c>
      <c r="B1503">
        <v>2010</v>
      </c>
      <c r="C1503">
        <v>1</v>
      </c>
      <c r="D1503">
        <v>615.98060745903695</v>
      </c>
      <c r="E1503">
        <v>2492.89630351196</v>
      </c>
      <c r="F1503">
        <v>849.36498210369098</v>
      </c>
      <c r="G1503">
        <v>451.81931676173002</v>
      </c>
      <c r="H1503">
        <v>1698.0235838219101</v>
      </c>
      <c r="I1503">
        <v>555.62664900027301</v>
      </c>
      <c r="Q1503" s="10" t="s">
        <v>280</v>
      </c>
      <c r="R1503" s="25"/>
      <c r="S1503" s="25"/>
      <c r="T1503" s="1" t="s">
        <v>140</v>
      </c>
      <c r="U1503" s="25">
        <f>(D18879+D18891+D18903+D18915+D18927+D18939+D18951+D18963+D18975+D18987+D18999+D19011+D19023)/13</f>
        <v>2070.1485786197454</v>
      </c>
      <c r="V1503" s="25">
        <f t="shared" ref="V1503:Z1514" si="335">(E18879+E18891+E18903+E18915+E18927+E18939+E18951+E18963+E18975+E18987+E18999+E19011+E19023)/13</f>
        <v>11704.35965853107</v>
      </c>
      <c r="W1503" s="25">
        <f t="shared" si="335"/>
        <v>2121.6279932229445</v>
      </c>
      <c r="X1503" s="25">
        <f t="shared" si="335"/>
        <v>1060.8139966114725</v>
      </c>
      <c r="Y1503" s="25">
        <f t="shared" si="335"/>
        <v>3669.6601892043359</v>
      </c>
      <c r="Z1503" s="26">
        <f t="shared" si="335"/>
        <v>1102.6158216832496</v>
      </c>
      <c r="AA1503" s="27"/>
    </row>
    <row r="1504" spans="1:27" x14ac:dyDescent="0.25">
      <c r="A1504" t="s">
        <v>12</v>
      </c>
      <c r="B1504">
        <v>2010</v>
      </c>
      <c r="C1504">
        <v>2</v>
      </c>
      <c r="D1504">
        <v>724.23963926281203</v>
      </c>
      <c r="E1504">
        <v>2494.3100112764</v>
      </c>
      <c r="F1504">
        <v>1150.0146066754201</v>
      </c>
      <c r="G1504">
        <v>612.53483927445404</v>
      </c>
      <c r="H1504">
        <v>2498.0203835925699</v>
      </c>
      <c r="I1504">
        <v>626.32990793557201</v>
      </c>
      <c r="Q1504" s="9" t="s">
        <v>280</v>
      </c>
      <c r="R1504" s="27"/>
      <c r="S1504" s="27"/>
      <c r="T1504" s="3" t="s">
        <v>141</v>
      </c>
      <c r="U1504" s="27">
        <f t="shared" ref="U1504:U1514" si="336">(D18880+D18892+D18904+D18916+D18928+D18940+D18952+D18964+D18976+D18988+D19000+D19012+D19024)/13</f>
        <v>2573.6232003890036</v>
      </c>
      <c r="V1504" s="27">
        <f t="shared" si="335"/>
        <v>11627.855312805284</v>
      </c>
      <c r="W1504" s="27">
        <f t="shared" si="335"/>
        <v>1455.8264012918737</v>
      </c>
      <c r="X1504" s="27">
        <f t="shared" si="335"/>
        <v>727.91320064593674</v>
      </c>
      <c r="Y1504" s="27">
        <f t="shared" si="335"/>
        <v>2866.2814434341644</v>
      </c>
      <c r="Z1504" s="28">
        <f t="shared" si="335"/>
        <v>1389.6205123421855</v>
      </c>
      <c r="AA1504" s="27"/>
    </row>
    <row r="1505" spans="1:27" x14ac:dyDescent="0.25">
      <c r="A1505" t="s">
        <v>12</v>
      </c>
      <c r="B1505">
        <v>2010</v>
      </c>
      <c r="C1505">
        <v>3</v>
      </c>
      <c r="D1505">
        <v>1053.0368082974801</v>
      </c>
      <c r="E1505">
        <v>2435.68531989235</v>
      </c>
      <c r="F1505">
        <v>491.76363517515199</v>
      </c>
      <c r="G1505">
        <v>262.478967246119</v>
      </c>
      <c r="H1505">
        <v>1422.08114607876</v>
      </c>
      <c r="I1505">
        <v>859.38781105385897</v>
      </c>
      <c r="Q1505" s="9" t="s">
        <v>280</v>
      </c>
      <c r="R1505" s="27"/>
      <c r="S1505" s="27"/>
      <c r="T1505" s="3" t="s">
        <v>142</v>
      </c>
      <c r="U1505" s="27">
        <f t="shared" si="336"/>
        <v>3943.2245746846088</v>
      </c>
      <c r="V1505" s="27">
        <f t="shared" si="335"/>
        <v>11455.192019587199</v>
      </c>
      <c r="W1505" s="27">
        <f t="shared" si="335"/>
        <v>688.45743625332557</v>
      </c>
      <c r="X1505" s="27">
        <f t="shared" si="335"/>
        <v>344.22871812666284</v>
      </c>
      <c r="Y1505" s="27">
        <f t="shared" si="335"/>
        <v>1926.3146968631763</v>
      </c>
      <c r="Z1505" s="28">
        <f t="shared" si="335"/>
        <v>2239.9754882527868</v>
      </c>
      <c r="AA1505" s="27"/>
    </row>
    <row r="1506" spans="1:27" x14ac:dyDescent="0.25">
      <c r="A1506" t="s">
        <v>12</v>
      </c>
      <c r="B1506">
        <v>2010</v>
      </c>
      <c r="C1506">
        <v>4</v>
      </c>
      <c r="D1506">
        <v>1279.9319870603699</v>
      </c>
      <c r="E1506">
        <v>2420.9854041110202</v>
      </c>
      <c r="F1506">
        <v>237.38711082716901</v>
      </c>
      <c r="G1506">
        <v>126.48267873380701</v>
      </c>
      <c r="H1506">
        <v>866.58778955999401</v>
      </c>
      <c r="I1506">
        <v>1041.83871238145</v>
      </c>
      <c r="Q1506" s="9" t="s">
        <v>280</v>
      </c>
      <c r="R1506" s="27"/>
      <c r="S1506" s="27"/>
      <c r="T1506" s="3" t="s">
        <v>143</v>
      </c>
      <c r="U1506" s="27">
        <f t="shared" si="336"/>
        <v>4607.54483602248</v>
      </c>
      <c r="V1506" s="27">
        <f t="shared" si="335"/>
        <v>11175.533299080455</v>
      </c>
      <c r="W1506" s="27">
        <f t="shared" si="335"/>
        <v>451.43358499857089</v>
      </c>
      <c r="X1506" s="27">
        <f t="shared" si="335"/>
        <v>225.71679249928545</v>
      </c>
      <c r="Y1506" s="27">
        <f t="shared" si="335"/>
        <v>1934.5564577818038</v>
      </c>
      <c r="Z1506" s="28">
        <f t="shared" si="335"/>
        <v>2681.3898952940754</v>
      </c>
      <c r="AA1506" s="27"/>
    </row>
    <row r="1507" spans="1:27" x14ac:dyDescent="0.25">
      <c r="A1507" t="s">
        <v>12</v>
      </c>
      <c r="B1507">
        <v>2010</v>
      </c>
      <c r="C1507">
        <v>5</v>
      </c>
      <c r="D1507">
        <v>1293.1548169467401</v>
      </c>
      <c r="E1507">
        <v>2303.61557228531</v>
      </c>
      <c r="F1507">
        <v>117.121594695195</v>
      </c>
      <c r="G1507">
        <v>62.498677785288201</v>
      </c>
      <c r="H1507">
        <v>669.16042609185195</v>
      </c>
      <c r="I1507">
        <v>1011.84635723696</v>
      </c>
      <c r="Q1507" s="9" t="s">
        <v>280</v>
      </c>
      <c r="R1507" s="27"/>
      <c r="S1507" s="27"/>
      <c r="T1507" s="3" t="s">
        <v>144</v>
      </c>
      <c r="U1507" s="27">
        <f t="shared" si="336"/>
        <v>5415.3792310432827</v>
      </c>
      <c r="V1507" s="27">
        <f t="shared" si="335"/>
        <v>10773.3617900924</v>
      </c>
      <c r="W1507" s="27">
        <f t="shared" si="335"/>
        <v>301.36706213241439</v>
      </c>
      <c r="X1507" s="27">
        <f t="shared" si="335"/>
        <v>150.68353106620714</v>
      </c>
      <c r="Y1507" s="27">
        <f t="shared" si="335"/>
        <v>1858.5370094469715</v>
      </c>
      <c r="Z1507" s="28">
        <f t="shared" si="335"/>
        <v>2952.9531884163971</v>
      </c>
      <c r="AA1507" s="27"/>
    </row>
    <row r="1508" spans="1:27" x14ac:dyDescent="0.25">
      <c r="A1508" t="s">
        <v>12</v>
      </c>
      <c r="B1508">
        <v>2010</v>
      </c>
      <c r="C1508">
        <v>6</v>
      </c>
      <c r="D1508">
        <v>1299.4728625500099</v>
      </c>
      <c r="E1508">
        <v>2125.33176860909</v>
      </c>
      <c r="F1508">
        <v>21.642051866151402</v>
      </c>
      <c r="G1508">
        <v>11.6576501987222</v>
      </c>
      <c r="H1508">
        <v>464.25080637502703</v>
      </c>
      <c r="I1508">
        <v>911.36327484554295</v>
      </c>
      <c r="Q1508" s="9" t="s">
        <v>280</v>
      </c>
      <c r="R1508" s="27"/>
      <c r="S1508" s="27"/>
      <c r="T1508" s="3" t="s">
        <v>145</v>
      </c>
      <c r="U1508" s="27">
        <f t="shared" si="336"/>
        <v>5345.7174122507549</v>
      </c>
      <c r="V1508" s="27">
        <f t="shared" si="335"/>
        <v>10271.943939002678</v>
      </c>
      <c r="W1508" s="27">
        <f t="shared" si="335"/>
        <v>68.013405959013667</v>
      </c>
      <c r="X1508" s="27">
        <f t="shared" si="335"/>
        <v>34.006702979506805</v>
      </c>
      <c r="Y1508" s="27">
        <f t="shared" si="335"/>
        <v>708.46135632330265</v>
      </c>
      <c r="Z1508" s="28">
        <f t="shared" si="335"/>
        <v>2480.0631081908386</v>
      </c>
      <c r="AA1508" s="27"/>
    </row>
    <row r="1509" spans="1:27" x14ac:dyDescent="0.25">
      <c r="A1509" t="s">
        <v>12</v>
      </c>
      <c r="B1509">
        <v>2010</v>
      </c>
      <c r="C1509">
        <v>7</v>
      </c>
      <c r="D1509">
        <v>1359.1669372628701</v>
      </c>
      <c r="E1509">
        <v>1767.254996185</v>
      </c>
      <c r="F1509">
        <v>17.310628016020701</v>
      </c>
      <c r="G1509">
        <v>8.8581984337765007</v>
      </c>
      <c r="H1509">
        <v>7.6938523377990702</v>
      </c>
      <c r="I1509">
        <v>677.32927263472504</v>
      </c>
      <c r="Q1509" s="9" t="s">
        <v>280</v>
      </c>
      <c r="R1509" s="27"/>
      <c r="S1509" s="27"/>
      <c r="T1509" s="3" t="s">
        <v>146</v>
      </c>
      <c r="U1509" s="27">
        <f t="shared" si="336"/>
        <v>5003.6962683117272</v>
      </c>
      <c r="V1509" s="27">
        <f t="shared" si="335"/>
        <v>9728.5167020027311</v>
      </c>
      <c r="W1509" s="27">
        <f t="shared" si="335"/>
        <v>19.492560418204803</v>
      </c>
      <c r="X1509" s="27">
        <f t="shared" si="335"/>
        <v>9.7462802091024052</v>
      </c>
      <c r="Y1509" s="27">
        <f t="shared" si="335"/>
        <v>217.26026820181366</v>
      </c>
      <c r="Z1509" s="28">
        <f t="shared" si="335"/>
        <v>1904.9266675652511</v>
      </c>
      <c r="AA1509" s="27"/>
    </row>
    <row r="1510" spans="1:27" x14ac:dyDescent="0.25">
      <c r="A1510" t="s">
        <v>12</v>
      </c>
      <c r="B1510">
        <v>2010</v>
      </c>
      <c r="C1510">
        <v>8</v>
      </c>
      <c r="D1510">
        <v>1086.33370730141</v>
      </c>
      <c r="E1510">
        <v>1588.9922620776699</v>
      </c>
      <c r="F1510">
        <v>18.324144417691802</v>
      </c>
      <c r="G1510">
        <v>9.4654792949357596</v>
      </c>
      <c r="H1510">
        <v>7.5515790720534302</v>
      </c>
      <c r="I1510">
        <v>395.55015309363398</v>
      </c>
      <c r="Q1510" s="9" t="s">
        <v>280</v>
      </c>
      <c r="R1510" s="27"/>
      <c r="S1510" s="27"/>
      <c r="T1510" s="3" t="s">
        <v>147</v>
      </c>
      <c r="U1510" s="27">
        <f t="shared" si="336"/>
        <v>4095.4456800046542</v>
      </c>
      <c r="V1510" s="27">
        <f t="shared" si="335"/>
        <v>9503.5241340180801</v>
      </c>
      <c r="W1510" s="27">
        <f t="shared" si="335"/>
        <v>17.973128538478921</v>
      </c>
      <c r="X1510" s="27">
        <f t="shared" si="335"/>
        <v>8.9865642692394605</v>
      </c>
      <c r="Y1510" s="27">
        <f t="shared" si="335"/>
        <v>129.23988496895407</v>
      </c>
      <c r="Z1510" s="28">
        <f t="shared" si="335"/>
        <v>1411.7577764212519</v>
      </c>
      <c r="AA1510" s="27"/>
    </row>
    <row r="1511" spans="1:27" x14ac:dyDescent="0.25">
      <c r="A1511" t="s">
        <v>12</v>
      </c>
      <c r="B1511">
        <v>2010</v>
      </c>
      <c r="C1511">
        <v>9</v>
      </c>
      <c r="D1511">
        <v>717.65407263975305</v>
      </c>
      <c r="E1511">
        <v>1694.71619155434</v>
      </c>
      <c r="F1511">
        <v>23.076178564772601</v>
      </c>
      <c r="G1511">
        <v>12.301765539430599</v>
      </c>
      <c r="H1511">
        <v>221.185759786696</v>
      </c>
      <c r="I1511">
        <v>317.86489587662697</v>
      </c>
      <c r="Q1511" s="9" t="s">
        <v>280</v>
      </c>
      <c r="R1511" s="27"/>
      <c r="S1511" s="27"/>
      <c r="T1511" s="3" t="s">
        <v>148</v>
      </c>
      <c r="U1511" s="27">
        <f t="shared" si="336"/>
        <v>2953.720832460398</v>
      </c>
      <c r="V1511" s="27">
        <f t="shared" si="335"/>
        <v>9778.3785661380789</v>
      </c>
      <c r="W1511" s="27">
        <f t="shared" si="335"/>
        <v>137.24589355648689</v>
      </c>
      <c r="X1511" s="27">
        <f t="shared" si="335"/>
        <v>68.62294677824346</v>
      </c>
      <c r="Y1511" s="27">
        <f t="shared" si="335"/>
        <v>690.21770023819488</v>
      </c>
      <c r="Z1511" s="28">
        <f t="shared" si="335"/>
        <v>1113.6528750254786</v>
      </c>
      <c r="AA1511" s="27"/>
    </row>
    <row r="1512" spans="1:27" x14ac:dyDescent="0.25">
      <c r="A1512" t="s">
        <v>12</v>
      </c>
      <c r="B1512">
        <v>2010</v>
      </c>
      <c r="C1512">
        <v>10</v>
      </c>
      <c r="D1512">
        <v>536.41378573586201</v>
      </c>
      <c r="E1512">
        <v>2272.9440858265698</v>
      </c>
      <c r="F1512">
        <v>724.17122334594706</v>
      </c>
      <c r="G1512">
        <v>388.085180971966</v>
      </c>
      <c r="H1512">
        <v>2032.5747984449799</v>
      </c>
      <c r="I1512">
        <v>411.267699086542</v>
      </c>
      <c r="Q1512" s="9" t="s">
        <v>280</v>
      </c>
      <c r="R1512" s="27"/>
      <c r="S1512" s="27"/>
      <c r="T1512" s="3" t="s">
        <v>149</v>
      </c>
      <c r="U1512" s="27">
        <f t="shared" si="336"/>
        <v>2420.0934945655654</v>
      </c>
      <c r="V1512" s="27">
        <f t="shared" si="335"/>
        <v>10459.257384743451</v>
      </c>
      <c r="W1512" s="27">
        <f t="shared" si="335"/>
        <v>410.63292430885576</v>
      </c>
      <c r="X1512" s="27">
        <f t="shared" si="335"/>
        <v>205.3164621544276</v>
      </c>
      <c r="Y1512" s="27">
        <f t="shared" si="335"/>
        <v>1296.4402679776333</v>
      </c>
      <c r="Z1512" s="28">
        <f t="shared" si="335"/>
        <v>1085.2025111022392</v>
      </c>
      <c r="AA1512" s="27"/>
    </row>
    <row r="1513" spans="1:27" x14ac:dyDescent="0.25">
      <c r="A1513" t="s">
        <v>12</v>
      </c>
      <c r="B1513">
        <v>2010</v>
      </c>
      <c r="C1513">
        <v>11</v>
      </c>
      <c r="D1513">
        <v>445.84650251623901</v>
      </c>
      <c r="E1513">
        <v>2440.3835221711001</v>
      </c>
      <c r="F1513">
        <v>763.93758072578498</v>
      </c>
      <c r="G1513">
        <v>407.21659439003702</v>
      </c>
      <c r="H1513">
        <v>1531.56890508995</v>
      </c>
      <c r="I1513">
        <v>394.506509126396</v>
      </c>
      <c r="Q1513" s="9" t="s">
        <v>280</v>
      </c>
      <c r="R1513" s="27"/>
      <c r="S1513" s="27"/>
      <c r="T1513" s="3" t="s">
        <v>150</v>
      </c>
      <c r="U1513" s="27">
        <f t="shared" si="336"/>
        <v>2003.5070506016086</v>
      </c>
      <c r="V1513" s="27">
        <f t="shared" si="335"/>
        <v>11148.740805792369</v>
      </c>
      <c r="W1513" s="27">
        <f t="shared" si="335"/>
        <v>908.79609950987447</v>
      </c>
      <c r="X1513" s="27">
        <f t="shared" si="335"/>
        <v>454.39804975493706</v>
      </c>
      <c r="Y1513" s="27">
        <f t="shared" si="335"/>
        <v>1990.4454300166749</v>
      </c>
      <c r="Z1513" s="28">
        <f t="shared" si="335"/>
        <v>1015.2116307825726</v>
      </c>
      <c r="AA1513" s="27"/>
    </row>
    <row r="1514" spans="1:27" ht="15.75" thickBot="1" x14ac:dyDescent="0.3">
      <c r="A1514" t="s">
        <v>12</v>
      </c>
      <c r="B1514">
        <v>2010</v>
      </c>
      <c r="C1514">
        <v>12</v>
      </c>
      <c r="D1514">
        <v>512.14435757062699</v>
      </c>
      <c r="E1514">
        <v>2475.3118642125</v>
      </c>
      <c r="F1514">
        <v>1116.9696083404899</v>
      </c>
      <c r="G1514">
        <v>594.82738047106295</v>
      </c>
      <c r="H1514">
        <v>2252.3692489530999</v>
      </c>
      <c r="I1514">
        <v>468.56810039465</v>
      </c>
      <c r="Q1514" s="11" t="s">
        <v>280</v>
      </c>
      <c r="R1514" s="29"/>
      <c r="S1514" s="29"/>
      <c r="T1514" s="5" t="s">
        <v>151</v>
      </c>
      <c r="U1514" s="29">
        <f t="shared" si="336"/>
        <v>1830.7026010909883</v>
      </c>
      <c r="V1514" s="29">
        <f t="shared" si="335"/>
        <v>11593.44255857556</v>
      </c>
      <c r="W1514" s="29">
        <f t="shared" si="335"/>
        <v>1712.0824532849604</v>
      </c>
      <c r="X1514" s="29">
        <f t="shared" si="335"/>
        <v>856.04122664247927</v>
      </c>
      <c r="Y1514" s="29">
        <f t="shared" si="335"/>
        <v>3043.2877845121902</v>
      </c>
      <c r="Z1514" s="30">
        <f t="shared" si="335"/>
        <v>974.07337980752504</v>
      </c>
      <c r="AA1514" s="27"/>
    </row>
    <row r="1515" spans="1:27" x14ac:dyDescent="0.25">
      <c r="A1515" t="s">
        <v>12</v>
      </c>
      <c r="B1515">
        <v>2011</v>
      </c>
      <c r="C1515">
        <v>1</v>
      </c>
      <c r="D1515">
        <v>631.95104990467098</v>
      </c>
      <c r="E1515">
        <v>2459.5891073163598</v>
      </c>
      <c r="F1515">
        <v>632.90308534069095</v>
      </c>
      <c r="G1515">
        <v>336.402529213977</v>
      </c>
      <c r="H1515">
        <v>1409.3594427200701</v>
      </c>
      <c r="I1515">
        <v>559.69322223926497</v>
      </c>
      <c r="Q1515" s="10" t="s">
        <v>281</v>
      </c>
      <c r="R1515" s="25"/>
      <c r="S1515" s="25"/>
      <c r="T1515" s="1" t="s">
        <v>140</v>
      </c>
      <c r="U1515" s="25">
        <f>(D19035+D19047+D19059+D19071+D19083+D19095+D19107+D19119+D19131+D19143+D19155+D19167+D19179)/13</f>
        <v>5960.0129025504075</v>
      </c>
      <c r="V1515" s="25">
        <f t="shared" ref="V1515:Z1526" si="337">(E19035+E19047+E19059+E19071+E19083+E19095+E19107+E19119+E19131+E19143+E19155+E19167+E19179)/13</f>
        <v>34603.019836863859</v>
      </c>
      <c r="W1515" s="25">
        <f t="shared" si="337"/>
        <v>5143.6567788802349</v>
      </c>
      <c r="X1515" s="25">
        <f t="shared" si="337"/>
        <v>2571.8283894401184</v>
      </c>
      <c r="Y1515" s="25">
        <f t="shared" si="337"/>
        <v>10300.611570170557</v>
      </c>
      <c r="Z1515" s="26">
        <f t="shared" si="337"/>
        <v>3784.1683109146561</v>
      </c>
      <c r="AA1515" s="27"/>
    </row>
    <row r="1516" spans="1:27" x14ac:dyDescent="0.25">
      <c r="A1516" t="s">
        <v>12</v>
      </c>
      <c r="B1516">
        <v>2011</v>
      </c>
      <c r="C1516">
        <v>2</v>
      </c>
      <c r="D1516">
        <v>915.57945181487196</v>
      </c>
      <c r="E1516">
        <v>2408.6157490354199</v>
      </c>
      <c r="F1516">
        <v>556.87234095291103</v>
      </c>
      <c r="G1516">
        <v>297.64528213220302</v>
      </c>
      <c r="H1516">
        <v>1359.7869788487601</v>
      </c>
      <c r="I1516">
        <v>754.61221980449704</v>
      </c>
      <c r="Q1516" s="9" t="s">
        <v>281</v>
      </c>
      <c r="R1516" s="27"/>
      <c r="S1516" s="27"/>
      <c r="T1516" s="3" t="s">
        <v>141</v>
      </c>
      <c r="U1516" s="27">
        <f t="shared" ref="U1516:U1526" si="338">(D19036+D19048+D19060+D19072+D19084+D19096+D19108+D19120+D19132+D19144+D19156+D19168+D19180)/13</f>
        <v>6995.2899019241358</v>
      </c>
      <c r="V1516" s="27">
        <f t="shared" si="337"/>
        <v>34718.013108794839</v>
      </c>
      <c r="W1516" s="27">
        <f t="shared" si="337"/>
        <v>3562.1839721698352</v>
      </c>
      <c r="X1516" s="27">
        <f t="shared" si="337"/>
        <v>1781.0919860849151</v>
      </c>
      <c r="Y1516" s="27">
        <f t="shared" si="337"/>
        <v>7447.0888103681118</v>
      </c>
      <c r="Z1516" s="28">
        <f t="shared" si="337"/>
        <v>4408.5193324483116</v>
      </c>
      <c r="AA1516" s="27"/>
    </row>
    <row r="1517" spans="1:27" x14ac:dyDescent="0.25">
      <c r="A1517" t="s">
        <v>12</v>
      </c>
      <c r="B1517">
        <v>2011</v>
      </c>
      <c r="C1517">
        <v>3</v>
      </c>
      <c r="D1517">
        <v>1116.52475704883</v>
      </c>
      <c r="E1517">
        <v>2358.34842103149</v>
      </c>
      <c r="F1517">
        <v>110.922474588849</v>
      </c>
      <c r="G1517">
        <v>59.425866049778101</v>
      </c>
      <c r="H1517">
        <v>769.19715667242099</v>
      </c>
      <c r="I1517">
        <v>876.22706853629995</v>
      </c>
      <c r="Q1517" s="9" t="s">
        <v>281</v>
      </c>
      <c r="R1517" s="27"/>
      <c r="S1517" s="27"/>
      <c r="T1517" s="3" t="s">
        <v>142</v>
      </c>
      <c r="U1517" s="27">
        <f t="shared" si="338"/>
        <v>10226.631201076962</v>
      </c>
      <c r="V1517" s="27">
        <f t="shared" si="337"/>
        <v>33895.479004450215</v>
      </c>
      <c r="W1517" s="27">
        <f t="shared" si="337"/>
        <v>1790.7746152685581</v>
      </c>
      <c r="X1517" s="27">
        <f t="shared" si="337"/>
        <v>895.38730763428021</v>
      </c>
      <c r="Y1517" s="27">
        <f t="shared" si="337"/>
        <v>4809.2380965420389</v>
      </c>
      <c r="Z1517" s="28">
        <f t="shared" si="337"/>
        <v>6305.4590482708572</v>
      </c>
      <c r="AA1517" s="27"/>
    </row>
    <row r="1518" spans="1:27" x14ac:dyDescent="0.25">
      <c r="A1518" t="s">
        <v>12</v>
      </c>
      <c r="B1518">
        <v>2011</v>
      </c>
      <c r="C1518">
        <v>4</v>
      </c>
      <c r="D1518">
        <v>1447.6061485812299</v>
      </c>
      <c r="E1518">
        <v>2225.0263537802098</v>
      </c>
      <c r="F1518">
        <v>77.054080125151003</v>
      </c>
      <c r="G1518">
        <v>41.832280147027298</v>
      </c>
      <c r="H1518">
        <v>838.27505865665398</v>
      </c>
      <c r="I1518">
        <v>1042.7956498092899</v>
      </c>
      <c r="Q1518" s="9" t="s">
        <v>281</v>
      </c>
      <c r="R1518" s="27"/>
      <c r="S1518" s="27"/>
      <c r="T1518" s="3" t="s">
        <v>143</v>
      </c>
      <c r="U1518" s="27">
        <f t="shared" si="338"/>
        <v>11942.162625555316</v>
      </c>
      <c r="V1518" s="27">
        <f t="shared" si="337"/>
        <v>32695.849517158837</v>
      </c>
      <c r="W1518" s="27">
        <f t="shared" si="337"/>
        <v>1214.3020583445209</v>
      </c>
      <c r="X1518" s="27">
        <f t="shared" si="337"/>
        <v>607.15102917226056</v>
      </c>
      <c r="Y1518" s="27">
        <f t="shared" si="337"/>
        <v>4460.4724583245443</v>
      </c>
      <c r="Z1518" s="28">
        <f t="shared" si="337"/>
        <v>7162.5041149068693</v>
      </c>
      <c r="AA1518" s="27"/>
    </row>
    <row r="1519" spans="1:27" x14ac:dyDescent="0.25">
      <c r="A1519" t="s">
        <v>12</v>
      </c>
      <c r="B1519">
        <v>2011</v>
      </c>
      <c r="C1519">
        <v>5</v>
      </c>
      <c r="D1519">
        <v>1502.4425450403101</v>
      </c>
      <c r="E1519">
        <v>2214.0560297803499</v>
      </c>
      <c r="F1519">
        <v>27.3472169533756</v>
      </c>
      <c r="G1519">
        <v>14.573294313313401</v>
      </c>
      <c r="H1519">
        <v>476.63841492862701</v>
      </c>
      <c r="I1519">
        <v>1104.9567493306799</v>
      </c>
      <c r="Q1519" s="9" t="s">
        <v>281</v>
      </c>
      <c r="R1519" s="27"/>
      <c r="S1519" s="27"/>
      <c r="T1519" s="3" t="s">
        <v>144</v>
      </c>
      <c r="U1519" s="27">
        <f t="shared" si="338"/>
        <v>13940.023276942638</v>
      </c>
      <c r="V1519" s="27">
        <f t="shared" si="337"/>
        <v>30973.7802539152</v>
      </c>
      <c r="W1519" s="27">
        <f t="shared" si="337"/>
        <v>750.81396366758611</v>
      </c>
      <c r="X1519" s="27">
        <f t="shared" si="337"/>
        <v>375.406981833793</v>
      </c>
      <c r="Y1519" s="27">
        <f t="shared" si="337"/>
        <v>3998.220779986113</v>
      </c>
      <c r="Z1519" s="28">
        <f t="shared" si="337"/>
        <v>7814.2936939475439</v>
      </c>
      <c r="AA1519" s="27"/>
    </row>
    <row r="1520" spans="1:27" x14ac:dyDescent="0.25">
      <c r="A1520" t="s">
        <v>12</v>
      </c>
      <c r="B1520">
        <v>2011</v>
      </c>
      <c r="C1520">
        <v>6</v>
      </c>
      <c r="D1520">
        <v>1376.71751173605</v>
      </c>
      <c r="E1520">
        <v>1889.20972885536</v>
      </c>
      <c r="F1520">
        <v>15.8113294248539</v>
      </c>
      <c r="G1520">
        <v>7.9223587681926002</v>
      </c>
      <c r="H1520">
        <v>34.430986768984802</v>
      </c>
      <c r="I1520">
        <v>794.27102837158202</v>
      </c>
      <c r="Q1520" s="9" t="s">
        <v>281</v>
      </c>
      <c r="R1520" s="27"/>
      <c r="S1520" s="27"/>
      <c r="T1520" s="3" t="s">
        <v>145</v>
      </c>
      <c r="U1520" s="27">
        <f t="shared" si="338"/>
        <v>13955.296397825043</v>
      </c>
      <c r="V1520" s="27">
        <f t="shared" si="337"/>
        <v>28834.015230046949</v>
      </c>
      <c r="W1520" s="27">
        <f t="shared" si="337"/>
        <v>243.20232851628106</v>
      </c>
      <c r="X1520" s="27">
        <f t="shared" si="337"/>
        <v>121.6011642581406</v>
      </c>
      <c r="Y1520" s="27">
        <f t="shared" si="337"/>
        <v>1062.2049600149599</v>
      </c>
      <c r="Z1520" s="28">
        <f t="shared" si="337"/>
        <v>6771.2388348886298</v>
      </c>
      <c r="AA1520" s="27"/>
    </row>
    <row r="1521" spans="1:27" x14ac:dyDescent="0.25">
      <c r="A1521" t="s">
        <v>12</v>
      </c>
      <c r="B1521">
        <v>2011</v>
      </c>
      <c r="C1521">
        <v>7</v>
      </c>
      <c r="D1521">
        <v>1187.52117802922</v>
      </c>
      <c r="E1521">
        <v>1607.09586256592</v>
      </c>
      <c r="F1521">
        <v>17.8858034317735</v>
      </c>
      <c r="G1521">
        <v>9.2106826844541398</v>
      </c>
      <c r="H1521">
        <v>9.2956512467837307</v>
      </c>
      <c r="I1521">
        <v>461.224492159166</v>
      </c>
      <c r="Q1521" s="9" t="s">
        <v>281</v>
      </c>
      <c r="R1521" s="27"/>
      <c r="S1521" s="27"/>
      <c r="T1521" s="3" t="s">
        <v>146</v>
      </c>
      <c r="U1521" s="27">
        <f t="shared" si="338"/>
        <v>13172.64456344391</v>
      </c>
      <c r="V1521" s="27">
        <f t="shared" si="337"/>
        <v>26712.116137636353</v>
      </c>
      <c r="W1521" s="27">
        <f t="shared" si="337"/>
        <v>198.84395191140564</v>
      </c>
      <c r="X1521" s="27">
        <f t="shared" si="337"/>
        <v>99.421975955702848</v>
      </c>
      <c r="Y1521" s="27">
        <f t="shared" si="337"/>
        <v>476.3946312334856</v>
      </c>
      <c r="Z1521" s="28">
        <f t="shared" si="337"/>
        <v>5317.7349125626224</v>
      </c>
      <c r="AA1521" s="27"/>
    </row>
    <row r="1522" spans="1:27" x14ac:dyDescent="0.25">
      <c r="A1522" t="s">
        <v>12</v>
      </c>
      <c r="B1522">
        <v>2011</v>
      </c>
      <c r="C1522">
        <v>8</v>
      </c>
      <c r="D1522">
        <v>945.82947830723106</v>
      </c>
      <c r="E1522">
        <v>1697.2431303374501</v>
      </c>
      <c r="F1522">
        <v>24.134616928974101</v>
      </c>
      <c r="G1522">
        <v>13.217297483779401</v>
      </c>
      <c r="H1522">
        <v>514.75873101295497</v>
      </c>
      <c r="I1522">
        <v>419.464247686357</v>
      </c>
      <c r="Q1522" s="9" t="s">
        <v>281</v>
      </c>
      <c r="R1522" s="27"/>
      <c r="S1522" s="27"/>
      <c r="T1522" s="3" t="s">
        <v>147</v>
      </c>
      <c r="U1522" s="27">
        <f t="shared" si="338"/>
        <v>10834.511821371438</v>
      </c>
      <c r="V1522" s="27">
        <f t="shared" si="337"/>
        <v>25748.457033273666</v>
      </c>
      <c r="W1522" s="27">
        <f t="shared" si="337"/>
        <v>190.00210996767834</v>
      </c>
      <c r="X1522" s="27">
        <f t="shared" si="337"/>
        <v>95.001054983839239</v>
      </c>
      <c r="Y1522" s="27">
        <f t="shared" si="337"/>
        <v>307.61730736845368</v>
      </c>
      <c r="Z1522" s="28">
        <f t="shared" si="337"/>
        <v>3964.9053589745013</v>
      </c>
      <c r="AA1522" s="27"/>
    </row>
    <row r="1523" spans="1:27" x14ac:dyDescent="0.25">
      <c r="A1523" t="s">
        <v>12</v>
      </c>
      <c r="B1523">
        <v>2011</v>
      </c>
      <c r="C1523">
        <v>9</v>
      </c>
      <c r="D1523">
        <v>747.59338167639396</v>
      </c>
      <c r="E1523">
        <v>2032.9686142942001</v>
      </c>
      <c r="F1523">
        <v>20.3623072962362</v>
      </c>
      <c r="G1523">
        <v>10.564572924660499</v>
      </c>
      <c r="H1523">
        <v>127.75710232290299</v>
      </c>
      <c r="I1523">
        <v>478.74650091014797</v>
      </c>
      <c r="Q1523" s="9" t="s">
        <v>281</v>
      </c>
      <c r="R1523" s="27"/>
      <c r="S1523" s="27"/>
      <c r="T1523" s="3" t="s">
        <v>148</v>
      </c>
      <c r="U1523" s="27">
        <f t="shared" si="338"/>
        <v>7958.2030179609237</v>
      </c>
      <c r="V1523" s="27">
        <f t="shared" si="337"/>
        <v>26164.915695791246</v>
      </c>
      <c r="W1523" s="27">
        <f t="shared" si="337"/>
        <v>355.73450036450242</v>
      </c>
      <c r="X1523" s="27">
        <f t="shared" si="337"/>
        <v>177.86725018225113</v>
      </c>
      <c r="Y1523" s="27">
        <f t="shared" si="337"/>
        <v>1575.4955387484354</v>
      </c>
      <c r="Z1523" s="28">
        <f t="shared" si="337"/>
        <v>3068.0352144403037</v>
      </c>
      <c r="AA1523" s="27"/>
    </row>
    <row r="1524" spans="1:27" x14ac:dyDescent="0.25">
      <c r="A1524" t="s">
        <v>12</v>
      </c>
      <c r="B1524">
        <v>2011</v>
      </c>
      <c r="C1524">
        <v>10</v>
      </c>
      <c r="D1524">
        <v>723.18924531968696</v>
      </c>
      <c r="E1524">
        <v>2007.8354461337301</v>
      </c>
      <c r="F1524">
        <v>410.77769842289501</v>
      </c>
      <c r="G1524">
        <v>218.90451491712301</v>
      </c>
      <c r="H1524">
        <v>1154.39425777887</v>
      </c>
      <c r="I1524">
        <v>449.19181759477601</v>
      </c>
      <c r="Q1524" s="9" t="s">
        <v>281</v>
      </c>
      <c r="R1524" s="27"/>
      <c r="S1524" s="27"/>
      <c r="T1524" s="3" t="s">
        <v>149</v>
      </c>
      <c r="U1524" s="27">
        <f t="shared" si="338"/>
        <v>6625.5114024782879</v>
      </c>
      <c r="V1524" s="27">
        <f t="shared" si="337"/>
        <v>28055.739691839346</v>
      </c>
      <c r="W1524" s="27">
        <f t="shared" si="337"/>
        <v>940.99383264131325</v>
      </c>
      <c r="X1524" s="27">
        <f t="shared" si="337"/>
        <v>470.49691632065611</v>
      </c>
      <c r="Y1524" s="27">
        <f t="shared" si="337"/>
        <v>3524.9197763149405</v>
      </c>
      <c r="Z1524" s="28">
        <f t="shared" si="337"/>
        <v>3018.7329110781106</v>
      </c>
      <c r="AA1524" s="27"/>
    </row>
    <row r="1525" spans="1:27" x14ac:dyDescent="0.25">
      <c r="A1525" t="s">
        <v>12</v>
      </c>
      <c r="B1525">
        <v>2011</v>
      </c>
      <c r="C1525">
        <v>11</v>
      </c>
      <c r="D1525">
        <v>456.71978325511299</v>
      </c>
      <c r="E1525">
        <v>2472.189003172</v>
      </c>
      <c r="F1525">
        <v>724.79176696578998</v>
      </c>
      <c r="G1525">
        <v>385.428873866564</v>
      </c>
      <c r="H1525">
        <v>1601.2224240382</v>
      </c>
      <c r="I1525">
        <v>409.44543454772997</v>
      </c>
      <c r="Q1525" s="9" t="s">
        <v>281</v>
      </c>
      <c r="R1525" s="27"/>
      <c r="S1525" s="27"/>
      <c r="T1525" s="3" t="s">
        <v>150</v>
      </c>
      <c r="U1525" s="27">
        <f t="shared" si="338"/>
        <v>5566.6646759229379</v>
      </c>
      <c r="V1525" s="27">
        <f t="shared" si="337"/>
        <v>30930.467846875279</v>
      </c>
      <c r="W1525" s="27">
        <f t="shared" si="337"/>
        <v>1658.7254384680496</v>
      </c>
      <c r="X1525" s="27">
        <f t="shared" si="337"/>
        <v>829.36271923402478</v>
      </c>
      <c r="Y1525" s="27">
        <f t="shared" si="337"/>
        <v>5232.7831985080666</v>
      </c>
      <c r="Z1525" s="28">
        <f t="shared" si="337"/>
        <v>3017.0879193773872</v>
      </c>
      <c r="AA1525" s="27"/>
    </row>
    <row r="1526" spans="1:27" ht="15.75" thickBot="1" x14ac:dyDescent="0.3">
      <c r="A1526" t="s">
        <v>12</v>
      </c>
      <c r="B1526">
        <v>2011</v>
      </c>
      <c r="C1526">
        <v>12</v>
      </c>
      <c r="D1526">
        <v>564.93904673827001</v>
      </c>
      <c r="E1526">
        <v>2458.0356990446498</v>
      </c>
      <c r="F1526">
        <v>259.28171147894801</v>
      </c>
      <c r="G1526">
        <v>137.780373599119</v>
      </c>
      <c r="H1526">
        <v>578.16119699037495</v>
      </c>
      <c r="I1526">
        <v>509.20077833036402</v>
      </c>
      <c r="Q1526" s="11" t="s">
        <v>281</v>
      </c>
      <c r="R1526" s="29"/>
      <c r="S1526" s="29"/>
      <c r="T1526" s="5" t="s">
        <v>151</v>
      </c>
      <c r="U1526" s="29">
        <f t="shared" si="338"/>
        <v>5261.0470467396271</v>
      </c>
      <c r="V1526" s="29">
        <f t="shared" si="337"/>
        <v>33279.448363505355</v>
      </c>
      <c r="W1526" s="29">
        <f t="shared" si="337"/>
        <v>3765.1053105513611</v>
      </c>
      <c r="X1526" s="29">
        <f t="shared" si="337"/>
        <v>1882.5526552756805</v>
      </c>
      <c r="Y1526" s="29">
        <f t="shared" si="337"/>
        <v>8529.8755753281112</v>
      </c>
      <c r="Z1526" s="30">
        <f t="shared" si="337"/>
        <v>3195.7465942660588</v>
      </c>
      <c r="AA1526" s="27"/>
    </row>
    <row r="1527" spans="1:27" x14ac:dyDescent="0.25">
      <c r="A1527" t="s">
        <v>12</v>
      </c>
      <c r="B1527">
        <v>2012</v>
      </c>
      <c r="C1527">
        <v>1</v>
      </c>
      <c r="D1527">
        <v>798.52564118948203</v>
      </c>
      <c r="E1527">
        <v>2366.7648130276498</v>
      </c>
      <c r="F1527">
        <v>34.380934641429199</v>
      </c>
      <c r="G1527">
        <v>18.4115940368292</v>
      </c>
      <c r="H1527">
        <v>246.47018524938099</v>
      </c>
      <c r="I1527">
        <v>666.91925082485204</v>
      </c>
      <c r="Q1527" s="10" t="s">
        <v>282</v>
      </c>
      <c r="R1527" s="25"/>
      <c r="S1527" s="25"/>
      <c r="T1527" s="1" t="s">
        <v>140</v>
      </c>
      <c r="U1527" s="25">
        <f>(D19191+D19203+D19215+D19227+D19239+D19251+D19263+D19275+D19287+D19299+D19311+D19323+D19335)/13</f>
        <v>8584.7992042932492</v>
      </c>
      <c r="V1527" s="25">
        <f t="shared" ref="V1527:Z1538" si="339">(E19191+E19203+E19215+E19227+E19239+E19251+E19263+E19275+E19287+E19299+E19311+E19323+E19335)/13</f>
        <v>53626.131679511076</v>
      </c>
      <c r="W1527" s="25">
        <f t="shared" si="339"/>
        <v>1855.045265180489</v>
      </c>
      <c r="X1527" s="25">
        <f t="shared" si="339"/>
        <v>927.52263259024392</v>
      </c>
      <c r="Y1527" s="25">
        <f t="shared" si="339"/>
        <v>2669.5759879133434</v>
      </c>
      <c r="Z1527" s="26">
        <f t="shared" si="339"/>
        <v>3825.6893246265799</v>
      </c>
      <c r="AA1527" s="27"/>
    </row>
    <row r="1528" spans="1:27" x14ac:dyDescent="0.25">
      <c r="A1528" t="s">
        <v>12</v>
      </c>
      <c r="B1528">
        <v>2012</v>
      </c>
      <c r="C1528">
        <v>2</v>
      </c>
      <c r="D1528">
        <v>1043.41284592801</v>
      </c>
      <c r="E1528">
        <v>2118.1049140282498</v>
      </c>
      <c r="F1528">
        <v>18.930019190170501</v>
      </c>
      <c r="G1528">
        <v>9.7471688144439703</v>
      </c>
      <c r="H1528">
        <v>13.206992102419701</v>
      </c>
      <c r="I1528">
        <v>703.04143693203002</v>
      </c>
      <c r="Q1528" s="9" t="s">
        <v>282</v>
      </c>
      <c r="R1528" s="27"/>
      <c r="S1528" s="27"/>
      <c r="T1528" s="3" t="s">
        <v>141</v>
      </c>
      <c r="U1528" s="27">
        <f t="shared" ref="U1528:U1538" si="340">(D19192+D19204+D19216+D19228+D19240+D19252+D19264+D19276+D19288+D19300+D19312+D19324+D19336)/13</f>
        <v>10239.260240896101</v>
      </c>
      <c r="V1528" s="27">
        <f t="shared" si="339"/>
        <v>54283.913436870287</v>
      </c>
      <c r="W1528" s="27">
        <f t="shared" si="339"/>
        <v>1545.3007739960185</v>
      </c>
      <c r="X1528" s="27">
        <f t="shared" si="339"/>
        <v>772.65038699801028</v>
      </c>
      <c r="Y1528" s="27">
        <f t="shared" si="339"/>
        <v>2361.7738092463433</v>
      </c>
      <c r="Z1528" s="28">
        <f t="shared" si="339"/>
        <v>4870.9137072144449</v>
      </c>
      <c r="AA1528" s="27"/>
    </row>
    <row r="1529" spans="1:27" x14ac:dyDescent="0.25">
      <c r="A1529" t="s">
        <v>12</v>
      </c>
      <c r="B1529">
        <v>2012</v>
      </c>
      <c r="C1529">
        <v>3</v>
      </c>
      <c r="D1529">
        <v>1412.91106844006</v>
      </c>
      <c r="E1529">
        <v>1771.52661735332</v>
      </c>
      <c r="F1529">
        <v>20.392165091932998</v>
      </c>
      <c r="G1529">
        <v>10.5800655082869</v>
      </c>
      <c r="H1529">
        <v>86.362542809259907</v>
      </c>
      <c r="I1529">
        <v>659.993864515572</v>
      </c>
      <c r="Q1529" s="9" t="s">
        <v>282</v>
      </c>
      <c r="R1529" s="27"/>
      <c r="S1529" s="27"/>
      <c r="T1529" s="3" t="s">
        <v>142</v>
      </c>
      <c r="U1529" s="27">
        <f t="shared" si="340"/>
        <v>15610.706533398807</v>
      </c>
      <c r="V1529" s="27">
        <f t="shared" si="339"/>
        <v>53292.025448718225</v>
      </c>
      <c r="W1529" s="27">
        <f t="shared" si="339"/>
        <v>1110.2268402948512</v>
      </c>
      <c r="X1529" s="27">
        <f t="shared" si="339"/>
        <v>555.11342014742593</v>
      </c>
      <c r="Y1529" s="27">
        <f t="shared" si="339"/>
        <v>1974.5681779999604</v>
      </c>
      <c r="Z1529" s="28">
        <f t="shared" si="339"/>
        <v>7582.7031056904525</v>
      </c>
      <c r="AA1529" s="27"/>
    </row>
    <row r="1530" spans="1:27" x14ac:dyDescent="0.25">
      <c r="A1530" t="s">
        <v>12</v>
      </c>
      <c r="B1530">
        <v>2012</v>
      </c>
      <c r="C1530">
        <v>4</v>
      </c>
      <c r="D1530">
        <v>991.11051985077904</v>
      </c>
      <c r="E1530">
        <v>1918.5592988436099</v>
      </c>
      <c r="F1530">
        <v>40.796078768198498</v>
      </c>
      <c r="G1530">
        <v>22.776323189814999</v>
      </c>
      <c r="H1530">
        <v>927.88722195775995</v>
      </c>
      <c r="I1530">
        <v>558.39649480067203</v>
      </c>
      <c r="Q1530" s="9" t="s">
        <v>282</v>
      </c>
      <c r="R1530" s="27"/>
      <c r="S1530" s="27"/>
      <c r="T1530" s="3" t="s">
        <v>143</v>
      </c>
      <c r="U1530" s="27">
        <f t="shared" si="340"/>
        <v>19071.731525288793</v>
      </c>
      <c r="V1530" s="27">
        <f t="shared" si="339"/>
        <v>50984.348443235489</v>
      </c>
      <c r="W1530" s="27">
        <f t="shared" si="339"/>
        <v>904.57072923135502</v>
      </c>
      <c r="X1530" s="27">
        <f t="shared" si="339"/>
        <v>452.28536461567705</v>
      </c>
      <c r="Y1530" s="27">
        <f t="shared" si="339"/>
        <v>2745.384513368178</v>
      </c>
      <c r="Z1530" s="28">
        <f t="shared" si="339"/>
        <v>8983.8820389906505</v>
      </c>
      <c r="AA1530" s="27"/>
    </row>
    <row r="1531" spans="1:27" x14ac:dyDescent="0.25">
      <c r="A1531" t="s">
        <v>12</v>
      </c>
      <c r="B1531">
        <v>2012</v>
      </c>
      <c r="C1531">
        <v>5</v>
      </c>
      <c r="D1531">
        <v>1366.7195117799499</v>
      </c>
      <c r="E1531">
        <v>2246.86140538773</v>
      </c>
      <c r="F1531">
        <v>242.51782462809101</v>
      </c>
      <c r="G1531">
        <v>129.00114675747</v>
      </c>
      <c r="H1531">
        <v>761.02853328529295</v>
      </c>
      <c r="I1531">
        <v>1033.5176377564301</v>
      </c>
      <c r="Q1531" s="9" t="s">
        <v>282</v>
      </c>
      <c r="R1531" s="27"/>
      <c r="S1531" s="27"/>
      <c r="T1531" s="3" t="s">
        <v>144</v>
      </c>
      <c r="U1531" s="27">
        <f t="shared" si="340"/>
        <v>23492.915359006605</v>
      </c>
      <c r="V1531" s="27">
        <f t="shared" si="339"/>
        <v>47976.768312964632</v>
      </c>
      <c r="W1531" s="27">
        <f t="shared" si="339"/>
        <v>426.11825647826561</v>
      </c>
      <c r="X1531" s="27">
        <f t="shared" si="339"/>
        <v>213.05912823913252</v>
      </c>
      <c r="Y1531" s="27">
        <f t="shared" si="339"/>
        <v>2243.6529298179921</v>
      </c>
      <c r="Z1531" s="28">
        <f t="shared" si="339"/>
        <v>9404.599620450781</v>
      </c>
      <c r="AA1531" s="27"/>
    </row>
    <row r="1532" spans="1:27" x14ac:dyDescent="0.25">
      <c r="A1532" t="s">
        <v>12</v>
      </c>
      <c r="B1532">
        <v>2012</v>
      </c>
      <c r="C1532">
        <v>6</v>
      </c>
      <c r="D1532">
        <v>1232.4592413072401</v>
      </c>
      <c r="E1532">
        <v>1898.1460792529299</v>
      </c>
      <c r="F1532">
        <v>20.365069158601798</v>
      </c>
      <c r="G1532">
        <v>10.89690771195</v>
      </c>
      <c r="H1532">
        <v>184.19462679452201</v>
      </c>
      <c r="I1532">
        <v>726.72554293341602</v>
      </c>
      <c r="Q1532" s="9" t="s">
        <v>282</v>
      </c>
      <c r="R1532" s="27"/>
      <c r="S1532" s="27"/>
      <c r="T1532" s="3" t="s">
        <v>145</v>
      </c>
      <c r="U1532" s="27">
        <f t="shared" si="340"/>
        <v>24855.0521930992</v>
      </c>
      <c r="V1532" s="27">
        <f t="shared" si="339"/>
        <v>44919.676475833941</v>
      </c>
      <c r="W1532" s="27">
        <f t="shared" si="339"/>
        <v>138.93117217815995</v>
      </c>
      <c r="X1532" s="27">
        <f t="shared" si="339"/>
        <v>69.465586089079963</v>
      </c>
      <c r="Y1532" s="27">
        <f t="shared" si="339"/>
        <v>1071.0424265752822</v>
      </c>
      <c r="Z1532" s="28">
        <f t="shared" si="339"/>
        <v>8920.7863672250514</v>
      </c>
      <c r="AA1532" s="27"/>
    </row>
    <row r="1533" spans="1:27" x14ac:dyDescent="0.25">
      <c r="A1533" t="s">
        <v>12</v>
      </c>
      <c r="B1533">
        <v>2012</v>
      </c>
      <c r="C1533">
        <v>7</v>
      </c>
      <c r="D1533">
        <v>1194.17286530755</v>
      </c>
      <c r="E1533">
        <v>1664.57060905663</v>
      </c>
      <c r="F1533">
        <v>18.391349525017699</v>
      </c>
      <c r="G1533">
        <v>9.4743664541712906</v>
      </c>
      <c r="H1533">
        <v>29.200592844253801</v>
      </c>
      <c r="I1533">
        <v>517.02499873436898</v>
      </c>
      <c r="Q1533" s="9" t="s">
        <v>282</v>
      </c>
      <c r="R1533" s="27"/>
      <c r="S1533" s="27"/>
      <c r="T1533" s="3" t="s">
        <v>146</v>
      </c>
      <c r="U1533" s="27">
        <f t="shared" si="340"/>
        <v>23577.49853185235</v>
      </c>
      <c r="V1533" s="27">
        <f t="shared" si="339"/>
        <v>43012.792296211948</v>
      </c>
      <c r="W1533" s="27">
        <f t="shared" si="339"/>
        <v>157.15175334974694</v>
      </c>
      <c r="X1533" s="27">
        <f t="shared" si="339"/>
        <v>78.575876674873498</v>
      </c>
      <c r="Y1533" s="27">
        <f t="shared" si="339"/>
        <v>1035.5350818156028</v>
      </c>
      <c r="Z1533" s="28">
        <f t="shared" si="339"/>
        <v>7064.6261348326025</v>
      </c>
      <c r="AA1533" s="27"/>
    </row>
    <row r="1534" spans="1:27" x14ac:dyDescent="0.25">
      <c r="A1534" t="s">
        <v>12</v>
      </c>
      <c r="B1534">
        <v>2012</v>
      </c>
      <c r="C1534">
        <v>8</v>
      </c>
      <c r="D1534">
        <v>932.93253928651598</v>
      </c>
      <c r="E1534">
        <v>1644.81410991386</v>
      </c>
      <c r="F1534">
        <v>19.6736936968131</v>
      </c>
      <c r="G1534">
        <v>10.4056566256011</v>
      </c>
      <c r="H1534">
        <v>127.17401919026599</v>
      </c>
      <c r="I1534">
        <v>384.82903741858502</v>
      </c>
      <c r="Q1534" s="9" t="s">
        <v>282</v>
      </c>
      <c r="R1534" s="27"/>
      <c r="S1534" s="27"/>
      <c r="T1534" s="3" t="s">
        <v>147</v>
      </c>
      <c r="U1534" s="27">
        <f t="shared" si="340"/>
        <v>19485.25324935103</v>
      </c>
      <c r="V1534" s="27">
        <f t="shared" si="339"/>
        <v>42873.680213422565</v>
      </c>
      <c r="W1534" s="27">
        <f t="shared" si="339"/>
        <v>151.40270460407115</v>
      </c>
      <c r="X1534" s="27">
        <f t="shared" si="339"/>
        <v>75.701352302035431</v>
      </c>
      <c r="Y1534" s="27">
        <f t="shared" si="339"/>
        <v>606.38452363475687</v>
      </c>
      <c r="Z1534" s="28">
        <f t="shared" si="339"/>
        <v>5463.0969875247001</v>
      </c>
      <c r="AA1534" s="27"/>
    </row>
    <row r="1535" spans="1:27" x14ac:dyDescent="0.25">
      <c r="A1535" t="s">
        <v>12</v>
      </c>
      <c r="B1535">
        <v>2012</v>
      </c>
      <c r="C1535">
        <v>9</v>
      </c>
      <c r="D1535">
        <v>711.42736053656495</v>
      </c>
      <c r="E1535">
        <v>1744.0625878590399</v>
      </c>
      <c r="F1535">
        <v>27.246664271996</v>
      </c>
      <c r="G1535">
        <v>14.8321719202522</v>
      </c>
      <c r="H1535">
        <v>435.83570235362998</v>
      </c>
      <c r="I1535">
        <v>331.15398188918101</v>
      </c>
      <c r="Q1535" s="9" t="s">
        <v>282</v>
      </c>
      <c r="R1535" s="27"/>
      <c r="S1535" s="27"/>
      <c r="T1535" s="3" t="s">
        <v>148</v>
      </c>
      <c r="U1535" s="27">
        <f t="shared" si="340"/>
        <v>14015.427472590936</v>
      </c>
      <c r="V1535" s="27">
        <f t="shared" si="339"/>
        <v>43867.031420990286</v>
      </c>
      <c r="W1535" s="27">
        <f t="shared" si="339"/>
        <v>272.79910647705998</v>
      </c>
      <c r="X1535" s="27">
        <f t="shared" si="339"/>
        <v>136.39955323852996</v>
      </c>
      <c r="Y1535" s="27">
        <f t="shared" si="339"/>
        <v>856.49414337816177</v>
      </c>
      <c r="Z1535" s="28">
        <f t="shared" si="339"/>
        <v>4258.0577642337694</v>
      </c>
      <c r="AA1535" s="27"/>
    </row>
    <row r="1536" spans="1:27" x14ac:dyDescent="0.25">
      <c r="A1536" t="s">
        <v>12</v>
      </c>
      <c r="B1536">
        <v>2012</v>
      </c>
      <c r="C1536">
        <v>10</v>
      </c>
      <c r="D1536">
        <v>513.72900084927403</v>
      </c>
      <c r="E1536">
        <v>2248.8356574541499</v>
      </c>
      <c r="F1536">
        <v>314.72939950295699</v>
      </c>
      <c r="G1536">
        <v>168.04711773675001</v>
      </c>
      <c r="H1536">
        <v>971.81241631685305</v>
      </c>
      <c r="I1536">
        <v>390.90940802030599</v>
      </c>
      <c r="Q1536" s="9" t="s">
        <v>282</v>
      </c>
      <c r="R1536" s="27"/>
      <c r="S1536" s="27"/>
      <c r="T1536" s="3" t="s">
        <v>149</v>
      </c>
      <c r="U1536" s="27">
        <f t="shared" si="340"/>
        <v>10651.980023314209</v>
      </c>
      <c r="V1536" s="27">
        <f t="shared" si="339"/>
        <v>45847.20457174148</v>
      </c>
      <c r="W1536" s="27">
        <f t="shared" si="339"/>
        <v>594.82256821334943</v>
      </c>
      <c r="X1536" s="27">
        <f t="shared" si="339"/>
        <v>297.41128410667454</v>
      </c>
      <c r="Y1536" s="27">
        <f t="shared" si="339"/>
        <v>1798.6771078555571</v>
      </c>
      <c r="Z1536" s="28">
        <f t="shared" si="339"/>
        <v>3730.2115652041352</v>
      </c>
      <c r="AA1536" s="27"/>
    </row>
    <row r="1537" spans="1:27" x14ac:dyDescent="0.25">
      <c r="A1537" t="s">
        <v>12</v>
      </c>
      <c r="B1537">
        <v>2012</v>
      </c>
      <c r="C1537">
        <v>11</v>
      </c>
      <c r="D1537">
        <v>428.93782260377202</v>
      </c>
      <c r="E1537">
        <v>2502.8621552455102</v>
      </c>
      <c r="F1537">
        <v>713.87376286682104</v>
      </c>
      <c r="G1537">
        <v>380.40203317129999</v>
      </c>
      <c r="H1537">
        <v>1372.1855151933701</v>
      </c>
      <c r="I1537">
        <v>391.73712601166301</v>
      </c>
      <c r="Q1537" s="9" t="s">
        <v>282</v>
      </c>
      <c r="R1537" s="27"/>
      <c r="S1537" s="27"/>
      <c r="T1537" s="3" t="s">
        <v>150</v>
      </c>
      <c r="U1537" s="27">
        <f t="shared" si="340"/>
        <v>8230.6014984219164</v>
      </c>
      <c r="V1537" s="27">
        <f t="shared" si="339"/>
        <v>48429.587739445975</v>
      </c>
      <c r="W1537" s="27">
        <f t="shared" si="339"/>
        <v>954.6897570081918</v>
      </c>
      <c r="X1537" s="27">
        <f t="shared" si="339"/>
        <v>477.34487850409602</v>
      </c>
      <c r="Y1537" s="27">
        <f t="shared" si="339"/>
        <v>2150.281066861884</v>
      </c>
      <c r="Z1537" s="28">
        <f t="shared" si="339"/>
        <v>3187.7901053353726</v>
      </c>
      <c r="AA1537" s="27"/>
    </row>
    <row r="1538" spans="1:27" ht="15.75" thickBot="1" x14ac:dyDescent="0.3">
      <c r="A1538" t="s">
        <v>12</v>
      </c>
      <c r="B1538">
        <v>2012</v>
      </c>
      <c r="C1538">
        <v>12</v>
      </c>
      <c r="D1538">
        <v>507.04782808979002</v>
      </c>
      <c r="E1538">
        <v>2403.6678475328099</v>
      </c>
      <c r="F1538">
        <v>996.74038100196799</v>
      </c>
      <c r="G1538">
        <v>530.81104755975196</v>
      </c>
      <c r="H1538">
        <v>1885.60426274982</v>
      </c>
      <c r="I1538">
        <v>450.06038065166501</v>
      </c>
      <c r="Q1538" s="11" t="s">
        <v>282</v>
      </c>
      <c r="R1538" s="29"/>
      <c r="S1538" s="29"/>
      <c r="T1538" s="5" t="s">
        <v>151</v>
      </c>
      <c r="U1538" s="29">
        <f t="shared" si="340"/>
        <v>7457.2511321599759</v>
      </c>
      <c r="V1538" s="29">
        <f t="shared" si="339"/>
        <v>50930.231343600324</v>
      </c>
      <c r="W1538" s="29">
        <f t="shared" si="339"/>
        <v>1323.469468320822</v>
      </c>
      <c r="X1538" s="29">
        <f t="shared" si="339"/>
        <v>661.73473416041134</v>
      </c>
      <c r="Y1538" s="29">
        <f t="shared" si="339"/>
        <v>2096.6144667237668</v>
      </c>
      <c r="Z1538" s="30">
        <f t="shared" si="339"/>
        <v>3053.641352390609</v>
      </c>
      <c r="AA1538" s="27"/>
    </row>
    <row r="1539" spans="1:27" x14ac:dyDescent="0.25">
      <c r="A1539" t="s">
        <v>12</v>
      </c>
      <c r="B1539">
        <v>2013</v>
      </c>
      <c r="C1539">
        <v>1</v>
      </c>
      <c r="D1539">
        <v>718.14405170905002</v>
      </c>
      <c r="E1539">
        <v>2437.8387759081302</v>
      </c>
      <c r="F1539">
        <v>1230.7185745734801</v>
      </c>
      <c r="G1539">
        <v>658.87005558733301</v>
      </c>
      <c r="H1539">
        <v>2624.0845269732699</v>
      </c>
      <c r="I1539">
        <v>624.88173463229202</v>
      </c>
      <c r="Q1539" s="10" t="s">
        <v>283</v>
      </c>
      <c r="R1539" s="25"/>
      <c r="S1539" s="25"/>
      <c r="T1539" s="1" t="s">
        <v>140</v>
      </c>
      <c r="U1539" s="25">
        <f>(D19347+D19359+D19371+D19383+D19395+D19407+D19419+D19431+D19443+D19455+D19467+D19479+D19491)/13</f>
        <v>788.00432840692872</v>
      </c>
      <c r="V1539" s="25">
        <f t="shared" ref="V1539:Z1550" si="341">(E19347+E19359+E19371+E19383+E19395+E19407+E19419+E19431+E19443+E19455+E19467+E19479+E19491)/13</f>
        <v>5800.0828348938239</v>
      </c>
      <c r="W1539" s="25">
        <f t="shared" si="341"/>
        <v>869.44430141451892</v>
      </c>
      <c r="X1539" s="25">
        <f t="shared" si="341"/>
        <v>434.722150707259</v>
      </c>
      <c r="Y1539" s="25">
        <f t="shared" si="341"/>
        <v>1307.9286591806519</v>
      </c>
      <c r="Z1539" s="26">
        <f t="shared" si="341"/>
        <v>351.41070819907975</v>
      </c>
      <c r="AA1539" s="27"/>
    </row>
    <row r="1540" spans="1:27" x14ac:dyDescent="0.25">
      <c r="A1540" t="s">
        <v>12</v>
      </c>
      <c r="B1540">
        <v>2013</v>
      </c>
      <c r="C1540">
        <v>2</v>
      </c>
      <c r="D1540">
        <v>792.63352401063196</v>
      </c>
      <c r="E1540">
        <v>2437.5468257510402</v>
      </c>
      <c r="F1540">
        <v>359.97757581790898</v>
      </c>
      <c r="G1540">
        <v>191.680927110303</v>
      </c>
      <c r="H1540">
        <v>1023.88082642847</v>
      </c>
      <c r="I1540">
        <v>665.97643690335303</v>
      </c>
      <c r="Q1540" s="9" t="s">
        <v>283</v>
      </c>
      <c r="R1540" s="27"/>
      <c r="S1540" s="27"/>
      <c r="T1540" s="3" t="s">
        <v>141</v>
      </c>
      <c r="U1540" s="27">
        <f t="shared" ref="U1540:U1550" si="342">(D19348+D19360+D19372+D19384+D19396+D19408+D19420+D19432+D19444+D19456+D19468+D19480+D19492)/13</f>
        <v>922.28377091324478</v>
      </c>
      <c r="V1540" s="27">
        <f t="shared" si="341"/>
        <v>5822.9749961743037</v>
      </c>
      <c r="W1540" s="27">
        <f t="shared" si="341"/>
        <v>930.44613024166836</v>
      </c>
      <c r="X1540" s="27">
        <f t="shared" si="341"/>
        <v>465.22306512083401</v>
      </c>
      <c r="Y1540" s="27">
        <f t="shared" si="341"/>
        <v>1457.2823979701711</v>
      </c>
      <c r="Z1540" s="28">
        <f t="shared" si="341"/>
        <v>374.94336933340662</v>
      </c>
      <c r="AA1540" s="27"/>
    </row>
    <row r="1541" spans="1:27" x14ac:dyDescent="0.25">
      <c r="A1541" t="s">
        <v>12</v>
      </c>
      <c r="B1541">
        <v>2013</v>
      </c>
      <c r="C1541">
        <v>3</v>
      </c>
      <c r="D1541">
        <v>892.640838366906</v>
      </c>
      <c r="E1541">
        <v>2459.9169108956198</v>
      </c>
      <c r="F1541">
        <v>1772.3832933666999</v>
      </c>
      <c r="G1541">
        <v>944.339674973162</v>
      </c>
      <c r="H1541">
        <v>3750.2445568102298</v>
      </c>
      <c r="I1541">
        <v>744.66711420380602</v>
      </c>
      <c r="Q1541" s="9" t="s">
        <v>283</v>
      </c>
      <c r="R1541" s="27"/>
      <c r="S1541" s="27"/>
      <c r="T1541" s="3" t="s">
        <v>142</v>
      </c>
      <c r="U1541" s="27">
        <f t="shared" si="342"/>
        <v>1323.8177566566496</v>
      </c>
      <c r="V1541" s="27">
        <f t="shared" si="341"/>
        <v>5823.4125663618233</v>
      </c>
      <c r="W1541" s="27">
        <f t="shared" si="341"/>
        <v>1055.0963559276049</v>
      </c>
      <c r="X1541" s="27">
        <f t="shared" si="341"/>
        <v>527.54817796380314</v>
      </c>
      <c r="Y1541" s="27">
        <f t="shared" si="341"/>
        <v>1902.3341562905191</v>
      </c>
      <c r="Z1541" s="28">
        <f t="shared" si="341"/>
        <v>603.1478795067942</v>
      </c>
      <c r="AA1541" s="27"/>
    </row>
    <row r="1542" spans="1:27" x14ac:dyDescent="0.25">
      <c r="A1542" t="s">
        <v>12</v>
      </c>
      <c r="B1542">
        <v>2013</v>
      </c>
      <c r="C1542">
        <v>4</v>
      </c>
      <c r="D1542">
        <v>1205.7900156844601</v>
      </c>
      <c r="E1542">
        <v>2302.1854016648899</v>
      </c>
      <c r="F1542">
        <v>257.94762587872998</v>
      </c>
      <c r="G1542">
        <v>138.120522252726</v>
      </c>
      <c r="H1542">
        <v>726.25690302650503</v>
      </c>
      <c r="I1542">
        <v>920.14027314303405</v>
      </c>
      <c r="Q1542" s="9" t="s">
        <v>283</v>
      </c>
      <c r="R1542" s="27"/>
      <c r="S1542" s="27"/>
      <c r="T1542" s="3" t="s">
        <v>143</v>
      </c>
      <c r="U1542" s="27">
        <f t="shared" si="342"/>
        <v>1669.800024572857</v>
      </c>
      <c r="V1542" s="27">
        <f t="shared" si="341"/>
        <v>5791.2675608364416</v>
      </c>
      <c r="W1542" s="27">
        <f t="shared" si="341"/>
        <v>747.83582612407611</v>
      </c>
      <c r="X1542" s="27">
        <f t="shared" si="341"/>
        <v>373.91791306203834</v>
      </c>
      <c r="Y1542" s="27">
        <f t="shared" si="341"/>
        <v>1620.6905954722943</v>
      </c>
      <c r="Z1542" s="28">
        <f t="shared" si="341"/>
        <v>973.89907720525662</v>
      </c>
      <c r="AA1542" s="27"/>
    </row>
    <row r="1543" spans="1:27" x14ac:dyDescent="0.25">
      <c r="A1543" t="s">
        <v>12</v>
      </c>
      <c r="B1543">
        <v>2013</v>
      </c>
      <c r="C1543">
        <v>5</v>
      </c>
      <c r="D1543">
        <v>1274.9227091860701</v>
      </c>
      <c r="E1543">
        <v>2027.5192842101301</v>
      </c>
      <c r="F1543">
        <v>22.958270929419701</v>
      </c>
      <c r="G1543">
        <v>12.335488840883199</v>
      </c>
      <c r="H1543">
        <v>415.00726776224099</v>
      </c>
      <c r="I1543">
        <v>833.00220262036396</v>
      </c>
      <c r="Q1543" s="9" t="s">
        <v>283</v>
      </c>
      <c r="R1543" s="27"/>
      <c r="S1543" s="27"/>
      <c r="T1543" s="3" t="s">
        <v>144</v>
      </c>
      <c r="U1543" s="27">
        <f t="shared" si="342"/>
        <v>2049.5709003716761</v>
      </c>
      <c r="V1543" s="27">
        <f t="shared" si="341"/>
        <v>5582.2858236345637</v>
      </c>
      <c r="W1543" s="27">
        <f t="shared" si="341"/>
        <v>564.29261268513062</v>
      </c>
      <c r="X1543" s="27">
        <f t="shared" si="341"/>
        <v>282.14630634256525</v>
      </c>
      <c r="Y1543" s="27">
        <f t="shared" si="341"/>
        <v>1586.5801718841342</v>
      </c>
      <c r="Z1543" s="28">
        <f t="shared" si="341"/>
        <v>1489.1409600547627</v>
      </c>
      <c r="AA1543" s="27"/>
    </row>
    <row r="1544" spans="1:27" x14ac:dyDescent="0.25">
      <c r="A1544" t="s">
        <v>12</v>
      </c>
      <c r="B1544">
        <v>2013</v>
      </c>
      <c r="C1544">
        <v>6</v>
      </c>
      <c r="D1544">
        <v>1295.82237823737</v>
      </c>
      <c r="E1544">
        <v>1956.5231251277901</v>
      </c>
      <c r="F1544">
        <v>21.9634715401432</v>
      </c>
      <c r="G1544">
        <v>11.880821600269201</v>
      </c>
      <c r="H1544">
        <v>336.263120719195</v>
      </c>
      <c r="I1544">
        <v>810.26641747701603</v>
      </c>
      <c r="Q1544" s="9" t="s">
        <v>283</v>
      </c>
      <c r="R1544" s="27"/>
      <c r="S1544" s="27"/>
      <c r="T1544" s="3" t="s">
        <v>145</v>
      </c>
      <c r="U1544" s="27">
        <f t="shared" si="342"/>
        <v>2120.3976415369466</v>
      </c>
      <c r="V1544" s="27">
        <f t="shared" si="341"/>
        <v>5352.4325672540708</v>
      </c>
      <c r="W1544" s="27">
        <f t="shared" si="341"/>
        <v>321.27064672500609</v>
      </c>
      <c r="X1544" s="27">
        <f t="shared" si="341"/>
        <v>160.63532336250319</v>
      </c>
      <c r="Y1544" s="27">
        <f t="shared" si="341"/>
        <v>1450.6308484061144</v>
      </c>
      <c r="Z1544" s="28">
        <f t="shared" si="341"/>
        <v>1657.3069022843276</v>
      </c>
      <c r="AA1544" s="27"/>
    </row>
    <row r="1545" spans="1:27" x14ac:dyDescent="0.25">
      <c r="A1545" t="s">
        <v>12</v>
      </c>
      <c r="B1545">
        <v>2013</v>
      </c>
      <c r="C1545">
        <v>7</v>
      </c>
      <c r="D1545">
        <v>1323.25580062157</v>
      </c>
      <c r="E1545">
        <v>1742.5152542880201</v>
      </c>
      <c r="F1545">
        <v>20.046592997434399</v>
      </c>
      <c r="G1545">
        <v>10.4622200637698</v>
      </c>
      <c r="H1545">
        <v>252.081908030394</v>
      </c>
      <c r="I1545">
        <v>644.12431633402798</v>
      </c>
      <c r="Q1545" s="9" t="s">
        <v>283</v>
      </c>
      <c r="R1545" s="27"/>
      <c r="S1545" s="27"/>
      <c r="T1545" s="3" t="s">
        <v>146</v>
      </c>
      <c r="U1545" s="27">
        <f t="shared" si="342"/>
        <v>2024.6086064887822</v>
      </c>
      <c r="V1545" s="27">
        <f t="shared" si="341"/>
        <v>5210.3434894457068</v>
      </c>
      <c r="W1545" s="27">
        <f t="shared" si="341"/>
        <v>282.62995549343123</v>
      </c>
      <c r="X1545" s="27">
        <f t="shared" si="341"/>
        <v>141.31497774671556</v>
      </c>
      <c r="Y1545" s="27">
        <f t="shared" si="341"/>
        <v>1277.4085230812407</v>
      </c>
      <c r="Z1545" s="28">
        <f t="shared" si="341"/>
        <v>1507.5934559954892</v>
      </c>
      <c r="AA1545" s="27"/>
    </row>
    <row r="1546" spans="1:27" x14ac:dyDescent="0.25">
      <c r="A1546" t="s">
        <v>12</v>
      </c>
      <c r="B1546">
        <v>2013</v>
      </c>
      <c r="C1546">
        <v>8</v>
      </c>
      <c r="D1546">
        <v>1115.5511810374601</v>
      </c>
      <c r="E1546">
        <v>1695.6878803300101</v>
      </c>
      <c r="F1546">
        <v>18.024849545069898</v>
      </c>
      <c r="G1546">
        <v>9.2603960828258298</v>
      </c>
      <c r="H1546">
        <v>7.5386709143084403</v>
      </c>
      <c r="I1546">
        <v>496.16614202055001</v>
      </c>
      <c r="Q1546" s="9" t="s">
        <v>283</v>
      </c>
      <c r="R1546" s="27"/>
      <c r="S1546" s="27"/>
      <c r="T1546" s="3" t="s">
        <v>147</v>
      </c>
      <c r="U1546" s="27">
        <f t="shared" si="342"/>
        <v>1673.0130022104747</v>
      </c>
      <c r="V1546" s="27">
        <f t="shared" si="341"/>
        <v>5158.9010286147468</v>
      </c>
      <c r="W1546" s="27">
        <f t="shared" si="341"/>
        <v>194.65524722612071</v>
      </c>
      <c r="X1546" s="27">
        <f t="shared" si="341"/>
        <v>97.327623613060368</v>
      </c>
      <c r="Y1546" s="27">
        <f t="shared" si="341"/>
        <v>870.0949721927426</v>
      </c>
      <c r="Z1546" s="28">
        <f t="shared" si="341"/>
        <v>1120.3122968853304</v>
      </c>
      <c r="AA1546" s="27"/>
    </row>
    <row r="1547" spans="1:27" x14ac:dyDescent="0.25">
      <c r="A1547" t="s">
        <v>12</v>
      </c>
      <c r="B1547">
        <v>2013</v>
      </c>
      <c r="C1547">
        <v>9</v>
      </c>
      <c r="D1547">
        <v>837.99973269127099</v>
      </c>
      <c r="E1547">
        <v>1764.1519123722101</v>
      </c>
      <c r="F1547">
        <v>393.79745696065697</v>
      </c>
      <c r="G1547">
        <v>209.70019897744999</v>
      </c>
      <c r="H1547">
        <v>1457.11064494076</v>
      </c>
      <c r="I1547">
        <v>385.66029338926302</v>
      </c>
      <c r="Q1547" s="9" t="s">
        <v>283</v>
      </c>
      <c r="R1547" s="27"/>
      <c r="S1547" s="27"/>
      <c r="T1547" s="3" t="s">
        <v>148</v>
      </c>
      <c r="U1547" s="27">
        <f t="shared" si="342"/>
        <v>1174.7009956965869</v>
      </c>
      <c r="V1547" s="27">
        <f t="shared" si="341"/>
        <v>5289.7170061073839</v>
      </c>
      <c r="W1547" s="27">
        <f t="shared" si="341"/>
        <v>635.63297319296919</v>
      </c>
      <c r="X1547" s="27">
        <f t="shared" si="341"/>
        <v>317.81648659648476</v>
      </c>
      <c r="Y1547" s="27">
        <f t="shared" si="341"/>
        <v>1457.5773651844695</v>
      </c>
      <c r="Z1547" s="28">
        <f t="shared" si="341"/>
        <v>757.25528618318037</v>
      </c>
      <c r="AA1547" s="27"/>
    </row>
    <row r="1548" spans="1:27" x14ac:dyDescent="0.25">
      <c r="A1548" t="s">
        <v>12</v>
      </c>
      <c r="B1548">
        <v>2013</v>
      </c>
      <c r="C1548">
        <v>10</v>
      </c>
      <c r="D1548">
        <v>527.41136560255995</v>
      </c>
      <c r="E1548">
        <v>2407.45799008011</v>
      </c>
      <c r="F1548">
        <v>1272.5649632544701</v>
      </c>
      <c r="G1548">
        <v>679.71513288618496</v>
      </c>
      <c r="H1548">
        <v>2635.9844135286698</v>
      </c>
      <c r="I1548">
        <v>438.072707420673</v>
      </c>
      <c r="Q1548" s="9" t="s">
        <v>283</v>
      </c>
      <c r="R1548" s="27"/>
      <c r="S1548" s="27"/>
      <c r="T1548" s="3" t="s">
        <v>149</v>
      </c>
      <c r="U1548" s="27">
        <f t="shared" si="342"/>
        <v>893.89406709419677</v>
      </c>
      <c r="V1548" s="27">
        <f t="shared" si="341"/>
        <v>5367.0225156727665</v>
      </c>
      <c r="W1548" s="27">
        <f t="shared" si="341"/>
        <v>989.06064749545374</v>
      </c>
      <c r="X1548" s="27">
        <f t="shared" si="341"/>
        <v>494.53032374772744</v>
      </c>
      <c r="Y1548" s="27">
        <f t="shared" si="341"/>
        <v>1909.0579662883933</v>
      </c>
      <c r="Z1548" s="28">
        <f t="shared" si="341"/>
        <v>576.28942309409729</v>
      </c>
      <c r="AA1548" s="27"/>
    </row>
    <row r="1549" spans="1:27" x14ac:dyDescent="0.25">
      <c r="A1549" t="s">
        <v>12</v>
      </c>
      <c r="B1549">
        <v>2013</v>
      </c>
      <c r="C1549">
        <v>11</v>
      </c>
      <c r="D1549">
        <v>503.94481072655998</v>
      </c>
      <c r="E1549">
        <v>2413.2665119313001</v>
      </c>
      <c r="F1549">
        <v>141.347497126561</v>
      </c>
      <c r="G1549">
        <v>76.644325390748506</v>
      </c>
      <c r="H1549">
        <v>310.18171966556599</v>
      </c>
      <c r="I1549">
        <v>437.21027648057998</v>
      </c>
      <c r="Q1549" s="9" t="s">
        <v>283</v>
      </c>
      <c r="R1549" s="27"/>
      <c r="S1549" s="27"/>
      <c r="T1549" s="3" t="s">
        <v>150</v>
      </c>
      <c r="U1549" s="27">
        <f t="shared" si="342"/>
        <v>718.94983977894947</v>
      </c>
      <c r="V1549" s="27">
        <f t="shared" si="341"/>
        <v>5453.0100777908356</v>
      </c>
      <c r="W1549" s="27">
        <f t="shared" si="341"/>
        <v>979.1113576006851</v>
      </c>
      <c r="X1549" s="27">
        <f t="shared" si="341"/>
        <v>489.55567880034312</v>
      </c>
      <c r="Y1549" s="27">
        <f t="shared" si="341"/>
        <v>1722.3163928165511</v>
      </c>
      <c r="Z1549" s="28">
        <f t="shared" si="341"/>
        <v>445.6781208191141</v>
      </c>
      <c r="AA1549" s="27"/>
    </row>
    <row r="1550" spans="1:27" ht="15.75" thickBot="1" x14ac:dyDescent="0.3">
      <c r="A1550" t="s">
        <v>12</v>
      </c>
      <c r="B1550">
        <v>2013</v>
      </c>
      <c r="C1550">
        <v>12</v>
      </c>
      <c r="D1550">
        <v>618.46100192798895</v>
      </c>
      <c r="E1550">
        <v>2348.2802687877702</v>
      </c>
      <c r="F1550">
        <v>983.33465382194504</v>
      </c>
      <c r="G1550">
        <v>519.09581122781105</v>
      </c>
      <c r="H1550">
        <v>2128.609035214</v>
      </c>
      <c r="I1550">
        <v>520.03717444891902</v>
      </c>
      <c r="Q1550" s="11" t="s">
        <v>283</v>
      </c>
      <c r="R1550" s="29"/>
      <c r="S1550" s="29"/>
      <c r="T1550" s="5" t="s">
        <v>151</v>
      </c>
      <c r="U1550" s="29">
        <f t="shared" si="342"/>
        <v>701.07464115391099</v>
      </c>
      <c r="V1550" s="29">
        <f t="shared" si="341"/>
        <v>5548.7674914307236</v>
      </c>
      <c r="W1550" s="29">
        <f t="shared" si="341"/>
        <v>656.07753834462039</v>
      </c>
      <c r="X1550" s="29">
        <f t="shared" si="341"/>
        <v>328.03876917230991</v>
      </c>
      <c r="Y1550" s="29">
        <f t="shared" si="341"/>
        <v>1090.8507805413481</v>
      </c>
      <c r="Z1550" s="30">
        <f t="shared" si="341"/>
        <v>388.42582352204801</v>
      </c>
      <c r="AA1550" s="27"/>
    </row>
    <row r="1551" spans="1:27" x14ac:dyDescent="0.25">
      <c r="A1551" t="s">
        <v>12</v>
      </c>
      <c r="B1551">
        <v>2014</v>
      </c>
      <c r="C1551">
        <v>1</v>
      </c>
      <c r="D1551">
        <v>651.66128065433998</v>
      </c>
      <c r="E1551">
        <v>2462.3798733213798</v>
      </c>
      <c r="F1551">
        <v>1232.66158695187</v>
      </c>
      <c r="G1551">
        <v>655.31735374619802</v>
      </c>
      <c r="H1551">
        <v>2620.4122882288002</v>
      </c>
      <c r="I1551">
        <v>577.14246188747404</v>
      </c>
      <c r="Q1551" s="10" t="s">
        <v>284</v>
      </c>
      <c r="R1551" s="25"/>
      <c r="S1551" s="25"/>
      <c r="T1551" s="1" t="s">
        <v>140</v>
      </c>
      <c r="U1551" s="25">
        <f>(D19503+D19515+D19527+D19539+D19551+D19563+D19575+D19587+D19599+D19611+D19623+D19635+D19647)/13</f>
        <v>1059.4496568910215</v>
      </c>
      <c r="V1551" s="25">
        <f t="shared" ref="V1551:Z1562" si="343">(E19503+E19515+E19527+E19539+E19551+E19563+E19575+E19587+E19599+E19611+E19623+E19635+E19647)/13</f>
        <v>7783.5742539261573</v>
      </c>
      <c r="W1551" s="25">
        <f t="shared" si="343"/>
        <v>684.97499553386228</v>
      </c>
      <c r="X1551" s="25">
        <f t="shared" si="343"/>
        <v>342.48749776693114</v>
      </c>
      <c r="Y1551" s="25">
        <f t="shared" si="343"/>
        <v>861.33467838122363</v>
      </c>
      <c r="Z1551" s="26">
        <f t="shared" si="343"/>
        <v>436.31337258627161</v>
      </c>
      <c r="AA1551" s="27"/>
    </row>
    <row r="1552" spans="1:27" x14ac:dyDescent="0.25">
      <c r="A1552" t="s">
        <v>12</v>
      </c>
      <c r="B1552">
        <v>2014</v>
      </c>
      <c r="C1552">
        <v>2</v>
      </c>
      <c r="D1552">
        <v>743.49809147917097</v>
      </c>
      <c r="E1552">
        <v>2447.7449169747902</v>
      </c>
      <c r="F1552">
        <v>863.45796849525402</v>
      </c>
      <c r="G1552">
        <v>457.98907922732798</v>
      </c>
      <c r="H1552">
        <v>1879.47513985107</v>
      </c>
      <c r="I1552">
        <v>628.43760059986096</v>
      </c>
      <c r="Q1552" s="9" t="s">
        <v>284</v>
      </c>
      <c r="R1552" s="27"/>
      <c r="S1552" s="27"/>
      <c r="T1552" s="3" t="s">
        <v>141</v>
      </c>
      <c r="U1552" s="27">
        <f t="shared" ref="U1552:U1562" si="344">(D19504+D19516+D19528+D19540+D19552+D19564+D19576+D19588+D19600+D19612+D19624+D19636+D19648)/13</f>
        <v>1223.5478823590922</v>
      </c>
      <c r="V1552" s="27">
        <f t="shared" si="343"/>
        <v>7887.6257648885285</v>
      </c>
      <c r="W1552" s="27">
        <f t="shared" si="343"/>
        <v>734.99600871963241</v>
      </c>
      <c r="X1552" s="27">
        <f t="shared" si="343"/>
        <v>367.49800435981609</v>
      </c>
      <c r="Y1552" s="27">
        <f t="shared" si="343"/>
        <v>1018.1160033497353</v>
      </c>
      <c r="Z1552" s="28">
        <f t="shared" si="343"/>
        <v>479.13542598859635</v>
      </c>
      <c r="AA1552" s="27"/>
    </row>
    <row r="1553" spans="1:27" x14ac:dyDescent="0.25">
      <c r="A1553" t="s">
        <v>12</v>
      </c>
      <c r="B1553">
        <v>2014</v>
      </c>
      <c r="C1553">
        <v>3</v>
      </c>
      <c r="D1553">
        <v>1172.8436954956401</v>
      </c>
      <c r="E1553">
        <v>2240.9345151592302</v>
      </c>
      <c r="F1553">
        <v>99.586050632278599</v>
      </c>
      <c r="G1553">
        <v>52.968370850721499</v>
      </c>
      <c r="H1553">
        <v>413.23110304708501</v>
      </c>
      <c r="I1553">
        <v>863.33331621333105</v>
      </c>
      <c r="Q1553" s="9" t="s">
        <v>284</v>
      </c>
      <c r="R1553" s="27"/>
      <c r="S1553" s="27"/>
      <c r="T1553" s="3" t="s">
        <v>142</v>
      </c>
      <c r="U1553" s="27">
        <f t="shared" si="344"/>
        <v>1738.7504002364801</v>
      </c>
      <c r="V1553" s="27">
        <f t="shared" si="343"/>
        <v>7921.5137784027465</v>
      </c>
      <c r="W1553" s="27">
        <f t="shared" si="343"/>
        <v>823.19907984575161</v>
      </c>
      <c r="X1553" s="27">
        <f t="shared" si="343"/>
        <v>411.59953992287592</v>
      </c>
      <c r="Y1553" s="27">
        <f t="shared" si="343"/>
        <v>1380.3118562906616</v>
      </c>
      <c r="Z1553" s="28">
        <f t="shared" si="343"/>
        <v>804.04334736073281</v>
      </c>
      <c r="AA1553" s="27"/>
    </row>
    <row r="1554" spans="1:27" x14ac:dyDescent="0.25">
      <c r="A1554" t="s">
        <v>12</v>
      </c>
      <c r="B1554">
        <v>2014</v>
      </c>
      <c r="C1554">
        <v>4</v>
      </c>
      <c r="D1554">
        <v>1216.1327379587699</v>
      </c>
      <c r="E1554">
        <v>2183.9840698938001</v>
      </c>
      <c r="F1554">
        <v>116.018515928939</v>
      </c>
      <c r="G1554">
        <v>61.247045568059399</v>
      </c>
      <c r="H1554">
        <v>746.378145156708</v>
      </c>
      <c r="I1554">
        <v>853.16519677858298</v>
      </c>
      <c r="Q1554" s="9" t="s">
        <v>284</v>
      </c>
      <c r="R1554" s="27"/>
      <c r="S1554" s="27"/>
      <c r="T1554" s="3" t="s">
        <v>143</v>
      </c>
      <c r="U1554" s="27">
        <f t="shared" si="344"/>
        <v>2151.1836087387601</v>
      </c>
      <c r="V1554" s="27">
        <f t="shared" si="343"/>
        <v>7818.207223635899</v>
      </c>
      <c r="W1554" s="27">
        <f t="shared" si="343"/>
        <v>638.33334505667449</v>
      </c>
      <c r="X1554" s="27">
        <f t="shared" si="343"/>
        <v>319.16667252833724</v>
      </c>
      <c r="Y1554" s="27">
        <f t="shared" si="343"/>
        <v>1396.91822464181</v>
      </c>
      <c r="Z1554" s="28">
        <f t="shared" si="343"/>
        <v>1300.2286835336445</v>
      </c>
      <c r="AA1554" s="27"/>
    </row>
    <row r="1555" spans="1:27" x14ac:dyDescent="0.25">
      <c r="A1555" t="s">
        <v>12</v>
      </c>
      <c r="B1555">
        <v>2014</v>
      </c>
      <c r="C1555">
        <v>5</v>
      </c>
      <c r="D1555">
        <v>1437.25036878181</v>
      </c>
      <c r="E1555">
        <v>2103.2988736829402</v>
      </c>
      <c r="F1555">
        <v>78.056472866111093</v>
      </c>
      <c r="G1555">
        <v>42.4654994137084</v>
      </c>
      <c r="H1555">
        <v>776.09018343971297</v>
      </c>
      <c r="I1555">
        <v>966.21472333890904</v>
      </c>
      <c r="Q1555" s="9" t="s">
        <v>284</v>
      </c>
      <c r="R1555" s="27"/>
      <c r="S1555" s="27"/>
      <c r="T1555" s="3" t="s">
        <v>144</v>
      </c>
      <c r="U1555" s="27">
        <f t="shared" si="344"/>
        <v>2633.3597362197102</v>
      </c>
      <c r="V1555" s="27">
        <f t="shared" si="343"/>
        <v>7443.5778461234795</v>
      </c>
      <c r="W1555" s="27">
        <f t="shared" si="343"/>
        <v>469.66891224996448</v>
      </c>
      <c r="X1555" s="27">
        <f t="shared" si="343"/>
        <v>234.83445612498238</v>
      </c>
      <c r="Y1555" s="27">
        <f t="shared" si="343"/>
        <v>1370.6434931705194</v>
      </c>
      <c r="Z1555" s="28">
        <f t="shared" si="343"/>
        <v>1902.0709439337477</v>
      </c>
      <c r="AA1555" s="27"/>
    </row>
    <row r="1556" spans="1:27" x14ac:dyDescent="0.25">
      <c r="A1556" t="s">
        <v>12</v>
      </c>
      <c r="B1556">
        <v>2014</v>
      </c>
      <c r="C1556">
        <v>6</v>
      </c>
      <c r="D1556">
        <v>1273.9640202793501</v>
      </c>
      <c r="E1556">
        <v>2125.8433033111601</v>
      </c>
      <c r="F1556">
        <v>22.590697371278999</v>
      </c>
      <c r="G1556">
        <v>12.3301372731123</v>
      </c>
      <c r="H1556">
        <v>512.53766503749796</v>
      </c>
      <c r="I1556">
        <v>903.58400983973502</v>
      </c>
      <c r="Q1556" s="9" t="s">
        <v>284</v>
      </c>
      <c r="R1556" s="27"/>
      <c r="S1556" s="27"/>
      <c r="T1556" s="3" t="s">
        <v>145</v>
      </c>
      <c r="U1556" s="27">
        <f t="shared" si="344"/>
        <v>2758.8405162914382</v>
      </c>
      <c r="V1556" s="27">
        <f t="shared" si="343"/>
        <v>6995.9502980062052</v>
      </c>
      <c r="W1556" s="27">
        <f t="shared" si="343"/>
        <v>272.27101882762315</v>
      </c>
      <c r="X1556" s="27">
        <f t="shared" si="343"/>
        <v>136.13550941381158</v>
      </c>
      <c r="Y1556" s="27">
        <f t="shared" si="343"/>
        <v>1263.8531199985121</v>
      </c>
      <c r="Z1556" s="28">
        <f t="shared" si="343"/>
        <v>1981.8201413730724</v>
      </c>
      <c r="AA1556" s="27"/>
    </row>
    <row r="1557" spans="1:27" x14ac:dyDescent="0.25">
      <c r="A1557" t="s">
        <v>12</v>
      </c>
      <c r="B1557">
        <v>2014</v>
      </c>
      <c r="C1557">
        <v>7</v>
      </c>
      <c r="D1557">
        <v>1144.9336366802499</v>
      </c>
      <c r="E1557">
        <v>2179.0487023894502</v>
      </c>
      <c r="F1557">
        <v>69.373628726926398</v>
      </c>
      <c r="G1557">
        <v>38.585792660840397</v>
      </c>
      <c r="H1557">
        <v>529.75537961915995</v>
      </c>
      <c r="I1557">
        <v>831.13528579189301</v>
      </c>
      <c r="Q1557" s="9" t="s">
        <v>284</v>
      </c>
      <c r="R1557" s="27"/>
      <c r="S1557" s="27"/>
      <c r="T1557" s="3" t="s">
        <v>146</v>
      </c>
      <c r="U1557" s="27">
        <f t="shared" si="344"/>
        <v>2616.0174759330039</v>
      </c>
      <c r="V1557" s="27">
        <f t="shared" si="343"/>
        <v>6682.9932762384451</v>
      </c>
      <c r="W1557" s="27">
        <f t="shared" si="343"/>
        <v>265.86633253744372</v>
      </c>
      <c r="X1557" s="27">
        <f t="shared" si="343"/>
        <v>132.93316626872189</v>
      </c>
      <c r="Y1557" s="27">
        <f t="shared" si="343"/>
        <v>1088.6134597917865</v>
      </c>
      <c r="Z1557" s="28">
        <f t="shared" si="343"/>
        <v>1646.7236074896791</v>
      </c>
      <c r="AA1557" s="27"/>
    </row>
    <row r="1558" spans="1:27" x14ac:dyDescent="0.25">
      <c r="A1558" t="s">
        <v>12</v>
      </c>
      <c r="B1558">
        <v>2014</v>
      </c>
      <c r="C1558">
        <v>8</v>
      </c>
      <c r="D1558">
        <v>950.43128202236505</v>
      </c>
      <c r="E1558">
        <v>2076.9242648587801</v>
      </c>
      <c r="F1558">
        <v>19.089848635730998</v>
      </c>
      <c r="G1558">
        <v>9.8556070304054195</v>
      </c>
      <c r="H1558">
        <v>114.35729579994</v>
      </c>
      <c r="I1558">
        <v>626.55333554788604</v>
      </c>
      <c r="Q1558" s="9" t="s">
        <v>284</v>
      </c>
      <c r="R1558" s="27"/>
      <c r="S1558" s="27"/>
      <c r="T1558" s="3" t="s">
        <v>147</v>
      </c>
      <c r="U1558" s="27">
        <f t="shared" si="344"/>
        <v>2146.7918503516485</v>
      </c>
      <c r="V1558" s="27">
        <f t="shared" si="343"/>
        <v>6654.1473757892591</v>
      </c>
      <c r="W1558" s="27">
        <f t="shared" si="343"/>
        <v>225.46103357407782</v>
      </c>
      <c r="X1558" s="27">
        <f t="shared" si="343"/>
        <v>112.73051678703899</v>
      </c>
      <c r="Y1558" s="27">
        <f t="shared" si="343"/>
        <v>760.42338789570556</v>
      </c>
      <c r="Z1558" s="28">
        <f t="shared" si="343"/>
        <v>1153.7353314860034</v>
      </c>
      <c r="AA1558" s="27"/>
    </row>
    <row r="1559" spans="1:27" x14ac:dyDescent="0.25">
      <c r="A1559" t="s">
        <v>12</v>
      </c>
      <c r="B1559">
        <v>2014</v>
      </c>
      <c r="C1559">
        <v>9</v>
      </c>
      <c r="D1559">
        <v>648.706246061564</v>
      </c>
      <c r="E1559">
        <v>2219.9989349456</v>
      </c>
      <c r="F1559">
        <v>519.68264942598796</v>
      </c>
      <c r="G1559">
        <v>280.36640254393802</v>
      </c>
      <c r="H1559">
        <v>1463.99599467236</v>
      </c>
      <c r="I1559">
        <v>458.34212709957097</v>
      </c>
      <c r="Q1559" s="9" t="s">
        <v>284</v>
      </c>
      <c r="R1559" s="27"/>
      <c r="S1559" s="27"/>
      <c r="T1559" s="3" t="s">
        <v>148</v>
      </c>
      <c r="U1559" s="27">
        <f t="shared" si="344"/>
        <v>1519.8708485832658</v>
      </c>
      <c r="V1559" s="27">
        <f t="shared" si="343"/>
        <v>6806.6481178895137</v>
      </c>
      <c r="W1559" s="27">
        <f t="shared" si="343"/>
        <v>524.91704297673925</v>
      </c>
      <c r="X1559" s="27">
        <f t="shared" si="343"/>
        <v>262.45852148836968</v>
      </c>
      <c r="Y1559" s="27">
        <f t="shared" si="343"/>
        <v>1096.0515065439572</v>
      </c>
      <c r="Z1559" s="28">
        <f t="shared" si="343"/>
        <v>772.26806678188507</v>
      </c>
      <c r="AA1559" s="27"/>
    </row>
    <row r="1560" spans="1:27" x14ac:dyDescent="0.25">
      <c r="A1560" t="s">
        <v>12</v>
      </c>
      <c r="B1560">
        <v>2014</v>
      </c>
      <c r="C1560">
        <v>10</v>
      </c>
      <c r="D1560">
        <v>631.10123965026696</v>
      </c>
      <c r="E1560">
        <v>2310.5943929756199</v>
      </c>
      <c r="F1560">
        <v>1001.61334047543</v>
      </c>
      <c r="G1560">
        <v>534.052158732777</v>
      </c>
      <c r="H1560">
        <v>2106.3137577026</v>
      </c>
      <c r="I1560">
        <v>496.23034317303598</v>
      </c>
      <c r="Q1560" s="9" t="s">
        <v>284</v>
      </c>
      <c r="R1560" s="27"/>
      <c r="S1560" s="27"/>
      <c r="T1560" s="3" t="s">
        <v>149</v>
      </c>
      <c r="U1560" s="27">
        <f t="shared" si="344"/>
        <v>1163.8539275219077</v>
      </c>
      <c r="V1560" s="27">
        <f t="shared" si="343"/>
        <v>7018.0112822583951</v>
      </c>
      <c r="W1560" s="27">
        <f t="shared" si="343"/>
        <v>768.01370526018627</v>
      </c>
      <c r="X1560" s="27">
        <f t="shared" si="343"/>
        <v>384.00685263009325</v>
      </c>
      <c r="Y1560" s="27">
        <f t="shared" si="343"/>
        <v>1416.3257236098946</v>
      </c>
      <c r="Z1560" s="28">
        <f t="shared" si="343"/>
        <v>618.17752645340147</v>
      </c>
      <c r="AA1560" s="27"/>
    </row>
    <row r="1561" spans="1:27" x14ac:dyDescent="0.25">
      <c r="A1561" t="s">
        <v>12</v>
      </c>
      <c r="B1561">
        <v>2014</v>
      </c>
      <c r="C1561">
        <v>11</v>
      </c>
      <c r="D1561">
        <v>455.82705490418198</v>
      </c>
      <c r="E1561">
        <v>2420.4870796100599</v>
      </c>
      <c r="F1561">
        <v>1329.83727597603</v>
      </c>
      <c r="G1561">
        <v>708.42131283754304</v>
      </c>
      <c r="H1561">
        <v>2722.9039006224398</v>
      </c>
      <c r="I1561">
        <v>399.73747805874802</v>
      </c>
      <c r="Q1561" s="9" t="s">
        <v>284</v>
      </c>
      <c r="R1561" s="27"/>
      <c r="S1561" s="27"/>
      <c r="T1561" s="3" t="s">
        <v>150</v>
      </c>
      <c r="U1561" s="27">
        <f t="shared" si="344"/>
        <v>936.56877148724698</v>
      </c>
      <c r="V1561" s="27">
        <f t="shared" si="343"/>
        <v>7192.7804584492615</v>
      </c>
      <c r="W1561" s="27">
        <f t="shared" si="343"/>
        <v>763.73938006478033</v>
      </c>
      <c r="X1561" s="27">
        <f t="shared" si="343"/>
        <v>381.86969003239022</v>
      </c>
      <c r="Y1561" s="27">
        <f t="shared" si="343"/>
        <v>1235.1757168137983</v>
      </c>
      <c r="Z1561" s="28">
        <f t="shared" si="343"/>
        <v>504.3865174461734</v>
      </c>
      <c r="AA1561" s="27"/>
    </row>
    <row r="1562" spans="1:27" ht="15.75" thickBot="1" x14ac:dyDescent="0.3">
      <c r="A1562" t="s">
        <v>12</v>
      </c>
      <c r="B1562">
        <v>2014</v>
      </c>
      <c r="C1562">
        <v>12</v>
      </c>
      <c r="D1562">
        <v>657.13190749952298</v>
      </c>
      <c r="E1562">
        <v>2412.6352214829299</v>
      </c>
      <c r="F1562">
        <v>98.182960288431005</v>
      </c>
      <c r="G1562">
        <v>50.703891012271399</v>
      </c>
      <c r="H1562">
        <v>293.23061129952401</v>
      </c>
      <c r="I1562">
        <v>573.13900943466194</v>
      </c>
      <c r="Q1562" s="11" t="s">
        <v>284</v>
      </c>
      <c r="R1562" s="29"/>
      <c r="S1562" s="29"/>
      <c r="T1562" s="5" t="s">
        <v>151</v>
      </c>
      <c r="U1562" s="29">
        <f t="shared" si="344"/>
        <v>936.04020982532234</v>
      </c>
      <c r="V1562" s="29">
        <f t="shared" si="343"/>
        <v>7430.1692180977325</v>
      </c>
      <c r="W1562" s="29">
        <f t="shared" si="343"/>
        <v>480.87422665914374</v>
      </c>
      <c r="X1562" s="29">
        <f t="shared" si="343"/>
        <v>240.43711332957201</v>
      </c>
      <c r="Y1562" s="29">
        <f t="shared" si="343"/>
        <v>694.6808934552846</v>
      </c>
      <c r="Z1562" s="30">
        <f t="shared" si="343"/>
        <v>467.09433470197865</v>
      </c>
      <c r="AA1562" s="27"/>
    </row>
    <row r="1563" spans="1:27" x14ac:dyDescent="0.25">
      <c r="A1563" t="s">
        <v>13</v>
      </c>
      <c r="B1563">
        <v>2002</v>
      </c>
      <c r="C1563">
        <v>1</v>
      </c>
      <c r="D1563">
        <v>681.55105633916901</v>
      </c>
      <c r="E1563">
        <v>2091.38733058151</v>
      </c>
      <c r="F1563">
        <v>111.522456915145</v>
      </c>
      <c r="G1563">
        <v>64.2931356807958</v>
      </c>
      <c r="H1563">
        <v>500.22254292333599</v>
      </c>
      <c r="I1563">
        <v>622.77964721288697</v>
      </c>
      <c r="Q1563" s="10" t="s">
        <v>285</v>
      </c>
      <c r="R1563" s="25"/>
      <c r="S1563" s="25"/>
      <c r="T1563" s="1" t="s">
        <v>140</v>
      </c>
      <c r="U1563" s="25">
        <f>(D19659+D19671+D19683+D19695+D19707+D19719+D19731+D19743+D19755+D19767+D19779+D19791+D19803)/13</f>
        <v>562.11372178326974</v>
      </c>
      <c r="V1563" s="25">
        <f t="shared" ref="V1563:Z1574" si="345">(E19659+E19671+E19683+E19695+E19707+E19719+E19731+E19743+E19755+E19767+E19779+E19791+E19803)/13</f>
        <v>4001.3613994543584</v>
      </c>
      <c r="W1563" s="25">
        <f t="shared" si="345"/>
        <v>169.66646215122572</v>
      </c>
      <c r="X1563" s="25">
        <f t="shared" si="345"/>
        <v>84.8332310756129</v>
      </c>
      <c r="Y1563" s="25">
        <f>(H19659+H19671+H19683+H19695+H19707+H19719+H19731+H19743+H19755+H19767+H19779+H19791+H19803)/13</f>
        <v>106.68125840115295</v>
      </c>
      <c r="Z1563" s="26">
        <f t="shared" si="345"/>
        <v>188.41963589233018</v>
      </c>
      <c r="AA1563" s="27"/>
    </row>
    <row r="1564" spans="1:27" x14ac:dyDescent="0.25">
      <c r="A1564" t="s">
        <v>13</v>
      </c>
      <c r="B1564">
        <v>2002</v>
      </c>
      <c r="C1564">
        <v>2</v>
      </c>
      <c r="D1564">
        <v>847.66813646511105</v>
      </c>
      <c r="E1564">
        <v>1912.74350958885</v>
      </c>
      <c r="F1564">
        <v>13.681179993737601</v>
      </c>
      <c r="G1564">
        <v>8.3230833531654191</v>
      </c>
      <c r="H1564">
        <v>131.77049077502701</v>
      </c>
      <c r="I1564">
        <v>670.92504355625101</v>
      </c>
      <c r="Q1564" s="9" t="s">
        <v>285</v>
      </c>
      <c r="R1564" s="27"/>
      <c r="S1564" s="27"/>
      <c r="T1564" s="3" t="s">
        <v>141</v>
      </c>
      <c r="U1564" s="27">
        <f t="shared" ref="U1564:U1574" si="346">(D19660+D19672+D19684+D19696+D19708+D19720+D19732+D19744+D19756+D19768+D19780+D19792+D19804)/13</f>
        <v>620.54333770948551</v>
      </c>
      <c r="V1564" s="27">
        <f t="shared" si="345"/>
        <v>4098.8061016434431</v>
      </c>
      <c r="W1564" s="27">
        <f t="shared" si="345"/>
        <v>203.10314961111075</v>
      </c>
      <c r="X1564" s="27">
        <f t="shared" si="345"/>
        <v>101.55157480555536</v>
      </c>
      <c r="Y1564" s="27">
        <f t="shared" ref="Y1564:Y1574" si="347">(H19660+H19672+H19684+H19696+H19708+H19720+H19732+H19744+H19756+H19768+H19780+H19792+H19804)/13</f>
        <v>143.89176361927372</v>
      </c>
      <c r="Z1564" s="28">
        <f t="shared" si="345"/>
        <v>204.86512794402779</v>
      </c>
      <c r="AA1564" s="27"/>
    </row>
    <row r="1565" spans="1:27" x14ac:dyDescent="0.25">
      <c r="A1565" t="s">
        <v>13</v>
      </c>
      <c r="B1565">
        <v>2002</v>
      </c>
      <c r="C1565">
        <v>3</v>
      </c>
      <c r="D1565">
        <v>1047.5848385734801</v>
      </c>
      <c r="E1565">
        <v>1927.51587854896</v>
      </c>
      <c r="F1565">
        <v>43.348445153631602</v>
      </c>
      <c r="G1565">
        <v>26.718518066930599</v>
      </c>
      <c r="H1565">
        <v>625.003160125828</v>
      </c>
      <c r="I1565">
        <v>824.43370279554404</v>
      </c>
      <c r="Q1565" s="9" t="s">
        <v>285</v>
      </c>
      <c r="R1565" s="27"/>
      <c r="S1565" s="27"/>
      <c r="T1565" s="3" t="s">
        <v>142</v>
      </c>
      <c r="U1565" s="27">
        <f t="shared" si="346"/>
        <v>867.07649282732154</v>
      </c>
      <c r="V1565" s="27">
        <f t="shared" si="345"/>
        <v>4123.5356383031531</v>
      </c>
      <c r="W1565" s="27">
        <f t="shared" si="345"/>
        <v>174.13138952753141</v>
      </c>
      <c r="X1565" s="27">
        <f t="shared" si="345"/>
        <v>87.065694763765592</v>
      </c>
      <c r="Y1565" s="27">
        <f t="shared" si="347"/>
        <v>147.10254513308325</v>
      </c>
      <c r="Z1565" s="28">
        <f t="shared" si="345"/>
        <v>347.76599684425736</v>
      </c>
      <c r="AA1565" s="27"/>
    </row>
    <row r="1566" spans="1:27" x14ac:dyDescent="0.25">
      <c r="A1566" t="s">
        <v>13</v>
      </c>
      <c r="B1566">
        <v>2002</v>
      </c>
      <c r="C1566">
        <v>4</v>
      </c>
      <c r="D1566">
        <v>1138.98233889063</v>
      </c>
      <c r="E1566">
        <v>1929.16011160629</v>
      </c>
      <c r="F1566">
        <v>29.399566554305299</v>
      </c>
      <c r="G1566">
        <v>17.0485350293099</v>
      </c>
      <c r="H1566">
        <v>477.331832936029</v>
      </c>
      <c r="I1566">
        <v>865.08502139854397</v>
      </c>
      <c r="Q1566" s="9" t="s">
        <v>285</v>
      </c>
      <c r="R1566" s="27"/>
      <c r="S1566" s="27"/>
      <c r="T1566" s="3" t="s">
        <v>143</v>
      </c>
      <c r="U1566" s="27">
        <f t="shared" si="346"/>
        <v>1069.5862807295125</v>
      </c>
      <c r="V1566" s="27">
        <f t="shared" si="345"/>
        <v>4055.8767568520661</v>
      </c>
      <c r="W1566" s="27">
        <f t="shared" si="345"/>
        <v>124.0584306459354</v>
      </c>
      <c r="X1566" s="27">
        <f t="shared" si="345"/>
        <v>62.029215322967765</v>
      </c>
      <c r="Y1566" s="27">
        <f t="shared" si="347"/>
        <v>214.29104801314014</v>
      </c>
      <c r="Z1566" s="28">
        <f t="shared" si="345"/>
        <v>566.59028331029083</v>
      </c>
      <c r="AA1566" s="27"/>
    </row>
    <row r="1567" spans="1:27" x14ac:dyDescent="0.25">
      <c r="A1567" t="s">
        <v>13</v>
      </c>
      <c r="B1567">
        <v>2002</v>
      </c>
      <c r="C1567">
        <v>5</v>
      </c>
      <c r="D1567">
        <v>1203.1578458030101</v>
      </c>
      <c r="E1567">
        <v>1612.6775645216401</v>
      </c>
      <c r="F1567">
        <v>15.0303679393351</v>
      </c>
      <c r="G1567">
        <v>9.1438742077719706</v>
      </c>
      <c r="H1567">
        <v>146.45854484573101</v>
      </c>
      <c r="I1567">
        <v>660.57518972047797</v>
      </c>
      <c r="Q1567" s="9" t="s">
        <v>285</v>
      </c>
      <c r="R1567" s="27"/>
      <c r="S1567" s="27"/>
      <c r="T1567" s="3" t="s">
        <v>144</v>
      </c>
      <c r="U1567" s="27">
        <f t="shared" si="346"/>
        <v>1330.1399096565417</v>
      </c>
      <c r="V1567" s="27">
        <f t="shared" si="345"/>
        <v>3834.3018819794411</v>
      </c>
      <c r="W1567" s="27">
        <f t="shared" si="345"/>
        <v>78.187177841719205</v>
      </c>
      <c r="X1567" s="27">
        <f t="shared" si="345"/>
        <v>39.093588920859553</v>
      </c>
      <c r="Y1567" s="27">
        <f t="shared" si="347"/>
        <v>206.40230691920453</v>
      </c>
      <c r="Z1567" s="28">
        <f t="shared" si="345"/>
        <v>807.34490177647524</v>
      </c>
      <c r="AA1567" s="27"/>
    </row>
    <row r="1568" spans="1:27" x14ac:dyDescent="0.25">
      <c r="A1568" t="s">
        <v>13</v>
      </c>
      <c r="B1568">
        <v>2002</v>
      </c>
      <c r="C1568">
        <v>6</v>
      </c>
      <c r="D1568">
        <v>1226.9315527055701</v>
      </c>
      <c r="E1568">
        <v>1416.5412614495899</v>
      </c>
      <c r="F1568">
        <v>12.8145294592191</v>
      </c>
      <c r="G1568">
        <v>7.9261403232589602</v>
      </c>
      <c r="H1568">
        <v>45.095515015651003</v>
      </c>
      <c r="I1568">
        <v>451.40726889533101</v>
      </c>
      <c r="Q1568" s="9" t="s">
        <v>285</v>
      </c>
      <c r="R1568" s="27"/>
      <c r="S1568" s="27"/>
      <c r="T1568" s="3" t="s">
        <v>145</v>
      </c>
      <c r="U1568" s="27">
        <f t="shared" si="346"/>
        <v>1441.5420041368843</v>
      </c>
      <c r="V1568" s="27">
        <f t="shared" si="345"/>
        <v>3526.4882236801623</v>
      </c>
      <c r="W1568" s="27">
        <f t="shared" si="345"/>
        <v>25.849326882286032</v>
      </c>
      <c r="X1568" s="27">
        <f t="shared" si="345"/>
        <v>12.924663441143014</v>
      </c>
      <c r="Y1568" s="27">
        <f t="shared" si="347"/>
        <v>129.08515874761312</v>
      </c>
      <c r="Z1568" s="28">
        <f t="shared" si="345"/>
        <v>797.09936122137503</v>
      </c>
      <c r="AA1568" s="27"/>
    </row>
    <row r="1569" spans="1:27" x14ac:dyDescent="0.25">
      <c r="A1569" t="s">
        <v>13</v>
      </c>
      <c r="B1569">
        <v>2002</v>
      </c>
      <c r="C1569">
        <v>7</v>
      </c>
      <c r="D1569">
        <v>1168.7032319600501</v>
      </c>
      <c r="E1569">
        <v>1339.9699996884201</v>
      </c>
      <c r="F1569">
        <v>13.2303501721159</v>
      </c>
      <c r="G1569">
        <v>8.1871714996541893</v>
      </c>
      <c r="H1569">
        <v>5.4243174604719897</v>
      </c>
      <c r="I1569">
        <v>324.39358155852301</v>
      </c>
      <c r="Q1569" s="9" t="s">
        <v>285</v>
      </c>
      <c r="R1569" s="27"/>
      <c r="S1569" s="27"/>
      <c r="T1569" s="3" t="s">
        <v>146</v>
      </c>
      <c r="U1569" s="27">
        <f t="shared" si="346"/>
        <v>1372.2331723002515</v>
      </c>
      <c r="V1569" s="27">
        <f t="shared" si="345"/>
        <v>3308.7800042764279</v>
      </c>
      <c r="W1569" s="27">
        <f t="shared" si="345"/>
        <v>19.174507695555537</v>
      </c>
      <c r="X1569" s="27">
        <f t="shared" si="345"/>
        <v>9.5872538477777756</v>
      </c>
      <c r="Y1569" s="27">
        <f t="shared" si="347"/>
        <v>97.673188824312106</v>
      </c>
      <c r="Z1569" s="28">
        <f t="shared" si="345"/>
        <v>611.61628364159515</v>
      </c>
      <c r="AA1569" s="27"/>
    </row>
    <row r="1570" spans="1:27" x14ac:dyDescent="0.25">
      <c r="A1570" t="s">
        <v>13</v>
      </c>
      <c r="B1570">
        <v>2002</v>
      </c>
      <c r="C1570">
        <v>8</v>
      </c>
      <c r="D1570">
        <v>881.76124362932205</v>
      </c>
      <c r="E1570">
        <v>1351.3611649301499</v>
      </c>
      <c r="F1570">
        <v>14.2123333057183</v>
      </c>
      <c r="G1570">
        <v>8.6997423623052104</v>
      </c>
      <c r="H1570">
        <v>7.3126485328978301</v>
      </c>
      <c r="I1570">
        <v>253.875414805508</v>
      </c>
      <c r="Q1570" s="9" t="s">
        <v>285</v>
      </c>
      <c r="R1570" s="27"/>
      <c r="S1570" s="27"/>
      <c r="T1570" s="3" t="s">
        <v>147</v>
      </c>
      <c r="U1570" s="27">
        <f t="shared" si="346"/>
        <v>1122.3470482360708</v>
      </c>
      <c r="V1570" s="27">
        <f t="shared" si="345"/>
        <v>3290.6254446759276</v>
      </c>
      <c r="W1570" s="27">
        <f t="shared" si="345"/>
        <v>44.269607179417179</v>
      </c>
      <c r="X1570" s="27">
        <f t="shared" si="345"/>
        <v>22.134803589708547</v>
      </c>
      <c r="Y1570" s="27">
        <f t="shared" si="347"/>
        <v>73.95703604521799</v>
      </c>
      <c r="Z1570" s="28">
        <f t="shared" si="345"/>
        <v>420.58601662289823</v>
      </c>
      <c r="AA1570" s="27"/>
    </row>
    <row r="1571" spans="1:27" x14ac:dyDescent="0.25">
      <c r="A1571" t="s">
        <v>13</v>
      </c>
      <c r="B1571">
        <v>2002</v>
      </c>
      <c r="C1571">
        <v>9</v>
      </c>
      <c r="D1571">
        <v>512.34561801841699</v>
      </c>
      <c r="E1571">
        <v>1726.6142156209601</v>
      </c>
      <c r="F1571">
        <v>37.268804337286298</v>
      </c>
      <c r="G1571">
        <v>22.7443342243355</v>
      </c>
      <c r="H1571">
        <v>745.00826896359501</v>
      </c>
      <c r="I1571">
        <v>266.36801948820101</v>
      </c>
      <c r="Q1571" s="9" t="s">
        <v>285</v>
      </c>
      <c r="R1571" s="27"/>
      <c r="S1571" s="27"/>
      <c r="T1571" s="3" t="s">
        <v>148</v>
      </c>
      <c r="U1571" s="27">
        <f t="shared" si="346"/>
        <v>809.24494365850308</v>
      </c>
      <c r="V1571" s="27">
        <f t="shared" si="345"/>
        <v>3358.8329847739701</v>
      </c>
      <c r="W1571" s="27">
        <f t="shared" si="345"/>
        <v>26.566394675716616</v>
      </c>
      <c r="X1571" s="27">
        <f t="shared" si="345"/>
        <v>13.283197337858317</v>
      </c>
      <c r="Y1571" s="27">
        <f t="shared" si="347"/>
        <v>28.528279740768532</v>
      </c>
      <c r="Z1571" s="28">
        <f t="shared" si="345"/>
        <v>304.88534507224898</v>
      </c>
      <c r="AA1571" s="27"/>
    </row>
    <row r="1572" spans="1:27" x14ac:dyDescent="0.25">
      <c r="A1572" t="s">
        <v>13</v>
      </c>
      <c r="B1572">
        <v>2002</v>
      </c>
      <c r="C1572">
        <v>10</v>
      </c>
      <c r="D1572">
        <v>458.50153842148802</v>
      </c>
      <c r="E1572">
        <v>2144.6815950598102</v>
      </c>
      <c r="F1572">
        <v>250.45104746689501</v>
      </c>
      <c r="G1572">
        <v>138.240387156888</v>
      </c>
      <c r="H1572">
        <v>561.23678341157904</v>
      </c>
      <c r="I1572">
        <v>383.77009800488503</v>
      </c>
      <c r="Q1572" s="9" t="s">
        <v>285</v>
      </c>
      <c r="R1572" s="27"/>
      <c r="S1572" s="27"/>
      <c r="T1572" s="3" t="s">
        <v>149</v>
      </c>
      <c r="U1572" s="27">
        <f t="shared" si="346"/>
        <v>584.38578356040966</v>
      </c>
      <c r="V1572" s="27">
        <f t="shared" si="345"/>
        <v>3507.2227885985749</v>
      </c>
      <c r="W1572" s="27">
        <f t="shared" si="345"/>
        <v>79.020496444351323</v>
      </c>
      <c r="X1572" s="27">
        <f t="shared" si="345"/>
        <v>39.510248222175619</v>
      </c>
      <c r="Y1572" s="27">
        <f t="shared" si="347"/>
        <v>107.08655473016773</v>
      </c>
      <c r="Z1572" s="28">
        <f t="shared" si="345"/>
        <v>255.53006785359386</v>
      </c>
      <c r="AA1572" s="27"/>
    </row>
    <row r="1573" spans="1:27" x14ac:dyDescent="0.25">
      <c r="A1573" t="s">
        <v>13</v>
      </c>
      <c r="B1573">
        <v>2002</v>
      </c>
      <c r="C1573">
        <v>11</v>
      </c>
      <c r="D1573">
        <v>443.205351757946</v>
      </c>
      <c r="E1573">
        <v>2153.6659781138601</v>
      </c>
      <c r="F1573">
        <v>524.82864274864198</v>
      </c>
      <c r="G1573">
        <v>288.24167711810401</v>
      </c>
      <c r="H1573">
        <v>1036.2241896466101</v>
      </c>
      <c r="I1573">
        <v>404.45715128105201</v>
      </c>
      <c r="Q1573" s="9" t="s">
        <v>285</v>
      </c>
      <c r="R1573" s="27"/>
      <c r="S1573" s="27"/>
      <c r="T1573" s="3" t="s">
        <v>150</v>
      </c>
      <c r="U1573" s="27">
        <f t="shared" si="346"/>
        <v>470.60913354226199</v>
      </c>
      <c r="V1573" s="27">
        <f t="shared" si="345"/>
        <v>3668.2542635883869</v>
      </c>
      <c r="W1573" s="27">
        <f t="shared" si="345"/>
        <v>107.04236099300137</v>
      </c>
      <c r="X1573" s="27">
        <f t="shared" si="345"/>
        <v>53.521180496500591</v>
      </c>
      <c r="Y1573" s="27">
        <f t="shared" si="347"/>
        <v>119.50233516256384</v>
      </c>
      <c r="Z1573" s="28">
        <f t="shared" si="345"/>
        <v>217.1621973826071</v>
      </c>
      <c r="AA1573" s="27"/>
    </row>
    <row r="1574" spans="1:27" ht="15.75" thickBot="1" x14ac:dyDescent="0.3">
      <c r="A1574" t="s">
        <v>13</v>
      </c>
      <c r="B1574">
        <v>2002</v>
      </c>
      <c r="C1574">
        <v>12</v>
      </c>
      <c r="D1574">
        <v>499.24730396051501</v>
      </c>
      <c r="E1574">
        <v>2144.92573839127</v>
      </c>
      <c r="F1574">
        <v>433.56085343597402</v>
      </c>
      <c r="G1574">
        <v>237.860939560368</v>
      </c>
      <c r="H1574">
        <v>976.10993320043599</v>
      </c>
      <c r="I1574">
        <v>474.78155583061198</v>
      </c>
      <c r="Q1574" s="11" t="s">
        <v>285</v>
      </c>
      <c r="R1574" s="29"/>
      <c r="S1574" s="29"/>
      <c r="T1574" s="5" t="s">
        <v>151</v>
      </c>
      <c r="U1574" s="29">
        <f t="shared" si="346"/>
        <v>471.01437748837765</v>
      </c>
      <c r="V1574" s="29">
        <f t="shared" si="345"/>
        <v>3825.77496766794</v>
      </c>
      <c r="W1574" s="29">
        <f t="shared" si="345"/>
        <v>123.70399646418689</v>
      </c>
      <c r="X1574" s="29">
        <f t="shared" si="345"/>
        <v>61.851998232093521</v>
      </c>
      <c r="Y1574" s="29">
        <f t="shared" si="347"/>
        <v>78.823576805861975</v>
      </c>
      <c r="Z1574" s="30">
        <f t="shared" si="345"/>
        <v>196.47896798260621</v>
      </c>
      <c r="AA1574" s="27"/>
    </row>
    <row r="1575" spans="1:27" x14ac:dyDescent="0.25">
      <c r="A1575" t="s">
        <v>13</v>
      </c>
      <c r="B1575">
        <v>2003</v>
      </c>
      <c r="C1575">
        <v>1</v>
      </c>
      <c r="D1575">
        <v>678.62193697654698</v>
      </c>
      <c r="E1575">
        <v>2116.9505487082702</v>
      </c>
      <c r="F1575">
        <v>286.79570757501602</v>
      </c>
      <c r="G1575">
        <v>159.82187872979</v>
      </c>
      <c r="H1575">
        <v>666.29522105600302</v>
      </c>
      <c r="I1575">
        <v>628.98340654630704</v>
      </c>
      <c r="Q1575" s="10" t="s">
        <v>286</v>
      </c>
      <c r="R1575" s="25" t="s">
        <v>408</v>
      </c>
      <c r="S1575" s="25"/>
      <c r="T1575" s="1" t="s">
        <v>140</v>
      </c>
      <c r="U1575" s="25">
        <f>(D19815+D19827+D19839+D19851+D19863+D19875+D19887+D19899+D19911+D19923+D19935+D19947+D19959)/13</f>
        <v>2186.0470834717808</v>
      </c>
      <c r="V1575" s="25">
        <f t="shared" ref="V1575:Z1586" si="348">(E19815+E19827+E19839+E19851+E19863+E19875+E19887+E19899+E19911+E19923+E19935+E19947+E19959)/13</f>
        <v>15492.833680177564</v>
      </c>
      <c r="W1575" s="25">
        <f t="shared" si="348"/>
        <v>2707.9326217143662</v>
      </c>
      <c r="X1575" s="25">
        <f t="shared" si="348"/>
        <v>1532.7320092606892</v>
      </c>
      <c r="Y1575" s="25">
        <f t="shared" si="348"/>
        <v>4647.2098972552549</v>
      </c>
      <c r="Z1575" s="26">
        <f t="shared" si="348"/>
        <v>1331.2071408997554</v>
      </c>
      <c r="AA1575" s="27"/>
    </row>
    <row r="1576" spans="1:27" x14ac:dyDescent="0.25">
      <c r="A1576" t="s">
        <v>13</v>
      </c>
      <c r="B1576">
        <v>2003</v>
      </c>
      <c r="C1576">
        <v>2</v>
      </c>
      <c r="D1576">
        <v>713.80653809885098</v>
      </c>
      <c r="E1576">
        <v>1968.93396456245</v>
      </c>
      <c r="F1576">
        <v>139.980216318722</v>
      </c>
      <c r="G1576">
        <v>77.591293889647702</v>
      </c>
      <c r="H1576">
        <v>681.935469844409</v>
      </c>
      <c r="I1576">
        <v>591.54934899200396</v>
      </c>
      <c r="Q1576" s="9" t="s">
        <v>286</v>
      </c>
      <c r="R1576" s="27" t="s">
        <v>410</v>
      </c>
      <c r="S1576" s="27"/>
      <c r="T1576" s="3" t="s">
        <v>141</v>
      </c>
      <c r="U1576" s="27">
        <f t="shared" ref="U1576:U1586" si="349">(D19816+D19828+D19840+D19852+D19864+D19876+D19888+D19900+D19912+D19924+D19936+D19948+D19960)/13</f>
        <v>2572.0201152979566</v>
      </c>
      <c r="V1576" s="27">
        <f t="shared" si="348"/>
        <v>15449.63246339734</v>
      </c>
      <c r="W1576" s="27">
        <f t="shared" si="348"/>
        <v>2534.1408498394358</v>
      </c>
      <c r="X1576" s="27">
        <f t="shared" si="348"/>
        <v>1442.5243430612068</v>
      </c>
      <c r="Y1576" s="27">
        <f t="shared" si="348"/>
        <v>4488.4556349016484</v>
      </c>
      <c r="Z1576" s="28">
        <f t="shared" si="348"/>
        <v>1520.7111434286778</v>
      </c>
      <c r="AA1576" s="27"/>
    </row>
    <row r="1577" spans="1:27" x14ac:dyDescent="0.25">
      <c r="A1577" t="s">
        <v>13</v>
      </c>
      <c r="B1577">
        <v>2003</v>
      </c>
      <c r="C1577">
        <v>3</v>
      </c>
      <c r="D1577">
        <v>990.71892775899903</v>
      </c>
      <c r="E1577">
        <v>1940.78473174843</v>
      </c>
      <c r="F1577">
        <v>20.8572473654371</v>
      </c>
      <c r="G1577">
        <v>13.0488770511583</v>
      </c>
      <c r="H1577">
        <v>429.92591632672298</v>
      </c>
      <c r="I1577">
        <v>785.36526431125606</v>
      </c>
      <c r="Q1577" s="9" t="s">
        <v>286</v>
      </c>
      <c r="R1577" s="27" t="s">
        <v>409</v>
      </c>
      <c r="S1577" s="27"/>
      <c r="T1577" s="3" t="s">
        <v>142</v>
      </c>
      <c r="U1577" s="27">
        <f t="shared" si="349"/>
        <v>3743.0426358495042</v>
      </c>
      <c r="V1577" s="27">
        <f t="shared" si="348"/>
        <v>15248.338730509251</v>
      </c>
      <c r="W1577" s="27">
        <f t="shared" si="348"/>
        <v>1921.093725976795</v>
      </c>
      <c r="X1577" s="27">
        <f t="shared" si="348"/>
        <v>1098.9541969464954</v>
      </c>
      <c r="Y1577" s="27">
        <f t="shared" si="348"/>
        <v>3994.1059931132095</v>
      </c>
      <c r="Z1577" s="28">
        <f t="shared" si="348"/>
        <v>2473.3560350923008</v>
      </c>
      <c r="AA1577" s="27"/>
    </row>
    <row r="1578" spans="1:27" x14ac:dyDescent="0.25">
      <c r="A1578" t="s">
        <v>13</v>
      </c>
      <c r="B1578">
        <v>2003</v>
      </c>
      <c r="C1578">
        <v>4</v>
      </c>
      <c r="D1578">
        <v>997.57404612672804</v>
      </c>
      <c r="E1578">
        <v>2014.59050285736</v>
      </c>
      <c r="F1578">
        <v>184.56133216494999</v>
      </c>
      <c r="G1578">
        <v>102.605789708703</v>
      </c>
      <c r="H1578">
        <v>835.55332778535796</v>
      </c>
      <c r="I1578">
        <v>809.79205991706897</v>
      </c>
      <c r="Q1578" s="9" t="s">
        <v>286</v>
      </c>
      <c r="R1578" s="27" t="s">
        <v>405</v>
      </c>
      <c r="S1578" s="27"/>
      <c r="T1578" s="3" t="s">
        <v>143</v>
      </c>
      <c r="U1578" s="27">
        <f t="shared" si="349"/>
        <v>4374.8650128044183</v>
      </c>
      <c r="V1578" s="27">
        <f t="shared" si="348"/>
        <v>14967.143395310701</v>
      </c>
      <c r="W1578" s="27">
        <f t="shared" si="348"/>
        <v>1346.6031963139462</v>
      </c>
      <c r="X1578" s="27">
        <f t="shared" si="348"/>
        <v>778.7922172062863</v>
      </c>
      <c r="Y1578" s="27">
        <f t="shared" si="348"/>
        <v>3952.8527803816037</v>
      </c>
      <c r="Z1578" s="28">
        <f t="shared" si="348"/>
        <v>3416.2172993028707</v>
      </c>
      <c r="AA1578" s="27"/>
    </row>
    <row r="1579" spans="1:27" x14ac:dyDescent="0.25">
      <c r="A1579" t="s">
        <v>13</v>
      </c>
      <c r="B1579">
        <v>2003</v>
      </c>
      <c r="C1579">
        <v>5</v>
      </c>
      <c r="D1579">
        <v>1369.4764990444201</v>
      </c>
      <c r="E1579">
        <v>1761.3364317272999</v>
      </c>
      <c r="F1579">
        <v>13.756796479617099</v>
      </c>
      <c r="G1579">
        <v>8.4961695961213195</v>
      </c>
      <c r="H1579">
        <v>53.929637726653802</v>
      </c>
      <c r="I1579">
        <v>859.14971883976</v>
      </c>
      <c r="Q1579" s="9" t="s">
        <v>286</v>
      </c>
      <c r="R1579" s="27"/>
      <c r="S1579" s="27"/>
      <c r="T1579" s="3" t="s">
        <v>144</v>
      </c>
      <c r="U1579" s="27">
        <f t="shared" si="349"/>
        <v>5107.0923412193861</v>
      </c>
      <c r="V1579" s="27">
        <f t="shared" si="348"/>
        <v>14442.012735180693</v>
      </c>
      <c r="W1579" s="27">
        <f t="shared" si="348"/>
        <v>876.86681449007983</v>
      </c>
      <c r="X1579" s="27">
        <f t="shared" si="348"/>
        <v>519.48912152551793</v>
      </c>
      <c r="Y1579" s="27">
        <f t="shared" si="348"/>
        <v>3771.932162805148</v>
      </c>
      <c r="Z1579" s="28">
        <f t="shared" si="348"/>
        <v>4419.782441416949</v>
      </c>
      <c r="AA1579" s="27"/>
    </row>
    <row r="1580" spans="1:27" x14ac:dyDescent="0.25">
      <c r="A1580" t="s">
        <v>13</v>
      </c>
      <c r="B1580">
        <v>2003</v>
      </c>
      <c r="C1580">
        <v>6</v>
      </c>
      <c r="D1580">
        <v>1285.8668079331401</v>
      </c>
      <c r="E1580">
        <v>1403.9245531363299</v>
      </c>
      <c r="F1580">
        <v>13.8172576168306</v>
      </c>
      <c r="G1580">
        <v>8.5651567459289009</v>
      </c>
      <c r="H1580">
        <v>10.0122802326539</v>
      </c>
      <c r="I1580">
        <v>443.08748843836798</v>
      </c>
      <c r="Q1580" s="9" t="s">
        <v>286</v>
      </c>
      <c r="R1580" s="27"/>
      <c r="S1580" s="27"/>
      <c r="T1580" s="3" t="s">
        <v>145</v>
      </c>
      <c r="U1580" s="27">
        <f t="shared" si="349"/>
        <v>4873.0726337778924</v>
      </c>
      <c r="V1580" s="27">
        <f t="shared" si="348"/>
        <v>14033.663737803778</v>
      </c>
      <c r="W1580" s="27">
        <f t="shared" si="348"/>
        <v>675.6359378109662</v>
      </c>
      <c r="X1580" s="27">
        <f t="shared" si="348"/>
        <v>398.31374792467744</v>
      </c>
      <c r="Y1580" s="27">
        <f t="shared" si="348"/>
        <v>3296.3985578835991</v>
      </c>
      <c r="Z1580" s="28">
        <f t="shared" si="348"/>
        <v>4316.7495517257157</v>
      </c>
      <c r="AA1580" s="27"/>
    </row>
    <row r="1581" spans="1:27" x14ac:dyDescent="0.25">
      <c r="A1581" t="s">
        <v>13</v>
      </c>
      <c r="B1581">
        <v>2003</v>
      </c>
      <c r="C1581">
        <v>7</v>
      </c>
      <c r="D1581">
        <v>1175.3405625077401</v>
      </c>
      <c r="E1581">
        <v>1344.4629903873099</v>
      </c>
      <c r="F1581">
        <v>14.5952570353466</v>
      </c>
      <c r="G1581">
        <v>9.0358950506024893</v>
      </c>
      <c r="H1581">
        <v>5.0949729301804298</v>
      </c>
      <c r="I1581">
        <v>321.381266466684</v>
      </c>
      <c r="Q1581" s="9" t="s">
        <v>286</v>
      </c>
      <c r="R1581" s="27"/>
      <c r="S1581" s="27"/>
      <c r="T1581" s="3" t="s">
        <v>146</v>
      </c>
      <c r="U1581" s="27">
        <f t="shared" si="349"/>
        <v>4471.9365808647462</v>
      </c>
      <c r="V1581" s="27">
        <f t="shared" si="348"/>
        <v>13201.67997309477</v>
      </c>
      <c r="W1581" s="27">
        <f t="shared" si="348"/>
        <v>441.57764145950836</v>
      </c>
      <c r="X1581" s="27">
        <f t="shared" si="348"/>
        <v>272.89930749492407</v>
      </c>
      <c r="Y1581" s="27">
        <f t="shared" si="348"/>
        <v>2288.2259550353028</v>
      </c>
      <c r="Z1581" s="28">
        <f t="shared" si="348"/>
        <v>3632.6180276022633</v>
      </c>
      <c r="AA1581" s="27"/>
    </row>
    <row r="1582" spans="1:27" x14ac:dyDescent="0.25">
      <c r="A1582" t="s">
        <v>13</v>
      </c>
      <c r="B1582">
        <v>2003</v>
      </c>
      <c r="C1582">
        <v>8</v>
      </c>
      <c r="D1582">
        <v>983.36095268138899</v>
      </c>
      <c r="E1582">
        <v>1343.6100923566801</v>
      </c>
      <c r="F1582">
        <v>15.692025599479701</v>
      </c>
      <c r="G1582">
        <v>9.6218246651360406</v>
      </c>
      <c r="H1582">
        <v>29.8506176159406</v>
      </c>
      <c r="I1582">
        <v>257.99639915312298</v>
      </c>
      <c r="Q1582" s="9" t="s">
        <v>286</v>
      </c>
      <c r="R1582" s="27"/>
      <c r="S1582" s="27"/>
      <c r="T1582" s="3" t="s">
        <v>147</v>
      </c>
      <c r="U1582" s="27">
        <f t="shared" si="349"/>
        <v>3525.2288403550779</v>
      </c>
      <c r="V1582" s="27">
        <f t="shared" si="348"/>
        <v>13245.950474203331</v>
      </c>
      <c r="W1582" s="27">
        <f t="shared" si="348"/>
        <v>713.54372862368314</v>
      </c>
      <c r="X1582" s="27">
        <f t="shared" si="348"/>
        <v>433.13722602399679</v>
      </c>
      <c r="Y1582" s="27">
        <f t="shared" si="348"/>
        <v>2621.0834714025632</v>
      </c>
      <c r="Z1582" s="28">
        <f t="shared" si="348"/>
        <v>2772.0934695363999</v>
      </c>
      <c r="AA1582" s="27"/>
    </row>
    <row r="1583" spans="1:27" x14ac:dyDescent="0.25">
      <c r="A1583" t="s">
        <v>13</v>
      </c>
      <c r="B1583">
        <v>2003</v>
      </c>
      <c r="C1583">
        <v>9</v>
      </c>
      <c r="D1583">
        <v>687.21794424685504</v>
      </c>
      <c r="E1583">
        <v>1422.8238466719099</v>
      </c>
      <c r="F1583">
        <v>16.246875816508499</v>
      </c>
      <c r="G1583">
        <v>9.8718565480717508</v>
      </c>
      <c r="H1583">
        <v>248.669417503738</v>
      </c>
      <c r="I1583">
        <v>238.72558205649401</v>
      </c>
      <c r="Q1583" s="9" t="s">
        <v>286</v>
      </c>
      <c r="R1583" s="27"/>
      <c r="S1583" s="27"/>
      <c r="T1583" s="3" t="s">
        <v>148</v>
      </c>
      <c r="U1583" s="27">
        <f t="shared" si="349"/>
        <v>2221.3202897249985</v>
      </c>
      <c r="V1583" s="27">
        <f t="shared" si="348"/>
        <v>14047.632799845933</v>
      </c>
      <c r="W1583" s="27">
        <f t="shared" si="348"/>
        <v>1685.471517082437</v>
      </c>
      <c r="X1583" s="27">
        <f t="shared" si="348"/>
        <v>991.8001831233322</v>
      </c>
      <c r="Y1583" s="27">
        <f t="shared" si="348"/>
        <v>4664.9611715918845</v>
      </c>
      <c r="Z1583" s="28">
        <f t="shared" si="348"/>
        <v>1857.3842572213532</v>
      </c>
      <c r="AA1583" s="27"/>
    </row>
    <row r="1584" spans="1:27" x14ac:dyDescent="0.25">
      <c r="A1584" t="s">
        <v>13</v>
      </c>
      <c r="B1584">
        <v>2003</v>
      </c>
      <c r="C1584">
        <v>10</v>
      </c>
      <c r="D1584">
        <v>458.41422716115898</v>
      </c>
      <c r="E1584">
        <v>2052.2416079380801</v>
      </c>
      <c r="F1584">
        <v>584.555721999664</v>
      </c>
      <c r="G1584">
        <v>318.74707698076799</v>
      </c>
      <c r="H1584">
        <v>1541.9485728878799</v>
      </c>
      <c r="I1584">
        <v>335.33454646742803</v>
      </c>
      <c r="Q1584" s="9" t="s">
        <v>286</v>
      </c>
      <c r="R1584" s="27"/>
      <c r="S1584" s="27"/>
      <c r="T1584" s="3" t="s">
        <v>149</v>
      </c>
      <c r="U1584" s="27">
        <f t="shared" si="349"/>
        <v>1829.3306848706302</v>
      </c>
      <c r="V1584" s="27">
        <f t="shared" si="348"/>
        <v>15051.575031973236</v>
      </c>
      <c r="W1584" s="27">
        <f t="shared" si="348"/>
        <v>2332.2858419821478</v>
      </c>
      <c r="X1584" s="27">
        <f t="shared" si="348"/>
        <v>1337.4312193820663</v>
      </c>
      <c r="Y1584" s="27">
        <f t="shared" si="348"/>
        <v>4849.3763133501488</v>
      </c>
      <c r="Z1584" s="28">
        <f t="shared" si="348"/>
        <v>1626.4518022773436</v>
      </c>
      <c r="AA1584" s="27"/>
    </row>
    <row r="1585" spans="1:27" x14ac:dyDescent="0.25">
      <c r="A1585" t="s">
        <v>13</v>
      </c>
      <c r="B1585">
        <v>2003</v>
      </c>
      <c r="C1585">
        <v>11</v>
      </c>
      <c r="D1585">
        <v>421.281894442034</v>
      </c>
      <c r="E1585">
        <v>2127.8363737946302</v>
      </c>
      <c r="F1585">
        <v>428.24446637474102</v>
      </c>
      <c r="G1585">
        <v>234.78507247145899</v>
      </c>
      <c r="H1585">
        <v>897.46546759780904</v>
      </c>
      <c r="I1585">
        <v>357.67500662116998</v>
      </c>
      <c r="Q1585" s="9" t="s">
        <v>286</v>
      </c>
      <c r="R1585" s="27"/>
      <c r="S1585" s="27"/>
      <c r="T1585" s="3" t="s">
        <v>150</v>
      </c>
      <c r="U1585" s="27">
        <f t="shared" si="349"/>
        <v>1668.3269820482917</v>
      </c>
      <c r="V1585" s="27">
        <f t="shared" si="348"/>
        <v>15353.636764996822</v>
      </c>
      <c r="W1585" s="27">
        <f t="shared" si="348"/>
        <v>3106.7941247549034</v>
      </c>
      <c r="X1585" s="27">
        <f t="shared" si="348"/>
        <v>1799.7362510209916</v>
      </c>
      <c r="Y1585" s="27">
        <f t="shared" si="348"/>
        <v>5663.4861402723818</v>
      </c>
      <c r="Z1585" s="28">
        <f t="shared" si="348"/>
        <v>1385.8791952435661</v>
      </c>
      <c r="AA1585" s="27"/>
    </row>
    <row r="1586" spans="1:27" ht="15.75" thickBot="1" x14ac:dyDescent="0.3">
      <c r="A1586" t="s">
        <v>13</v>
      </c>
      <c r="B1586">
        <v>2003</v>
      </c>
      <c r="C1586">
        <v>12</v>
      </c>
      <c r="D1586">
        <v>515.89944484867999</v>
      </c>
      <c r="E1586">
        <v>2147.85263135368</v>
      </c>
      <c r="F1586">
        <v>258.35072163936599</v>
      </c>
      <c r="G1586">
        <v>141.56071917636899</v>
      </c>
      <c r="H1586">
        <v>524.90485817624995</v>
      </c>
      <c r="I1586">
        <v>462.94491897706001</v>
      </c>
      <c r="Q1586" s="11" t="s">
        <v>286</v>
      </c>
      <c r="R1586" s="29"/>
      <c r="S1586" s="29"/>
      <c r="T1586" s="5" t="s">
        <v>151</v>
      </c>
      <c r="U1586" s="29">
        <f t="shared" si="349"/>
        <v>1726.2765382209031</v>
      </c>
      <c r="V1586" s="29">
        <f t="shared" si="348"/>
        <v>15486.596958015851</v>
      </c>
      <c r="W1586" s="29">
        <f t="shared" si="348"/>
        <v>3167.9790474554152</v>
      </c>
      <c r="X1586" s="29">
        <f t="shared" si="348"/>
        <v>1814.5591681129574</v>
      </c>
      <c r="Y1586" s="29">
        <f t="shared" si="348"/>
        <v>5578.1285564392165</v>
      </c>
      <c r="Z1586" s="30">
        <f t="shared" si="348"/>
        <v>1263.5385534752413</v>
      </c>
      <c r="AA1586" s="27"/>
    </row>
    <row r="1587" spans="1:27" x14ac:dyDescent="0.25">
      <c r="A1587" t="s">
        <v>13</v>
      </c>
      <c r="B1587">
        <v>2004</v>
      </c>
      <c r="C1587">
        <v>1</v>
      </c>
      <c r="D1587">
        <v>638.022301390199</v>
      </c>
      <c r="E1587">
        <v>2055.1503265739402</v>
      </c>
      <c r="F1587">
        <v>174.915443692493</v>
      </c>
      <c r="G1587">
        <v>102.414924035665</v>
      </c>
      <c r="H1587">
        <v>597.88083700580603</v>
      </c>
      <c r="I1587">
        <v>549.80792019257501</v>
      </c>
    </row>
    <row r="1588" spans="1:27" x14ac:dyDescent="0.25">
      <c r="A1588" t="s">
        <v>13</v>
      </c>
      <c r="B1588">
        <v>2004</v>
      </c>
      <c r="C1588">
        <v>2</v>
      </c>
      <c r="D1588">
        <v>763.39867827482203</v>
      </c>
      <c r="E1588">
        <v>2028.9486631407899</v>
      </c>
      <c r="F1588">
        <v>100.869499866208</v>
      </c>
      <c r="G1588">
        <v>52.760490041427801</v>
      </c>
      <c r="H1588">
        <v>510.70326403943102</v>
      </c>
      <c r="I1588">
        <v>632.30473562500003</v>
      </c>
    </row>
    <row r="1589" spans="1:27" x14ac:dyDescent="0.25">
      <c r="A1589" t="s">
        <v>13</v>
      </c>
      <c r="B1589">
        <v>2004</v>
      </c>
      <c r="C1589">
        <v>3</v>
      </c>
      <c r="D1589">
        <v>1010.28326555428</v>
      </c>
      <c r="E1589">
        <v>1958.6047030612899</v>
      </c>
      <c r="F1589">
        <v>27.7671852182579</v>
      </c>
      <c r="G1589">
        <v>17.497042492809701</v>
      </c>
      <c r="H1589">
        <v>440.90034059215498</v>
      </c>
      <c r="I1589">
        <v>787.02678324733699</v>
      </c>
    </row>
    <row r="1590" spans="1:27" x14ac:dyDescent="0.25">
      <c r="A1590" t="s">
        <v>13</v>
      </c>
      <c r="B1590">
        <v>2004</v>
      </c>
      <c r="C1590">
        <v>4</v>
      </c>
      <c r="D1590">
        <v>1159.52168156824</v>
      </c>
      <c r="E1590">
        <v>1833.5095540647901</v>
      </c>
      <c r="F1590">
        <v>16.094932801776501</v>
      </c>
      <c r="G1590">
        <v>9.9849770090846199</v>
      </c>
      <c r="H1590">
        <v>101.166637309618</v>
      </c>
      <c r="I1590">
        <v>800.48457397670802</v>
      </c>
    </row>
    <row r="1591" spans="1:27" x14ac:dyDescent="0.25">
      <c r="A1591" t="s">
        <v>13</v>
      </c>
      <c r="B1591">
        <v>2004</v>
      </c>
      <c r="C1591">
        <v>5</v>
      </c>
      <c r="D1591">
        <v>1169.5281008627101</v>
      </c>
      <c r="E1591">
        <v>1595.7821356473501</v>
      </c>
      <c r="F1591">
        <v>14.3876419062778</v>
      </c>
      <c r="G1591">
        <v>8.9112702996603801</v>
      </c>
      <c r="H1591">
        <v>176.64415275712699</v>
      </c>
      <c r="I1591">
        <v>606.69083323886798</v>
      </c>
    </row>
    <row r="1592" spans="1:27" x14ac:dyDescent="0.25">
      <c r="A1592" t="s">
        <v>13</v>
      </c>
      <c r="B1592">
        <v>2004</v>
      </c>
      <c r="C1592">
        <v>6</v>
      </c>
      <c r="D1592">
        <v>1380.8502593174401</v>
      </c>
      <c r="E1592">
        <v>1382.4347225817901</v>
      </c>
      <c r="F1592">
        <v>13.971116356573701</v>
      </c>
      <c r="G1592">
        <v>8.6494903778758108</v>
      </c>
      <c r="H1592">
        <v>5.56669434649229</v>
      </c>
      <c r="I1592">
        <v>447.44501369159701</v>
      </c>
    </row>
    <row r="1593" spans="1:27" x14ac:dyDescent="0.25">
      <c r="A1593" t="s">
        <v>13</v>
      </c>
      <c r="B1593">
        <v>2004</v>
      </c>
      <c r="C1593">
        <v>7</v>
      </c>
      <c r="D1593">
        <v>1197.99063054259</v>
      </c>
      <c r="E1593">
        <v>1318.07910784763</v>
      </c>
      <c r="F1593">
        <v>14.3572319676015</v>
      </c>
      <c r="G1593">
        <v>8.8924350422047205</v>
      </c>
      <c r="H1593">
        <v>4.6291209069380201</v>
      </c>
      <c r="I1593">
        <v>297.76688481108698</v>
      </c>
    </row>
    <row r="1594" spans="1:27" x14ac:dyDescent="0.25">
      <c r="A1594" t="s">
        <v>13</v>
      </c>
      <c r="B1594">
        <v>2004</v>
      </c>
      <c r="C1594">
        <v>8</v>
      </c>
      <c r="D1594">
        <v>867.85760935890301</v>
      </c>
      <c r="E1594">
        <v>1420.66389208138</v>
      </c>
      <c r="F1594">
        <v>15.548612167758</v>
      </c>
      <c r="G1594">
        <v>9.5557067909622493</v>
      </c>
      <c r="H1594">
        <v>119.525051039014</v>
      </c>
      <c r="I1594">
        <v>285.682159384861</v>
      </c>
    </row>
    <row r="1595" spans="1:27" x14ac:dyDescent="0.25">
      <c r="A1595" t="s">
        <v>13</v>
      </c>
      <c r="B1595">
        <v>2004</v>
      </c>
      <c r="C1595">
        <v>9</v>
      </c>
      <c r="D1595">
        <v>678.44369063201896</v>
      </c>
      <c r="E1595">
        <v>1583.3964190327499</v>
      </c>
      <c r="F1595">
        <v>17.068891278244902</v>
      </c>
      <c r="G1595">
        <v>10.3129540958798</v>
      </c>
      <c r="H1595">
        <v>143.30977465084101</v>
      </c>
      <c r="I1595">
        <v>307.679005854406</v>
      </c>
    </row>
    <row r="1596" spans="1:27" x14ac:dyDescent="0.25">
      <c r="A1596" t="s">
        <v>13</v>
      </c>
      <c r="B1596">
        <v>2004</v>
      </c>
      <c r="C1596">
        <v>10</v>
      </c>
      <c r="D1596">
        <v>519.63914430310297</v>
      </c>
      <c r="E1596">
        <v>1752.3017799428601</v>
      </c>
      <c r="F1596">
        <v>127.89459550356</v>
      </c>
      <c r="G1596">
        <v>74.6752879244317</v>
      </c>
      <c r="H1596">
        <v>783.67452623178497</v>
      </c>
      <c r="I1596">
        <v>294.64925049786598</v>
      </c>
    </row>
    <row r="1597" spans="1:27" x14ac:dyDescent="0.25">
      <c r="A1597" t="s">
        <v>13</v>
      </c>
      <c r="B1597">
        <v>2004</v>
      </c>
      <c r="C1597">
        <v>11</v>
      </c>
      <c r="D1597">
        <v>476.932069025793</v>
      </c>
      <c r="E1597">
        <v>2119.8941770890801</v>
      </c>
      <c r="F1597">
        <v>88.922840486879295</v>
      </c>
      <c r="G1597">
        <v>49.864743457774402</v>
      </c>
      <c r="H1597">
        <v>262.20598797472502</v>
      </c>
      <c r="I1597">
        <v>399.09796201786003</v>
      </c>
    </row>
    <row r="1598" spans="1:27" x14ac:dyDescent="0.25">
      <c r="A1598" t="s">
        <v>13</v>
      </c>
      <c r="B1598">
        <v>2004</v>
      </c>
      <c r="C1598">
        <v>12</v>
      </c>
      <c r="D1598">
        <v>552.95780978023595</v>
      </c>
      <c r="E1598">
        <v>2084.4740495085898</v>
      </c>
      <c r="F1598">
        <v>89.232290121638798</v>
      </c>
      <c r="G1598">
        <v>48.375730567396701</v>
      </c>
      <c r="H1598">
        <v>154.78840943998799</v>
      </c>
      <c r="I1598">
        <v>478.36656630438802</v>
      </c>
    </row>
    <row r="1599" spans="1:27" x14ac:dyDescent="0.25">
      <c r="A1599" t="s">
        <v>13</v>
      </c>
      <c r="B1599">
        <v>2005</v>
      </c>
      <c r="C1599">
        <v>1</v>
      </c>
      <c r="D1599">
        <v>730.95929557275804</v>
      </c>
      <c r="E1599">
        <v>1871.9417570304099</v>
      </c>
      <c r="F1599">
        <v>18.850920413996</v>
      </c>
      <c r="G1599">
        <v>11.3513117197299</v>
      </c>
      <c r="H1599">
        <v>12.8871689351499</v>
      </c>
      <c r="I1599">
        <v>553.96631058089304</v>
      </c>
    </row>
    <row r="1600" spans="1:27" x14ac:dyDescent="0.25">
      <c r="A1600" t="s">
        <v>13</v>
      </c>
      <c r="B1600">
        <v>2005</v>
      </c>
      <c r="C1600">
        <v>2</v>
      </c>
      <c r="D1600">
        <v>789.05900801062603</v>
      </c>
      <c r="E1600">
        <v>1656.47163493576</v>
      </c>
      <c r="F1600">
        <v>13.8315262799811</v>
      </c>
      <c r="G1600">
        <v>8.5004373412347594</v>
      </c>
      <c r="H1600">
        <v>120.618283586831</v>
      </c>
      <c r="I1600">
        <v>487.73525371597299</v>
      </c>
    </row>
    <row r="1601" spans="1:9" x14ac:dyDescent="0.25">
      <c r="A1601" t="s">
        <v>13</v>
      </c>
      <c r="B1601">
        <v>2005</v>
      </c>
      <c r="C1601">
        <v>3</v>
      </c>
      <c r="D1601">
        <v>1033.587192594</v>
      </c>
      <c r="E1601">
        <v>1575.1848944107101</v>
      </c>
      <c r="F1601">
        <v>15.4822977785751</v>
      </c>
      <c r="G1601">
        <v>9.5007715458668098</v>
      </c>
      <c r="H1601">
        <v>198.57628808051101</v>
      </c>
      <c r="I1601">
        <v>557.046184579277</v>
      </c>
    </row>
    <row r="1602" spans="1:9" x14ac:dyDescent="0.25">
      <c r="A1602" t="s">
        <v>13</v>
      </c>
      <c r="B1602">
        <v>2005</v>
      </c>
      <c r="C1602">
        <v>4</v>
      </c>
      <c r="D1602">
        <v>1174.0448005685801</v>
      </c>
      <c r="E1602">
        <v>1503.45302847687</v>
      </c>
      <c r="F1602">
        <v>14.782867111150299</v>
      </c>
      <c r="G1602">
        <v>9.0851048037712392</v>
      </c>
      <c r="H1602">
        <v>71.287852767298205</v>
      </c>
      <c r="I1602">
        <v>562.11965702256202</v>
      </c>
    </row>
    <row r="1603" spans="1:9" x14ac:dyDescent="0.25">
      <c r="A1603" t="s">
        <v>13</v>
      </c>
      <c r="B1603">
        <v>2005</v>
      </c>
      <c r="C1603">
        <v>5</v>
      </c>
      <c r="D1603">
        <v>1289.7576435118101</v>
      </c>
      <c r="E1603">
        <v>1377.42873774654</v>
      </c>
      <c r="F1603">
        <v>14.372324268288899</v>
      </c>
      <c r="G1603">
        <v>8.9092368409177904</v>
      </c>
      <c r="H1603">
        <v>164.19264672800301</v>
      </c>
      <c r="I1603">
        <v>455.33177875587501</v>
      </c>
    </row>
    <row r="1604" spans="1:9" x14ac:dyDescent="0.25">
      <c r="A1604" t="s">
        <v>13</v>
      </c>
      <c r="B1604">
        <v>2005</v>
      </c>
      <c r="C1604">
        <v>6</v>
      </c>
      <c r="D1604">
        <v>1327.2679841059601</v>
      </c>
      <c r="E1604">
        <v>1320.66054290688</v>
      </c>
      <c r="F1604">
        <v>14.904854553470299</v>
      </c>
      <c r="G1604">
        <v>9.1464228870120596</v>
      </c>
      <c r="H1604">
        <v>6.8761648950594703</v>
      </c>
      <c r="I1604">
        <v>371.28017662838897</v>
      </c>
    </row>
    <row r="1605" spans="1:9" x14ac:dyDescent="0.25">
      <c r="A1605" t="s">
        <v>13</v>
      </c>
      <c r="B1605">
        <v>2005</v>
      </c>
      <c r="C1605">
        <v>7</v>
      </c>
      <c r="D1605">
        <v>1159.3823098314499</v>
      </c>
      <c r="E1605">
        <v>1302.19273605335</v>
      </c>
      <c r="F1605">
        <v>14.2905970537293</v>
      </c>
      <c r="G1605">
        <v>8.8688830852964298</v>
      </c>
      <c r="H1605">
        <v>16.799977558330902</v>
      </c>
      <c r="I1605">
        <v>277.37267338433702</v>
      </c>
    </row>
    <row r="1606" spans="1:9" x14ac:dyDescent="0.25">
      <c r="A1606" t="s">
        <v>13</v>
      </c>
      <c r="B1606">
        <v>2005</v>
      </c>
      <c r="C1606">
        <v>8</v>
      </c>
      <c r="D1606">
        <v>959.92065749540302</v>
      </c>
      <c r="E1606">
        <v>1349.1648276022299</v>
      </c>
      <c r="F1606">
        <v>15.6051988599914</v>
      </c>
      <c r="G1606">
        <v>9.5761910167326008</v>
      </c>
      <c r="H1606">
        <v>6.6001698429411704</v>
      </c>
      <c r="I1606">
        <v>263.00114274737803</v>
      </c>
    </row>
    <row r="1607" spans="1:9" x14ac:dyDescent="0.25">
      <c r="A1607" t="s">
        <v>13</v>
      </c>
      <c r="B1607">
        <v>2005</v>
      </c>
      <c r="C1607">
        <v>9</v>
      </c>
      <c r="D1607">
        <v>700.43302987403797</v>
      </c>
      <c r="E1607">
        <v>1405.992587575</v>
      </c>
      <c r="F1607">
        <v>17.7321230443555</v>
      </c>
      <c r="G1607">
        <v>10.6961991011654</v>
      </c>
      <c r="H1607">
        <v>12.0062607326782</v>
      </c>
      <c r="I1607">
        <v>235.01166463171</v>
      </c>
    </row>
    <row r="1608" spans="1:9" x14ac:dyDescent="0.25">
      <c r="A1608" t="s">
        <v>13</v>
      </c>
      <c r="B1608">
        <v>2005</v>
      </c>
      <c r="C1608">
        <v>10</v>
      </c>
      <c r="D1608">
        <v>481.974035334711</v>
      </c>
      <c r="E1608">
        <v>1763.04981524193</v>
      </c>
      <c r="F1608">
        <v>249.48963952578501</v>
      </c>
      <c r="G1608">
        <v>138.45568966426799</v>
      </c>
      <c r="H1608">
        <v>1085.29513280111</v>
      </c>
      <c r="I1608">
        <v>270.373324559217</v>
      </c>
    </row>
    <row r="1609" spans="1:9" x14ac:dyDescent="0.25">
      <c r="A1609" t="s">
        <v>13</v>
      </c>
      <c r="B1609">
        <v>2005</v>
      </c>
      <c r="C1609">
        <v>11</v>
      </c>
      <c r="D1609">
        <v>427.656163744612</v>
      </c>
      <c r="E1609">
        <v>2139.4194905979898</v>
      </c>
      <c r="F1609">
        <v>513.15877665729499</v>
      </c>
      <c r="G1609">
        <v>280.14595398869199</v>
      </c>
      <c r="H1609">
        <v>1115.3062534180101</v>
      </c>
      <c r="I1609">
        <v>363.86716832818001</v>
      </c>
    </row>
    <row r="1610" spans="1:9" x14ac:dyDescent="0.25">
      <c r="A1610" t="s">
        <v>13</v>
      </c>
      <c r="B1610">
        <v>2005</v>
      </c>
      <c r="C1610">
        <v>12</v>
      </c>
      <c r="D1610">
        <v>513.152896907578</v>
      </c>
      <c r="E1610">
        <v>2138.44560102791</v>
      </c>
      <c r="F1610">
        <v>250.92645243253699</v>
      </c>
      <c r="G1610">
        <v>134.94079783114199</v>
      </c>
      <c r="H1610">
        <v>564.25416000768701</v>
      </c>
      <c r="I1610">
        <v>458.13591311999301</v>
      </c>
    </row>
    <row r="1611" spans="1:9" x14ac:dyDescent="0.25">
      <c r="A1611" t="s">
        <v>13</v>
      </c>
      <c r="B1611">
        <v>2006</v>
      </c>
      <c r="C1611">
        <v>1</v>
      </c>
      <c r="D1611">
        <v>617.52173383339903</v>
      </c>
      <c r="E1611">
        <v>2116.0516004094702</v>
      </c>
      <c r="F1611">
        <v>116.138405223256</v>
      </c>
      <c r="G1611">
        <v>64.066449892870594</v>
      </c>
      <c r="H1611">
        <v>439.38290018403097</v>
      </c>
      <c r="I1611">
        <v>550.831385415564</v>
      </c>
    </row>
    <row r="1612" spans="1:9" x14ac:dyDescent="0.25">
      <c r="A1612" t="s">
        <v>13</v>
      </c>
      <c r="B1612">
        <v>2006</v>
      </c>
      <c r="C1612">
        <v>2</v>
      </c>
      <c r="D1612">
        <v>744.34600327471696</v>
      </c>
      <c r="E1612">
        <v>2102.2279229013102</v>
      </c>
      <c r="F1612">
        <v>74.524246897330897</v>
      </c>
      <c r="G1612">
        <v>42.779567257359098</v>
      </c>
      <c r="H1612">
        <v>447.77791279130003</v>
      </c>
      <c r="I1612">
        <v>645.95497851707398</v>
      </c>
    </row>
    <row r="1613" spans="1:9" x14ac:dyDescent="0.25">
      <c r="A1613" t="s">
        <v>13</v>
      </c>
      <c r="B1613">
        <v>2006</v>
      </c>
      <c r="C1613">
        <v>3</v>
      </c>
      <c r="D1613">
        <v>933.92427286062298</v>
      </c>
      <c r="E1613">
        <v>2099.4223599133302</v>
      </c>
      <c r="F1613">
        <v>192.18201123400701</v>
      </c>
      <c r="G1613">
        <v>106.47604960805999</v>
      </c>
      <c r="H1613">
        <v>729.59271807496998</v>
      </c>
      <c r="I1613">
        <v>794.13661940090196</v>
      </c>
    </row>
    <row r="1614" spans="1:9" x14ac:dyDescent="0.25">
      <c r="A1614" t="s">
        <v>13</v>
      </c>
      <c r="B1614">
        <v>2006</v>
      </c>
      <c r="C1614">
        <v>4</v>
      </c>
      <c r="D1614">
        <v>1110.5851216708199</v>
      </c>
      <c r="E1614">
        <v>1907.5426955829601</v>
      </c>
      <c r="F1614">
        <v>14.5240721572283</v>
      </c>
      <c r="G1614">
        <v>8.9441139406336401</v>
      </c>
      <c r="H1614">
        <v>282.93393712834398</v>
      </c>
      <c r="I1614">
        <v>814.46070020492596</v>
      </c>
    </row>
    <row r="1615" spans="1:9" x14ac:dyDescent="0.25">
      <c r="A1615" t="s">
        <v>13</v>
      </c>
      <c r="B1615">
        <v>2006</v>
      </c>
      <c r="C1615">
        <v>5</v>
      </c>
      <c r="D1615">
        <v>1398.85833598555</v>
      </c>
      <c r="E1615">
        <v>1553.03439702629</v>
      </c>
      <c r="F1615">
        <v>15.1940578089994</v>
      </c>
      <c r="G1615">
        <v>9.3443543769382593</v>
      </c>
      <c r="H1615">
        <v>6.7097869837170903</v>
      </c>
      <c r="I1615">
        <v>672.37219536646796</v>
      </c>
    </row>
    <row r="1616" spans="1:9" x14ac:dyDescent="0.25">
      <c r="A1616" t="s">
        <v>13</v>
      </c>
      <c r="B1616">
        <v>2006</v>
      </c>
      <c r="C1616">
        <v>6</v>
      </c>
      <c r="D1616">
        <v>1218.2964627057299</v>
      </c>
      <c r="E1616">
        <v>1508.3167931256901</v>
      </c>
      <c r="F1616">
        <v>14.225964832994</v>
      </c>
      <c r="G1616">
        <v>8.7991537143879306</v>
      </c>
      <c r="H1616">
        <v>373.840658401356</v>
      </c>
      <c r="I1616">
        <v>493.01927885045097</v>
      </c>
    </row>
    <row r="1617" spans="1:9" x14ac:dyDescent="0.25">
      <c r="A1617" t="s">
        <v>13</v>
      </c>
      <c r="B1617">
        <v>2006</v>
      </c>
      <c r="C1617">
        <v>7</v>
      </c>
      <c r="D1617">
        <v>1217.3278074416701</v>
      </c>
      <c r="E1617">
        <v>1470.9983595272799</v>
      </c>
      <c r="F1617">
        <v>14.3541712832603</v>
      </c>
      <c r="G1617">
        <v>8.8905398782151703</v>
      </c>
      <c r="H1617">
        <v>14.487050476812099</v>
      </c>
      <c r="I1617">
        <v>453.448227420921</v>
      </c>
    </row>
    <row r="1618" spans="1:9" x14ac:dyDescent="0.25">
      <c r="A1618" t="s">
        <v>13</v>
      </c>
      <c r="B1618">
        <v>2006</v>
      </c>
      <c r="C1618">
        <v>8</v>
      </c>
      <c r="D1618">
        <v>979.65467186487194</v>
      </c>
      <c r="E1618">
        <v>1445.17774935791</v>
      </c>
      <c r="F1618">
        <v>14.78210726895</v>
      </c>
      <c r="G1618">
        <v>9.1293995004860307</v>
      </c>
      <c r="H1618">
        <v>86.118615513181695</v>
      </c>
      <c r="I1618">
        <v>328.02112883291301</v>
      </c>
    </row>
    <row r="1619" spans="1:9" x14ac:dyDescent="0.25">
      <c r="A1619" t="s">
        <v>13</v>
      </c>
      <c r="B1619">
        <v>2006</v>
      </c>
      <c r="C1619">
        <v>9</v>
      </c>
      <c r="D1619">
        <v>686.37102924416604</v>
      </c>
      <c r="E1619">
        <v>1547.3524387300099</v>
      </c>
      <c r="F1619">
        <v>15.7139134636477</v>
      </c>
      <c r="G1619">
        <v>9.6010219984057095</v>
      </c>
      <c r="H1619">
        <v>230.60267288338699</v>
      </c>
      <c r="I1619">
        <v>278.11861760275798</v>
      </c>
    </row>
    <row r="1620" spans="1:9" x14ac:dyDescent="0.25">
      <c r="A1620" t="s">
        <v>13</v>
      </c>
      <c r="B1620">
        <v>2006</v>
      </c>
      <c r="C1620">
        <v>10</v>
      </c>
      <c r="D1620">
        <v>494.91294060590701</v>
      </c>
      <c r="E1620">
        <v>1912.55501795486</v>
      </c>
      <c r="F1620">
        <v>627.93391253528603</v>
      </c>
      <c r="G1620">
        <v>345.99799859620799</v>
      </c>
      <c r="H1620">
        <v>1627.21179786026</v>
      </c>
      <c r="I1620">
        <v>325.09588273434599</v>
      </c>
    </row>
    <row r="1621" spans="1:9" x14ac:dyDescent="0.25">
      <c r="A1621" t="s">
        <v>13</v>
      </c>
      <c r="B1621">
        <v>2006</v>
      </c>
      <c r="C1621">
        <v>11</v>
      </c>
      <c r="D1621">
        <v>432.494471084748</v>
      </c>
      <c r="E1621">
        <v>2131.4910468911698</v>
      </c>
      <c r="F1621">
        <v>888.87552238883904</v>
      </c>
      <c r="G1621">
        <v>484.270991043621</v>
      </c>
      <c r="H1621">
        <v>1783.4397330130801</v>
      </c>
      <c r="I1621">
        <v>366.38283054349</v>
      </c>
    </row>
    <row r="1622" spans="1:9" x14ac:dyDescent="0.25">
      <c r="A1622" t="s">
        <v>13</v>
      </c>
      <c r="B1622">
        <v>2006</v>
      </c>
      <c r="C1622">
        <v>12</v>
      </c>
      <c r="D1622">
        <v>533.10113479925201</v>
      </c>
      <c r="E1622">
        <v>2123.5829385632301</v>
      </c>
      <c r="F1622">
        <v>223.11952027402899</v>
      </c>
      <c r="G1622">
        <v>122.60907680295399</v>
      </c>
      <c r="H1622">
        <v>462.96912459436402</v>
      </c>
      <c r="I1622">
        <v>471.403735372028</v>
      </c>
    </row>
    <row r="1623" spans="1:9" x14ac:dyDescent="0.25">
      <c r="A1623" t="s">
        <v>13</v>
      </c>
      <c r="B1623">
        <v>2007</v>
      </c>
      <c r="C1623">
        <v>1</v>
      </c>
      <c r="D1623">
        <v>675.15781358241998</v>
      </c>
      <c r="E1623">
        <v>1932.3399869273401</v>
      </c>
      <c r="F1623">
        <v>20.3959171301466</v>
      </c>
      <c r="G1623">
        <v>12.385168437869099</v>
      </c>
      <c r="H1623">
        <v>189.07160409747101</v>
      </c>
      <c r="I1623">
        <v>538.64778420213702</v>
      </c>
    </row>
    <row r="1624" spans="1:9" x14ac:dyDescent="0.25">
      <c r="A1624" t="s">
        <v>13</v>
      </c>
      <c r="B1624">
        <v>2007</v>
      </c>
      <c r="C1624">
        <v>2</v>
      </c>
      <c r="D1624">
        <v>712.22753311817098</v>
      </c>
      <c r="E1624">
        <v>2119.3621074710099</v>
      </c>
      <c r="F1624">
        <v>186.52948419228599</v>
      </c>
      <c r="G1624">
        <v>105.063529970304</v>
      </c>
      <c r="H1624">
        <v>788.92797678470595</v>
      </c>
      <c r="I1624">
        <v>623.53666060480998</v>
      </c>
    </row>
    <row r="1625" spans="1:9" x14ac:dyDescent="0.25">
      <c r="A1625" t="s">
        <v>13</v>
      </c>
      <c r="B1625">
        <v>2007</v>
      </c>
      <c r="C1625">
        <v>3</v>
      </c>
      <c r="D1625">
        <v>1047.7279310962699</v>
      </c>
      <c r="E1625">
        <v>1878.9162548505401</v>
      </c>
      <c r="F1625">
        <v>15.942138783025101</v>
      </c>
      <c r="G1625">
        <v>9.7586027555476509</v>
      </c>
      <c r="H1625">
        <v>134.65363500435399</v>
      </c>
      <c r="I1625">
        <v>772.25802679612195</v>
      </c>
    </row>
    <row r="1626" spans="1:9" x14ac:dyDescent="0.25">
      <c r="A1626" t="s">
        <v>13</v>
      </c>
      <c r="B1626">
        <v>2007</v>
      </c>
      <c r="C1626">
        <v>4</v>
      </c>
      <c r="D1626">
        <v>1092.0503583068801</v>
      </c>
      <c r="E1626">
        <v>1736.7569520915199</v>
      </c>
      <c r="F1626">
        <v>14.823081614156401</v>
      </c>
      <c r="G1626">
        <v>9.1282495843703693</v>
      </c>
      <c r="H1626">
        <v>364.98110024617199</v>
      </c>
      <c r="I1626">
        <v>699.88710570381102</v>
      </c>
    </row>
    <row r="1627" spans="1:9" x14ac:dyDescent="0.25">
      <c r="A1627" t="s">
        <v>13</v>
      </c>
      <c r="B1627">
        <v>2007</v>
      </c>
      <c r="C1627">
        <v>5</v>
      </c>
      <c r="D1627">
        <v>1198.57110322676</v>
      </c>
      <c r="E1627">
        <v>1844.13501648071</v>
      </c>
      <c r="F1627">
        <v>22.229935758366</v>
      </c>
      <c r="G1627">
        <v>13.8197006085033</v>
      </c>
      <c r="H1627">
        <v>618.15862846573896</v>
      </c>
      <c r="I1627">
        <v>810.34453930381801</v>
      </c>
    </row>
    <row r="1628" spans="1:9" x14ac:dyDescent="0.25">
      <c r="A1628" t="s">
        <v>13</v>
      </c>
      <c r="B1628">
        <v>2007</v>
      </c>
      <c r="C1628">
        <v>6</v>
      </c>
      <c r="D1628">
        <v>1098.2485502464101</v>
      </c>
      <c r="E1628">
        <v>1752.7011922306799</v>
      </c>
      <c r="F1628">
        <v>14.0041000691789</v>
      </c>
      <c r="G1628">
        <v>8.6699102852313406</v>
      </c>
      <c r="H1628">
        <v>271.56211554540602</v>
      </c>
      <c r="I1628">
        <v>636.65353722647706</v>
      </c>
    </row>
    <row r="1629" spans="1:9" x14ac:dyDescent="0.25">
      <c r="A1629" t="s">
        <v>13</v>
      </c>
      <c r="B1629">
        <v>2007</v>
      </c>
      <c r="C1629">
        <v>7</v>
      </c>
      <c r="D1629">
        <v>1185.79948834934</v>
      </c>
      <c r="E1629">
        <v>1589.6656526305401</v>
      </c>
      <c r="F1629">
        <v>14.9921156162623</v>
      </c>
      <c r="G1629">
        <v>9.2323426655882894</v>
      </c>
      <c r="H1629">
        <v>6.5199207900685101</v>
      </c>
      <c r="I1629">
        <v>526.50173404860504</v>
      </c>
    </row>
    <row r="1630" spans="1:9" x14ac:dyDescent="0.25">
      <c r="A1630" t="s">
        <v>13</v>
      </c>
      <c r="B1630">
        <v>2007</v>
      </c>
      <c r="C1630">
        <v>8</v>
      </c>
      <c r="D1630">
        <v>875.75984205378495</v>
      </c>
      <c r="E1630">
        <v>1503.2297514223501</v>
      </c>
      <c r="F1630">
        <v>15.6107159409106</v>
      </c>
      <c r="G1630">
        <v>9.5868732175691402</v>
      </c>
      <c r="H1630">
        <v>138.898871236492</v>
      </c>
      <c r="I1630">
        <v>321.846189356031</v>
      </c>
    </row>
    <row r="1631" spans="1:9" x14ac:dyDescent="0.25">
      <c r="A1631" t="s">
        <v>13</v>
      </c>
      <c r="B1631">
        <v>2007</v>
      </c>
      <c r="C1631">
        <v>9</v>
      </c>
      <c r="D1631">
        <v>627.11962910154296</v>
      </c>
      <c r="E1631">
        <v>1724.0158324265999</v>
      </c>
      <c r="F1631">
        <v>31.181846429668099</v>
      </c>
      <c r="G1631">
        <v>18.045904555373401</v>
      </c>
      <c r="H1631">
        <v>443.12902086691901</v>
      </c>
      <c r="I1631">
        <v>313.65994663282402</v>
      </c>
    </row>
    <row r="1632" spans="1:9" x14ac:dyDescent="0.25">
      <c r="A1632" t="s">
        <v>13</v>
      </c>
      <c r="B1632">
        <v>2007</v>
      </c>
      <c r="C1632">
        <v>10</v>
      </c>
      <c r="D1632">
        <v>550.78644894580805</v>
      </c>
      <c r="E1632">
        <v>2063.4809893796601</v>
      </c>
      <c r="F1632">
        <v>55.8831931162375</v>
      </c>
      <c r="G1632">
        <v>31.346130901664999</v>
      </c>
      <c r="H1632">
        <v>214.238764365463</v>
      </c>
      <c r="I1632">
        <v>401.96736382025699</v>
      </c>
    </row>
    <row r="1633" spans="1:9" x14ac:dyDescent="0.25">
      <c r="A1633" t="s">
        <v>13</v>
      </c>
      <c r="B1633">
        <v>2007</v>
      </c>
      <c r="C1633">
        <v>11</v>
      </c>
      <c r="D1633">
        <v>545.17903224991801</v>
      </c>
      <c r="E1633">
        <v>2041.2483211234301</v>
      </c>
      <c r="F1633">
        <v>158.91948364887699</v>
      </c>
      <c r="G1633">
        <v>90.171668126459807</v>
      </c>
      <c r="H1633">
        <v>496.57722104850802</v>
      </c>
      <c r="I1633">
        <v>427.04110343072898</v>
      </c>
    </row>
    <row r="1634" spans="1:9" x14ac:dyDescent="0.25">
      <c r="A1634" t="s">
        <v>13</v>
      </c>
      <c r="B1634">
        <v>2007</v>
      </c>
      <c r="C1634">
        <v>12</v>
      </c>
      <c r="D1634">
        <v>541.64170913448299</v>
      </c>
      <c r="E1634">
        <v>2088.9348648881501</v>
      </c>
      <c r="F1634">
        <v>29.1614631361604</v>
      </c>
      <c r="G1634">
        <v>17.992040978560802</v>
      </c>
      <c r="H1634">
        <v>177.79128790655099</v>
      </c>
      <c r="I1634">
        <v>468.34636990943898</v>
      </c>
    </row>
    <row r="1635" spans="1:9" x14ac:dyDescent="0.25">
      <c r="A1635" t="s">
        <v>13</v>
      </c>
      <c r="B1635">
        <v>2008</v>
      </c>
      <c r="C1635">
        <v>1</v>
      </c>
      <c r="D1635">
        <v>713.11201711661397</v>
      </c>
      <c r="E1635">
        <v>2116.11415059509</v>
      </c>
      <c r="F1635">
        <v>282.39166058451701</v>
      </c>
      <c r="G1635">
        <v>155.210995176176</v>
      </c>
      <c r="H1635">
        <v>695.79330547901202</v>
      </c>
      <c r="I1635">
        <v>630.16409079181699</v>
      </c>
    </row>
    <row r="1636" spans="1:9" x14ac:dyDescent="0.25">
      <c r="A1636" t="s">
        <v>13</v>
      </c>
      <c r="B1636">
        <v>2008</v>
      </c>
      <c r="C1636">
        <v>2</v>
      </c>
      <c r="D1636">
        <v>811.09577924842802</v>
      </c>
      <c r="E1636">
        <v>2009.0577010405</v>
      </c>
      <c r="F1636">
        <v>333.806855551414</v>
      </c>
      <c r="G1636">
        <v>183.77500568721101</v>
      </c>
      <c r="H1636">
        <v>1119.8079176354399</v>
      </c>
      <c r="I1636">
        <v>663.27990847991896</v>
      </c>
    </row>
    <row r="1637" spans="1:9" x14ac:dyDescent="0.25">
      <c r="A1637" t="s">
        <v>13</v>
      </c>
      <c r="B1637">
        <v>2008</v>
      </c>
      <c r="C1637">
        <v>3</v>
      </c>
      <c r="D1637">
        <v>1066.7247793481799</v>
      </c>
      <c r="E1637">
        <v>1919.54104850563</v>
      </c>
      <c r="F1637">
        <v>16.7641271744058</v>
      </c>
      <c r="G1637">
        <v>10.2104752213642</v>
      </c>
      <c r="H1637">
        <v>255.48156318356499</v>
      </c>
      <c r="I1637">
        <v>808.99160336302805</v>
      </c>
    </row>
    <row r="1638" spans="1:9" x14ac:dyDescent="0.25">
      <c r="A1638" t="s">
        <v>13</v>
      </c>
      <c r="B1638">
        <v>2008</v>
      </c>
      <c r="C1638">
        <v>4</v>
      </c>
      <c r="D1638">
        <v>1084.9329518081699</v>
      </c>
      <c r="E1638">
        <v>2004.8039459314</v>
      </c>
      <c r="F1638">
        <v>296.355854636316</v>
      </c>
      <c r="G1638">
        <v>163.71379381964101</v>
      </c>
      <c r="H1638">
        <v>1209.5599613577999</v>
      </c>
      <c r="I1638">
        <v>832.98632843143503</v>
      </c>
    </row>
    <row r="1639" spans="1:9" x14ac:dyDescent="0.25">
      <c r="A1639" t="s">
        <v>13</v>
      </c>
      <c r="B1639">
        <v>2008</v>
      </c>
      <c r="C1639">
        <v>5</v>
      </c>
      <c r="D1639">
        <v>1069.9023129582399</v>
      </c>
      <c r="E1639">
        <v>1879.77543867485</v>
      </c>
      <c r="F1639">
        <v>23.059611800698601</v>
      </c>
      <c r="G1639">
        <v>14.5157350083712</v>
      </c>
      <c r="H1639">
        <v>553.87270038683903</v>
      </c>
      <c r="I1639">
        <v>733.00320916004205</v>
      </c>
    </row>
    <row r="1640" spans="1:9" x14ac:dyDescent="0.25">
      <c r="A1640" t="s">
        <v>13</v>
      </c>
      <c r="B1640">
        <v>2008</v>
      </c>
      <c r="C1640">
        <v>6</v>
      </c>
      <c r="D1640">
        <v>1301.1063887831499</v>
      </c>
      <c r="E1640">
        <v>1805.8667026790599</v>
      </c>
      <c r="F1640">
        <v>14.1788093901139</v>
      </c>
      <c r="G1640">
        <v>8.7699856228913493</v>
      </c>
      <c r="H1640">
        <v>5.1908842095994903</v>
      </c>
      <c r="I1640">
        <v>768.49074387723897</v>
      </c>
    </row>
    <row r="1641" spans="1:9" x14ac:dyDescent="0.25">
      <c r="A1641" t="s">
        <v>13</v>
      </c>
      <c r="B1641">
        <v>2008</v>
      </c>
      <c r="C1641">
        <v>7</v>
      </c>
      <c r="D1641">
        <v>1105.9483406788199</v>
      </c>
      <c r="E1641">
        <v>1494.5446471871601</v>
      </c>
      <c r="F1641">
        <v>14.714754086559999</v>
      </c>
      <c r="G1641">
        <v>9.0829202691605602</v>
      </c>
      <c r="H1641">
        <v>5.9464178087657702</v>
      </c>
      <c r="I1641">
        <v>418.25188068833398</v>
      </c>
    </row>
    <row r="1642" spans="1:9" x14ac:dyDescent="0.25">
      <c r="A1642" t="s">
        <v>13</v>
      </c>
      <c r="B1642">
        <v>2008</v>
      </c>
      <c r="C1642">
        <v>8</v>
      </c>
      <c r="D1642">
        <v>917.02662702267605</v>
      </c>
      <c r="E1642">
        <v>1440.26302115208</v>
      </c>
      <c r="F1642">
        <v>15.7573960254434</v>
      </c>
      <c r="G1642">
        <v>9.6455162820958407</v>
      </c>
      <c r="H1642">
        <v>8.2854499333995602</v>
      </c>
      <c r="I1642">
        <v>300.60051997544298</v>
      </c>
    </row>
    <row r="1643" spans="1:9" x14ac:dyDescent="0.25">
      <c r="A1643" t="s">
        <v>13</v>
      </c>
      <c r="B1643">
        <v>2008</v>
      </c>
      <c r="C1643">
        <v>9</v>
      </c>
      <c r="D1643">
        <v>620.58219067933101</v>
      </c>
      <c r="E1643">
        <v>1573.5383521594199</v>
      </c>
      <c r="F1643">
        <v>14.655690260332801</v>
      </c>
      <c r="G1643">
        <v>9.0307891366165798</v>
      </c>
      <c r="H1643">
        <v>269.56523837739502</v>
      </c>
      <c r="I1643">
        <v>268.78350632924997</v>
      </c>
    </row>
    <row r="1644" spans="1:9" x14ac:dyDescent="0.25">
      <c r="A1644" t="s">
        <v>13</v>
      </c>
      <c r="B1644">
        <v>2008</v>
      </c>
      <c r="C1644">
        <v>10</v>
      </c>
      <c r="D1644">
        <v>522.67905705514897</v>
      </c>
      <c r="E1644">
        <v>1857.20969696152</v>
      </c>
      <c r="F1644">
        <v>39.650410824905002</v>
      </c>
      <c r="G1644">
        <v>23.9317530702378</v>
      </c>
      <c r="H1644">
        <v>414.66196412911398</v>
      </c>
      <c r="I1644">
        <v>331.37946423664101</v>
      </c>
    </row>
    <row r="1645" spans="1:9" x14ac:dyDescent="0.25">
      <c r="A1645" t="s">
        <v>13</v>
      </c>
      <c r="B1645">
        <v>2008</v>
      </c>
      <c r="C1645">
        <v>11</v>
      </c>
      <c r="D1645">
        <v>498.92206286139498</v>
      </c>
      <c r="E1645">
        <v>2050.9812329997299</v>
      </c>
      <c r="F1645">
        <v>125.79111302836201</v>
      </c>
      <c r="G1645">
        <v>70.071890230312107</v>
      </c>
      <c r="H1645">
        <v>409.61496695339201</v>
      </c>
      <c r="I1645">
        <v>398.83242864738497</v>
      </c>
    </row>
    <row r="1646" spans="1:9" x14ac:dyDescent="0.25">
      <c r="A1646" t="s">
        <v>13</v>
      </c>
      <c r="B1646">
        <v>2008</v>
      </c>
      <c r="C1646">
        <v>12</v>
      </c>
      <c r="D1646">
        <v>505.42193819037402</v>
      </c>
      <c r="E1646">
        <v>2119.0166571787299</v>
      </c>
      <c r="F1646">
        <v>360.76734906095498</v>
      </c>
      <c r="G1646">
        <v>199.01505153486801</v>
      </c>
      <c r="H1646">
        <v>729.13845445528</v>
      </c>
      <c r="I1646">
        <v>445.17789427575099</v>
      </c>
    </row>
    <row r="1647" spans="1:9" x14ac:dyDescent="0.25">
      <c r="A1647" t="s">
        <v>13</v>
      </c>
      <c r="B1647">
        <v>2009</v>
      </c>
      <c r="C1647">
        <v>1</v>
      </c>
      <c r="D1647">
        <v>545.97230191186804</v>
      </c>
      <c r="E1647">
        <v>2150.94899196915</v>
      </c>
      <c r="F1647">
        <v>765.42030817203499</v>
      </c>
      <c r="G1647">
        <v>421.43181642986099</v>
      </c>
      <c r="H1647">
        <v>1498.78408395561</v>
      </c>
      <c r="I1647">
        <v>498.44217179401397</v>
      </c>
    </row>
    <row r="1648" spans="1:9" x14ac:dyDescent="0.25">
      <c r="A1648" t="s">
        <v>13</v>
      </c>
      <c r="B1648">
        <v>2009</v>
      </c>
      <c r="C1648">
        <v>2</v>
      </c>
      <c r="D1648">
        <v>807.94161890571604</v>
      </c>
      <c r="E1648">
        <v>2070.9728391513099</v>
      </c>
      <c r="F1648">
        <v>131.01397982682201</v>
      </c>
      <c r="G1648">
        <v>71.921843695763499</v>
      </c>
      <c r="H1648">
        <v>514.58613188343998</v>
      </c>
      <c r="I1648">
        <v>683.77365549041701</v>
      </c>
    </row>
    <row r="1649" spans="1:9" x14ac:dyDescent="0.25">
      <c r="A1649" t="s">
        <v>13</v>
      </c>
      <c r="B1649">
        <v>2009</v>
      </c>
      <c r="C1649">
        <v>3</v>
      </c>
      <c r="D1649">
        <v>1170.71653220638</v>
      </c>
      <c r="E1649">
        <v>1726.9381008796699</v>
      </c>
      <c r="F1649">
        <v>15.877885326910899</v>
      </c>
      <c r="G1649">
        <v>9.7192698754877895</v>
      </c>
      <c r="H1649">
        <v>76.346396990683104</v>
      </c>
      <c r="I1649">
        <v>741.85235950420395</v>
      </c>
    </row>
    <row r="1650" spans="1:9" x14ac:dyDescent="0.25">
      <c r="A1650" t="s">
        <v>13</v>
      </c>
      <c r="B1650">
        <v>2009</v>
      </c>
      <c r="C1650">
        <v>4</v>
      </c>
      <c r="D1650">
        <v>1109.61383462196</v>
      </c>
      <c r="E1650">
        <v>1557.17783235565</v>
      </c>
      <c r="F1650">
        <v>13.9584785353598</v>
      </c>
      <c r="G1650">
        <v>8.6491348656853209</v>
      </c>
      <c r="H1650">
        <v>408.67558745870599</v>
      </c>
      <c r="I1650">
        <v>567.92220678314197</v>
      </c>
    </row>
    <row r="1651" spans="1:9" x14ac:dyDescent="0.25">
      <c r="A1651" t="s">
        <v>13</v>
      </c>
      <c r="B1651">
        <v>2009</v>
      </c>
      <c r="C1651">
        <v>5</v>
      </c>
      <c r="D1651">
        <v>1351.9319463562399</v>
      </c>
      <c r="E1651">
        <v>1514.8437831019601</v>
      </c>
      <c r="F1651">
        <v>14.8815903392655</v>
      </c>
      <c r="G1651">
        <v>9.1908391704408601</v>
      </c>
      <c r="H1651">
        <v>138.29002864721801</v>
      </c>
      <c r="I1651">
        <v>638.106988244543</v>
      </c>
    </row>
    <row r="1652" spans="1:9" x14ac:dyDescent="0.25">
      <c r="A1652" t="s">
        <v>13</v>
      </c>
      <c r="B1652">
        <v>2009</v>
      </c>
      <c r="C1652">
        <v>6</v>
      </c>
      <c r="D1652">
        <v>1220.6830670100401</v>
      </c>
      <c r="E1652">
        <v>1441.69582803093</v>
      </c>
      <c r="F1652">
        <v>14.229766768040999</v>
      </c>
      <c r="G1652">
        <v>8.8015043143285201</v>
      </c>
      <c r="H1652">
        <v>141.39481136610999</v>
      </c>
      <c r="I1652">
        <v>473.44283718511599</v>
      </c>
    </row>
    <row r="1653" spans="1:9" x14ac:dyDescent="0.25">
      <c r="A1653" t="s">
        <v>13</v>
      </c>
      <c r="B1653">
        <v>2009</v>
      </c>
      <c r="C1653">
        <v>7</v>
      </c>
      <c r="D1653">
        <v>1167.5804250517699</v>
      </c>
      <c r="E1653">
        <v>1370.5423836096199</v>
      </c>
      <c r="F1653">
        <v>15.9992433456743</v>
      </c>
      <c r="G1653">
        <v>9.7935569587096705</v>
      </c>
      <c r="H1653">
        <v>7.4359620150053498</v>
      </c>
      <c r="I1653">
        <v>346.88795435803399</v>
      </c>
    </row>
    <row r="1654" spans="1:9" x14ac:dyDescent="0.25">
      <c r="A1654" t="s">
        <v>13</v>
      </c>
      <c r="B1654">
        <v>2009</v>
      </c>
      <c r="C1654">
        <v>8</v>
      </c>
      <c r="D1654">
        <v>984.12208578479704</v>
      </c>
      <c r="E1654">
        <v>1359.6673085457601</v>
      </c>
      <c r="F1654">
        <v>15.948378107978399</v>
      </c>
      <c r="G1654">
        <v>9.7442763352183803</v>
      </c>
      <c r="H1654">
        <v>7.2617580479031796</v>
      </c>
      <c r="I1654">
        <v>275.08378661562</v>
      </c>
    </row>
    <row r="1655" spans="1:9" x14ac:dyDescent="0.25">
      <c r="A1655" t="s">
        <v>13</v>
      </c>
      <c r="B1655">
        <v>2009</v>
      </c>
      <c r="C1655">
        <v>9</v>
      </c>
      <c r="D1655">
        <v>688.99828579753</v>
      </c>
      <c r="E1655">
        <v>1447.9816292363701</v>
      </c>
      <c r="F1655">
        <v>18.411682185543199</v>
      </c>
      <c r="G1655">
        <v>11.0443229535115</v>
      </c>
      <c r="H1655">
        <v>126.99054392985801</v>
      </c>
      <c r="I1655">
        <v>246.28714524869901</v>
      </c>
    </row>
    <row r="1656" spans="1:9" x14ac:dyDescent="0.25">
      <c r="A1656" t="s">
        <v>13</v>
      </c>
      <c r="B1656">
        <v>2009</v>
      </c>
      <c r="C1656">
        <v>10</v>
      </c>
      <c r="D1656">
        <v>581.81135094457704</v>
      </c>
      <c r="E1656">
        <v>1780.4649106453701</v>
      </c>
      <c r="F1656">
        <v>50.0710485856509</v>
      </c>
      <c r="G1656">
        <v>31.780705490009002</v>
      </c>
      <c r="H1656">
        <v>570.39071848552703</v>
      </c>
      <c r="I1656">
        <v>348.29589538344402</v>
      </c>
    </row>
    <row r="1657" spans="1:9" x14ac:dyDescent="0.25">
      <c r="A1657" t="s">
        <v>13</v>
      </c>
      <c r="B1657">
        <v>2009</v>
      </c>
      <c r="C1657">
        <v>11</v>
      </c>
      <c r="D1657">
        <v>469.79649806611098</v>
      </c>
      <c r="E1657">
        <v>2021.7730594738</v>
      </c>
      <c r="F1657">
        <v>132.11463440815299</v>
      </c>
      <c r="G1657">
        <v>77.423150920442495</v>
      </c>
      <c r="H1657">
        <v>450.149445651512</v>
      </c>
      <c r="I1657">
        <v>372.77971226717</v>
      </c>
    </row>
    <row r="1658" spans="1:9" x14ac:dyDescent="0.25">
      <c r="A1658" t="s">
        <v>13</v>
      </c>
      <c r="B1658">
        <v>2009</v>
      </c>
      <c r="C1658">
        <v>12</v>
      </c>
      <c r="D1658">
        <v>476.87905359456101</v>
      </c>
      <c r="E1658">
        <v>2166.5028386111499</v>
      </c>
      <c r="F1658">
        <v>1092.7632733008199</v>
      </c>
      <c r="G1658">
        <v>594.73275526532802</v>
      </c>
      <c r="H1658">
        <v>2213.54150187195</v>
      </c>
      <c r="I1658">
        <v>433.43063289263699</v>
      </c>
    </row>
    <row r="1659" spans="1:9" x14ac:dyDescent="0.25">
      <c r="A1659" t="s">
        <v>13</v>
      </c>
      <c r="B1659">
        <v>2010</v>
      </c>
      <c r="C1659">
        <v>1</v>
      </c>
      <c r="D1659">
        <v>591.77603832243005</v>
      </c>
      <c r="E1659">
        <v>2160.6911020047</v>
      </c>
      <c r="F1659">
        <v>535.24053013549803</v>
      </c>
      <c r="G1659">
        <v>293.16769226082403</v>
      </c>
      <c r="H1659">
        <v>1157.03089254776</v>
      </c>
      <c r="I1659">
        <v>542.719346359577</v>
      </c>
    </row>
    <row r="1660" spans="1:9" x14ac:dyDescent="0.25">
      <c r="A1660" t="s">
        <v>13</v>
      </c>
      <c r="B1660">
        <v>2010</v>
      </c>
      <c r="C1660">
        <v>2</v>
      </c>
      <c r="D1660">
        <v>651.86497647082297</v>
      </c>
      <c r="E1660">
        <v>2162.9513175873599</v>
      </c>
      <c r="F1660">
        <v>900.44661674621602</v>
      </c>
      <c r="G1660">
        <v>491.06591850171202</v>
      </c>
      <c r="H1660">
        <v>1981.57894762814</v>
      </c>
      <c r="I1660">
        <v>585.72644140457203</v>
      </c>
    </row>
    <row r="1661" spans="1:9" x14ac:dyDescent="0.25">
      <c r="A1661" t="s">
        <v>13</v>
      </c>
      <c r="B1661">
        <v>2010</v>
      </c>
      <c r="C1661">
        <v>3</v>
      </c>
      <c r="D1661">
        <v>929.197070908775</v>
      </c>
      <c r="E1661">
        <v>2016.1669853134199</v>
      </c>
      <c r="F1661">
        <v>344.26029332393699</v>
      </c>
      <c r="G1661">
        <v>191.393373895471</v>
      </c>
      <c r="H1661">
        <v>950.66144426397295</v>
      </c>
      <c r="I1661">
        <v>745.977110766191</v>
      </c>
    </row>
    <row r="1662" spans="1:9" x14ac:dyDescent="0.25">
      <c r="A1662" t="s">
        <v>13</v>
      </c>
      <c r="B1662">
        <v>2010</v>
      </c>
      <c r="C1662">
        <v>4</v>
      </c>
      <c r="D1662">
        <v>1112.3835352752701</v>
      </c>
      <c r="E1662">
        <v>1983.4248675179299</v>
      </c>
      <c r="F1662">
        <v>142.330251538281</v>
      </c>
      <c r="G1662">
        <v>79.224203585218902</v>
      </c>
      <c r="H1662">
        <v>771.36568621986396</v>
      </c>
      <c r="I1662">
        <v>855.07813233737897</v>
      </c>
    </row>
    <row r="1663" spans="1:9" x14ac:dyDescent="0.25">
      <c r="A1663" t="s">
        <v>13</v>
      </c>
      <c r="B1663">
        <v>2010</v>
      </c>
      <c r="C1663">
        <v>5</v>
      </c>
      <c r="D1663">
        <v>1205.1504905624399</v>
      </c>
      <c r="E1663">
        <v>1895.55763347885</v>
      </c>
      <c r="F1663">
        <v>17.611495060580399</v>
      </c>
      <c r="G1663">
        <v>10.809766303144</v>
      </c>
      <c r="H1663">
        <v>290.64979792348902</v>
      </c>
      <c r="I1663">
        <v>838.42730614759398</v>
      </c>
    </row>
    <row r="1664" spans="1:9" x14ac:dyDescent="0.25">
      <c r="A1664" t="s">
        <v>13</v>
      </c>
      <c r="B1664">
        <v>2010</v>
      </c>
      <c r="C1664">
        <v>6</v>
      </c>
      <c r="D1664">
        <v>1202.5614883042899</v>
      </c>
      <c r="E1664">
        <v>1667.0057265272501</v>
      </c>
      <c r="F1664">
        <v>13.861934634033901</v>
      </c>
      <c r="G1664">
        <v>8.6059920080653391</v>
      </c>
      <c r="H1664">
        <v>213.17052277599799</v>
      </c>
      <c r="I1664">
        <v>634.41978408889804</v>
      </c>
    </row>
    <row r="1665" spans="1:9" x14ac:dyDescent="0.25">
      <c r="A1665" t="s">
        <v>13</v>
      </c>
      <c r="B1665">
        <v>2010</v>
      </c>
      <c r="C1665">
        <v>7</v>
      </c>
      <c r="D1665">
        <v>1261.2228569047199</v>
      </c>
      <c r="E1665">
        <v>1459.80130710701</v>
      </c>
      <c r="F1665">
        <v>14.715011915229001</v>
      </c>
      <c r="G1665">
        <v>9.0830797725852594</v>
      </c>
      <c r="H1665">
        <v>6.7743738100433397</v>
      </c>
      <c r="I1665">
        <v>450.73258049335499</v>
      </c>
    </row>
    <row r="1666" spans="1:9" x14ac:dyDescent="0.25">
      <c r="A1666" t="s">
        <v>13</v>
      </c>
      <c r="B1666">
        <v>2010</v>
      </c>
      <c r="C1666">
        <v>8</v>
      </c>
      <c r="D1666">
        <v>1004.43345565037</v>
      </c>
      <c r="E1666">
        <v>1397.33874796288</v>
      </c>
      <c r="F1666">
        <v>14.9780456656247</v>
      </c>
      <c r="G1666">
        <v>9.2402929665751508</v>
      </c>
      <c r="H1666">
        <v>6.64910336774469</v>
      </c>
      <c r="I1666">
        <v>299.22742159458198</v>
      </c>
    </row>
    <row r="1667" spans="1:9" x14ac:dyDescent="0.25">
      <c r="A1667" t="s">
        <v>13</v>
      </c>
      <c r="B1667">
        <v>2010</v>
      </c>
      <c r="C1667">
        <v>9</v>
      </c>
      <c r="D1667">
        <v>662.58353931221995</v>
      </c>
      <c r="E1667">
        <v>1435.3658886205301</v>
      </c>
      <c r="F1667">
        <v>16.6034869771457</v>
      </c>
      <c r="G1667">
        <v>10.0755051599161</v>
      </c>
      <c r="H1667">
        <v>25.234732342138301</v>
      </c>
      <c r="I1667">
        <v>231.69898681490901</v>
      </c>
    </row>
    <row r="1668" spans="1:9" x14ac:dyDescent="0.25">
      <c r="A1668" t="s">
        <v>13</v>
      </c>
      <c r="B1668">
        <v>2010</v>
      </c>
      <c r="C1668">
        <v>10</v>
      </c>
      <c r="D1668">
        <v>500.90619196835502</v>
      </c>
      <c r="E1668">
        <v>1960.10319239555</v>
      </c>
      <c r="F1668">
        <v>380.81017003347898</v>
      </c>
      <c r="G1668">
        <v>214.13809920016399</v>
      </c>
      <c r="H1668">
        <v>1370.7564250634</v>
      </c>
      <c r="I1668">
        <v>338.63962684158298</v>
      </c>
    </row>
    <row r="1669" spans="1:9" x14ac:dyDescent="0.25">
      <c r="A1669" t="s">
        <v>13</v>
      </c>
      <c r="B1669">
        <v>2010</v>
      </c>
      <c r="C1669">
        <v>11</v>
      </c>
      <c r="D1669">
        <v>435.29013395082399</v>
      </c>
      <c r="E1669">
        <v>2118.0996610776501</v>
      </c>
      <c r="F1669">
        <v>430.691676757469</v>
      </c>
      <c r="G1669">
        <v>238.73602486019601</v>
      </c>
      <c r="H1669">
        <v>912.73649943691305</v>
      </c>
      <c r="I1669">
        <v>363.04460691762898</v>
      </c>
    </row>
    <row r="1670" spans="1:9" x14ac:dyDescent="0.25">
      <c r="A1670" t="s">
        <v>13</v>
      </c>
      <c r="B1670">
        <v>2010</v>
      </c>
      <c r="C1670">
        <v>12</v>
      </c>
      <c r="D1670">
        <v>473.01522173469499</v>
      </c>
      <c r="E1670">
        <v>2162.6928965710399</v>
      </c>
      <c r="F1670">
        <v>1024.85028835861</v>
      </c>
      <c r="G1670">
        <v>558.236782704348</v>
      </c>
      <c r="H1670">
        <v>1987.60735370365</v>
      </c>
      <c r="I1670">
        <v>429.11172387185098</v>
      </c>
    </row>
    <row r="1671" spans="1:9" x14ac:dyDescent="0.25">
      <c r="A1671" t="s">
        <v>13</v>
      </c>
      <c r="B1671">
        <v>2011</v>
      </c>
      <c r="C1671">
        <v>1</v>
      </c>
      <c r="D1671">
        <v>607.06817359157503</v>
      </c>
      <c r="E1671">
        <v>2128.45011199898</v>
      </c>
      <c r="F1671">
        <v>124.82528292310199</v>
      </c>
      <c r="G1671">
        <v>69.910281456729805</v>
      </c>
      <c r="H1671">
        <v>484.111465034351</v>
      </c>
      <c r="I1671">
        <v>546.87540876847299</v>
      </c>
    </row>
    <row r="1672" spans="1:9" x14ac:dyDescent="0.25">
      <c r="A1672" t="s">
        <v>13</v>
      </c>
      <c r="B1672">
        <v>2011</v>
      </c>
      <c r="C1672">
        <v>2</v>
      </c>
      <c r="D1672">
        <v>830.05819205852504</v>
      </c>
      <c r="E1672">
        <v>2075.96172065674</v>
      </c>
      <c r="F1672">
        <v>257.959485024846</v>
      </c>
      <c r="G1672">
        <v>145.65294465119999</v>
      </c>
      <c r="H1672">
        <v>760.24942531946203</v>
      </c>
      <c r="I1672">
        <v>707.04962182643897</v>
      </c>
    </row>
    <row r="1673" spans="1:9" x14ac:dyDescent="0.25">
      <c r="A1673" t="s">
        <v>13</v>
      </c>
      <c r="B1673">
        <v>2011</v>
      </c>
      <c r="C1673">
        <v>3</v>
      </c>
      <c r="D1673">
        <v>971.67945985360996</v>
      </c>
      <c r="E1673">
        <v>2039.98379861015</v>
      </c>
      <c r="F1673">
        <v>169.386928954458</v>
      </c>
      <c r="G1673">
        <v>91.8862361744699</v>
      </c>
      <c r="H1673">
        <v>714.46161230228404</v>
      </c>
      <c r="I1673">
        <v>792.60496443627301</v>
      </c>
    </row>
    <row r="1674" spans="1:9" x14ac:dyDescent="0.25">
      <c r="A1674" t="s">
        <v>13</v>
      </c>
      <c r="B1674">
        <v>2011</v>
      </c>
      <c r="C1674">
        <v>4</v>
      </c>
      <c r="D1674">
        <v>1199.7824038559199</v>
      </c>
      <c r="E1674">
        <v>1873.1314450689699</v>
      </c>
      <c r="F1674">
        <v>138.911082039251</v>
      </c>
      <c r="G1674">
        <v>79.016661230233197</v>
      </c>
      <c r="H1674">
        <v>1017.37687507231</v>
      </c>
      <c r="I1674">
        <v>830.19410024341596</v>
      </c>
    </row>
    <row r="1675" spans="1:9" x14ac:dyDescent="0.25">
      <c r="A1675" t="s">
        <v>13</v>
      </c>
      <c r="B1675">
        <v>2011</v>
      </c>
      <c r="C1675">
        <v>5</v>
      </c>
      <c r="D1675">
        <v>1229.8229262980201</v>
      </c>
      <c r="E1675">
        <v>2048.5422721990199</v>
      </c>
      <c r="F1675">
        <v>64.200029392320204</v>
      </c>
      <c r="G1675">
        <v>35.782411941450697</v>
      </c>
      <c r="H1675">
        <v>644.18541242402102</v>
      </c>
      <c r="I1675">
        <v>939.25865359741204</v>
      </c>
    </row>
    <row r="1676" spans="1:9" x14ac:dyDescent="0.25">
      <c r="A1676" t="s">
        <v>13</v>
      </c>
      <c r="B1676">
        <v>2011</v>
      </c>
      <c r="C1676">
        <v>6</v>
      </c>
      <c r="D1676">
        <v>1229.6344070882201</v>
      </c>
      <c r="E1676">
        <v>1905.85057826569</v>
      </c>
      <c r="F1676">
        <v>15.1353555126557</v>
      </c>
      <c r="G1676">
        <v>9.2773046921784399</v>
      </c>
      <c r="H1676">
        <v>109.058967002768</v>
      </c>
      <c r="I1676">
        <v>795.50646512823096</v>
      </c>
    </row>
    <row r="1677" spans="1:9" x14ac:dyDescent="0.25">
      <c r="A1677" t="s">
        <v>13</v>
      </c>
      <c r="B1677">
        <v>2011</v>
      </c>
      <c r="C1677">
        <v>7</v>
      </c>
      <c r="D1677">
        <v>1103.50891065321</v>
      </c>
      <c r="E1677">
        <v>1568.87289620827</v>
      </c>
      <c r="F1677">
        <v>14.793059033351801</v>
      </c>
      <c r="G1677">
        <v>9.1361633467640004</v>
      </c>
      <c r="H1677">
        <v>6.3457162279647603</v>
      </c>
      <c r="I1677">
        <v>473.56427129504198</v>
      </c>
    </row>
    <row r="1678" spans="1:9" x14ac:dyDescent="0.25">
      <c r="A1678" t="s">
        <v>13</v>
      </c>
      <c r="B1678">
        <v>2011</v>
      </c>
      <c r="C1678">
        <v>8</v>
      </c>
      <c r="D1678">
        <v>873.11648076643996</v>
      </c>
      <c r="E1678">
        <v>1492.09421249298</v>
      </c>
      <c r="F1678">
        <v>14.4839225005618</v>
      </c>
      <c r="G1678">
        <v>8.9709033935006595</v>
      </c>
      <c r="H1678">
        <v>111.672818680017</v>
      </c>
      <c r="I1678">
        <v>320.41803396976502</v>
      </c>
    </row>
    <row r="1679" spans="1:9" x14ac:dyDescent="0.25">
      <c r="A1679" t="s">
        <v>13</v>
      </c>
      <c r="B1679">
        <v>2011</v>
      </c>
      <c r="C1679">
        <v>9</v>
      </c>
      <c r="D1679">
        <v>679.26102767850796</v>
      </c>
      <c r="E1679">
        <v>1837.70954791542</v>
      </c>
      <c r="F1679">
        <v>16.666232470715599</v>
      </c>
      <c r="G1679">
        <v>10.1266640807505</v>
      </c>
      <c r="H1679">
        <v>310.10342037789098</v>
      </c>
      <c r="I1679">
        <v>386.11069330460498</v>
      </c>
    </row>
    <row r="1680" spans="1:9" x14ac:dyDescent="0.25">
      <c r="A1680" t="s">
        <v>13</v>
      </c>
      <c r="B1680">
        <v>2011</v>
      </c>
      <c r="C1680">
        <v>10</v>
      </c>
      <c r="D1680">
        <v>623.49580314045897</v>
      </c>
      <c r="E1680">
        <v>1837.7886355648</v>
      </c>
      <c r="F1680">
        <v>73.910901522866496</v>
      </c>
      <c r="G1680">
        <v>41.8528641632996</v>
      </c>
      <c r="H1680">
        <v>491.29306595829001</v>
      </c>
      <c r="I1680">
        <v>379.18018478087401</v>
      </c>
    </row>
    <row r="1681" spans="1:9" x14ac:dyDescent="0.25">
      <c r="A1681" t="s">
        <v>13</v>
      </c>
      <c r="B1681">
        <v>2011</v>
      </c>
      <c r="C1681">
        <v>11</v>
      </c>
      <c r="D1681">
        <v>418.28227760865201</v>
      </c>
      <c r="E1681">
        <v>2159.7254648358098</v>
      </c>
      <c r="F1681">
        <v>592.61690556354597</v>
      </c>
      <c r="G1681">
        <v>320.58339489081902</v>
      </c>
      <c r="H1681">
        <v>1195.0237822138799</v>
      </c>
      <c r="I1681">
        <v>361.11682339128498</v>
      </c>
    </row>
    <row r="1682" spans="1:9" x14ac:dyDescent="0.25">
      <c r="A1682" t="s">
        <v>13</v>
      </c>
      <c r="B1682">
        <v>2011</v>
      </c>
      <c r="C1682">
        <v>12</v>
      </c>
      <c r="D1682">
        <v>565.99296599067702</v>
      </c>
      <c r="E1682">
        <v>2111.47733511452</v>
      </c>
      <c r="F1682">
        <v>23.0093593108082</v>
      </c>
      <c r="G1682">
        <v>14.057580696461599</v>
      </c>
      <c r="H1682">
        <v>103.714468451889</v>
      </c>
      <c r="I1682">
        <v>494.26974666903499</v>
      </c>
    </row>
    <row r="1683" spans="1:9" x14ac:dyDescent="0.25">
      <c r="A1683" t="s">
        <v>13</v>
      </c>
      <c r="B1683">
        <v>2012</v>
      </c>
      <c r="C1683">
        <v>1</v>
      </c>
      <c r="D1683">
        <v>744.76650134710405</v>
      </c>
      <c r="E1683">
        <v>1946.5638302058401</v>
      </c>
      <c r="F1683">
        <v>16.867673078860001</v>
      </c>
      <c r="G1683">
        <v>10.261619310685299</v>
      </c>
      <c r="H1683">
        <v>121.85481347781899</v>
      </c>
      <c r="I1683">
        <v>594.62194649569506</v>
      </c>
    </row>
    <row r="1684" spans="1:9" x14ac:dyDescent="0.25">
      <c r="A1684" t="s">
        <v>13</v>
      </c>
      <c r="B1684">
        <v>2012</v>
      </c>
      <c r="C1684">
        <v>2</v>
      </c>
      <c r="D1684">
        <v>883.11214534896806</v>
      </c>
      <c r="E1684">
        <v>1716.11362685822</v>
      </c>
      <c r="F1684">
        <v>16.016075614087299</v>
      </c>
      <c r="G1684">
        <v>9.7316181361569303</v>
      </c>
      <c r="H1684">
        <v>8.8902678477698593</v>
      </c>
      <c r="I1684">
        <v>569.17317085240302</v>
      </c>
    </row>
    <row r="1685" spans="1:9" x14ac:dyDescent="0.25">
      <c r="A1685" t="s">
        <v>13</v>
      </c>
      <c r="B1685">
        <v>2012</v>
      </c>
      <c r="C1685">
        <v>3</v>
      </c>
      <c r="D1685">
        <v>1171.3377646562301</v>
      </c>
      <c r="E1685">
        <v>1477.0359932971201</v>
      </c>
      <c r="F1685">
        <v>16.6906773265016</v>
      </c>
      <c r="G1685">
        <v>10.141516561320699</v>
      </c>
      <c r="H1685">
        <v>433.19206236544602</v>
      </c>
      <c r="I1685">
        <v>530.38434130608596</v>
      </c>
    </row>
    <row r="1686" spans="1:9" x14ac:dyDescent="0.25">
      <c r="A1686" t="s">
        <v>13</v>
      </c>
      <c r="B1686">
        <v>2012</v>
      </c>
      <c r="C1686">
        <v>4</v>
      </c>
      <c r="D1686">
        <v>933.64230992195098</v>
      </c>
      <c r="E1686">
        <v>1763.88157430916</v>
      </c>
      <c r="F1686">
        <v>15.3190690924054</v>
      </c>
      <c r="G1686">
        <v>9.3853482917788291</v>
      </c>
      <c r="H1686">
        <v>391.34995206284498</v>
      </c>
      <c r="I1686">
        <v>616.56211511971503</v>
      </c>
    </row>
    <row r="1687" spans="1:9" x14ac:dyDescent="0.25">
      <c r="A1687" t="s">
        <v>13</v>
      </c>
      <c r="B1687">
        <v>2012</v>
      </c>
      <c r="C1687">
        <v>5</v>
      </c>
      <c r="D1687">
        <v>1321.5164352233901</v>
      </c>
      <c r="E1687">
        <v>1848.3375271607199</v>
      </c>
      <c r="F1687">
        <v>39.411051640694403</v>
      </c>
      <c r="G1687">
        <v>24.784891461000399</v>
      </c>
      <c r="H1687">
        <v>431.43608466325799</v>
      </c>
      <c r="I1687">
        <v>889.57023782276201</v>
      </c>
    </row>
    <row r="1688" spans="1:9" x14ac:dyDescent="0.25">
      <c r="A1688" t="s">
        <v>13</v>
      </c>
      <c r="B1688">
        <v>2012</v>
      </c>
      <c r="C1688">
        <v>6</v>
      </c>
      <c r="D1688">
        <v>1219.59057990886</v>
      </c>
      <c r="E1688">
        <v>1491.32318747658</v>
      </c>
      <c r="F1688">
        <v>13.9439524467182</v>
      </c>
      <c r="G1688">
        <v>8.6504987702112892</v>
      </c>
      <c r="H1688">
        <v>4.6075988073474203</v>
      </c>
      <c r="I1688">
        <v>510.10882545679101</v>
      </c>
    </row>
    <row r="1689" spans="1:9" x14ac:dyDescent="0.25">
      <c r="A1689" t="s">
        <v>13</v>
      </c>
      <c r="B1689">
        <v>2012</v>
      </c>
      <c r="C1689">
        <v>7</v>
      </c>
      <c r="D1689">
        <v>1171.96363123673</v>
      </c>
      <c r="E1689">
        <v>1364.7069136702301</v>
      </c>
      <c r="F1689">
        <v>15.2898150623238</v>
      </c>
      <c r="G1689">
        <v>9.3966589533394291</v>
      </c>
      <c r="H1689">
        <v>6.8135249138975098</v>
      </c>
      <c r="I1689">
        <v>338.18395665420599</v>
      </c>
    </row>
    <row r="1690" spans="1:9" x14ac:dyDescent="0.25">
      <c r="A1690" t="s">
        <v>13</v>
      </c>
      <c r="B1690">
        <v>2012</v>
      </c>
      <c r="C1690">
        <v>8</v>
      </c>
      <c r="D1690">
        <v>925.655968297252</v>
      </c>
      <c r="E1690">
        <v>1368.1038069901999</v>
      </c>
      <c r="F1690">
        <v>14.285091168090901</v>
      </c>
      <c r="G1690">
        <v>8.86870214295012</v>
      </c>
      <c r="H1690">
        <v>7.0016634707513399</v>
      </c>
      <c r="I1690">
        <v>264.83885694154702</v>
      </c>
    </row>
    <row r="1691" spans="1:9" x14ac:dyDescent="0.25">
      <c r="A1691" t="s">
        <v>13</v>
      </c>
      <c r="B1691">
        <v>2012</v>
      </c>
      <c r="C1691">
        <v>9</v>
      </c>
      <c r="D1691">
        <v>649.47997228494603</v>
      </c>
      <c r="E1691">
        <v>1419.60701534912</v>
      </c>
      <c r="F1691">
        <v>17.545640205606201</v>
      </c>
      <c r="G1691">
        <v>10.601005564132</v>
      </c>
      <c r="H1691">
        <v>58.116990257555202</v>
      </c>
      <c r="I1691">
        <v>222.754421570044</v>
      </c>
    </row>
    <row r="1692" spans="1:9" x14ac:dyDescent="0.25">
      <c r="A1692" t="s">
        <v>13</v>
      </c>
      <c r="B1692">
        <v>2012</v>
      </c>
      <c r="C1692">
        <v>10</v>
      </c>
      <c r="D1692">
        <v>505.76919875800201</v>
      </c>
      <c r="E1692">
        <v>1699.37905721893</v>
      </c>
      <c r="F1692">
        <v>105.00473238583</v>
      </c>
      <c r="G1692">
        <v>63.254070612037097</v>
      </c>
      <c r="H1692">
        <v>749.73797488460502</v>
      </c>
      <c r="I1692">
        <v>273.522991859169</v>
      </c>
    </row>
    <row r="1693" spans="1:9" x14ac:dyDescent="0.25">
      <c r="A1693" t="s">
        <v>13</v>
      </c>
      <c r="B1693">
        <v>2012</v>
      </c>
      <c r="C1693">
        <v>11</v>
      </c>
      <c r="D1693">
        <v>406.03671650139802</v>
      </c>
      <c r="E1693">
        <v>2152.9754643183901</v>
      </c>
      <c r="F1693">
        <v>431.96882360622402</v>
      </c>
      <c r="G1693">
        <v>236.44071452325699</v>
      </c>
      <c r="H1693">
        <v>923.25966306322096</v>
      </c>
      <c r="I1693">
        <v>350.29356176945703</v>
      </c>
    </row>
    <row r="1694" spans="1:9" x14ac:dyDescent="0.25">
      <c r="A1694" t="s">
        <v>13</v>
      </c>
      <c r="B1694">
        <v>2012</v>
      </c>
      <c r="C1694">
        <v>12</v>
      </c>
      <c r="D1694">
        <v>516.78147303609796</v>
      </c>
      <c r="E1694">
        <v>2122.97737662399</v>
      </c>
      <c r="F1694">
        <v>238.27898527914999</v>
      </c>
      <c r="G1694">
        <v>133.54085856602501</v>
      </c>
      <c r="H1694">
        <v>590.40603701774603</v>
      </c>
      <c r="I1694">
        <v>457.63917233140899</v>
      </c>
    </row>
    <row r="1695" spans="1:9" x14ac:dyDescent="0.25">
      <c r="A1695" t="s">
        <v>13</v>
      </c>
      <c r="B1695">
        <v>2013</v>
      </c>
      <c r="C1695">
        <v>1</v>
      </c>
      <c r="D1695">
        <v>648.81378930466701</v>
      </c>
      <c r="E1695">
        <v>2148.3494279077099</v>
      </c>
      <c r="F1695">
        <v>273.24164892519002</v>
      </c>
      <c r="G1695">
        <v>151.44698945391801</v>
      </c>
      <c r="H1695">
        <v>692.89380132989902</v>
      </c>
      <c r="I1695">
        <v>587.11508702622405</v>
      </c>
    </row>
    <row r="1696" spans="1:9" x14ac:dyDescent="0.25">
      <c r="A1696" t="s">
        <v>13</v>
      </c>
      <c r="B1696">
        <v>2013</v>
      </c>
      <c r="C1696">
        <v>2</v>
      </c>
      <c r="D1696">
        <v>728.96144701538105</v>
      </c>
      <c r="E1696">
        <v>2041.42886106575</v>
      </c>
      <c r="F1696">
        <v>29.551541694955201</v>
      </c>
      <c r="G1696">
        <v>18.359170462607</v>
      </c>
      <c r="H1696">
        <v>349.47886826274902</v>
      </c>
      <c r="I1696">
        <v>611.19572879282896</v>
      </c>
    </row>
    <row r="1697" spans="1:9" x14ac:dyDescent="0.25">
      <c r="A1697" t="s">
        <v>13</v>
      </c>
      <c r="B1697">
        <v>2013</v>
      </c>
      <c r="C1697">
        <v>3</v>
      </c>
      <c r="D1697">
        <v>822.51006628984396</v>
      </c>
      <c r="E1697">
        <v>2154.0804109157598</v>
      </c>
      <c r="F1697">
        <v>700.42966197574594</v>
      </c>
      <c r="G1697">
        <v>381.16348389861901</v>
      </c>
      <c r="H1697">
        <v>1648.09779733402</v>
      </c>
      <c r="I1697">
        <v>721.52204672987</v>
      </c>
    </row>
    <row r="1698" spans="1:9" x14ac:dyDescent="0.25">
      <c r="A1698" t="s">
        <v>13</v>
      </c>
      <c r="B1698">
        <v>2013</v>
      </c>
      <c r="C1698">
        <v>4</v>
      </c>
      <c r="D1698">
        <v>1108.9705584589899</v>
      </c>
      <c r="E1698">
        <v>1971.2139613269801</v>
      </c>
      <c r="F1698">
        <v>20.878978352890002</v>
      </c>
      <c r="G1698">
        <v>12.9061621869256</v>
      </c>
      <c r="H1698">
        <v>231.34940492895601</v>
      </c>
      <c r="I1698">
        <v>846.642640000592</v>
      </c>
    </row>
    <row r="1699" spans="1:9" x14ac:dyDescent="0.25">
      <c r="A1699" t="s">
        <v>13</v>
      </c>
      <c r="B1699">
        <v>2013</v>
      </c>
      <c r="C1699">
        <v>5</v>
      </c>
      <c r="D1699">
        <v>1236.52904929785</v>
      </c>
      <c r="E1699">
        <v>1565.8970513680299</v>
      </c>
      <c r="F1699">
        <v>15.5680633601925</v>
      </c>
      <c r="G1699">
        <v>9.5676622383805192</v>
      </c>
      <c r="H1699">
        <v>106.310455280206</v>
      </c>
      <c r="I1699">
        <v>628.84852095966301</v>
      </c>
    </row>
    <row r="1700" spans="1:9" x14ac:dyDescent="0.25">
      <c r="A1700" t="s">
        <v>13</v>
      </c>
      <c r="B1700">
        <v>2013</v>
      </c>
      <c r="C1700">
        <v>6</v>
      </c>
      <c r="D1700">
        <v>1221.3715474600201</v>
      </c>
      <c r="E1700">
        <v>1420.1046730128501</v>
      </c>
      <c r="F1700">
        <v>13.987814997067799</v>
      </c>
      <c r="G1700">
        <v>8.6636282572329506</v>
      </c>
      <c r="H1700">
        <v>32.873781314122098</v>
      </c>
      <c r="I1700">
        <v>443.06228794237097</v>
      </c>
    </row>
    <row r="1701" spans="1:9" x14ac:dyDescent="0.25">
      <c r="A1701" t="s">
        <v>13</v>
      </c>
      <c r="B1701">
        <v>2013</v>
      </c>
      <c r="C1701">
        <v>7</v>
      </c>
      <c r="D1701">
        <v>1167.15608476385</v>
      </c>
      <c r="E1701">
        <v>1336.34911474262</v>
      </c>
      <c r="F1701">
        <v>15.762555362805401</v>
      </c>
      <c r="G1701">
        <v>9.6727544200699995</v>
      </c>
      <c r="H1701">
        <v>8.3613221218288007</v>
      </c>
      <c r="I1701">
        <v>309.88314690003398</v>
      </c>
    </row>
    <row r="1702" spans="1:9" x14ac:dyDescent="0.25">
      <c r="A1702" t="s">
        <v>13</v>
      </c>
      <c r="B1702">
        <v>2013</v>
      </c>
      <c r="C1702">
        <v>8</v>
      </c>
      <c r="D1702">
        <v>1002.63607508694</v>
      </c>
      <c r="E1702">
        <v>1351.10638334599</v>
      </c>
      <c r="F1702">
        <v>15.144839901706</v>
      </c>
      <c r="G1702">
        <v>9.3140855466145993</v>
      </c>
      <c r="H1702">
        <v>6.00905778992772</v>
      </c>
      <c r="I1702">
        <v>271.53562061278802</v>
      </c>
    </row>
    <row r="1703" spans="1:9" x14ac:dyDescent="0.25">
      <c r="A1703" t="s">
        <v>13</v>
      </c>
      <c r="B1703">
        <v>2013</v>
      </c>
      <c r="C1703">
        <v>9</v>
      </c>
      <c r="D1703">
        <v>718.05292300065105</v>
      </c>
      <c r="E1703">
        <v>1404.94373297211</v>
      </c>
      <c r="F1703">
        <v>15.7876344312683</v>
      </c>
      <c r="G1703">
        <v>9.6263358684019096</v>
      </c>
      <c r="H1703">
        <v>265.08039499470698</v>
      </c>
      <c r="I1703">
        <v>227.893514936223</v>
      </c>
    </row>
    <row r="1704" spans="1:9" x14ac:dyDescent="0.25">
      <c r="A1704" t="s">
        <v>13</v>
      </c>
      <c r="B1704">
        <v>2013</v>
      </c>
      <c r="C1704">
        <v>10</v>
      </c>
      <c r="D1704">
        <v>540.83805771817197</v>
      </c>
      <c r="E1704">
        <v>1793.1983184769399</v>
      </c>
      <c r="F1704">
        <v>331.41177045096401</v>
      </c>
      <c r="G1704">
        <v>187.17394847028001</v>
      </c>
      <c r="H1704">
        <v>908.74868763086295</v>
      </c>
      <c r="I1704">
        <v>326.707995120249</v>
      </c>
    </row>
    <row r="1705" spans="1:9" x14ac:dyDescent="0.25">
      <c r="A1705" t="s">
        <v>13</v>
      </c>
      <c r="B1705">
        <v>2013</v>
      </c>
      <c r="C1705">
        <v>11</v>
      </c>
      <c r="D1705">
        <v>504.24704175026898</v>
      </c>
      <c r="E1705">
        <v>1942.88171541458</v>
      </c>
      <c r="F1705">
        <v>16.564099962788202</v>
      </c>
      <c r="G1705">
        <v>10.0646073209675</v>
      </c>
      <c r="H1705">
        <v>77.689358831834696</v>
      </c>
      <c r="I1705">
        <v>377.14356666811</v>
      </c>
    </row>
    <row r="1706" spans="1:9" x14ac:dyDescent="0.25">
      <c r="A1706" t="s">
        <v>13</v>
      </c>
      <c r="B1706">
        <v>2013</v>
      </c>
      <c r="C1706">
        <v>12</v>
      </c>
      <c r="D1706">
        <v>668.33717784756698</v>
      </c>
      <c r="E1706">
        <v>1941.8603960482001</v>
      </c>
      <c r="F1706">
        <v>124.516915979042</v>
      </c>
      <c r="G1706">
        <v>69.644620532287504</v>
      </c>
      <c r="H1706">
        <v>656.08217098953298</v>
      </c>
      <c r="I1706">
        <v>513.69089405725504</v>
      </c>
    </row>
    <row r="1707" spans="1:9" x14ac:dyDescent="0.25">
      <c r="A1707" t="s">
        <v>13</v>
      </c>
      <c r="B1707">
        <v>2014</v>
      </c>
      <c r="C1707">
        <v>1</v>
      </c>
      <c r="D1707">
        <v>708.48414455195496</v>
      </c>
      <c r="E1707">
        <v>2138.14370806648</v>
      </c>
      <c r="F1707">
        <v>285.99289972763</v>
      </c>
      <c r="G1707">
        <v>157.08163867666801</v>
      </c>
      <c r="H1707">
        <v>735.62449175031702</v>
      </c>
      <c r="I1707">
        <v>634.23387256611795</v>
      </c>
    </row>
    <row r="1708" spans="1:9" x14ac:dyDescent="0.25">
      <c r="A1708" t="s">
        <v>13</v>
      </c>
      <c r="B1708">
        <v>2014</v>
      </c>
      <c r="C1708">
        <v>2</v>
      </c>
      <c r="D1708">
        <v>738.519162546149</v>
      </c>
      <c r="E1708">
        <v>2130.3104895322399</v>
      </c>
      <c r="F1708">
        <v>290.49353859336799</v>
      </c>
      <c r="G1708">
        <v>160.05160512421099</v>
      </c>
      <c r="H1708">
        <v>901.49266878141395</v>
      </c>
      <c r="I1708">
        <v>648.28605429515801</v>
      </c>
    </row>
    <row r="1709" spans="1:9" x14ac:dyDescent="0.25">
      <c r="A1709" t="s">
        <v>13</v>
      </c>
      <c r="B1709">
        <v>2014</v>
      </c>
      <c r="C1709">
        <v>3</v>
      </c>
      <c r="D1709">
        <v>1119.9013335101099</v>
      </c>
      <c r="E1709">
        <v>1854.85767918228</v>
      </c>
      <c r="F1709">
        <v>16.0408265661016</v>
      </c>
      <c r="G1709">
        <v>9.8190123697198004</v>
      </c>
      <c r="H1709">
        <v>282.70968475928299</v>
      </c>
      <c r="I1709">
        <v>805.31235207639702</v>
      </c>
    </row>
    <row r="1710" spans="1:9" x14ac:dyDescent="0.25">
      <c r="A1710" t="s">
        <v>13</v>
      </c>
      <c r="B1710">
        <v>2014</v>
      </c>
      <c r="C1710">
        <v>4</v>
      </c>
      <c r="D1710">
        <v>1126.8558594713099</v>
      </c>
      <c r="E1710">
        <v>1998.61795837921</v>
      </c>
      <c r="F1710">
        <v>78.142702438414105</v>
      </c>
      <c r="G1710">
        <v>42.720966403969598</v>
      </c>
      <c r="H1710">
        <v>812.05657728894198</v>
      </c>
      <c r="I1710">
        <v>872.68814310270295</v>
      </c>
    </row>
    <row r="1711" spans="1:9" x14ac:dyDescent="0.25">
      <c r="A1711" t="s">
        <v>13</v>
      </c>
      <c r="B1711">
        <v>2014</v>
      </c>
      <c r="C1711">
        <v>5</v>
      </c>
      <c r="D1711">
        <v>1393.0739829629799</v>
      </c>
      <c r="E1711">
        <v>1723.7097472488399</v>
      </c>
      <c r="F1711">
        <v>14.452174310049701</v>
      </c>
      <c r="G1711">
        <v>8.9473118777440899</v>
      </c>
      <c r="H1711">
        <v>212.21353000073901</v>
      </c>
      <c r="I1711">
        <v>843.15903236908002</v>
      </c>
    </row>
    <row r="1712" spans="1:9" x14ac:dyDescent="0.25">
      <c r="A1712" t="s">
        <v>13</v>
      </c>
      <c r="B1712">
        <v>2014</v>
      </c>
      <c r="C1712">
        <v>6</v>
      </c>
      <c r="D1712">
        <v>1194.64448128973</v>
      </c>
      <c r="E1712">
        <v>1519.77405346756</v>
      </c>
      <c r="F1712">
        <v>13.610625003718599</v>
      </c>
      <c r="G1712">
        <v>8.4558818094334995</v>
      </c>
      <c r="H1712">
        <v>106.771136327448</v>
      </c>
      <c r="I1712">
        <v>519.537242067222</v>
      </c>
    </row>
    <row r="1713" spans="1:9" x14ac:dyDescent="0.25">
      <c r="A1713" t="s">
        <v>13</v>
      </c>
      <c r="B1713">
        <v>2014</v>
      </c>
      <c r="C1713">
        <v>7</v>
      </c>
      <c r="D1713">
        <v>1133.4910068438401</v>
      </c>
      <c r="E1713">
        <v>1459.18779737152</v>
      </c>
      <c r="F1713">
        <v>14.9814927195364</v>
      </c>
      <c r="G1713">
        <v>9.2370824404862297</v>
      </c>
      <c r="H1713">
        <v>47.0677365780288</v>
      </c>
      <c r="I1713">
        <v>408.280489878597</v>
      </c>
    </row>
    <row r="1714" spans="1:9" x14ac:dyDescent="0.25">
      <c r="A1714" t="s">
        <v>13</v>
      </c>
      <c r="B1714">
        <v>2014</v>
      </c>
      <c r="C1714">
        <v>8</v>
      </c>
      <c r="D1714">
        <v>976.49368512460705</v>
      </c>
      <c r="E1714">
        <v>1429.6462566902201</v>
      </c>
      <c r="F1714">
        <v>15.807686514220499</v>
      </c>
      <c r="G1714">
        <v>9.6763003704375095</v>
      </c>
      <c r="H1714">
        <v>7.6669261576724104</v>
      </c>
      <c r="I1714">
        <v>316.32217282895999</v>
      </c>
    </row>
    <row r="1715" spans="1:9" x14ac:dyDescent="0.25">
      <c r="A1715" t="s">
        <v>13</v>
      </c>
      <c r="B1715">
        <v>2014</v>
      </c>
      <c r="C1715">
        <v>9</v>
      </c>
      <c r="D1715">
        <v>608.83653147254995</v>
      </c>
      <c r="E1715">
        <v>1667.78407015945</v>
      </c>
      <c r="F1715">
        <v>38.5471060488075</v>
      </c>
      <c r="G1715">
        <v>24.127035400475901</v>
      </c>
      <c r="H1715">
        <v>624.11403642700202</v>
      </c>
      <c r="I1715">
        <v>281.96706788786901</v>
      </c>
    </row>
    <row r="1716" spans="1:9" x14ac:dyDescent="0.25">
      <c r="A1716" t="s">
        <v>13</v>
      </c>
      <c r="B1716">
        <v>2014</v>
      </c>
      <c r="C1716">
        <v>10</v>
      </c>
      <c r="D1716">
        <v>607.07079139209804</v>
      </c>
      <c r="E1716">
        <v>1979.5442230646499</v>
      </c>
      <c r="F1716">
        <v>482.82929452037803</v>
      </c>
      <c r="G1716">
        <v>264.07412922941802</v>
      </c>
      <c r="H1716">
        <v>903.63852537206697</v>
      </c>
      <c r="I1716">
        <v>418.37763324511502</v>
      </c>
    </row>
    <row r="1717" spans="1:9" x14ac:dyDescent="0.25">
      <c r="A1717" t="s">
        <v>13</v>
      </c>
      <c r="B1717">
        <v>2014</v>
      </c>
      <c r="C1717">
        <v>11</v>
      </c>
      <c r="D1717">
        <v>487.82072978146499</v>
      </c>
      <c r="E1717">
        <v>2083.79881563652</v>
      </c>
      <c r="F1717">
        <v>728.006200560455</v>
      </c>
      <c r="G1717">
        <v>395.29561862979</v>
      </c>
      <c r="H1717">
        <v>1724.4685532287201</v>
      </c>
      <c r="I1717">
        <v>395.54591940099698</v>
      </c>
    </row>
    <row r="1718" spans="1:9" x14ac:dyDescent="0.25">
      <c r="A1718" t="s">
        <v>13</v>
      </c>
      <c r="B1718">
        <v>2014</v>
      </c>
      <c r="C1718">
        <v>12</v>
      </c>
      <c r="D1718">
        <v>639.944208484775</v>
      </c>
      <c r="E1718">
        <v>2053.6386729095502</v>
      </c>
      <c r="F1718">
        <v>20.907157294670299</v>
      </c>
      <c r="G1718">
        <v>12.5545065762999</v>
      </c>
      <c r="H1718">
        <v>98.780407887167897</v>
      </c>
      <c r="I1718">
        <v>538.35713108626396</v>
      </c>
    </row>
    <row r="1719" spans="1:9" x14ac:dyDescent="0.25">
      <c r="A1719" t="s">
        <v>14</v>
      </c>
      <c r="B1719">
        <v>2002</v>
      </c>
      <c r="C1719">
        <v>1</v>
      </c>
      <c r="D1719">
        <v>260.77484887302001</v>
      </c>
      <c r="E1719">
        <v>1150.3973583398399</v>
      </c>
      <c r="F1719">
        <v>8.3173125164914108</v>
      </c>
      <c r="G1719">
        <v>5.2722378634150502</v>
      </c>
      <c r="H1719">
        <v>149.297933686943</v>
      </c>
      <c r="I1719">
        <v>245.317937109833</v>
      </c>
    </row>
    <row r="1720" spans="1:9" x14ac:dyDescent="0.25">
      <c r="A1720" t="s">
        <v>14</v>
      </c>
      <c r="B1720">
        <v>2002</v>
      </c>
      <c r="C1720">
        <v>2</v>
      </c>
      <c r="D1720">
        <v>314.49734954025598</v>
      </c>
      <c r="E1720">
        <v>1070.3662993338</v>
      </c>
      <c r="F1720">
        <v>5.2394570192486096</v>
      </c>
      <c r="G1720">
        <v>3.32647573317877</v>
      </c>
      <c r="H1720">
        <v>43.508910952110298</v>
      </c>
      <c r="I1720">
        <v>258.51974102538099</v>
      </c>
    </row>
    <row r="1721" spans="1:9" x14ac:dyDescent="0.25">
      <c r="A1721" t="s">
        <v>14</v>
      </c>
      <c r="B1721">
        <v>2002</v>
      </c>
      <c r="C1721">
        <v>3</v>
      </c>
      <c r="D1721">
        <v>371.22480156236003</v>
      </c>
      <c r="E1721">
        <v>1072.8063490437301</v>
      </c>
      <c r="F1721">
        <v>5.4781013204038098</v>
      </c>
      <c r="G1721">
        <v>3.4684682216601201</v>
      </c>
      <c r="H1721">
        <v>202.599593265534</v>
      </c>
      <c r="I1721">
        <v>299.23948540662798</v>
      </c>
    </row>
    <row r="1722" spans="1:9" x14ac:dyDescent="0.25">
      <c r="A1722" t="s">
        <v>14</v>
      </c>
      <c r="B1722">
        <v>2002</v>
      </c>
      <c r="C1722">
        <v>4</v>
      </c>
      <c r="D1722">
        <v>398.99085740602999</v>
      </c>
      <c r="E1722">
        <v>1084.1002246763601</v>
      </c>
      <c r="F1722">
        <v>5.8300697401004999</v>
      </c>
      <c r="G1722">
        <v>3.60057603985444</v>
      </c>
      <c r="H1722">
        <v>171.11047979278601</v>
      </c>
      <c r="I1722">
        <v>315.033525131273</v>
      </c>
    </row>
    <row r="1723" spans="1:9" x14ac:dyDescent="0.25">
      <c r="A1723" t="s">
        <v>14</v>
      </c>
      <c r="B1723">
        <v>2002</v>
      </c>
      <c r="C1723">
        <v>5</v>
      </c>
      <c r="D1723">
        <v>419.33181741791901</v>
      </c>
      <c r="E1723">
        <v>979.56848440902695</v>
      </c>
      <c r="F1723">
        <v>5.7561528343784802</v>
      </c>
      <c r="G1723">
        <v>3.6545206778637098</v>
      </c>
      <c r="H1723">
        <v>69.664326070919003</v>
      </c>
      <c r="I1723">
        <v>270.16607029013602</v>
      </c>
    </row>
    <row r="1724" spans="1:9" x14ac:dyDescent="0.25">
      <c r="A1724" t="s">
        <v>14</v>
      </c>
      <c r="B1724">
        <v>2002</v>
      </c>
      <c r="C1724">
        <v>6</v>
      </c>
      <c r="D1724">
        <v>389.78685606663902</v>
      </c>
      <c r="E1724">
        <v>885.28721242614699</v>
      </c>
      <c r="F1724">
        <v>4.9190706939092301</v>
      </c>
      <c r="G1724">
        <v>3.1251008401257598</v>
      </c>
      <c r="H1724">
        <v>16.623934886002498</v>
      </c>
      <c r="I1724">
        <v>189.32070968072901</v>
      </c>
    </row>
    <row r="1725" spans="1:9" x14ac:dyDescent="0.25">
      <c r="A1725" t="s">
        <v>14</v>
      </c>
      <c r="B1725">
        <v>2002</v>
      </c>
      <c r="C1725">
        <v>7</v>
      </c>
      <c r="D1725">
        <v>380.35906284021502</v>
      </c>
      <c r="E1725">
        <v>830.31608879226701</v>
      </c>
      <c r="F1725">
        <v>5.0790264950853601</v>
      </c>
      <c r="G1725">
        <v>3.2267811445143999</v>
      </c>
      <c r="H1725">
        <v>1.8784462052178399</v>
      </c>
      <c r="I1725">
        <v>142.10792388031001</v>
      </c>
    </row>
    <row r="1726" spans="1:9" x14ac:dyDescent="0.25">
      <c r="A1726" t="s">
        <v>14</v>
      </c>
      <c r="B1726">
        <v>2002</v>
      </c>
      <c r="C1726">
        <v>8</v>
      </c>
      <c r="D1726">
        <v>268.12085643777903</v>
      </c>
      <c r="E1726">
        <v>825.20493929245004</v>
      </c>
      <c r="F1726">
        <v>5.4476066428947503</v>
      </c>
      <c r="G1726">
        <v>3.4594637790106901</v>
      </c>
      <c r="H1726">
        <v>2.65326321844339</v>
      </c>
      <c r="I1726">
        <v>98.500031331396102</v>
      </c>
    </row>
    <row r="1727" spans="1:9" x14ac:dyDescent="0.25">
      <c r="A1727" t="s">
        <v>14</v>
      </c>
      <c r="B1727">
        <v>2002</v>
      </c>
      <c r="C1727">
        <v>9</v>
      </c>
      <c r="D1727">
        <v>169.24064164108501</v>
      </c>
      <c r="E1727">
        <v>980.01152126251202</v>
      </c>
      <c r="F1727">
        <v>5.5418436711734502</v>
      </c>
      <c r="G1727">
        <v>3.51604657008513</v>
      </c>
      <c r="H1727">
        <v>307.42821986434899</v>
      </c>
      <c r="I1727">
        <v>97.402715148487104</v>
      </c>
    </row>
    <row r="1728" spans="1:9" x14ac:dyDescent="0.25">
      <c r="A1728" t="s">
        <v>14</v>
      </c>
      <c r="B1728">
        <v>2002</v>
      </c>
      <c r="C1728">
        <v>10</v>
      </c>
      <c r="D1728">
        <v>164.673407764308</v>
      </c>
      <c r="E1728">
        <v>1158.65970288574</v>
      </c>
      <c r="F1728">
        <v>126.16599069387399</v>
      </c>
      <c r="G1728">
        <v>80.500990702624193</v>
      </c>
      <c r="H1728">
        <v>266.42218479568498</v>
      </c>
      <c r="I1728">
        <v>145.84395281955699</v>
      </c>
    </row>
    <row r="1729" spans="1:9" x14ac:dyDescent="0.25">
      <c r="A1729" t="s">
        <v>14</v>
      </c>
      <c r="B1729">
        <v>2002</v>
      </c>
      <c r="C1729">
        <v>11</v>
      </c>
      <c r="D1729">
        <v>178.23672006834201</v>
      </c>
      <c r="E1729">
        <v>1170.5531612484699</v>
      </c>
      <c r="F1729">
        <v>170.532826056023</v>
      </c>
      <c r="G1729">
        <v>107.66734982181001</v>
      </c>
      <c r="H1729">
        <v>361.45504452033998</v>
      </c>
      <c r="I1729">
        <v>168.46216451334999</v>
      </c>
    </row>
    <row r="1730" spans="1:9" x14ac:dyDescent="0.25">
      <c r="A1730" t="s">
        <v>14</v>
      </c>
      <c r="B1730">
        <v>2002</v>
      </c>
      <c r="C1730">
        <v>12</v>
      </c>
      <c r="D1730">
        <v>197.06023768809499</v>
      </c>
      <c r="E1730">
        <v>1168.2261603976399</v>
      </c>
      <c r="F1730">
        <v>119.539207797432</v>
      </c>
      <c r="G1730">
        <v>74.944223168027406</v>
      </c>
      <c r="H1730">
        <v>299.86272056182901</v>
      </c>
      <c r="I1730">
        <v>193.272421575794</v>
      </c>
    </row>
    <row r="1731" spans="1:9" x14ac:dyDescent="0.25">
      <c r="A1731" t="s">
        <v>14</v>
      </c>
      <c r="B1731">
        <v>2003</v>
      </c>
      <c r="C1731">
        <v>1</v>
      </c>
      <c r="D1731">
        <v>261.133092909509</v>
      </c>
      <c r="E1731">
        <v>1167.7812810922201</v>
      </c>
      <c r="F1731">
        <v>62.312700479650502</v>
      </c>
      <c r="G1731">
        <v>39.037658936021103</v>
      </c>
      <c r="H1731">
        <v>187.21306261241901</v>
      </c>
      <c r="I1731">
        <v>251.109619200411</v>
      </c>
    </row>
    <row r="1732" spans="1:9" x14ac:dyDescent="0.25">
      <c r="A1732" t="s">
        <v>14</v>
      </c>
      <c r="B1732">
        <v>2003</v>
      </c>
      <c r="C1732">
        <v>2</v>
      </c>
      <c r="D1732">
        <v>272.826847471767</v>
      </c>
      <c r="E1732">
        <v>1103.22169675293</v>
      </c>
      <c r="F1732">
        <v>26.961609231568598</v>
      </c>
      <c r="G1732">
        <v>16.837489983443799</v>
      </c>
      <c r="H1732">
        <v>217.53474766639701</v>
      </c>
      <c r="I1732">
        <v>235.875699349222</v>
      </c>
    </row>
    <row r="1733" spans="1:9" x14ac:dyDescent="0.25">
      <c r="A1733" t="s">
        <v>14</v>
      </c>
      <c r="B1733">
        <v>2003</v>
      </c>
      <c r="C1733">
        <v>3</v>
      </c>
      <c r="D1733">
        <v>340.98138744774002</v>
      </c>
      <c r="E1733">
        <v>1123.4031945516999</v>
      </c>
      <c r="F1733">
        <v>7.92935998936772</v>
      </c>
      <c r="G1733">
        <v>5.2367669658971101</v>
      </c>
      <c r="H1733">
        <v>187.37648277999901</v>
      </c>
      <c r="I1733">
        <v>294.29259343099602</v>
      </c>
    </row>
    <row r="1734" spans="1:9" x14ac:dyDescent="0.25">
      <c r="A1734" t="s">
        <v>14</v>
      </c>
      <c r="B1734">
        <v>2003</v>
      </c>
      <c r="C1734">
        <v>4</v>
      </c>
      <c r="D1734">
        <v>342.85865758393197</v>
      </c>
      <c r="E1734">
        <v>1139.5200905203201</v>
      </c>
      <c r="F1734">
        <v>99.877445800838501</v>
      </c>
      <c r="G1734">
        <v>63.406223384130797</v>
      </c>
      <c r="H1734">
        <v>286.605827613602</v>
      </c>
      <c r="I1734">
        <v>295.98758775327701</v>
      </c>
    </row>
    <row r="1735" spans="1:9" x14ac:dyDescent="0.25">
      <c r="A1735" t="s">
        <v>14</v>
      </c>
      <c r="B1735">
        <v>2003</v>
      </c>
      <c r="C1735">
        <v>5</v>
      </c>
      <c r="D1735">
        <v>451.32039299337202</v>
      </c>
      <c r="E1735">
        <v>1013.73998248764</v>
      </c>
      <c r="F1735">
        <v>5.2796510316628202</v>
      </c>
      <c r="G1735">
        <v>3.3539793650113698</v>
      </c>
      <c r="H1735">
        <v>25.2473310487843</v>
      </c>
      <c r="I1735">
        <v>305.42909253609702</v>
      </c>
    </row>
    <row r="1736" spans="1:9" x14ac:dyDescent="0.25">
      <c r="A1736" t="s">
        <v>14</v>
      </c>
      <c r="B1736">
        <v>2003</v>
      </c>
      <c r="C1736">
        <v>6</v>
      </c>
      <c r="D1736">
        <v>410.95682253503497</v>
      </c>
      <c r="E1736">
        <v>874.61269881500198</v>
      </c>
      <c r="F1736">
        <v>5.3056454592672004</v>
      </c>
      <c r="G1736">
        <v>3.3709860197418502</v>
      </c>
      <c r="H1736">
        <v>9.0482490893018195</v>
      </c>
      <c r="I1736">
        <v>186.73108356258899</v>
      </c>
    </row>
    <row r="1737" spans="1:9" x14ac:dyDescent="0.25">
      <c r="A1737" t="s">
        <v>14</v>
      </c>
      <c r="B1737">
        <v>2003</v>
      </c>
      <c r="C1737">
        <v>7</v>
      </c>
      <c r="D1737">
        <v>395.34292017961798</v>
      </c>
      <c r="E1737">
        <v>834.84040807617203</v>
      </c>
      <c r="F1737">
        <v>5.6033599389386204</v>
      </c>
      <c r="G1737">
        <v>3.5599615418624899</v>
      </c>
      <c r="H1737">
        <v>1.84861944530725</v>
      </c>
      <c r="I1737">
        <v>143.57518587839101</v>
      </c>
    </row>
    <row r="1738" spans="1:9" x14ac:dyDescent="0.25">
      <c r="A1738" t="s">
        <v>14</v>
      </c>
      <c r="B1738">
        <v>2003</v>
      </c>
      <c r="C1738">
        <v>8</v>
      </c>
      <c r="D1738">
        <v>317.71511374778697</v>
      </c>
      <c r="E1738">
        <v>818.87132772705104</v>
      </c>
      <c r="F1738">
        <v>6.01620888236046</v>
      </c>
      <c r="G1738">
        <v>3.8208054111926799</v>
      </c>
      <c r="H1738">
        <v>14.060287117708899</v>
      </c>
      <c r="I1738">
        <v>104.95991172153001</v>
      </c>
    </row>
    <row r="1739" spans="1:9" x14ac:dyDescent="0.25">
      <c r="A1739" t="s">
        <v>14</v>
      </c>
      <c r="B1739">
        <v>2003</v>
      </c>
      <c r="C1739">
        <v>9</v>
      </c>
      <c r="D1739">
        <v>223.36103348607799</v>
      </c>
      <c r="E1739">
        <v>847.39108508987397</v>
      </c>
      <c r="F1739">
        <v>6.2209704336261797</v>
      </c>
      <c r="G1739">
        <v>3.9494393970004502</v>
      </c>
      <c r="H1739">
        <v>54.945134666967398</v>
      </c>
      <c r="I1739">
        <v>90.670382618861197</v>
      </c>
    </row>
    <row r="1740" spans="1:9" x14ac:dyDescent="0.25">
      <c r="A1740" t="s">
        <v>14</v>
      </c>
      <c r="B1740">
        <v>2003</v>
      </c>
      <c r="C1740">
        <v>10</v>
      </c>
      <c r="D1740">
        <v>162.50734736960101</v>
      </c>
      <c r="E1740">
        <v>1053.5999234471101</v>
      </c>
      <c r="F1740">
        <v>102.44918806181001</v>
      </c>
      <c r="G1740">
        <v>63.294470730540802</v>
      </c>
      <c r="H1740">
        <v>413.52796623046902</v>
      </c>
      <c r="I1740">
        <v>114.503114861836</v>
      </c>
    </row>
    <row r="1741" spans="1:9" x14ac:dyDescent="0.25">
      <c r="A1741" t="s">
        <v>14</v>
      </c>
      <c r="B1741">
        <v>2003</v>
      </c>
      <c r="C1741">
        <v>11</v>
      </c>
      <c r="D1741">
        <v>163.99257892553899</v>
      </c>
      <c r="E1741">
        <v>1163.4816704714999</v>
      </c>
      <c r="F1741">
        <v>153.47202918510399</v>
      </c>
      <c r="G1741">
        <v>97.187415623368096</v>
      </c>
      <c r="H1741">
        <v>324.89900522232102</v>
      </c>
      <c r="I1741">
        <v>146.830599839211</v>
      </c>
    </row>
    <row r="1742" spans="1:9" x14ac:dyDescent="0.25">
      <c r="A1742" t="s">
        <v>14</v>
      </c>
      <c r="B1742">
        <v>2003</v>
      </c>
      <c r="C1742">
        <v>12</v>
      </c>
      <c r="D1742">
        <v>202.86655142982201</v>
      </c>
      <c r="E1742">
        <v>1168.2499838945</v>
      </c>
      <c r="F1742">
        <v>110.42397400054899</v>
      </c>
      <c r="G1742">
        <v>70.030164412887899</v>
      </c>
      <c r="H1742">
        <v>243.20107195831301</v>
      </c>
      <c r="I1742">
        <v>188.251875423641</v>
      </c>
    </row>
    <row r="1743" spans="1:9" x14ac:dyDescent="0.25">
      <c r="A1743" t="s">
        <v>14</v>
      </c>
      <c r="B1743">
        <v>2004</v>
      </c>
      <c r="C1743">
        <v>1</v>
      </c>
      <c r="D1743">
        <v>255.65770412383401</v>
      </c>
      <c r="E1743">
        <v>1115.22771289108</v>
      </c>
      <c r="F1743">
        <v>9.4395917586553093</v>
      </c>
      <c r="G1743">
        <v>5.9241036357003702</v>
      </c>
      <c r="H1743">
        <v>131.27817056112301</v>
      </c>
      <c r="I1743">
        <v>221.52370378405601</v>
      </c>
    </row>
    <row r="1744" spans="1:9" x14ac:dyDescent="0.25">
      <c r="A1744" t="s">
        <v>14</v>
      </c>
      <c r="B1744">
        <v>2004</v>
      </c>
      <c r="C1744">
        <v>2</v>
      </c>
      <c r="D1744">
        <v>281.13815954479003</v>
      </c>
      <c r="E1744">
        <v>1134.7489836096199</v>
      </c>
      <c r="F1744">
        <v>113.552884010773</v>
      </c>
      <c r="G1744">
        <v>72.243021436323303</v>
      </c>
      <c r="H1744">
        <v>343.01929489563003</v>
      </c>
      <c r="I1744">
        <v>243.19779246515299</v>
      </c>
    </row>
    <row r="1745" spans="1:9" x14ac:dyDescent="0.25">
      <c r="A1745" t="s">
        <v>14</v>
      </c>
      <c r="B1745">
        <v>2004</v>
      </c>
      <c r="C1745">
        <v>3</v>
      </c>
      <c r="D1745">
        <v>365.74371640987601</v>
      </c>
      <c r="E1745">
        <v>1110.74605890564</v>
      </c>
      <c r="F1745">
        <v>5.8532260857903999</v>
      </c>
      <c r="G1745">
        <v>3.7179272825504701</v>
      </c>
      <c r="H1745">
        <v>159.09800279602101</v>
      </c>
      <c r="I1745">
        <v>300.72659709046798</v>
      </c>
    </row>
    <row r="1746" spans="1:9" x14ac:dyDescent="0.25">
      <c r="A1746" t="s">
        <v>14</v>
      </c>
      <c r="B1746">
        <v>2004</v>
      </c>
      <c r="C1746">
        <v>4</v>
      </c>
      <c r="D1746">
        <v>398.96115054214101</v>
      </c>
      <c r="E1746">
        <v>1064.7166737048301</v>
      </c>
      <c r="F1746">
        <v>5.4103536760336199</v>
      </c>
      <c r="G1746">
        <v>3.4374572260605798</v>
      </c>
      <c r="H1746">
        <v>31.097801306624401</v>
      </c>
      <c r="I1746">
        <v>299.54401709072602</v>
      </c>
    </row>
    <row r="1747" spans="1:9" x14ac:dyDescent="0.25">
      <c r="A1747" t="s">
        <v>14</v>
      </c>
      <c r="B1747">
        <v>2004</v>
      </c>
      <c r="C1747">
        <v>5</v>
      </c>
      <c r="D1747">
        <v>378.16753135715101</v>
      </c>
      <c r="E1747">
        <v>987.38536986694396</v>
      </c>
      <c r="F1747">
        <v>5.5240016004902097</v>
      </c>
      <c r="G1747">
        <v>3.50960408318132</v>
      </c>
      <c r="H1747">
        <v>84.263084228572794</v>
      </c>
      <c r="I1747">
        <v>239.611404184012</v>
      </c>
    </row>
    <row r="1748" spans="1:9" x14ac:dyDescent="0.25">
      <c r="A1748" t="s">
        <v>14</v>
      </c>
      <c r="B1748">
        <v>2004</v>
      </c>
      <c r="C1748">
        <v>6</v>
      </c>
      <c r="D1748">
        <v>426.85620153992301</v>
      </c>
      <c r="E1748">
        <v>884.03493145019502</v>
      </c>
      <c r="F1748">
        <v>5.3637529343497796</v>
      </c>
      <c r="G1748">
        <v>3.4077329121417401</v>
      </c>
      <c r="H1748">
        <v>2.0197750912571002</v>
      </c>
      <c r="I1748">
        <v>197.62204956025101</v>
      </c>
    </row>
    <row r="1749" spans="1:9" x14ac:dyDescent="0.25">
      <c r="A1749" t="s">
        <v>14</v>
      </c>
      <c r="B1749">
        <v>2004</v>
      </c>
      <c r="C1749">
        <v>7</v>
      </c>
      <c r="D1749">
        <v>401.424017818018</v>
      </c>
      <c r="E1749">
        <v>826.85340538085904</v>
      </c>
      <c r="F1749">
        <v>5.5123327126020198</v>
      </c>
      <c r="G1749">
        <v>3.5021903028935299</v>
      </c>
      <c r="H1749">
        <v>1.67959340324521</v>
      </c>
      <c r="I1749">
        <v>139.17222822145499</v>
      </c>
    </row>
    <row r="1750" spans="1:9" x14ac:dyDescent="0.25">
      <c r="A1750" t="s">
        <v>14</v>
      </c>
      <c r="B1750">
        <v>2004</v>
      </c>
      <c r="C1750">
        <v>8</v>
      </c>
      <c r="D1750">
        <v>289.506838853087</v>
      </c>
      <c r="E1750">
        <v>844.49738568023702</v>
      </c>
      <c r="F1750">
        <v>5.9631563352471604</v>
      </c>
      <c r="G1750">
        <v>3.7874526830772401</v>
      </c>
      <c r="H1750">
        <v>32.727996740160002</v>
      </c>
      <c r="I1750">
        <v>109.61892180552999</v>
      </c>
    </row>
    <row r="1751" spans="1:9" x14ac:dyDescent="0.25">
      <c r="A1751" t="s">
        <v>14</v>
      </c>
      <c r="B1751">
        <v>2004</v>
      </c>
      <c r="C1751">
        <v>9</v>
      </c>
      <c r="D1751">
        <v>217.655545389145</v>
      </c>
      <c r="E1751">
        <v>887.363045019531</v>
      </c>
      <c r="F1751">
        <v>6.5305639316511197</v>
      </c>
      <c r="G1751">
        <v>4.14507592030668</v>
      </c>
      <c r="H1751">
        <v>30.308161452441201</v>
      </c>
      <c r="I1751">
        <v>101.86291291686101</v>
      </c>
    </row>
    <row r="1752" spans="1:9" x14ac:dyDescent="0.25">
      <c r="A1752" t="s">
        <v>14</v>
      </c>
      <c r="B1752">
        <v>2004</v>
      </c>
      <c r="C1752">
        <v>10</v>
      </c>
      <c r="D1752">
        <v>182.115939816864</v>
      </c>
      <c r="E1752">
        <v>949.01486869323696</v>
      </c>
      <c r="F1752">
        <v>6.7518114350742104</v>
      </c>
      <c r="G1752">
        <v>4.2790444943126502</v>
      </c>
      <c r="H1752">
        <v>204.297037005806</v>
      </c>
      <c r="I1752">
        <v>104.732744905677</v>
      </c>
    </row>
    <row r="1753" spans="1:9" x14ac:dyDescent="0.25">
      <c r="A1753" t="s">
        <v>14</v>
      </c>
      <c r="B1753">
        <v>2004</v>
      </c>
      <c r="C1753">
        <v>11</v>
      </c>
      <c r="D1753">
        <v>178.81992854912701</v>
      </c>
      <c r="E1753">
        <v>1140.6938312022401</v>
      </c>
      <c r="F1753">
        <v>11.081109762396199</v>
      </c>
      <c r="G1753">
        <v>6.6709873072452197</v>
      </c>
      <c r="H1753">
        <v>130.14137450593901</v>
      </c>
      <c r="I1753">
        <v>154.87622814793099</v>
      </c>
    </row>
    <row r="1754" spans="1:9" x14ac:dyDescent="0.25">
      <c r="A1754" t="s">
        <v>14</v>
      </c>
      <c r="B1754">
        <v>2004</v>
      </c>
      <c r="C1754">
        <v>12</v>
      </c>
      <c r="D1754">
        <v>215.49469711021499</v>
      </c>
      <c r="E1754">
        <v>1152.6825703306599</v>
      </c>
      <c r="F1754">
        <v>34.0320690976286</v>
      </c>
      <c r="G1754">
        <v>21.4386677573853</v>
      </c>
      <c r="H1754">
        <v>76.081953563060793</v>
      </c>
      <c r="I1754">
        <v>196.22527120930701</v>
      </c>
    </row>
    <row r="1755" spans="1:9" x14ac:dyDescent="0.25">
      <c r="A1755" t="s">
        <v>14</v>
      </c>
      <c r="B1755">
        <v>2005</v>
      </c>
      <c r="C1755">
        <v>1</v>
      </c>
      <c r="D1755">
        <v>275.78474795045798</v>
      </c>
      <c r="E1755">
        <v>1062.58951580948</v>
      </c>
      <c r="F1755">
        <v>7.2089832145130597</v>
      </c>
      <c r="G1755">
        <v>4.5750823353988999</v>
      </c>
      <c r="H1755">
        <v>4.6758778535127599</v>
      </c>
      <c r="I1755">
        <v>222.86955307614301</v>
      </c>
    </row>
    <row r="1756" spans="1:9" x14ac:dyDescent="0.25">
      <c r="A1756" t="s">
        <v>14</v>
      </c>
      <c r="B1756">
        <v>2005</v>
      </c>
      <c r="C1756">
        <v>2</v>
      </c>
      <c r="D1756">
        <v>286.05336069457297</v>
      </c>
      <c r="E1756">
        <v>972.29560804077198</v>
      </c>
      <c r="F1756">
        <v>5.3046323803746702</v>
      </c>
      <c r="G1756">
        <v>3.3691963767033601</v>
      </c>
      <c r="H1756">
        <v>58.957380614156698</v>
      </c>
      <c r="I1756">
        <v>196.155869646177</v>
      </c>
    </row>
    <row r="1757" spans="1:9" x14ac:dyDescent="0.25">
      <c r="A1757" t="s">
        <v>14</v>
      </c>
      <c r="B1757">
        <v>2005</v>
      </c>
      <c r="C1757">
        <v>3</v>
      </c>
      <c r="D1757">
        <v>335.69553412603301</v>
      </c>
      <c r="E1757">
        <v>955.99402372283998</v>
      </c>
      <c r="F1757">
        <v>5.9364669251877098</v>
      </c>
      <c r="G1757">
        <v>3.7702803523235602</v>
      </c>
      <c r="H1757">
        <v>65.620748846235301</v>
      </c>
      <c r="I1757">
        <v>216.16432159986999</v>
      </c>
    </row>
    <row r="1758" spans="1:9" x14ac:dyDescent="0.25">
      <c r="A1758" t="s">
        <v>14</v>
      </c>
      <c r="B1758">
        <v>2005</v>
      </c>
      <c r="C1758">
        <v>4</v>
      </c>
      <c r="D1758">
        <v>392.578951155006</v>
      </c>
      <c r="E1758">
        <v>899.44753784317004</v>
      </c>
      <c r="F1758">
        <v>5.6694804064601696</v>
      </c>
      <c r="G1758">
        <v>3.60092702379443</v>
      </c>
      <c r="H1758">
        <v>19.169752174053201</v>
      </c>
      <c r="I1758">
        <v>214.25686513035799</v>
      </c>
    </row>
    <row r="1759" spans="1:9" x14ac:dyDescent="0.25">
      <c r="A1759" t="s">
        <v>14</v>
      </c>
      <c r="B1759">
        <v>2005</v>
      </c>
      <c r="C1759">
        <v>5</v>
      </c>
      <c r="D1759">
        <v>424.66437336019698</v>
      </c>
      <c r="E1759">
        <v>844.30590292083798</v>
      </c>
      <c r="F1759">
        <v>5.5187808777481298</v>
      </c>
      <c r="G1759">
        <v>3.50640338827737</v>
      </c>
      <c r="H1759">
        <v>61.587275149097401</v>
      </c>
      <c r="I1759">
        <v>184.90995827697699</v>
      </c>
    </row>
    <row r="1760" spans="1:9" x14ac:dyDescent="0.25">
      <c r="A1760" t="s">
        <v>14</v>
      </c>
      <c r="B1760">
        <v>2005</v>
      </c>
      <c r="C1760">
        <v>6</v>
      </c>
      <c r="D1760">
        <v>418.76735234850202</v>
      </c>
      <c r="E1760">
        <v>810.97930557800305</v>
      </c>
      <c r="F1760">
        <v>5.7150616783708301</v>
      </c>
      <c r="G1760">
        <v>3.62966469427321</v>
      </c>
      <c r="H1760">
        <v>2.4948929677033398</v>
      </c>
      <c r="I1760">
        <v>147.18965664381</v>
      </c>
    </row>
    <row r="1761" spans="1:9" x14ac:dyDescent="0.25">
      <c r="A1761" t="s">
        <v>14</v>
      </c>
      <c r="B1761">
        <v>2005</v>
      </c>
      <c r="C1761">
        <v>7</v>
      </c>
      <c r="D1761">
        <v>362.64005854468797</v>
      </c>
      <c r="E1761">
        <v>798.11106832077098</v>
      </c>
      <c r="F1761">
        <v>5.4883063085758703</v>
      </c>
      <c r="G1761">
        <v>3.48720167183926</v>
      </c>
      <c r="H1761">
        <v>18.725990788497899</v>
      </c>
      <c r="I1761">
        <v>110.285987996111</v>
      </c>
    </row>
    <row r="1762" spans="1:9" x14ac:dyDescent="0.25">
      <c r="A1762" t="s">
        <v>14</v>
      </c>
      <c r="B1762">
        <v>2005</v>
      </c>
      <c r="C1762">
        <v>8</v>
      </c>
      <c r="D1762">
        <v>285.596841083806</v>
      </c>
      <c r="E1762">
        <v>822.44588667358403</v>
      </c>
      <c r="F1762">
        <v>5.9835972167468103</v>
      </c>
      <c r="G1762">
        <v>3.8002130460861299</v>
      </c>
      <c r="H1762">
        <v>2.3947531186509101</v>
      </c>
      <c r="I1762">
        <v>99.605826054635003</v>
      </c>
    </row>
    <row r="1763" spans="1:9" x14ac:dyDescent="0.25">
      <c r="A1763" t="s">
        <v>14</v>
      </c>
      <c r="B1763">
        <v>2005</v>
      </c>
      <c r="C1763">
        <v>9</v>
      </c>
      <c r="D1763">
        <v>221.79163745128201</v>
      </c>
      <c r="E1763">
        <v>841.95533421371499</v>
      </c>
      <c r="F1763">
        <v>6.7827688150441601</v>
      </c>
      <c r="G1763">
        <v>4.3048820881753196</v>
      </c>
      <c r="H1763">
        <v>4.2284570251464801</v>
      </c>
      <c r="I1763">
        <v>88.934665665640793</v>
      </c>
    </row>
    <row r="1764" spans="1:9" x14ac:dyDescent="0.25">
      <c r="A1764" t="s">
        <v>14</v>
      </c>
      <c r="B1764">
        <v>2005</v>
      </c>
      <c r="C1764">
        <v>10</v>
      </c>
      <c r="D1764">
        <v>160.37445341378401</v>
      </c>
      <c r="E1764">
        <v>987.32219824035599</v>
      </c>
      <c r="F1764">
        <v>24.664411648702</v>
      </c>
      <c r="G1764">
        <v>14.7761887395325</v>
      </c>
      <c r="H1764">
        <v>342.97490237258899</v>
      </c>
      <c r="I1764">
        <v>98.479152410512</v>
      </c>
    </row>
    <row r="1765" spans="1:9" x14ac:dyDescent="0.25">
      <c r="A1765" t="s">
        <v>14</v>
      </c>
      <c r="B1765">
        <v>2005</v>
      </c>
      <c r="C1765">
        <v>11</v>
      </c>
      <c r="D1765">
        <v>166.65799663185001</v>
      </c>
      <c r="E1765">
        <v>1171.3367376470901</v>
      </c>
      <c r="F1765">
        <v>245.48395365795099</v>
      </c>
      <c r="G1765">
        <v>156.341596119592</v>
      </c>
      <c r="H1765">
        <v>495.88325402336102</v>
      </c>
      <c r="I1765">
        <v>149.746168521161</v>
      </c>
    </row>
    <row r="1766" spans="1:9" x14ac:dyDescent="0.25">
      <c r="A1766" t="s">
        <v>14</v>
      </c>
      <c r="B1766">
        <v>2005</v>
      </c>
      <c r="C1766">
        <v>12</v>
      </c>
      <c r="D1766">
        <v>191.06804666459001</v>
      </c>
      <c r="E1766">
        <v>1169.36280079208</v>
      </c>
      <c r="F1766">
        <v>105.08654942256899</v>
      </c>
      <c r="G1766">
        <v>66.061300776319001</v>
      </c>
      <c r="H1766">
        <v>232.90057349349999</v>
      </c>
      <c r="I1766">
        <v>178.70053209805499</v>
      </c>
    </row>
    <row r="1767" spans="1:9" x14ac:dyDescent="0.25">
      <c r="A1767" t="s">
        <v>14</v>
      </c>
      <c r="B1767">
        <v>2006</v>
      </c>
      <c r="C1767">
        <v>1</v>
      </c>
      <c r="D1767">
        <v>240.297881565517</v>
      </c>
      <c r="E1767">
        <v>1153.9965801119999</v>
      </c>
      <c r="F1767">
        <v>71.700766100482994</v>
      </c>
      <c r="G1767">
        <v>46.107237191683197</v>
      </c>
      <c r="H1767">
        <v>247.262753367996</v>
      </c>
      <c r="I1767">
        <v>218.99254706053301</v>
      </c>
    </row>
    <row r="1768" spans="1:9" x14ac:dyDescent="0.25">
      <c r="A1768" t="s">
        <v>14</v>
      </c>
      <c r="B1768">
        <v>2006</v>
      </c>
      <c r="C1768">
        <v>2</v>
      </c>
      <c r="D1768">
        <v>271.80750111045501</v>
      </c>
      <c r="E1768">
        <v>1154.4585105326801</v>
      </c>
      <c r="F1768">
        <v>34.939051441524903</v>
      </c>
      <c r="G1768">
        <v>21.649838233368801</v>
      </c>
      <c r="H1768">
        <v>179.38476874622299</v>
      </c>
      <c r="I1768">
        <v>241.32600707177201</v>
      </c>
    </row>
    <row r="1769" spans="1:9" x14ac:dyDescent="0.25">
      <c r="A1769" t="s">
        <v>14</v>
      </c>
      <c r="B1769">
        <v>2006</v>
      </c>
      <c r="C1769">
        <v>3</v>
      </c>
      <c r="D1769">
        <v>333.52965860282899</v>
      </c>
      <c r="E1769">
        <v>1159.2102230902101</v>
      </c>
      <c r="F1769">
        <v>35.6267214928627</v>
      </c>
      <c r="G1769">
        <v>22.0779001401879</v>
      </c>
      <c r="H1769">
        <v>212.689722895279</v>
      </c>
      <c r="I1769">
        <v>291.09674430334098</v>
      </c>
    </row>
    <row r="1770" spans="1:9" x14ac:dyDescent="0.25">
      <c r="A1770" t="s">
        <v>14</v>
      </c>
      <c r="B1770">
        <v>2006</v>
      </c>
      <c r="C1770">
        <v>4</v>
      </c>
      <c r="D1770">
        <v>374.456393228509</v>
      </c>
      <c r="E1770">
        <v>1106.78097188278</v>
      </c>
      <c r="F1770">
        <v>5.5718272188276003</v>
      </c>
      <c r="G1770">
        <v>3.5391849714750401</v>
      </c>
      <c r="H1770">
        <v>136.02868725212099</v>
      </c>
      <c r="I1770">
        <v>298.767110357494</v>
      </c>
    </row>
    <row r="1771" spans="1:9" x14ac:dyDescent="0.25">
      <c r="A1771" t="s">
        <v>14</v>
      </c>
      <c r="B1771">
        <v>2006</v>
      </c>
      <c r="C1771">
        <v>5</v>
      </c>
      <c r="D1771">
        <v>455.85889573510599</v>
      </c>
      <c r="E1771">
        <v>991.51766700866699</v>
      </c>
      <c r="F1771">
        <v>5.8277546245157703</v>
      </c>
      <c r="G1771">
        <v>3.7015556148444202</v>
      </c>
      <c r="H1771">
        <v>2.43452572995901</v>
      </c>
      <c r="I1771">
        <v>291.51403534358502</v>
      </c>
    </row>
    <row r="1772" spans="1:9" x14ac:dyDescent="0.25">
      <c r="A1772" t="s">
        <v>14</v>
      </c>
      <c r="B1772">
        <v>2006</v>
      </c>
      <c r="C1772">
        <v>6</v>
      </c>
      <c r="D1772">
        <v>381.19520397126001</v>
      </c>
      <c r="E1772">
        <v>913.72689969848602</v>
      </c>
      <c r="F1772">
        <v>5.4608768780630799</v>
      </c>
      <c r="G1772">
        <v>3.4693119515831699</v>
      </c>
      <c r="H1772">
        <v>94.657699320907597</v>
      </c>
      <c r="I1772">
        <v>192.130399525738</v>
      </c>
    </row>
    <row r="1773" spans="1:9" x14ac:dyDescent="0.25">
      <c r="A1773" t="s">
        <v>14</v>
      </c>
      <c r="B1773">
        <v>2006</v>
      </c>
      <c r="C1773">
        <v>7</v>
      </c>
      <c r="D1773">
        <v>394.50655534198398</v>
      </c>
      <c r="E1773">
        <v>887.22416529495194</v>
      </c>
      <c r="F1773">
        <v>5.5111494642120604</v>
      </c>
      <c r="G1773">
        <v>3.5014385673792998</v>
      </c>
      <c r="H1773">
        <v>4.9669926045972099</v>
      </c>
      <c r="I1773">
        <v>173.76593362214601</v>
      </c>
    </row>
    <row r="1774" spans="1:9" x14ac:dyDescent="0.25">
      <c r="A1774" t="s">
        <v>14</v>
      </c>
      <c r="B1774">
        <v>2006</v>
      </c>
      <c r="C1774">
        <v>8</v>
      </c>
      <c r="D1774">
        <v>300.67735967096098</v>
      </c>
      <c r="E1774">
        <v>877.16794844543404</v>
      </c>
      <c r="F1774">
        <v>5.6731438869470399</v>
      </c>
      <c r="G1774">
        <v>3.6039517916481998</v>
      </c>
      <c r="H1774">
        <v>43.357550706629702</v>
      </c>
      <c r="I1774">
        <v>126.51415149189</v>
      </c>
    </row>
    <row r="1775" spans="1:9" x14ac:dyDescent="0.25">
      <c r="A1775" t="s">
        <v>14</v>
      </c>
      <c r="B1775">
        <v>2006</v>
      </c>
      <c r="C1775">
        <v>9</v>
      </c>
      <c r="D1775">
        <v>225.08047985798601</v>
      </c>
      <c r="E1775">
        <v>912.52785082000798</v>
      </c>
      <c r="F1775">
        <v>6.0215863125473303</v>
      </c>
      <c r="G1775">
        <v>3.82368677117617</v>
      </c>
      <c r="H1775">
        <v>64.582891586008103</v>
      </c>
      <c r="I1775">
        <v>108.304758263583</v>
      </c>
    </row>
    <row r="1776" spans="1:9" x14ac:dyDescent="0.25">
      <c r="A1776" t="s">
        <v>14</v>
      </c>
      <c r="B1776">
        <v>2006</v>
      </c>
      <c r="C1776">
        <v>10</v>
      </c>
      <c r="D1776">
        <v>172.93067739035999</v>
      </c>
      <c r="E1776">
        <v>1042.63100105682</v>
      </c>
      <c r="F1776">
        <v>122.130502771873</v>
      </c>
      <c r="G1776">
        <v>76.257712471678204</v>
      </c>
      <c r="H1776">
        <v>440.25519444694498</v>
      </c>
      <c r="I1776">
        <v>118.974348895888</v>
      </c>
    </row>
    <row r="1777" spans="1:9" x14ac:dyDescent="0.25">
      <c r="A1777" t="s">
        <v>14</v>
      </c>
      <c r="B1777">
        <v>2006</v>
      </c>
      <c r="C1777">
        <v>11</v>
      </c>
      <c r="D1777">
        <v>164.394619811545</v>
      </c>
      <c r="E1777">
        <v>1169.5056363471999</v>
      </c>
      <c r="F1777">
        <v>344.37060320709202</v>
      </c>
      <c r="G1777">
        <v>218.02372465966201</v>
      </c>
      <c r="H1777">
        <v>688.78312344909602</v>
      </c>
      <c r="I1777">
        <v>147.73191563878501</v>
      </c>
    </row>
    <row r="1778" spans="1:9" x14ac:dyDescent="0.25">
      <c r="A1778" t="s">
        <v>14</v>
      </c>
      <c r="B1778">
        <v>2006</v>
      </c>
      <c r="C1778">
        <v>12</v>
      </c>
      <c r="D1778">
        <v>211.438820688368</v>
      </c>
      <c r="E1778">
        <v>1159.6541726837199</v>
      </c>
      <c r="F1778">
        <v>71.745883550949102</v>
      </c>
      <c r="G1778">
        <v>44.979646147617899</v>
      </c>
      <c r="H1778">
        <v>146.70017277337999</v>
      </c>
      <c r="I1778">
        <v>194.344755061569</v>
      </c>
    </row>
    <row r="1779" spans="1:9" x14ac:dyDescent="0.25">
      <c r="A1779" t="s">
        <v>14</v>
      </c>
      <c r="B1779">
        <v>2007</v>
      </c>
      <c r="C1779">
        <v>1</v>
      </c>
      <c r="D1779">
        <v>280.62918944631002</v>
      </c>
      <c r="E1779">
        <v>1068.2619692472799</v>
      </c>
      <c r="F1779">
        <v>6.9905365675246696</v>
      </c>
      <c r="G1779">
        <v>4.4364485818116099</v>
      </c>
      <c r="H1779">
        <v>62.465426828479799</v>
      </c>
      <c r="I1779">
        <v>229.05124281781201</v>
      </c>
    </row>
    <row r="1780" spans="1:9" x14ac:dyDescent="0.25">
      <c r="A1780" t="s">
        <v>14</v>
      </c>
      <c r="B1780">
        <v>2007</v>
      </c>
      <c r="C1780">
        <v>2</v>
      </c>
      <c r="D1780">
        <v>263.60562487278298</v>
      </c>
      <c r="E1780">
        <v>1130.44313527893</v>
      </c>
      <c r="F1780">
        <v>15.5360882862502</v>
      </c>
      <c r="G1780">
        <v>9.0562403958667996</v>
      </c>
      <c r="H1780">
        <v>213.17411777770999</v>
      </c>
      <c r="I1780">
        <v>227.92526811764199</v>
      </c>
    </row>
    <row r="1781" spans="1:9" x14ac:dyDescent="0.25">
      <c r="A1781" t="s">
        <v>14</v>
      </c>
      <c r="B1781">
        <v>2007</v>
      </c>
      <c r="C1781">
        <v>3</v>
      </c>
      <c r="D1781">
        <v>374.594344963315</v>
      </c>
      <c r="E1781">
        <v>1057.33748048904</v>
      </c>
      <c r="F1781">
        <v>6.1106338648998699</v>
      </c>
      <c r="G1781">
        <v>3.8805146689654202</v>
      </c>
      <c r="H1781">
        <v>58.969417310190202</v>
      </c>
      <c r="I1781">
        <v>286.46723110837002</v>
      </c>
    </row>
    <row r="1782" spans="1:9" x14ac:dyDescent="0.25">
      <c r="A1782" t="s">
        <v>14</v>
      </c>
      <c r="B1782">
        <v>2007</v>
      </c>
      <c r="C1782">
        <v>4</v>
      </c>
      <c r="D1782">
        <v>385.33123454641202</v>
      </c>
      <c r="E1782">
        <v>989.404178768463</v>
      </c>
      <c r="F1782">
        <v>5.6865375248110297</v>
      </c>
      <c r="G1782">
        <v>3.6120480838151399</v>
      </c>
      <c r="H1782">
        <v>73.054212606315602</v>
      </c>
      <c r="I1782">
        <v>257.00922699258302</v>
      </c>
    </row>
    <row r="1783" spans="1:9" x14ac:dyDescent="0.25">
      <c r="A1783" t="s">
        <v>14</v>
      </c>
      <c r="B1783">
        <v>2007</v>
      </c>
      <c r="C1783">
        <v>5</v>
      </c>
      <c r="D1783">
        <v>417.46234251509298</v>
      </c>
      <c r="E1783">
        <v>954.70923232193002</v>
      </c>
      <c r="F1783">
        <v>5.79306117683947</v>
      </c>
      <c r="G1783">
        <v>3.6797109545472799</v>
      </c>
      <c r="H1783">
        <v>140.60919775642401</v>
      </c>
      <c r="I1783">
        <v>251.332656114793</v>
      </c>
    </row>
    <row r="1784" spans="1:9" x14ac:dyDescent="0.25">
      <c r="A1784" t="s">
        <v>14</v>
      </c>
      <c r="B1784">
        <v>2007</v>
      </c>
      <c r="C1784">
        <v>6</v>
      </c>
      <c r="D1784">
        <v>358.41943869794</v>
      </c>
      <c r="E1784">
        <v>925.63976112502996</v>
      </c>
      <c r="F1784">
        <v>5.3764133607697504</v>
      </c>
      <c r="G1784">
        <v>3.41577668239636</v>
      </c>
      <c r="H1784">
        <v>40.843029504594803</v>
      </c>
      <c r="I1784">
        <v>191.01941921104</v>
      </c>
    </row>
    <row r="1785" spans="1:9" x14ac:dyDescent="0.25">
      <c r="A1785" t="s">
        <v>14</v>
      </c>
      <c r="B1785">
        <v>2007</v>
      </c>
      <c r="C1785">
        <v>7</v>
      </c>
      <c r="D1785">
        <v>399.99265334968197</v>
      </c>
      <c r="E1785">
        <v>872.95158839553903</v>
      </c>
      <c r="F1785">
        <v>5.7513749873584503</v>
      </c>
      <c r="G1785">
        <v>3.6532322901088401</v>
      </c>
      <c r="H1785">
        <v>2.3656361907219901</v>
      </c>
      <c r="I1785">
        <v>170.80569826846099</v>
      </c>
    </row>
    <row r="1786" spans="1:9" x14ac:dyDescent="0.25">
      <c r="A1786" t="s">
        <v>14</v>
      </c>
      <c r="B1786">
        <v>2007</v>
      </c>
      <c r="C1786">
        <v>8</v>
      </c>
      <c r="D1786">
        <v>282.63773844900197</v>
      </c>
      <c r="E1786">
        <v>874.94689039199795</v>
      </c>
      <c r="F1786">
        <v>5.9863636192834404</v>
      </c>
      <c r="G1786">
        <v>3.8020835429371398</v>
      </c>
      <c r="H1786">
        <v>144.539484213181</v>
      </c>
      <c r="I1786">
        <v>115.465519367347</v>
      </c>
    </row>
    <row r="1787" spans="1:9" x14ac:dyDescent="0.25">
      <c r="A1787" t="s">
        <v>14</v>
      </c>
      <c r="B1787">
        <v>2007</v>
      </c>
      <c r="C1787">
        <v>9</v>
      </c>
      <c r="D1787">
        <v>193.295777162322</v>
      </c>
      <c r="E1787">
        <v>1036.03391239807</v>
      </c>
      <c r="F1787">
        <v>6.7309040440851504</v>
      </c>
      <c r="G1787">
        <v>4.2431088849824903</v>
      </c>
      <c r="H1787">
        <v>171.66081255096401</v>
      </c>
      <c r="I1787">
        <v>121.633752614036</v>
      </c>
    </row>
    <row r="1788" spans="1:9" x14ac:dyDescent="0.25">
      <c r="A1788" t="s">
        <v>14</v>
      </c>
      <c r="B1788">
        <v>2007</v>
      </c>
      <c r="C1788">
        <v>10</v>
      </c>
      <c r="D1788">
        <v>192.99756832561201</v>
      </c>
      <c r="E1788">
        <v>1142.3108530372599</v>
      </c>
      <c r="F1788">
        <v>43.436287934163801</v>
      </c>
      <c r="G1788">
        <v>27.9923362561834</v>
      </c>
      <c r="H1788">
        <v>94.270578015079494</v>
      </c>
      <c r="I1788">
        <v>153.52670012907001</v>
      </c>
    </row>
    <row r="1789" spans="1:9" x14ac:dyDescent="0.25">
      <c r="A1789" t="s">
        <v>14</v>
      </c>
      <c r="B1789">
        <v>2007</v>
      </c>
      <c r="C1789">
        <v>11</v>
      </c>
      <c r="D1789">
        <v>200.17436806851299</v>
      </c>
      <c r="E1789">
        <v>1130.72387723068</v>
      </c>
      <c r="F1789">
        <v>71.473281848659497</v>
      </c>
      <c r="G1789">
        <v>45.7548507055511</v>
      </c>
      <c r="H1789">
        <v>206.57742493507399</v>
      </c>
      <c r="I1789">
        <v>168.75138430448999</v>
      </c>
    </row>
    <row r="1790" spans="1:9" x14ac:dyDescent="0.25">
      <c r="A1790" t="s">
        <v>14</v>
      </c>
      <c r="B1790">
        <v>2007</v>
      </c>
      <c r="C1790">
        <v>12</v>
      </c>
      <c r="D1790">
        <v>215.32044556506</v>
      </c>
      <c r="E1790">
        <v>1128.5398044589199</v>
      </c>
      <c r="F1790">
        <v>6.1653870348948203</v>
      </c>
      <c r="G1790">
        <v>3.9149996625498402</v>
      </c>
      <c r="H1790">
        <v>54.0977668843841</v>
      </c>
      <c r="I1790">
        <v>190.373212447143</v>
      </c>
    </row>
    <row r="1791" spans="1:9" x14ac:dyDescent="0.25">
      <c r="A1791" t="s">
        <v>14</v>
      </c>
      <c r="B1791">
        <v>2008</v>
      </c>
      <c r="C1791">
        <v>1</v>
      </c>
      <c r="D1791">
        <v>270.72784590354001</v>
      </c>
      <c r="E1791">
        <v>1162.4628945991501</v>
      </c>
      <c r="F1791">
        <v>57.720503239641197</v>
      </c>
      <c r="G1791">
        <v>35.381681461152397</v>
      </c>
      <c r="H1791">
        <v>198.809754699249</v>
      </c>
      <c r="I1791">
        <v>246.67026020415301</v>
      </c>
    </row>
    <row r="1792" spans="1:9" x14ac:dyDescent="0.25">
      <c r="A1792" t="s">
        <v>14</v>
      </c>
      <c r="B1792">
        <v>2008</v>
      </c>
      <c r="C1792">
        <v>2</v>
      </c>
      <c r="D1792">
        <v>282.33880052386201</v>
      </c>
      <c r="E1792">
        <v>1114.1510425215099</v>
      </c>
      <c r="F1792">
        <v>85.7422671859742</v>
      </c>
      <c r="G1792">
        <v>54.2416694483938</v>
      </c>
      <c r="H1792">
        <v>330.375096162033</v>
      </c>
      <c r="I1792">
        <v>238.155372701354</v>
      </c>
    </row>
    <row r="1793" spans="1:9" x14ac:dyDescent="0.25">
      <c r="A1793" t="s">
        <v>14</v>
      </c>
      <c r="B1793">
        <v>2008</v>
      </c>
      <c r="C1793">
        <v>3</v>
      </c>
      <c r="D1793">
        <v>398.753518657477</v>
      </c>
      <c r="E1793">
        <v>1095.9903833404501</v>
      </c>
      <c r="F1793">
        <v>6.4211730731505199</v>
      </c>
      <c r="G1793">
        <v>4.0769200147939602</v>
      </c>
      <c r="H1793">
        <v>121.316984618893</v>
      </c>
      <c r="I1793">
        <v>320.230836120334</v>
      </c>
    </row>
    <row r="1794" spans="1:9" x14ac:dyDescent="0.25">
      <c r="A1794" t="s">
        <v>14</v>
      </c>
      <c r="B1794">
        <v>2008</v>
      </c>
      <c r="C1794">
        <v>4</v>
      </c>
      <c r="D1794">
        <v>381.16292314394798</v>
      </c>
      <c r="E1794">
        <v>1127.8850944635001</v>
      </c>
      <c r="F1794">
        <v>119.352851265335</v>
      </c>
      <c r="G1794">
        <v>75.302534260077294</v>
      </c>
      <c r="H1794">
        <v>442.58518855644297</v>
      </c>
      <c r="I1794">
        <v>308.25684832274402</v>
      </c>
    </row>
    <row r="1795" spans="1:9" x14ac:dyDescent="0.25">
      <c r="A1795" t="s">
        <v>14</v>
      </c>
      <c r="B1795">
        <v>2008</v>
      </c>
      <c r="C1795">
        <v>5</v>
      </c>
      <c r="D1795">
        <v>362.35106360879797</v>
      </c>
      <c r="E1795">
        <v>1071.64498749268</v>
      </c>
      <c r="F1795">
        <v>5.73946756210327</v>
      </c>
      <c r="G1795">
        <v>3.6460848115297102</v>
      </c>
      <c r="H1795">
        <v>157.64080054996501</v>
      </c>
      <c r="I1795">
        <v>264.87430877631198</v>
      </c>
    </row>
    <row r="1796" spans="1:9" x14ac:dyDescent="0.25">
      <c r="A1796" t="s">
        <v>14</v>
      </c>
      <c r="B1796">
        <v>2008</v>
      </c>
      <c r="C1796">
        <v>6</v>
      </c>
      <c r="D1796">
        <v>416.375149919065</v>
      </c>
      <c r="E1796">
        <v>1027.8266715219099</v>
      </c>
      <c r="F1796">
        <v>5.4427742038405</v>
      </c>
      <c r="G1796">
        <v>3.45781145047353</v>
      </c>
      <c r="H1796">
        <v>1.8834191309166</v>
      </c>
      <c r="I1796">
        <v>264.735904217219</v>
      </c>
    </row>
    <row r="1797" spans="1:9" x14ac:dyDescent="0.25">
      <c r="A1797" t="s">
        <v>14</v>
      </c>
      <c r="B1797">
        <v>2008</v>
      </c>
      <c r="C1797">
        <v>7</v>
      </c>
      <c r="D1797">
        <v>363.06179285152399</v>
      </c>
      <c r="E1797">
        <v>912.31190825042802</v>
      </c>
      <c r="F1797">
        <v>5.6468574523580104</v>
      </c>
      <c r="G1797">
        <v>3.5871768300973099</v>
      </c>
      <c r="H1797">
        <v>2.1575509314465502</v>
      </c>
      <c r="I1797">
        <v>172.22076886455099</v>
      </c>
    </row>
    <row r="1798" spans="1:9" x14ac:dyDescent="0.25">
      <c r="A1798" t="s">
        <v>14</v>
      </c>
      <c r="B1798">
        <v>2008</v>
      </c>
      <c r="C1798">
        <v>8</v>
      </c>
      <c r="D1798">
        <v>297.15829739114798</v>
      </c>
      <c r="E1798">
        <v>877.77224706542995</v>
      </c>
      <c r="F1798">
        <v>6.0398260722094799</v>
      </c>
      <c r="G1798">
        <v>3.8355485807419498</v>
      </c>
      <c r="H1798">
        <v>3.0062267395520199</v>
      </c>
      <c r="I1798">
        <v>124.507166455183</v>
      </c>
    </row>
    <row r="1799" spans="1:9" x14ac:dyDescent="0.25">
      <c r="A1799" t="s">
        <v>14</v>
      </c>
      <c r="B1799">
        <v>2008</v>
      </c>
      <c r="C1799">
        <v>9</v>
      </c>
      <c r="D1799">
        <v>197.530960357591</v>
      </c>
      <c r="E1799">
        <v>919.13226974197403</v>
      </c>
      <c r="F1799">
        <v>5.6228105895185498</v>
      </c>
      <c r="G1799">
        <v>3.57165666745512</v>
      </c>
      <c r="H1799">
        <v>143.68497255863201</v>
      </c>
      <c r="I1799">
        <v>98.392575647192004</v>
      </c>
    </row>
    <row r="1800" spans="1:9" x14ac:dyDescent="0.25">
      <c r="A1800" t="s">
        <v>14</v>
      </c>
      <c r="B1800">
        <v>2008</v>
      </c>
      <c r="C1800">
        <v>10</v>
      </c>
      <c r="D1800">
        <v>181.424147160182</v>
      </c>
      <c r="E1800">
        <v>1080.4207921217301</v>
      </c>
      <c r="F1800">
        <v>7.0411990801405899</v>
      </c>
      <c r="G1800">
        <v>4.4573872548700404</v>
      </c>
      <c r="H1800">
        <v>147.73734868850701</v>
      </c>
      <c r="I1800">
        <v>133.004388591409</v>
      </c>
    </row>
    <row r="1801" spans="1:9" x14ac:dyDescent="0.25">
      <c r="A1801" t="s">
        <v>14</v>
      </c>
      <c r="B1801">
        <v>2008</v>
      </c>
      <c r="C1801">
        <v>11</v>
      </c>
      <c r="D1801">
        <v>189.733511404952</v>
      </c>
      <c r="E1801">
        <v>1140.86001773209</v>
      </c>
      <c r="F1801">
        <v>37.845355111596596</v>
      </c>
      <c r="G1801">
        <v>24.4742775180979</v>
      </c>
      <c r="H1801">
        <v>126.172390784016</v>
      </c>
      <c r="I1801">
        <v>162.83023742171301</v>
      </c>
    </row>
    <row r="1802" spans="1:9" x14ac:dyDescent="0.25">
      <c r="A1802" t="s">
        <v>14</v>
      </c>
      <c r="B1802">
        <v>2008</v>
      </c>
      <c r="C1802">
        <v>12</v>
      </c>
      <c r="D1802">
        <v>200.75167374038799</v>
      </c>
      <c r="E1802">
        <v>1162.1738080284099</v>
      </c>
      <c r="F1802">
        <v>75.845711059732494</v>
      </c>
      <c r="G1802">
        <v>47.045723755757997</v>
      </c>
      <c r="H1802">
        <v>209.24793282611799</v>
      </c>
      <c r="I1802">
        <v>184.90512866700701</v>
      </c>
    </row>
    <row r="1803" spans="1:9" x14ac:dyDescent="0.25">
      <c r="A1803" t="s">
        <v>14</v>
      </c>
      <c r="B1803">
        <v>2009</v>
      </c>
      <c r="C1803">
        <v>1</v>
      </c>
      <c r="D1803">
        <v>219.21750371085301</v>
      </c>
      <c r="E1803">
        <v>1175.40048153565</v>
      </c>
      <c r="F1803">
        <v>220.37759730384801</v>
      </c>
      <c r="G1803">
        <v>138.49723241410101</v>
      </c>
      <c r="H1803">
        <v>409.95693938163799</v>
      </c>
      <c r="I1803">
        <v>205.67831183438801</v>
      </c>
    </row>
    <row r="1804" spans="1:9" x14ac:dyDescent="0.25">
      <c r="A1804" t="s">
        <v>14</v>
      </c>
      <c r="B1804">
        <v>2009</v>
      </c>
      <c r="C1804">
        <v>2</v>
      </c>
      <c r="D1804">
        <v>285.81559334896502</v>
      </c>
      <c r="E1804">
        <v>1140.49016269913</v>
      </c>
      <c r="F1804">
        <v>41.874204808130301</v>
      </c>
      <c r="G1804">
        <v>26.378040367990401</v>
      </c>
      <c r="H1804">
        <v>175.768751144791</v>
      </c>
      <c r="I1804">
        <v>248.57283333867599</v>
      </c>
    </row>
    <row r="1805" spans="1:9" x14ac:dyDescent="0.25">
      <c r="A1805" t="s">
        <v>14</v>
      </c>
      <c r="B1805">
        <v>2009</v>
      </c>
      <c r="C1805">
        <v>3</v>
      </c>
      <c r="D1805">
        <v>394.03690899592101</v>
      </c>
      <c r="E1805">
        <v>1022.34597320099</v>
      </c>
      <c r="F1805">
        <v>6.0860127854126702</v>
      </c>
      <c r="G1805">
        <v>3.8648793156641701</v>
      </c>
      <c r="H1805">
        <v>59.997095583038302</v>
      </c>
      <c r="I1805">
        <v>282.51759740346898</v>
      </c>
    </row>
    <row r="1806" spans="1:9" x14ac:dyDescent="0.25">
      <c r="A1806" t="s">
        <v>14</v>
      </c>
      <c r="B1806">
        <v>2009</v>
      </c>
      <c r="C1806">
        <v>4</v>
      </c>
      <c r="D1806">
        <v>390.36900074269897</v>
      </c>
      <c r="E1806">
        <v>957.00247302993796</v>
      </c>
      <c r="F1806">
        <v>5.3595538308328399</v>
      </c>
      <c r="G1806">
        <v>3.40518147456388</v>
      </c>
      <c r="H1806">
        <v>167.436316272125</v>
      </c>
      <c r="I1806">
        <v>243.09010885819899</v>
      </c>
    </row>
    <row r="1807" spans="1:9" x14ac:dyDescent="0.25">
      <c r="A1807" t="s">
        <v>14</v>
      </c>
      <c r="B1807">
        <v>2009</v>
      </c>
      <c r="C1807">
        <v>5</v>
      </c>
      <c r="D1807">
        <v>437.11006090626802</v>
      </c>
      <c r="E1807">
        <v>926.717011733856</v>
      </c>
      <c r="F1807">
        <v>5.7113214402401402</v>
      </c>
      <c r="G1807">
        <v>3.62820471026355</v>
      </c>
      <c r="H1807">
        <v>19.6105476826292</v>
      </c>
      <c r="I1807">
        <v>246.161647033701</v>
      </c>
    </row>
    <row r="1808" spans="1:9" x14ac:dyDescent="0.25">
      <c r="A1808" t="s">
        <v>14</v>
      </c>
      <c r="B1808">
        <v>2009</v>
      </c>
      <c r="C1808">
        <v>6</v>
      </c>
      <c r="D1808">
        <v>398.56451972507</v>
      </c>
      <c r="E1808">
        <v>863.479423486938</v>
      </c>
      <c r="F1808">
        <v>5.4623243141573701</v>
      </c>
      <c r="G1808">
        <v>3.4702316057558802</v>
      </c>
      <c r="H1808">
        <v>29.8534917177784</v>
      </c>
      <c r="I1808">
        <v>175.181880985432</v>
      </c>
    </row>
    <row r="1809" spans="1:9" x14ac:dyDescent="0.25">
      <c r="A1809" t="s">
        <v>14</v>
      </c>
      <c r="B1809">
        <v>2009</v>
      </c>
      <c r="C1809">
        <v>7</v>
      </c>
      <c r="D1809">
        <v>389.13924851659499</v>
      </c>
      <c r="E1809">
        <v>827.05046202438405</v>
      </c>
      <c r="F1809">
        <v>6.1325240595281096</v>
      </c>
      <c r="G1809">
        <v>3.8944158819565802</v>
      </c>
      <c r="H1809">
        <v>2.6980053012800198</v>
      </c>
      <c r="I1809">
        <v>137.971832071862</v>
      </c>
    </row>
    <row r="1810" spans="1:9" x14ac:dyDescent="0.25">
      <c r="A1810" t="s">
        <v>14</v>
      </c>
      <c r="B1810">
        <v>2009</v>
      </c>
      <c r="C1810">
        <v>8</v>
      </c>
      <c r="D1810">
        <v>304.23579012092301</v>
      </c>
      <c r="E1810">
        <v>819.50019143417398</v>
      </c>
      <c r="F1810">
        <v>6.1114259447830896</v>
      </c>
      <c r="G1810">
        <v>3.88073439837612</v>
      </c>
      <c r="H1810">
        <v>2.6347985197234101</v>
      </c>
      <c r="I1810">
        <v>102.849777345748</v>
      </c>
    </row>
    <row r="1811" spans="1:9" x14ac:dyDescent="0.25">
      <c r="A1811" t="s">
        <v>14</v>
      </c>
      <c r="B1811">
        <v>2009</v>
      </c>
      <c r="C1811">
        <v>9</v>
      </c>
      <c r="D1811">
        <v>218.36666500305901</v>
      </c>
      <c r="E1811">
        <v>842.88975582961996</v>
      </c>
      <c r="F1811">
        <v>7.0372540055763704</v>
      </c>
      <c r="G1811">
        <v>4.4654325887019404</v>
      </c>
      <c r="H1811">
        <v>24.396781900286701</v>
      </c>
      <c r="I1811">
        <v>87.172725922493896</v>
      </c>
    </row>
    <row r="1812" spans="1:9" x14ac:dyDescent="0.25">
      <c r="A1812" t="s">
        <v>14</v>
      </c>
      <c r="B1812">
        <v>2009</v>
      </c>
      <c r="C1812">
        <v>10</v>
      </c>
      <c r="D1812">
        <v>201.92329967194101</v>
      </c>
      <c r="E1812">
        <v>932.65217981079104</v>
      </c>
      <c r="F1812">
        <v>5.9073261619114898</v>
      </c>
      <c r="G1812">
        <v>3.75219570366859</v>
      </c>
      <c r="H1812">
        <v>126.23193011482201</v>
      </c>
      <c r="I1812">
        <v>114.39902322683299</v>
      </c>
    </row>
    <row r="1813" spans="1:9" x14ac:dyDescent="0.25">
      <c r="A1813" t="s">
        <v>14</v>
      </c>
      <c r="B1813">
        <v>2009</v>
      </c>
      <c r="C1813">
        <v>11</v>
      </c>
      <c r="D1813">
        <v>183.19108331813101</v>
      </c>
      <c r="E1813">
        <v>1005.97363257401</v>
      </c>
      <c r="F1813">
        <v>6.6565380708062696</v>
      </c>
      <c r="G1813">
        <v>4.2250343888396298</v>
      </c>
      <c r="H1813">
        <v>104.476273453255</v>
      </c>
      <c r="I1813">
        <v>131.50834671131599</v>
      </c>
    </row>
    <row r="1814" spans="1:9" x14ac:dyDescent="0.25">
      <c r="A1814" t="s">
        <v>14</v>
      </c>
      <c r="B1814">
        <v>2009</v>
      </c>
      <c r="C1814">
        <v>12</v>
      </c>
      <c r="D1814">
        <v>191.33598094562899</v>
      </c>
      <c r="E1814">
        <v>1120.97767934937</v>
      </c>
      <c r="F1814">
        <v>321.61242669929499</v>
      </c>
      <c r="G1814">
        <v>202.41371241354</v>
      </c>
      <c r="H1814">
        <v>754.50959988586396</v>
      </c>
      <c r="I1814">
        <v>166.870050943618</v>
      </c>
    </row>
    <row r="1815" spans="1:9" x14ac:dyDescent="0.25">
      <c r="A1815" t="s">
        <v>14</v>
      </c>
      <c r="B1815">
        <v>2010</v>
      </c>
      <c r="C1815">
        <v>1</v>
      </c>
      <c r="D1815">
        <v>226.73417646258</v>
      </c>
      <c r="E1815">
        <v>1174.8458476916501</v>
      </c>
      <c r="F1815">
        <v>187.91744162460299</v>
      </c>
      <c r="G1815">
        <v>118.93254707366501</v>
      </c>
      <c r="H1815">
        <v>414.18672686203001</v>
      </c>
      <c r="I1815">
        <v>212.696601721945</v>
      </c>
    </row>
    <row r="1816" spans="1:9" x14ac:dyDescent="0.25">
      <c r="A1816" t="s">
        <v>14</v>
      </c>
      <c r="B1816">
        <v>2010</v>
      </c>
      <c r="C1816">
        <v>2</v>
      </c>
      <c r="D1816">
        <v>248.61617183379599</v>
      </c>
      <c r="E1816">
        <v>1181.6863928308101</v>
      </c>
      <c r="F1816">
        <v>281.189089101143</v>
      </c>
      <c r="G1816">
        <v>176.825912148051</v>
      </c>
      <c r="H1816">
        <v>653.84442957076999</v>
      </c>
      <c r="I1816">
        <v>227.52738357099</v>
      </c>
    </row>
    <row r="1817" spans="1:9" x14ac:dyDescent="0.25">
      <c r="A1817" t="s">
        <v>14</v>
      </c>
      <c r="B1817">
        <v>2010</v>
      </c>
      <c r="C1817">
        <v>3</v>
      </c>
      <c r="D1817">
        <v>323.00255831927001</v>
      </c>
      <c r="E1817">
        <v>1129.04264800995</v>
      </c>
      <c r="F1817">
        <v>94.1796444890022</v>
      </c>
      <c r="G1817">
        <v>59.570925220971802</v>
      </c>
      <c r="H1817">
        <v>227.47657503498101</v>
      </c>
      <c r="I1817">
        <v>270.92768401073897</v>
      </c>
    </row>
    <row r="1818" spans="1:9" x14ac:dyDescent="0.25">
      <c r="A1818" t="s">
        <v>14</v>
      </c>
      <c r="B1818">
        <v>2010</v>
      </c>
      <c r="C1818">
        <v>4</v>
      </c>
      <c r="D1818">
        <v>377.13316104291602</v>
      </c>
      <c r="E1818">
        <v>1095.15159779892</v>
      </c>
      <c r="F1818">
        <v>26.373671738609101</v>
      </c>
      <c r="G1818">
        <v>16.549587938069902</v>
      </c>
      <c r="H1818">
        <v>240.90790976222999</v>
      </c>
      <c r="I1818">
        <v>295.25407768678201</v>
      </c>
    </row>
    <row r="1819" spans="1:9" x14ac:dyDescent="0.25">
      <c r="A1819" t="s">
        <v>14</v>
      </c>
      <c r="B1819">
        <v>2010</v>
      </c>
      <c r="C1819">
        <v>5</v>
      </c>
      <c r="D1819">
        <v>419.42438838317599</v>
      </c>
      <c r="E1819">
        <v>1046.2624059347499</v>
      </c>
      <c r="F1819">
        <v>6.0445876837140302</v>
      </c>
      <c r="G1819">
        <v>3.83857226238726</v>
      </c>
      <c r="H1819">
        <v>48.003220949220697</v>
      </c>
      <c r="I1819">
        <v>294.63408819563898</v>
      </c>
    </row>
    <row r="1820" spans="1:9" x14ac:dyDescent="0.25">
      <c r="A1820" t="s">
        <v>14</v>
      </c>
      <c r="B1820">
        <v>2010</v>
      </c>
      <c r="C1820">
        <v>6</v>
      </c>
      <c r="D1820">
        <v>379.965164326592</v>
      </c>
      <c r="E1820">
        <v>949.35866677017202</v>
      </c>
      <c r="F1820">
        <v>5.3239627338847502</v>
      </c>
      <c r="G1820">
        <v>3.3828286130760601</v>
      </c>
      <c r="H1820">
        <v>49.7682819062424</v>
      </c>
      <c r="I1820">
        <v>211.136261730413</v>
      </c>
    </row>
    <row r="1821" spans="1:9" x14ac:dyDescent="0.25">
      <c r="A1821" t="s">
        <v>14</v>
      </c>
      <c r="B1821">
        <v>2010</v>
      </c>
      <c r="C1821">
        <v>7</v>
      </c>
      <c r="D1821">
        <v>393.48352192449101</v>
      </c>
      <c r="E1821">
        <v>878.81222122467</v>
      </c>
      <c r="F1821">
        <v>5.64695527131438</v>
      </c>
      <c r="G1821">
        <v>3.5872390859419099</v>
      </c>
      <c r="H1821">
        <v>2.4579599002075199</v>
      </c>
      <c r="I1821">
        <v>169.837226732826</v>
      </c>
    </row>
    <row r="1822" spans="1:9" x14ac:dyDescent="0.25">
      <c r="A1822" t="s">
        <v>14</v>
      </c>
      <c r="B1822">
        <v>2010</v>
      </c>
      <c r="C1822">
        <v>8</v>
      </c>
      <c r="D1822">
        <v>312.44824947910098</v>
      </c>
      <c r="E1822">
        <v>850.66284625396702</v>
      </c>
      <c r="F1822">
        <v>5.7474489912903302</v>
      </c>
      <c r="G1822">
        <v>3.6509976507453099</v>
      </c>
      <c r="H1822">
        <v>2.4125077695035899</v>
      </c>
      <c r="I1822">
        <v>119.050410154529</v>
      </c>
    </row>
    <row r="1823" spans="1:9" x14ac:dyDescent="0.25">
      <c r="A1823" t="s">
        <v>14</v>
      </c>
      <c r="B1823">
        <v>2010</v>
      </c>
      <c r="C1823">
        <v>9</v>
      </c>
      <c r="D1823">
        <v>213.867795907763</v>
      </c>
      <c r="E1823">
        <v>859.68515096557599</v>
      </c>
      <c r="F1823">
        <v>6.3563671010625296</v>
      </c>
      <c r="G1823">
        <v>4.0351938683527502</v>
      </c>
      <c r="H1823">
        <v>3.8115697662735002</v>
      </c>
      <c r="I1823">
        <v>89.596110243234705</v>
      </c>
    </row>
    <row r="1824" spans="1:9" x14ac:dyDescent="0.25">
      <c r="A1824" t="s">
        <v>14</v>
      </c>
      <c r="B1824">
        <v>2010</v>
      </c>
      <c r="C1824">
        <v>10</v>
      </c>
      <c r="D1824">
        <v>175.47229785774201</v>
      </c>
      <c r="E1824">
        <v>1046.7409676899699</v>
      </c>
      <c r="F1824">
        <v>12.553781811379199</v>
      </c>
      <c r="G1824">
        <v>7.7515550924057202</v>
      </c>
      <c r="H1824">
        <v>303.31049006855</v>
      </c>
      <c r="I1824">
        <v>121.704288938026</v>
      </c>
    </row>
    <row r="1825" spans="1:9" x14ac:dyDescent="0.25">
      <c r="A1825" t="s">
        <v>14</v>
      </c>
      <c r="B1825">
        <v>2010</v>
      </c>
      <c r="C1825">
        <v>11</v>
      </c>
      <c r="D1825">
        <v>168.49338576039699</v>
      </c>
      <c r="E1825">
        <v>1162.9284248342899</v>
      </c>
      <c r="F1825">
        <v>125.06915163446401</v>
      </c>
      <c r="G1825">
        <v>78.472663892914198</v>
      </c>
      <c r="H1825">
        <v>281.479826394653</v>
      </c>
      <c r="I1825">
        <v>148.997216622629</v>
      </c>
    </row>
    <row r="1826" spans="1:9" x14ac:dyDescent="0.25">
      <c r="A1826" t="s">
        <v>14</v>
      </c>
      <c r="B1826">
        <v>2010</v>
      </c>
      <c r="C1826">
        <v>12</v>
      </c>
      <c r="D1826">
        <v>181.654783158215</v>
      </c>
      <c r="E1826">
        <v>1179.73032025558</v>
      </c>
      <c r="F1826">
        <v>357.24252081508598</v>
      </c>
      <c r="G1826">
        <v>225.83469559420701</v>
      </c>
      <c r="H1826">
        <v>689.38078978988699</v>
      </c>
      <c r="I1826">
        <v>171.920448690314</v>
      </c>
    </row>
    <row r="1827" spans="1:9" x14ac:dyDescent="0.25">
      <c r="A1827" t="s">
        <v>14</v>
      </c>
      <c r="B1827">
        <v>2011</v>
      </c>
      <c r="C1827">
        <v>1</v>
      </c>
      <c r="D1827">
        <v>238.223268631411</v>
      </c>
      <c r="E1827">
        <v>1159.5629790708899</v>
      </c>
      <c r="F1827">
        <v>30.797716130950398</v>
      </c>
      <c r="G1827">
        <v>19.1432809366</v>
      </c>
      <c r="H1827">
        <v>161.601272250519</v>
      </c>
      <c r="I1827">
        <v>218.99642185704701</v>
      </c>
    </row>
    <row r="1828" spans="1:9" x14ac:dyDescent="0.25">
      <c r="A1828" t="s">
        <v>14</v>
      </c>
      <c r="B1828">
        <v>2011</v>
      </c>
      <c r="C1828">
        <v>2</v>
      </c>
      <c r="D1828">
        <v>313.99919322288901</v>
      </c>
      <c r="E1828">
        <v>1150.01668324158</v>
      </c>
      <c r="F1828">
        <v>64.191873517360705</v>
      </c>
      <c r="G1828">
        <v>40.548412395458897</v>
      </c>
      <c r="H1828">
        <v>218.60779950912499</v>
      </c>
      <c r="I1828">
        <v>276.12572364539602</v>
      </c>
    </row>
    <row r="1829" spans="1:9" x14ac:dyDescent="0.25">
      <c r="A1829" t="s">
        <v>14</v>
      </c>
      <c r="B1829">
        <v>2011</v>
      </c>
      <c r="C1829">
        <v>3</v>
      </c>
      <c r="D1829">
        <v>336.75647286452403</v>
      </c>
      <c r="E1829">
        <v>1140.00210641281</v>
      </c>
      <c r="F1829">
        <v>88.604671771678895</v>
      </c>
      <c r="G1829">
        <v>56.023923857623899</v>
      </c>
      <c r="H1829">
        <v>294.139811352386</v>
      </c>
      <c r="I1829">
        <v>287.200271308212</v>
      </c>
    </row>
    <row r="1830" spans="1:9" x14ac:dyDescent="0.25">
      <c r="A1830" t="s">
        <v>14</v>
      </c>
      <c r="B1830">
        <v>2011</v>
      </c>
      <c r="C1830">
        <v>4</v>
      </c>
      <c r="D1830">
        <v>391.114138917535</v>
      </c>
      <c r="E1830">
        <v>1060.9570631486499</v>
      </c>
      <c r="F1830">
        <v>14.9600254683</v>
      </c>
      <c r="G1830">
        <v>9.4395621294292003</v>
      </c>
      <c r="H1830">
        <v>293.17174336677601</v>
      </c>
      <c r="I1830">
        <v>289.33619163447901</v>
      </c>
    </row>
    <row r="1831" spans="1:9" x14ac:dyDescent="0.25">
      <c r="A1831" t="s">
        <v>14</v>
      </c>
      <c r="B1831">
        <v>2011</v>
      </c>
      <c r="C1831">
        <v>5</v>
      </c>
      <c r="D1831">
        <v>396.66261459977898</v>
      </c>
      <c r="E1831">
        <v>1127.26931592041</v>
      </c>
      <c r="F1831">
        <v>95.4842315977764</v>
      </c>
      <c r="G1831">
        <v>61.903386829547401</v>
      </c>
      <c r="H1831">
        <v>263.59673378189098</v>
      </c>
      <c r="I1831">
        <v>313.11944511910002</v>
      </c>
    </row>
    <row r="1832" spans="1:9" x14ac:dyDescent="0.25">
      <c r="A1832" t="s">
        <v>14</v>
      </c>
      <c r="B1832">
        <v>2011</v>
      </c>
      <c r="C1832">
        <v>6</v>
      </c>
      <c r="D1832">
        <v>415.60057523719701</v>
      </c>
      <c r="E1832">
        <v>996.79302738525405</v>
      </c>
      <c r="F1832">
        <v>5.6147882163900098</v>
      </c>
      <c r="G1832">
        <v>3.5665609301882299</v>
      </c>
      <c r="H1832">
        <v>2.2257306387019198</v>
      </c>
      <c r="I1832">
        <v>253.75439521685601</v>
      </c>
    </row>
    <row r="1833" spans="1:9" x14ac:dyDescent="0.25">
      <c r="A1833" t="s">
        <v>14</v>
      </c>
      <c r="B1833">
        <v>2011</v>
      </c>
      <c r="C1833">
        <v>7</v>
      </c>
      <c r="D1833">
        <v>369.24516020950801</v>
      </c>
      <c r="E1833">
        <v>890.19259159118701</v>
      </c>
      <c r="F1833">
        <v>5.6773538799101102</v>
      </c>
      <c r="G1833">
        <v>3.6066262969476002</v>
      </c>
      <c r="H1833">
        <v>2.3024291932797398</v>
      </c>
      <c r="I1833">
        <v>167.347273168416</v>
      </c>
    </row>
    <row r="1834" spans="1:9" x14ac:dyDescent="0.25">
      <c r="A1834" t="s">
        <v>14</v>
      </c>
      <c r="B1834">
        <v>2011</v>
      </c>
      <c r="C1834">
        <v>8</v>
      </c>
      <c r="D1834">
        <v>287.91220470942898</v>
      </c>
      <c r="E1834">
        <v>862.28331278961195</v>
      </c>
      <c r="F1834">
        <v>5.5609681832450599</v>
      </c>
      <c r="G1834">
        <v>3.53309038100757</v>
      </c>
      <c r="H1834">
        <v>21.883732718236399</v>
      </c>
      <c r="I1834">
        <v>116.748425035458</v>
      </c>
    </row>
    <row r="1835" spans="1:9" x14ac:dyDescent="0.25">
      <c r="A1835" t="s">
        <v>14</v>
      </c>
      <c r="B1835">
        <v>2011</v>
      </c>
      <c r="C1835">
        <v>9</v>
      </c>
      <c r="D1835">
        <v>219.92295937044801</v>
      </c>
      <c r="E1835">
        <v>937.67630577102705</v>
      </c>
      <c r="F1835">
        <v>6.38154406478405</v>
      </c>
      <c r="G1835">
        <v>4.05138135692461</v>
      </c>
      <c r="H1835">
        <v>57.341714296503099</v>
      </c>
      <c r="I1835">
        <v>116.10847956036601</v>
      </c>
    </row>
    <row r="1836" spans="1:9" x14ac:dyDescent="0.25">
      <c r="A1836" t="s">
        <v>14</v>
      </c>
      <c r="B1836">
        <v>2011</v>
      </c>
      <c r="C1836">
        <v>10</v>
      </c>
      <c r="D1836">
        <v>204.68829374599599</v>
      </c>
      <c r="E1836">
        <v>979.24825195617598</v>
      </c>
      <c r="F1836">
        <v>7.1186645899629601</v>
      </c>
      <c r="G1836">
        <v>4.5057594157311396</v>
      </c>
      <c r="H1836">
        <v>219.34666869899701</v>
      </c>
      <c r="I1836">
        <v>124.25194484395</v>
      </c>
    </row>
    <row r="1837" spans="1:9" x14ac:dyDescent="0.25">
      <c r="A1837" t="s">
        <v>14</v>
      </c>
      <c r="B1837">
        <v>2011</v>
      </c>
      <c r="C1837">
        <v>11</v>
      </c>
      <c r="D1837">
        <v>159.009866683186</v>
      </c>
      <c r="E1837">
        <v>1180.90106532242</v>
      </c>
      <c r="F1837">
        <v>223.52815124938999</v>
      </c>
      <c r="G1837">
        <v>141.32381577769601</v>
      </c>
      <c r="H1837">
        <v>454.37221259834303</v>
      </c>
      <c r="I1837">
        <v>145.14267500784399</v>
      </c>
    </row>
    <row r="1838" spans="1:9" x14ac:dyDescent="0.25">
      <c r="A1838" t="s">
        <v>14</v>
      </c>
      <c r="B1838">
        <v>2011</v>
      </c>
      <c r="C1838">
        <v>12</v>
      </c>
      <c r="D1838">
        <v>229.27646385798101</v>
      </c>
      <c r="E1838">
        <v>1149.7968941305501</v>
      </c>
      <c r="F1838">
        <v>7.08417670759916</v>
      </c>
      <c r="G1838">
        <v>4.4934625986330099</v>
      </c>
      <c r="H1838">
        <v>39.413298227996798</v>
      </c>
      <c r="I1838">
        <v>207.23922786446599</v>
      </c>
    </row>
    <row r="1839" spans="1:9" x14ac:dyDescent="0.25">
      <c r="A1839" t="s">
        <v>14</v>
      </c>
      <c r="B1839">
        <v>2012</v>
      </c>
      <c r="C1839">
        <v>1</v>
      </c>
      <c r="D1839">
        <v>287.44183095775998</v>
      </c>
      <c r="E1839">
        <v>1072.48725101624</v>
      </c>
      <c r="F1839">
        <v>6.4597831463551501</v>
      </c>
      <c r="G1839">
        <v>4.1012478531482204</v>
      </c>
      <c r="H1839">
        <v>50.004345834598503</v>
      </c>
      <c r="I1839">
        <v>235.41968952142199</v>
      </c>
    </row>
    <row r="1840" spans="1:9" x14ac:dyDescent="0.25">
      <c r="A1840" t="s">
        <v>14</v>
      </c>
      <c r="B1840">
        <v>2012</v>
      </c>
      <c r="C1840">
        <v>2</v>
      </c>
      <c r="D1840">
        <v>319.27214890202902</v>
      </c>
      <c r="E1840">
        <v>981.15316544967698</v>
      </c>
      <c r="F1840">
        <v>6.13259405677855</v>
      </c>
      <c r="G1840">
        <v>3.89333307929369</v>
      </c>
      <c r="H1840">
        <v>3.22567406001806</v>
      </c>
      <c r="I1840">
        <v>219.51870297921701</v>
      </c>
    </row>
    <row r="1841" spans="1:9" x14ac:dyDescent="0.25">
      <c r="A1841" t="s">
        <v>14</v>
      </c>
      <c r="B1841">
        <v>2012</v>
      </c>
      <c r="C1841">
        <v>3</v>
      </c>
      <c r="D1841">
        <v>393.11586798674301</v>
      </c>
      <c r="E1841">
        <v>888.52791903076195</v>
      </c>
      <c r="F1841">
        <v>6.3908996729969996</v>
      </c>
      <c r="G1841">
        <v>4.0573205082565504</v>
      </c>
      <c r="H1841">
        <v>158.29220232395201</v>
      </c>
      <c r="I1841">
        <v>210.32782949007</v>
      </c>
    </row>
    <row r="1842" spans="1:9" x14ac:dyDescent="0.25">
      <c r="A1842" t="s">
        <v>14</v>
      </c>
      <c r="B1842">
        <v>2012</v>
      </c>
      <c r="C1842">
        <v>4</v>
      </c>
      <c r="D1842">
        <v>340.27605787654801</v>
      </c>
      <c r="E1842">
        <v>978.75777025253296</v>
      </c>
      <c r="F1842">
        <v>5.8725335137844104</v>
      </c>
      <c r="G1842">
        <v>3.7294379059853999</v>
      </c>
      <c r="H1842">
        <v>120.19319175912899</v>
      </c>
      <c r="I1842">
        <v>223.41333670400601</v>
      </c>
    </row>
    <row r="1843" spans="1:9" x14ac:dyDescent="0.25">
      <c r="A1843" t="s">
        <v>14</v>
      </c>
      <c r="B1843">
        <v>2012</v>
      </c>
      <c r="C1843">
        <v>5</v>
      </c>
      <c r="D1843">
        <v>475.6747605763</v>
      </c>
      <c r="E1843">
        <v>1003.3152366722099</v>
      </c>
      <c r="F1843">
        <v>5.4411587825158199</v>
      </c>
      <c r="G1843">
        <v>3.4573434290279099</v>
      </c>
      <c r="H1843">
        <v>133.07651325574901</v>
      </c>
      <c r="I1843">
        <v>310.779390991311</v>
      </c>
    </row>
    <row r="1844" spans="1:9" x14ac:dyDescent="0.25">
      <c r="A1844" t="s">
        <v>14</v>
      </c>
      <c r="B1844">
        <v>2012</v>
      </c>
      <c r="C1844">
        <v>6</v>
      </c>
      <c r="D1844">
        <v>417.32326169567801</v>
      </c>
      <c r="E1844">
        <v>880.60045632003801</v>
      </c>
      <c r="F1844">
        <v>5.3548912655746896</v>
      </c>
      <c r="G1844">
        <v>3.4023808197388101</v>
      </c>
      <c r="H1844">
        <v>1.6717844958472201</v>
      </c>
      <c r="I1844">
        <v>192.68486230938001</v>
      </c>
    </row>
    <row r="1845" spans="1:9" x14ac:dyDescent="0.25">
      <c r="A1845" t="s">
        <v>14</v>
      </c>
      <c r="B1845">
        <v>2012</v>
      </c>
      <c r="C1845">
        <v>7</v>
      </c>
      <c r="D1845">
        <v>392.22394055561602</v>
      </c>
      <c r="E1845">
        <v>824.17759826812801</v>
      </c>
      <c r="F1845">
        <v>5.8638978514885904</v>
      </c>
      <c r="G1845">
        <v>3.72440968575158</v>
      </c>
      <c r="H1845">
        <v>2.4721651752662699</v>
      </c>
      <c r="I1845">
        <v>136.26667483540101</v>
      </c>
    </row>
    <row r="1846" spans="1:9" x14ac:dyDescent="0.25">
      <c r="A1846" t="s">
        <v>14</v>
      </c>
      <c r="B1846">
        <v>2012</v>
      </c>
      <c r="C1846">
        <v>8</v>
      </c>
      <c r="D1846">
        <v>311.61261034500302</v>
      </c>
      <c r="E1846">
        <v>819.83620443618804</v>
      </c>
      <c r="F1846">
        <v>5.4864774803283796</v>
      </c>
      <c r="G1846">
        <v>3.4860901432615199</v>
      </c>
      <c r="H1846">
        <v>1.7399606409895401</v>
      </c>
      <c r="I1846">
        <v>104.145633304019</v>
      </c>
    </row>
    <row r="1847" spans="1:9" x14ac:dyDescent="0.25">
      <c r="A1847" t="s">
        <v>14</v>
      </c>
      <c r="B1847">
        <v>2012</v>
      </c>
      <c r="C1847">
        <v>9</v>
      </c>
      <c r="D1847">
        <v>205.915791908378</v>
      </c>
      <c r="E1847">
        <v>837.66085276565502</v>
      </c>
      <c r="F1847">
        <v>6.7129635205399998</v>
      </c>
      <c r="G1847">
        <v>4.2608484471257704</v>
      </c>
      <c r="H1847">
        <v>11.820969564208999</v>
      </c>
      <c r="I1847">
        <v>80.508640071411094</v>
      </c>
    </row>
    <row r="1848" spans="1:9" x14ac:dyDescent="0.25">
      <c r="A1848" t="s">
        <v>14</v>
      </c>
      <c r="B1848">
        <v>2012</v>
      </c>
      <c r="C1848">
        <v>10</v>
      </c>
      <c r="D1848">
        <v>173.93223220765199</v>
      </c>
      <c r="E1848">
        <v>930.95905231292704</v>
      </c>
      <c r="F1848">
        <v>6.0532925000917901</v>
      </c>
      <c r="G1848">
        <v>3.8441002154273298</v>
      </c>
      <c r="H1848">
        <v>243.51987900520299</v>
      </c>
      <c r="I1848">
        <v>95.864734876384702</v>
      </c>
    </row>
    <row r="1849" spans="1:9" x14ac:dyDescent="0.25">
      <c r="A1849" t="s">
        <v>14</v>
      </c>
      <c r="B1849">
        <v>2012</v>
      </c>
      <c r="C1849">
        <v>11</v>
      </c>
      <c r="D1849">
        <v>153.57991917800101</v>
      </c>
      <c r="E1849">
        <v>1140.9854619738801</v>
      </c>
      <c r="F1849">
        <v>218.355778339577</v>
      </c>
      <c r="G1849">
        <v>138.98073867775599</v>
      </c>
      <c r="H1849">
        <v>451.04338882705702</v>
      </c>
      <c r="I1849">
        <v>134.44539179838699</v>
      </c>
    </row>
    <row r="1850" spans="1:9" x14ac:dyDescent="0.25">
      <c r="A1850" t="s">
        <v>14</v>
      </c>
      <c r="B1850">
        <v>2012</v>
      </c>
      <c r="C1850">
        <v>12</v>
      </c>
      <c r="D1850">
        <v>202.93438788108801</v>
      </c>
      <c r="E1850">
        <v>1155.80353829041</v>
      </c>
      <c r="F1850">
        <v>15.168119675070599</v>
      </c>
      <c r="G1850">
        <v>9.0812723939829905</v>
      </c>
      <c r="H1850">
        <v>99.674690982770898</v>
      </c>
      <c r="I1850">
        <v>186.36461564606699</v>
      </c>
    </row>
    <row r="1851" spans="1:9" x14ac:dyDescent="0.25">
      <c r="A1851" t="s">
        <v>14</v>
      </c>
      <c r="B1851">
        <v>2013</v>
      </c>
      <c r="C1851">
        <v>1</v>
      </c>
      <c r="D1851">
        <v>242.26168452687401</v>
      </c>
      <c r="E1851">
        <v>1151.4956028202801</v>
      </c>
      <c r="F1851">
        <v>38.209553222959002</v>
      </c>
      <c r="G1851">
        <v>23.0727535865242</v>
      </c>
      <c r="H1851">
        <v>171.87050912361099</v>
      </c>
      <c r="I1851">
        <v>219.826446467528</v>
      </c>
    </row>
    <row r="1852" spans="1:9" x14ac:dyDescent="0.25">
      <c r="A1852" t="s">
        <v>14</v>
      </c>
      <c r="B1852">
        <v>2013</v>
      </c>
      <c r="C1852">
        <v>2</v>
      </c>
      <c r="D1852">
        <v>268.048829522132</v>
      </c>
      <c r="E1852">
        <v>1126.3480806724499</v>
      </c>
      <c r="F1852">
        <v>5.1077322871947297</v>
      </c>
      <c r="G1852">
        <v>3.2448318461742098</v>
      </c>
      <c r="H1852">
        <v>85.056494383277894</v>
      </c>
      <c r="I1852">
        <v>230.875418941498</v>
      </c>
    </row>
    <row r="1853" spans="1:9" x14ac:dyDescent="0.25">
      <c r="A1853" t="s">
        <v>14</v>
      </c>
      <c r="B1853">
        <v>2013</v>
      </c>
      <c r="C1853">
        <v>3</v>
      </c>
      <c r="D1853">
        <v>282.45015443762901</v>
      </c>
      <c r="E1853">
        <v>1171.6586226577799</v>
      </c>
      <c r="F1853">
        <v>238.509540055428</v>
      </c>
      <c r="G1853">
        <v>150.44018759893501</v>
      </c>
      <c r="H1853">
        <v>610.39232583938599</v>
      </c>
      <c r="I1853">
        <v>250.48129928215999</v>
      </c>
    </row>
    <row r="1854" spans="1:9" x14ac:dyDescent="0.25">
      <c r="A1854" t="s">
        <v>14</v>
      </c>
      <c r="B1854">
        <v>2013</v>
      </c>
      <c r="C1854">
        <v>4</v>
      </c>
      <c r="D1854">
        <v>384.52464413593998</v>
      </c>
      <c r="E1854">
        <v>1113.4843388342299</v>
      </c>
      <c r="F1854">
        <v>6.9646853883257496</v>
      </c>
      <c r="G1854">
        <v>4.3468827785194204</v>
      </c>
      <c r="H1854">
        <v>48.349244156484602</v>
      </c>
      <c r="I1854">
        <v>308.40067862003798</v>
      </c>
    </row>
    <row r="1855" spans="1:9" x14ac:dyDescent="0.25">
      <c r="A1855" t="s">
        <v>14</v>
      </c>
      <c r="B1855">
        <v>2013</v>
      </c>
      <c r="C1855">
        <v>5</v>
      </c>
      <c r="D1855">
        <v>405.33820434603899</v>
      </c>
      <c r="E1855">
        <v>950.61597133316002</v>
      </c>
      <c r="F1855">
        <v>5.9706123433953504</v>
      </c>
      <c r="G1855">
        <v>3.7921886181451998</v>
      </c>
      <c r="H1855">
        <v>22.4138755024576</v>
      </c>
      <c r="I1855">
        <v>241.316666545749</v>
      </c>
    </row>
    <row r="1856" spans="1:9" x14ac:dyDescent="0.25">
      <c r="A1856" t="s">
        <v>14</v>
      </c>
      <c r="B1856">
        <v>2013</v>
      </c>
      <c r="C1856">
        <v>6</v>
      </c>
      <c r="D1856">
        <v>386.94012618379099</v>
      </c>
      <c r="E1856">
        <v>872.725375986328</v>
      </c>
      <c r="F1856">
        <v>5.3704910828453301</v>
      </c>
      <c r="G1856">
        <v>3.4120731871530201</v>
      </c>
      <c r="H1856">
        <v>2.5423039907240899</v>
      </c>
      <c r="I1856">
        <v>174.305821657086</v>
      </c>
    </row>
    <row r="1857" spans="1:9" x14ac:dyDescent="0.25">
      <c r="A1857" t="s">
        <v>14</v>
      </c>
      <c r="B1857">
        <v>2013</v>
      </c>
      <c r="C1857">
        <v>7</v>
      </c>
      <c r="D1857">
        <v>349.18478220573797</v>
      </c>
      <c r="E1857">
        <v>829.41493615096999</v>
      </c>
      <c r="F1857">
        <v>6.0439373942393102</v>
      </c>
      <c r="G1857">
        <v>3.83853521675276</v>
      </c>
      <c r="H1857">
        <v>7.8337622425478699</v>
      </c>
      <c r="I1857">
        <v>125.641202777586</v>
      </c>
    </row>
    <row r="1858" spans="1:9" x14ac:dyDescent="0.25">
      <c r="A1858" t="s">
        <v>14</v>
      </c>
      <c r="B1858">
        <v>2013</v>
      </c>
      <c r="C1858">
        <v>8</v>
      </c>
      <c r="D1858">
        <v>307.10888707537703</v>
      </c>
      <c r="E1858">
        <v>831.07121654861498</v>
      </c>
      <c r="F1858">
        <v>5.8088787413394396</v>
      </c>
      <c r="G1858">
        <v>3.6895664561960002</v>
      </c>
      <c r="H1858">
        <v>2.1802787238836299</v>
      </c>
      <c r="I1858">
        <v>108.99728826179999</v>
      </c>
    </row>
    <row r="1859" spans="1:9" x14ac:dyDescent="0.25">
      <c r="A1859" t="s">
        <v>14</v>
      </c>
      <c r="B1859">
        <v>2013</v>
      </c>
      <c r="C1859">
        <v>9</v>
      </c>
      <c r="D1859">
        <v>202.38910449576699</v>
      </c>
      <c r="E1859">
        <v>853.48813313980099</v>
      </c>
      <c r="F1859">
        <v>6.0480949681085301</v>
      </c>
      <c r="G1859">
        <v>3.84021156181318</v>
      </c>
      <c r="H1859">
        <v>92.272584828033402</v>
      </c>
      <c r="I1859">
        <v>82.585092313451796</v>
      </c>
    </row>
    <row r="1860" spans="1:9" x14ac:dyDescent="0.25">
      <c r="A1860" t="s">
        <v>14</v>
      </c>
      <c r="B1860">
        <v>2013</v>
      </c>
      <c r="C1860">
        <v>10</v>
      </c>
      <c r="D1860">
        <v>175.97793612063899</v>
      </c>
      <c r="E1860">
        <v>1011.24406363129</v>
      </c>
      <c r="F1860">
        <v>14.370840891795799</v>
      </c>
      <c r="G1860">
        <v>8.9788877889259808</v>
      </c>
      <c r="H1860">
        <v>217.30521646095301</v>
      </c>
      <c r="I1860">
        <v>116.248219535465</v>
      </c>
    </row>
    <row r="1861" spans="1:9" x14ac:dyDescent="0.25">
      <c r="A1861" t="s">
        <v>14</v>
      </c>
      <c r="B1861">
        <v>2013</v>
      </c>
      <c r="C1861">
        <v>11</v>
      </c>
      <c r="D1861">
        <v>181.684121429871</v>
      </c>
      <c r="E1861">
        <v>1140.0925474604801</v>
      </c>
      <c r="F1861">
        <v>6.3424259554803397</v>
      </c>
      <c r="G1861">
        <v>4.0265467451797701</v>
      </c>
      <c r="H1861">
        <v>30.718780368590298</v>
      </c>
      <c r="I1861">
        <v>157.022087290645</v>
      </c>
    </row>
    <row r="1862" spans="1:9" x14ac:dyDescent="0.25">
      <c r="A1862" t="s">
        <v>14</v>
      </c>
      <c r="B1862">
        <v>2013</v>
      </c>
      <c r="C1862">
        <v>12</v>
      </c>
      <c r="D1862">
        <v>222.46921819962901</v>
      </c>
      <c r="E1862">
        <v>1127.5802413557401</v>
      </c>
      <c r="F1862">
        <v>43.662225588518403</v>
      </c>
      <c r="G1862">
        <v>27.461230375404298</v>
      </c>
      <c r="H1862">
        <v>197.10877382106801</v>
      </c>
      <c r="I1862">
        <v>195.79823938085599</v>
      </c>
    </row>
    <row r="1863" spans="1:9" x14ac:dyDescent="0.25">
      <c r="A1863" t="s">
        <v>14</v>
      </c>
      <c r="B1863">
        <v>2014</v>
      </c>
      <c r="C1863">
        <v>1</v>
      </c>
      <c r="D1863">
        <v>255.51059676135799</v>
      </c>
      <c r="E1863">
        <v>1172.4719341387899</v>
      </c>
      <c r="F1863">
        <v>63.831072878141399</v>
      </c>
      <c r="G1863">
        <v>39.754246091628303</v>
      </c>
      <c r="H1863">
        <v>193.87559342906999</v>
      </c>
      <c r="I1863">
        <v>237.34183097450301</v>
      </c>
    </row>
    <row r="1864" spans="1:9" x14ac:dyDescent="0.25">
      <c r="A1864" t="s">
        <v>14</v>
      </c>
      <c r="B1864">
        <v>2014</v>
      </c>
      <c r="C1864">
        <v>2</v>
      </c>
      <c r="D1864">
        <v>260.96272459121599</v>
      </c>
      <c r="E1864">
        <v>1171.2450496305801</v>
      </c>
      <c r="F1864">
        <v>53.261610201184801</v>
      </c>
      <c r="G1864">
        <v>32.706690929089397</v>
      </c>
      <c r="H1864">
        <v>209.65125320518499</v>
      </c>
      <c r="I1864">
        <v>236.277553504872</v>
      </c>
    </row>
    <row r="1865" spans="1:9" x14ac:dyDescent="0.25">
      <c r="A1865" t="s">
        <v>14</v>
      </c>
      <c r="B1865">
        <v>2014</v>
      </c>
      <c r="C1865">
        <v>3</v>
      </c>
      <c r="D1865">
        <v>378.51993483136602</v>
      </c>
      <c r="E1865">
        <v>1058.58810448593</v>
      </c>
      <c r="F1865">
        <v>6.1484635160499801</v>
      </c>
      <c r="G1865">
        <v>3.90453801721265</v>
      </c>
      <c r="H1865">
        <v>111.86734294135999</v>
      </c>
      <c r="I1865">
        <v>288.57075288425898</v>
      </c>
    </row>
    <row r="1866" spans="1:9" x14ac:dyDescent="0.25">
      <c r="A1866" t="s">
        <v>14</v>
      </c>
      <c r="B1866">
        <v>2014</v>
      </c>
      <c r="C1866">
        <v>4</v>
      </c>
      <c r="D1866">
        <v>388.688754900199</v>
      </c>
      <c r="E1866">
        <v>1132.5453731620801</v>
      </c>
      <c r="F1866">
        <v>70.887745355000504</v>
      </c>
      <c r="G1866">
        <v>45.206842523133702</v>
      </c>
      <c r="H1866">
        <v>362.60408460434002</v>
      </c>
      <c r="I1866">
        <v>318.85706017420301</v>
      </c>
    </row>
    <row r="1867" spans="1:9" x14ac:dyDescent="0.25">
      <c r="A1867" t="s">
        <v>14</v>
      </c>
      <c r="B1867">
        <v>2014</v>
      </c>
      <c r="C1867">
        <v>5</v>
      </c>
      <c r="D1867">
        <v>461.47160529036699</v>
      </c>
      <c r="E1867">
        <v>1017.76519860718</v>
      </c>
      <c r="F1867">
        <v>5.54843659964859</v>
      </c>
      <c r="G1867">
        <v>3.52506730691832</v>
      </c>
      <c r="H1867">
        <v>59.993353644647598</v>
      </c>
      <c r="I1867">
        <v>313.44752905256303</v>
      </c>
    </row>
    <row r="1868" spans="1:9" x14ac:dyDescent="0.25">
      <c r="A1868" t="s">
        <v>14</v>
      </c>
      <c r="B1868">
        <v>2014</v>
      </c>
      <c r="C1868">
        <v>6</v>
      </c>
      <c r="D1868">
        <v>375.58336735305699</v>
      </c>
      <c r="E1868">
        <v>926.09873798522904</v>
      </c>
      <c r="F1868">
        <v>5.2279634512624096</v>
      </c>
      <c r="G1868">
        <v>3.3219231902792798</v>
      </c>
      <c r="H1868">
        <v>34.133095900969501</v>
      </c>
      <c r="I1868">
        <v>199.46314139565001</v>
      </c>
    </row>
    <row r="1869" spans="1:9" x14ac:dyDescent="0.25">
      <c r="A1869" t="s">
        <v>14</v>
      </c>
      <c r="B1869">
        <v>2014</v>
      </c>
      <c r="C1869">
        <v>7</v>
      </c>
      <c r="D1869">
        <v>338.56098495249302</v>
      </c>
      <c r="E1869">
        <v>888.19790650863695</v>
      </c>
      <c r="F1869">
        <v>5.7482976975691296</v>
      </c>
      <c r="G1869">
        <v>3.6514535267431998</v>
      </c>
      <c r="H1869">
        <v>2.25129797495127</v>
      </c>
      <c r="I1869">
        <v>151.99940744237901</v>
      </c>
    </row>
    <row r="1870" spans="1:9" x14ac:dyDescent="0.25">
      <c r="A1870" t="s">
        <v>14</v>
      </c>
      <c r="B1870">
        <v>2014</v>
      </c>
      <c r="C1870">
        <v>8</v>
      </c>
      <c r="D1870">
        <v>309.25517802909201</v>
      </c>
      <c r="E1870">
        <v>866.248578974152</v>
      </c>
      <c r="F1870">
        <v>6.0591004843944303</v>
      </c>
      <c r="G1870">
        <v>3.8477887311208301</v>
      </c>
      <c r="H1870">
        <v>2.78180649338722</v>
      </c>
      <c r="I1870">
        <v>124.524957754345</v>
      </c>
    </row>
    <row r="1871" spans="1:9" x14ac:dyDescent="0.25">
      <c r="A1871" t="s">
        <v>14</v>
      </c>
      <c r="B1871">
        <v>2014</v>
      </c>
      <c r="C1871">
        <v>9</v>
      </c>
      <c r="D1871">
        <v>187.68047525894599</v>
      </c>
      <c r="E1871">
        <v>902.22972580642704</v>
      </c>
      <c r="F1871">
        <v>5.7023782324469101</v>
      </c>
      <c r="G1871">
        <v>3.62182176796862</v>
      </c>
      <c r="H1871">
        <v>87.276586615905799</v>
      </c>
      <c r="I1871">
        <v>89.877444438910501</v>
      </c>
    </row>
    <row r="1872" spans="1:9" x14ac:dyDescent="0.25">
      <c r="A1872" t="s">
        <v>14</v>
      </c>
      <c r="B1872">
        <v>2014</v>
      </c>
      <c r="C1872">
        <v>10</v>
      </c>
      <c r="D1872">
        <v>195.24107687004101</v>
      </c>
      <c r="E1872">
        <v>1068.2879222409099</v>
      </c>
      <c r="F1872">
        <v>115.469982456856</v>
      </c>
      <c r="G1872">
        <v>72.628111635470603</v>
      </c>
      <c r="H1872">
        <v>347.53779126159702</v>
      </c>
      <c r="I1872">
        <v>140.804494045014</v>
      </c>
    </row>
    <row r="1873" spans="1:9" x14ac:dyDescent="0.25">
      <c r="A1873" t="s">
        <v>14</v>
      </c>
      <c r="B1873">
        <v>2014</v>
      </c>
      <c r="C1873">
        <v>11</v>
      </c>
      <c r="D1873">
        <v>172.442019739035</v>
      </c>
      <c r="E1873">
        <v>1138.8761916712999</v>
      </c>
      <c r="F1873">
        <v>239.75032715362499</v>
      </c>
      <c r="G1873">
        <v>151.247575796972</v>
      </c>
      <c r="H1873">
        <v>577.93985719360398</v>
      </c>
      <c r="I1873">
        <v>148.26962698345201</v>
      </c>
    </row>
    <row r="1874" spans="1:9" x14ac:dyDescent="0.25">
      <c r="A1874" t="s">
        <v>14</v>
      </c>
      <c r="B1874">
        <v>2014</v>
      </c>
      <c r="C1874">
        <v>12</v>
      </c>
      <c r="D1874">
        <v>230.05633295510799</v>
      </c>
      <c r="E1874">
        <v>1143.5514169619801</v>
      </c>
      <c r="F1874">
        <v>6.9198527604901798</v>
      </c>
      <c r="G1874">
        <v>4.3918864555837596</v>
      </c>
      <c r="H1874">
        <v>28.533963019633301</v>
      </c>
      <c r="I1874">
        <v>207.042225863233</v>
      </c>
    </row>
    <row r="1875" spans="1:9" x14ac:dyDescent="0.25">
      <c r="A1875" t="s">
        <v>15</v>
      </c>
      <c r="B1875">
        <v>2002</v>
      </c>
      <c r="C1875">
        <v>1</v>
      </c>
      <c r="D1875">
        <v>5597.5927964525199</v>
      </c>
      <c r="E1875">
        <v>19870.256542206302</v>
      </c>
      <c r="F1875">
        <v>380.20694645505199</v>
      </c>
      <c r="G1875">
        <v>205.76620874328401</v>
      </c>
      <c r="H1875">
        <v>2189.4908566865201</v>
      </c>
      <c r="I1875">
        <v>4051.6333355648098</v>
      </c>
    </row>
    <row r="1876" spans="1:9" x14ac:dyDescent="0.25">
      <c r="A1876" t="s">
        <v>15</v>
      </c>
      <c r="B1876">
        <v>2002</v>
      </c>
      <c r="C1876">
        <v>2</v>
      </c>
      <c r="D1876">
        <v>6927.4988103453197</v>
      </c>
      <c r="E1876">
        <v>18433.301933696599</v>
      </c>
      <c r="F1876">
        <v>60.417684876357299</v>
      </c>
      <c r="G1876">
        <v>33.9513306842099</v>
      </c>
      <c r="H1876">
        <v>572.11155304972795</v>
      </c>
      <c r="I1876">
        <v>4386.67513734574</v>
      </c>
    </row>
    <row r="1877" spans="1:9" x14ac:dyDescent="0.25">
      <c r="A1877" t="s">
        <v>15</v>
      </c>
      <c r="B1877">
        <v>2002</v>
      </c>
      <c r="C1877">
        <v>3</v>
      </c>
      <c r="D1877">
        <v>7913.6351949699501</v>
      </c>
      <c r="E1877">
        <v>18713.234925058099</v>
      </c>
      <c r="F1877">
        <v>915.58216316732603</v>
      </c>
      <c r="G1877">
        <v>511.20849344556598</v>
      </c>
      <c r="H1877">
        <v>5120.4722130628898</v>
      </c>
      <c r="I1877">
        <v>5179.2169468244201</v>
      </c>
    </row>
    <row r="1878" spans="1:9" x14ac:dyDescent="0.25">
      <c r="A1878" t="s">
        <v>15</v>
      </c>
      <c r="B1878">
        <v>2002</v>
      </c>
      <c r="C1878">
        <v>4</v>
      </c>
      <c r="D1878">
        <v>8234.2974600704001</v>
      </c>
      <c r="E1878">
        <v>18972.920130847899</v>
      </c>
      <c r="F1878">
        <v>390.17770976988197</v>
      </c>
      <c r="G1878">
        <v>221.928340630962</v>
      </c>
      <c r="H1878">
        <v>3930.54270535664</v>
      </c>
      <c r="I1878">
        <v>5519.7623032196798</v>
      </c>
    </row>
    <row r="1879" spans="1:9" x14ac:dyDescent="0.25">
      <c r="A1879" t="s">
        <v>15</v>
      </c>
      <c r="B1879">
        <v>2002</v>
      </c>
      <c r="C1879">
        <v>5</v>
      </c>
      <c r="D1879">
        <v>8991.2987338114199</v>
      </c>
      <c r="E1879">
        <v>17128.702333577101</v>
      </c>
      <c r="F1879">
        <v>65.812774567410301</v>
      </c>
      <c r="G1879">
        <v>36.961251384916103</v>
      </c>
      <c r="H1879">
        <v>1169.56395581313</v>
      </c>
      <c r="I1879">
        <v>4929.3366246595697</v>
      </c>
    </row>
    <row r="1880" spans="1:9" x14ac:dyDescent="0.25">
      <c r="A1880" t="s">
        <v>15</v>
      </c>
      <c r="B1880">
        <v>2002</v>
      </c>
      <c r="C1880">
        <v>6</v>
      </c>
      <c r="D1880">
        <v>8775.8538693724404</v>
      </c>
      <c r="E1880">
        <v>15332.4934769252</v>
      </c>
      <c r="F1880">
        <v>45.182039837330201</v>
      </c>
      <c r="G1880">
        <v>25.189180964559899</v>
      </c>
      <c r="H1880">
        <v>453.281108198852</v>
      </c>
      <c r="I1880">
        <v>3535.8967167313499</v>
      </c>
    </row>
    <row r="1881" spans="1:9" x14ac:dyDescent="0.25">
      <c r="A1881" t="s">
        <v>15</v>
      </c>
      <c r="B1881">
        <v>2002</v>
      </c>
      <c r="C1881">
        <v>7</v>
      </c>
      <c r="D1881">
        <v>8274.3895892591299</v>
      </c>
      <c r="E1881">
        <v>14464.627243028101</v>
      </c>
      <c r="F1881">
        <v>46.4819597715437</v>
      </c>
      <c r="G1881">
        <v>25.913818686398098</v>
      </c>
      <c r="H1881">
        <v>34.947015739395702</v>
      </c>
      <c r="I1881">
        <v>2597.80082548876</v>
      </c>
    </row>
    <row r="1882" spans="1:9" x14ac:dyDescent="0.25">
      <c r="A1882" t="s">
        <v>15</v>
      </c>
      <c r="B1882">
        <v>2002</v>
      </c>
      <c r="C1882">
        <v>8</v>
      </c>
      <c r="D1882">
        <v>6144.25543743055</v>
      </c>
      <c r="E1882">
        <v>14323.9134762863</v>
      </c>
      <c r="F1882">
        <v>58.663196296071398</v>
      </c>
      <c r="G1882">
        <v>32.905729620223603</v>
      </c>
      <c r="H1882">
        <v>93.072662064142804</v>
      </c>
      <c r="I1882">
        <v>1897.3344423752601</v>
      </c>
    </row>
    <row r="1883" spans="1:9" x14ac:dyDescent="0.25">
      <c r="A1883" t="s">
        <v>15</v>
      </c>
      <c r="B1883">
        <v>2002</v>
      </c>
      <c r="C1883">
        <v>9</v>
      </c>
      <c r="D1883">
        <v>4331.5535562230298</v>
      </c>
      <c r="E1883">
        <v>15882.791413334</v>
      </c>
      <c r="F1883">
        <v>147.513140485886</v>
      </c>
      <c r="G1883">
        <v>82.605772122743105</v>
      </c>
      <c r="H1883">
        <v>3096.5191010561398</v>
      </c>
      <c r="I1883">
        <v>1887.2669308975601</v>
      </c>
    </row>
    <row r="1884" spans="1:9" x14ac:dyDescent="0.25">
      <c r="A1884" t="s">
        <v>15</v>
      </c>
      <c r="B1884">
        <v>2002</v>
      </c>
      <c r="C1884">
        <v>10</v>
      </c>
      <c r="D1884">
        <v>4033.6330336558699</v>
      </c>
      <c r="E1884">
        <v>18633.808588650601</v>
      </c>
      <c r="F1884">
        <v>249.47706841805299</v>
      </c>
      <c r="G1884">
        <v>138.89446687307699</v>
      </c>
      <c r="H1884">
        <v>2247.5922813140801</v>
      </c>
      <c r="I1884">
        <v>2633.5787113997098</v>
      </c>
    </row>
    <row r="1885" spans="1:9" x14ac:dyDescent="0.25">
      <c r="A1885" t="s">
        <v>15</v>
      </c>
      <c r="B1885">
        <v>2002</v>
      </c>
      <c r="C1885">
        <v>11</v>
      </c>
      <c r="D1885">
        <v>3743.5636241889501</v>
      </c>
      <c r="E1885">
        <v>19446.286293280798</v>
      </c>
      <c r="F1885">
        <v>2845.3896259726898</v>
      </c>
      <c r="G1885">
        <v>1563.5503043107401</v>
      </c>
      <c r="H1885">
        <v>7160.7911792149498</v>
      </c>
      <c r="I1885">
        <v>2712.6499159538998</v>
      </c>
    </row>
    <row r="1886" spans="1:9" x14ac:dyDescent="0.25">
      <c r="A1886" t="s">
        <v>15</v>
      </c>
      <c r="B1886">
        <v>2002</v>
      </c>
      <c r="C1886">
        <v>12</v>
      </c>
      <c r="D1886">
        <v>4165.59470523647</v>
      </c>
      <c r="E1886">
        <v>20293.2263877242</v>
      </c>
      <c r="F1886">
        <v>2532.8710892591098</v>
      </c>
      <c r="G1886">
        <v>1393.25873237927</v>
      </c>
      <c r="H1886">
        <v>5999.7027666451204</v>
      </c>
      <c r="I1886">
        <v>3241.70642899311</v>
      </c>
    </row>
    <row r="1887" spans="1:9" x14ac:dyDescent="0.25">
      <c r="A1887" t="s">
        <v>15</v>
      </c>
      <c r="B1887">
        <v>2003</v>
      </c>
      <c r="C1887">
        <v>1</v>
      </c>
      <c r="D1887">
        <v>5219.99112058224</v>
      </c>
      <c r="E1887">
        <v>20337.1004489882</v>
      </c>
      <c r="F1887">
        <v>1231.59723387586</v>
      </c>
      <c r="G1887">
        <v>682.90332564269795</v>
      </c>
      <c r="H1887">
        <v>3616.7053586019301</v>
      </c>
      <c r="I1887">
        <v>3932.4880821802299</v>
      </c>
    </row>
    <row r="1888" spans="1:9" x14ac:dyDescent="0.25">
      <c r="A1888" t="s">
        <v>15</v>
      </c>
      <c r="B1888">
        <v>2003</v>
      </c>
      <c r="C1888">
        <v>2</v>
      </c>
      <c r="D1888">
        <v>5524.8637874863498</v>
      </c>
      <c r="E1888">
        <v>19879.622738491202</v>
      </c>
      <c r="F1888">
        <v>1061.8597222518499</v>
      </c>
      <c r="G1888">
        <v>597.96691019888704</v>
      </c>
      <c r="H1888">
        <v>4495.2297671349797</v>
      </c>
      <c r="I1888">
        <v>3941.36297617132</v>
      </c>
    </row>
    <row r="1889" spans="1:9" x14ac:dyDescent="0.25">
      <c r="A1889" t="s">
        <v>15</v>
      </c>
      <c r="B1889">
        <v>2003</v>
      </c>
      <c r="C1889">
        <v>3</v>
      </c>
      <c r="D1889">
        <v>7933.4111938145197</v>
      </c>
      <c r="E1889">
        <v>19044.245973904999</v>
      </c>
      <c r="F1889">
        <v>216.65276718455999</v>
      </c>
      <c r="G1889">
        <v>122.54319071710199</v>
      </c>
      <c r="H1889">
        <v>2791.0007101209899</v>
      </c>
      <c r="I1889">
        <v>5309.6253395771801</v>
      </c>
    </row>
    <row r="1890" spans="1:9" x14ac:dyDescent="0.25">
      <c r="A1890" t="s">
        <v>15</v>
      </c>
      <c r="B1890">
        <v>2003</v>
      </c>
      <c r="C1890">
        <v>4</v>
      </c>
      <c r="D1890">
        <v>7839.4237556796297</v>
      </c>
      <c r="E1890">
        <v>18845.533078033499</v>
      </c>
      <c r="F1890">
        <v>591.11107515586502</v>
      </c>
      <c r="G1890">
        <v>323.86655539096398</v>
      </c>
      <c r="H1890">
        <v>3024.2026802125401</v>
      </c>
      <c r="I1890">
        <v>5224.7999780822502</v>
      </c>
    </row>
    <row r="1891" spans="1:9" x14ac:dyDescent="0.25">
      <c r="A1891" t="s">
        <v>15</v>
      </c>
      <c r="B1891">
        <v>2003</v>
      </c>
      <c r="C1891">
        <v>5</v>
      </c>
      <c r="D1891">
        <v>9864.7791654835401</v>
      </c>
      <c r="E1891">
        <v>17103.090078585399</v>
      </c>
      <c r="F1891">
        <v>52.149646018581102</v>
      </c>
      <c r="G1891">
        <v>29.3125633835804</v>
      </c>
      <c r="H1891">
        <v>611.53623528389596</v>
      </c>
      <c r="I1891">
        <v>5340.2589564876498</v>
      </c>
    </row>
    <row r="1892" spans="1:9" x14ac:dyDescent="0.25">
      <c r="A1892" t="s">
        <v>15</v>
      </c>
      <c r="B1892">
        <v>2003</v>
      </c>
      <c r="C1892">
        <v>6</v>
      </c>
      <c r="D1892">
        <v>9284.9396609723499</v>
      </c>
      <c r="E1892">
        <v>14874.451941020099</v>
      </c>
      <c r="F1892">
        <v>47.9026604887761</v>
      </c>
      <c r="G1892">
        <v>26.705582588227301</v>
      </c>
      <c r="H1892">
        <v>63.9308690787948</v>
      </c>
      <c r="I1892">
        <v>3311.51565829932</v>
      </c>
    </row>
    <row r="1893" spans="1:9" x14ac:dyDescent="0.25">
      <c r="A1893" t="s">
        <v>15</v>
      </c>
      <c r="B1893">
        <v>2003</v>
      </c>
      <c r="C1893">
        <v>7</v>
      </c>
      <c r="D1893">
        <v>8573.2669970421102</v>
      </c>
      <c r="E1893">
        <v>14152.523491108501</v>
      </c>
      <c r="F1893">
        <v>51.099767195482301</v>
      </c>
      <c r="G1893">
        <v>28.4881809265901</v>
      </c>
      <c r="H1893">
        <v>34.392112306358797</v>
      </c>
      <c r="I1893">
        <v>2442.1374087086401</v>
      </c>
    </row>
    <row r="1894" spans="1:9" x14ac:dyDescent="0.25">
      <c r="A1894" t="s">
        <v>15</v>
      </c>
      <c r="B1894">
        <v>2003</v>
      </c>
      <c r="C1894">
        <v>8</v>
      </c>
      <c r="D1894">
        <v>6959.3554221588402</v>
      </c>
      <c r="E1894">
        <v>14039.3143537172</v>
      </c>
      <c r="F1894">
        <v>58.973550097558501</v>
      </c>
      <c r="G1894">
        <v>32.879601902670501</v>
      </c>
      <c r="H1894">
        <v>161.377382411116</v>
      </c>
      <c r="I1894">
        <v>1896.9286161939499</v>
      </c>
    </row>
    <row r="1895" spans="1:9" x14ac:dyDescent="0.25">
      <c r="A1895" t="s">
        <v>15</v>
      </c>
      <c r="B1895">
        <v>2003</v>
      </c>
      <c r="C1895">
        <v>9</v>
      </c>
      <c r="D1895">
        <v>5058.1433199295898</v>
      </c>
      <c r="E1895">
        <v>14560.9389298763</v>
      </c>
      <c r="F1895">
        <v>94.337931709102904</v>
      </c>
      <c r="G1895">
        <v>53.865204371264603</v>
      </c>
      <c r="H1895">
        <v>1554.12164856245</v>
      </c>
      <c r="I1895">
        <v>1714.1152327868101</v>
      </c>
    </row>
    <row r="1896" spans="1:9" x14ac:dyDescent="0.25">
      <c r="A1896" t="s">
        <v>15</v>
      </c>
      <c r="B1896">
        <v>2003</v>
      </c>
      <c r="C1896">
        <v>10</v>
      </c>
      <c r="D1896">
        <v>3340.4997189735</v>
      </c>
      <c r="E1896">
        <v>18244.7112634119</v>
      </c>
      <c r="F1896">
        <v>3108.8441167542901</v>
      </c>
      <c r="G1896">
        <v>1686.63368587332</v>
      </c>
      <c r="H1896">
        <v>9385.5129183566096</v>
      </c>
      <c r="I1896">
        <v>1970.6665413135399</v>
      </c>
    </row>
    <row r="1897" spans="1:9" x14ac:dyDescent="0.25">
      <c r="A1897" t="s">
        <v>15</v>
      </c>
      <c r="B1897">
        <v>2003</v>
      </c>
      <c r="C1897">
        <v>11</v>
      </c>
      <c r="D1897">
        <v>3427.4385197347901</v>
      </c>
      <c r="E1897">
        <v>20132.6256525473</v>
      </c>
      <c r="F1897">
        <v>1681.8337940352001</v>
      </c>
      <c r="G1897">
        <v>924.35559868931398</v>
      </c>
      <c r="H1897">
        <v>4406.2992534792402</v>
      </c>
      <c r="I1897">
        <v>2472.4744497655802</v>
      </c>
    </row>
    <row r="1898" spans="1:9" x14ac:dyDescent="0.25">
      <c r="A1898" t="s">
        <v>15</v>
      </c>
      <c r="B1898">
        <v>2003</v>
      </c>
      <c r="C1898">
        <v>12</v>
      </c>
      <c r="D1898">
        <v>4263.1977077922502</v>
      </c>
      <c r="E1898">
        <v>20077.374585910002</v>
      </c>
      <c r="F1898">
        <v>2666.3010044565999</v>
      </c>
      <c r="G1898">
        <v>1463.3302874342801</v>
      </c>
      <c r="H1898">
        <v>5047.7991217420804</v>
      </c>
      <c r="I1898">
        <v>3078.3581395328001</v>
      </c>
    </row>
    <row r="1899" spans="1:9" x14ac:dyDescent="0.25">
      <c r="A1899" t="s">
        <v>15</v>
      </c>
      <c r="B1899">
        <v>2004</v>
      </c>
      <c r="C1899">
        <v>1</v>
      </c>
      <c r="D1899">
        <v>5050.7501019431702</v>
      </c>
      <c r="E1899">
        <v>19173.229505133098</v>
      </c>
      <c r="F1899">
        <v>107.238852136509</v>
      </c>
      <c r="G1899">
        <v>60.636789626958198</v>
      </c>
      <c r="H1899">
        <v>1107.82055064781</v>
      </c>
      <c r="I1899">
        <v>3353.6457098701499</v>
      </c>
    </row>
    <row r="1900" spans="1:9" x14ac:dyDescent="0.25">
      <c r="A1900" t="s">
        <v>15</v>
      </c>
      <c r="B1900">
        <v>2004</v>
      </c>
      <c r="C1900">
        <v>2</v>
      </c>
      <c r="D1900">
        <v>5920.0333691055002</v>
      </c>
      <c r="E1900">
        <v>19074.364538795799</v>
      </c>
      <c r="F1900">
        <v>1069.96223061912</v>
      </c>
      <c r="G1900">
        <v>578.96156699994299</v>
      </c>
      <c r="H1900">
        <v>4786.68364770669</v>
      </c>
      <c r="I1900">
        <v>3786.8349863296298</v>
      </c>
    </row>
    <row r="1901" spans="1:9" x14ac:dyDescent="0.25">
      <c r="A1901" t="s">
        <v>15</v>
      </c>
      <c r="B1901">
        <v>2004</v>
      </c>
      <c r="C1901">
        <v>3</v>
      </c>
      <c r="D1901">
        <v>6990.3933165322196</v>
      </c>
      <c r="E1901">
        <v>19617.2773435538</v>
      </c>
      <c r="F1901">
        <v>731.14792037772304</v>
      </c>
      <c r="G1901">
        <v>422.30783982014498</v>
      </c>
      <c r="H1901">
        <v>3785.5422809634201</v>
      </c>
      <c r="I1901">
        <v>4743.6972892590202</v>
      </c>
    </row>
    <row r="1902" spans="1:9" x14ac:dyDescent="0.25">
      <c r="A1902" t="s">
        <v>15</v>
      </c>
      <c r="B1902">
        <v>2004</v>
      </c>
      <c r="C1902">
        <v>4</v>
      </c>
      <c r="D1902">
        <v>7573.4802968385402</v>
      </c>
      <c r="E1902">
        <v>19502.409289570602</v>
      </c>
      <c r="F1902">
        <v>557.19229530373798</v>
      </c>
      <c r="G1902">
        <v>321.997315334463</v>
      </c>
      <c r="H1902">
        <v>2613.4459418719798</v>
      </c>
      <c r="I1902">
        <v>5127.3879149880604</v>
      </c>
    </row>
    <row r="1903" spans="1:9" x14ac:dyDescent="0.25">
      <c r="A1903" t="s">
        <v>15</v>
      </c>
      <c r="B1903">
        <v>2004</v>
      </c>
      <c r="C1903">
        <v>5</v>
      </c>
      <c r="D1903">
        <v>7497.9631190215396</v>
      </c>
      <c r="E1903">
        <v>19690.3720089009</v>
      </c>
      <c r="F1903">
        <v>616.47915278334301</v>
      </c>
      <c r="G1903">
        <v>353.38791819576699</v>
      </c>
      <c r="H1903">
        <v>4260.8294084423496</v>
      </c>
      <c r="I1903">
        <v>5001.5734744750398</v>
      </c>
    </row>
    <row r="1904" spans="1:9" x14ac:dyDescent="0.25">
      <c r="A1904" t="s">
        <v>15</v>
      </c>
      <c r="B1904">
        <v>2004</v>
      </c>
      <c r="C1904">
        <v>6</v>
      </c>
      <c r="D1904">
        <v>9356.25194816556</v>
      </c>
      <c r="E1904">
        <v>17661.858681911701</v>
      </c>
      <c r="F1904">
        <v>48.914597566905002</v>
      </c>
      <c r="G1904">
        <v>27.269946615381301</v>
      </c>
      <c r="H1904">
        <v>318.38523972883598</v>
      </c>
      <c r="I1904">
        <v>4807.04988017291</v>
      </c>
    </row>
    <row r="1905" spans="1:9" x14ac:dyDescent="0.25">
      <c r="A1905" t="s">
        <v>15</v>
      </c>
      <c r="B1905">
        <v>2004</v>
      </c>
      <c r="C1905">
        <v>7</v>
      </c>
      <c r="D1905">
        <v>8547.9689382476408</v>
      </c>
      <c r="E1905">
        <v>15845.4693203274</v>
      </c>
      <c r="F1905">
        <v>50.097405767503901</v>
      </c>
      <c r="G1905">
        <v>27.929289870934198</v>
      </c>
      <c r="H1905">
        <v>55.3540723402918</v>
      </c>
      <c r="I1905">
        <v>3173.00434572928</v>
      </c>
    </row>
    <row r="1906" spans="1:9" x14ac:dyDescent="0.25">
      <c r="A1906" t="s">
        <v>15</v>
      </c>
      <c r="B1906">
        <v>2004</v>
      </c>
      <c r="C1906">
        <v>8</v>
      </c>
      <c r="D1906">
        <v>6490.2978080225803</v>
      </c>
      <c r="E1906">
        <v>15440.7156065502</v>
      </c>
      <c r="F1906">
        <v>62.478081858693997</v>
      </c>
      <c r="G1906">
        <v>35.048364285699002</v>
      </c>
      <c r="H1906">
        <v>253.66202207684699</v>
      </c>
      <c r="I1906">
        <v>2273.4501141943801</v>
      </c>
    </row>
    <row r="1907" spans="1:9" x14ac:dyDescent="0.25">
      <c r="A1907" t="s">
        <v>15</v>
      </c>
      <c r="B1907">
        <v>2004</v>
      </c>
      <c r="C1907">
        <v>9</v>
      </c>
      <c r="D1907">
        <v>5015.8440328993202</v>
      </c>
      <c r="E1907">
        <v>15672.3868652975</v>
      </c>
      <c r="F1907">
        <v>78.129277922459906</v>
      </c>
      <c r="G1907">
        <v>43.8791623693769</v>
      </c>
      <c r="H1907">
        <v>278.51470405626401</v>
      </c>
      <c r="I1907">
        <v>1957.45047528687</v>
      </c>
    </row>
    <row r="1908" spans="1:9" x14ac:dyDescent="0.25">
      <c r="A1908" t="s">
        <v>15</v>
      </c>
      <c r="B1908">
        <v>2004</v>
      </c>
      <c r="C1908">
        <v>10</v>
      </c>
      <c r="D1908">
        <v>3938.9698331622399</v>
      </c>
      <c r="E1908">
        <v>16870.260499842901</v>
      </c>
      <c r="F1908">
        <v>526.06486344499001</v>
      </c>
      <c r="G1908">
        <v>280.45692828387502</v>
      </c>
      <c r="H1908">
        <v>4764.5923753165998</v>
      </c>
      <c r="I1908">
        <v>1935.9960945938899</v>
      </c>
    </row>
    <row r="1909" spans="1:9" x14ac:dyDescent="0.25">
      <c r="A1909" t="s">
        <v>15</v>
      </c>
      <c r="B1909">
        <v>2004</v>
      </c>
      <c r="C1909">
        <v>11</v>
      </c>
      <c r="D1909">
        <v>3816.5092126333102</v>
      </c>
      <c r="E1909">
        <v>19637.080559545</v>
      </c>
      <c r="F1909">
        <v>237.90865628354899</v>
      </c>
      <c r="G1909">
        <v>133.59406258549501</v>
      </c>
      <c r="H1909">
        <v>946.65116639604196</v>
      </c>
      <c r="I1909">
        <v>2659.3985528941198</v>
      </c>
    </row>
    <row r="1910" spans="1:9" x14ac:dyDescent="0.25">
      <c r="A1910" t="s">
        <v>15</v>
      </c>
      <c r="B1910">
        <v>2004</v>
      </c>
      <c r="C1910">
        <v>12</v>
      </c>
      <c r="D1910">
        <v>4021.3436573671202</v>
      </c>
      <c r="E1910">
        <v>20070.312667983999</v>
      </c>
      <c r="F1910">
        <v>850.46179663644398</v>
      </c>
      <c r="G1910">
        <v>483.62730310901202</v>
      </c>
      <c r="H1910">
        <v>2267.2751473883</v>
      </c>
      <c r="I1910">
        <v>2921.7951355063401</v>
      </c>
    </row>
    <row r="1911" spans="1:9" x14ac:dyDescent="0.25">
      <c r="A1911" t="s">
        <v>15</v>
      </c>
      <c r="B1911">
        <v>2005</v>
      </c>
      <c r="C1911">
        <v>1</v>
      </c>
      <c r="D1911">
        <v>5781.8929798754298</v>
      </c>
      <c r="E1911">
        <v>18749.1260169507</v>
      </c>
      <c r="F1911">
        <v>85.872731733040197</v>
      </c>
      <c r="G1911">
        <v>48.140905842223297</v>
      </c>
      <c r="H1911">
        <v>102.548384975158</v>
      </c>
      <c r="I1911">
        <v>3674.1309030481798</v>
      </c>
    </row>
    <row r="1912" spans="1:9" x14ac:dyDescent="0.25">
      <c r="A1912" t="s">
        <v>15</v>
      </c>
      <c r="B1912">
        <v>2005</v>
      </c>
      <c r="C1912">
        <v>2</v>
      </c>
      <c r="D1912">
        <v>5529.9278419218899</v>
      </c>
      <c r="E1912">
        <v>17934.593967692599</v>
      </c>
      <c r="F1912">
        <v>599.986268227609</v>
      </c>
      <c r="G1912">
        <v>349.31522258047403</v>
      </c>
      <c r="H1912">
        <v>3553.88657435503</v>
      </c>
      <c r="I1912">
        <v>3186.0395232777801</v>
      </c>
    </row>
    <row r="1913" spans="1:9" x14ac:dyDescent="0.25">
      <c r="A1913" t="s">
        <v>15</v>
      </c>
      <c r="B1913">
        <v>2005</v>
      </c>
      <c r="C1913">
        <v>3</v>
      </c>
      <c r="D1913">
        <v>7308.0828375062902</v>
      </c>
      <c r="E1913">
        <v>18785.300867862101</v>
      </c>
      <c r="F1913">
        <v>243.281185824495</v>
      </c>
      <c r="G1913">
        <v>143.57774046156399</v>
      </c>
      <c r="H1913">
        <v>1525.74174224695</v>
      </c>
      <c r="I1913">
        <v>4538.9879019193504</v>
      </c>
    </row>
    <row r="1914" spans="1:9" x14ac:dyDescent="0.25">
      <c r="A1914" t="s">
        <v>15</v>
      </c>
      <c r="B1914">
        <v>2005</v>
      </c>
      <c r="C1914">
        <v>4</v>
      </c>
      <c r="D1914">
        <v>8515.2067727658996</v>
      </c>
      <c r="E1914">
        <v>17433.843331971399</v>
      </c>
      <c r="F1914">
        <v>63.986094155098201</v>
      </c>
      <c r="G1914">
        <v>36.245303141688503</v>
      </c>
      <c r="H1914">
        <v>953.36299731811403</v>
      </c>
      <c r="I1914">
        <v>4645.6155760391903</v>
      </c>
    </row>
    <row r="1915" spans="1:9" x14ac:dyDescent="0.25">
      <c r="A1915" t="s">
        <v>15</v>
      </c>
      <c r="B1915">
        <v>2005</v>
      </c>
      <c r="C1915">
        <v>5</v>
      </c>
      <c r="D1915">
        <v>9524.5286650060498</v>
      </c>
      <c r="E1915">
        <v>15701.9879677308</v>
      </c>
      <c r="F1915">
        <v>55.217587997920198</v>
      </c>
      <c r="G1915">
        <v>31.0164045650288</v>
      </c>
      <c r="H1915">
        <v>1164.4309211576799</v>
      </c>
      <c r="I1915">
        <v>4116.0442771016596</v>
      </c>
    </row>
    <row r="1916" spans="1:9" x14ac:dyDescent="0.25">
      <c r="A1916" t="s">
        <v>15</v>
      </c>
      <c r="B1916">
        <v>2005</v>
      </c>
      <c r="C1916">
        <v>6</v>
      </c>
      <c r="D1916">
        <v>9487.6745508764398</v>
      </c>
      <c r="E1916">
        <v>14579.079108849701</v>
      </c>
      <c r="F1916">
        <v>55.700428712188902</v>
      </c>
      <c r="G1916">
        <v>31.054602092923702</v>
      </c>
      <c r="H1916">
        <v>101.100764465575</v>
      </c>
      <c r="I1916">
        <v>3178.6965718793599</v>
      </c>
    </row>
    <row r="1917" spans="1:9" x14ac:dyDescent="0.25">
      <c r="A1917" t="s">
        <v>15</v>
      </c>
      <c r="B1917">
        <v>2005</v>
      </c>
      <c r="C1917">
        <v>7</v>
      </c>
      <c r="D1917">
        <v>8523.5305426022805</v>
      </c>
      <c r="E1917">
        <v>13957.534694424099</v>
      </c>
      <c r="F1917">
        <v>50.905982819901702</v>
      </c>
      <c r="G1917">
        <v>28.457845858603001</v>
      </c>
      <c r="H1917">
        <v>37.2253004492635</v>
      </c>
      <c r="I1917">
        <v>2295.4035881289301</v>
      </c>
    </row>
    <row r="1918" spans="1:9" x14ac:dyDescent="0.25">
      <c r="A1918" t="s">
        <v>15</v>
      </c>
      <c r="B1918">
        <v>2005</v>
      </c>
      <c r="C1918">
        <v>8</v>
      </c>
      <c r="D1918">
        <v>6915.1505817011803</v>
      </c>
      <c r="E1918">
        <v>13993.191313145</v>
      </c>
      <c r="F1918">
        <v>63.060660171751302</v>
      </c>
      <c r="G1918">
        <v>35.3628051239006</v>
      </c>
      <c r="H1918">
        <v>59.7752130898077</v>
      </c>
      <c r="I1918">
        <v>1878.3517941541299</v>
      </c>
    </row>
    <row r="1919" spans="1:9" x14ac:dyDescent="0.25">
      <c r="A1919" t="s">
        <v>15</v>
      </c>
      <c r="B1919">
        <v>2005</v>
      </c>
      <c r="C1919">
        <v>9</v>
      </c>
      <c r="D1919">
        <v>4765.3194639167104</v>
      </c>
      <c r="E1919">
        <v>14802.7787004532</v>
      </c>
      <c r="F1919">
        <v>82.156166274276401</v>
      </c>
      <c r="G1919">
        <v>46.1470891961063</v>
      </c>
      <c r="H1919">
        <v>679.95890526752601</v>
      </c>
      <c r="I1919">
        <v>1674.5314379700801</v>
      </c>
    </row>
    <row r="1920" spans="1:9" x14ac:dyDescent="0.25">
      <c r="A1920" t="s">
        <v>15</v>
      </c>
      <c r="B1920">
        <v>2005</v>
      </c>
      <c r="C1920">
        <v>10</v>
      </c>
      <c r="D1920">
        <v>3764.3857881461399</v>
      </c>
      <c r="E1920">
        <v>17721.905351558398</v>
      </c>
      <c r="F1920">
        <v>729.16487859398501</v>
      </c>
      <c r="G1920">
        <v>393.81226594847601</v>
      </c>
      <c r="H1920">
        <v>5709.5025049248197</v>
      </c>
      <c r="I1920">
        <v>2047.46271210346</v>
      </c>
    </row>
    <row r="1921" spans="1:9" x14ac:dyDescent="0.25">
      <c r="A1921" t="s">
        <v>15</v>
      </c>
      <c r="B1921">
        <v>2005</v>
      </c>
      <c r="C1921">
        <v>11</v>
      </c>
      <c r="D1921">
        <v>3303.6427853032001</v>
      </c>
      <c r="E1921">
        <v>19837.271072276799</v>
      </c>
      <c r="F1921">
        <v>403.65942336595702</v>
      </c>
      <c r="G1921">
        <v>225.86981958266901</v>
      </c>
      <c r="H1921">
        <v>1462.7509246920099</v>
      </c>
      <c r="I1921">
        <v>2349.7674336012801</v>
      </c>
    </row>
    <row r="1922" spans="1:9" x14ac:dyDescent="0.25">
      <c r="A1922" t="s">
        <v>15</v>
      </c>
      <c r="B1922">
        <v>2005</v>
      </c>
      <c r="C1922">
        <v>12</v>
      </c>
      <c r="D1922">
        <v>3870.0498136564302</v>
      </c>
      <c r="E1922">
        <v>19922.227591312399</v>
      </c>
      <c r="F1922">
        <v>754.15343693737896</v>
      </c>
      <c r="G1922">
        <v>416.38245992642902</v>
      </c>
      <c r="H1922">
        <v>2169.9210708913602</v>
      </c>
      <c r="I1922">
        <v>2791.0355063372999</v>
      </c>
    </row>
    <row r="1923" spans="1:9" x14ac:dyDescent="0.25">
      <c r="A1923" t="s">
        <v>15</v>
      </c>
      <c r="B1923">
        <v>2006</v>
      </c>
      <c r="C1923">
        <v>1</v>
      </c>
      <c r="D1923">
        <v>4567.26781571023</v>
      </c>
      <c r="E1923">
        <v>20232.525077103601</v>
      </c>
      <c r="F1923">
        <v>2129.5143318272899</v>
      </c>
      <c r="G1923">
        <v>1211.4196022773101</v>
      </c>
      <c r="H1923">
        <v>5114.9312321730504</v>
      </c>
      <c r="I1923">
        <v>3290.4532093461098</v>
      </c>
    </row>
    <row r="1924" spans="1:9" x14ac:dyDescent="0.25">
      <c r="A1924" t="s">
        <v>15</v>
      </c>
      <c r="B1924">
        <v>2006</v>
      </c>
      <c r="C1924">
        <v>2</v>
      </c>
      <c r="D1924">
        <v>5254.3713072723303</v>
      </c>
      <c r="E1924">
        <v>20071.248990506901</v>
      </c>
      <c r="F1924">
        <v>759.85479725044502</v>
      </c>
      <c r="G1924">
        <v>433.01881926425102</v>
      </c>
      <c r="H1924">
        <v>3252.22451095722</v>
      </c>
      <c r="I1924">
        <v>3678.9315087733598</v>
      </c>
    </row>
    <row r="1925" spans="1:9" x14ac:dyDescent="0.25">
      <c r="A1925" t="s">
        <v>15</v>
      </c>
      <c r="B1925">
        <v>2006</v>
      </c>
      <c r="C1925">
        <v>3</v>
      </c>
      <c r="D1925">
        <v>7296.98162850478</v>
      </c>
      <c r="E1925">
        <v>20082.331287993798</v>
      </c>
      <c r="F1925">
        <v>1192.0822868299299</v>
      </c>
      <c r="G1925">
        <v>663.63047490665804</v>
      </c>
      <c r="H1925">
        <v>4556.3220447216099</v>
      </c>
      <c r="I1925">
        <v>5115.1026125718499</v>
      </c>
    </row>
    <row r="1926" spans="1:9" x14ac:dyDescent="0.25">
      <c r="A1926" t="s">
        <v>15</v>
      </c>
      <c r="B1926">
        <v>2006</v>
      </c>
      <c r="C1926">
        <v>4</v>
      </c>
      <c r="D1926">
        <v>8167.99240171161</v>
      </c>
      <c r="E1926">
        <v>18962.924194608</v>
      </c>
      <c r="F1926">
        <v>106.310264522073</v>
      </c>
      <c r="G1926">
        <v>59.561872945943101</v>
      </c>
      <c r="H1926">
        <v>2435.8872411480002</v>
      </c>
      <c r="I1926">
        <v>5324.7045887463601</v>
      </c>
    </row>
    <row r="1927" spans="1:9" x14ac:dyDescent="0.25">
      <c r="A1927" t="s">
        <v>15</v>
      </c>
      <c r="B1927">
        <v>2006</v>
      </c>
      <c r="C1927">
        <v>5</v>
      </c>
      <c r="D1927">
        <v>9320.1505075127207</v>
      </c>
      <c r="E1927">
        <v>17930.694095995601</v>
      </c>
      <c r="F1927">
        <v>113.10930841080901</v>
      </c>
      <c r="G1927">
        <v>65.782926270909599</v>
      </c>
      <c r="H1927">
        <v>1464.8447981111599</v>
      </c>
      <c r="I1927">
        <v>5287.5301013787002</v>
      </c>
    </row>
    <row r="1928" spans="1:9" x14ac:dyDescent="0.25">
      <c r="A1928" t="s">
        <v>15</v>
      </c>
      <c r="B1928">
        <v>2006</v>
      </c>
      <c r="C1928">
        <v>6</v>
      </c>
      <c r="D1928">
        <v>8810.7092960444206</v>
      </c>
      <c r="E1928">
        <v>16301.255297963</v>
      </c>
      <c r="F1928">
        <v>55.933957103096198</v>
      </c>
      <c r="G1928">
        <v>31.4327691685349</v>
      </c>
      <c r="H1928">
        <v>1084.62466129616</v>
      </c>
      <c r="I1928">
        <v>3817.3139708245699</v>
      </c>
    </row>
    <row r="1929" spans="1:9" x14ac:dyDescent="0.25">
      <c r="A1929" t="s">
        <v>15</v>
      </c>
      <c r="B1929">
        <v>2006</v>
      </c>
      <c r="C1929">
        <v>7</v>
      </c>
      <c r="D1929">
        <v>8806.6458606925407</v>
      </c>
      <c r="E1929">
        <v>15386.6814763452</v>
      </c>
      <c r="F1929">
        <v>51.393203005581199</v>
      </c>
      <c r="G1929">
        <v>28.708109235684699</v>
      </c>
      <c r="H1929">
        <v>53.765040738939703</v>
      </c>
      <c r="I1929">
        <v>3099.2921790298401</v>
      </c>
    </row>
    <row r="1930" spans="1:9" x14ac:dyDescent="0.25">
      <c r="A1930" t="s">
        <v>15</v>
      </c>
      <c r="B1930">
        <v>2006</v>
      </c>
      <c r="C1930">
        <v>8</v>
      </c>
      <c r="D1930">
        <v>6671.0729331012699</v>
      </c>
      <c r="E1930">
        <v>15397.503216474301</v>
      </c>
      <c r="F1930">
        <v>61.256546158080702</v>
      </c>
      <c r="G1930">
        <v>34.519824787275297</v>
      </c>
      <c r="H1930">
        <v>1145.8952203009601</v>
      </c>
      <c r="I1930">
        <v>2348.3360005303298</v>
      </c>
    </row>
    <row r="1931" spans="1:9" x14ac:dyDescent="0.25">
      <c r="A1931" t="s">
        <v>15</v>
      </c>
      <c r="B1931">
        <v>2006</v>
      </c>
      <c r="C1931">
        <v>9</v>
      </c>
      <c r="D1931">
        <v>4907.2448015695099</v>
      </c>
      <c r="E1931">
        <v>16401.720839786602</v>
      </c>
      <c r="F1931">
        <v>96.193405537848406</v>
      </c>
      <c r="G1931">
        <v>54.285907897252002</v>
      </c>
      <c r="H1931">
        <v>1628.3992192595999</v>
      </c>
      <c r="I1931">
        <v>2119.8738049426602</v>
      </c>
    </row>
    <row r="1932" spans="1:9" x14ac:dyDescent="0.25">
      <c r="A1932" t="s">
        <v>15</v>
      </c>
      <c r="B1932">
        <v>2006</v>
      </c>
      <c r="C1932">
        <v>10</v>
      </c>
      <c r="D1932">
        <v>3870.48224663376</v>
      </c>
      <c r="E1932">
        <v>18384.517612597701</v>
      </c>
      <c r="F1932">
        <v>2046.7596448510601</v>
      </c>
      <c r="G1932">
        <v>1109.4250587977001</v>
      </c>
      <c r="H1932">
        <v>6656.6471312593103</v>
      </c>
      <c r="I1932">
        <v>2266.86915075465</v>
      </c>
    </row>
    <row r="1933" spans="1:9" x14ac:dyDescent="0.25">
      <c r="A1933" t="s">
        <v>15</v>
      </c>
      <c r="B1933">
        <v>2006</v>
      </c>
      <c r="C1933">
        <v>11</v>
      </c>
      <c r="D1933">
        <v>3312.8450326602301</v>
      </c>
      <c r="E1933">
        <v>20284.3015084578</v>
      </c>
      <c r="F1933">
        <v>2538.0521785808701</v>
      </c>
      <c r="G1933">
        <v>1389.1727447544199</v>
      </c>
      <c r="H1933">
        <v>5595.0277121095496</v>
      </c>
      <c r="I1933">
        <v>2429.0338377600201</v>
      </c>
    </row>
    <row r="1934" spans="1:9" x14ac:dyDescent="0.25">
      <c r="A1934" t="s">
        <v>15</v>
      </c>
      <c r="B1934">
        <v>2006</v>
      </c>
      <c r="C1934">
        <v>12</v>
      </c>
      <c r="D1934">
        <v>4097.6285339763299</v>
      </c>
      <c r="E1934">
        <v>20385.194963963</v>
      </c>
      <c r="F1934">
        <v>886.54330077398697</v>
      </c>
      <c r="G1934">
        <v>489.88924020520199</v>
      </c>
      <c r="H1934">
        <v>2126.1905083694701</v>
      </c>
      <c r="I1934">
        <v>3032.6242648591501</v>
      </c>
    </row>
    <row r="1935" spans="1:9" x14ac:dyDescent="0.25">
      <c r="A1935" t="s">
        <v>15</v>
      </c>
      <c r="B1935">
        <v>2007</v>
      </c>
      <c r="C1935">
        <v>1</v>
      </c>
      <c r="D1935">
        <v>5434.8748132081701</v>
      </c>
      <c r="E1935">
        <v>19344.976066824602</v>
      </c>
      <c r="F1935">
        <v>741.61285720815499</v>
      </c>
      <c r="G1935">
        <v>436.14108700670403</v>
      </c>
      <c r="H1935">
        <v>2944.9302250645501</v>
      </c>
      <c r="I1935">
        <v>3601.9423761783301</v>
      </c>
    </row>
    <row r="1936" spans="1:9" x14ac:dyDescent="0.25">
      <c r="A1936" t="s">
        <v>15</v>
      </c>
      <c r="B1936">
        <v>2007</v>
      </c>
      <c r="C1936">
        <v>2</v>
      </c>
      <c r="D1936">
        <v>5206.4651267121699</v>
      </c>
      <c r="E1936">
        <v>20282.412575959199</v>
      </c>
      <c r="F1936">
        <v>773.47782449176998</v>
      </c>
      <c r="G1936">
        <v>426.37390683907398</v>
      </c>
      <c r="H1936">
        <v>3013.0834752670698</v>
      </c>
      <c r="I1936">
        <v>3681.9839866276502</v>
      </c>
    </row>
    <row r="1937" spans="1:9" x14ac:dyDescent="0.25">
      <c r="A1937" t="s">
        <v>15</v>
      </c>
      <c r="B1937">
        <v>2007</v>
      </c>
      <c r="C1937">
        <v>3</v>
      </c>
      <c r="D1937">
        <v>7559.7872950033898</v>
      </c>
      <c r="E1937">
        <v>18627.688862669202</v>
      </c>
      <c r="F1937">
        <v>98.614205208902604</v>
      </c>
      <c r="G1937">
        <v>56.835317284371499</v>
      </c>
      <c r="H1937">
        <v>1369.7177392839101</v>
      </c>
      <c r="I1937">
        <v>4736.6945896178904</v>
      </c>
    </row>
    <row r="1938" spans="1:9" x14ac:dyDescent="0.25">
      <c r="A1938" t="s">
        <v>15</v>
      </c>
      <c r="B1938">
        <v>2007</v>
      </c>
      <c r="C1938">
        <v>4</v>
      </c>
      <c r="D1938">
        <v>7114.5806282121202</v>
      </c>
      <c r="E1938">
        <v>19043.125693441201</v>
      </c>
      <c r="F1938">
        <v>312.10116704823702</v>
      </c>
      <c r="G1938">
        <v>184.201965342882</v>
      </c>
      <c r="H1938">
        <v>3149.9040743912101</v>
      </c>
      <c r="I1938">
        <v>4599.8929544816301</v>
      </c>
    </row>
    <row r="1939" spans="1:9" x14ac:dyDescent="0.25">
      <c r="A1939" t="s">
        <v>15</v>
      </c>
      <c r="B1939">
        <v>2007</v>
      </c>
      <c r="C1939">
        <v>5</v>
      </c>
      <c r="D1939">
        <v>8589.2508211245004</v>
      </c>
      <c r="E1939">
        <v>18836.903798261501</v>
      </c>
      <c r="F1939">
        <v>583.34602707374495</v>
      </c>
      <c r="G1939">
        <v>330.10059509665098</v>
      </c>
      <c r="H1939">
        <v>4129.7654012294097</v>
      </c>
      <c r="I1939">
        <v>5415.9308435783896</v>
      </c>
    </row>
    <row r="1940" spans="1:9" x14ac:dyDescent="0.25">
      <c r="A1940" t="s">
        <v>15</v>
      </c>
      <c r="B1940">
        <v>2007</v>
      </c>
      <c r="C1940">
        <v>6</v>
      </c>
      <c r="D1940">
        <v>8263.7543845675209</v>
      </c>
      <c r="E1940">
        <v>17336.5129442957</v>
      </c>
      <c r="F1940">
        <v>51.296406651847903</v>
      </c>
      <c r="G1940">
        <v>28.695662155858599</v>
      </c>
      <c r="H1940">
        <v>333.17057461504203</v>
      </c>
      <c r="I1940">
        <v>4253.0472845354097</v>
      </c>
    </row>
    <row r="1941" spans="1:9" x14ac:dyDescent="0.25">
      <c r="A1941" t="s">
        <v>15</v>
      </c>
      <c r="B1941">
        <v>2007</v>
      </c>
      <c r="C1941">
        <v>7</v>
      </c>
      <c r="D1941">
        <v>8740.6262991722397</v>
      </c>
      <c r="E1941">
        <v>15797.209071011101</v>
      </c>
      <c r="F1941">
        <v>55.860803060415101</v>
      </c>
      <c r="G1941">
        <v>31.1968245286014</v>
      </c>
      <c r="H1941">
        <v>59.796015824959198</v>
      </c>
      <c r="I1941">
        <v>3335.2045858883798</v>
      </c>
    </row>
    <row r="1942" spans="1:9" x14ac:dyDescent="0.25">
      <c r="A1942" t="s">
        <v>15</v>
      </c>
      <c r="B1942">
        <v>2007</v>
      </c>
      <c r="C1942">
        <v>8</v>
      </c>
      <c r="D1942">
        <v>6526.6181742039598</v>
      </c>
      <c r="E1942">
        <v>15184.574226004201</v>
      </c>
      <c r="F1942">
        <v>63.598793697826899</v>
      </c>
      <c r="G1942">
        <v>35.698669662245401</v>
      </c>
      <c r="H1942">
        <v>357.27474918853301</v>
      </c>
      <c r="I1942">
        <v>2192.6644254113498</v>
      </c>
    </row>
    <row r="1943" spans="1:9" x14ac:dyDescent="0.25">
      <c r="A1943" t="s">
        <v>15</v>
      </c>
      <c r="B1943">
        <v>2007</v>
      </c>
      <c r="C1943">
        <v>9</v>
      </c>
      <c r="D1943">
        <v>4447.9543512683904</v>
      </c>
      <c r="E1943">
        <v>16280.525076329501</v>
      </c>
      <c r="F1943">
        <v>149.99542187235301</v>
      </c>
      <c r="G1943">
        <v>86.137066102485804</v>
      </c>
      <c r="H1943">
        <v>2267.5426241751802</v>
      </c>
      <c r="I1943">
        <v>1908.0940044271899</v>
      </c>
    </row>
    <row r="1944" spans="1:9" x14ac:dyDescent="0.25">
      <c r="A1944" t="s">
        <v>15</v>
      </c>
      <c r="B1944">
        <v>2007</v>
      </c>
      <c r="C1944">
        <v>10</v>
      </c>
      <c r="D1944">
        <v>3908.2771412626598</v>
      </c>
      <c r="E1944">
        <v>18392.925053202998</v>
      </c>
      <c r="F1944">
        <v>224.62440777675999</v>
      </c>
      <c r="G1944">
        <v>124.691713507156</v>
      </c>
      <c r="H1944">
        <v>1580.6796178756199</v>
      </c>
      <c r="I1944">
        <v>2327.05268054301</v>
      </c>
    </row>
    <row r="1945" spans="1:9" x14ac:dyDescent="0.25">
      <c r="A1945" t="s">
        <v>15</v>
      </c>
      <c r="B1945">
        <v>2007</v>
      </c>
      <c r="C1945">
        <v>11</v>
      </c>
      <c r="D1945">
        <v>4022.16246315737</v>
      </c>
      <c r="E1945">
        <v>18704.375825638999</v>
      </c>
      <c r="F1945">
        <v>1840.7360752617001</v>
      </c>
      <c r="G1945">
        <v>1007.2793064791</v>
      </c>
      <c r="H1945">
        <v>4560.0739468168604</v>
      </c>
      <c r="I1945">
        <v>2571.74935822827</v>
      </c>
    </row>
    <row r="1946" spans="1:9" x14ac:dyDescent="0.25">
      <c r="A1946" t="s">
        <v>15</v>
      </c>
      <c r="B1946">
        <v>2007</v>
      </c>
      <c r="C1946">
        <v>12</v>
      </c>
      <c r="D1946">
        <v>4203.7879634865903</v>
      </c>
      <c r="E1946">
        <v>19018.7942679593</v>
      </c>
      <c r="F1946">
        <v>327.718360849546</v>
      </c>
      <c r="G1946">
        <v>189.386777410365</v>
      </c>
      <c r="H1946">
        <v>1395.40632024653</v>
      </c>
      <c r="I1946">
        <v>2832.7492883658201</v>
      </c>
    </row>
    <row r="1947" spans="1:9" x14ac:dyDescent="0.25">
      <c r="A1947" t="s">
        <v>15</v>
      </c>
      <c r="B1947">
        <v>2008</v>
      </c>
      <c r="C1947">
        <v>1</v>
      </c>
      <c r="D1947">
        <v>5457.7282167492003</v>
      </c>
      <c r="E1947">
        <v>20002.784543996298</v>
      </c>
      <c r="F1947">
        <v>783.17398258095398</v>
      </c>
      <c r="G1947">
        <v>447.29376404841202</v>
      </c>
      <c r="H1947">
        <v>3122.2270274509801</v>
      </c>
      <c r="I1947">
        <v>3829.8056154221799</v>
      </c>
    </row>
    <row r="1948" spans="1:9" x14ac:dyDescent="0.25">
      <c r="A1948" t="s">
        <v>15</v>
      </c>
      <c r="B1948">
        <v>2008</v>
      </c>
      <c r="C1948">
        <v>2</v>
      </c>
      <c r="D1948">
        <v>6061.0076650761503</v>
      </c>
      <c r="E1948">
        <v>19098.006907363899</v>
      </c>
      <c r="F1948">
        <v>403.145626414395</v>
      </c>
      <c r="G1948">
        <v>222.37037275009001</v>
      </c>
      <c r="H1948">
        <v>3053.9366669748501</v>
      </c>
      <c r="I1948">
        <v>3920.2643588605401</v>
      </c>
    </row>
    <row r="1949" spans="1:9" x14ac:dyDescent="0.25">
      <c r="A1949" t="s">
        <v>15</v>
      </c>
      <c r="B1949">
        <v>2008</v>
      </c>
      <c r="C1949">
        <v>3</v>
      </c>
      <c r="D1949">
        <v>7938.3551597903397</v>
      </c>
      <c r="E1949">
        <v>18590.269721770299</v>
      </c>
      <c r="F1949">
        <v>86.367539950809203</v>
      </c>
      <c r="G1949">
        <v>49.1228739129457</v>
      </c>
      <c r="H1949">
        <v>1261.60820983544</v>
      </c>
      <c r="I1949">
        <v>4933.9833109677602</v>
      </c>
    </row>
    <row r="1950" spans="1:9" x14ac:dyDescent="0.25">
      <c r="A1950" t="s">
        <v>15</v>
      </c>
      <c r="B1950">
        <v>2008</v>
      </c>
      <c r="C1950">
        <v>4</v>
      </c>
      <c r="D1950">
        <v>8187.8564773468797</v>
      </c>
      <c r="E1950">
        <v>19052.8119732716</v>
      </c>
      <c r="F1950">
        <v>2695.8881411677198</v>
      </c>
      <c r="G1950">
        <v>1480.9339167799201</v>
      </c>
      <c r="H1950">
        <v>8916.3618246261303</v>
      </c>
      <c r="I1950">
        <v>5266.4819404032796</v>
      </c>
    </row>
    <row r="1951" spans="1:9" x14ac:dyDescent="0.25">
      <c r="A1951" t="s">
        <v>15</v>
      </c>
      <c r="B1951">
        <v>2008</v>
      </c>
      <c r="C1951">
        <v>5</v>
      </c>
      <c r="D1951">
        <v>7522.1138592979396</v>
      </c>
      <c r="E1951">
        <v>18378.611091393501</v>
      </c>
      <c r="F1951">
        <v>131.58837439998001</v>
      </c>
      <c r="G1951">
        <v>77.437032199593503</v>
      </c>
      <c r="H1951">
        <v>3261.0267694239901</v>
      </c>
      <c r="I1951">
        <v>4505.66336745424</v>
      </c>
    </row>
    <row r="1952" spans="1:9" x14ac:dyDescent="0.25">
      <c r="A1952" t="s">
        <v>15</v>
      </c>
      <c r="B1952">
        <v>2008</v>
      </c>
      <c r="C1952">
        <v>6</v>
      </c>
      <c r="D1952">
        <v>8980.5281307524001</v>
      </c>
      <c r="E1952">
        <v>18015.0278942771</v>
      </c>
      <c r="F1952">
        <v>200.047001049811</v>
      </c>
      <c r="G1952">
        <v>120.998109129463</v>
      </c>
      <c r="H1952">
        <v>608.01553385273803</v>
      </c>
      <c r="I1952">
        <v>4734.3205810672798</v>
      </c>
    </row>
    <row r="1953" spans="1:9" x14ac:dyDescent="0.25">
      <c r="A1953" t="s">
        <v>15</v>
      </c>
      <c r="B1953">
        <v>2008</v>
      </c>
      <c r="C1953">
        <v>7</v>
      </c>
      <c r="D1953">
        <v>8291.8130054916401</v>
      </c>
      <c r="E1953">
        <v>16174.007275772899</v>
      </c>
      <c r="F1953">
        <v>54.943594613798297</v>
      </c>
      <c r="G1953">
        <v>30.729095052027301</v>
      </c>
      <c r="H1953">
        <v>231.332923824369</v>
      </c>
      <c r="I1953">
        <v>3212.5009415300801</v>
      </c>
    </row>
    <row r="1954" spans="1:9" x14ac:dyDescent="0.25">
      <c r="A1954" t="s">
        <v>15</v>
      </c>
      <c r="B1954">
        <v>2008</v>
      </c>
      <c r="C1954">
        <v>8</v>
      </c>
      <c r="D1954">
        <v>6824.0728116930204</v>
      </c>
      <c r="E1954">
        <v>15567.8557641429</v>
      </c>
      <c r="F1954">
        <v>64.018400947775802</v>
      </c>
      <c r="G1954">
        <v>35.868971773280897</v>
      </c>
      <c r="H1954">
        <v>55.928486475412797</v>
      </c>
      <c r="I1954">
        <v>2340.13496439563</v>
      </c>
    </row>
    <row r="1955" spans="1:9" x14ac:dyDescent="0.25">
      <c r="A1955" t="s">
        <v>15</v>
      </c>
      <c r="B1955">
        <v>2008</v>
      </c>
      <c r="C1955">
        <v>9</v>
      </c>
      <c r="D1955">
        <v>4215.6824632708303</v>
      </c>
      <c r="E1955">
        <v>16146.6440908035</v>
      </c>
      <c r="F1955">
        <v>145.656720815764</v>
      </c>
      <c r="G1955">
        <v>84.091068389321904</v>
      </c>
      <c r="H1955">
        <v>2377.5171793291001</v>
      </c>
      <c r="I1955">
        <v>1719.3920214465199</v>
      </c>
    </row>
    <row r="1956" spans="1:9" x14ac:dyDescent="0.25">
      <c r="A1956" t="s">
        <v>15</v>
      </c>
      <c r="B1956">
        <v>2008</v>
      </c>
      <c r="C1956">
        <v>10</v>
      </c>
      <c r="D1956">
        <v>3541.3180267520002</v>
      </c>
      <c r="E1956">
        <v>18841.3536575531</v>
      </c>
      <c r="F1956">
        <v>1571.20618529232</v>
      </c>
      <c r="G1956">
        <v>898.93778314613905</v>
      </c>
      <c r="H1956">
        <v>4970.0118474010296</v>
      </c>
      <c r="I1956">
        <v>2169.2194241413899</v>
      </c>
    </row>
    <row r="1957" spans="1:9" x14ac:dyDescent="0.25">
      <c r="A1957" t="s">
        <v>15</v>
      </c>
      <c r="B1957">
        <v>2008</v>
      </c>
      <c r="C1957">
        <v>11</v>
      </c>
      <c r="D1957">
        <v>3390.0780157995</v>
      </c>
      <c r="E1957">
        <v>20258.966453567598</v>
      </c>
      <c r="F1957">
        <v>975.56909646562201</v>
      </c>
      <c r="G1957">
        <v>563.98218668549202</v>
      </c>
      <c r="H1957">
        <v>2717.1943322870002</v>
      </c>
      <c r="I1957">
        <v>2468.0927257713702</v>
      </c>
    </row>
    <row r="1958" spans="1:9" x14ac:dyDescent="0.25">
      <c r="A1958" t="s">
        <v>15</v>
      </c>
      <c r="B1958">
        <v>2008</v>
      </c>
      <c r="C1958">
        <v>12</v>
      </c>
      <c r="D1958">
        <v>3780.8999341531398</v>
      </c>
      <c r="E1958">
        <v>20331.651217542701</v>
      </c>
      <c r="F1958">
        <v>1300.91491625002</v>
      </c>
      <c r="G1958">
        <v>740.63699747485202</v>
      </c>
      <c r="H1958">
        <v>2898.0378919745099</v>
      </c>
      <c r="I1958">
        <v>2805.2366176321598</v>
      </c>
    </row>
    <row r="1959" spans="1:9" x14ac:dyDescent="0.25">
      <c r="A1959" t="s">
        <v>15</v>
      </c>
      <c r="B1959">
        <v>2009</v>
      </c>
      <c r="C1959">
        <v>1</v>
      </c>
      <c r="D1959">
        <v>4293.9797433616995</v>
      </c>
      <c r="E1959">
        <v>20525.296971031199</v>
      </c>
      <c r="F1959">
        <v>1475.81954929567</v>
      </c>
      <c r="G1959">
        <v>824.28523411858498</v>
      </c>
      <c r="H1959">
        <v>3671.0647067038599</v>
      </c>
      <c r="I1959">
        <v>3160.9255884617201</v>
      </c>
    </row>
    <row r="1960" spans="1:9" x14ac:dyDescent="0.25">
      <c r="A1960" t="s">
        <v>15</v>
      </c>
      <c r="B1960">
        <v>2009</v>
      </c>
      <c r="C1960">
        <v>2</v>
      </c>
      <c r="D1960">
        <v>5683.6215826650596</v>
      </c>
      <c r="E1960">
        <v>19683.286667257002</v>
      </c>
      <c r="F1960">
        <v>2201.4313803904101</v>
      </c>
      <c r="G1960">
        <v>1221.7771362669</v>
      </c>
      <c r="H1960">
        <v>4573.4461294624998</v>
      </c>
      <c r="I1960">
        <v>3841.5018177750399</v>
      </c>
    </row>
    <row r="1961" spans="1:9" x14ac:dyDescent="0.25">
      <c r="A1961" t="s">
        <v>15</v>
      </c>
      <c r="B1961">
        <v>2009</v>
      </c>
      <c r="C1961">
        <v>3</v>
      </c>
      <c r="D1961">
        <v>7939.9224613565302</v>
      </c>
      <c r="E1961">
        <v>18927.656350270001</v>
      </c>
      <c r="F1961">
        <v>321.408386644318</v>
      </c>
      <c r="G1961">
        <v>189.46467477095899</v>
      </c>
      <c r="H1961">
        <v>3182.1978530699498</v>
      </c>
      <c r="I1961">
        <v>5037.6322433819496</v>
      </c>
    </row>
    <row r="1962" spans="1:9" x14ac:dyDescent="0.25">
      <c r="A1962" t="s">
        <v>15</v>
      </c>
      <c r="B1962">
        <v>2009</v>
      </c>
      <c r="C1962">
        <v>4</v>
      </c>
      <c r="D1962">
        <v>7678.2701195273903</v>
      </c>
      <c r="E1962">
        <v>18080.562004655701</v>
      </c>
      <c r="F1962">
        <v>124.913835116059</v>
      </c>
      <c r="G1962">
        <v>73.026761383929696</v>
      </c>
      <c r="H1962">
        <v>2134.94632035619</v>
      </c>
      <c r="I1962">
        <v>4509.1387148330105</v>
      </c>
    </row>
    <row r="1963" spans="1:9" x14ac:dyDescent="0.25">
      <c r="A1963" t="s">
        <v>15</v>
      </c>
      <c r="B1963">
        <v>2009</v>
      </c>
      <c r="C1963">
        <v>5</v>
      </c>
      <c r="D1963">
        <v>9536.7376733431192</v>
      </c>
      <c r="E1963">
        <v>16775.468989146801</v>
      </c>
      <c r="F1963">
        <v>53.069749065754998</v>
      </c>
      <c r="G1963">
        <v>29.586874060107998</v>
      </c>
      <c r="H1963">
        <v>332.47611885275097</v>
      </c>
      <c r="I1963">
        <v>4665.1920422651401</v>
      </c>
    </row>
    <row r="1964" spans="1:9" x14ac:dyDescent="0.25">
      <c r="A1964" t="s">
        <v>15</v>
      </c>
      <c r="B1964">
        <v>2009</v>
      </c>
      <c r="C1964">
        <v>6</v>
      </c>
      <c r="D1964">
        <v>8957.3469443548292</v>
      </c>
      <c r="E1964">
        <v>15316.378436695801</v>
      </c>
      <c r="F1964">
        <v>50.851516620050702</v>
      </c>
      <c r="G1964">
        <v>28.379279633270201</v>
      </c>
      <c r="H1964">
        <v>431.23139110403002</v>
      </c>
      <c r="I1964">
        <v>3333.9990199323001</v>
      </c>
    </row>
    <row r="1965" spans="1:9" x14ac:dyDescent="0.25">
      <c r="A1965" t="s">
        <v>15</v>
      </c>
      <c r="B1965">
        <v>2009</v>
      </c>
      <c r="C1965">
        <v>7</v>
      </c>
      <c r="D1965">
        <v>8801.2557433598795</v>
      </c>
      <c r="E1965">
        <v>14493.7619648609</v>
      </c>
      <c r="F1965">
        <v>61.887287197210497</v>
      </c>
      <c r="G1965">
        <v>34.549177054703399</v>
      </c>
      <c r="H1965">
        <v>50.573929733360998</v>
      </c>
      <c r="I1965">
        <v>2592.9525089366798</v>
      </c>
    </row>
    <row r="1966" spans="1:9" x14ac:dyDescent="0.25">
      <c r="A1966" t="s">
        <v>15</v>
      </c>
      <c r="B1966">
        <v>2009</v>
      </c>
      <c r="C1966">
        <v>8</v>
      </c>
      <c r="D1966">
        <v>7084.9003348404503</v>
      </c>
      <c r="E1966">
        <v>14328.9100883385</v>
      </c>
      <c r="F1966">
        <v>65.774668244465602</v>
      </c>
      <c r="G1966">
        <v>36.858980589476701</v>
      </c>
      <c r="H1966">
        <v>103.121387182557</v>
      </c>
      <c r="I1966">
        <v>2006.31451500297</v>
      </c>
    </row>
    <row r="1967" spans="1:9" x14ac:dyDescent="0.25">
      <c r="A1967" t="s">
        <v>15</v>
      </c>
      <c r="B1967">
        <v>2009</v>
      </c>
      <c r="C1967">
        <v>9</v>
      </c>
      <c r="D1967">
        <v>4420.3143882663398</v>
      </c>
      <c r="E1967">
        <v>15076.6868847398</v>
      </c>
      <c r="F1967">
        <v>100.42436200397201</v>
      </c>
      <c r="G1967">
        <v>56.803787865966598</v>
      </c>
      <c r="H1967">
        <v>1553.53857150468</v>
      </c>
      <c r="I1967">
        <v>1575.3523734585301</v>
      </c>
    </row>
    <row r="1968" spans="1:9" x14ac:dyDescent="0.25">
      <c r="A1968" t="s">
        <v>15</v>
      </c>
      <c r="B1968">
        <v>2009</v>
      </c>
      <c r="C1968">
        <v>10</v>
      </c>
      <c r="D1968">
        <v>4498.6254066177498</v>
      </c>
      <c r="E1968">
        <v>17123.236987956701</v>
      </c>
      <c r="F1968">
        <v>125.37984522906601</v>
      </c>
      <c r="G1968">
        <v>72.344297440085796</v>
      </c>
      <c r="H1968">
        <v>2304.81427000334</v>
      </c>
      <c r="I1968">
        <v>2348.6714346348199</v>
      </c>
    </row>
    <row r="1969" spans="1:9" x14ac:dyDescent="0.25">
      <c r="A1969" t="s">
        <v>15</v>
      </c>
      <c r="B1969">
        <v>2009</v>
      </c>
      <c r="C1969">
        <v>11</v>
      </c>
      <c r="D1969">
        <v>3979.1049936767999</v>
      </c>
      <c r="E1969">
        <v>18109.7952977571</v>
      </c>
      <c r="F1969">
        <v>212.79232998103299</v>
      </c>
      <c r="G1969">
        <v>122.95921154894199</v>
      </c>
      <c r="H1969">
        <v>1383.1910252232601</v>
      </c>
      <c r="I1969">
        <v>2440.3371518711401</v>
      </c>
    </row>
    <row r="1970" spans="1:9" x14ac:dyDescent="0.25">
      <c r="A1970" t="s">
        <v>15</v>
      </c>
      <c r="B1970">
        <v>2009</v>
      </c>
      <c r="C1970">
        <v>12</v>
      </c>
      <c r="D1970">
        <v>4000.7431745761501</v>
      </c>
      <c r="E1970">
        <v>19617.802547553601</v>
      </c>
      <c r="F1970">
        <v>6564.3625204884702</v>
      </c>
      <c r="G1970">
        <v>3622.8321902262301</v>
      </c>
      <c r="H1970">
        <v>15037.860071531901</v>
      </c>
      <c r="I1970">
        <v>2810.4061385946402</v>
      </c>
    </row>
    <row r="1971" spans="1:9" x14ac:dyDescent="0.25">
      <c r="A1971" t="s">
        <v>15</v>
      </c>
      <c r="B1971">
        <v>2010</v>
      </c>
      <c r="C1971">
        <v>1</v>
      </c>
      <c r="D1971">
        <v>4405.8026689980397</v>
      </c>
      <c r="E1971">
        <v>20479.784777623001</v>
      </c>
      <c r="F1971">
        <v>3644.7053144087699</v>
      </c>
      <c r="G1971">
        <v>2020.6813113370499</v>
      </c>
      <c r="H1971">
        <v>7694.8796923168302</v>
      </c>
      <c r="I1971">
        <v>3230.0343978722699</v>
      </c>
    </row>
    <row r="1972" spans="1:9" x14ac:dyDescent="0.25">
      <c r="A1972" t="s">
        <v>15</v>
      </c>
      <c r="B1972">
        <v>2010</v>
      </c>
      <c r="C1972">
        <v>2</v>
      </c>
      <c r="D1972">
        <v>4812.9042312328402</v>
      </c>
      <c r="E1972">
        <v>20518.526006102798</v>
      </c>
      <c r="F1972">
        <v>5214.6312847137096</v>
      </c>
      <c r="G1972">
        <v>2885.8245380353901</v>
      </c>
      <c r="H1972">
        <v>11683.5786176491</v>
      </c>
      <c r="I1972">
        <v>3477.0442592225299</v>
      </c>
    </row>
    <row r="1973" spans="1:9" x14ac:dyDescent="0.25">
      <c r="A1973" t="s">
        <v>15</v>
      </c>
      <c r="B1973">
        <v>2010</v>
      </c>
      <c r="C1973">
        <v>3</v>
      </c>
      <c r="D1973">
        <v>6732.6328379604001</v>
      </c>
      <c r="E1973">
        <v>19889.5400596892</v>
      </c>
      <c r="F1973">
        <v>2009.1535792091599</v>
      </c>
      <c r="G1973">
        <v>1107.5162394413201</v>
      </c>
      <c r="H1973">
        <v>4613.29525524564</v>
      </c>
      <c r="I1973">
        <v>4649.05574145219</v>
      </c>
    </row>
    <row r="1974" spans="1:9" x14ac:dyDescent="0.25">
      <c r="A1974" t="s">
        <v>15</v>
      </c>
      <c r="B1974">
        <v>2010</v>
      </c>
      <c r="C1974">
        <v>4</v>
      </c>
      <c r="D1974">
        <v>8056.6536384177198</v>
      </c>
      <c r="E1974">
        <v>18732.732132135599</v>
      </c>
      <c r="F1974">
        <v>133.50702366807801</v>
      </c>
      <c r="G1974">
        <v>72.971497248376295</v>
      </c>
      <c r="H1974">
        <v>2589.4802231799699</v>
      </c>
      <c r="I1974">
        <v>5119.1035088540702</v>
      </c>
    </row>
    <row r="1975" spans="1:9" x14ac:dyDescent="0.25">
      <c r="A1975" t="s">
        <v>15</v>
      </c>
      <c r="B1975">
        <v>2010</v>
      </c>
      <c r="C1975">
        <v>5</v>
      </c>
      <c r="D1975">
        <v>8627.0677203263895</v>
      </c>
      <c r="E1975">
        <v>17964.954195563401</v>
      </c>
      <c r="F1975">
        <v>81.837695913802307</v>
      </c>
      <c r="G1975">
        <v>46.593141431935798</v>
      </c>
      <c r="H1975">
        <v>1567.81100568789</v>
      </c>
      <c r="I1975">
        <v>4973.9722923027202</v>
      </c>
    </row>
    <row r="1976" spans="1:9" x14ac:dyDescent="0.25">
      <c r="A1976" t="s">
        <v>15</v>
      </c>
      <c r="B1976">
        <v>2010</v>
      </c>
      <c r="C1976">
        <v>6</v>
      </c>
      <c r="D1976">
        <v>8096.1275787821796</v>
      </c>
      <c r="E1976">
        <v>17118.410244732899</v>
      </c>
      <c r="F1976">
        <v>65.984645666694107</v>
      </c>
      <c r="G1976">
        <v>37.651549676515103</v>
      </c>
      <c r="H1976">
        <v>1817.6243926787899</v>
      </c>
      <c r="I1976">
        <v>3974.42546875465</v>
      </c>
    </row>
    <row r="1977" spans="1:9" x14ac:dyDescent="0.25">
      <c r="A1977" t="s">
        <v>15</v>
      </c>
      <c r="B1977">
        <v>2010</v>
      </c>
      <c r="C1977">
        <v>7</v>
      </c>
      <c r="D1977">
        <v>8784.8822909626906</v>
      </c>
      <c r="E1977">
        <v>15952.3668211722</v>
      </c>
      <c r="F1977">
        <v>52.687207531270403</v>
      </c>
      <c r="G1977">
        <v>29.3736965545564</v>
      </c>
      <c r="H1977">
        <v>45.728412706603997</v>
      </c>
      <c r="I1977">
        <v>3421.42023946678</v>
      </c>
    </row>
    <row r="1978" spans="1:9" x14ac:dyDescent="0.25">
      <c r="A1978" t="s">
        <v>15</v>
      </c>
      <c r="B1978">
        <v>2010</v>
      </c>
      <c r="C1978">
        <v>8</v>
      </c>
      <c r="D1978">
        <v>6899.0061594828203</v>
      </c>
      <c r="E1978">
        <v>15682.837493256</v>
      </c>
      <c r="F1978">
        <v>64.512994456906895</v>
      </c>
      <c r="G1978">
        <v>36.511856713151303</v>
      </c>
      <c r="H1978">
        <v>1007.0145281745999</v>
      </c>
      <c r="I1978">
        <v>2456.5387334810898</v>
      </c>
    </row>
    <row r="1979" spans="1:9" x14ac:dyDescent="0.25">
      <c r="A1979" t="s">
        <v>15</v>
      </c>
      <c r="B1979">
        <v>2010</v>
      </c>
      <c r="C1979">
        <v>9</v>
      </c>
      <c r="D1979">
        <v>4719.2651123703599</v>
      </c>
      <c r="E1979">
        <v>16521.526363685502</v>
      </c>
      <c r="F1979">
        <v>155.29353857745099</v>
      </c>
      <c r="G1979">
        <v>90.469350252507795</v>
      </c>
      <c r="H1979">
        <v>1510.09172083304</v>
      </c>
      <c r="I1979">
        <v>2001.7347676432701</v>
      </c>
    </row>
    <row r="1980" spans="1:9" x14ac:dyDescent="0.25">
      <c r="A1980" t="s">
        <v>15</v>
      </c>
      <c r="B1980">
        <v>2010</v>
      </c>
      <c r="C1980">
        <v>10</v>
      </c>
      <c r="D1980">
        <v>3863.07634225936</v>
      </c>
      <c r="E1980">
        <v>18974.362949281</v>
      </c>
      <c r="F1980">
        <v>1023.58843550097</v>
      </c>
      <c r="G1980">
        <v>578.27290723318299</v>
      </c>
      <c r="H1980">
        <v>4681.50142860491</v>
      </c>
      <c r="I1980">
        <v>2369.8173214960202</v>
      </c>
    </row>
    <row r="1981" spans="1:9" x14ac:dyDescent="0.25">
      <c r="A1981" t="s">
        <v>15</v>
      </c>
      <c r="B1981">
        <v>2010</v>
      </c>
      <c r="C1981">
        <v>11</v>
      </c>
      <c r="D1981">
        <v>3095.0547390652</v>
      </c>
      <c r="E1981">
        <v>20195.079576464799</v>
      </c>
      <c r="F1981">
        <v>2638.9696084007101</v>
      </c>
      <c r="G1981">
        <v>1482.02909905003</v>
      </c>
      <c r="H1981">
        <v>5807.1089235830495</v>
      </c>
      <c r="I1981">
        <v>2251.1781174356502</v>
      </c>
    </row>
    <row r="1982" spans="1:9" x14ac:dyDescent="0.25">
      <c r="A1982" t="s">
        <v>15</v>
      </c>
      <c r="B1982">
        <v>2010</v>
      </c>
      <c r="C1982">
        <v>12</v>
      </c>
      <c r="D1982">
        <v>3751.0617762894799</v>
      </c>
      <c r="E1982">
        <v>20389.3084223892</v>
      </c>
      <c r="F1982">
        <v>5705.9898237734897</v>
      </c>
      <c r="G1982">
        <v>3127.2960544748198</v>
      </c>
      <c r="H1982">
        <v>11548.412388742399</v>
      </c>
      <c r="I1982">
        <v>2792.60993997585</v>
      </c>
    </row>
    <row r="1983" spans="1:9" x14ac:dyDescent="0.25">
      <c r="A1983" t="s">
        <v>15</v>
      </c>
      <c r="B1983">
        <v>2011</v>
      </c>
      <c r="C1983">
        <v>1</v>
      </c>
      <c r="D1983">
        <v>4663.1188669021503</v>
      </c>
      <c r="E1983">
        <v>20277.291230029401</v>
      </c>
      <c r="F1983">
        <v>960.40960244649</v>
      </c>
      <c r="G1983">
        <v>547.31042795154497</v>
      </c>
      <c r="H1983">
        <v>2786.0580327078701</v>
      </c>
      <c r="I1983">
        <v>3354.8839219711799</v>
      </c>
    </row>
    <row r="1984" spans="1:9" x14ac:dyDescent="0.25">
      <c r="A1984" t="s">
        <v>15</v>
      </c>
      <c r="B1984">
        <v>2011</v>
      </c>
      <c r="C1984">
        <v>2</v>
      </c>
      <c r="D1984">
        <v>5901.5729071353899</v>
      </c>
      <c r="E1984">
        <v>20088.817555436901</v>
      </c>
      <c r="F1984">
        <v>1082.6024173562801</v>
      </c>
      <c r="G1984">
        <v>609.461631211331</v>
      </c>
      <c r="H1984">
        <v>3604.0049715857499</v>
      </c>
      <c r="I1984">
        <v>4104.0839959007899</v>
      </c>
    </row>
    <row r="1985" spans="1:9" x14ac:dyDescent="0.25">
      <c r="A1985" t="s">
        <v>15</v>
      </c>
      <c r="B1985">
        <v>2011</v>
      </c>
      <c r="C1985">
        <v>3</v>
      </c>
      <c r="D1985">
        <v>6816.4698876069997</v>
      </c>
      <c r="E1985">
        <v>19750.479500239198</v>
      </c>
      <c r="F1985">
        <v>1023.0580732941301</v>
      </c>
      <c r="G1985">
        <v>566.123565505339</v>
      </c>
      <c r="H1985">
        <v>3505.40703068531</v>
      </c>
      <c r="I1985">
        <v>4680.2093641602796</v>
      </c>
    </row>
    <row r="1986" spans="1:9" x14ac:dyDescent="0.25">
      <c r="A1986" t="s">
        <v>15</v>
      </c>
      <c r="B1986">
        <v>2011</v>
      </c>
      <c r="C1986">
        <v>4</v>
      </c>
      <c r="D1986">
        <v>8552.9186009642908</v>
      </c>
      <c r="E1986">
        <v>18229.921657742801</v>
      </c>
      <c r="F1986">
        <v>329.33741382439501</v>
      </c>
      <c r="G1986">
        <v>181.45088826694999</v>
      </c>
      <c r="H1986">
        <v>4978.1966758875797</v>
      </c>
      <c r="I1986">
        <v>5147.8003387582903</v>
      </c>
    </row>
    <row r="1987" spans="1:9" x14ac:dyDescent="0.25">
      <c r="A1987" t="s">
        <v>15</v>
      </c>
      <c r="B1987">
        <v>2011</v>
      </c>
      <c r="C1987">
        <v>5</v>
      </c>
      <c r="D1987">
        <v>8687.6825169751501</v>
      </c>
      <c r="E1987">
        <v>19190.043389348899</v>
      </c>
      <c r="F1987">
        <v>492.23514888934102</v>
      </c>
      <c r="G1987">
        <v>277.00364710719202</v>
      </c>
      <c r="H1987">
        <v>2307.20929704027</v>
      </c>
      <c r="I1987">
        <v>5613.1894216994297</v>
      </c>
    </row>
    <row r="1988" spans="1:9" x14ac:dyDescent="0.25">
      <c r="A1988" t="s">
        <v>15</v>
      </c>
      <c r="B1988">
        <v>2011</v>
      </c>
      <c r="C1988">
        <v>6</v>
      </c>
      <c r="D1988">
        <v>9061.3209632933103</v>
      </c>
      <c r="E1988">
        <v>17330.262216068</v>
      </c>
      <c r="F1988">
        <v>58.892103824265298</v>
      </c>
      <c r="G1988">
        <v>33.084954973318297</v>
      </c>
      <c r="H1988">
        <v>670.44474760184698</v>
      </c>
      <c r="I1988">
        <v>4502.2817883642001</v>
      </c>
    </row>
    <row r="1989" spans="1:9" x14ac:dyDescent="0.25">
      <c r="A1989" t="s">
        <v>15</v>
      </c>
      <c r="B1989">
        <v>2011</v>
      </c>
      <c r="C1989">
        <v>7</v>
      </c>
      <c r="D1989">
        <v>8076.8802865851003</v>
      </c>
      <c r="E1989">
        <v>15629.827324501901</v>
      </c>
      <c r="F1989">
        <v>52.754059272783699</v>
      </c>
      <c r="G1989">
        <v>29.410874335016398</v>
      </c>
      <c r="H1989">
        <v>42.834886105806802</v>
      </c>
      <c r="I1989">
        <v>2951.0050369127698</v>
      </c>
    </row>
    <row r="1990" spans="1:9" x14ac:dyDescent="0.25">
      <c r="A1990" t="s">
        <v>15</v>
      </c>
      <c r="B1990">
        <v>2011</v>
      </c>
      <c r="C1990">
        <v>8</v>
      </c>
      <c r="D1990">
        <v>6662.0442589661197</v>
      </c>
      <c r="E1990">
        <v>15167.384637949101</v>
      </c>
      <c r="F1990">
        <v>54.494537432981701</v>
      </c>
      <c r="G1990">
        <v>30.5514669052457</v>
      </c>
      <c r="H1990">
        <v>97.298415557185095</v>
      </c>
      <c r="I1990">
        <v>2201.8522462210899</v>
      </c>
    </row>
    <row r="1991" spans="1:9" x14ac:dyDescent="0.25">
      <c r="A1991" t="s">
        <v>15</v>
      </c>
      <c r="B1991">
        <v>2011</v>
      </c>
      <c r="C1991">
        <v>9</v>
      </c>
      <c r="D1991">
        <v>4994.7973266414101</v>
      </c>
      <c r="E1991">
        <v>16113.3653866103</v>
      </c>
      <c r="F1991">
        <v>87.858259145487494</v>
      </c>
      <c r="G1991">
        <v>49.699581520364397</v>
      </c>
      <c r="H1991">
        <v>1047.5277292908499</v>
      </c>
      <c r="I1991">
        <v>2100.5976727011298</v>
      </c>
    </row>
    <row r="1992" spans="1:9" x14ac:dyDescent="0.25">
      <c r="A1992" t="s">
        <v>15</v>
      </c>
      <c r="B1992">
        <v>2011</v>
      </c>
      <c r="C1992">
        <v>10</v>
      </c>
      <c r="D1992">
        <v>4574.8253521649203</v>
      </c>
      <c r="E1992">
        <v>16452.4145055886</v>
      </c>
      <c r="F1992">
        <v>158.602702887303</v>
      </c>
      <c r="G1992">
        <v>90.594839606035094</v>
      </c>
      <c r="H1992">
        <v>2152.3415135483001</v>
      </c>
      <c r="I1992">
        <v>2138.65812095806</v>
      </c>
    </row>
    <row r="1993" spans="1:9" x14ac:dyDescent="0.25">
      <c r="A1993" t="s">
        <v>15</v>
      </c>
      <c r="B1993">
        <v>2011</v>
      </c>
      <c r="C1993">
        <v>11</v>
      </c>
      <c r="D1993">
        <v>3316.0210599592801</v>
      </c>
      <c r="E1993">
        <v>19642.203022818401</v>
      </c>
      <c r="F1993">
        <v>1300.22212593325</v>
      </c>
      <c r="G1993">
        <v>720.49011250527894</v>
      </c>
      <c r="H1993">
        <v>4366.5050580689003</v>
      </c>
      <c r="I1993">
        <v>2328.3700246193898</v>
      </c>
    </row>
    <row r="1994" spans="1:9" x14ac:dyDescent="0.25">
      <c r="A1994" t="s">
        <v>15</v>
      </c>
      <c r="B1994">
        <v>2011</v>
      </c>
      <c r="C1994">
        <v>12</v>
      </c>
      <c r="D1994">
        <v>4308.71851259696</v>
      </c>
      <c r="E1994">
        <v>19755.0671277775</v>
      </c>
      <c r="F1994">
        <v>212.698358780777</v>
      </c>
      <c r="G1994">
        <v>122.6005538483</v>
      </c>
      <c r="H1994">
        <v>778.67826903038201</v>
      </c>
      <c r="I1994">
        <v>3037.16377168892</v>
      </c>
    </row>
    <row r="1995" spans="1:9" x14ac:dyDescent="0.25">
      <c r="A1995" t="s">
        <v>15</v>
      </c>
      <c r="B1995">
        <v>2012</v>
      </c>
      <c r="C1995">
        <v>1</v>
      </c>
      <c r="D1995">
        <v>5652.6272789540799</v>
      </c>
      <c r="E1995">
        <v>18987.123816561001</v>
      </c>
      <c r="F1995">
        <v>139.24278509800999</v>
      </c>
      <c r="G1995">
        <v>80.188780814892496</v>
      </c>
      <c r="H1995">
        <v>1239.87816251136</v>
      </c>
      <c r="I1995">
        <v>3642.6296341658399</v>
      </c>
    </row>
    <row r="1996" spans="1:9" x14ac:dyDescent="0.25">
      <c r="A1996" t="s">
        <v>15</v>
      </c>
      <c r="B1996">
        <v>2012</v>
      </c>
      <c r="C1996">
        <v>2</v>
      </c>
      <c r="D1996">
        <v>6358.0447098590803</v>
      </c>
      <c r="E1996">
        <v>18251.509070792901</v>
      </c>
      <c r="F1996">
        <v>102.000373458279</v>
      </c>
      <c r="G1996">
        <v>59.566983706731797</v>
      </c>
      <c r="H1996">
        <v>279.70134436473302</v>
      </c>
      <c r="I1996">
        <v>3697.3969365775201</v>
      </c>
    </row>
    <row r="1997" spans="1:9" x14ac:dyDescent="0.25">
      <c r="A1997" t="s">
        <v>15</v>
      </c>
      <c r="B1997">
        <v>2012</v>
      </c>
      <c r="C1997">
        <v>3</v>
      </c>
      <c r="D1997">
        <v>8260.3617336560292</v>
      </c>
      <c r="E1997">
        <v>16602.025751034402</v>
      </c>
      <c r="F1997">
        <v>78.357041132060303</v>
      </c>
      <c r="G1997">
        <v>44.237398524718898</v>
      </c>
      <c r="H1997">
        <v>838.86657517330605</v>
      </c>
      <c r="I1997">
        <v>3955.1914680894201</v>
      </c>
    </row>
    <row r="1998" spans="1:9" x14ac:dyDescent="0.25">
      <c r="A1998" t="s">
        <v>15</v>
      </c>
      <c r="B1998">
        <v>2012</v>
      </c>
      <c r="C1998">
        <v>4</v>
      </c>
      <c r="D1998">
        <v>6907.5662841621397</v>
      </c>
      <c r="E1998">
        <v>16681.178184427001</v>
      </c>
      <c r="F1998">
        <v>117.663649308673</v>
      </c>
      <c r="G1998">
        <v>68.254133866295106</v>
      </c>
      <c r="H1998">
        <v>3067.0393830038402</v>
      </c>
      <c r="I1998">
        <v>3490.1228472033399</v>
      </c>
    </row>
    <row r="1999" spans="1:9" x14ac:dyDescent="0.25">
      <c r="A1999" t="s">
        <v>15</v>
      </c>
      <c r="B1999">
        <v>2012</v>
      </c>
      <c r="C1999">
        <v>5</v>
      </c>
      <c r="D1999">
        <v>9880.7694233850998</v>
      </c>
      <c r="E1999">
        <v>17417.711414843401</v>
      </c>
      <c r="F1999">
        <v>182.46077628467199</v>
      </c>
      <c r="G1999">
        <v>103.80090330529301</v>
      </c>
      <c r="H1999">
        <v>2162.9457060938698</v>
      </c>
      <c r="I1999">
        <v>5425.7481407769001</v>
      </c>
    </row>
    <row r="2000" spans="1:9" x14ac:dyDescent="0.25">
      <c r="A2000" t="s">
        <v>15</v>
      </c>
      <c r="B2000">
        <v>2012</v>
      </c>
      <c r="C2000">
        <v>6</v>
      </c>
      <c r="D2000">
        <v>9423.1370769359692</v>
      </c>
      <c r="E2000">
        <v>15329.398489978499</v>
      </c>
      <c r="F2000">
        <v>48.0470011277175</v>
      </c>
      <c r="G2000">
        <v>26.785921071752298</v>
      </c>
      <c r="H2000">
        <v>65.913552052090793</v>
      </c>
      <c r="I2000">
        <v>3559.7146797216401</v>
      </c>
    </row>
    <row r="2001" spans="1:9" x14ac:dyDescent="0.25">
      <c r="A2001" t="s">
        <v>15</v>
      </c>
      <c r="B2001">
        <v>2012</v>
      </c>
      <c r="C2001">
        <v>7</v>
      </c>
      <c r="D2001">
        <v>8726.3911932199007</v>
      </c>
      <c r="E2001">
        <v>14355.140835095601</v>
      </c>
      <c r="F2001">
        <v>56.532075372669702</v>
      </c>
      <c r="G2001">
        <v>31.518018326010601</v>
      </c>
      <c r="H2001">
        <v>48.711056551892803</v>
      </c>
      <c r="I2001">
        <v>2499.5950860756402</v>
      </c>
    </row>
    <row r="2002" spans="1:9" x14ac:dyDescent="0.25">
      <c r="A2002" t="s">
        <v>15</v>
      </c>
      <c r="B2002">
        <v>2012</v>
      </c>
      <c r="C2002">
        <v>8</v>
      </c>
      <c r="D2002">
        <v>7262.9192492175598</v>
      </c>
      <c r="E2002">
        <v>14179.727689212399</v>
      </c>
      <c r="F2002">
        <v>51.314286996619401</v>
      </c>
      <c r="G2002">
        <v>28.709916856916301</v>
      </c>
      <c r="H2002">
        <v>32.578446471807403</v>
      </c>
      <c r="I2002">
        <v>2001.0699254937099</v>
      </c>
    </row>
    <row r="2003" spans="1:9" x14ac:dyDescent="0.25">
      <c r="A2003" t="s">
        <v>15</v>
      </c>
      <c r="B2003">
        <v>2012</v>
      </c>
      <c r="C2003">
        <v>9</v>
      </c>
      <c r="D2003">
        <v>4725.3962674329596</v>
      </c>
      <c r="E2003">
        <v>14786.854516855199</v>
      </c>
      <c r="F2003">
        <v>257.23974508691902</v>
      </c>
      <c r="G2003">
        <v>144.82012500461201</v>
      </c>
      <c r="H2003">
        <v>4380.9299547473902</v>
      </c>
      <c r="I2003">
        <v>1563.11236821439</v>
      </c>
    </row>
    <row r="2004" spans="1:9" x14ac:dyDescent="0.25">
      <c r="A2004" t="s">
        <v>15</v>
      </c>
      <c r="B2004">
        <v>2012</v>
      </c>
      <c r="C2004">
        <v>10</v>
      </c>
      <c r="D2004">
        <v>3757.14151712896</v>
      </c>
      <c r="E2004">
        <v>19095.481674094401</v>
      </c>
      <c r="F2004">
        <v>1744.4842519702399</v>
      </c>
      <c r="G2004">
        <v>976.23522419049698</v>
      </c>
      <c r="H2004">
        <v>5137.0436882802596</v>
      </c>
      <c r="I2004">
        <v>2347.41533791645</v>
      </c>
    </row>
    <row r="2005" spans="1:9" x14ac:dyDescent="0.25">
      <c r="A2005" t="s">
        <v>15</v>
      </c>
      <c r="B2005">
        <v>2012</v>
      </c>
      <c r="C2005">
        <v>11</v>
      </c>
      <c r="D2005">
        <v>3080.97183684946</v>
      </c>
      <c r="E2005">
        <v>20370.598278773301</v>
      </c>
      <c r="F2005">
        <v>4428.2234475662399</v>
      </c>
      <c r="G2005">
        <v>2462.9858890436299</v>
      </c>
      <c r="H2005">
        <v>8689.1454627315707</v>
      </c>
      <c r="I2005">
        <v>2289.14067943792</v>
      </c>
    </row>
    <row r="2006" spans="1:9" x14ac:dyDescent="0.25">
      <c r="A2006" t="s">
        <v>15</v>
      </c>
      <c r="B2006">
        <v>2012</v>
      </c>
      <c r="C2006">
        <v>12</v>
      </c>
      <c r="D2006">
        <v>4035.6081568088798</v>
      </c>
      <c r="E2006">
        <v>20453.3098595062</v>
      </c>
      <c r="F2006">
        <v>502.82609771762702</v>
      </c>
      <c r="G2006">
        <v>280.70889999640701</v>
      </c>
      <c r="H2006">
        <v>1742.5569764046199</v>
      </c>
      <c r="I2006">
        <v>3005.4768769355401</v>
      </c>
    </row>
    <row r="2007" spans="1:9" x14ac:dyDescent="0.25">
      <c r="A2007" t="s">
        <v>15</v>
      </c>
      <c r="B2007">
        <v>2013</v>
      </c>
      <c r="C2007">
        <v>1</v>
      </c>
      <c r="D2007">
        <v>4869.7217927954198</v>
      </c>
      <c r="E2007">
        <v>20297.978587572601</v>
      </c>
      <c r="F2007">
        <v>1282.41610432465</v>
      </c>
      <c r="G2007">
        <v>722.75265353197597</v>
      </c>
      <c r="H2007">
        <v>3451.8840832531</v>
      </c>
      <c r="I2007">
        <v>3503.9180321850299</v>
      </c>
    </row>
    <row r="2008" spans="1:9" x14ac:dyDescent="0.25">
      <c r="A2008" t="s">
        <v>15</v>
      </c>
      <c r="B2008">
        <v>2013</v>
      </c>
      <c r="C2008">
        <v>2</v>
      </c>
      <c r="D2008">
        <v>5283.0178345786799</v>
      </c>
      <c r="E2008">
        <v>19853.659677272401</v>
      </c>
      <c r="F2008">
        <v>1006.7121222258201</v>
      </c>
      <c r="G2008">
        <v>561.68804218051696</v>
      </c>
      <c r="H2008">
        <v>3914.00584118802</v>
      </c>
      <c r="I2008">
        <v>3641.9898121771398</v>
      </c>
    </row>
    <row r="2009" spans="1:9" x14ac:dyDescent="0.25">
      <c r="A2009" t="s">
        <v>15</v>
      </c>
      <c r="B2009">
        <v>2013</v>
      </c>
      <c r="C2009">
        <v>3</v>
      </c>
      <c r="D2009">
        <v>6008.4408360690804</v>
      </c>
      <c r="E2009">
        <v>20484.5242837267</v>
      </c>
      <c r="F2009">
        <v>5434.7900390661598</v>
      </c>
      <c r="G2009">
        <v>2993.84367708026</v>
      </c>
      <c r="H2009">
        <v>11698.176149937</v>
      </c>
      <c r="I2009">
        <v>4350.61311507338</v>
      </c>
    </row>
    <row r="2010" spans="1:9" x14ac:dyDescent="0.25">
      <c r="A2010" t="s">
        <v>15</v>
      </c>
      <c r="B2010">
        <v>2013</v>
      </c>
      <c r="C2010">
        <v>4</v>
      </c>
      <c r="D2010">
        <v>7800.9467785413299</v>
      </c>
      <c r="E2010">
        <v>19340.567997376598</v>
      </c>
      <c r="F2010">
        <v>505.97062285649702</v>
      </c>
      <c r="G2010">
        <v>288.65900679124297</v>
      </c>
      <c r="H2010">
        <v>3154.9099936837201</v>
      </c>
      <c r="I2010">
        <v>5201.1398291694304</v>
      </c>
    </row>
    <row r="2011" spans="1:9" x14ac:dyDescent="0.25">
      <c r="A2011" t="s">
        <v>15</v>
      </c>
      <c r="B2011">
        <v>2013</v>
      </c>
      <c r="C2011">
        <v>5</v>
      </c>
      <c r="D2011">
        <v>8476.4779557535894</v>
      </c>
      <c r="E2011">
        <v>17957.181611991</v>
      </c>
      <c r="F2011">
        <v>145.64491715695499</v>
      </c>
      <c r="G2011">
        <v>85.302245933891996</v>
      </c>
      <c r="H2011">
        <v>1409.1095844507499</v>
      </c>
      <c r="I2011">
        <v>4785.1099672665496</v>
      </c>
    </row>
    <row r="2012" spans="1:9" x14ac:dyDescent="0.25">
      <c r="A2012" t="s">
        <v>15</v>
      </c>
      <c r="B2012">
        <v>2013</v>
      </c>
      <c r="C2012">
        <v>6</v>
      </c>
      <c r="D2012">
        <v>8891.8812467187399</v>
      </c>
      <c r="E2012">
        <v>16462.5319578083</v>
      </c>
      <c r="F2012">
        <v>49.763212519858499</v>
      </c>
      <c r="G2012">
        <v>27.784207793456101</v>
      </c>
      <c r="H2012">
        <v>87.097476253041194</v>
      </c>
      <c r="I2012">
        <v>3859.7353933300201</v>
      </c>
    </row>
    <row r="2013" spans="1:9" x14ac:dyDescent="0.25">
      <c r="A2013" t="s">
        <v>15</v>
      </c>
      <c r="B2013">
        <v>2013</v>
      </c>
      <c r="C2013">
        <v>7</v>
      </c>
      <c r="D2013">
        <v>8603.0419520258401</v>
      </c>
      <c r="E2013">
        <v>15129.972149991099</v>
      </c>
      <c r="F2013">
        <v>60.822078904674001</v>
      </c>
      <c r="G2013">
        <v>33.992761419855398</v>
      </c>
      <c r="H2013">
        <v>70.622802312048194</v>
      </c>
      <c r="I2013">
        <v>2813.3181077877398</v>
      </c>
    </row>
    <row r="2014" spans="1:9" x14ac:dyDescent="0.25">
      <c r="A2014" t="s">
        <v>15</v>
      </c>
      <c r="B2014">
        <v>2013</v>
      </c>
      <c r="C2014">
        <v>8</v>
      </c>
      <c r="D2014">
        <v>7230.2590579874905</v>
      </c>
      <c r="E2014">
        <v>14830.333511099399</v>
      </c>
      <c r="F2014">
        <v>61.754189313154001</v>
      </c>
      <c r="G2014">
        <v>34.6661337020914</v>
      </c>
      <c r="H2014">
        <v>868.39377207207599</v>
      </c>
      <c r="I2014">
        <v>2194.0566315046999</v>
      </c>
    </row>
    <row r="2015" spans="1:9" x14ac:dyDescent="0.25">
      <c r="A2015" t="s">
        <v>15</v>
      </c>
      <c r="B2015">
        <v>2013</v>
      </c>
      <c r="C2015">
        <v>9</v>
      </c>
      <c r="D2015">
        <v>4705.7766170568902</v>
      </c>
      <c r="E2015">
        <v>15750.3766244485</v>
      </c>
      <c r="F2015">
        <v>92.544168885351695</v>
      </c>
      <c r="G2015">
        <v>52.386581233963902</v>
      </c>
      <c r="H2015">
        <v>1346.29757441371</v>
      </c>
      <c r="I2015">
        <v>1853.0425747638301</v>
      </c>
    </row>
    <row r="2016" spans="1:9" x14ac:dyDescent="0.25">
      <c r="A2016" t="s">
        <v>15</v>
      </c>
      <c r="B2016">
        <v>2013</v>
      </c>
      <c r="C2016">
        <v>10</v>
      </c>
      <c r="D2016">
        <v>4072.4833011894402</v>
      </c>
      <c r="E2016">
        <v>17545.912212917501</v>
      </c>
      <c r="F2016">
        <v>223.76063881340599</v>
      </c>
      <c r="G2016">
        <v>127.663806049885</v>
      </c>
      <c r="H2016">
        <v>2374.6610475481898</v>
      </c>
      <c r="I2016">
        <v>2216.2853545232201</v>
      </c>
    </row>
    <row r="2017" spans="1:9" x14ac:dyDescent="0.25">
      <c r="A2017" t="s">
        <v>15</v>
      </c>
      <c r="B2017">
        <v>2013</v>
      </c>
      <c r="C2017">
        <v>11</v>
      </c>
      <c r="D2017">
        <v>3678.0470884258998</v>
      </c>
      <c r="E2017">
        <v>18921.599270472001</v>
      </c>
      <c r="F2017">
        <v>117.961133824453</v>
      </c>
      <c r="G2017">
        <v>67.897952841534405</v>
      </c>
      <c r="H2017">
        <v>508.08490336890702</v>
      </c>
      <c r="I2017">
        <v>2421.7905673434202</v>
      </c>
    </row>
    <row r="2018" spans="1:9" x14ac:dyDescent="0.25">
      <c r="A2018" t="s">
        <v>15</v>
      </c>
      <c r="B2018">
        <v>2013</v>
      </c>
      <c r="C2018">
        <v>12</v>
      </c>
      <c r="D2018">
        <v>4466.5215476005696</v>
      </c>
      <c r="E2018">
        <v>19066.190277798101</v>
      </c>
      <c r="F2018">
        <v>1290.6979614960301</v>
      </c>
      <c r="G2018">
        <v>732.50289492712602</v>
      </c>
      <c r="H2018">
        <v>4420.7935442075504</v>
      </c>
      <c r="I2018">
        <v>2970.9558457046001</v>
      </c>
    </row>
    <row r="2019" spans="1:9" x14ac:dyDescent="0.25">
      <c r="A2019" t="s">
        <v>15</v>
      </c>
      <c r="B2019">
        <v>2014</v>
      </c>
      <c r="C2019">
        <v>1</v>
      </c>
      <c r="D2019">
        <v>4769.4402380032197</v>
      </c>
      <c r="E2019">
        <v>20321.0317753493</v>
      </c>
      <c r="F2019">
        <v>1628.62139779633</v>
      </c>
      <c r="G2019">
        <v>899.60011373128998</v>
      </c>
      <c r="H2019">
        <v>4462.1756511575104</v>
      </c>
      <c r="I2019">
        <v>3452.53464452557</v>
      </c>
    </row>
    <row r="2020" spans="1:9" x14ac:dyDescent="0.25">
      <c r="A2020" t="s">
        <v>15</v>
      </c>
      <c r="B2020">
        <v>2014</v>
      </c>
      <c r="C2020">
        <v>2</v>
      </c>
      <c r="D2020">
        <v>5005.3845584357596</v>
      </c>
      <c r="E2020">
        <v>20369.040505267301</v>
      </c>
      <c r="F2020">
        <v>1907.0293395921301</v>
      </c>
      <c r="G2020">
        <v>1066.54114118797</v>
      </c>
      <c r="H2020">
        <v>5031.0661215760401</v>
      </c>
      <c r="I2020">
        <v>3572.7642186756598</v>
      </c>
    </row>
    <row r="2021" spans="1:9" x14ac:dyDescent="0.25">
      <c r="A2021" t="s">
        <v>15</v>
      </c>
      <c r="B2021">
        <v>2014</v>
      </c>
      <c r="C2021">
        <v>3</v>
      </c>
      <c r="D2021">
        <v>7705.6152552657004</v>
      </c>
      <c r="E2021">
        <v>18990.9207690902</v>
      </c>
      <c r="F2021">
        <v>140.91778359956899</v>
      </c>
      <c r="G2021">
        <v>81.9710738216138</v>
      </c>
      <c r="H2021">
        <v>1804.8599683744901</v>
      </c>
      <c r="I2021">
        <v>4927.5908700905402</v>
      </c>
    </row>
    <row r="2022" spans="1:9" x14ac:dyDescent="0.25">
      <c r="A2022" t="s">
        <v>15</v>
      </c>
      <c r="B2022">
        <v>2014</v>
      </c>
      <c r="C2022">
        <v>4</v>
      </c>
      <c r="D2022">
        <v>8640.9583541492902</v>
      </c>
      <c r="E2022">
        <v>18719.206187314801</v>
      </c>
      <c r="F2022">
        <v>273.537925441879</v>
      </c>
      <c r="G2022">
        <v>153.44411205009999</v>
      </c>
      <c r="H2022">
        <v>3121.4938748926602</v>
      </c>
      <c r="I2022">
        <v>5440.8230542707997</v>
      </c>
    </row>
    <row r="2023" spans="1:9" x14ac:dyDescent="0.25">
      <c r="A2023" t="s">
        <v>15</v>
      </c>
      <c r="B2023">
        <v>2014</v>
      </c>
      <c r="C2023">
        <v>5</v>
      </c>
      <c r="D2023">
        <v>9847.4275328184394</v>
      </c>
      <c r="E2023">
        <v>16643.5149264803</v>
      </c>
      <c r="F2023">
        <v>57.281278202192198</v>
      </c>
      <c r="G2023">
        <v>32.222906262535197</v>
      </c>
      <c r="H2023">
        <v>796.30132263000803</v>
      </c>
      <c r="I2023">
        <v>4929.7994998412296</v>
      </c>
    </row>
    <row r="2024" spans="1:9" x14ac:dyDescent="0.25">
      <c r="A2024" t="s">
        <v>15</v>
      </c>
      <c r="B2024">
        <v>2014</v>
      </c>
      <c r="C2024">
        <v>6</v>
      </c>
      <c r="D2024">
        <v>8791.4854346675802</v>
      </c>
      <c r="E2024">
        <v>15363.464923724399</v>
      </c>
      <c r="F2024">
        <v>49.3976128304637</v>
      </c>
      <c r="G2024">
        <v>27.669342914317198</v>
      </c>
      <c r="H2024">
        <v>596.96413211022002</v>
      </c>
      <c r="I2024">
        <v>3387.1619532515101</v>
      </c>
    </row>
    <row r="2025" spans="1:9" x14ac:dyDescent="0.25">
      <c r="A2025" t="s">
        <v>15</v>
      </c>
      <c r="B2025">
        <v>2014</v>
      </c>
      <c r="C2025">
        <v>7</v>
      </c>
      <c r="D2025">
        <v>8173.85700256156</v>
      </c>
      <c r="E2025">
        <v>14887.562389123201</v>
      </c>
      <c r="F2025">
        <v>55.286966276176599</v>
      </c>
      <c r="G2025">
        <v>30.874701460063601</v>
      </c>
      <c r="H2025">
        <v>69.215021932464197</v>
      </c>
      <c r="I2025">
        <v>2687.1358482453502</v>
      </c>
    </row>
    <row r="2026" spans="1:9" x14ac:dyDescent="0.25">
      <c r="A2026" t="s">
        <v>15</v>
      </c>
      <c r="B2026">
        <v>2014</v>
      </c>
      <c r="C2026">
        <v>8</v>
      </c>
      <c r="D2026">
        <v>7010.6963943543396</v>
      </c>
      <c r="E2026">
        <v>14588.4653136372</v>
      </c>
      <c r="F2026">
        <v>64.735426672767403</v>
      </c>
      <c r="G2026">
        <v>36.291421419003498</v>
      </c>
      <c r="H2026">
        <v>51.753324124116901</v>
      </c>
      <c r="I2026">
        <v>2124.5431076343898</v>
      </c>
    </row>
    <row r="2027" spans="1:9" x14ac:dyDescent="0.25">
      <c r="A2027" t="s">
        <v>15</v>
      </c>
      <c r="B2027">
        <v>2014</v>
      </c>
      <c r="C2027">
        <v>9</v>
      </c>
      <c r="D2027">
        <v>4485.7432514027696</v>
      </c>
      <c r="E2027">
        <v>15495.1532229683</v>
      </c>
      <c r="F2027">
        <v>124.42313884795099</v>
      </c>
      <c r="G2027">
        <v>66.173515080712903</v>
      </c>
      <c r="H2027">
        <v>2700.47939485698</v>
      </c>
      <c r="I2027">
        <v>1717.4967468945799</v>
      </c>
    </row>
    <row r="2028" spans="1:9" x14ac:dyDescent="0.25">
      <c r="A2028" t="s">
        <v>15</v>
      </c>
      <c r="B2028">
        <v>2014</v>
      </c>
      <c r="C2028">
        <v>10</v>
      </c>
      <c r="D2028">
        <v>4382.1426644248504</v>
      </c>
      <c r="E2028">
        <v>18439.766841595501</v>
      </c>
      <c r="F2028">
        <v>1099.7327343371601</v>
      </c>
      <c r="G2028">
        <v>581.06707553157298</v>
      </c>
      <c r="H2028">
        <v>3771.4226328866998</v>
      </c>
      <c r="I2028">
        <v>2625.39317795738</v>
      </c>
    </row>
    <row r="2029" spans="1:9" x14ac:dyDescent="0.25">
      <c r="A2029" t="s">
        <v>15</v>
      </c>
      <c r="B2029">
        <v>2014</v>
      </c>
      <c r="C2029">
        <v>11</v>
      </c>
      <c r="D2029">
        <v>3319.9485257251399</v>
      </c>
      <c r="E2029">
        <v>20058.4382797863</v>
      </c>
      <c r="F2029">
        <v>3226.7706591331198</v>
      </c>
      <c r="G2029">
        <v>1781.08189307521</v>
      </c>
      <c r="H2029">
        <v>8095.9176933049803</v>
      </c>
      <c r="I2029">
        <v>2380.8032434176498</v>
      </c>
    </row>
    <row r="2030" spans="1:9" x14ac:dyDescent="0.25">
      <c r="A2030" t="s">
        <v>15</v>
      </c>
      <c r="B2030">
        <v>2014</v>
      </c>
      <c r="C2030">
        <v>12</v>
      </c>
      <c r="D2030">
        <v>4149.8134689703202</v>
      </c>
      <c r="E2030">
        <v>20232.0108227899</v>
      </c>
      <c r="F2030">
        <v>495.66694020722599</v>
      </c>
      <c r="G2030">
        <v>283.92127480575903</v>
      </c>
      <c r="H2030">
        <v>1428.7168821918101</v>
      </c>
      <c r="I2030">
        <v>3047.7132020256499</v>
      </c>
    </row>
    <row r="2031" spans="1:9" x14ac:dyDescent="0.25">
      <c r="A2031" t="s">
        <v>16</v>
      </c>
      <c r="B2031">
        <v>2002</v>
      </c>
      <c r="C2031">
        <v>1</v>
      </c>
      <c r="D2031">
        <v>456.79567947795499</v>
      </c>
      <c r="E2031">
        <v>3556.8261582734699</v>
      </c>
      <c r="F2031">
        <v>775.57711643543303</v>
      </c>
      <c r="G2031">
        <v>330.10151721323598</v>
      </c>
      <c r="H2031">
        <v>1364.38102040176</v>
      </c>
      <c r="I2031">
        <v>427.00402469481497</v>
      </c>
    </row>
    <row r="2032" spans="1:9" x14ac:dyDescent="0.25">
      <c r="A2032" t="s">
        <v>16</v>
      </c>
      <c r="B2032">
        <v>2002</v>
      </c>
      <c r="C2032">
        <v>2</v>
      </c>
      <c r="D2032">
        <v>538.18804495500206</v>
      </c>
      <c r="E2032">
        <v>3550.4144825082399</v>
      </c>
      <c r="F2032">
        <v>939.83650789735702</v>
      </c>
      <c r="G2032">
        <v>398.21744530903601</v>
      </c>
      <c r="H2032">
        <v>1860.12828229256</v>
      </c>
      <c r="I2032">
        <v>479.870729920244</v>
      </c>
    </row>
    <row r="2033" spans="1:9" x14ac:dyDescent="0.25">
      <c r="A2033" t="s">
        <v>16</v>
      </c>
      <c r="B2033">
        <v>2002</v>
      </c>
      <c r="C2033">
        <v>3</v>
      </c>
      <c r="D2033">
        <v>776.59637906319097</v>
      </c>
      <c r="E2033">
        <v>3518.5179078749102</v>
      </c>
      <c r="F2033">
        <v>237.46041817052699</v>
      </c>
      <c r="G2033">
        <v>98.2481551866952</v>
      </c>
      <c r="H2033">
        <v>624.03825518781696</v>
      </c>
      <c r="I2033">
        <v>681.34559863512095</v>
      </c>
    </row>
    <row r="2034" spans="1:9" x14ac:dyDescent="0.25">
      <c r="A2034" t="s">
        <v>16</v>
      </c>
      <c r="B2034">
        <v>2002</v>
      </c>
      <c r="C2034">
        <v>4</v>
      </c>
      <c r="D2034">
        <v>840.90680472640997</v>
      </c>
      <c r="E2034">
        <v>3442.9688347166498</v>
      </c>
      <c r="F2034">
        <v>275.93470398082701</v>
      </c>
      <c r="G2034">
        <v>111.61082106656499</v>
      </c>
      <c r="H2034">
        <v>911.04230022905404</v>
      </c>
      <c r="I2034">
        <v>743.64012892175697</v>
      </c>
    </row>
    <row r="2035" spans="1:9" x14ac:dyDescent="0.25">
      <c r="A2035" t="s">
        <v>16</v>
      </c>
      <c r="B2035">
        <v>2002</v>
      </c>
      <c r="C2035">
        <v>5</v>
      </c>
      <c r="D2035">
        <v>823.36348707403602</v>
      </c>
      <c r="E2035">
        <v>3518.2566179734799</v>
      </c>
      <c r="F2035">
        <v>481.15523943796597</v>
      </c>
      <c r="G2035">
        <v>199.602710400289</v>
      </c>
      <c r="H2035">
        <v>1271.1845440383499</v>
      </c>
      <c r="I2035">
        <v>808.28466769067802</v>
      </c>
    </row>
    <row r="2036" spans="1:9" x14ac:dyDescent="0.25">
      <c r="A2036" t="s">
        <v>16</v>
      </c>
      <c r="B2036">
        <v>2002</v>
      </c>
      <c r="C2036">
        <v>6</v>
      </c>
      <c r="D2036">
        <v>577.832819479249</v>
      </c>
      <c r="E2036">
        <v>3551.8155024939001</v>
      </c>
      <c r="F2036">
        <v>593.194627690792</v>
      </c>
      <c r="G2036">
        <v>246.672990745173</v>
      </c>
      <c r="H2036">
        <v>1243.66831647343</v>
      </c>
      <c r="I2036">
        <v>629.19458214613906</v>
      </c>
    </row>
    <row r="2037" spans="1:9" x14ac:dyDescent="0.25">
      <c r="A2037" t="s">
        <v>16</v>
      </c>
      <c r="B2037">
        <v>2002</v>
      </c>
      <c r="C2037">
        <v>7</v>
      </c>
      <c r="D2037">
        <v>452.13048491386201</v>
      </c>
      <c r="E2037">
        <v>3550.3789005625899</v>
      </c>
      <c r="F2037">
        <v>268.75799242744398</v>
      </c>
      <c r="G2037">
        <v>110.387174323783</v>
      </c>
      <c r="H2037">
        <v>597.38672786766995</v>
      </c>
      <c r="I2037">
        <v>522.95262284232103</v>
      </c>
    </row>
    <row r="2038" spans="1:9" x14ac:dyDescent="0.25">
      <c r="A2038" t="s">
        <v>16</v>
      </c>
      <c r="B2038">
        <v>2002</v>
      </c>
      <c r="C2038">
        <v>8</v>
      </c>
      <c r="D2038">
        <v>346.44007534258901</v>
      </c>
      <c r="E2038">
        <v>3549.87684960251</v>
      </c>
      <c r="F2038">
        <v>493.41737546982802</v>
      </c>
      <c r="G2038">
        <v>208.42606131701299</v>
      </c>
      <c r="H2038">
        <v>780.65239312223503</v>
      </c>
      <c r="I2038">
        <v>421.87037170061097</v>
      </c>
    </row>
    <row r="2039" spans="1:9" x14ac:dyDescent="0.25">
      <c r="A2039" t="s">
        <v>16</v>
      </c>
      <c r="B2039">
        <v>2002</v>
      </c>
      <c r="C2039">
        <v>9</v>
      </c>
      <c r="D2039">
        <v>265.309088989087</v>
      </c>
      <c r="E2039">
        <v>3522.0459182920799</v>
      </c>
      <c r="F2039">
        <v>206.42271784965499</v>
      </c>
      <c r="G2039">
        <v>84.820151237206105</v>
      </c>
      <c r="H2039">
        <v>409.39579156682998</v>
      </c>
      <c r="I2039">
        <v>328.325963568411</v>
      </c>
    </row>
    <row r="2040" spans="1:9" x14ac:dyDescent="0.25">
      <c r="A2040" t="s">
        <v>16</v>
      </c>
      <c r="B2040">
        <v>2002</v>
      </c>
      <c r="C2040">
        <v>10</v>
      </c>
      <c r="D2040">
        <v>201.05024459459699</v>
      </c>
      <c r="E2040">
        <v>3539.5162125224301</v>
      </c>
      <c r="F2040">
        <v>926.47729303028098</v>
      </c>
      <c r="G2040">
        <v>391.69652333756198</v>
      </c>
      <c r="H2040">
        <v>1545.00204629788</v>
      </c>
      <c r="I2040">
        <v>260.61645260013597</v>
      </c>
    </row>
    <row r="2041" spans="1:9" x14ac:dyDescent="0.25">
      <c r="A2041" t="s">
        <v>16</v>
      </c>
      <c r="B2041">
        <v>2002</v>
      </c>
      <c r="C2041">
        <v>11</v>
      </c>
      <c r="D2041">
        <v>207.22753596917801</v>
      </c>
      <c r="E2041">
        <v>3562.1824996842902</v>
      </c>
      <c r="F2041">
        <v>968.98885436530998</v>
      </c>
      <c r="G2041">
        <v>411.55556924718002</v>
      </c>
      <c r="H2041">
        <v>1649.4543716308999</v>
      </c>
      <c r="I2041">
        <v>252.332815788755</v>
      </c>
    </row>
    <row r="2042" spans="1:9" x14ac:dyDescent="0.25">
      <c r="A2042" t="s">
        <v>16</v>
      </c>
      <c r="B2042">
        <v>2002</v>
      </c>
      <c r="C2042">
        <v>12</v>
      </c>
      <c r="D2042">
        <v>256.21526375784703</v>
      </c>
      <c r="E2042">
        <v>3538.8824331762698</v>
      </c>
      <c r="F2042">
        <v>661.52551903430901</v>
      </c>
      <c r="G2042">
        <v>279.83949213186901</v>
      </c>
      <c r="H2042">
        <v>1019.1158339403499</v>
      </c>
      <c r="I2042">
        <v>282.361443509178</v>
      </c>
    </row>
    <row r="2043" spans="1:9" x14ac:dyDescent="0.25">
      <c r="A2043" t="s">
        <v>16</v>
      </c>
      <c r="B2043">
        <v>2003</v>
      </c>
      <c r="C2043">
        <v>1</v>
      </c>
      <c r="D2043">
        <v>416.96928670822803</v>
      </c>
      <c r="E2043">
        <v>3536.0061190035999</v>
      </c>
      <c r="F2043">
        <v>455.99972341096901</v>
      </c>
      <c r="G2043">
        <v>185.30639374994101</v>
      </c>
      <c r="H2043">
        <v>858.51472521997505</v>
      </c>
      <c r="I2043">
        <v>392.70686128081297</v>
      </c>
    </row>
    <row r="2044" spans="1:9" x14ac:dyDescent="0.25">
      <c r="A2044" t="s">
        <v>16</v>
      </c>
      <c r="B2044">
        <v>2003</v>
      </c>
      <c r="C2044">
        <v>2</v>
      </c>
      <c r="D2044">
        <v>531.20531210504703</v>
      </c>
      <c r="E2044">
        <v>3526.7926208921799</v>
      </c>
      <c r="F2044">
        <v>303.40037773273502</v>
      </c>
      <c r="G2044">
        <v>123.219905660346</v>
      </c>
      <c r="H2044">
        <v>574.95349401741998</v>
      </c>
      <c r="I2044">
        <v>469.047748091698</v>
      </c>
    </row>
    <row r="2045" spans="1:9" x14ac:dyDescent="0.25">
      <c r="A2045" t="s">
        <v>16</v>
      </c>
      <c r="B2045">
        <v>2003</v>
      </c>
      <c r="C2045">
        <v>3</v>
      </c>
      <c r="D2045">
        <v>883.50320369195197</v>
      </c>
      <c r="E2045">
        <v>3454.5622759704602</v>
      </c>
      <c r="F2045">
        <v>402.32244251514402</v>
      </c>
      <c r="G2045">
        <v>167.44727965611199</v>
      </c>
      <c r="H2045">
        <v>916.62051313526104</v>
      </c>
      <c r="I2045">
        <v>746.95940030347799</v>
      </c>
    </row>
    <row r="2046" spans="1:9" x14ac:dyDescent="0.25">
      <c r="A2046" t="s">
        <v>16</v>
      </c>
      <c r="B2046">
        <v>2003</v>
      </c>
      <c r="C2046">
        <v>4</v>
      </c>
      <c r="D2046">
        <v>926.68692250777303</v>
      </c>
      <c r="E2046">
        <v>3289.06731856018</v>
      </c>
      <c r="F2046">
        <v>112.943348156683</v>
      </c>
      <c r="G2046">
        <v>44.9503765514905</v>
      </c>
      <c r="H2046">
        <v>663.62278206728899</v>
      </c>
      <c r="I2046">
        <v>762.14005790128704</v>
      </c>
    </row>
    <row r="2047" spans="1:9" x14ac:dyDescent="0.25">
      <c r="A2047" t="s">
        <v>16</v>
      </c>
      <c r="B2047">
        <v>2003</v>
      </c>
      <c r="C2047">
        <v>5</v>
      </c>
      <c r="D2047">
        <v>755.70941240244395</v>
      </c>
      <c r="E2047">
        <v>3498.9848630534302</v>
      </c>
      <c r="F2047">
        <v>481.08390024295198</v>
      </c>
      <c r="G2047">
        <v>200.09664360663899</v>
      </c>
      <c r="H2047">
        <v>1243.9689627364201</v>
      </c>
      <c r="I2047">
        <v>730.26833732893897</v>
      </c>
    </row>
    <row r="2048" spans="1:9" x14ac:dyDescent="0.25">
      <c r="A2048" t="s">
        <v>16</v>
      </c>
      <c r="B2048">
        <v>2003</v>
      </c>
      <c r="C2048">
        <v>6</v>
      </c>
      <c r="D2048">
        <v>661.85201335451598</v>
      </c>
      <c r="E2048">
        <v>3436.2174060464499</v>
      </c>
      <c r="F2048">
        <v>393.39345888444899</v>
      </c>
      <c r="G2048">
        <v>166.40954025350399</v>
      </c>
      <c r="H2048">
        <v>989.57821109832798</v>
      </c>
      <c r="I2048">
        <v>649.76723619043798</v>
      </c>
    </row>
    <row r="2049" spans="1:9" x14ac:dyDescent="0.25">
      <c r="A2049" t="s">
        <v>16</v>
      </c>
      <c r="B2049">
        <v>2003</v>
      </c>
      <c r="C2049">
        <v>7</v>
      </c>
      <c r="D2049">
        <v>460.503925512948</v>
      </c>
      <c r="E2049">
        <v>3522.1200560320999</v>
      </c>
      <c r="F2049">
        <v>389.88660609506701</v>
      </c>
      <c r="G2049">
        <v>163.896521386703</v>
      </c>
      <c r="H2049">
        <v>830.27814680646895</v>
      </c>
      <c r="I2049">
        <v>494.24774775556602</v>
      </c>
    </row>
    <row r="2050" spans="1:9" x14ac:dyDescent="0.25">
      <c r="A2050" t="s">
        <v>16</v>
      </c>
      <c r="B2050">
        <v>2003</v>
      </c>
      <c r="C2050">
        <v>8</v>
      </c>
      <c r="D2050">
        <v>398.90214531226201</v>
      </c>
      <c r="E2050">
        <v>3532.4155590936298</v>
      </c>
      <c r="F2050">
        <v>121.1409939007</v>
      </c>
      <c r="G2050">
        <v>48.392590213013598</v>
      </c>
      <c r="H2050">
        <v>222.30139103115101</v>
      </c>
      <c r="I2050">
        <v>438.01624296629899</v>
      </c>
    </row>
    <row r="2051" spans="1:9" x14ac:dyDescent="0.25">
      <c r="A2051" t="s">
        <v>16</v>
      </c>
      <c r="B2051">
        <v>2003</v>
      </c>
      <c r="C2051">
        <v>9</v>
      </c>
      <c r="D2051">
        <v>228.13388267591199</v>
      </c>
      <c r="E2051">
        <v>3571.3409507035799</v>
      </c>
      <c r="F2051">
        <v>465.00879762100197</v>
      </c>
      <c r="G2051">
        <v>191.65569036504399</v>
      </c>
      <c r="H2051">
        <v>636.96004192346595</v>
      </c>
      <c r="I2051">
        <v>264.85636433137898</v>
      </c>
    </row>
    <row r="2052" spans="1:9" x14ac:dyDescent="0.25">
      <c r="A2052" t="s">
        <v>16</v>
      </c>
      <c r="B2052">
        <v>2003</v>
      </c>
      <c r="C2052">
        <v>10</v>
      </c>
      <c r="D2052">
        <v>196.43536123492501</v>
      </c>
      <c r="E2052">
        <v>3572.8661816604599</v>
      </c>
      <c r="F2052">
        <v>642.32197005519902</v>
      </c>
      <c r="G2052">
        <v>266.76435124668802</v>
      </c>
      <c r="H2052">
        <v>768.09837927810599</v>
      </c>
      <c r="I2052">
        <v>224.79509634267799</v>
      </c>
    </row>
    <row r="2053" spans="1:9" x14ac:dyDescent="0.25">
      <c r="A2053" t="s">
        <v>16</v>
      </c>
      <c r="B2053">
        <v>2003</v>
      </c>
      <c r="C2053">
        <v>11</v>
      </c>
      <c r="D2053">
        <v>210.527703890288</v>
      </c>
      <c r="E2053">
        <v>3548.3323989370701</v>
      </c>
      <c r="F2053">
        <v>666.60639700709396</v>
      </c>
      <c r="G2053">
        <v>279.513981765837</v>
      </c>
      <c r="H2053">
        <v>1144.9138010950901</v>
      </c>
      <c r="I2053">
        <v>222.42056682050699</v>
      </c>
    </row>
    <row r="2054" spans="1:9" x14ac:dyDescent="0.25">
      <c r="A2054" t="s">
        <v>16</v>
      </c>
      <c r="B2054">
        <v>2003</v>
      </c>
      <c r="C2054">
        <v>12</v>
      </c>
      <c r="D2054">
        <v>284.71729328511202</v>
      </c>
      <c r="E2054">
        <v>3556.51533991211</v>
      </c>
      <c r="F2054">
        <v>538.88336607638405</v>
      </c>
      <c r="G2054">
        <v>223.898216149446</v>
      </c>
      <c r="H2054">
        <v>774.23638285577795</v>
      </c>
      <c r="I2054">
        <v>273.31471299519501</v>
      </c>
    </row>
    <row r="2055" spans="1:9" x14ac:dyDescent="0.25">
      <c r="A2055" t="s">
        <v>16</v>
      </c>
      <c r="B2055">
        <v>2004</v>
      </c>
      <c r="C2055">
        <v>1</v>
      </c>
      <c r="D2055">
        <v>440.10316499527698</v>
      </c>
      <c r="E2055">
        <v>3566.5194493881199</v>
      </c>
      <c r="F2055">
        <v>709.10344622962998</v>
      </c>
      <c r="G2055">
        <v>293.23541247531</v>
      </c>
      <c r="H2055">
        <v>1187.1174337638299</v>
      </c>
      <c r="I2055">
        <v>380.93130412953298</v>
      </c>
    </row>
    <row r="2056" spans="1:9" x14ac:dyDescent="0.25">
      <c r="A2056" t="s">
        <v>16</v>
      </c>
      <c r="B2056">
        <v>2004</v>
      </c>
      <c r="C2056">
        <v>2</v>
      </c>
      <c r="D2056">
        <v>587.17002989629304</v>
      </c>
      <c r="E2056">
        <v>3534.8022777461201</v>
      </c>
      <c r="F2056">
        <v>249.25077381970399</v>
      </c>
      <c r="G2056">
        <v>101.89020188215</v>
      </c>
      <c r="H2056">
        <v>607.04503466096901</v>
      </c>
      <c r="I2056">
        <v>484.64580286354101</v>
      </c>
    </row>
    <row r="2057" spans="1:9" x14ac:dyDescent="0.25">
      <c r="A2057" t="s">
        <v>16</v>
      </c>
      <c r="B2057">
        <v>2004</v>
      </c>
      <c r="C2057">
        <v>3</v>
      </c>
      <c r="D2057">
        <v>780.11073170249301</v>
      </c>
      <c r="E2057">
        <v>3539.72445326462</v>
      </c>
      <c r="F2057">
        <v>492.20294622790601</v>
      </c>
      <c r="G2057">
        <v>206.18959402727401</v>
      </c>
      <c r="H2057">
        <v>1062.0530780599599</v>
      </c>
      <c r="I2057">
        <v>656.75736507113402</v>
      </c>
    </row>
    <row r="2058" spans="1:9" x14ac:dyDescent="0.25">
      <c r="A2058" t="s">
        <v>16</v>
      </c>
      <c r="B2058">
        <v>2004</v>
      </c>
      <c r="C2058">
        <v>4</v>
      </c>
      <c r="D2058">
        <v>768.44598461127498</v>
      </c>
      <c r="E2058">
        <v>3526.6640704617298</v>
      </c>
      <c r="F2058">
        <v>343.137701083671</v>
      </c>
      <c r="G2058">
        <v>140.474424032001</v>
      </c>
      <c r="H2058">
        <v>865.41566966173195</v>
      </c>
      <c r="I2058">
        <v>683.86736069006997</v>
      </c>
    </row>
    <row r="2059" spans="1:9" x14ac:dyDescent="0.25">
      <c r="A2059" t="s">
        <v>16</v>
      </c>
      <c r="B2059">
        <v>2004</v>
      </c>
      <c r="C2059">
        <v>5</v>
      </c>
      <c r="D2059">
        <v>850.241211957887</v>
      </c>
      <c r="E2059">
        <v>3402.0373990733301</v>
      </c>
      <c r="F2059">
        <v>118.32124391483499</v>
      </c>
      <c r="G2059">
        <v>45.2003038428332</v>
      </c>
      <c r="H2059">
        <v>390.38448376353699</v>
      </c>
      <c r="I2059">
        <v>770.01773068663601</v>
      </c>
    </row>
    <row r="2060" spans="1:9" x14ac:dyDescent="0.25">
      <c r="A2060" t="s">
        <v>16</v>
      </c>
      <c r="B2060">
        <v>2004</v>
      </c>
      <c r="C2060">
        <v>6</v>
      </c>
      <c r="D2060">
        <v>645.56880863538095</v>
      </c>
      <c r="E2060">
        <v>3354.7184086831699</v>
      </c>
      <c r="F2060">
        <v>341.54920929731401</v>
      </c>
      <c r="G2060">
        <v>137.98469681474799</v>
      </c>
      <c r="H2060">
        <v>1118.6611101193801</v>
      </c>
      <c r="I2060">
        <v>609.05575325797997</v>
      </c>
    </row>
    <row r="2061" spans="1:9" x14ac:dyDescent="0.25">
      <c r="A2061" t="s">
        <v>16</v>
      </c>
      <c r="B2061">
        <v>2004</v>
      </c>
      <c r="C2061">
        <v>7</v>
      </c>
      <c r="D2061">
        <v>469.25587000032101</v>
      </c>
      <c r="E2061">
        <v>3556.09513897644</v>
      </c>
      <c r="F2061">
        <v>444.97130321723898</v>
      </c>
      <c r="G2061">
        <v>185.310259548277</v>
      </c>
      <c r="H2061">
        <v>846.41989184496003</v>
      </c>
      <c r="I2061">
        <v>509.97040711506799</v>
      </c>
    </row>
    <row r="2062" spans="1:9" x14ac:dyDescent="0.25">
      <c r="A2062" t="s">
        <v>16</v>
      </c>
      <c r="B2062">
        <v>2004</v>
      </c>
      <c r="C2062">
        <v>8</v>
      </c>
      <c r="D2062">
        <v>341.627791921511</v>
      </c>
      <c r="E2062">
        <v>3560.0710537087998</v>
      </c>
      <c r="F2062">
        <v>390.81400328366101</v>
      </c>
      <c r="G2062">
        <v>160.24147701568799</v>
      </c>
      <c r="H2062">
        <v>669.35845861662904</v>
      </c>
      <c r="I2062">
        <v>383.52021184061101</v>
      </c>
    </row>
    <row r="2063" spans="1:9" x14ac:dyDescent="0.25">
      <c r="A2063" t="s">
        <v>16</v>
      </c>
      <c r="B2063">
        <v>2004</v>
      </c>
      <c r="C2063">
        <v>9</v>
      </c>
      <c r="D2063">
        <v>196.963997207397</v>
      </c>
      <c r="E2063">
        <v>3563.5945593173201</v>
      </c>
      <c r="F2063">
        <v>771.351258739738</v>
      </c>
      <c r="G2063">
        <v>320.70888140459999</v>
      </c>
      <c r="H2063">
        <v>1189.3564107712</v>
      </c>
      <c r="I2063">
        <v>232.17947684773901</v>
      </c>
    </row>
    <row r="2064" spans="1:9" x14ac:dyDescent="0.25">
      <c r="A2064" t="s">
        <v>16</v>
      </c>
      <c r="B2064">
        <v>2004</v>
      </c>
      <c r="C2064">
        <v>10</v>
      </c>
      <c r="D2064">
        <v>176.44955224828399</v>
      </c>
      <c r="E2064">
        <v>3547.8277635923801</v>
      </c>
      <c r="F2064">
        <v>1044.9991088885499</v>
      </c>
      <c r="G2064">
        <v>439.20157843615902</v>
      </c>
      <c r="H2064">
        <v>1724.8688549057799</v>
      </c>
      <c r="I2064">
        <v>204.290792262373</v>
      </c>
    </row>
    <row r="2065" spans="1:9" x14ac:dyDescent="0.25">
      <c r="A2065" t="s">
        <v>16</v>
      </c>
      <c r="B2065">
        <v>2004</v>
      </c>
      <c r="C2065">
        <v>11</v>
      </c>
      <c r="D2065">
        <v>175.38703735250601</v>
      </c>
      <c r="E2065">
        <v>3561.3368883905</v>
      </c>
      <c r="F2065">
        <v>614.63412030090399</v>
      </c>
      <c r="G2065">
        <v>255.73056178591099</v>
      </c>
      <c r="H2065">
        <v>879.201407168522</v>
      </c>
      <c r="I2065">
        <v>190.962625484033</v>
      </c>
    </row>
    <row r="2066" spans="1:9" x14ac:dyDescent="0.25">
      <c r="A2066" t="s">
        <v>16</v>
      </c>
      <c r="B2066">
        <v>2004</v>
      </c>
      <c r="C2066">
        <v>12</v>
      </c>
      <c r="D2066">
        <v>302.69699962015801</v>
      </c>
      <c r="E2066">
        <v>3556.7940253900201</v>
      </c>
      <c r="F2066">
        <v>938.11297473255195</v>
      </c>
      <c r="G2066">
        <v>391.59735260849698</v>
      </c>
      <c r="H2066">
        <v>1585.57524257454</v>
      </c>
      <c r="I2066">
        <v>288.56436642721201</v>
      </c>
    </row>
    <row r="2067" spans="1:9" x14ac:dyDescent="0.25">
      <c r="A2067" t="s">
        <v>16</v>
      </c>
      <c r="B2067">
        <v>2005</v>
      </c>
      <c r="C2067">
        <v>1</v>
      </c>
      <c r="D2067">
        <v>399.183129217633</v>
      </c>
      <c r="E2067">
        <v>3545.6980614056401</v>
      </c>
      <c r="F2067">
        <v>867.17792824752803</v>
      </c>
      <c r="G2067">
        <v>362.59772129254202</v>
      </c>
      <c r="H2067">
        <v>1483.4023630695899</v>
      </c>
      <c r="I2067">
        <v>348.559231827698</v>
      </c>
    </row>
    <row r="2068" spans="1:9" x14ac:dyDescent="0.25">
      <c r="A2068" t="s">
        <v>16</v>
      </c>
      <c r="B2068">
        <v>2005</v>
      </c>
      <c r="C2068">
        <v>2</v>
      </c>
      <c r="D2068">
        <v>507.18673432734101</v>
      </c>
      <c r="E2068">
        <v>3529.5533728274499</v>
      </c>
      <c r="F2068">
        <v>333.12780357331297</v>
      </c>
      <c r="G2068">
        <v>135.28846941745701</v>
      </c>
      <c r="H2068">
        <v>687.84688786604897</v>
      </c>
      <c r="I2068">
        <v>421.82325380255702</v>
      </c>
    </row>
    <row r="2069" spans="1:9" x14ac:dyDescent="0.25">
      <c r="A2069" t="s">
        <v>16</v>
      </c>
      <c r="B2069">
        <v>2005</v>
      </c>
      <c r="C2069">
        <v>3</v>
      </c>
      <c r="D2069">
        <v>769.60244616108696</v>
      </c>
      <c r="E2069">
        <v>3530.3824099716198</v>
      </c>
      <c r="F2069">
        <v>365.29126852853801</v>
      </c>
      <c r="G2069">
        <v>151.495903127134</v>
      </c>
      <c r="H2069">
        <v>871.05145435432405</v>
      </c>
      <c r="I2069">
        <v>646.02029634491896</v>
      </c>
    </row>
    <row r="2070" spans="1:9" x14ac:dyDescent="0.25">
      <c r="A2070" t="s">
        <v>16</v>
      </c>
      <c r="B2070">
        <v>2005</v>
      </c>
      <c r="C2070">
        <v>4</v>
      </c>
      <c r="D2070">
        <v>807.73641754310995</v>
      </c>
      <c r="E2070">
        <v>3532.66453463577</v>
      </c>
      <c r="F2070">
        <v>321.308045906301</v>
      </c>
      <c r="G2070">
        <v>131.900723934474</v>
      </c>
      <c r="H2070">
        <v>872.29269603346802</v>
      </c>
      <c r="I2070">
        <v>716.062744722204</v>
      </c>
    </row>
    <row r="2071" spans="1:9" x14ac:dyDescent="0.25">
      <c r="A2071" t="s">
        <v>16</v>
      </c>
      <c r="B2071">
        <v>2005</v>
      </c>
      <c r="C2071">
        <v>5</v>
      </c>
      <c r="D2071">
        <v>792.25185299825102</v>
      </c>
      <c r="E2071">
        <v>3501.0934753082302</v>
      </c>
      <c r="F2071">
        <v>525.50829375114495</v>
      </c>
      <c r="G2071">
        <v>223.33490692665799</v>
      </c>
      <c r="H2071">
        <v>1270.5113328027001</v>
      </c>
      <c r="I2071">
        <v>745.45055718809101</v>
      </c>
    </row>
    <row r="2072" spans="1:9" x14ac:dyDescent="0.25">
      <c r="A2072" t="s">
        <v>16</v>
      </c>
      <c r="B2072">
        <v>2005</v>
      </c>
      <c r="C2072">
        <v>6</v>
      </c>
      <c r="D2072">
        <v>648.127803006558</v>
      </c>
      <c r="E2072">
        <v>3486.4413087315402</v>
      </c>
      <c r="F2072">
        <v>164.93062438035199</v>
      </c>
      <c r="G2072">
        <v>66.292984870488496</v>
      </c>
      <c r="H2072">
        <v>555.96829282906594</v>
      </c>
      <c r="I2072">
        <v>646.47346430549601</v>
      </c>
    </row>
    <row r="2073" spans="1:9" x14ac:dyDescent="0.25">
      <c r="A2073" t="s">
        <v>16</v>
      </c>
      <c r="B2073">
        <v>2005</v>
      </c>
      <c r="C2073">
        <v>7</v>
      </c>
      <c r="D2073">
        <v>496.31516668627199</v>
      </c>
      <c r="E2073">
        <v>3518.53293212677</v>
      </c>
      <c r="F2073">
        <v>149.77291957618201</v>
      </c>
      <c r="G2073">
        <v>60.957257012690299</v>
      </c>
      <c r="H2073">
        <v>384.65828917426597</v>
      </c>
      <c r="I2073">
        <v>529.18153351507203</v>
      </c>
    </row>
    <row r="2074" spans="1:9" x14ac:dyDescent="0.25">
      <c r="A2074" t="s">
        <v>16</v>
      </c>
      <c r="B2074">
        <v>2005</v>
      </c>
      <c r="C2074">
        <v>8</v>
      </c>
      <c r="D2074">
        <v>321.09341268922498</v>
      </c>
      <c r="E2074">
        <v>3533.7811462243599</v>
      </c>
      <c r="F2074">
        <v>521.70271948509196</v>
      </c>
      <c r="G2074">
        <v>216.93737267591499</v>
      </c>
      <c r="H2074">
        <v>925.42411532329595</v>
      </c>
      <c r="I2074">
        <v>360.90336356935501</v>
      </c>
    </row>
    <row r="2075" spans="1:9" x14ac:dyDescent="0.25">
      <c r="A2075" t="s">
        <v>16</v>
      </c>
      <c r="B2075">
        <v>2005</v>
      </c>
      <c r="C2075">
        <v>9</v>
      </c>
      <c r="D2075">
        <v>217.58487234431001</v>
      </c>
      <c r="E2075">
        <v>3563.8534900201398</v>
      </c>
      <c r="F2075">
        <v>471.024949261112</v>
      </c>
      <c r="G2075">
        <v>194.033995778106</v>
      </c>
      <c r="H2075">
        <v>666.67835036412305</v>
      </c>
      <c r="I2075">
        <v>252.74470433699599</v>
      </c>
    </row>
    <row r="2076" spans="1:9" x14ac:dyDescent="0.25">
      <c r="A2076" t="s">
        <v>16</v>
      </c>
      <c r="B2076">
        <v>2005</v>
      </c>
      <c r="C2076">
        <v>10</v>
      </c>
      <c r="D2076">
        <v>185.881955169474</v>
      </c>
      <c r="E2076">
        <v>3541.9592158775299</v>
      </c>
      <c r="F2076">
        <v>826.73957131069199</v>
      </c>
      <c r="G2076">
        <v>345.80968688599</v>
      </c>
      <c r="H2076">
        <v>1297.18340297955</v>
      </c>
      <c r="I2076">
        <v>211.87672617842199</v>
      </c>
    </row>
    <row r="2077" spans="1:9" x14ac:dyDescent="0.25">
      <c r="A2077" t="s">
        <v>16</v>
      </c>
      <c r="B2077">
        <v>2005</v>
      </c>
      <c r="C2077">
        <v>11</v>
      </c>
      <c r="D2077">
        <v>208.53555867770899</v>
      </c>
      <c r="E2077">
        <v>3565.92095604309</v>
      </c>
      <c r="F2077">
        <v>796.17845122474705</v>
      </c>
      <c r="G2077">
        <v>333.982607860011</v>
      </c>
      <c r="H2077">
        <v>1194.7974925502599</v>
      </c>
      <c r="I2077">
        <v>221.818467758298</v>
      </c>
    </row>
    <row r="2078" spans="1:9" x14ac:dyDescent="0.25">
      <c r="A2078" t="s">
        <v>16</v>
      </c>
      <c r="B2078">
        <v>2005</v>
      </c>
      <c r="C2078">
        <v>12</v>
      </c>
      <c r="D2078">
        <v>283.57030140769803</v>
      </c>
      <c r="E2078">
        <v>3572.8502701049802</v>
      </c>
      <c r="F2078">
        <v>595.37977210453096</v>
      </c>
      <c r="G2078">
        <v>244.25256147878801</v>
      </c>
      <c r="H2078">
        <v>908.299571822281</v>
      </c>
      <c r="I2078">
        <v>273.49098422748602</v>
      </c>
    </row>
    <row r="2079" spans="1:9" x14ac:dyDescent="0.25">
      <c r="A2079" t="s">
        <v>16</v>
      </c>
      <c r="B2079">
        <v>2006</v>
      </c>
      <c r="C2079">
        <v>1</v>
      </c>
      <c r="D2079">
        <v>421.02861133487102</v>
      </c>
      <c r="E2079">
        <v>3528.8069558122302</v>
      </c>
      <c r="F2079">
        <v>505.05882604106898</v>
      </c>
      <c r="G2079">
        <v>212.00301958759201</v>
      </c>
      <c r="H2079">
        <v>822.27525721828499</v>
      </c>
      <c r="I2079">
        <v>362.08163787774998</v>
      </c>
    </row>
    <row r="2080" spans="1:9" x14ac:dyDescent="0.25">
      <c r="A2080" t="s">
        <v>16</v>
      </c>
      <c r="B2080">
        <v>2006</v>
      </c>
      <c r="C2080">
        <v>2</v>
      </c>
      <c r="D2080">
        <v>529.73880110840605</v>
      </c>
      <c r="E2080">
        <v>3525.1213030604599</v>
      </c>
      <c r="F2080">
        <v>319.97506698535</v>
      </c>
      <c r="G2080">
        <v>130.373366452141</v>
      </c>
      <c r="H2080">
        <v>707.21370412025499</v>
      </c>
      <c r="I2080">
        <v>438.95105816114398</v>
      </c>
    </row>
    <row r="2081" spans="1:9" x14ac:dyDescent="0.25">
      <c r="A2081" t="s">
        <v>16</v>
      </c>
      <c r="B2081">
        <v>2006</v>
      </c>
      <c r="C2081">
        <v>3</v>
      </c>
      <c r="D2081">
        <v>668.50247395726296</v>
      </c>
      <c r="E2081">
        <v>3544.7283890777599</v>
      </c>
      <c r="F2081">
        <v>505.83816787539001</v>
      </c>
      <c r="G2081">
        <v>211.56809138307901</v>
      </c>
      <c r="H2081">
        <v>1052.9222791888601</v>
      </c>
      <c r="I2081">
        <v>568.24624111591299</v>
      </c>
    </row>
    <row r="2082" spans="1:9" x14ac:dyDescent="0.25">
      <c r="A2082" t="s">
        <v>16</v>
      </c>
      <c r="B2082">
        <v>2006</v>
      </c>
      <c r="C2082">
        <v>4</v>
      </c>
      <c r="D2082">
        <v>773.56129398630503</v>
      </c>
      <c r="E2082">
        <v>3531.0797873435999</v>
      </c>
      <c r="F2082">
        <v>226.13525623284599</v>
      </c>
      <c r="G2082">
        <v>90.285351052102698</v>
      </c>
      <c r="H2082">
        <v>653.35997675305396</v>
      </c>
      <c r="I2082">
        <v>687.07304419518402</v>
      </c>
    </row>
    <row r="2083" spans="1:9" x14ac:dyDescent="0.25">
      <c r="A2083" t="s">
        <v>16</v>
      </c>
      <c r="B2083">
        <v>2006</v>
      </c>
      <c r="C2083">
        <v>5</v>
      </c>
      <c r="D2083">
        <v>791.21167133741301</v>
      </c>
      <c r="E2083">
        <v>3532.9094325091501</v>
      </c>
      <c r="F2083">
        <v>554.73494395372404</v>
      </c>
      <c r="G2083">
        <v>232.60426989607001</v>
      </c>
      <c r="H2083">
        <v>1308.1748544658799</v>
      </c>
      <c r="I2083">
        <v>752.19682450492905</v>
      </c>
    </row>
    <row r="2084" spans="1:9" x14ac:dyDescent="0.25">
      <c r="A2084" t="s">
        <v>16</v>
      </c>
      <c r="B2084">
        <v>2006</v>
      </c>
      <c r="C2084">
        <v>6</v>
      </c>
      <c r="D2084">
        <v>767.76798369499795</v>
      </c>
      <c r="E2084">
        <v>3343.2922015296899</v>
      </c>
      <c r="F2084">
        <v>58.107610931293102</v>
      </c>
      <c r="G2084">
        <v>22.138642809752699</v>
      </c>
      <c r="H2084">
        <v>317.25784381280403</v>
      </c>
      <c r="I2084">
        <v>720.48773219359396</v>
      </c>
    </row>
    <row r="2085" spans="1:9" x14ac:dyDescent="0.25">
      <c r="A2085" t="s">
        <v>16</v>
      </c>
      <c r="B2085">
        <v>2006</v>
      </c>
      <c r="C2085">
        <v>7</v>
      </c>
      <c r="D2085">
        <v>580.67206122138202</v>
      </c>
      <c r="E2085">
        <v>3401.95815196488</v>
      </c>
      <c r="F2085">
        <v>205.53967566906499</v>
      </c>
      <c r="G2085">
        <v>80.241493833729294</v>
      </c>
      <c r="H2085">
        <v>698.76852430295003</v>
      </c>
      <c r="I2085">
        <v>585.39351789835905</v>
      </c>
    </row>
    <row r="2086" spans="1:9" x14ac:dyDescent="0.25">
      <c r="A2086" t="s">
        <v>16</v>
      </c>
      <c r="B2086">
        <v>2006</v>
      </c>
      <c r="C2086">
        <v>8</v>
      </c>
      <c r="D2086">
        <v>299.41422999262198</v>
      </c>
      <c r="E2086">
        <v>3556.8299307635498</v>
      </c>
      <c r="F2086">
        <v>410.06240709081698</v>
      </c>
      <c r="G2086">
        <v>169.21622779686501</v>
      </c>
      <c r="H2086">
        <v>637.96613422161101</v>
      </c>
      <c r="I2086">
        <v>340.439953394241</v>
      </c>
    </row>
    <row r="2087" spans="1:9" x14ac:dyDescent="0.25">
      <c r="A2087" t="s">
        <v>16</v>
      </c>
      <c r="B2087">
        <v>2006</v>
      </c>
      <c r="C2087">
        <v>9</v>
      </c>
      <c r="D2087">
        <v>224.31766803706901</v>
      </c>
      <c r="E2087">
        <v>3546.6331060815401</v>
      </c>
      <c r="F2087">
        <v>1171.82084305023</v>
      </c>
      <c r="G2087">
        <v>496.50874441641997</v>
      </c>
      <c r="H2087">
        <v>2012.85051798317</v>
      </c>
      <c r="I2087">
        <v>259.281424330216</v>
      </c>
    </row>
    <row r="2088" spans="1:9" x14ac:dyDescent="0.25">
      <c r="A2088" t="s">
        <v>16</v>
      </c>
      <c r="B2088">
        <v>2006</v>
      </c>
      <c r="C2088">
        <v>10</v>
      </c>
      <c r="D2088">
        <v>188.55382086429299</v>
      </c>
      <c r="E2088">
        <v>3529.1207469738802</v>
      </c>
      <c r="F2088">
        <v>917.96950749939003</v>
      </c>
      <c r="G2088">
        <v>387.07601770192502</v>
      </c>
      <c r="H2088">
        <v>1447.0976390624401</v>
      </c>
      <c r="I2088">
        <v>214.614969239678</v>
      </c>
    </row>
    <row r="2089" spans="1:9" x14ac:dyDescent="0.25">
      <c r="A2089" t="s">
        <v>16</v>
      </c>
      <c r="B2089">
        <v>2006</v>
      </c>
      <c r="C2089">
        <v>11</v>
      </c>
      <c r="D2089">
        <v>216.61278564379899</v>
      </c>
      <c r="E2089">
        <v>3526.4845491607698</v>
      </c>
      <c r="F2089">
        <v>1084.0114540362899</v>
      </c>
      <c r="G2089">
        <v>449.52323156924302</v>
      </c>
      <c r="H2089">
        <v>1800.55288893692</v>
      </c>
      <c r="I2089">
        <v>224.83292652219299</v>
      </c>
    </row>
    <row r="2090" spans="1:9" x14ac:dyDescent="0.25">
      <c r="A2090" t="s">
        <v>16</v>
      </c>
      <c r="B2090">
        <v>2006</v>
      </c>
      <c r="C2090">
        <v>12</v>
      </c>
      <c r="D2090">
        <v>285.36689802036398</v>
      </c>
      <c r="E2090">
        <v>3559.5624839521802</v>
      </c>
      <c r="F2090">
        <v>1439.9950737245599</v>
      </c>
      <c r="G2090">
        <v>602.02728289009997</v>
      </c>
      <c r="H2090">
        <v>2613.9049408514002</v>
      </c>
      <c r="I2090">
        <v>275.21712933992399</v>
      </c>
    </row>
    <row r="2091" spans="1:9" x14ac:dyDescent="0.25">
      <c r="A2091" t="s">
        <v>16</v>
      </c>
      <c r="B2091">
        <v>2007</v>
      </c>
      <c r="C2091">
        <v>1</v>
      </c>
      <c r="D2091">
        <v>455.25167870254302</v>
      </c>
      <c r="E2091">
        <v>3551.9494316944902</v>
      </c>
      <c r="F2091">
        <v>946.08921005664797</v>
      </c>
      <c r="G2091">
        <v>396.88194780570001</v>
      </c>
      <c r="H2091">
        <v>1776.9421971977599</v>
      </c>
      <c r="I2091">
        <v>393.02676478536603</v>
      </c>
    </row>
    <row r="2092" spans="1:9" x14ac:dyDescent="0.25">
      <c r="A2092" t="s">
        <v>16</v>
      </c>
      <c r="B2092">
        <v>2007</v>
      </c>
      <c r="C2092">
        <v>2</v>
      </c>
      <c r="D2092">
        <v>565.60709574167799</v>
      </c>
      <c r="E2092">
        <v>3552.8760060038799</v>
      </c>
      <c r="F2092">
        <v>615.90596453634305</v>
      </c>
      <c r="G2092">
        <v>259.38509879234101</v>
      </c>
      <c r="H2092">
        <v>1202.9141998253999</v>
      </c>
      <c r="I2092">
        <v>471.191705039434</v>
      </c>
    </row>
    <row r="2093" spans="1:9" x14ac:dyDescent="0.25">
      <c r="A2093" t="s">
        <v>16</v>
      </c>
      <c r="B2093">
        <v>2007</v>
      </c>
      <c r="C2093">
        <v>3</v>
      </c>
      <c r="D2093">
        <v>776.97932564251596</v>
      </c>
      <c r="E2093">
        <v>3524.2140376490802</v>
      </c>
      <c r="F2093">
        <v>554.49848103965803</v>
      </c>
      <c r="G2093">
        <v>228.82808128159601</v>
      </c>
      <c r="H2093">
        <v>1111.1266711042001</v>
      </c>
      <c r="I2093">
        <v>651.02366144569396</v>
      </c>
    </row>
    <row r="2094" spans="1:9" x14ac:dyDescent="0.25">
      <c r="A2094" t="s">
        <v>16</v>
      </c>
      <c r="B2094">
        <v>2007</v>
      </c>
      <c r="C2094">
        <v>4</v>
      </c>
      <c r="D2094">
        <v>1003.04349021787</v>
      </c>
      <c r="E2094">
        <v>3263.3474039274602</v>
      </c>
      <c r="F2094">
        <v>89.613451627457707</v>
      </c>
      <c r="G2094">
        <v>33.8738787510027</v>
      </c>
      <c r="H2094">
        <v>371.36473776547399</v>
      </c>
      <c r="I2094">
        <v>789.48799752650302</v>
      </c>
    </row>
    <row r="2095" spans="1:9" x14ac:dyDescent="0.25">
      <c r="A2095" t="s">
        <v>16</v>
      </c>
      <c r="B2095">
        <v>2007</v>
      </c>
      <c r="C2095">
        <v>5</v>
      </c>
      <c r="D2095">
        <v>856.02711297708595</v>
      </c>
      <c r="E2095">
        <v>3392.3098883171101</v>
      </c>
      <c r="F2095">
        <v>243.04406559080999</v>
      </c>
      <c r="G2095">
        <v>96.267857648191196</v>
      </c>
      <c r="H2095">
        <v>1026.4749679184299</v>
      </c>
      <c r="I2095">
        <v>758.08267144912702</v>
      </c>
    </row>
    <row r="2096" spans="1:9" x14ac:dyDescent="0.25">
      <c r="A2096" t="s">
        <v>16</v>
      </c>
      <c r="B2096">
        <v>2007</v>
      </c>
      <c r="C2096">
        <v>6</v>
      </c>
      <c r="D2096">
        <v>707.35978233341598</v>
      </c>
      <c r="E2096">
        <v>3508.0585018092302</v>
      </c>
      <c r="F2096">
        <v>435.366874237633</v>
      </c>
      <c r="G2096">
        <v>181.24116274821</v>
      </c>
      <c r="H2096">
        <v>1137.44281036999</v>
      </c>
      <c r="I2096">
        <v>704.64077444891905</v>
      </c>
    </row>
    <row r="2097" spans="1:9" x14ac:dyDescent="0.25">
      <c r="A2097" t="s">
        <v>16</v>
      </c>
      <c r="B2097">
        <v>2007</v>
      </c>
      <c r="C2097">
        <v>7</v>
      </c>
      <c r="D2097">
        <v>467.89698244150901</v>
      </c>
      <c r="E2097">
        <v>3561.7862963754301</v>
      </c>
      <c r="F2097">
        <v>834.67759098926604</v>
      </c>
      <c r="G2097">
        <v>349.05324486427003</v>
      </c>
      <c r="H2097">
        <v>1574.7465334536801</v>
      </c>
      <c r="I2097">
        <v>508.68007867861701</v>
      </c>
    </row>
    <row r="2098" spans="1:9" x14ac:dyDescent="0.25">
      <c r="A2098" t="s">
        <v>16</v>
      </c>
      <c r="B2098">
        <v>2007</v>
      </c>
      <c r="C2098">
        <v>8</v>
      </c>
      <c r="D2098">
        <v>298.72581629784099</v>
      </c>
      <c r="E2098">
        <v>3541.06999847412</v>
      </c>
      <c r="F2098">
        <v>580.65375297527305</v>
      </c>
      <c r="G2098">
        <v>242.830658882173</v>
      </c>
      <c r="H2098">
        <v>962.04514138015702</v>
      </c>
      <c r="I2098">
        <v>338.81828779685998</v>
      </c>
    </row>
    <row r="2099" spans="1:9" x14ac:dyDescent="0.25">
      <c r="A2099" t="s">
        <v>16</v>
      </c>
      <c r="B2099">
        <v>2007</v>
      </c>
      <c r="C2099">
        <v>9</v>
      </c>
      <c r="D2099">
        <v>218.10306111677201</v>
      </c>
      <c r="E2099">
        <v>3548.8970020010402</v>
      </c>
      <c r="F2099">
        <v>535.88294179510103</v>
      </c>
      <c r="G2099">
        <v>220.72180761007101</v>
      </c>
      <c r="H2099">
        <v>851.84973791416201</v>
      </c>
      <c r="I2099">
        <v>251.97731657510801</v>
      </c>
    </row>
    <row r="2100" spans="1:9" x14ac:dyDescent="0.25">
      <c r="A2100" t="s">
        <v>16</v>
      </c>
      <c r="B2100">
        <v>2007</v>
      </c>
      <c r="C2100">
        <v>10</v>
      </c>
      <c r="D2100">
        <v>200.23909464309199</v>
      </c>
      <c r="E2100">
        <v>3543.7094171267699</v>
      </c>
      <c r="F2100">
        <v>667.71086020896905</v>
      </c>
      <c r="G2100">
        <v>277.23099933654998</v>
      </c>
      <c r="H2100">
        <v>960.35147647655504</v>
      </c>
      <c r="I2100">
        <v>226.638564223695</v>
      </c>
    </row>
    <row r="2101" spans="1:9" x14ac:dyDescent="0.25">
      <c r="A2101" t="s">
        <v>16</v>
      </c>
      <c r="B2101">
        <v>2007</v>
      </c>
      <c r="C2101">
        <v>11</v>
      </c>
      <c r="D2101">
        <v>193.97467880251199</v>
      </c>
      <c r="E2101">
        <v>3532.3295364155601</v>
      </c>
      <c r="F2101">
        <v>655.68961282478301</v>
      </c>
      <c r="G2101">
        <v>272.72598651677799</v>
      </c>
      <c r="H2101">
        <v>1038.6303010404999</v>
      </c>
      <c r="I2101">
        <v>205.79881124594201</v>
      </c>
    </row>
    <row r="2102" spans="1:9" x14ac:dyDescent="0.25">
      <c r="A2102" t="s">
        <v>16</v>
      </c>
      <c r="B2102">
        <v>2007</v>
      </c>
      <c r="C2102">
        <v>12</v>
      </c>
      <c r="D2102">
        <v>307.30074862291002</v>
      </c>
      <c r="E2102">
        <v>3552.5662639770499</v>
      </c>
      <c r="F2102">
        <v>1115.4229427944899</v>
      </c>
      <c r="G2102">
        <v>469.49927288336602</v>
      </c>
      <c r="H2102">
        <v>1992.2309382913199</v>
      </c>
      <c r="I2102">
        <v>292.45299907786398</v>
      </c>
    </row>
    <row r="2103" spans="1:9" x14ac:dyDescent="0.25">
      <c r="A2103" t="s">
        <v>16</v>
      </c>
      <c r="B2103">
        <v>2008</v>
      </c>
      <c r="C2103">
        <v>1</v>
      </c>
      <c r="D2103">
        <v>431.74141394015902</v>
      </c>
      <c r="E2103">
        <v>3559.27593795456</v>
      </c>
      <c r="F2103">
        <v>1209.7783539454299</v>
      </c>
      <c r="G2103">
        <v>511.01093482085997</v>
      </c>
      <c r="H2103">
        <v>2201.3280939402798</v>
      </c>
      <c r="I2103">
        <v>375.17751502346999</v>
      </c>
    </row>
    <row r="2104" spans="1:9" x14ac:dyDescent="0.25">
      <c r="A2104" t="s">
        <v>16</v>
      </c>
      <c r="B2104">
        <v>2008</v>
      </c>
      <c r="C2104">
        <v>2</v>
      </c>
      <c r="D2104">
        <v>577.772996358211</v>
      </c>
      <c r="E2104">
        <v>3541.4408102001898</v>
      </c>
      <c r="F2104">
        <v>726.57962165344202</v>
      </c>
      <c r="G2104">
        <v>302.10433107719098</v>
      </c>
      <c r="H2104">
        <v>1419.5650293230101</v>
      </c>
      <c r="I2104">
        <v>480.190813453369</v>
      </c>
    </row>
    <row r="2105" spans="1:9" x14ac:dyDescent="0.25">
      <c r="A2105" t="s">
        <v>16</v>
      </c>
      <c r="B2105">
        <v>2008</v>
      </c>
      <c r="C2105">
        <v>3</v>
      </c>
      <c r="D2105">
        <v>720.94208336183999</v>
      </c>
      <c r="E2105">
        <v>3560.9462434697002</v>
      </c>
      <c r="F2105">
        <v>802.37041168037399</v>
      </c>
      <c r="G2105">
        <v>330.499747368599</v>
      </c>
      <c r="H2105">
        <v>1637.30213597237</v>
      </c>
      <c r="I2105">
        <v>616.19560609357904</v>
      </c>
    </row>
    <row r="2106" spans="1:9" x14ac:dyDescent="0.25">
      <c r="A2106" t="s">
        <v>16</v>
      </c>
      <c r="B2106">
        <v>2008</v>
      </c>
      <c r="C2106">
        <v>4</v>
      </c>
      <c r="D2106">
        <v>788.39711076196295</v>
      </c>
      <c r="E2106">
        <v>3527.2786974774199</v>
      </c>
      <c r="F2106">
        <v>239.59146754312599</v>
      </c>
      <c r="G2106">
        <v>95.2268378953043</v>
      </c>
      <c r="H2106">
        <v>715.94766378152804</v>
      </c>
      <c r="I2106">
        <v>700.89840531312905</v>
      </c>
    </row>
    <row r="2107" spans="1:9" x14ac:dyDescent="0.25">
      <c r="A2107" t="s">
        <v>16</v>
      </c>
      <c r="B2107">
        <v>2008</v>
      </c>
      <c r="C2107">
        <v>5</v>
      </c>
      <c r="D2107">
        <v>998.33583049513595</v>
      </c>
      <c r="E2107">
        <v>3413.9964330790699</v>
      </c>
      <c r="F2107">
        <v>77.605906663038397</v>
      </c>
      <c r="G2107">
        <v>30.489397655183598</v>
      </c>
      <c r="H2107">
        <v>393.11677391120003</v>
      </c>
      <c r="I2107">
        <v>901.28054198423797</v>
      </c>
    </row>
    <row r="2108" spans="1:9" x14ac:dyDescent="0.25">
      <c r="A2108" t="s">
        <v>16</v>
      </c>
      <c r="B2108">
        <v>2008</v>
      </c>
      <c r="C2108">
        <v>6</v>
      </c>
      <c r="D2108">
        <v>646.63082860924396</v>
      </c>
      <c r="E2108">
        <v>3472.8870398840299</v>
      </c>
      <c r="F2108">
        <v>566.89906590745898</v>
      </c>
      <c r="G2108">
        <v>236.08223769303299</v>
      </c>
      <c r="H2108">
        <v>1404.9057914560101</v>
      </c>
      <c r="I2108">
        <v>637.29973010697302</v>
      </c>
    </row>
    <row r="2109" spans="1:9" x14ac:dyDescent="0.25">
      <c r="A2109" t="s">
        <v>16</v>
      </c>
      <c r="B2109">
        <v>2008</v>
      </c>
      <c r="C2109">
        <v>7</v>
      </c>
      <c r="D2109">
        <v>461.14747769225397</v>
      </c>
      <c r="E2109">
        <v>3517.0145321517998</v>
      </c>
      <c r="F2109">
        <v>448.70267002185898</v>
      </c>
      <c r="G2109">
        <v>189.49366992658901</v>
      </c>
      <c r="H2109">
        <v>883.94112593965599</v>
      </c>
      <c r="I2109">
        <v>496.11231008035702</v>
      </c>
    </row>
    <row r="2110" spans="1:9" x14ac:dyDescent="0.25">
      <c r="A2110" t="s">
        <v>16</v>
      </c>
      <c r="B2110">
        <v>2008</v>
      </c>
      <c r="C2110">
        <v>8</v>
      </c>
      <c r="D2110">
        <v>268.72000760863</v>
      </c>
      <c r="E2110">
        <v>3555.5887734201001</v>
      </c>
      <c r="F2110">
        <v>1207.69124757282</v>
      </c>
      <c r="G2110">
        <v>510.39468563339</v>
      </c>
      <c r="H2110">
        <v>2197.4782031332402</v>
      </c>
      <c r="I2110">
        <v>310.64476626638901</v>
      </c>
    </row>
    <row r="2111" spans="1:9" x14ac:dyDescent="0.25">
      <c r="A2111" t="s">
        <v>16</v>
      </c>
      <c r="B2111">
        <v>2008</v>
      </c>
      <c r="C2111">
        <v>9</v>
      </c>
      <c r="D2111">
        <v>208.15427653469101</v>
      </c>
      <c r="E2111">
        <v>3544.80710756195</v>
      </c>
      <c r="F2111">
        <v>826.79773796413497</v>
      </c>
      <c r="G2111">
        <v>344.28736337210199</v>
      </c>
      <c r="H2111">
        <v>1394.3699445125999</v>
      </c>
      <c r="I2111">
        <v>242.28159919265801</v>
      </c>
    </row>
    <row r="2112" spans="1:9" x14ac:dyDescent="0.25">
      <c r="A2112" t="s">
        <v>16</v>
      </c>
      <c r="B2112">
        <v>2008</v>
      </c>
      <c r="C2112">
        <v>10</v>
      </c>
      <c r="D2112">
        <v>185.722995038666</v>
      </c>
      <c r="E2112">
        <v>3516.9180713278201</v>
      </c>
      <c r="F2112">
        <v>1348.6555728881799</v>
      </c>
      <c r="G2112">
        <v>567.73878886977195</v>
      </c>
      <c r="H2112">
        <v>2290.8453304065001</v>
      </c>
      <c r="I2112">
        <v>211.774593662944</v>
      </c>
    </row>
    <row r="2113" spans="1:9" x14ac:dyDescent="0.25">
      <c r="A2113" t="s">
        <v>16</v>
      </c>
      <c r="B2113">
        <v>2008</v>
      </c>
      <c r="C2113">
        <v>11</v>
      </c>
      <c r="D2113">
        <v>184.27122256114001</v>
      </c>
      <c r="E2113">
        <v>3560.77040949204</v>
      </c>
      <c r="F2113">
        <v>864.74486382274597</v>
      </c>
      <c r="G2113">
        <v>359.016257127833</v>
      </c>
      <c r="H2113">
        <v>1393.0393633542601</v>
      </c>
      <c r="I2113">
        <v>199.28095153827201</v>
      </c>
    </row>
    <row r="2114" spans="1:9" x14ac:dyDescent="0.25">
      <c r="A2114" t="s">
        <v>16</v>
      </c>
      <c r="B2114">
        <v>2008</v>
      </c>
      <c r="C2114">
        <v>12</v>
      </c>
      <c r="D2114">
        <v>288.978759471643</v>
      </c>
      <c r="E2114">
        <v>3555.5202015802001</v>
      </c>
      <c r="F2114">
        <v>748.15341850696495</v>
      </c>
      <c r="G2114">
        <v>311.20483078369</v>
      </c>
      <c r="H2114">
        <v>1211.41229536951</v>
      </c>
      <c r="I2114">
        <v>277.00772706055602</v>
      </c>
    </row>
    <row r="2115" spans="1:9" x14ac:dyDescent="0.25">
      <c r="A2115" t="s">
        <v>16</v>
      </c>
      <c r="B2115">
        <v>2009</v>
      </c>
      <c r="C2115">
        <v>1</v>
      </c>
      <c r="D2115">
        <v>420.43272084245802</v>
      </c>
      <c r="E2115">
        <v>3562.6688403732301</v>
      </c>
      <c r="F2115">
        <v>1061.62760225338</v>
      </c>
      <c r="G2115">
        <v>445.83889573458998</v>
      </c>
      <c r="H2115">
        <v>1814.12192507851</v>
      </c>
      <c r="I2115">
        <v>366.63939736157403</v>
      </c>
    </row>
    <row r="2116" spans="1:9" x14ac:dyDescent="0.25">
      <c r="A2116" t="s">
        <v>16</v>
      </c>
      <c r="B2116">
        <v>2009</v>
      </c>
      <c r="C2116">
        <v>2</v>
      </c>
      <c r="D2116">
        <v>512.08763677552099</v>
      </c>
      <c r="E2116">
        <v>3520.3111395146202</v>
      </c>
      <c r="F2116">
        <v>134.747207723901</v>
      </c>
      <c r="G2116">
        <v>52.141339137556002</v>
      </c>
      <c r="H2116">
        <v>314.13468921798699</v>
      </c>
      <c r="I2116">
        <v>425.04577140903501</v>
      </c>
    </row>
    <row r="2117" spans="1:9" x14ac:dyDescent="0.25">
      <c r="A2117" t="s">
        <v>16</v>
      </c>
      <c r="B2117">
        <v>2009</v>
      </c>
      <c r="C2117">
        <v>3</v>
      </c>
      <c r="D2117">
        <v>759.083590268168</v>
      </c>
      <c r="E2117">
        <v>3529.1814673580898</v>
      </c>
      <c r="F2117">
        <v>375.37656106211699</v>
      </c>
      <c r="G2117">
        <v>152.853571982121</v>
      </c>
      <c r="H2117">
        <v>864.52406241825099</v>
      </c>
      <c r="I2117">
        <v>639.34095167536702</v>
      </c>
    </row>
    <row r="2118" spans="1:9" x14ac:dyDescent="0.25">
      <c r="A2118" t="s">
        <v>16</v>
      </c>
      <c r="B2118">
        <v>2009</v>
      </c>
      <c r="C2118">
        <v>4</v>
      </c>
      <c r="D2118">
        <v>828.718493020099</v>
      </c>
      <c r="E2118">
        <v>3533.7548378399702</v>
      </c>
      <c r="F2118">
        <v>491.34624139715203</v>
      </c>
      <c r="G2118">
        <v>201.33025624878999</v>
      </c>
      <c r="H2118">
        <v>1257.0502589108501</v>
      </c>
      <c r="I2118">
        <v>733.72670051263799</v>
      </c>
    </row>
    <row r="2119" spans="1:9" x14ac:dyDescent="0.25">
      <c r="A2119" t="s">
        <v>16</v>
      </c>
      <c r="B2119">
        <v>2009</v>
      </c>
      <c r="C2119">
        <v>5</v>
      </c>
      <c r="D2119">
        <v>780.47245787032205</v>
      </c>
      <c r="E2119">
        <v>3542.9622621847502</v>
      </c>
      <c r="F2119">
        <v>601.25547480760497</v>
      </c>
      <c r="G2119">
        <v>251.16254999493501</v>
      </c>
      <c r="H2119">
        <v>1318.7246133596</v>
      </c>
      <c r="I2119">
        <v>749.30979606995595</v>
      </c>
    </row>
    <row r="2120" spans="1:9" x14ac:dyDescent="0.25">
      <c r="A2120" t="s">
        <v>16</v>
      </c>
      <c r="B2120">
        <v>2009</v>
      </c>
      <c r="C2120">
        <v>6</v>
      </c>
      <c r="D2120">
        <v>772.73374982721396</v>
      </c>
      <c r="E2120">
        <v>3426.8913984964001</v>
      </c>
      <c r="F2120">
        <v>95.939177675583693</v>
      </c>
      <c r="G2120">
        <v>38.296047504595897</v>
      </c>
      <c r="H2120">
        <v>582.69885950826597</v>
      </c>
      <c r="I2120">
        <v>749.48910169269595</v>
      </c>
    </row>
    <row r="2121" spans="1:9" x14ac:dyDescent="0.25">
      <c r="A2121" t="s">
        <v>16</v>
      </c>
      <c r="B2121">
        <v>2009</v>
      </c>
      <c r="C2121">
        <v>7</v>
      </c>
      <c r="D2121">
        <v>467.62670196401001</v>
      </c>
      <c r="E2121">
        <v>3555.1378433203099</v>
      </c>
      <c r="F2121">
        <v>900.74227421127398</v>
      </c>
      <c r="G2121">
        <v>375.85350559660702</v>
      </c>
      <c r="H2121">
        <v>1681.46723231838</v>
      </c>
      <c r="I2121">
        <v>507.154857461929</v>
      </c>
    </row>
    <row r="2122" spans="1:9" x14ac:dyDescent="0.25">
      <c r="A2122" t="s">
        <v>16</v>
      </c>
      <c r="B2122">
        <v>2009</v>
      </c>
      <c r="C2122">
        <v>8</v>
      </c>
      <c r="D2122">
        <v>273.24813802665602</v>
      </c>
      <c r="E2122">
        <v>3554.9874049957298</v>
      </c>
      <c r="F2122">
        <v>1220.2436234151101</v>
      </c>
      <c r="G2122">
        <v>513.56365999150501</v>
      </c>
      <c r="H2122">
        <v>2138.5252022694399</v>
      </c>
      <c r="I2122">
        <v>316.168321204839</v>
      </c>
    </row>
    <row r="2123" spans="1:9" x14ac:dyDescent="0.25">
      <c r="A2123" t="s">
        <v>16</v>
      </c>
      <c r="B2123">
        <v>2009</v>
      </c>
      <c r="C2123">
        <v>9</v>
      </c>
      <c r="D2123">
        <v>214.30527154788601</v>
      </c>
      <c r="E2123">
        <v>3547.3930489712502</v>
      </c>
      <c r="F2123">
        <v>329.729219772043</v>
      </c>
      <c r="G2123">
        <v>135.534482737383</v>
      </c>
      <c r="H2123">
        <v>492.86602248952897</v>
      </c>
      <c r="I2123">
        <v>249.26779340667201</v>
      </c>
    </row>
    <row r="2124" spans="1:9" x14ac:dyDescent="0.25">
      <c r="A2124" t="s">
        <v>16</v>
      </c>
      <c r="B2124">
        <v>2009</v>
      </c>
      <c r="C2124">
        <v>10</v>
      </c>
      <c r="D2124">
        <v>181.95935990833399</v>
      </c>
      <c r="E2124">
        <v>3567.08662026718</v>
      </c>
      <c r="F2124">
        <v>860.73307809764901</v>
      </c>
      <c r="G2124">
        <v>359.51661258230001</v>
      </c>
      <c r="H2124">
        <v>1199.8860769110099</v>
      </c>
      <c r="I2124">
        <v>211.267233740253</v>
      </c>
    </row>
    <row r="2125" spans="1:9" x14ac:dyDescent="0.25">
      <c r="A2125" t="s">
        <v>16</v>
      </c>
      <c r="B2125">
        <v>2009</v>
      </c>
      <c r="C2125">
        <v>11</v>
      </c>
      <c r="D2125">
        <v>195.73774517352899</v>
      </c>
      <c r="E2125">
        <v>3560.3652093783599</v>
      </c>
      <c r="F2125">
        <v>1756.7923903994799</v>
      </c>
      <c r="G2125">
        <v>740.58446545778497</v>
      </c>
      <c r="H2125">
        <v>3227.6996042854698</v>
      </c>
      <c r="I2125">
        <v>209.68464671465901</v>
      </c>
    </row>
    <row r="2126" spans="1:9" x14ac:dyDescent="0.25">
      <c r="A2126" t="s">
        <v>16</v>
      </c>
      <c r="B2126">
        <v>2009</v>
      </c>
      <c r="C2126">
        <v>12</v>
      </c>
      <c r="D2126">
        <v>278.88116313271303</v>
      </c>
      <c r="E2126">
        <v>3573.2704301551798</v>
      </c>
      <c r="F2126">
        <v>653.91786884208705</v>
      </c>
      <c r="G2126">
        <v>271.80775848371798</v>
      </c>
      <c r="H2126">
        <v>968.36385438791297</v>
      </c>
      <c r="I2126">
        <v>270.02971376174901</v>
      </c>
    </row>
    <row r="2127" spans="1:9" x14ac:dyDescent="0.25">
      <c r="A2127" t="s">
        <v>16</v>
      </c>
      <c r="B2127">
        <v>2010</v>
      </c>
      <c r="C2127">
        <v>1</v>
      </c>
      <c r="D2127">
        <v>425.78085198179502</v>
      </c>
      <c r="E2127">
        <v>3557.7862969516</v>
      </c>
      <c r="F2127">
        <v>457.58586115703599</v>
      </c>
      <c r="G2127">
        <v>188.269885919686</v>
      </c>
      <c r="H2127">
        <v>769.77866627536798</v>
      </c>
      <c r="I2127">
        <v>369.37083802031498</v>
      </c>
    </row>
    <row r="2128" spans="1:9" x14ac:dyDescent="0.25">
      <c r="A2128" t="s">
        <v>16</v>
      </c>
      <c r="B2128">
        <v>2010</v>
      </c>
      <c r="C2128">
        <v>2</v>
      </c>
      <c r="D2128">
        <v>528.83809678668797</v>
      </c>
      <c r="E2128">
        <v>3528.0490285276801</v>
      </c>
      <c r="F2128">
        <v>254.88103805670701</v>
      </c>
      <c r="G2128">
        <v>103.44742586828499</v>
      </c>
      <c r="H2128">
        <v>488.99678545774401</v>
      </c>
      <c r="I2128">
        <v>438.20537266648302</v>
      </c>
    </row>
    <row r="2129" spans="1:9" x14ac:dyDescent="0.25">
      <c r="A2129" t="s">
        <v>16</v>
      </c>
      <c r="B2129">
        <v>2010</v>
      </c>
      <c r="C2129">
        <v>3</v>
      </c>
      <c r="D2129">
        <v>769.87646274526105</v>
      </c>
      <c r="E2129">
        <v>3493.3380122323601</v>
      </c>
      <c r="F2129">
        <v>343.28428080509201</v>
      </c>
      <c r="G2129">
        <v>143.32086912287099</v>
      </c>
      <c r="H2129">
        <v>820.42523215747804</v>
      </c>
      <c r="I2129">
        <v>637.73211830283196</v>
      </c>
    </row>
    <row r="2130" spans="1:9" x14ac:dyDescent="0.25">
      <c r="A2130" t="s">
        <v>16</v>
      </c>
      <c r="B2130">
        <v>2010</v>
      </c>
      <c r="C2130">
        <v>4</v>
      </c>
      <c r="D2130">
        <v>923.51755207806798</v>
      </c>
      <c r="E2130">
        <v>3377.6871969856302</v>
      </c>
      <c r="F2130">
        <v>306.05496556756998</v>
      </c>
      <c r="G2130">
        <v>127.547896012303</v>
      </c>
      <c r="H2130">
        <v>782.13690436609295</v>
      </c>
      <c r="I2130">
        <v>768.47195397802398</v>
      </c>
    </row>
    <row r="2131" spans="1:9" x14ac:dyDescent="0.25">
      <c r="A2131" t="s">
        <v>16</v>
      </c>
      <c r="B2131">
        <v>2010</v>
      </c>
      <c r="C2131">
        <v>5</v>
      </c>
      <c r="D2131">
        <v>867.86427951570897</v>
      </c>
      <c r="E2131">
        <v>3285.2185633392301</v>
      </c>
      <c r="F2131">
        <v>58.998453644526599</v>
      </c>
      <c r="G2131">
        <v>22.689814900360702</v>
      </c>
      <c r="H2131">
        <v>331.33327710738598</v>
      </c>
      <c r="I2131">
        <v>741.88507396573095</v>
      </c>
    </row>
    <row r="2132" spans="1:9" x14ac:dyDescent="0.25">
      <c r="A2132" t="s">
        <v>16</v>
      </c>
      <c r="B2132">
        <v>2010</v>
      </c>
      <c r="C2132">
        <v>6</v>
      </c>
      <c r="D2132">
        <v>743.03373987927603</v>
      </c>
      <c r="E2132">
        <v>3205.1485081208798</v>
      </c>
      <c r="F2132">
        <v>71.162147472104706</v>
      </c>
      <c r="G2132">
        <v>26.828793174363</v>
      </c>
      <c r="H2132">
        <v>406.07623408536898</v>
      </c>
      <c r="I2132">
        <v>649.78477952653895</v>
      </c>
    </row>
    <row r="2133" spans="1:9" x14ac:dyDescent="0.25">
      <c r="A2133" t="s">
        <v>16</v>
      </c>
      <c r="B2133">
        <v>2010</v>
      </c>
      <c r="C2133">
        <v>7</v>
      </c>
      <c r="D2133">
        <v>435.77670524182798</v>
      </c>
      <c r="E2133">
        <v>3466.0260638026398</v>
      </c>
      <c r="F2133">
        <v>751.56385484836596</v>
      </c>
      <c r="G2133">
        <v>313.39868858440002</v>
      </c>
      <c r="H2133">
        <v>1717.2914288447801</v>
      </c>
      <c r="I2133">
        <v>456.42270309334799</v>
      </c>
    </row>
    <row r="2134" spans="1:9" x14ac:dyDescent="0.25">
      <c r="A2134" t="s">
        <v>16</v>
      </c>
      <c r="B2134">
        <v>2010</v>
      </c>
      <c r="C2134">
        <v>8</v>
      </c>
      <c r="D2134">
        <v>316.73502001195601</v>
      </c>
      <c r="E2134">
        <v>3564.4597708619699</v>
      </c>
      <c r="F2134">
        <v>380.41394404621099</v>
      </c>
      <c r="G2134">
        <v>154.97672585236799</v>
      </c>
      <c r="H2134">
        <v>572.130580233145</v>
      </c>
      <c r="I2134">
        <v>361.10309584989602</v>
      </c>
    </row>
    <row r="2135" spans="1:9" x14ac:dyDescent="0.25">
      <c r="A2135" t="s">
        <v>16</v>
      </c>
      <c r="B2135">
        <v>2010</v>
      </c>
      <c r="C2135">
        <v>9</v>
      </c>
      <c r="D2135">
        <v>204.660445970777</v>
      </c>
      <c r="E2135">
        <v>3561.3215139048798</v>
      </c>
      <c r="F2135">
        <v>997.394782101479</v>
      </c>
      <c r="G2135">
        <v>417.55960691139001</v>
      </c>
      <c r="H2135">
        <v>1681.3449245274501</v>
      </c>
      <c r="I2135">
        <v>240.29041187752199</v>
      </c>
    </row>
    <row r="2136" spans="1:9" x14ac:dyDescent="0.25">
      <c r="A2136" t="s">
        <v>16</v>
      </c>
      <c r="B2136">
        <v>2010</v>
      </c>
      <c r="C2136">
        <v>10</v>
      </c>
      <c r="D2136">
        <v>189.325014393771</v>
      </c>
      <c r="E2136">
        <v>3566.4968613754299</v>
      </c>
      <c r="F2136">
        <v>664.545225328637</v>
      </c>
      <c r="G2136">
        <v>279.01849656006402</v>
      </c>
      <c r="H2136">
        <v>872.77578528947799</v>
      </c>
      <c r="I2136">
        <v>218.15279089205799</v>
      </c>
    </row>
    <row r="2137" spans="1:9" x14ac:dyDescent="0.25">
      <c r="A2137" t="s">
        <v>16</v>
      </c>
      <c r="B2137">
        <v>2010</v>
      </c>
      <c r="C2137">
        <v>11</v>
      </c>
      <c r="D2137">
        <v>171.835399570156</v>
      </c>
      <c r="E2137">
        <v>3555.7325559800702</v>
      </c>
      <c r="F2137">
        <v>1085.5083270533401</v>
      </c>
      <c r="G2137">
        <v>452.62631526276698</v>
      </c>
      <c r="H2137">
        <v>1850.12209772949</v>
      </c>
      <c r="I2137">
        <v>188.43450591676699</v>
      </c>
    </row>
    <row r="2138" spans="1:9" x14ac:dyDescent="0.25">
      <c r="A2138" t="s">
        <v>16</v>
      </c>
      <c r="B2138">
        <v>2010</v>
      </c>
      <c r="C2138">
        <v>12</v>
      </c>
      <c r="D2138">
        <v>224.711697222395</v>
      </c>
      <c r="E2138">
        <v>3566.265181577</v>
      </c>
      <c r="F2138">
        <v>484.51079713611603</v>
      </c>
      <c r="G2138">
        <v>199.11493051801401</v>
      </c>
      <c r="H2138">
        <v>633.71087241011605</v>
      </c>
      <c r="I2138">
        <v>225.159887204976</v>
      </c>
    </row>
    <row r="2139" spans="1:9" x14ac:dyDescent="0.25">
      <c r="A2139" t="s">
        <v>16</v>
      </c>
      <c r="B2139">
        <v>2011</v>
      </c>
      <c r="C2139">
        <v>1</v>
      </c>
      <c r="D2139">
        <v>377.97574577836002</v>
      </c>
      <c r="E2139">
        <v>3545.7234459022502</v>
      </c>
      <c r="F2139">
        <v>535.33033209873201</v>
      </c>
      <c r="G2139">
        <v>223.674790340957</v>
      </c>
      <c r="H2139">
        <v>879.90478391846705</v>
      </c>
      <c r="I2139">
        <v>330.46840275425899</v>
      </c>
    </row>
    <row r="2140" spans="1:9" x14ac:dyDescent="0.25">
      <c r="A2140" t="s">
        <v>16</v>
      </c>
      <c r="B2140">
        <v>2011</v>
      </c>
      <c r="C2140">
        <v>2</v>
      </c>
      <c r="D2140">
        <v>506.26617376203899</v>
      </c>
      <c r="E2140">
        <v>3538.3635334239202</v>
      </c>
      <c r="F2140">
        <v>934.85332432662904</v>
      </c>
      <c r="G2140">
        <v>392.79105581185701</v>
      </c>
      <c r="H2140">
        <v>1758.60658877285</v>
      </c>
      <c r="I2140">
        <v>423.190352159729</v>
      </c>
    </row>
    <row r="2141" spans="1:9" x14ac:dyDescent="0.25">
      <c r="A2141" t="s">
        <v>16</v>
      </c>
      <c r="B2141">
        <v>2011</v>
      </c>
      <c r="C2141">
        <v>3</v>
      </c>
      <c r="D2141">
        <v>791.00500436965399</v>
      </c>
      <c r="E2141">
        <v>3493.8671104248001</v>
      </c>
      <c r="F2141">
        <v>215.132211705461</v>
      </c>
      <c r="G2141">
        <v>86.629709405379202</v>
      </c>
      <c r="H2141">
        <v>597.73766398581495</v>
      </c>
      <c r="I2141">
        <v>656.16386369197903</v>
      </c>
    </row>
    <row r="2142" spans="1:9" x14ac:dyDescent="0.25">
      <c r="A2142" t="s">
        <v>16</v>
      </c>
      <c r="B2142">
        <v>2011</v>
      </c>
      <c r="C2142">
        <v>4</v>
      </c>
      <c r="D2142">
        <v>946.47801978049802</v>
      </c>
      <c r="E2142">
        <v>3463.41357452393</v>
      </c>
      <c r="F2142">
        <v>306.07995411578202</v>
      </c>
      <c r="G2142">
        <v>125.21705668331499</v>
      </c>
      <c r="H2142">
        <v>749.430539303312</v>
      </c>
      <c r="I2142">
        <v>814.85865042278294</v>
      </c>
    </row>
    <row r="2143" spans="1:9" x14ac:dyDescent="0.25">
      <c r="A2143" t="s">
        <v>16</v>
      </c>
      <c r="B2143">
        <v>2011</v>
      </c>
      <c r="C2143">
        <v>5</v>
      </c>
      <c r="D2143">
        <v>709.17372186434204</v>
      </c>
      <c r="E2143">
        <v>3486.4256096618701</v>
      </c>
      <c r="F2143">
        <v>474.29356033328997</v>
      </c>
      <c r="G2143">
        <v>192.32790396254899</v>
      </c>
      <c r="H2143">
        <v>1372.7623555340199</v>
      </c>
      <c r="I2143">
        <v>658.94443118396805</v>
      </c>
    </row>
    <row r="2144" spans="1:9" x14ac:dyDescent="0.25">
      <c r="A2144" t="s">
        <v>16</v>
      </c>
      <c r="B2144">
        <v>2011</v>
      </c>
      <c r="C2144">
        <v>6</v>
      </c>
      <c r="D2144">
        <v>623.78855386106204</v>
      </c>
      <c r="E2144">
        <v>3541.9139437239101</v>
      </c>
      <c r="F2144">
        <v>346.53799266639697</v>
      </c>
      <c r="G2144">
        <v>142.805810803187</v>
      </c>
      <c r="H2144">
        <v>798.72664786442704</v>
      </c>
      <c r="I2144">
        <v>639.36041064397796</v>
      </c>
    </row>
    <row r="2145" spans="1:9" x14ac:dyDescent="0.25">
      <c r="A2145" t="s">
        <v>16</v>
      </c>
      <c r="B2145">
        <v>2011</v>
      </c>
      <c r="C2145">
        <v>7</v>
      </c>
      <c r="D2145">
        <v>457.66816271996998</v>
      </c>
      <c r="E2145">
        <v>3531.5201951264899</v>
      </c>
      <c r="F2145">
        <v>275.21236111276602</v>
      </c>
      <c r="G2145">
        <v>112.180655773075</v>
      </c>
      <c r="H2145">
        <v>634.06110529343596</v>
      </c>
      <c r="I2145">
        <v>494.20561106599803</v>
      </c>
    </row>
    <row r="2146" spans="1:9" x14ac:dyDescent="0.25">
      <c r="A2146" t="s">
        <v>16</v>
      </c>
      <c r="B2146">
        <v>2011</v>
      </c>
      <c r="C2146">
        <v>8</v>
      </c>
      <c r="D2146">
        <v>300.867738893254</v>
      </c>
      <c r="E2146">
        <v>3547.6281158001698</v>
      </c>
      <c r="F2146">
        <v>479.52817745912603</v>
      </c>
      <c r="G2146">
        <v>198.70433787521</v>
      </c>
      <c r="H2146">
        <v>785.65014398062601</v>
      </c>
      <c r="I2146">
        <v>343.25269317780499</v>
      </c>
    </row>
    <row r="2147" spans="1:9" x14ac:dyDescent="0.25">
      <c r="A2147" t="s">
        <v>16</v>
      </c>
      <c r="B2147">
        <v>2011</v>
      </c>
      <c r="C2147">
        <v>9</v>
      </c>
      <c r="D2147">
        <v>167.100403498834</v>
      </c>
      <c r="E2147">
        <v>3574.5410397465498</v>
      </c>
      <c r="F2147">
        <v>240.60376216131201</v>
      </c>
      <c r="G2147">
        <v>99.705853989712693</v>
      </c>
      <c r="H2147">
        <v>178.007631225355</v>
      </c>
      <c r="I2147">
        <v>203.724341185231</v>
      </c>
    </row>
    <row r="2148" spans="1:9" x14ac:dyDescent="0.25">
      <c r="A2148" t="s">
        <v>16</v>
      </c>
      <c r="B2148">
        <v>2011</v>
      </c>
      <c r="C2148">
        <v>10</v>
      </c>
      <c r="D2148">
        <v>136.27851733525301</v>
      </c>
      <c r="E2148">
        <v>3554.5644303559902</v>
      </c>
      <c r="F2148">
        <v>1138.7584312395099</v>
      </c>
      <c r="G2148">
        <v>473.38462515198898</v>
      </c>
      <c r="H2148">
        <v>1788.5276710416399</v>
      </c>
      <c r="I2148">
        <v>166.796456124201</v>
      </c>
    </row>
    <row r="2149" spans="1:9" x14ac:dyDescent="0.25">
      <c r="A2149" t="s">
        <v>16</v>
      </c>
      <c r="B2149">
        <v>2011</v>
      </c>
      <c r="C2149">
        <v>11</v>
      </c>
      <c r="D2149">
        <v>189.320218041662</v>
      </c>
      <c r="E2149">
        <v>3560.9309634162901</v>
      </c>
      <c r="F2149">
        <v>1057.6020006389599</v>
      </c>
      <c r="G2149">
        <v>443.40306892836901</v>
      </c>
      <c r="H2149">
        <v>1731.05925194458</v>
      </c>
      <c r="I2149">
        <v>205.016613004861</v>
      </c>
    </row>
    <row r="2150" spans="1:9" x14ac:dyDescent="0.25">
      <c r="A2150" t="s">
        <v>16</v>
      </c>
      <c r="B2150">
        <v>2011</v>
      </c>
      <c r="C2150">
        <v>12</v>
      </c>
      <c r="D2150">
        <v>242.85755011165801</v>
      </c>
      <c r="E2150">
        <v>3573.2932297467</v>
      </c>
      <c r="F2150">
        <v>1126.02060218266</v>
      </c>
      <c r="G2150">
        <v>470.29743731858201</v>
      </c>
      <c r="H2150">
        <v>1874.11641978691</v>
      </c>
      <c r="I2150">
        <v>240.16470189672501</v>
      </c>
    </row>
    <row r="2151" spans="1:9" x14ac:dyDescent="0.25">
      <c r="A2151" t="s">
        <v>16</v>
      </c>
      <c r="B2151">
        <v>2012</v>
      </c>
      <c r="C2151">
        <v>1</v>
      </c>
      <c r="D2151">
        <v>318.94350928647299</v>
      </c>
      <c r="E2151">
        <v>3552.9660318685901</v>
      </c>
      <c r="F2151">
        <v>763.82356547672305</v>
      </c>
      <c r="G2151">
        <v>319.23590647921202</v>
      </c>
      <c r="H2151">
        <v>1209.79139850815</v>
      </c>
      <c r="I2151">
        <v>287.31580264134402</v>
      </c>
    </row>
    <row r="2152" spans="1:9" x14ac:dyDescent="0.25">
      <c r="A2152" t="s">
        <v>16</v>
      </c>
      <c r="B2152">
        <v>2012</v>
      </c>
      <c r="C2152">
        <v>2</v>
      </c>
      <c r="D2152">
        <v>429.416536111943</v>
      </c>
      <c r="E2152">
        <v>3538.9945398265099</v>
      </c>
      <c r="F2152">
        <v>358.66257428127301</v>
      </c>
      <c r="G2152">
        <v>147.709513998267</v>
      </c>
      <c r="H2152">
        <v>689.70536468505895</v>
      </c>
      <c r="I2152">
        <v>365.55266195375401</v>
      </c>
    </row>
    <row r="2153" spans="1:9" x14ac:dyDescent="0.25">
      <c r="A2153" t="s">
        <v>16</v>
      </c>
      <c r="B2153">
        <v>2012</v>
      </c>
      <c r="C2153">
        <v>3</v>
      </c>
      <c r="D2153">
        <v>789.33409694156899</v>
      </c>
      <c r="E2153">
        <v>3516.2898243025202</v>
      </c>
      <c r="F2153">
        <v>205.901659582577</v>
      </c>
      <c r="G2153">
        <v>83.849840485286606</v>
      </c>
      <c r="H2153">
        <v>377.57107754185699</v>
      </c>
      <c r="I2153">
        <v>660.08397208217605</v>
      </c>
    </row>
    <row r="2154" spans="1:9" x14ac:dyDescent="0.25">
      <c r="A2154" t="s">
        <v>16</v>
      </c>
      <c r="B2154">
        <v>2012</v>
      </c>
      <c r="C2154">
        <v>4</v>
      </c>
      <c r="D2154">
        <v>768.02572332712998</v>
      </c>
      <c r="E2154">
        <v>3481.7828158503698</v>
      </c>
      <c r="F2154">
        <v>192.269119070817</v>
      </c>
      <c r="G2154">
        <v>76.232121386588304</v>
      </c>
      <c r="H2154">
        <v>760.24111333221401</v>
      </c>
      <c r="I2154">
        <v>671.24757372309705</v>
      </c>
    </row>
    <row r="2155" spans="1:9" x14ac:dyDescent="0.25">
      <c r="A2155" t="s">
        <v>16</v>
      </c>
      <c r="B2155">
        <v>2012</v>
      </c>
      <c r="C2155">
        <v>5</v>
      </c>
      <c r="D2155">
        <v>843.64190976104601</v>
      </c>
      <c r="E2155">
        <v>3487.1158768160999</v>
      </c>
      <c r="F2155">
        <v>191.016559815178</v>
      </c>
      <c r="G2155">
        <v>76.291184072327795</v>
      </c>
      <c r="H2155">
        <v>600.10567728726403</v>
      </c>
      <c r="I2155">
        <v>788.31614626783403</v>
      </c>
    </row>
    <row r="2156" spans="1:9" x14ac:dyDescent="0.25">
      <c r="A2156" t="s">
        <v>16</v>
      </c>
      <c r="B2156">
        <v>2012</v>
      </c>
      <c r="C2156">
        <v>6</v>
      </c>
      <c r="D2156">
        <v>552.92552747710602</v>
      </c>
      <c r="E2156">
        <v>3468.6234455665599</v>
      </c>
      <c r="F2156">
        <v>730.28433468338005</v>
      </c>
      <c r="G2156">
        <v>308.87598299666899</v>
      </c>
      <c r="H2156">
        <v>1669.4428075322901</v>
      </c>
      <c r="I2156">
        <v>553.76952553503997</v>
      </c>
    </row>
    <row r="2157" spans="1:9" x14ac:dyDescent="0.25">
      <c r="A2157" t="s">
        <v>16</v>
      </c>
      <c r="B2157">
        <v>2012</v>
      </c>
      <c r="C2157">
        <v>7</v>
      </c>
      <c r="D2157">
        <v>428.84865057568499</v>
      </c>
      <c r="E2157">
        <v>3548.10160189728</v>
      </c>
      <c r="F2157">
        <v>621.88167981292702</v>
      </c>
      <c r="G2157">
        <v>262.341189940611</v>
      </c>
      <c r="H2157">
        <v>1055.9430203915199</v>
      </c>
      <c r="I2157">
        <v>467.67742531354003</v>
      </c>
    </row>
    <row r="2158" spans="1:9" x14ac:dyDescent="0.25">
      <c r="A2158" t="s">
        <v>16</v>
      </c>
      <c r="B2158">
        <v>2012</v>
      </c>
      <c r="C2158">
        <v>8</v>
      </c>
      <c r="D2158">
        <v>313.81914980821398</v>
      </c>
      <c r="E2158">
        <v>3554.94475784119</v>
      </c>
      <c r="F2158">
        <v>563.92957897287397</v>
      </c>
      <c r="G2158">
        <v>236.416391589396</v>
      </c>
      <c r="H2158">
        <v>1059.88552266684</v>
      </c>
      <c r="I2158">
        <v>357.37132154685997</v>
      </c>
    </row>
    <row r="2159" spans="1:9" x14ac:dyDescent="0.25">
      <c r="A2159" t="s">
        <v>16</v>
      </c>
      <c r="B2159">
        <v>2012</v>
      </c>
      <c r="C2159">
        <v>9</v>
      </c>
      <c r="D2159">
        <v>182.593181846443</v>
      </c>
      <c r="E2159">
        <v>3559.4163247254901</v>
      </c>
      <c r="F2159">
        <v>583.00732302692404</v>
      </c>
      <c r="G2159">
        <v>239.854792097521</v>
      </c>
      <c r="H2159">
        <v>804.34365465823203</v>
      </c>
      <c r="I2159">
        <v>218.75638234608201</v>
      </c>
    </row>
    <row r="2160" spans="1:9" x14ac:dyDescent="0.25">
      <c r="A2160" t="s">
        <v>16</v>
      </c>
      <c r="B2160">
        <v>2012</v>
      </c>
      <c r="C2160">
        <v>10</v>
      </c>
      <c r="D2160">
        <v>174.08008928294399</v>
      </c>
      <c r="E2160">
        <v>3566.1074665586798</v>
      </c>
      <c r="F2160">
        <v>733.20505606372899</v>
      </c>
      <c r="G2160">
        <v>307.55627674994003</v>
      </c>
      <c r="H2160">
        <v>1097.1384301713199</v>
      </c>
      <c r="I2160">
        <v>203.20255405767401</v>
      </c>
    </row>
    <row r="2161" spans="1:9" x14ac:dyDescent="0.25">
      <c r="A2161" t="s">
        <v>16</v>
      </c>
      <c r="B2161">
        <v>2012</v>
      </c>
      <c r="C2161">
        <v>11</v>
      </c>
      <c r="D2161">
        <v>168.85268039966601</v>
      </c>
      <c r="E2161">
        <v>3561.4000928742998</v>
      </c>
      <c r="F2161">
        <v>900.25093347316704</v>
      </c>
      <c r="G2161">
        <v>376.00066909598598</v>
      </c>
      <c r="H2161">
        <v>1419.7719303998001</v>
      </c>
      <c r="I2161">
        <v>186.10079610582801</v>
      </c>
    </row>
    <row r="2162" spans="1:9" x14ac:dyDescent="0.25">
      <c r="A2162" t="s">
        <v>16</v>
      </c>
      <c r="B2162">
        <v>2012</v>
      </c>
      <c r="C2162">
        <v>12</v>
      </c>
      <c r="D2162">
        <v>257.788835509492</v>
      </c>
      <c r="E2162">
        <v>3549.8340262510701</v>
      </c>
      <c r="F2162">
        <v>949.56251514385201</v>
      </c>
      <c r="G2162">
        <v>398.59814362207197</v>
      </c>
      <c r="H2162">
        <v>1542.2929207176601</v>
      </c>
      <c r="I2162">
        <v>251.61867748555699</v>
      </c>
    </row>
    <row r="2163" spans="1:9" x14ac:dyDescent="0.25">
      <c r="A2163" t="s">
        <v>16</v>
      </c>
      <c r="B2163">
        <v>2013</v>
      </c>
      <c r="C2163">
        <v>1</v>
      </c>
      <c r="D2163">
        <v>413.49216762375499</v>
      </c>
      <c r="E2163">
        <v>3531.5804078678898</v>
      </c>
      <c r="F2163">
        <v>957.23889203189901</v>
      </c>
      <c r="G2163">
        <v>399.35329314020402</v>
      </c>
      <c r="H2163">
        <v>1706.5078287696799</v>
      </c>
      <c r="I2163">
        <v>357.24845182012598</v>
      </c>
    </row>
    <row r="2164" spans="1:9" x14ac:dyDescent="0.25">
      <c r="A2164" t="s">
        <v>16</v>
      </c>
      <c r="B2164">
        <v>2013</v>
      </c>
      <c r="C2164">
        <v>2</v>
      </c>
      <c r="D2164">
        <v>501.225022118781</v>
      </c>
      <c r="E2164">
        <v>3554.0808333862301</v>
      </c>
      <c r="F2164">
        <v>385.55115549156199</v>
      </c>
      <c r="G2164">
        <v>158.78085987577401</v>
      </c>
      <c r="H2164">
        <v>665.19417099459599</v>
      </c>
      <c r="I2164">
        <v>420.89769075105698</v>
      </c>
    </row>
    <row r="2165" spans="1:9" x14ac:dyDescent="0.25">
      <c r="A2165" t="s">
        <v>16</v>
      </c>
      <c r="B2165">
        <v>2013</v>
      </c>
      <c r="C2165">
        <v>3</v>
      </c>
      <c r="D2165">
        <v>618.66153339381503</v>
      </c>
      <c r="E2165">
        <v>3533.6733266772499</v>
      </c>
      <c r="F2165">
        <v>211.95079846582399</v>
      </c>
      <c r="G2165">
        <v>84.494821639459403</v>
      </c>
      <c r="H2165">
        <v>491.47248463456202</v>
      </c>
      <c r="I2165">
        <v>525.09036500220304</v>
      </c>
    </row>
    <row r="2166" spans="1:9" x14ac:dyDescent="0.25">
      <c r="A2166" t="s">
        <v>16</v>
      </c>
      <c r="B2166">
        <v>2013</v>
      </c>
      <c r="C2166">
        <v>4</v>
      </c>
      <c r="D2166">
        <v>768.53043376937296</v>
      </c>
      <c r="E2166">
        <v>3519.5701374130199</v>
      </c>
      <c r="F2166">
        <v>446.92227244747102</v>
      </c>
      <c r="G2166">
        <v>186.29507352613999</v>
      </c>
      <c r="H2166">
        <v>1095.5712208370201</v>
      </c>
      <c r="I2166">
        <v>678.75026324995997</v>
      </c>
    </row>
    <row r="2167" spans="1:9" x14ac:dyDescent="0.25">
      <c r="A2167" t="s">
        <v>16</v>
      </c>
      <c r="B2167">
        <v>2013</v>
      </c>
      <c r="C2167">
        <v>5</v>
      </c>
      <c r="D2167">
        <v>675.81003187486203</v>
      </c>
      <c r="E2167">
        <v>3533.5687353103699</v>
      </c>
      <c r="F2167">
        <v>585.44384590064999</v>
      </c>
      <c r="G2167">
        <v>239.80349000031799</v>
      </c>
      <c r="H2167">
        <v>1277.5990122838</v>
      </c>
      <c r="I2167">
        <v>649.63447237395303</v>
      </c>
    </row>
    <row r="2168" spans="1:9" x14ac:dyDescent="0.25">
      <c r="A2168" t="s">
        <v>16</v>
      </c>
      <c r="B2168">
        <v>2013</v>
      </c>
      <c r="C2168">
        <v>6</v>
      </c>
      <c r="D2168">
        <v>700.17992822926306</v>
      </c>
      <c r="E2168">
        <v>3480.4003516729699</v>
      </c>
      <c r="F2168">
        <v>208.25514757159701</v>
      </c>
      <c r="G2168">
        <v>84.950699386158405</v>
      </c>
      <c r="H2168">
        <v>692.77915082136201</v>
      </c>
      <c r="I2168">
        <v>694.03364238910603</v>
      </c>
    </row>
    <row r="2169" spans="1:9" x14ac:dyDescent="0.25">
      <c r="A2169" t="s">
        <v>16</v>
      </c>
      <c r="B2169">
        <v>2013</v>
      </c>
      <c r="C2169">
        <v>7</v>
      </c>
      <c r="D2169">
        <v>608.25374375305796</v>
      </c>
      <c r="E2169">
        <v>3458.2181948522998</v>
      </c>
      <c r="F2169">
        <v>495.80378246641197</v>
      </c>
      <c r="G2169">
        <v>207.62328660062099</v>
      </c>
      <c r="H2169">
        <v>982.13644063213405</v>
      </c>
      <c r="I2169">
        <v>626.99734110250495</v>
      </c>
    </row>
    <row r="2170" spans="1:9" x14ac:dyDescent="0.25">
      <c r="A2170" t="s">
        <v>16</v>
      </c>
      <c r="B2170">
        <v>2013</v>
      </c>
      <c r="C2170">
        <v>8</v>
      </c>
      <c r="D2170">
        <v>293.76332654300302</v>
      </c>
      <c r="E2170">
        <v>3560.0898298597699</v>
      </c>
      <c r="F2170">
        <v>436.18887410933502</v>
      </c>
      <c r="G2170">
        <v>180.46987431179801</v>
      </c>
      <c r="H2170">
        <v>822.87438947580301</v>
      </c>
      <c r="I2170">
        <v>337.228985944925</v>
      </c>
    </row>
    <row r="2171" spans="1:9" x14ac:dyDescent="0.25">
      <c r="A2171" t="s">
        <v>16</v>
      </c>
      <c r="B2171">
        <v>2013</v>
      </c>
      <c r="C2171">
        <v>9</v>
      </c>
      <c r="D2171">
        <v>205.18839936682301</v>
      </c>
      <c r="E2171">
        <v>3556.7467352743502</v>
      </c>
      <c r="F2171">
        <v>462.15386790870701</v>
      </c>
      <c r="G2171">
        <v>190.71216889007999</v>
      </c>
      <c r="H2171">
        <v>626.49668330852501</v>
      </c>
      <c r="I2171">
        <v>241.274310041685</v>
      </c>
    </row>
    <row r="2172" spans="1:9" x14ac:dyDescent="0.25">
      <c r="A2172" t="s">
        <v>16</v>
      </c>
      <c r="B2172">
        <v>2013</v>
      </c>
      <c r="C2172">
        <v>10</v>
      </c>
      <c r="D2172">
        <v>189.26616072383399</v>
      </c>
      <c r="E2172">
        <v>3561.2351450076299</v>
      </c>
      <c r="F2172">
        <v>850.78023769706704</v>
      </c>
      <c r="G2172">
        <v>357.70356131369601</v>
      </c>
      <c r="H2172">
        <v>1334.5860486418101</v>
      </c>
      <c r="I2172">
        <v>217.34334153492901</v>
      </c>
    </row>
    <row r="2173" spans="1:9" x14ac:dyDescent="0.25">
      <c r="A2173" t="s">
        <v>16</v>
      </c>
      <c r="B2173">
        <v>2013</v>
      </c>
      <c r="C2173">
        <v>11</v>
      </c>
      <c r="D2173">
        <v>194.12000787900601</v>
      </c>
      <c r="E2173">
        <v>3564.6506030809001</v>
      </c>
      <c r="F2173">
        <v>601.47015884101904</v>
      </c>
      <c r="G2173">
        <v>251.35365128865499</v>
      </c>
      <c r="H2173">
        <v>843.23072825779002</v>
      </c>
      <c r="I2173">
        <v>209.491828799362</v>
      </c>
    </row>
    <row r="2174" spans="1:9" x14ac:dyDescent="0.25">
      <c r="A2174" t="s">
        <v>16</v>
      </c>
      <c r="B2174">
        <v>2013</v>
      </c>
      <c r="C2174">
        <v>12</v>
      </c>
      <c r="D2174">
        <v>296.14230063901198</v>
      </c>
      <c r="E2174">
        <v>3565.2919611299199</v>
      </c>
      <c r="F2174">
        <v>1366.0850477869001</v>
      </c>
      <c r="G2174">
        <v>574.364508779434</v>
      </c>
      <c r="H2174">
        <v>2334.7821337156702</v>
      </c>
      <c r="I2174">
        <v>283.66088617512702</v>
      </c>
    </row>
    <row r="2175" spans="1:9" x14ac:dyDescent="0.25">
      <c r="A2175" t="s">
        <v>16</v>
      </c>
      <c r="B2175">
        <v>2014</v>
      </c>
      <c r="C2175">
        <v>1</v>
      </c>
      <c r="D2175">
        <v>414.55619395524502</v>
      </c>
      <c r="E2175">
        <v>3557.3801778700299</v>
      </c>
      <c r="F2175">
        <v>1408.1633270233499</v>
      </c>
      <c r="G2175">
        <v>590.93053808571005</v>
      </c>
      <c r="H2175">
        <v>2548.5854076567798</v>
      </c>
      <c r="I2175">
        <v>360.99420671412503</v>
      </c>
    </row>
    <row r="2176" spans="1:9" x14ac:dyDescent="0.25">
      <c r="A2176" t="s">
        <v>16</v>
      </c>
      <c r="B2176">
        <v>2014</v>
      </c>
      <c r="C2176">
        <v>2</v>
      </c>
      <c r="D2176">
        <v>491.71024013133803</v>
      </c>
      <c r="E2176">
        <v>3549.6649062454198</v>
      </c>
      <c r="F2176">
        <v>1257.0840659713001</v>
      </c>
      <c r="G2176">
        <v>526.36790914262804</v>
      </c>
      <c r="H2176">
        <v>2389.9519645565401</v>
      </c>
      <c r="I2176">
        <v>413.72691132609401</v>
      </c>
    </row>
    <row r="2177" spans="1:9" x14ac:dyDescent="0.25">
      <c r="A2177" t="s">
        <v>16</v>
      </c>
      <c r="B2177">
        <v>2014</v>
      </c>
      <c r="C2177">
        <v>3</v>
      </c>
      <c r="D2177">
        <v>715.60730694339702</v>
      </c>
      <c r="E2177">
        <v>3531.8051429634102</v>
      </c>
      <c r="F2177">
        <v>546.45323508327499</v>
      </c>
      <c r="G2177">
        <v>227.19593406092201</v>
      </c>
      <c r="H2177">
        <v>1115.3032608962999</v>
      </c>
      <c r="I2177">
        <v>604.72415745060005</v>
      </c>
    </row>
    <row r="2178" spans="1:9" x14ac:dyDescent="0.25">
      <c r="A2178" t="s">
        <v>16</v>
      </c>
      <c r="B2178">
        <v>2014</v>
      </c>
      <c r="C2178">
        <v>4</v>
      </c>
      <c r="D2178">
        <v>859.60791603616099</v>
      </c>
      <c r="E2178">
        <v>3476.99958761276</v>
      </c>
      <c r="F2178">
        <v>115.193953702443</v>
      </c>
      <c r="G2178">
        <v>45.103551810851798</v>
      </c>
      <c r="H2178">
        <v>512.10103379084603</v>
      </c>
      <c r="I2178">
        <v>744.52714413867</v>
      </c>
    </row>
    <row r="2179" spans="1:9" x14ac:dyDescent="0.25">
      <c r="A2179" t="s">
        <v>16</v>
      </c>
      <c r="B2179">
        <v>2014</v>
      </c>
      <c r="C2179">
        <v>5</v>
      </c>
      <c r="D2179">
        <v>749.38652046007405</v>
      </c>
      <c r="E2179">
        <v>3531.8938460905501</v>
      </c>
      <c r="F2179">
        <v>506.88689964000702</v>
      </c>
      <c r="G2179">
        <v>210.822821538623</v>
      </c>
      <c r="H2179">
        <v>1204.4278640221401</v>
      </c>
      <c r="I2179">
        <v>716.06926968793903</v>
      </c>
    </row>
    <row r="2180" spans="1:9" x14ac:dyDescent="0.25">
      <c r="A2180" t="s">
        <v>16</v>
      </c>
      <c r="B2180">
        <v>2014</v>
      </c>
      <c r="C2180">
        <v>6</v>
      </c>
      <c r="D2180">
        <v>713.36012141051197</v>
      </c>
      <c r="E2180">
        <v>3459.3262743832402</v>
      </c>
      <c r="F2180">
        <v>179.81817694643399</v>
      </c>
      <c r="G2180">
        <v>71.695080889640195</v>
      </c>
      <c r="H2180">
        <v>616.08577250116298</v>
      </c>
      <c r="I2180">
        <v>703.023296006946</v>
      </c>
    </row>
    <row r="2181" spans="1:9" x14ac:dyDescent="0.25">
      <c r="A2181" t="s">
        <v>16</v>
      </c>
      <c r="B2181">
        <v>2014</v>
      </c>
      <c r="C2181">
        <v>7</v>
      </c>
      <c r="D2181">
        <v>495.45184353946303</v>
      </c>
      <c r="E2181">
        <v>3524.2848412318399</v>
      </c>
      <c r="F2181">
        <v>259.15065036465199</v>
      </c>
      <c r="G2181">
        <v>103.867330397514</v>
      </c>
      <c r="H2181">
        <v>663.22023652852101</v>
      </c>
      <c r="I2181">
        <v>529.18097433427795</v>
      </c>
    </row>
    <row r="2182" spans="1:9" x14ac:dyDescent="0.25">
      <c r="A2182" t="s">
        <v>16</v>
      </c>
      <c r="B2182">
        <v>2014</v>
      </c>
      <c r="C2182">
        <v>8</v>
      </c>
      <c r="D2182">
        <v>302.35864132116598</v>
      </c>
      <c r="E2182">
        <v>3556.2392533877601</v>
      </c>
      <c r="F2182">
        <v>763.54273175922401</v>
      </c>
      <c r="G2182">
        <v>319.26254448262199</v>
      </c>
      <c r="H2182">
        <v>1207.1573423785801</v>
      </c>
      <c r="I2182">
        <v>345.23226037317301</v>
      </c>
    </row>
    <row r="2183" spans="1:9" x14ac:dyDescent="0.25">
      <c r="A2183" t="s">
        <v>16</v>
      </c>
      <c r="B2183">
        <v>2014</v>
      </c>
      <c r="C2183">
        <v>9</v>
      </c>
      <c r="D2183">
        <v>257.64808073674601</v>
      </c>
      <c r="E2183">
        <v>3506.12657004211</v>
      </c>
      <c r="F2183">
        <v>124.617307346301</v>
      </c>
      <c r="G2183">
        <v>51.770920763712098</v>
      </c>
      <c r="H2183">
        <v>175.97842769947101</v>
      </c>
      <c r="I2183">
        <v>288.39796578927502</v>
      </c>
    </row>
    <row r="2184" spans="1:9" x14ac:dyDescent="0.25">
      <c r="A2184" t="s">
        <v>16</v>
      </c>
      <c r="B2184">
        <v>2014</v>
      </c>
      <c r="C2184">
        <v>10</v>
      </c>
      <c r="D2184">
        <v>189.149387122766</v>
      </c>
      <c r="E2184">
        <v>3548.6795202387998</v>
      </c>
      <c r="F2184">
        <v>938.97124225376103</v>
      </c>
      <c r="G2184">
        <v>390.87756197915098</v>
      </c>
      <c r="H2184">
        <v>1480.8210966069</v>
      </c>
      <c r="I2184">
        <v>217.656327545881</v>
      </c>
    </row>
    <row r="2185" spans="1:9" x14ac:dyDescent="0.25">
      <c r="A2185" t="s">
        <v>16</v>
      </c>
      <c r="B2185">
        <v>2014</v>
      </c>
      <c r="C2185">
        <v>11</v>
      </c>
      <c r="D2185">
        <v>216.02051163380801</v>
      </c>
      <c r="E2185">
        <v>3546.0217437057499</v>
      </c>
      <c r="F2185">
        <v>700.94503988470103</v>
      </c>
      <c r="G2185">
        <v>295.96012964878202</v>
      </c>
      <c r="H2185">
        <v>1152.8401247422</v>
      </c>
      <c r="I2185">
        <v>226.72309919006301</v>
      </c>
    </row>
    <row r="2186" spans="1:9" x14ac:dyDescent="0.25">
      <c r="A2186" t="s">
        <v>16</v>
      </c>
      <c r="B2186">
        <v>2014</v>
      </c>
      <c r="C2186">
        <v>12</v>
      </c>
      <c r="D2186">
        <v>254.67546120064699</v>
      </c>
      <c r="E2186">
        <v>3559.8932651156601</v>
      </c>
      <c r="F2186">
        <v>901.59134135471299</v>
      </c>
      <c r="G2186">
        <v>375.687625507029</v>
      </c>
      <c r="H2186">
        <v>1437.62796713991</v>
      </c>
      <c r="I2186">
        <v>248.68356252673601</v>
      </c>
    </row>
    <row r="2187" spans="1:9" x14ac:dyDescent="0.25">
      <c r="A2187" t="s">
        <v>17</v>
      </c>
      <c r="B2187">
        <v>2002</v>
      </c>
      <c r="C2187">
        <v>1</v>
      </c>
      <c r="D2187">
        <v>745.59541171508704</v>
      </c>
      <c r="E2187">
        <v>3627.86539593201</v>
      </c>
      <c r="F2187">
        <v>547.33702315743801</v>
      </c>
      <c r="G2187">
        <v>165.58505281804801</v>
      </c>
      <c r="H2187">
        <v>1357.1311049369699</v>
      </c>
      <c r="I2187">
        <v>785.50477748870901</v>
      </c>
    </row>
    <row r="2188" spans="1:9" x14ac:dyDescent="0.25">
      <c r="A2188" t="s">
        <v>17</v>
      </c>
      <c r="B2188">
        <v>2002</v>
      </c>
      <c r="C2188">
        <v>2</v>
      </c>
      <c r="D2188">
        <v>814.56582867340705</v>
      </c>
      <c r="E2188">
        <v>3560.4876830520602</v>
      </c>
      <c r="F2188">
        <v>619.83238160020198</v>
      </c>
      <c r="G2188">
        <v>186.93176903182601</v>
      </c>
      <c r="H2188">
        <v>1491.5036916798099</v>
      </c>
      <c r="I2188">
        <v>792.653555271497</v>
      </c>
    </row>
    <row r="2189" spans="1:9" x14ac:dyDescent="0.25">
      <c r="A2189" t="s">
        <v>17</v>
      </c>
      <c r="B2189">
        <v>2002</v>
      </c>
      <c r="C2189">
        <v>3</v>
      </c>
      <c r="D2189">
        <v>1251.8267247239701</v>
      </c>
      <c r="E2189">
        <v>3485.8514412504601</v>
      </c>
      <c r="F2189">
        <v>340.08338108999698</v>
      </c>
      <c r="G2189">
        <v>103.229647244106</v>
      </c>
      <c r="H2189">
        <v>983.06658704247502</v>
      </c>
      <c r="I2189">
        <v>1138.3986332238301</v>
      </c>
    </row>
    <row r="2190" spans="1:9" x14ac:dyDescent="0.25">
      <c r="A2190" t="s">
        <v>17</v>
      </c>
      <c r="B2190">
        <v>2002</v>
      </c>
      <c r="C2190">
        <v>4</v>
      </c>
      <c r="D2190">
        <v>1269.59382560364</v>
      </c>
      <c r="E2190">
        <v>3390.2473994570901</v>
      </c>
      <c r="F2190">
        <v>44.2305745420337</v>
      </c>
      <c r="G2190">
        <v>13.693892602260799</v>
      </c>
      <c r="H2190">
        <v>759.64462419556696</v>
      </c>
      <c r="I2190">
        <v>1142.8544801620401</v>
      </c>
    </row>
    <row r="2191" spans="1:9" x14ac:dyDescent="0.25">
      <c r="A2191" t="s">
        <v>17</v>
      </c>
      <c r="B2191">
        <v>2002</v>
      </c>
      <c r="C2191">
        <v>5</v>
      </c>
      <c r="D2191">
        <v>1085.8871038311599</v>
      </c>
      <c r="E2191">
        <v>3480.0531366513101</v>
      </c>
      <c r="F2191">
        <v>271.61950831398798</v>
      </c>
      <c r="G2191">
        <v>82.277893046360603</v>
      </c>
      <c r="H2191">
        <v>1495.3983076541299</v>
      </c>
      <c r="I2191">
        <v>1071.5057894613601</v>
      </c>
    </row>
    <row r="2192" spans="1:9" x14ac:dyDescent="0.25">
      <c r="A2192" t="s">
        <v>17</v>
      </c>
      <c r="B2192">
        <v>2002</v>
      </c>
      <c r="C2192">
        <v>6</v>
      </c>
      <c r="D2192">
        <v>1024.1929536503301</v>
      </c>
      <c r="E2192">
        <v>3435.1626404231201</v>
      </c>
      <c r="F2192">
        <v>201.91392311726099</v>
      </c>
      <c r="G2192">
        <v>61.499228326977402</v>
      </c>
      <c r="H2192">
        <v>715.55195608346003</v>
      </c>
      <c r="I2192">
        <v>1040.3608793420999</v>
      </c>
    </row>
    <row r="2193" spans="1:9" x14ac:dyDescent="0.25">
      <c r="A2193" t="s">
        <v>17</v>
      </c>
      <c r="B2193">
        <v>2002</v>
      </c>
      <c r="C2193">
        <v>7</v>
      </c>
      <c r="D2193">
        <v>938.18761637305704</v>
      </c>
      <c r="E2193">
        <v>3173.1069194953898</v>
      </c>
      <c r="F2193">
        <v>25.723165367645901</v>
      </c>
      <c r="G2193">
        <v>8.1079329123939807</v>
      </c>
      <c r="H2193">
        <v>234.74261747715499</v>
      </c>
      <c r="I2193">
        <v>873.13895427475097</v>
      </c>
    </row>
    <row r="2194" spans="1:9" x14ac:dyDescent="0.25">
      <c r="A2194" t="s">
        <v>17</v>
      </c>
      <c r="B2194">
        <v>2002</v>
      </c>
      <c r="C2194">
        <v>8</v>
      </c>
      <c r="D2194">
        <v>758.75390323348495</v>
      </c>
      <c r="E2194">
        <v>2981.5437640884402</v>
      </c>
      <c r="F2194">
        <v>27.203253213044999</v>
      </c>
      <c r="G2194">
        <v>8.5392523155738793</v>
      </c>
      <c r="H2194">
        <v>177.07695860409299</v>
      </c>
      <c r="I2194">
        <v>644.05814156418296</v>
      </c>
    </row>
    <row r="2195" spans="1:9" x14ac:dyDescent="0.25">
      <c r="A2195" t="s">
        <v>17</v>
      </c>
      <c r="B2195">
        <v>2002</v>
      </c>
      <c r="C2195">
        <v>9</v>
      </c>
      <c r="D2195">
        <v>586.94333145696203</v>
      </c>
      <c r="E2195">
        <v>3242.8384038813801</v>
      </c>
      <c r="F2195">
        <v>65.298503647473495</v>
      </c>
      <c r="G2195">
        <v>20.0242777753298</v>
      </c>
      <c r="H2195">
        <v>832.44980770938002</v>
      </c>
      <c r="I2195">
        <v>557.28600171604103</v>
      </c>
    </row>
    <row r="2196" spans="1:9" x14ac:dyDescent="0.25">
      <c r="A2196" t="s">
        <v>17</v>
      </c>
      <c r="B2196">
        <v>2002</v>
      </c>
      <c r="C2196">
        <v>10</v>
      </c>
      <c r="D2196">
        <v>468.27372959912702</v>
      </c>
      <c r="E2196">
        <v>3591.2213080705301</v>
      </c>
      <c r="F2196">
        <v>1761.1519779288201</v>
      </c>
      <c r="G2196">
        <v>531.06335865456902</v>
      </c>
      <c r="H2196">
        <v>3341.15524439518</v>
      </c>
      <c r="I2196">
        <v>525.68354822896003</v>
      </c>
    </row>
    <row r="2197" spans="1:9" x14ac:dyDescent="0.25">
      <c r="A2197" t="s">
        <v>17</v>
      </c>
      <c r="B2197">
        <v>2002</v>
      </c>
      <c r="C2197">
        <v>11</v>
      </c>
      <c r="D2197">
        <v>381.76118616552702</v>
      </c>
      <c r="E2197">
        <v>3627.83620057388</v>
      </c>
      <c r="F2197">
        <v>1963.5733429392401</v>
      </c>
      <c r="G2197">
        <v>592.21358344280304</v>
      </c>
      <c r="H2197">
        <v>3889.1921105515698</v>
      </c>
      <c r="I2197">
        <v>451.25403065331</v>
      </c>
    </row>
    <row r="2198" spans="1:9" x14ac:dyDescent="0.25">
      <c r="A2198" t="s">
        <v>17</v>
      </c>
      <c r="B2198">
        <v>2002</v>
      </c>
      <c r="C2198">
        <v>12</v>
      </c>
      <c r="D2198">
        <v>509.48936622356399</v>
      </c>
      <c r="E2198">
        <v>3619.1500907847599</v>
      </c>
      <c r="F2198">
        <v>1562.6517924510999</v>
      </c>
      <c r="G2198">
        <v>470.93712884575598</v>
      </c>
      <c r="H2198">
        <v>2971.8800099125301</v>
      </c>
      <c r="I2198">
        <v>580.42358043948195</v>
      </c>
    </row>
    <row r="2199" spans="1:9" x14ac:dyDescent="0.25">
      <c r="A2199" t="s">
        <v>17</v>
      </c>
      <c r="B2199">
        <v>2003</v>
      </c>
      <c r="C2199">
        <v>1</v>
      </c>
      <c r="D2199">
        <v>705.15173878351504</v>
      </c>
      <c r="E2199">
        <v>3571.6325180328399</v>
      </c>
      <c r="F2199">
        <v>1306.49836555353</v>
      </c>
      <c r="G2199">
        <v>394.05983406353499</v>
      </c>
      <c r="H2199">
        <v>2874.8624674757598</v>
      </c>
      <c r="I2199">
        <v>732.82187583473706</v>
      </c>
    </row>
    <row r="2200" spans="1:9" x14ac:dyDescent="0.25">
      <c r="A2200" t="s">
        <v>17</v>
      </c>
      <c r="B2200">
        <v>2003</v>
      </c>
      <c r="C2200">
        <v>2</v>
      </c>
      <c r="D2200">
        <v>761.86919127164401</v>
      </c>
      <c r="E2200">
        <v>3602.3003357551602</v>
      </c>
      <c r="F2200">
        <v>662.42678930531497</v>
      </c>
      <c r="G2200">
        <v>199.75797357179999</v>
      </c>
      <c r="H2200">
        <v>1430.70659300018</v>
      </c>
      <c r="I2200">
        <v>755.78638330040496</v>
      </c>
    </row>
    <row r="2201" spans="1:9" x14ac:dyDescent="0.25">
      <c r="A2201" t="s">
        <v>17</v>
      </c>
      <c r="B2201">
        <v>2003</v>
      </c>
      <c r="C2201">
        <v>3</v>
      </c>
      <c r="D2201">
        <v>1276.70903986852</v>
      </c>
      <c r="E2201">
        <v>3405.9445716702298</v>
      </c>
      <c r="F2201">
        <v>98.6499224553978</v>
      </c>
      <c r="G2201">
        <v>30.826854871156499</v>
      </c>
      <c r="H2201">
        <v>924.00517964090898</v>
      </c>
      <c r="I2201">
        <v>1127.6414537662599</v>
      </c>
    </row>
    <row r="2202" spans="1:9" x14ac:dyDescent="0.25">
      <c r="A2202" t="s">
        <v>17</v>
      </c>
      <c r="B2202">
        <v>2003</v>
      </c>
      <c r="C2202">
        <v>4</v>
      </c>
      <c r="D2202">
        <v>1187.23220700401</v>
      </c>
      <c r="E2202">
        <v>3435.9702136279302</v>
      </c>
      <c r="F2202">
        <v>598.69920446831202</v>
      </c>
      <c r="G2202">
        <v>181.00245946329301</v>
      </c>
      <c r="H2202">
        <v>1855.9918243208101</v>
      </c>
      <c r="I2202">
        <v>1083.3644861206201</v>
      </c>
    </row>
    <row r="2203" spans="1:9" x14ac:dyDescent="0.25">
      <c r="A2203" t="s">
        <v>17</v>
      </c>
      <c r="B2203">
        <v>2003</v>
      </c>
      <c r="C2203">
        <v>5</v>
      </c>
      <c r="D2203">
        <v>1374.43316207767</v>
      </c>
      <c r="E2203">
        <v>3376.1686944825801</v>
      </c>
      <c r="F2203">
        <v>33.442907578258797</v>
      </c>
      <c r="G2203">
        <v>10.439302356537899</v>
      </c>
      <c r="H2203">
        <v>461.40889760880498</v>
      </c>
      <c r="I2203">
        <v>1286.69289750085</v>
      </c>
    </row>
    <row r="2204" spans="1:9" x14ac:dyDescent="0.25">
      <c r="A2204" t="s">
        <v>17</v>
      </c>
      <c r="B2204">
        <v>2003</v>
      </c>
      <c r="C2204">
        <v>6</v>
      </c>
      <c r="D2204">
        <v>1180.75261839782</v>
      </c>
      <c r="E2204">
        <v>3047.86232657547</v>
      </c>
      <c r="F2204">
        <v>34.062452255324402</v>
      </c>
      <c r="G2204">
        <v>10.6718983704852</v>
      </c>
      <c r="H2204">
        <v>814.56087370001796</v>
      </c>
      <c r="I2204">
        <v>985.59026871722995</v>
      </c>
    </row>
    <row r="2205" spans="1:9" x14ac:dyDescent="0.25">
      <c r="A2205" t="s">
        <v>17</v>
      </c>
      <c r="B2205">
        <v>2003</v>
      </c>
      <c r="C2205">
        <v>7</v>
      </c>
      <c r="D2205">
        <v>937.02866174328199</v>
      </c>
      <c r="E2205">
        <v>3287.0182640306102</v>
      </c>
      <c r="F2205">
        <v>168.05502665269401</v>
      </c>
      <c r="G2205">
        <v>51.480193331863603</v>
      </c>
      <c r="H2205">
        <v>880.03031493341496</v>
      </c>
      <c r="I2205">
        <v>875.52962905830304</v>
      </c>
    </row>
    <row r="2206" spans="1:9" x14ac:dyDescent="0.25">
      <c r="A2206" t="s">
        <v>17</v>
      </c>
      <c r="B2206">
        <v>2003</v>
      </c>
      <c r="C2206">
        <v>8</v>
      </c>
      <c r="D2206">
        <v>902.21949309957404</v>
      </c>
      <c r="E2206">
        <v>3195.02748170426</v>
      </c>
      <c r="F2206">
        <v>49.851384152118001</v>
      </c>
      <c r="G2206">
        <v>15.6053233098354</v>
      </c>
      <c r="H2206">
        <v>468.73758748846501</v>
      </c>
      <c r="I2206">
        <v>802.23371994658703</v>
      </c>
    </row>
    <row r="2207" spans="1:9" x14ac:dyDescent="0.25">
      <c r="A2207" t="s">
        <v>17</v>
      </c>
      <c r="B2207">
        <v>2003</v>
      </c>
      <c r="C2207">
        <v>9</v>
      </c>
      <c r="D2207">
        <v>630.99139099251295</v>
      </c>
      <c r="E2207">
        <v>3372.4465911328102</v>
      </c>
      <c r="F2207">
        <v>82.356652953069798</v>
      </c>
      <c r="G2207">
        <v>25.558403933092599</v>
      </c>
      <c r="H2207">
        <v>360.86240016737702</v>
      </c>
      <c r="I2207">
        <v>597.33200196930204</v>
      </c>
    </row>
    <row r="2208" spans="1:9" x14ac:dyDescent="0.25">
      <c r="A2208" t="s">
        <v>17</v>
      </c>
      <c r="B2208">
        <v>2003</v>
      </c>
      <c r="C2208">
        <v>10</v>
      </c>
      <c r="D2208">
        <v>430.84240456499901</v>
      </c>
      <c r="E2208">
        <v>3583.8222253465301</v>
      </c>
      <c r="F2208">
        <v>1048.1725954799499</v>
      </c>
      <c r="G2208">
        <v>316.27586166591198</v>
      </c>
      <c r="H2208">
        <v>2071.5062220792402</v>
      </c>
      <c r="I2208">
        <v>452.10756268770001</v>
      </c>
    </row>
    <row r="2209" spans="1:9" x14ac:dyDescent="0.25">
      <c r="A2209" t="s">
        <v>17</v>
      </c>
      <c r="B2209">
        <v>2003</v>
      </c>
      <c r="C2209">
        <v>11</v>
      </c>
      <c r="D2209">
        <v>444.581353107258</v>
      </c>
      <c r="E2209">
        <v>3588.1620859110999</v>
      </c>
      <c r="F2209">
        <v>1713.82600895929</v>
      </c>
      <c r="G2209">
        <v>517.97620594528598</v>
      </c>
      <c r="H2209">
        <v>3364.25921049923</v>
      </c>
      <c r="I2209">
        <v>474.654193681192</v>
      </c>
    </row>
    <row r="2210" spans="1:9" x14ac:dyDescent="0.25">
      <c r="A2210" t="s">
        <v>17</v>
      </c>
      <c r="B2210">
        <v>2003</v>
      </c>
      <c r="C2210">
        <v>12</v>
      </c>
      <c r="D2210">
        <v>519.25224209396401</v>
      </c>
      <c r="E2210">
        <v>3640.7129475500501</v>
      </c>
      <c r="F2210">
        <v>830.86145462490902</v>
      </c>
      <c r="G2210">
        <v>250.19639883202399</v>
      </c>
      <c r="H2210">
        <v>1714.9504057090801</v>
      </c>
      <c r="I2210">
        <v>558.28258850201598</v>
      </c>
    </row>
    <row r="2211" spans="1:9" x14ac:dyDescent="0.25">
      <c r="A2211" t="s">
        <v>17</v>
      </c>
      <c r="B2211">
        <v>2004</v>
      </c>
      <c r="C2211">
        <v>1</v>
      </c>
      <c r="D2211">
        <v>680.30859713952896</v>
      </c>
      <c r="E2211">
        <v>3629.1362244718898</v>
      </c>
      <c r="F2211">
        <v>876.470680190542</v>
      </c>
      <c r="G2211">
        <v>264.42737541292098</v>
      </c>
      <c r="H2211">
        <v>1833.37200976131</v>
      </c>
      <c r="I2211">
        <v>687.60002152461504</v>
      </c>
    </row>
    <row r="2212" spans="1:9" x14ac:dyDescent="0.25">
      <c r="A2212" t="s">
        <v>17</v>
      </c>
      <c r="B2212">
        <v>2004</v>
      </c>
      <c r="C2212">
        <v>2</v>
      </c>
      <c r="D2212">
        <v>996.17325303127598</v>
      </c>
      <c r="E2212">
        <v>3326.2511085270698</v>
      </c>
      <c r="F2212">
        <v>27.399948090767001</v>
      </c>
      <c r="G2212">
        <v>8.62870185717955</v>
      </c>
      <c r="H2212">
        <v>226.47569318520499</v>
      </c>
      <c r="I2212">
        <v>865.51047674043696</v>
      </c>
    </row>
    <row r="2213" spans="1:9" x14ac:dyDescent="0.25">
      <c r="A2213" t="s">
        <v>17</v>
      </c>
      <c r="B2213">
        <v>2004</v>
      </c>
      <c r="C2213">
        <v>3</v>
      </c>
      <c r="D2213">
        <v>1078.57109070558</v>
      </c>
      <c r="E2213">
        <v>3398.8656730459602</v>
      </c>
      <c r="F2213">
        <v>120.47414272291</v>
      </c>
      <c r="G2213">
        <v>36.756558751129703</v>
      </c>
      <c r="H2213">
        <v>937.31555711006195</v>
      </c>
      <c r="I2213">
        <v>933.16932957219296</v>
      </c>
    </row>
    <row r="2214" spans="1:9" x14ac:dyDescent="0.25">
      <c r="A2214" t="s">
        <v>17</v>
      </c>
      <c r="B2214">
        <v>2004</v>
      </c>
      <c r="C2214">
        <v>4</v>
      </c>
      <c r="D2214">
        <v>1184.4674674676601</v>
      </c>
      <c r="E2214">
        <v>3460.1337060994001</v>
      </c>
      <c r="F2214">
        <v>260.18990438524702</v>
      </c>
      <c r="G2214">
        <v>78.963297980714401</v>
      </c>
      <c r="H2214">
        <v>1049.8594462922099</v>
      </c>
      <c r="I2214">
        <v>1066.9165773126899</v>
      </c>
    </row>
    <row r="2215" spans="1:9" x14ac:dyDescent="0.25">
      <c r="A2215" t="s">
        <v>17</v>
      </c>
      <c r="B2215">
        <v>2004</v>
      </c>
      <c r="C2215">
        <v>5</v>
      </c>
      <c r="D2215">
        <v>1292.0607099021299</v>
      </c>
      <c r="E2215">
        <v>3366.7585364715601</v>
      </c>
      <c r="F2215">
        <v>149.764378820009</v>
      </c>
      <c r="G2215">
        <v>45.269291293412202</v>
      </c>
      <c r="H2215">
        <v>630.60372539571301</v>
      </c>
      <c r="I2215">
        <v>1186.3021456071499</v>
      </c>
    </row>
    <row r="2216" spans="1:9" x14ac:dyDescent="0.25">
      <c r="A2216" t="s">
        <v>17</v>
      </c>
      <c r="B2216">
        <v>2004</v>
      </c>
      <c r="C2216">
        <v>6</v>
      </c>
      <c r="D2216">
        <v>1278.78027813524</v>
      </c>
      <c r="E2216">
        <v>2841.9921214820902</v>
      </c>
      <c r="F2216">
        <v>26.634065610813501</v>
      </c>
      <c r="G2216">
        <v>8.4152213837666299</v>
      </c>
      <c r="H2216">
        <v>354.61801762425398</v>
      </c>
      <c r="I2216">
        <v>976.61014693388495</v>
      </c>
    </row>
    <row r="2217" spans="1:9" x14ac:dyDescent="0.25">
      <c r="A2217" t="s">
        <v>17</v>
      </c>
      <c r="B2217">
        <v>2004</v>
      </c>
      <c r="C2217">
        <v>7</v>
      </c>
      <c r="D2217">
        <v>1027.8015054986399</v>
      </c>
      <c r="E2217">
        <v>2810.4302446749898</v>
      </c>
      <c r="F2217">
        <v>27.9811370536599</v>
      </c>
      <c r="G2217">
        <v>8.8215106836411508</v>
      </c>
      <c r="H2217">
        <v>248.07573012137399</v>
      </c>
      <c r="I2217">
        <v>778.73377973194101</v>
      </c>
    </row>
    <row r="2218" spans="1:9" x14ac:dyDescent="0.25">
      <c r="A2218" t="s">
        <v>17</v>
      </c>
      <c r="B2218">
        <v>2004</v>
      </c>
      <c r="C2218">
        <v>8</v>
      </c>
      <c r="D2218">
        <v>686.72135706708195</v>
      </c>
      <c r="E2218">
        <v>3278.5869929783598</v>
      </c>
      <c r="F2218">
        <v>308.10597864789401</v>
      </c>
      <c r="G2218">
        <v>93.141036803984207</v>
      </c>
      <c r="H2218">
        <v>1545.13357939926</v>
      </c>
      <c r="I2218">
        <v>620.273269345009</v>
      </c>
    </row>
    <row r="2219" spans="1:9" x14ac:dyDescent="0.25">
      <c r="A2219" t="s">
        <v>17</v>
      </c>
      <c r="B2219">
        <v>2004</v>
      </c>
      <c r="C2219">
        <v>9</v>
      </c>
      <c r="D2219">
        <v>584.78070496991495</v>
      </c>
      <c r="E2219">
        <v>3561.1735683186298</v>
      </c>
      <c r="F2219">
        <v>175.715973641115</v>
      </c>
      <c r="G2219">
        <v>53.367395538632501</v>
      </c>
      <c r="H2219">
        <v>477.70222792256402</v>
      </c>
      <c r="I2219">
        <v>593.88070922603595</v>
      </c>
    </row>
    <row r="2220" spans="1:9" x14ac:dyDescent="0.25">
      <c r="A2220" t="s">
        <v>17</v>
      </c>
      <c r="B2220">
        <v>2004</v>
      </c>
      <c r="C2220">
        <v>10</v>
      </c>
      <c r="D2220">
        <v>404.68187411140099</v>
      </c>
      <c r="E2220">
        <v>3579.0649646806301</v>
      </c>
      <c r="F2220">
        <v>1753.3170245127301</v>
      </c>
      <c r="G2220">
        <v>528.68454900863401</v>
      </c>
      <c r="H2220">
        <v>3408.9074718495899</v>
      </c>
      <c r="I2220">
        <v>428.43299242604002</v>
      </c>
    </row>
    <row r="2221" spans="1:9" x14ac:dyDescent="0.25">
      <c r="A2221" t="s">
        <v>17</v>
      </c>
      <c r="B2221">
        <v>2004</v>
      </c>
      <c r="C2221">
        <v>11</v>
      </c>
      <c r="D2221">
        <v>472.76760878508901</v>
      </c>
      <c r="E2221">
        <v>3538.6931470671102</v>
      </c>
      <c r="F2221">
        <v>229.20208135062401</v>
      </c>
      <c r="G2221">
        <v>69.599068993070205</v>
      </c>
      <c r="H2221">
        <v>555.07106125503003</v>
      </c>
      <c r="I2221">
        <v>495.74270002434002</v>
      </c>
    </row>
    <row r="2222" spans="1:9" x14ac:dyDescent="0.25">
      <c r="A2222" t="s">
        <v>17</v>
      </c>
      <c r="B2222">
        <v>2004</v>
      </c>
      <c r="C2222">
        <v>12</v>
      </c>
      <c r="D2222">
        <v>560.71317770289295</v>
      </c>
      <c r="E2222">
        <v>3594.5198584017899</v>
      </c>
      <c r="F2222">
        <v>437.31006620602301</v>
      </c>
      <c r="G2222">
        <v>132.10413853688601</v>
      </c>
      <c r="H2222">
        <v>836.86015985510801</v>
      </c>
      <c r="I2222">
        <v>591.09067518100301</v>
      </c>
    </row>
    <row r="2223" spans="1:9" x14ac:dyDescent="0.25">
      <c r="A2223" t="s">
        <v>17</v>
      </c>
      <c r="B2223">
        <v>2005</v>
      </c>
      <c r="C2223">
        <v>1</v>
      </c>
      <c r="D2223">
        <v>716.48765528738295</v>
      </c>
      <c r="E2223">
        <v>3543.3582082726998</v>
      </c>
      <c r="F2223">
        <v>168.11542399261501</v>
      </c>
      <c r="G2223">
        <v>50.932672858979203</v>
      </c>
      <c r="H2223">
        <v>631.92393684892704</v>
      </c>
      <c r="I2223">
        <v>706.47162301359697</v>
      </c>
    </row>
    <row r="2224" spans="1:9" x14ac:dyDescent="0.25">
      <c r="A2224" t="s">
        <v>17</v>
      </c>
      <c r="B2224">
        <v>2005</v>
      </c>
      <c r="C2224">
        <v>2</v>
      </c>
      <c r="D2224">
        <v>810.94393494189796</v>
      </c>
      <c r="E2224">
        <v>3449.4602898449698</v>
      </c>
      <c r="F2224">
        <v>40.0824566873994</v>
      </c>
      <c r="G2224">
        <v>12.420733582824599</v>
      </c>
      <c r="H2224">
        <v>381.98303375631298</v>
      </c>
      <c r="I2224">
        <v>733.41657644287602</v>
      </c>
    </row>
    <row r="2225" spans="1:9" x14ac:dyDescent="0.25">
      <c r="A2225" t="s">
        <v>17</v>
      </c>
      <c r="B2225">
        <v>2005</v>
      </c>
      <c r="C2225">
        <v>3</v>
      </c>
      <c r="D2225">
        <v>1232.1303888111499</v>
      </c>
      <c r="E2225">
        <v>3465.3174238757301</v>
      </c>
      <c r="F2225">
        <v>378.96296547019102</v>
      </c>
      <c r="G2225">
        <v>114.041088067422</v>
      </c>
      <c r="H2225">
        <v>1364.29851425431</v>
      </c>
      <c r="I2225">
        <v>1074.3605354066499</v>
      </c>
    </row>
    <row r="2226" spans="1:9" x14ac:dyDescent="0.25">
      <c r="A2226" t="s">
        <v>17</v>
      </c>
      <c r="B2226">
        <v>2005</v>
      </c>
      <c r="C2226">
        <v>4</v>
      </c>
      <c r="D2226">
        <v>1133.5789256844801</v>
      </c>
      <c r="E2226">
        <v>3570.9193800830099</v>
      </c>
      <c r="F2226">
        <v>390.81079524328698</v>
      </c>
      <c r="G2226">
        <v>117.83737267787799</v>
      </c>
      <c r="H2226">
        <v>1269.1766453498699</v>
      </c>
      <c r="I2226">
        <v>1054.68154979883</v>
      </c>
    </row>
    <row r="2227" spans="1:9" x14ac:dyDescent="0.25">
      <c r="A2227" t="s">
        <v>17</v>
      </c>
      <c r="B2227">
        <v>2005</v>
      </c>
      <c r="C2227">
        <v>5</v>
      </c>
      <c r="D2227">
        <v>1244.10029148639</v>
      </c>
      <c r="E2227">
        <v>3436.0526308767699</v>
      </c>
      <c r="F2227">
        <v>476.30534686018802</v>
      </c>
      <c r="G2227">
        <v>143.46721345416699</v>
      </c>
      <c r="H2227">
        <v>1265.1361916789499</v>
      </c>
      <c r="I2227">
        <v>1168.1227843433801</v>
      </c>
    </row>
    <row r="2228" spans="1:9" x14ac:dyDescent="0.25">
      <c r="A2228" t="s">
        <v>17</v>
      </c>
      <c r="B2228">
        <v>2005</v>
      </c>
      <c r="C2228">
        <v>6</v>
      </c>
      <c r="D2228">
        <v>1283.2482125096701</v>
      </c>
      <c r="E2228">
        <v>2870.5518039131098</v>
      </c>
      <c r="F2228">
        <v>27.697219887391601</v>
      </c>
      <c r="G2228">
        <v>8.7336416638816399</v>
      </c>
      <c r="H2228">
        <v>449.15649398943401</v>
      </c>
      <c r="I2228">
        <v>993.30894921038703</v>
      </c>
    </row>
    <row r="2229" spans="1:9" x14ac:dyDescent="0.25">
      <c r="A2229" t="s">
        <v>17</v>
      </c>
      <c r="B2229">
        <v>2005</v>
      </c>
      <c r="C2229">
        <v>7</v>
      </c>
      <c r="D2229">
        <v>1053.60472480201</v>
      </c>
      <c r="E2229">
        <v>2785.0391534770201</v>
      </c>
      <c r="F2229">
        <v>27.966030942473999</v>
      </c>
      <c r="G2229">
        <v>8.8221090881146704</v>
      </c>
      <c r="H2229">
        <v>346.10926902764601</v>
      </c>
      <c r="I2229">
        <v>782.74638438907095</v>
      </c>
    </row>
    <row r="2230" spans="1:9" x14ac:dyDescent="0.25">
      <c r="A2230" t="s">
        <v>17</v>
      </c>
      <c r="B2230">
        <v>2005</v>
      </c>
      <c r="C2230">
        <v>8</v>
      </c>
      <c r="D2230">
        <v>857.08303757231795</v>
      </c>
      <c r="E2230">
        <v>2842.9727825500499</v>
      </c>
      <c r="F2230">
        <v>29.989792974002999</v>
      </c>
      <c r="G2230">
        <v>9.4224999580821507</v>
      </c>
      <c r="H2230">
        <v>212.62524109551001</v>
      </c>
      <c r="I2230">
        <v>656.95122712333398</v>
      </c>
    </row>
    <row r="2231" spans="1:9" x14ac:dyDescent="0.25">
      <c r="A2231" t="s">
        <v>17</v>
      </c>
      <c r="B2231">
        <v>2005</v>
      </c>
      <c r="C2231">
        <v>9</v>
      </c>
      <c r="D2231">
        <v>629.02521440575799</v>
      </c>
      <c r="E2231">
        <v>3188.13965582428</v>
      </c>
      <c r="F2231">
        <v>44.339650826771297</v>
      </c>
      <c r="G2231">
        <v>13.7451893821965</v>
      </c>
      <c r="H2231">
        <v>631.40679540341898</v>
      </c>
      <c r="I2231">
        <v>556.77744864579404</v>
      </c>
    </row>
    <row r="2232" spans="1:9" x14ac:dyDescent="0.25">
      <c r="A2232" t="s">
        <v>17</v>
      </c>
      <c r="B2232">
        <v>2005</v>
      </c>
      <c r="C2232">
        <v>10</v>
      </c>
      <c r="D2232">
        <v>489.767480460054</v>
      </c>
      <c r="E2232">
        <v>3474.1222599845901</v>
      </c>
      <c r="F2232">
        <v>1395.6147668205399</v>
      </c>
      <c r="G2232">
        <v>421.67903178919101</v>
      </c>
      <c r="H2232">
        <v>3072.57763915853</v>
      </c>
      <c r="I2232">
        <v>485.63002455998202</v>
      </c>
    </row>
    <row r="2233" spans="1:9" x14ac:dyDescent="0.25">
      <c r="A2233" t="s">
        <v>17</v>
      </c>
      <c r="B2233">
        <v>2005</v>
      </c>
      <c r="C2233">
        <v>11</v>
      </c>
      <c r="D2233">
        <v>427.18019224261297</v>
      </c>
      <c r="E2233">
        <v>3578.7050872950699</v>
      </c>
      <c r="F2233">
        <v>898.60742216472499</v>
      </c>
      <c r="G2233">
        <v>270.42870116113301</v>
      </c>
      <c r="H2233">
        <v>1747.0388072656999</v>
      </c>
      <c r="I2233">
        <v>454.79659272121597</v>
      </c>
    </row>
    <row r="2234" spans="1:9" x14ac:dyDescent="0.25">
      <c r="A2234" t="s">
        <v>17</v>
      </c>
      <c r="B2234">
        <v>2005</v>
      </c>
      <c r="C2234">
        <v>12</v>
      </c>
      <c r="D2234">
        <v>563.95446705820302</v>
      </c>
      <c r="E2234">
        <v>3541.61722560929</v>
      </c>
      <c r="F2234">
        <v>882.96426768868298</v>
      </c>
      <c r="G2234">
        <v>266.346682729767</v>
      </c>
      <c r="H2234">
        <v>1798.1694845642101</v>
      </c>
      <c r="I2234">
        <v>583.407906562466</v>
      </c>
    </row>
    <row r="2235" spans="1:9" x14ac:dyDescent="0.25">
      <c r="A2235" t="s">
        <v>17</v>
      </c>
      <c r="B2235">
        <v>2006</v>
      </c>
      <c r="C2235">
        <v>1</v>
      </c>
      <c r="D2235">
        <v>733.15485916934006</v>
      </c>
      <c r="E2235">
        <v>3600.2569979298401</v>
      </c>
      <c r="F2235">
        <v>260.74202038426398</v>
      </c>
      <c r="G2235">
        <v>79.152188736141795</v>
      </c>
      <c r="H2235">
        <v>699.189652388544</v>
      </c>
      <c r="I2235">
        <v>732.41723185139494</v>
      </c>
    </row>
    <row r="2236" spans="1:9" x14ac:dyDescent="0.25">
      <c r="A2236" t="s">
        <v>17</v>
      </c>
      <c r="B2236">
        <v>2006</v>
      </c>
      <c r="C2236">
        <v>2</v>
      </c>
      <c r="D2236">
        <v>887.80195981695897</v>
      </c>
      <c r="E2236">
        <v>3498.83300593781</v>
      </c>
      <c r="F2236">
        <v>679.74636906636999</v>
      </c>
      <c r="G2236">
        <v>204.48647418105901</v>
      </c>
      <c r="H2236">
        <v>1743.80047122312</v>
      </c>
      <c r="I2236">
        <v>807.97433966593201</v>
      </c>
    </row>
    <row r="2237" spans="1:9" x14ac:dyDescent="0.25">
      <c r="A2237" t="s">
        <v>17</v>
      </c>
      <c r="B2237">
        <v>2006</v>
      </c>
      <c r="C2237">
        <v>3</v>
      </c>
      <c r="D2237">
        <v>992.28449663224296</v>
      </c>
      <c r="E2237">
        <v>3595.91610617065</v>
      </c>
      <c r="F2237">
        <v>1322.78836354605</v>
      </c>
      <c r="G2237">
        <v>398.37334718180699</v>
      </c>
      <c r="H2237">
        <v>2978.8452458099</v>
      </c>
      <c r="I2237">
        <v>914.73638629297295</v>
      </c>
    </row>
    <row r="2238" spans="1:9" x14ac:dyDescent="0.25">
      <c r="A2238" t="s">
        <v>17</v>
      </c>
      <c r="B2238">
        <v>2006</v>
      </c>
      <c r="C2238">
        <v>4</v>
      </c>
      <c r="D2238">
        <v>1265.39545128242</v>
      </c>
      <c r="E2238">
        <v>3535.3528738262899</v>
      </c>
      <c r="F2238">
        <v>328.56584803181698</v>
      </c>
      <c r="G2238">
        <v>99.599723320598599</v>
      </c>
      <c r="H2238">
        <v>970.29245599248895</v>
      </c>
      <c r="I2238">
        <v>1161.64004268958</v>
      </c>
    </row>
    <row r="2239" spans="1:9" x14ac:dyDescent="0.25">
      <c r="A2239" t="s">
        <v>17</v>
      </c>
      <c r="B2239">
        <v>2006</v>
      </c>
      <c r="C2239">
        <v>5</v>
      </c>
      <c r="D2239">
        <v>1379.7277778074799</v>
      </c>
      <c r="E2239">
        <v>3066.5967858747899</v>
      </c>
      <c r="F2239">
        <v>28.294353602832601</v>
      </c>
      <c r="G2239">
        <v>8.9306162886510503</v>
      </c>
      <c r="H2239">
        <v>425.61467029021799</v>
      </c>
      <c r="I2239">
        <v>1127.9040569323399</v>
      </c>
    </row>
    <row r="2240" spans="1:9" x14ac:dyDescent="0.25">
      <c r="A2240" t="s">
        <v>17</v>
      </c>
      <c r="B2240">
        <v>2006</v>
      </c>
      <c r="C2240">
        <v>6</v>
      </c>
      <c r="D2240">
        <v>1267.0831453042399</v>
      </c>
      <c r="E2240">
        <v>2768.13258734192</v>
      </c>
      <c r="F2240">
        <v>27.111302143116301</v>
      </c>
      <c r="G2240">
        <v>8.5620515820526801</v>
      </c>
      <c r="H2240">
        <v>297.07201472480602</v>
      </c>
      <c r="I2240">
        <v>925.03324295749701</v>
      </c>
    </row>
    <row r="2241" spans="1:9" x14ac:dyDescent="0.25">
      <c r="A2241" t="s">
        <v>17</v>
      </c>
      <c r="B2241">
        <v>2006</v>
      </c>
      <c r="C2241">
        <v>7</v>
      </c>
      <c r="D2241">
        <v>1111.54506658689</v>
      </c>
      <c r="E2241">
        <v>2545.3732932089201</v>
      </c>
      <c r="F2241">
        <v>27.8234749817059</v>
      </c>
      <c r="G2241">
        <v>8.7770061931257892</v>
      </c>
      <c r="H2241">
        <v>124.313220773156</v>
      </c>
      <c r="I2241">
        <v>702.65089202449997</v>
      </c>
    </row>
    <row r="2242" spans="1:9" x14ac:dyDescent="0.25">
      <c r="A2242" t="s">
        <v>17</v>
      </c>
      <c r="B2242">
        <v>2006</v>
      </c>
      <c r="C2242">
        <v>8</v>
      </c>
      <c r="D2242">
        <v>832.89453384532305</v>
      </c>
      <c r="E2242">
        <v>2679.3411142823802</v>
      </c>
      <c r="F2242">
        <v>29.018945750525301</v>
      </c>
      <c r="G2242">
        <v>9.1277622451266396</v>
      </c>
      <c r="H2242">
        <v>586.18376461206003</v>
      </c>
      <c r="I2242">
        <v>562.329800443306</v>
      </c>
    </row>
    <row r="2243" spans="1:9" x14ac:dyDescent="0.25">
      <c r="A2243" t="s">
        <v>17</v>
      </c>
      <c r="B2243">
        <v>2006</v>
      </c>
      <c r="C2243">
        <v>9</v>
      </c>
      <c r="D2243">
        <v>604.62043692680004</v>
      </c>
      <c r="E2243">
        <v>3088.0755766505399</v>
      </c>
      <c r="F2243">
        <v>276.85600123795501</v>
      </c>
      <c r="G2243">
        <v>83.776286784694804</v>
      </c>
      <c r="H2243">
        <v>1256.20572615724</v>
      </c>
      <c r="I2243">
        <v>503.27977275598698</v>
      </c>
    </row>
    <row r="2244" spans="1:9" x14ac:dyDescent="0.25">
      <c r="A2244" t="s">
        <v>17</v>
      </c>
      <c r="B2244">
        <v>2006</v>
      </c>
      <c r="C2244">
        <v>10</v>
      </c>
      <c r="D2244">
        <v>470.84327466542902</v>
      </c>
      <c r="E2244">
        <v>3495.20305126831</v>
      </c>
      <c r="F2244">
        <v>2187.92329224688</v>
      </c>
      <c r="G2244">
        <v>660.12266150902303</v>
      </c>
      <c r="H2244">
        <v>4044.0868014958601</v>
      </c>
      <c r="I2244">
        <v>479.52663235497198</v>
      </c>
    </row>
    <row r="2245" spans="1:9" x14ac:dyDescent="0.25">
      <c r="A2245" t="s">
        <v>17</v>
      </c>
      <c r="B2245">
        <v>2006</v>
      </c>
      <c r="C2245">
        <v>11</v>
      </c>
      <c r="D2245">
        <v>462.85147960267898</v>
      </c>
      <c r="E2245">
        <v>3460.37748694015</v>
      </c>
      <c r="F2245">
        <v>1658.1869251242899</v>
      </c>
      <c r="G2245">
        <v>500.87147615555102</v>
      </c>
      <c r="H2245">
        <v>3229.89875990162</v>
      </c>
      <c r="I2245">
        <v>471.902581627009</v>
      </c>
    </row>
    <row r="2246" spans="1:9" x14ac:dyDescent="0.25">
      <c r="A2246" t="s">
        <v>17</v>
      </c>
      <c r="B2246">
        <v>2006</v>
      </c>
      <c r="C2246">
        <v>12</v>
      </c>
      <c r="D2246">
        <v>568.07965733361698</v>
      </c>
      <c r="E2246">
        <v>3604.9906558023099</v>
      </c>
      <c r="F2246">
        <v>1124.4814894747301</v>
      </c>
      <c r="G2246">
        <v>339.15679614375898</v>
      </c>
      <c r="H2246">
        <v>2588.7854989577099</v>
      </c>
      <c r="I2246">
        <v>599.06402614142405</v>
      </c>
    </row>
    <row r="2247" spans="1:9" x14ac:dyDescent="0.25">
      <c r="A2247" t="s">
        <v>17</v>
      </c>
      <c r="B2247">
        <v>2007</v>
      </c>
      <c r="C2247">
        <v>1</v>
      </c>
      <c r="D2247">
        <v>637.76265522090796</v>
      </c>
      <c r="E2247">
        <v>3634.8704114909401</v>
      </c>
      <c r="F2247">
        <v>407.80558297665101</v>
      </c>
      <c r="G2247">
        <v>123.27013207920901</v>
      </c>
      <c r="H2247">
        <v>949.68121108490902</v>
      </c>
      <c r="I2247">
        <v>647.88209895814396</v>
      </c>
    </row>
    <row r="2248" spans="1:9" x14ac:dyDescent="0.25">
      <c r="A2248" t="s">
        <v>17</v>
      </c>
      <c r="B2248">
        <v>2007</v>
      </c>
      <c r="C2248">
        <v>2</v>
      </c>
      <c r="D2248">
        <v>773.01382234498601</v>
      </c>
      <c r="E2248">
        <v>3618.6589141955601</v>
      </c>
      <c r="F2248">
        <v>1110.6964860963601</v>
      </c>
      <c r="G2248">
        <v>334.41445169680702</v>
      </c>
      <c r="H2248">
        <v>2399.7454150027502</v>
      </c>
      <c r="I2248">
        <v>738.62698815419901</v>
      </c>
    </row>
    <row r="2249" spans="1:9" x14ac:dyDescent="0.25">
      <c r="A2249" t="s">
        <v>17</v>
      </c>
      <c r="B2249">
        <v>2007</v>
      </c>
      <c r="C2249">
        <v>3</v>
      </c>
      <c r="D2249">
        <v>1083.1119487276301</v>
      </c>
      <c r="E2249">
        <v>3441.42041275772</v>
      </c>
      <c r="F2249">
        <v>442.14466691464202</v>
      </c>
      <c r="G2249">
        <v>133.28142880364501</v>
      </c>
      <c r="H2249">
        <v>1288.1567238918699</v>
      </c>
      <c r="I2249">
        <v>945.89306166564495</v>
      </c>
    </row>
    <row r="2250" spans="1:9" x14ac:dyDescent="0.25">
      <c r="A2250" t="s">
        <v>17</v>
      </c>
      <c r="B2250">
        <v>2007</v>
      </c>
      <c r="C2250">
        <v>4</v>
      </c>
      <c r="D2250">
        <v>1363.9866221407101</v>
      </c>
      <c r="E2250">
        <v>3299.7314760948202</v>
      </c>
      <c r="F2250">
        <v>36.433436185405299</v>
      </c>
      <c r="G2250">
        <v>11.381746918623101</v>
      </c>
      <c r="H2250">
        <v>693.23354110618095</v>
      </c>
      <c r="I2250">
        <v>1151.9714597669999</v>
      </c>
    </row>
    <row r="2251" spans="1:9" x14ac:dyDescent="0.25">
      <c r="A2251" t="s">
        <v>17</v>
      </c>
      <c r="B2251">
        <v>2007</v>
      </c>
      <c r="C2251">
        <v>5</v>
      </c>
      <c r="D2251">
        <v>1144.2099752296599</v>
      </c>
      <c r="E2251">
        <v>3481.05727488907</v>
      </c>
      <c r="F2251">
        <v>115.661215050751</v>
      </c>
      <c r="G2251">
        <v>35.6137078540104</v>
      </c>
      <c r="H2251">
        <v>950.13473743248403</v>
      </c>
      <c r="I2251">
        <v>1091.4482319977601</v>
      </c>
    </row>
    <row r="2252" spans="1:9" x14ac:dyDescent="0.25">
      <c r="A2252" t="s">
        <v>17</v>
      </c>
      <c r="B2252">
        <v>2007</v>
      </c>
      <c r="C2252">
        <v>6</v>
      </c>
      <c r="D2252">
        <v>1080.75927378093</v>
      </c>
      <c r="E2252">
        <v>3482.2689983486898</v>
      </c>
      <c r="F2252">
        <v>371.20853722373499</v>
      </c>
      <c r="G2252">
        <v>112.785936149325</v>
      </c>
      <c r="H2252">
        <v>1247.2000916798299</v>
      </c>
      <c r="I2252">
        <v>1072.41017308868</v>
      </c>
    </row>
    <row r="2253" spans="1:9" x14ac:dyDescent="0.25">
      <c r="A2253" t="s">
        <v>17</v>
      </c>
      <c r="B2253">
        <v>2007</v>
      </c>
      <c r="C2253">
        <v>7</v>
      </c>
      <c r="D2253">
        <v>930.51487413267705</v>
      </c>
      <c r="E2253">
        <v>3452.4223012567099</v>
      </c>
      <c r="F2253">
        <v>198.232006557679</v>
      </c>
      <c r="G2253">
        <v>60.901672863359799</v>
      </c>
      <c r="H2253">
        <v>807.48103315284595</v>
      </c>
      <c r="I2253">
        <v>925.308414900412</v>
      </c>
    </row>
    <row r="2254" spans="1:9" x14ac:dyDescent="0.25">
      <c r="A2254" t="s">
        <v>17</v>
      </c>
      <c r="B2254">
        <v>2007</v>
      </c>
      <c r="C2254">
        <v>8</v>
      </c>
      <c r="D2254">
        <v>750.21706841627599</v>
      </c>
      <c r="E2254">
        <v>3381.2479082704199</v>
      </c>
      <c r="F2254">
        <v>36.675972002323903</v>
      </c>
      <c r="G2254">
        <v>11.3051319591195</v>
      </c>
      <c r="H2254">
        <v>404.17751568989701</v>
      </c>
      <c r="I2254">
        <v>721.64306472358896</v>
      </c>
    </row>
    <row r="2255" spans="1:9" x14ac:dyDescent="0.25">
      <c r="A2255" t="s">
        <v>17</v>
      </c>
      <c r="B2255">
        <v>2007</v>
      </c>
      <c r="C2255">
        <v>9</v>
      </c>
      <c r="D2255">
        <v>670.91997911975295</v>
      </c>
      <c r="E2255">
        <v>3330.56125323486</v>
      </c>
      <c r="F2255">
        <v>44.478933327684402</v>
      </c>
      <c r="G2255">
        <v>13.7649151310022</v>
      </c>
      <c r="H2255">
        <v>309.193412486515</v>
      </c>
      <c r="I2255">
        <v>626.72918045187203</v>
      </c>
    </row>
    <row r="2256" spans="1:9" x14ac:dyDescent="0.25">
      <c r="A2256" t="s">
        <v>17</v>
      </c>
      <c r="B2256">
        <v>2007</v>
      </c>
      <c r="C2256">
        <v>10</v>
      </c>
      <c r="D2256">
        <v>567.14534177361202</v>
      </c>
      <c r="E2256">
        <v>3432.2584830239898</v>
      </c>
      <c r="F2256">
        <v>40.301636140299401</v>
      </c>
      <c r="G2256">
        <v>12.548286561085201</v>
      </c>
      <c r="H2256">
        <v>113.916359225824</v>
      </c>
      <c r="I2256">
        <v>554.79808095983503</v>
      </c>
    </row>
    <row r="2257" spans="1:9" x14ac:dyDescent="0.25">
      <c r="A2257" t="s">
        <v>17</v>
      </c>
      <c r="B2257">
        <v>2007</v>
      </c>
      <c r="C2257">
        <v>11</v>
      </c>
      <c r="D2257">
        <v>556.513874097148</v>
      </c>
      <c r="E2257">
        <v>3449.2679677226301</v>
      </c>
      <c r="F2257">
        <v>242.66606071698999</v>
      </c>
      <c r="G2257">
        <v>73.982668096570094</v>
      </c>
      <c r="H2257">
        <v>797.33203829877004</v>
      </c>
      <c r="I2257">
        <v>553.05663182007595</v>
      </c>
    </row>
    <row r="2258" spans="1:9" x14ac:dyDescent="0.25">
      <c r="A2258" t="s">
        <v>17</v>
      </c>
      <c r="B2258">
        <v>2007</v>
      </c>
      <c r="C2258">
        <v>12</v>
      </c>
      <c r="D2258">
        <v>625.59473077433904</v>
      </c>
      <c r="E2258">
        <v>3592.8018345956398</v>
      </c>
      <c r="F2258">
        <v>349.395255508346</v>
      </c>
      <c r="G2258">
        <v>106.197875598745</v>
      </c>
      <c r="H2258">
        <v>716.22217286473301</v>
      </c>
      <c r="I2258">
        <v>653.98505674153603</v>
      </c>
    </row>
    <row r="2259" spans="1:9" x14ac:dyDescent="0.25">
      <c r="A2259" t="s">
        <v>17</v>
      </c>
      <c r="B2259">
        <v>2008</v>
      </c>
      <c r="C2259">
        <v>1</v>
      </c>
      <c r="D2259">
        <v>777.60980113205198</v>
      </c>
      <c r="E2259">
        <v>3538.8240558467101</v>
      </c>
      <c r="F2259">
        <v>1117.9105379969999</v>
      </c>
      <c r="G2259">
        <v>336.79321123211503</v>
      </c>
      <c r="H2259">
        <v>2339.36924962478</v>
      </c>
      <c r="I2259">
        <v>758.57565714064106</v>
      </c>
    </row>
    <row r="2260" spans="1:9" x14ac:dyDescent="0.25">
      <c r="A2260" t="s">
        <v>17</v>
      </c>
      <c r="B2260">
        <v>2008</v>
      </c>
      <c r="C2260">
        <v>2</v>
      </c>
      <c r="D2260">
        <v>1087.44648304306</v>
      </c>
      <c r="E2260">
        <v>3358.9457054498298</v>
      </c>
      <c r="F2260">
        <v>120.75033585623</v>
      </c>
      <c r="G2260">
        <v>37.094418006625403</v>
      </c>
      <c r="H2260">
        <v>644.81409227813697</v>
      </c>
      <c r="I2260">
        <v>944.13690068969004</v>
      </c>
    </row>
    <row r="2261" spans="1:9" x14ac:dyDescent="0.25">
      <c r="A2261" t="s">
        <v>17</v>
      </c>
      <c r="B2261">
        <v>2008</v>
      </c>
      <c r="C2261">
        <v>3</v>
      </c>
      <c r="D2261">
        <v>1029.15530503478</v>
      </c>
      <c r="E2261">
        <v>3397.5993005856299</v>
      </c>
      <c r="F2261">
        <v>227.072608698946</v>
      </c>
      <c r="G2261">
        <v>69.257323315216595</v>
      </c>
      <c r="H2261">
        <v>1209.0918519730999</v>
      </c>
      <c r="I2261">
        <v>882.50408226725801</v>
      </c>
    </row>
    <row r="2262" spans="1:9" x14ac:dyDescent="0.25">
      <c r="A2262" t="s">
        <v>17</v>
      </c>
      <c r="B2262">
        <v>2008</v>
      </c>
      <c r="C2262">
        <v>4</v>
      </c>
      <c r="D2262">
        <v>1204.8884176993899</v>
      </c>
      <c r="E2262">
        <v>3553.9607393344099</v>
      </c>
      <c r="F2262">
        <v>1002.21503402002</v>
      </c>
      <c r="G2262">
        <v>302.99172356729099</v>
      </c>
      <c r="H2262">
        <v>2450.1013434902902</v>
      </c>
      <c r="I2262">
        <v>1114.5112337865301</v>
      </c>
    </row>
    <row r="2263" spans="1:9" x14ac:dyDescent="0.25">
      <c r="A2263" t="s">
        <v>17</v>
      </c>
      <c r="B2263">
        <v>2008</v>
      </c>
      <c r="C2263">
        <v>5</v>
      </c>
      <c r="D2263">
        <v>1102.0557275451199</v>
      </c>
      <c r="E2263">
        <v>3545.84646675461</v>
      </c>
      <c r="F2263">
        <v>542.069091193281</v>
      </c>
      <c r="G2263">
        <v>164.261881601271</v>
      </c>
      <c r="H2263">
        <v>1684.3968856525801</v>
      </c>
      <c r="I2263">
        <v>1071.5702472015801</v>
      </c>
    </row>
    <row r="2264" spans="1:9" x14ac:dyDescent="0.25">
      <c r="A2264" t="s">
        <v>17</v>
      </c>
      <c r="B2264">
        <v>2008</v>
      </c>
      <c r="C2264">
        <v>6</v>
      </c>
      <c r="D2264">
        <v>1133.2517607089201</v>
      </c>
      <c r="E2264">
        <v>3364.8138409388698</v>
      </c>
      <c r="F2264">
        <v>27.829319282901299</v>
      </c>
      <c r="G2264">
        <v>8.7735017915495206</v>
      </c>
      <c r="H2264">
        <v>251.97358118763401</v>
      </c>
      <c r="I2264">
        <v>1086.5587529278801</v>
      </c>
    </row>
    <row r="2265" spans="1:9" x14ac:dyDescent="0.25">
      <c r="A2265" t="s">
        <v>17</v>
      </c>
      <c r="B2265">
        <v>2008</v>
      </c>
      <c r="C2265">
        <v>7</v>
      </c>
      <c r="D2265">
        <v>940.21753006388496</v>
      </c>
      <c r="E2265">
        <v>3134.56147254913</v>
      </c>
      <c r="F2265">
        <v>28.634677539375399</v>
      </c>
      <c r="G2265">
        <v>9.0127935379631499</v>
      </c>
      <c r="H2265">
        <v>454.93172267859001</v>
      </c>
      <c r="I2265">
        <v>833.69173194407699</v>
      </c>
    </row>
    <row r="2266" spans="1:9" x14ac:dyDescent="0.25">
      <c r="A2266" t="s">
        <v>17</v>
      </c>
      <c r="B2266">
        <v>2008</v>
      </c>
      <c r="C2266">
        <v>8</v>
      </c>
      <c r="D2266">
        <v>734.36513239074998</v>
      </c>
      <c r="E2266">
        <v>3223.9007611807201</v>
      </c>
      <c r="F2266">
        <v>95.284475072561193</v>
      </c>
      <c r="G2266">
        <v>29.698829920341701</v>
      </c>
      <c r="H2266">
        <v>724.17580702853195</v>
      </c>
      <c r="I2266">
        <v>655.78875742137495</v>
      </c>
    </row>
    <row r="2267" spans="1:9" x14ac:dyDescent="0.25">
      <c r="A2267" t="s">
        <v>17</v>
      </c>
      <c r="B2267">
        <v>2008</v>
      </c>
      <c r="C2267">
        <v>9</v>
      </c>
      <c r="D2267">
        <v>561.18231705996902</v>
      </c>
      <c r="E2267">
        <v>3548.8188113531501</v>
      </c>
      <c r="F2267">
        <v>306.85697482908301</v>
      </c>
      <c r="G2267">
        <v>93.169705488265393</v>
      </c>
      <c r="H2267">
        <v>771.91423682450295</v>
      </c>
      <c r="I2267">
        <v>568.02411735051601</v>
      </c>
    </row>
    <row r="2268" spans="1:9" x14ac:dyDescent="0.25">
      <c r="A2268" t="s">
        <v>17</v>
      </c>
      <c r="B2268">
        <v>2008</v>
      </c>
      <c r="C2268">
        <v>10</v>
      </c>
      <c r="D2268">
        <v>505.80344475365399</v>
      </c>
      <c r="E2268">
        <v>3540.6606520628402</v>
      </c>
      <c r="F2268">
        <v>665.48171662089101</v>
      </c>
      <c r="G2268">
        <v>200.867673397532</v>
      </c>
      <c r="H2268">
        <v>1379.8461519237101</v>
      </c>
      <c r="I2268">
        <v>520.50581019275899</v>
      </c>
    </row>
    <row r="2269" spans="1:9" x14ac:dyDescent="0.25">
      <c r="A2269" t="s">
        <v>17</v>
      </c>
      <c r="B2269">
        <v>2008</v>
      </c>
      <c r="C2269">
        <v>11</v>
      </c>
      <c r="D2269">
        <v>395.46128207863597</v>
      </c>
      <c r="E2269">
        <v>3611.4505145742801</v>
      </c>
      <c r="F2269">
        <v>884.69113460798496</v>
      </c>
      <c r="G2269">
        <v>266.53263669778602</v>
      </c>
      <c r="H2269">
        <v>1704.20889328779</v>
      </c>
      <c r="I2269">
        <v>428.4336927315</v>
      </c>
    </row>
    <row r="2270" spans="1:9" x14ac:dyDescent="0.25">
      <c r="A2270" t="s">
        <v>17</v>
      </c>
      <c r="B2270">
        <v>2008</v>
      </c>
      <c r="C2270">
        <v>12</v>
      </c>
      <c r="D2270">
        <v>560.60408335159298</v>
      </c>
      <c r="E2270">
        <v>3608.7224078547702</v>
      </c>
      <c r="F2270">
        <v>937.22089802909397</v>
      </c>
      <c r="G2270">
        <v>283.744997924627</v>
      </c>
      <c r="H2270">
        <v>1889.84414932709</v>
      </c>
      <c r="I2270">
        <v>592.21274907704606</v>
      </c>
    </row>
    <row r="2271" spans="1:9" x14ac:dyDescent="0.25">
      <c r="A2271" t="s">
        <v>17</v>
      </c>
      <c r="B2271">
        <v>2009</v>
      </c>
      <c r="C2271">
        <v>1</v>
      </c>
      <c r="D2271">
        <v>642.60868110755098</v>
      </c>
      <c r="E2271">
        <v>3634.9543892674301</v>
      </c>
      <c r="F2271">
        <v>1321.7775909310601</v>
      </c>
      <c r="G2271">
        <v>399.65527859729599</v>
      </c>
      <c r="H2271">
        <v>2743.0607893649299</v>
      </c>
      <c r="I2271">
        <v>653.82630815892503</v>
      </c>
    </row>
    <row r="2272" spans="1:9" x14ac:dyDescent="0.25">
      <c r="A2272" t="s">
        <v>17</v>
      </c>
      <c r="B2272">
        <v>2009</v>
      </c>
      <c r="C2272">
        <v>2</v>
      </c>
      <c r="D2272">
        <v>986.32965574914499</v>
      </c>
      <c r="E2272">
        <v>3475.2491010939002</v>
      </c>
      <c r="F2272">
        <v>483.23771379773598</v>
      </c>
      <c r="G2272">
        <v>145.67310127755201</v>
      </c>
      <c r="H2272">
        <v>886.33921426289999</v>
      </c>
      <c r="I2272">
        <v>878.54808264301596</v>
      </c>
    </row>
    <row r="2273" spans="1:9" x14ac:dyDescent="0.25">
      <c r="A2273" t="s">
        <v>17</v>
      </c>
      <c r="B2273">
        <v>2009</v>
      </c>
      <c r="C2273">
        <v>3</v>
      </c>
      <c r="D2273">
        <v>1415.7438446132401</v>
      </c>
      <c r="E2273">
        <v>3233.1843852288798</v>
      </c>
      <c r="F2273">
        <v>33.714361911336198</v>
      </c>
      <c r="G2273">
        <v>10.5670933795613</v>
      </c>
      <c r="H2273">
        <v>559.24546898086601</v>
      </c>
      <c r="I2273">
        <v>1140.0659783199801</v>
      </c>
    </row>
    <row r="2274" spans="1:9" x14ac:dyDescent="0.25">
      <c r="A2274" t="s">
        <v>17</v>
      </c>
      <c r="B2274">
        <v>2009</v>
      </c>
      <c r="C2274">
        <v>4</v>
      </c>
      <c r="D2274">
        <v>1138.20925910294</v>
      </c>
      <c r="E2274">
        <v>3213.7112803157102</v>
      </c>
      <c r="F2274">
        <v>38.252547067675899</v>
      </c>
      <c r="G2274">
        <v>12.0903131518991</v>
      </c>
      <c r="H2274">
        <v>1065.8429204178799</v>
      </c>
      <c r="I2274">
        <v>927.54819986459995</v>
      </c>
    </row>
    <row r="2275" spans="1:9" x14ac:dyDescent="0.25">
      <c r="A2275" t="s">
        <v>17</v>
      </c>
      <c r="B2275">
        <v>2009</v>
      </c>
      <c r="C2275">
        <v>5</v>
      </c>
      <c r="D2275">
        <v>1330.23339749609</v>
      </c>
      <c r="E2275">
        <v>3424.6870394868502</v>
      </c>
      <c r="F2275">
        <v>195.525709562776</v>
      </c>
      <c r="G2275">
        <v>59.769787184035501</v>
      </c>
      <c r="H2275">
        <v>1038.44886546405</v>
      </c>
      <c r="I2275">
        <v>1239.0766530302701</v>
      </c>
    </row>
    <row r="2276" spans="1:9" x14ac:dyDescent="0.25">
      <c r="A2276" t="s">
        <v>17</v>
      </c>
      <c r="B2276">
        <v>2009</v>
      </c>
      <c r="C2276">
        <v>6</v>
      </c>
      <c r="D2276">
        <v>1090.10551468516</v>
      </c>
      <c r="E2276">
        <v>3315.7728330097998</v>
      </c>
      <c r="F2276">
        <v>421.49197060988502</v>
      </c>
      <c r="G2276">
        <v>128.116404111685</v>
      </c>
      <c r="H2276">
        <v>1249.75336228934</v>
      </c>
      <c r="I2276">
        <v>1021.67271286558</v>
      </c>
    </row>
    <row r="2277" spans="1:9" x14ac:dyDescent="0.25">
      <c r="A2277" t="s">
        <v>17</v>
      </c>
      <c r="B2277">
        <v>2009</v>
      </c>
      <c r="C2277">
        <v>7</v>
      </c>
      <c r="D2277">
        <v>913.46055580970699</v>
      </c>
      <c r="E2277">
        <v>3200.9358773809799</v>
      </c>
      <c r="F2277">
        <v>179.94423465760099</v>
      </c>
      <c r="G2277">
        <v>54.076060976104998</v>
      </c>
      <c r="H2277">
        <v>1078.67872294121</v>
      </c>
      <c r="I2277">
        <v>822.97776659783096</v>
      </c>
    </row>
    <row r="2278" spans="1:9" x14ac:dyDescent="0.25">
      <c r="A2278" t="s">
        <v>17</v>
      </c>
      <c r="B2278">
        <v>2009</v>
      </c>
      <c r="C2278">
        <v>8</v>
      </c>
      <c r="D2278">
        <v>770.20367885717701</v>
      </c>
      <c r="E2278">
        <v>3430.93280850876</v>
      </c>
      <c r="F2278">
        <v>34.981254903807901</v>
      </c>
      <c r="G2278">
        <v>10.944039104323799</v>
      </c>
      <c r="H2278">
        <v>184.749805040448</v>
      </c>
      <c r="I2278">
        <v>752.20929795680297</v>
      </c>
    </row>
    <row r="2279" spans="1:9" x14ac:dyDescent="0.25">
      <c r="A2279" t="s">
        <v>17</v>
      </c>
      <c r="B2279">
        <v>2009</v>
      </c>
      <c r="C2279">
        <v>9</v>
      </c>
      <c r="D2279">
        <v>645.23781775349005</v>
      </c>
      <c r="E2279">
        <v>3320.44453540116</v>
      </c>
      <c r="F2279">
        <v>37.922922518589502</v>
      </c>
      <c r="G2279">
        <v>11.8066943896787</v>
      </c>
      <c r="H2279">
        <v>214.74485339599599</v>
      </c>
      <c r="I2279">
        <v>599.25661153509304</v>
      </c>
    </row>
    <row r="2280" spans="1:9" x14ac:dyDescent="0.25">
      <c r="A2280" t="s">
        <v>17</v>
      </c>
      <c r="B2280">
        <v>2009</v>
      </c>
      <c r="C2280">
        <v>10</v>
      </c>
      <c r="D2280">
        <v>496.22025117339598</v>
      </c>
      <c r="E2280">
        <v>3555.0896600614901</v>
      </c>
      <c r="F2280">
        <v>978.70205375461001</v>
      </c>
      <c r="G2280">
        <v>296.03050614300003</v>
      </c>
      <c r="H2280">
        <v>2166.7355051392801</v>
      </c>
      <c r="I2280">
        <v>513.02365050720198</v>
      </c>
    </row>
    <row r="2281" spans="1:9" x14ac:dyDescent="0.25">
      <c r="A2281" t="s">
        <v>17</v>
      </c>
      <c r="B2281">
        <v>2009</v>
      </c>
      <c r="C2281">
        <v>11</v>
      </c>
      <c r="D2281">
        <v>383.272029752469</v>
      </c>
      <c r="E2281">
        <v>3617.0663192569</v>
      </c>
      <c r="F2281">
        <v>1557.51439560534</v>
      </c>
      <c r="G2281">
        <v>469.64492213066899</v>
      </c>
      <c r="H2281">
        <v>3008.2521588977402</v>
      </c>
      <c r="I2281">
        <v>417.59125069627999</v>
      </c>
    </row>
    <row r="2282" spans="1:9" x14ac:dyDescent="0.25">
      <c r="A2282" t="s">
        <v>17</v>
      </c>
      <c r="B2282">
        <v>2009</v>
      </c>
      <c r="C2282">
        <v>12</v>
      </c>
      <c r="D2282">
        <v>516.95503038614595</v>
      </c>
      <c r="E2282">
        <v>3597.67622257126</v>
      </c>
      <c r="F2282">
        <v>1739.14248934073</v>
      </c>
      <c r="G2282">
        <v>524.23279939056204</v>
      </c>
      <c r="H2282">
        <v>3248.1427254447199</v>
      </c>
      <c r="I2282">
        <v>548.57850062232205</v>
      </c>
    </row>
    <row r="2283" spans="1:9" x14ac:dyDescent="0.25">
      <c r="A2283" t="s">
        <v>17</v>
      </c>
      <c r="B2283">
        <v>2010</v>
      </c>
      <c r="C2283">
        <v>1</v>
      </c>
      <c r="D2283">
        <v>628.42087928736396</v>
      </c>
      <c r="E2283">
        <v>3600.1594925576801</v>
      </c>
      <c r="F2283">
        <v>908.33254281886195</v>
      </c>
      <c r="G2283">
        <v>274.482801449389</v>
      </c>
      <c r="H2283">
        <v>2033.29567209526</v>
      </c>
      <c r="I2283">
        <v>632.51315601332203</v>
      </c>
    </row>
    <row r="2284" spans="1:9" x14ac:dyDescent="0.25">
      <c r="A2284" t="s">
        <v>17</v>
      </c>
      <c r="B2284">
        <v>2010</v>
      </c>
      <c r="C2284">
        <v>2</v>
      </c>
      <c r="D2284">
        <v>764.75423602807905</v>
      </c>
      <c r="E2284">
        <v>3594.15096856735</v>
      </c>
      <c r="F2284">
        <v>1193.93028236227</v>
      </c>
      <c r="G2284">
        <v>359.34328337202902</v>
      </c>
      <c r="H2284">
        <v>2617.7947583272698</v>
      </c>
      <c r="I2284">
        <v>723.83734224155603</v>
      </c>
    </row>
    <row r="2285" spans="1:9" x14ac:dyDescent="0.25">
      <c r="A2285" t="s">
        <v>17</v>
      </c>
      <c r="B2285">
        <v>2010</v>
      </c>
      <c r="C2285">
        <v>3</v>
      </c>
      <c r="D2285">
        <v>1095.82618490189</v>
      </c>
      <c r="E2285">
        <v>3569.4273351574702</v>
      </c>
      <c r="F2285">
        <v>342.73474271643499</v>
      </c>
      <c r="G2285">
        <v>104.039021624927</v>
      </c>
      <c r="H2285">
        <v>1195.7913834235601</v>
      </c>
      <c r="I2285">
        <v>997.88728371101195</v>
      </c>
    </row>
    <row r="2286" spans="1:9" x14ac:dyDescent="0.25">
      <c r="A2286" t="s">
        <v>17</v>
      </c>
      <c r="B2286">
        <v>2010</v>
      </c>
      <c r="C2286">
        <v>4</v>
      </c>
      <c r="D2286">
        <v>1366.23343169893</v>
      </c>
      <c r="E2286">
        <v>3471.4178132626398</v>
      </c>
      <c r="F2286">
        <v>137.26652499702601</v>
      </c>
      <c r="G2286">
        <v>41.678373577106697</v>
      </c>
      <c r="H2286">
        <v>677.78920108845205</v>
      </c>
      <c r="I2286">
        <v>1227.04524032515</v>
      </c>
    </row>
    <row r="2287" spans="1:9" x14ac:dyDescent="0.25">
      <c r="A2287" t="s">
        <v>17</v>
      </c>
      <c r="B2287">
        <v>2010</v>
      </c>
      <c r="C2287">
        <v>5</v>
      </c>
      <c r="D2287">
        <v>1240.59858200133</v>
      </c>
      <c r="E2287">
        <v>3411.76786470245</v>
      </c>
      <c r="F2287">
        <v>121.030126464727</v>
      </c>
      <c r="G2287">
        <v>37.3383599963257</v>
      </c>
      <c r="H2287">
        <v>1010.27907187755</v>
      </c>
      <c r="I2287">
        <v>1159.9937159726001</v>
      </c>
    </row>
    <row r="2288" spans="1:9" x14ac:dyDescent="0.25">
      <c r="A2288" t="s">
        <v>17</v>
      </c>
      <c r="B2288">
        <v>2010</v>
      </c>
      <c r="C2288">
        <v>6</v>
      </c>
      <c r="D2288">
        <v>1097.57661061927</v>
      </c>
      <c r="E2288">
        <v>3377.4207631396498</v>
      </c>
      <c r="F2288">
        <v>396.02076025356899</v>
      </c>
      <c r="G2288">
        <v>119.77279797422401</v>
      </c>
      <c r="H2288">
        <v>1178.1859004345299</v>
      </c>
      <c r="I2288">
        <v>1048.0010857933801</v>
      </c>
    </row>
    <row r="2289" spans="1:9" x14ac:dyDescent="0.25">
      <c r="A2289" t="s">
        <v>17</v>
      </c>
      <c r="B2289">
        <v>2010</v>
      </c>
      <c r="C2289">
        <v>7</v>
      </c>
      <c r="D2289">
        <v>1029.2823554993299</v>
      </c>
      <c r="E2289">
        <v>3092.6871265763798</v>
      </c>
      <c r="F2289">
        <v>28.4604487705267</v>
      </c>
      <c r="G2289">
        <v>8.9638567620156202</v>
      </c>
      <c r="H2289">
        <v>298.327829219921</v>
      </c>
      <c r="I2289">
        <v>889.04267930738501</v>
      </c>
    </row>
    <row r="2290" spans="1:9" x14ac:dyDescent="0.25">
      <c r="A2290" t="s">
        <v>17</v>
      </c>
      <c r="B2290">
        <v>2010</v>
      </c>
      <c r="C2290">
        <v>8</v>
      </c>
      <c r="D2290">
        <v>843.79982709563103</v>
      </c>
      <c r="E2290">
        <v>2819.79720174866</v>
      </c>
      <c r="F2290">
        <v>29.333812305910001</v>
      </c>
      <c r="G2290">
        <v>9.2238382236339493</v>
      </c>
      <c r="H2290">
        <v>100.340365813811</v>
      </c>
      <c r="I2290">
        <v>627.85905096861097</v>
      </c>
    </row>
    <row r="2291" spans="1:9" x14ac:dyDescent="0.25">
      <c r="A2291" t="s">
        <v>17</v>
      </c>
      <c r="B2291">
        <v>2010</v>
      </c>
      <c r="C2291">
        <v>9</v>
      </c>
      <c r="D2291">
        <v>614.52599743782798</v>
      </c>
      <c r="E2291">
        <v>2911.3210808403001</v>
      </c>
      <c r="F2291">
        <v>31.610874780195999</v>
      </c>
      <c r="G2291">
        <v>9.8899134075021102</v>
      </c>
      <c r="H2291">
        <v>334.76060400003701</v>
      </c>
      <c r="I2291">
        <v>480.175925829096</v>
      </c>
    </row>
    <row r="2292" spans="1:9" x14ac:dyDescent="0.25">
      <c r="A2292" t="s">
        <v>17</v>
      </c>
      <c r="B2292">
        <v>2010</v>
      </c>
      <c r="C2292">
        <v>10</v>
      </c>
      <c r="D2292">
        <v>461.975076952802</v>
      </c>
      <c r="E2292">
        <v>3311.1350316134599</v>
      </c>
      <c r="F2292">
        <v>1052.6938371112101</v>
      </c>
      <c r="G2292">
        <v>318.55612962668698</v>
      </c>
      <c r="H2292">
        <v>2607.23596716354</v>
      </c>
      <c r="I2292">
        <v>440.54361283609398</v>
      </c>
    </row>
    <row r="2293" spans="1:9" x14ac:dyDescent="0.25">
      <c r="A2293" t="s">
        <v>17</v>
      </c>
      <c r="B2293">
        <v>2010</v>
      </c>
      <c r="C2293">
        <v>11</v>
      </c>
      <c r="D2293">
        <v>388.90328226676098</v>
      </c>
      <c r="E2293">
        <v>3618.90331853317</v>
      </c>
      <c r="F2293">
        <v>1255.4925165893501</v>
      </c>
      <c r="G2293">
        <v>378.63972341012601</v>
      </c>
      <c r="H2293">
        <v>2412.9102092387002</v>
      </c>
      <c r="I2293">
        <v>423.326753221903</v>
      </c>
    </row>
    <row r="2294" spans="1:9" x14ac:dyDescent="0.25">
      <c r="A2294" t="s">
        <v>17</v>
      </c>
      <c r="B2294">
        <v>2010</v>
      </c>
      <c r="C2294">
        <v>12</v>
      </c>
      <c r="D2294">
        <v>535.94897327689603</v>
      </c>
      <c r="E2294">
        <v>3562.21790188263</v>
      </c>
      <c r="F2294">
        <v>960.00978217442798</v>
      </c>
      <c r="G2294">
        <v>289.81236823741301</v>
      </c>
      <c r="H2294">
        <v>1907.3059316162301</v>
      </c>
      <c r="I2294">
        <v>560.56208918216998</v>
      </c>
    </row>
    <row r="2295" spans="1:9" x14ac:dyDescent="0.25">
      <c r="A2295" t="s">
        <v>17</v>
      </c>
      <c r="B2295">
        <v>2011</v>
      </c>
      <c r="C2295">
        <v>1</v>
      </c>
      <c r="D2295">
        <v>663.79287548284105</v>
      </c>
      <c r="E2295">
        <v>3624.1423202967799</v>
      </c>
      <c r="F2295">
        <v>971.331174695139</v>
      </c>
      <c r="G2295">
        <v>294.39633187987403</v>
      </c>
      <c r="H2295">
        <v>2069.35700022419</v>
      </c>
      <c r="I2295">
        <v>670.93867414086503</v>
      </c>
    </row>
    <row r="2296" spans="1:9" x14ac:dyDescent="0.25">
      <c r="A2296" t="s">
        <v>17</v>
      </c>
      <c r="B2296">
        <v>2011</v>
      </c>
      <c r="C2296">
        <v>2</v>
      </c>
      <c r="D2296">
        <v>874.99314027381399</v>
      </c>
      <c r="E2296">
        <v>3569.67759975128</v>
      </c>
      <c r="F2296">
        <v>510.02522186473499</v>
      </c>
      <c r="G2296">
        <v>154.24588626708601</v>
      </c>
      <c r="H2296">
        <v>1312.2918191199999</v>
      </c>
      <c r="I2296">
        <v>819.19159587692502</v>
      </c>
    </row>
    <row r="2297" spans="1:9" x14ac:dyDescent="0.25">
      <c r="A2297" t="s">
        <v>17</v>
      </c>
      <c r="B2297">
        <v>2011</v>
      </c>
      <c r="C2297">
        <v>3</v>
      </c>
      <c r="D2297">
        <v>1152.28809677304</v>
      </c>
      <c r="E2297">
        <v>3506.36441739578</v>
      </c>
      <c r="F2297">
        <v>158.40730483902701</v>
      </c>
      <c r="G2297">
        <v>48.547071534689998</v>
      </c>
      <c r="H2297">
        <v>897.59846686987896</v>
      </c>
      <c r="I2297">
        <v>1026.27074760033</v>
      </c>
    </row>
    <row r="2298" spans="1:9" x14ac:dyDescent="0.25">
      <c r="A2298" t="s">
        <v>17</v>
      </c>
      <c r="B2298">
        <v>2011</v>
      </c>
      <c r="C2298">
        <v>4</v>
      </c>
      <c r="D2298">
        <v>1494.9767016862099</v>
      </c>
      <c r="E2298">
        <v>3327.7787924488798</v>
      </c>
      <c r="F2298">
        <v>48.432657903126803</v>
      </c>
      <c r="G2298">
        <v>14.913523481278199</v>
      </c>
      <c r="H2298">
        <v>747.02410335099705</v>
      </c>
      <c r="I2298">
        <v>1275.3861810595799</v>
      </c>
    </row>
    <row r="2299" spans="1:9" x14ac:dyDescent="0.25">
      <c r="A2299" t="s">
        <v>17</v>
      </c>
      <c r="B2299">
        <v>2011</v>
      </c>
      <c r="C2299">
        <v>5</v>
      </c>
      <c r="D2299">
        <v>1349.2563604356301</v>
      </c>
      <c r="E2299">
        <v>3224.7987475723298</v>
      </c>
      <c r="F2299">
        <v>28.433514677734099</v>
      </c>
      <c r="G2299">
        <v>8.9789343135127808</v>
      </c>
      <c r="H2299">
        <v>422.09832700065601</v>
      </c>
      <c r="I2299">
        <v>1176.35835815565</v>
      </c>
    </row>
    <row r="2300" spans="1:9" x14ac:dyDescent="0.25">
      <c r="A2300" t="s">
        <v>17</v>
      </c>
      <c r="B2300">
        <v>2011</v>
      </c>
      <c r="C2300">
        <v>6</v>
      </c>
      <c r="D2300">
        <v>1185.11204235178</v>
      </c>
      <c r="E2300">
        <v>2800.6375765856901</v>
      </c>
      <c r="F2300">
        <v>27.762617368981498</v>
      </c>
      <c r="G2300">
        <v>8.7542991332340598</v>
      </c>
      <c r="H2300">
        <v>80.621375429836505</v>
      </c>
      <c r="I2300">
        <v>892.77238200001295</v>
      </c>
    </row>
    <row r="2301" spans="1:9" x14ac:dyDescent="0.25">
      <c r="A2301" t="s">
        <v>17</v>
      </c>
      <c r="B2301">
        <v>2011</v>
      </c>
      <c r="C2301">
        <v>7</v>
      </c>
      <c r="D2301">
        <v>920.67910876051599</v>
      </c>
      <c r="E2301">
        <v>2632.3501731353799</v>
      </c>
      <c r="F2301">
        <v>28.867913492253098</v>
      </c>
      <c r="G2301">
        <v>9.0860493602572294</v>
      </c>
      <c r="H2301">
        <v>304.59202818865299</v>
      </c>
      <c r="I2301">
        <v>629.44052728421002</v>
      </c>
    </row>
    <row r="2302" spans="1:9" x14ac:dyDescent="0.25">
      <c r="A2302" t="s">
        <v>17</v>
      </c>
      <c r="B2302">
        <v>2011</v>
      </c>
      <c r="C2302">
        <v>8</v>
      </c>
      <c r="D2302">
        <v>770.38575218851395</v>
      </c>
      <c r="E2302">
        <v>2767.0246777973898</v>
      </c>
      <c r="F2302">
        <v>38.813539194538599</v>
      </c>
      <c r="G2302">
        <v>12.2251497571242</v>
      </c>
      <c r="H2302">
        <v>676.47722001727095</v>
      </c>
      <c r="I2302">
        <v>555.40654855101604</v>
      </c>
    </row>
    <row r="2303" spans="1:9" x14ac:dyDescent="0.25">
      <c r="A2303" t="s">
        <v>17</v>
      </c>
      <c r="B2303">
        <v>2011</v>
      </c>
      <c r="C2303">
        <v>9</v>
      </c>
      <c r="D2303">
        <v>568.63533802769996</v>
      </c>
      <c r="E2303">
        <v>3201.4616991706798</v>
      </c>
      <c r="F2303">
        <v>41.090915401837201</v>
      </c>
      <c r="G2303">
        <v>12.9131383705187</v>
      </c>
      <c r="H2303">
        <v>222.55077899995601</v>
      </c>
      <c r="I2303">
        <v>509.17072612417201</v>
      </c>
    </row>
    <row r="2304" spans="1:9" x14ac:dyDescent="0.25">
      <c r="A2304" t="s">
        <v>17</v>
      </c>
      <c r="B2304">
        <v>2011</v>
      </c>
      <c r="C2304">
        <v>10</v>
      </c>
      <c r="D2304">
        <v>628.73655558172902</v>
      </c>
      <c r="E2304">
        <v>3192.8013979255702</v>
      </c>
      <c r="F2304">
        <v>608.43338480727596</v>
      </c>
      <c r="G2304">
        <v>185.11696575502401</v>
      </c>
      <c r="H2304">
        <v>1605.18308907344</v>
      </c>
      <c r="I2304">
        <v>554.51434774265795</v>
      </c>
    </row>
    <row r="2305" spans="1:9" x14ac:dyDescent="0.25">
      <c r="A2305" t="s">
        <v>17</v>
      </c>
      <c r="B2305">
        <v>2011</v>
      </c>
      <c r="C2305">
        <v>11</v>
      </c>
      <c r="D2305">
        <v>453.05747165400902</v>
      </c>
      <c r="E2305">
        <v>3591.74896934662</v>
      </c>
      <c r="F2305">
        <v>808.21074926359699</v>
      </c>
      <c r="G2305">
        <v>244.94188179501</v>
      </c>
      <c r="H2305">
        <v>1703.6887713260601</v>
      </c>
      <c r="I2305">
        <v>483.26188137052799</v>
      </c>
    </row>
    <row r="2306" spans="1:9" x14ac:dyDescent="0.25">
      <c r="A2306" t="s">
        <v>17</v>
      </c>
      <c r="B2306">
        <v>2011</v>
      </c>
      <c r="C2306">
        <v>12</v>
      </c>
      <c r="D2306">
        <v>533.35355978845803</v>
      </c>
      <c r="E2306">
        <v>3598.7418396430999</v>
      </c>
      <c r="F2306">
        <v>715.15134670692305</v>
      </c>
      <c r="G2306">
        <v>216.19507652685601</v>
      </c>
      <c r="H2306">
        <v>1400.9946774273101</v>
      </c>
      <c r="I2306">
        <v>565.40889680187695</v>
      </c>
    </row>
    <row r="2307" spans="1:9" x14ac:dyDescent="0.25">
      <c r="A2307" t="s">
        <v>17</v>
      </c>
      <c r="B2307">
        <v>2012</v>
      </c>
      <c r="C2307">
        <v>1</v>
      </c>
      <c r="D2307">
        <v>749.35172230879198</v>
      </c>
      <c r="E2307">
        <v>3590.5866693005401</v>
      </c>
      <c r="F2307">
        <v>114.409959901939</v>
      </c>
      <c r="G2307">
        <v>35.180726706704</v>
      </c>
      <c r="H2307">
        <v>507.27100319463699</v>
      </c>
      <c r="I2307">
        <v>742.798504385559</v>
      </c>
    </row>
    <row r="2308" spans="1:9" x14ac:dyDescent="0.25">
      <c r="A2308" t="s">
        <v>17</v>
      </c>
      <c r="B2308">
        <v>2012</v>
      </c>
      <c r="C2308">
        <v>2</v>
      </c>
      <c r="D2308">
        <v>971.44993585611098</v>
      </c>
      <c r="E2308">
        <v>3432.8584363012701</v>
      </c>
      <c r="F2308">
        <v>31.980221798156801</v>
      </c>
      <c r="G2308">
        <v>10.003651371996</v>
      </c>
      <c r="H2308">
        <v>130.31215238447001</v>
      </c>
      <c r="I2308">
        <v>857.01084595160796</v>
      </c>
    </row>
    <row r="2309" spans="1:9" x14ac:dyDescent="0.25">
      <c r="A2309" t="s">
        <v>17</v>
      </c>
      <c r="B2309">
        <v>2012</v>
      </c>
      <c r="C2309">
        <v>3</v>
      </c>
      <c r="D2309">
        <v>1501.46559544775</v>
      </c>
      <c r="E2309">
        <v>3021.0377838957202</v>
      </c>
      <c r="F2309">
        <v>29.976244674496101</v>
      </c>
      <c r="G2309">
        <v>9.4351094932921793</v>
      </c>
      <c r="H2309">
        <v>326.32926780481301</v>
      </c>
      <c r="I2309">
        <v>1101.55139879636</v>
      </c>
    </row>
    <row r="2310" spans="1:9" x14ac:dyDescent="0.25">
      <c r="A2310" t="s">
        <v>17</v>
      </c>
      <c r="B2310">
        <v>2012</v>
      </c>
      <c r="C2310">
        <v>4</v>
      </c>
      <c r="D2310">
        <v>952.417597013148</v>
      </c>
      <c r="E2310">
        <v>3224.2728364627101</v>
      </c>
      <c r="F2310">
        <v>363.17478152313998</v>
      </c>
      <c r="G2310">
        <v>110.431748327904</v>
      </c>
      <c r="H2310">
        <v>1891.1432266939401</v>
      </c>
      <c r="I2310">
        <v>771.71893686095098</v>
      </c>
    </row>
    <row r="2311" spans="1:9" x14ac:dyDescent="0.25">
      <c r="A2311" t="s">
        <v>17</v>
      </c>
      <c r="B2311">
        <v>2012</v>
      </c>
      <c r="C2311">
        <v>5</v>
      </c>
      <c r="D2311">
        <v>1243.18393682956</v>
      </c>
      <c r="E2311">
        <v>3422.3127423307801</v>
      </c>
      <c r="F2311">
        <v>483.72109910655598</v>
      </c>
      <c r="G2311">
        <v>146.29380180680101</v>
      </c>
      <c r="H2311">
        <v>1075.2326564830601</v>
      </c>
      <c r="I2311">
        <v>1160.1684299364399</v>
      </c>
    </row>
    <row r="2312" spans="1:9" x14ac:dyDescent="0.25">
      <c r="A2312" t="s">
        <v>17</v>
      </c>
      <c r="B2312">
        <v>2012</v>
      </c>
      <c r="C2312">
        <v>6</v>
      </c>
      <c r="D2312">
        <v>1039.7788502895601</v>
      </c>
      <c r="E2312">
        <v>3261.9126893080102</v>
      </c>
      <c r="F2312">
        <v>64.248645850811599</v>
      </c>
      <c r="G2312">
        <v>20.003641611053499</v>
      </c>
      <c r="H2312">
        <v>885.95811273418497</v>
      </c>
      <c r="I2312">
        <v>958.70272323198299</v>
      </c>
    </row>
    <row r="2313" spans="1:9" x14ac:dyDescent="0.25">
      <c r="A2313" t="s">
        <v>17</v>
      </c>
      <c r="B2313">
        <v>2012</v>
      </c>
      <c r="C2313">
        <v>7</v>
      </c>
      <c r="D2313">
        <v>941.39453201843003</v>
      </c>
      <c r="E2313">
        <v>3283.3242557922399</v>
      </c>
      <c r="F2313">
        <v>34.534671046140197</v>
      </c>
      <c r="G2313">
        <v>10.787548655533501</v>
      </c>
      <c r="H2313">
        <v>266.03069718959802</v>
      </c>
      <c r="I2313">
        <v>876.831000669182</v>
      </c>
    </row>
    <row r="2314" spans="1:9" x14ac:dyDescent="0.25">
      <c r="A2314" t="s">
        <v>17</v>
      </c>
      <c r="B2314">
        <v>2012</v>
      </c>
      <c r="C2314">
        <v>8</v>
      </c>
      <c r="D2314">
        <v>734.20860822749501</v>
      </c>
      <c r="E2314">
        <v>3130.48584446106</v>
      </c>
      <c r="F2314">
        <v>31.765135813408101</v>
      </c>
      <c r="G2314">
        <v>9.9626204393000499</v>
      </c>
      <c r="H2314">
        <v>356.95972669343701</v>
      </c>
      <c r="I2314">
        <v>631.94868110472896</v>
      </c>
    </row>
    <row r="2315" spans="1:9" x14ac:dyDescent="0.25">
      <c r="A2315" t="s">
        <v>17</v>
      </c>
      <c r="B2315">
        <v>2012</v>
      </c>
      <c r="C2315">
        <v>9</v>
      </c>
      <c r="D2315">
        <v>625.91400430706506</v>
      </c>
      <c r="E2315">
        <v>3177.4235414537102</v>
      </c>
      <c r="F2315">
        <v>137.79142900671599</v>
      </c>
      <c r="G2315">
        <v>42.755491462437</v>
      </c>
      <c r="H2315">
        <v>612.53588408650899</v>
      </c>
      <c r="I2315">
        <v>539.85774888982803</v>
      </c>
    </row>
    <row r="2316" spans="1:9" x14ac:dyDescent="0.25">
      <c r="A2316" t="s">
        <v>17</v>
      </c>
      <c r="B2316">
        <v>2012</v>
      </c>
      <c r="C2316">
        <v>10</v>
      </c>
      <c r="D2316">
        <v>459.30254447629801</v>
      </c>
      <c r="E2316">
        <v>3545.2096326606802</v>
      </c>
      <c r="F2316">
        <v>644.63770330255204</v>
      </c>
      <c r="G2316">
        <v>195.32107205923401</v>
      </c>
      <c r="H2316">
        <v>1398.47503730778</v>
      </c>
      <c r="I2316">
        <v>475.20636499031099</v>
      </c>
    </row>
    <row r="2317" spans="1:9" x14ac:dyDescent="0.25">
      <c r="A2317" t="s">
        <v>17</v>
      </c>
      <c r="B2317">
        <v>2012</v>
      </c>
      <c r="C2317">
        <v>11</v>
      </c>
      <c r="D2317">
        <v>430.10978666801901</v>
      </c>
      <c r="E2317">
        <v>3635.3823329035899</v>
      </c>
      <c r="F2317">
        <v>1126.0791190477</v>
      </c>
      <c r="G2317">
        <v>339.43988234806699</v>
      </c>
      <c r="H2317">
        <v>2103.87983085632</v>
      </c>
      <c r="I2317">
        <v>466.463435801093</v>
      </c>
    </row>
    <row r="2318" spans="1:9" x14ac:dyDescent="0.25">
      <c r="A2318" t="s">
        <v>17</v>
      </c>
      <c r="B2318">
        <v>2012</v>
      </c>
      <c r="C2318">
        <v>12</v>
      </c>
      <c r="D2318">
        <v>483.59280163533901</v>
      </c>
      <c r="E2318">
        <v>3617.7445291549702</v>
      </c>
      <c r="F2318">
        <v>1455.24886202945</v>
      </c>
      <c r="G2318">
        <v>440.39899430818502</v>
      </c>
      <c r="H2318">
        <v>2728.51724971265</v>
      </c>
      <c r="I2318">
        <v>519.16261536025502</v>
      </c>
    </row>
    <row r="2319" spans="1:9" x14ac:dyDescent="0.25">
      <c r="A2319" t="s">
        <v>17</v>
      </c>
      <c r="B2319">
        <v>2013</v>
      </c>
      <c r="C2319">
        <v>1</v>
      </c>
      <c r="D2319">
        <v>688.112945835917</v>
      </c>
      <c r="E2319">
        <v>3570.3486695613101</v>
      </c>
      <c r="F2319">
        <v>1504.90936306344</v>
      </c>
      <c r="G2319">
        <v>454.22407423073003</v>
      </c>
      <c r="H2319">
        <v>3247.6931265405701</v>
      </c>
      <c r="I2319">
        <v>683.79421652982899</v>
      </c>
    </row>
    <row r="2320" spans="1:9" x14ac:dyDescent="0.25">
      <c r="A2320" t="s">
        <v>17</v>
      </c>
      <c r="B2320">
        <v>2013</v>
      </c>
      <c r="C2320">
        <v>2</v>
      </c>
      <c r="D2320">
        <v>778.16725799218705</v>
      </c>
      <c r="E2320">
        <v>3593.9488104832499</v>
      </c>
      <c r="F2320">
        <v>558.79441811865297</v>
      </c>
      <c r="G2320">
        <v>168.768409822801</v>
      </c>
      <c r="H2320">
        <v>1306.2812656036399</v>
      </c>
      <c r="I2320">
        <v>736.13084534680399</v>
      </c>
    </row>
    <row r="2321" spans="1:9" x14ac:dyDescent="0.25">
      <c r="A2321" t="s">
        <v>17</v>
      </c>
      <c r="B2321">
        <v>2013</v>
      </c>
      <c r="C2321">
        <v>3</v>
      </c>
      <c r="D2321">
        <v>963.77360297640701</v>
      </c>
      <c r="E2321">
        <v>3607.1323123407001</v>
      </c>
      <c r="F2321">
        <v>1487.6144217917599</v>
      </c>
      <c r="G2321">
        <v>449.06676262073199</v>
      </c>
      <c r="H2321">
        <v>3260.5176987506702</v>
      </c>
      <c r="I2321">
        <v>892.23955904932495</v>
      </c>
    </row>
    <row r="2322" spans="1:9" x14ac:dyDescent="0.25">
      <c r="A2322" t="s">
        <v>17</v>
      </c>
      <c r="B2322">
        <v>2013</v>
      </c>
      <c r="C2322">
        <v>4</v>
      </c>
      <c r="D2322">
        <v>1157.9956517009</v>
      </c>
      <c r="E2322">
        <v>3384.0882785386598</v>
      </c>
      <c r="F2322">
        <v>763.93263666047505</v>
      </c>
      <c r="G2322">
        <v>230.36952327594699</v>
      </c>
      <c r="H2322">
        <v>1632.1655354071199</v>
      </c>
      <c r="I2322">
        <v>1008.7368393409999</v>
      </c>
    </row>
    <row r="2323" spans="1:9" x14ac:dyDescent="0.25">
      <c r="A2323" t="s">
        <v>17</v>
      </c>
      <c r="B2323">
        <v>2013</v>
      </c>
      <c r="C2323">
        <v>5</v>
      </c>
      <c r="D2323">
        <v>1182.93575937265</v>
      </c>
      <c r="E2323">
        <v>3276.43259633362</v>
      </c>
      <c r="F2323">
        <v>46.256030618364797</v>
      </c>
      <c r="G2323">
        <v>14.3929876712329</v>
      </c>
      <c r="H2323">
        <v>884.52120264804898</v>
      </c>
      <c r="I2323">
        <v>1044.8946869613601</v>
      </c>
    </row>
    <row r="2324" spans="1:9" x14ac:dyDescent="0.25">
      <c r="A2324" t="s">
        <v>17</v>
      </c>
      <c r="B2324">
        <v>2013</v>
      </c>
      <c r="C2324">
        <v>6</v>
      </c>
      <c r="D2324">
        <v>1142.1458422031999</v>
      </c>
      <c r="E2324">
        <v>3361.8531126109301</v>
      </c>
      <c r="F2324">
        <v>75.859033792212003</v>
      </c>
      <c r="G2324">
        <v>23.315254059665101</v>
      </c>
      <c r="H2324">
        <v>683.85425838972105</v>
      </c>
      <c r="I2324">
        <v>1081.78061142466</v>
      </c>
    </row>
    <row r="2325" spans="1:9" x14ac:dyDescent="0.25">
      <c r="A2325" t="s">
        <v>17</v>
      </c>
      <c r="B2325">
        <v>2013</v>
      </c>
      <c r="C2325">
        <v>7</v>
      </c>
      <c r="D2325">
        <v>1209.83701590749</v>
      </c>
      <c r="E2325">
        <v>2935.0592206739798</v>
      </c>
      <c r="F2325">
        <v>29.402295465315898</v>
      </c>
      <c r="G2325">
        <v>9.2674730344416698</v>
      </c>
      <c r="H2325">
        <v>271.18003950924998</v>
      </c>
      <c r="I2325">
        <v>976.20159815887905</v>
      </c>
    </row>
    <row r="2326" spans="1:9" x14ac:dyDescent="0.25">
      <c r="A2326" t="s">
        <v>17</v>
      </c>
      <c r="B2326">
        <v>2013</v>
      </c>
      <c r="C2326">
        <v>8</v>
      </c>
      <c r="D2326">
        <v>885.67068365071896</v>
      </c>
      <c r="E2326">
        <v>2886.8632877916002</v>
      </c>
      <c r="F2326">
        <v>29.208223415896899</v>
      </c>
      <c r="G2326">
        <v>9.1842134571540406</v>
      </c>
      <c r="H2326">
        <v>132.79751000360801</v>
      </c>
      <c r="I2326">
        <v>685.55193933634496</v>
      </c>
    </row>
    <row r="2327" spans="1:9" x14ac:dyDescent="0.25">
      <c r="A2327" t="s">
        <v>17</v>
      </c>
      <c r="B2327">
        <v>2013</v>
      </c>
      <c r="C2327">
        <v>9</v>
      </c>
      <c r="D2327">
        <v>677.50915039942595</v>
      </c>
      <c r="E2327">
        <v>2768.27938772278</v>
      </c>
      <c r="F2327">
        <v>60.1897011572906</v>
      </c>
      <c r="G2327">
        <v>18.8293002329691</v>
      </c>
      <c r="H2327">
        <v>771.05831661416505</v>
      </c>
      <c r="I2327">
        <v>481.062122201509</v>
      </c>
    </row>
    <row r="2328" spans="1:9" x14ac:dyDescent="0.25">
      <c r="A2328" t="s">
        <v>17</v>
      </c>
      <c r="B2328">
        <v>2013</v>
      </c>
      <c r="C2328">
        <v>10</v>
      </c>
      <c r="D2328">
        <v>479.37720989973502</v>
      </c>
      <c r="E2328">
        <v>3522.598162453</v>
      </c>
      <c r="F2328">
        <v>1421.76445700717</v>
      </c>
      <c r="G2328">
        <v>428.28538294914102</v>
      </c>
      <c r="H2328">
        <v>2989.6194822054899</v>
      </c>
      <c r="I2328">
        <v>491.25592956735198</v>
      </c>
    </row>
    <row r="2329" spans="1:9" x14ac:dyDescent="0.25">
      <c r="A2329" t="s">
        <v>17</v>
      </c>
      <c r="B2329">
        <v>2013</v>
      </c>
      <c r="C2329">
        <v>11</v>
      </c>
      <c r="D2329">
        <v>420.980816903755</v>
      </c>
      <c r="E2329">
        <v>3596.5394520751902</v>
      </c>
      <c r="F2329">
        <v>826.53208478928298</v>
      </c>
      <c r="G2329">
        <v>249.71211205482501</v>
      </c>
      <c r="H2329">
        <v>1594.99259207825</v>
      </c>
      <c r="I2329">
        <v>451.54727128536001</v>
      </c>
    </row>
    <row r="2330" spans="1:9" x14ac:dyDescent="0.25">
      <c r="A2330" t="s">
        <v>17</v>
      </c>
      <c r="B2330">
        <v>2013</v>
      </c>
      <c r="C2330">
        <v>12</v>
      </c>
      <c r="D2330">
        <v>628.48527682880103</v>
      </c>
      <c r="E2330">
        <v>3553.0618456635998</v>
      </c>
      <c r="F2330">
        <v>955.180269042026</v>
      </c>
      <c r="G2330">
        <v>287.75217776961802</v>
      </c>
      <c r="H2330">
        <v>2058.7314096601999</v>
      </c>
      <c r="I2330">
        <v>649.48883712327995</v>
      </c>
    </row>
    <row r="2331" spans="1:9" x14ac:dyDescent="0.25">
      <c r="A2331" t="s">
        <v>17</v>
      </c>
      <c r="B2331">
        <v>2014</v>
      </c>
      <c r="C2331">
        <v>1</v>
      </c>
      <c r="D2331">
        <v>620.62959220184302</v>
      </c>
      <c r="E2331">
        <v>3640.2113673881499</v>
      </c>
      <c r="F2331">
        <v>1836.1663246151099</v>
      </c>
      <c r="G2331">
        <v>554.42669514416798</v>
      </c>
      <c r="H2331">
        <v>3514.3754652956</v>
      </c>
      <c r="I2331">
        <v>633.14263470824199</v>
      </c>
    </row>
    <row r="2332" spans="1:9" x14ac:dyDescent="0.25">
      <c r="A2332" t="s">
        <v>17</v>
      </c>
      <c r="B2332">
        <v>2014</v>
      </c>
      <c r="C2332">
        <v>2</v>
      </c>
      <c r="D2332">
        <v>772.89975433735401</v>
      </c>
      <c r="E2332">
        <v>3612.5292005539</v>
      </c>
      <c r="F2332">
        <v>1459.9671607733901</v>
      </c>
      <c r="G2332">
        <v>440.41759193998098</v>
      </c>
      <c r="H2332">
        <v>3212.8185605281401</v>
      </c>
      <c r="I2332">
        <v>735.83980859296605</v>
      </c>
    </row>
    <row r="2333" spans="1:9" x14ac:dyDescent="0.25">
      <c r="A2333" t="s">
        <v>17</v>
      </c>
      <c r="B2333">
        <v>2014</v>
      </c>
      <c r="C2333">
        <v>3</v>
      </c>
      <c r="D2333">
        <v>1306.29182822553</v>
      </c>
      <c r="E2333">
        <v>3411.3042291476399</v>
      </c>
      <c r="F2333">
        <v>275.198410577473</v>
      </c>
      <c r="G2333">
        <v>83.761810505233996</v>
      </c>
      <c r="H2333">
        <v>1145.7841582195299</v>
      </c>
      <c r="I2333">
        <v>1120.82245916227</v>
      </c>
    </row>
    <row r="2334" spans="1:9" x14ac:dyDescent="0.25">
      <c r="A2334" t="s">
        <v>17</v>
      </c>
      <c r="B2334">
        <v>2014</v>
      </c>
      <c r="C2334">
        <v>4</v>
      </c>
      <c r="D2334">
        <v>1264.9458081274499</v>
      </c>
      <c r="E2334">
        <v>3467.6402882887301</v>
      </c>
      <c r="F2334">
        <v>193.22541319010799</v>
      </c>
      <c r="G2334">
        <v>59.418310664593903</v>
      </c>
      <c r="H2334">
        <v>1019.72406850485</v>
      </c>
      <c r="I2334">
        <v>1131.4746742713701</v>
      </c>
    </row>
    <row r="2335" spans="1:9" x14ac:dyDescent="0.25">
      <c r="A2335" t="s">
        <v>17</v>
      </c>
      <c r="B2335">
        <v>2014</v>
      </c>
      <c r="C2335">
        <v>5</v>
      </c>
      <c r="D2335">
        <v>1362.32845793396</v>
      </c>
      <c r="E2335">
        <v>3275.99030531067</v>
      </c>
      <c r="F2335">
        <v>36.931992369253599</v>
      </c>
      <c r="G2335">
        <v>11.655248289335701</v>
      </c>
      <c r="H2335">
        <v>717.82347129861398</v>
      </c>
      <c r="I2335">
        <v>1201.80265235463</v>
      </c>
    </row>
    <row r="2336" spans="1:9" x14ac:dyDescent="0.25">
      <c r="A2336" t="s">
        <v>17</v>
      </c>
      <c r="B2336">
        <v>2014</v>
      </c>
      <c r="C2336">
        <v>6</v>
      </c>
      <c r="D2336">
        <v>1240.1323313698699</v>
      </c>
      <c r="E2336">
        <v>3288.69336739349</v>
      </c>
      <c r="F2336">
        <v>64.781278226300898</v>
      </c>
      <c r="G2336">
        <v>20.241924457267199</v>
      </c>
      <c r="H2336">
        <v>751.98263603524197</v>
      </c>
      <c r="I2336">
        <v>1147.6707494054999</v>
      </c>
    </row>
    <row r="2337" spans="1:9" x14ac:dyDescent="0.25">
      <c r="A2337" t="s">
        <v>17</v>
      </c>
      <c r="B2337">
        <v>2014</v>
      </c>
      <c r="C2337">
        <v>7</v>
      </c>
      <c r="D2337">
        <v>1001.45684523027</v>
      </c>
      <c r="E2337">
        <v>3359.10822481171</v>
      </c>
      <c r="F2337">
        <v>113.674184061578</v>
      </c>
      <c r="G2337">
        <v>34.880598688689297</v>
      </c>
      <c r="H2337">
        <v>667.14596843898801</v>
      </c>
      <c r="I2337">
        <v>960.95416211127304</v>
      </c>
    </row>
    <row r="2338" spans="1:9" x14ac:dyDescent="0.25">
      <c r="A2338" t="s">
        <v>17</v>
      </c>
      <c r="B2338">
        <v>2014</v>
      </c>
      <c r="C2338">
        <v>8</v>
      </c>
      <c r="D2338">
        <v>785.88969057913505</v>
      </c>
      <c r="E2338">
        <v>3367.1342289068598</v>
      </c>
      <c r="F2338">
        <v>82.964375996743698</v>
      </c>
      <c r="G2338">
        <v>25.800407853202199</v>
      </c>
      <c r="H2338">
        <v>518.29809431783895</v>
      </c>
      <c r="I2338">
        <v>746.05230120214401</v>
      </c>
    </row>
    <row r="2339" spans="1:9" x14ac:dyDescent="0.25">
      <c r="A2339" t="s">
        <v>17</v>
      </c>
      <c r="B2339">
        <v>2014</v>
      </c>
      <c r="C2339">
        <v>9</v>
      </c>
      <c r="D2339">
        <v>624.65563721307103</v>
      </c>
      <c r="E2339">
        <v>3413.70206766617</v>
      </c>
      <c r="F2339">
        <v>309.81726355515599</v>
      </c>
      <c r="G2339">
        <v>95.024921428847605</v>
      </c>
      <c r="H2339">
        <v>927.14716162138905</v>
      </c>
      <c r="I2339">
        <v>598.13581543548401</v>
      </c>
    </row>
    <row r="2340" spans="1:9" x14ac:dyDescent="0.25">
      <c r="A2340" t="s">
        <v>17</v>
      </c>
      <c r="B2340">
        <v>2014</v>
      </c>
      <c r="C2340">
        <v>10</v>
      </c>
      <c r="D2340">
        <v>574.46587018392302</v>
      </c>
      <c r="E2340">
        <v>3460.2481722613502</v>
      </c>
      <c r="F2340">
        <v>842.13452187629503</v>
      </c>
      <c r="G2340">
        <v>255.261523750821</v>
      </c>
      <c r="H2340">
        <v>1609.36571862864</v>
      </c>
      <c r="I2340">
        <v>566.02989901440401</v>
      </c>
    </row>
    <row r="2341" spans="1:9" x14ac:dyDescent="0.25">
      <c r="A2341" t="s">
        <v>17</v>
      </c>
      <c r="B2341">
        <v>2014</v>
      </c>
      <c r="C2341">
        <v>11</v>
      </c>
      <c r="D2341">
        <v>421.60211986754302</v>
      </c>
      <c r="E2341">
        <v>3583.4582056486502</v>
      </c>
      <c r="F2341">
        <v>1540.11896429847</v>
      </c>
      <c r="G2341">
        <v>464.42993508815101</v>
      </c>
      <c r="H2341">
        <v>3116.0084140682602</v>
      </c>
      <c r="I2341">
        <v>448.50050894173597</v>
      </c>
    </row>
    <row r="2342" spans="1:9" x14ac:dyDescent="0.25">
      <c r="A2342" t="s">
        <v>17</v>
      </c>
      <c r="B2342">
        <v>2014</v>
      </c>
      <c r="C2342">
        <v>12</v>
      </c>
      <c r="D2342">
        <v>534.67553388573401</v>
      </c>
      <c r="E2342">
        <v>3587.8917750706501</v>
      </c>
      <c r="F2342">
        <v>305.78315400382701</v>
      </c>
      <c r="G2342">
        <v>92.512813216675696</v>
      </c>
      <c r="H2342">
        <v>727.84412049501395</v>
      </c>
      <c r="I2342">
        <v>564.69881215822898</v>
      </c>
    </row>
    <row r="2343" spans="1:9" x14ac:dyDescent="0.25">
      <c r="A2343" t="s">
        <v>18</v>
      </c>
      <c r="B2343">
        <v>2002</v>
      </c>
      <c r="C2343">
        <v>1</v>
      </c>
      <c r="D2343">
        <v>178.04025867054</v>
      </c>
      <c r="E2343">
        <v>889.13896089034995</v>
      </c>
      <c r="F2343">
        <v>203.26906464195201</v>
      </c>
      <c r="G2343">
        <v>100.657347744406</v>
      </c>
      <c r="H2343">
        <v>513.43106306457503</v>
      </c>
      <c r="I2343">
        <v>172.002552638168</v>
      </c>
    </row>
    <row r="2344" spans="1:9" x14ac:dyDescent="0.25">
      <c r="A2344" t="s">
        <v>18</v>
      </c>
      <c r="B2344">
        <v>2002</v>
      </c>
      <c r="C2344">
        <v>2</v>
      </c>
      <c r="D2344">
        <v>211.24619123361899</v>
      </c>
      <c r="E2344">
        <v>880.98405243316699</v>
      </c>
      <c r="F2344">
        <v>120.97469207733199</v>
      </c>
      <c r="G2344">
        <v>59.9601972231047</v>
      </c>
      <c r="H2344">
        <v>298.84963001625101</v>
      </c>
      <c r="I2344">
        <v>188.91882370105799</v>
      </c>
    </row>
    <row r="2345" spans="1:9" x14ac:dyDescent="0.25">
      <c r="A2345" t="s">
        <v>18</v>
      </c>
      <c r="B2345">
        <v>2002</v>
      </c>
      <c r="C2345">
        <v>3</v>
      </c>
      <c r="D2345">
        <v>307.56347430104501</v>
      </c>
      <c r="E2345">
        <v>885.03107599288899</v>
      </c>
      <c r="F2345">
        <v>178.27281156784099</v>
      </c>
      <c r="G2345">
        <v>88.154635188699402</v>
      </c>
      <c r="H2345">
        <v>408.937521788254</v>
      </c>
      <c r="I2345">
        <v>268.13812370325098</v>
      </c>
    </row>
    <row r="2346" spans="1:9" x14ac:dyDescent="0.25">
      <c r="A2346" t="s">
        <v>18</v>
      </c>
      <c r="B2346">
        <v>2002</v>
      </c>
      <c r="C2346">
        <v>4</v>
      </c>
      <c r="D2346">
        <v>312.98278756246498</v>
      </c>
      <c r="E2346">
        <v>833.58465335418703</v>
      </c>
      <c r="F2346">
        <v>29.587147035223001</v>
      </c>
      <c r="G2346">
        <v>13.882784866323</v>
      </c>
      <c r="H2346">
        <v>141.66279864749899</v>
      </c>
      <c r="I2346">
        <v>259.12391445324897</v>
      </c>
    </row>
    <row r="2347" spans="1:9" x14ac:dyDescent="0.25">
      <c r="A2347" t="s">
        <v>18</v>
      </c>
      <c r="B2347">
        <v>2002</v>
      </c>
      <c r="C2347">
        <v>5</v>
      </c>
      <c r="D2347">
        <v>267.989600204851</v>
      </c>
      <c r="E2347">
        <v>797.84016782241804</v>
      </c>
      <c r="F2347">
        <v>39.570445319480299</v>
      </c>
      <c r="G2347">
        <v>18.488425240380099</v>
      </c>
      <c r="H2347">
        <v>267.654538510132</v>
      </c>
      <c r="I2347">
        <v>222.79953091528901</v>
      </c>
    </row>
    <row r="2348" spans="1:9" x14ac:dyDescent="0.25">
      <c r="A2348" t="s">
        <v>18</v>
      </c>
      <c r="B2348">
        <v>2002</v>
      </c>
      <c r="C2348">
        <v>6</v>
      </c>
      <c r="D2348">
        <v>295.85527573749698</v>
      </c>
      <c r="E2348">
        <v>827.435475307312</v>
      </c>
      <c r="F2348">
        <v>32.037008158174999</v>
      </c>
      <c r="G2348">
        <v>15.1293825432367</v>
      </c>
      <c r="H2348">
        <v>140.21342501758599</v>
      </c>
      <c r="I2348">
        <v>268.088525655632</v>
      </c>
    </row>
    <row r="2349" spans="1:9" x14ac:dyDescent="0.25">
      <c r="A2349" t="s">
        <v>18</v>
      </c>
      <c r="B2349">
        <v>2002</v>
      </c>
      <c r="C2349">
        <v>7</v>
      </c>
      <c r="D2349">
        <v>258.40779750013002</v>
      </c>
      <c r="E2349">
        <v>742.43719639724702</v>
      </c>
      <c r="F2349">
        <v>22.534058881220801</v>
      </c>
      <c r="G2349">
        <v>10.4695331933323</v>
      </c>
      <c r="H2349">
        <v>67.1431020393658</v>
      </c>
      <c r="I2349">
        <v>195.88735721981999</v>
      </c>
    </row>
    <row r="2350" spans="1:9" x14ac:dyDescent="0.25">
      <c r="A2350" t="s">
        <v>18</v>
      </c>
      <c r="B2350">
        <v>2002</v>
      </c>
      <c r="C2350">
        <v>8</v>
      </c>
      <c r="D2350">
        <v>220.706688971967</v>
      </c>
      <c r="E2350">
        <v>698.37023482467703</v>
      </c>
      <c r="F2350">
        <v>21.042399222483599</v>
      </c>
      <c r="G2350">
        <v>9.7949407071844892</v>
      </c>
      <c r="H2350">
        <v>55.627353440990397</v>
      </c>
      <c r="I2350">
        <v>144.261215419731</v>
      </c>
    </row>
    <row r="2351" spans="1:9" x14ac:dyDescent="0.25">
      <c r="A2351" t="s">
        <v>18</v>
      </c>
      <c r="B2351">
        <v>2002</v>
      </c>
      <c r="C2351">
        <v>9</v>
      </c>
      <c r="D2351">
        <v>138.18189249998599</v>
      </c>
      <c r="E2351">
        <v>783.63367845306402</v>
      </c>
      <c r="F2351">
        <v>50.807883010926197</v>
      </c>
      <c r="G2351">
        <v>24.170024562652401</v>
      </c>
      <c r="H2351">
        <v>308.83082717216502</v>
      </c>
      <c r="I2351">
        <v>112.72887196287201</v>
      </c>
    </row>
    <row r="2352" spans="1:9" x14ac:dyDescent="0.25">
      <c r="A2352" t="s">
        <v>18</v>
      </c>
      <c r="B2352">
        <v>2002</v>
      </c>
      <c r="C2352">
        <v>10</v>
      </c>
      <c r="D2352">
        <v>107.602939100375</v>
      </c>
      <c r="E2352">
        <v>909.10747536071801</v>
      </c>
      <c r="F2352">
        <v>390.42994837203997</v>
      </c>
      <c r="G2352">
        <v>194.152716547176</v>
      </c>
      <c r="H2352">
        <v>756.619684041901</v>
      </c>
      <c r="I2352">
        <v>118.054847865944</v>
      </c>
    </row>
    <row r="2353" spans="1:9" x14ac:dyDescent="0.25">
      <c r="A2353" t="s">
        <v>18</v>
      </c>
      <c r="B2353">
        <v>2002</v>
      </c>
      <c r="C2353">
        <v>11</v>
      </c>
      <c r="D2353">
        <v>91.659528394413897</v>
      </c>
      <c r="E2353">
        <v>906.83411373291005</v>
      </c>
      <c r="F2353">
        <v>502.00242155631997</v>
      </c>
      <c r="G2353">
        <v>250.21742625486701</v>
      </c>
      <c r="H2353">
        <v>961.52400422668495</v>
      </c>
      <c r="I2353">
        <v>104.241591227188</v>
      </c>
    </row>
    <row r="2354" spans="1:9" x14ac:dyDescent="0.25">
      <c r="A2354" t="s">
        <v>18</v>
      </c>
      <c r="B2354">
        <v>2002</v>
      </c>
      <c r="C2354">
        <v>12</v>
      </c>
      <c r="D2354">
        <v>116.196235406615</v>
      </c>
      <c r="E2354">
        <v>911.68113569335901</v>
      </c>
      <c r="F2354">
        <v>556.20293539764396</v>
      </c>
      <c r="G2354">
        <v>277.44222073613798</v>
      </c>
      <c r="H2354">
        <v>1035.57057053619</v>
      </c>
      <c r="I2354">
        <v>128.13662093586001</v>
      </c>
    </row>
    <row r="2355" spans="1:9" x14ac:dyDescent="0.25">
      <c r="A2355" t="s">
        <v>18</v>
      </c>
      <c r="B2355">
        <v>2003</v>
      </c>
      <c r="C2355">
        <v>1</v>
      </c>
      <c r="D2355">
        <v>173.19155803762001</v>
      </c>
      <c r="E2355">
        <v>903.81423688690199</v>
      </c>
      <c r="F2355">
        <v>433.99423813949602</v>
      </c>
      <c r="G2355">
        <v>215.984370158057</v>
      </c>
      <c r="H2355">
        <v>910.56918323455795</v>
      </c>
      <c r="I2355">
        <v>170.759014291477</v>
      </c>
    </row>
    <row r="2356" spans="1:9" x14ac:dyDescent="0.25">
      <c r="A2356" t="s">
        <v>18</v>
      </c>
      <c r="B2356">
        <v>2003</v>
      </c>
      <c r="C2356">
        <v>2</v>
      </c>
      <c r="D2356">
        <v>173.21868945982499</v>
      </c>
      <c r="E2356">
        <v>888.75578218521105</v>
      </c>
      <c r="F2356">
        <v>205.531477537613</v>
      </c>
      <c r="G2356">
        <v>101.827770270236</v>
      </c>
      <c r="H2356">
        <v>436.69536633453401</v>
      </c>
      <c r="I2356">
        <v>159.18775910341299</v>
      </c>
    </row>
    <row r="2357" spans="1:9" x14ac:dyDescent="0.25">
      <c r="A2357" t="s">
        <v>18</v>
      </c>
      <c r="B2357">
        <v>2003</v>
      </c>
      <c r="C2357">
        <v>3</v>
      </c>
      <c r="D2357">
        <v>284.01478935073999</v>
      </c>
      <c r="E2357">
        <v>863.58867531127896</v>
      </c>
      <c r="F2357">
        <v>92.182540010013597</v>
      </c>
      <c r="G2357">
        <v>44.977853619685298</v>
      </c>
      <c r="H2357">
        <v>309.25815607665999</v>
      </c>
      <c r="I2357">
        <v>239.86651575242999</v>
      </c>
    </row>
    <row r="2358" spans="1:9" x14ac:dyDescent="0.25">
      <c r="A2358" t="s">
        <v>18</v>
      </c>
      <c r="B2358">
        <v>2003</v>
      </c>
      <c r="C2358">
        <v>4</v>
      </c>
      <c r="D2358">
        <v>266.36799929035601</v>
      </c>
      <c r="E2358">
        <v>883.09160276519799</v>
      </c>
      <c r="F2358">
        <v>178.82208731170701</v>
      </c>
      <c r="G2358">
        <v>88.249774404112401</v>
      </c>
      <c r="H2358">
        <v>481.37547521240202</v>
      </c>
      <c r="I2358">
        <v>243.318063042793</v>
      </c>
    </row>
    <row r="2359" spans="1:9" x14ac:dyDescent="0.25">
      <c r="A2359" t="s">
        <v>18</v>
      </c>
      <c r="B2359">
        <v>2003</v>
      </c>
      <c r="C2359">
        <v>5</v>
      </c>
      <c r="D2359">
        <v>337.77745959693198</v>
      </c>
      <c r="E2359">
        <v>824.44062225997902</v>
      </c>
      <c r="F2359">
        <v>15.973903588612099</v>
      </c>
      <c r="G2359">
        <v>7.5180483755839802</v>
      </c>
      <c r="H2359">
        <v>49.678995916528699</v>
      </c>
      <c r="I2359">
        <v>290.77301987388603</v>
      </c>
    </row>
    <row r="2360" spans="1:9" x14ac:dyDescent="0.25">
      <c r="A2360" t="s">
        <v>18</v>
      </c>
      <c r="B2360">
        <v>2003</v>
      </c>
      <c r="C2360">
        <v>6</v>
      </c>
      <c r="D2360">
        <v>314.35655007444598</v>
      </c>
      <c r="E2360">
        <v>712.19168150787402</v>
      </c>
      <c r="F2360">
        <v>43.513873881647598</v>
      </c>
      <c r="G2360">
        <v>20.1538744278044</v>
      </c>
      <c r="H2360">
        <v>200.46545014503499</v>
      </c>
      <c r="I2360">
        <v>207.95865117343399</v>
      </c>
    </row>
    <row r="2361" spans="1:9" x14ac:dyDescent="0.25">
      <c r="A2361" t="s">
        <v>18</v>
      </c>
      <c r="B2361">
        <v>2003</v>
      </c>
      <c r="C2361">
        <v>7</v>
      </c>
      <c r="D2361">
        <v>244.859392065999</v>
      </c>
      <c r="E2361">
        <v>768.901424070129</v>
      </c>
      <c r="F2361">
        <v>17.143254450745602</v>
      </c>
      <c r="G2361">
        <v>7.9883788492697798</v>
      </c>
      <c r="H2361">
        <v>146.21177357463799</v>
      </c>
      <c r="I2361">
        <v>193.723726488333</v>
      </c>
    </row>
    <row r="2362" spans="1:9" x14ac:dyDescent="0.25">
      <c r="A2362" t="s">
        <v>18</v>
      </c>
      <c r="B2362">
        <v>2003</v>
      </c>
      <c r="C2362">
        <v>8</v>
      </c>
      <c r="D2362">
        <v>243.184619839883</v>
      </c>
      <c r="E2362">
        <v>740.30426017700199</v>
      </c>
      <c r="F2362">
        <v>27.288248064471802</v>
      </c>
      <c r="G2362">
        <v>12.693432504858899</v>
      </c>
      <c r="H2362">
        <v>101.769787098427</v>
      </c>
      <c r="I2362">
        <v>171.565561569018</v>
      </c>
    </row>
    <row r="2363" spans="1:9" x14ac:dyDescent="0.25">
      <c r="A2363" t="s">
        <v>18</v>
      </c>
      <c r="B2363">
        <v>2003</v>
      </c>
      <c r="C2363">
        <v>9</v>
      </c>
      <c r="D2363">
        <v>164.00061505084699</v>
      </c>
      <c r="E2363">
        <v>781.07256256179801</v>
      </c>
      <c r="F2363">
        <v>34.776343002936798</v>
      </c>
      <c r="G2363">
        <v>16.4442518524672</v>
      </c>
      <c r="H2363">
        <v>130.46760385333999</v>
      </c>
      <c r="I2363">
        <v>128.03537329906899</v>
      </c>
    </row>
    <row r="2364" spans="1:9" x14ac:dyDescent="0.25">
      <c r="A2364" t="s">
        <v>18</v>
      </c>
      <c r="B2364">
        <v>2003</v>
      </c>
      <c r="C2364">
        <v>10</v>
      </c>
      <c r="D2364">
        <v>108.80185513493601</v>
      </c>
      <c r="E2364">
        <v>905.64256280639597</v>
      </c>
      <c r="F2364">
        <v>331.31882728256198</v>
      </c>
      <c r="G2364">
        <v>165.10084840866801</v>
      </c>
      <c r="H2364">
        <v>654.03590964996295</v>
      </c>
      <c r="I2364">
        <v>108.91026933249</v>
      </c>
    </row>
    <row r="2365" spans="1:9" x14ac:dyDescent="0.25">
      <c r="A2365" t="s">
        <v>18</v>
      </c>
      <c r="B2365">
        <v>2003</v>
      </c>
      <c r="C2365">
        <v>11</v>
      </c>
      <c r="D2365">
        <v>104.422350837745</v>
      </c>
      <c r="E2365">
        <v>896.53985465789799</v>
      </c>
      <c r="F2365">
        <v>328.57103620971702</v>
      </c>
      <c r="G2365">
        <v>163.31286142861799</v>
      </c>
      <c r="H2365">
        <v>678.53494758407601</v>
      </c>
      <c r="I2365">
        <v>106.127163425856</v>
      </c>
    </row>
    <row r="2366" spans="1:9" x14ac:dyDescent="0.25">
      <c r="A2366" t="s">
        <v>18</v>
      </c>
      <c r="B2366">
        <v>2003</v>
      </c>
      <c r="C2366">
        <v>12</v>
      </c>
      <c r="D2366">
        <v>124.68202833591199</v>
      </c>
      <c r="E2366">
        <v>906.51127435791</v>
      </c>
      <c r="F2366">
        <v>148.07276990184801</v>
      </c>
      <c r="G2366">
        <v>73.559130052903697</v>
      </c>
      <c r="H2366">
        <v>292.16797873039297</v>
      </c>
      <c r="I2366">
        <v>125.729025929241</v>
      </c>
    </row>
    <row r="2367" spans="1:9" x14ac:dyDescent="0.25">
      <c r="A2367" t="s">
        <v>18</v>
      </c>
      <c r="B2367">
        <v>2004</v>
      </c>
      <c r="C2367">
        <v>1</v>
      </c>
      <c r="D2367">
        <v>154.68838960298601</v>
      </c>
      <c r="E2367">
        <v>911.78368621795698</v>
      </c>
      <c r="F2367">
        <v>221.12273702533699</v>
      </c>
      <c r="G2367">
        <v>110.01240691636001</v>
      </c>
      <c r="H2367">
        <v>440.95926744209299</v>
      </c>
      <c r="I2367">
        <v>148.36972577842701</v>
      </c>
    </row>
    <row r="2368" spans="1:9" x14ac:dyDescent="0.25">
      <c r="A2368" t="s">
        <v>18</v>
      </c>
      <c r="B2368">
        <v>2004</v>
      </c>
      <c r="C2368">
        <v>2</v>
      </c>
      <c r="D2368">
        <v>235.21013004461599</v>
      </c>
      <c r="E2368">
        <v>861.01388295150696</v>
      </c>
      <c r="F2368">
        <v>26.4159909317207</v>
      </c>
      <c r="G2368">
        <v>12.273196162091001</v>
      </c>
      <c r="H2368">
        <v>86.804487551994299</v>
      </c>
      <c r="I2368">
        <v>195.41132846999199</v>
      </c>
    </row>
    <row r="2369" spans="1:9" x14ac:dyDescent="0.25">
      <c r="A2369" t="s">
        <v>18</v>
      </c>
      <c r="B2369">
        <v>2004</v>
      </c>
      <c r="C2369">
        <v>3</v>
      </c>
      <c r="D2369">
        <v>262.41129198640499</v>
      </c>
      <c r="E2369">
        <v>855.16489505233801</v>
      </c>
      <c r="F2369">
        <v>95.358169501981706</v>
      </c>
      <c r="G2369">
        <v>46.795404763016599</v>
      </c>
      <c r="H2369">
        <v>314.24956207893399</v>
      </c>
      <c r="I2369">
        <v>215.39285079277499</v>
      </c>
    </row>
    <row r="2370" spans="1:9" x14ac:dyDescent="0.25">
      <c r="A2370" t="s">
        <v>18</v>
      </c>
      <c r="B2370">
        <v>2004</v>
      </c>
      <c r="C2370">
        <v>4</v>
      </c>
      <c r="D2370">
        <v>301.03401780858701</v>
      </c>
      <c r="E2370">
        <v>862.16030038818406</v>
      </c>
      <c r="F2370">
        <v>38.0730302202237</v>
      </c>
      <c r="G2370">
        <v>18.318146703677801</v>
      </c>
      <c r="H2370">
        <v>178.08259351058999</v>
      </c>
      <c r="I2370">
        <v>258.872149198957</v>
      </c>
    </row>
    <row r="2371" spans="1:9" x14ac:dyDescent="0.25">
      <c r="A2371" t="s">
        <v>18</v>
      </c>
      <c r="B2371">
        <v>2004</v>
      </c>
      <c r="C2371">
        <v>5</v>
      </c>
      <c r="D2371">
        <v>322.53335260281199</v>
      </c>
      <c r="E2371">
        <v>833.08741404357897</v>
      </c>
      <c r="F2371">
        <v>32.348161540398301</v>
      </c>
      <c r="G2371">
        <v>15.354641764752699</v>
      </c>
      <c r="H2371">
        <v>137.500292898178</v>
      </c>
      <c r="I2371">
        <v>276.855201266932</v>
      </c>
    </row>
    <row r="2372" spans="1:9" x14ac:dyDescent="0.25">
      <c r="A2372" t="s">
        <v>18</v>
      </c>
      <c r="B2372">
        <v>2004</v>
      </c>
      <c r="C2372">
        <v>6</v>
      </c>
      <c r="D2372">
        <v>343.56013238528902</v>
      </c>
      <c r="E2372">
        <v>704.50323815292404</v>
      </c>
      <c r="F2372">
        <v>21.509702775397301</v>
      </c>
      <c r="G2372">
        <v>10.000313554940499</v>
      </c>
      <c r="H2372">
        <v>57.729456773176203</v>
      </c>
      <c r="I2372">
        <v>223.741689222574</v>
      </c>
    </row>
    <row r="2373" spans="1:9" x14ac:dyDescent="0.25">
      <c r="A2373" t="s">
        <v>18</v>
      </c>
      <c r="B2373">
        <v>2004</v>
      </c>
      <c r="C2373">
        <v>7</v>
      </c>
      <c r="D2373">
        <v>270.23560828941902</v>
      </c>
      <c r="E2373">
        <v>664.62369939880398</v>
      </c>
      <c r="F2373">
        <v>20.974993875634699</v>
      </c>
      <c r="G2373">
        <v>9.7552006669615992</v>
      </c>
      <c r="H2373">
        <v>27.9071741040087</v>
      </c>
      <c r="I2373">
        <v>149.063927284155</v>
      </c>
    </row>
    <row r="2374" spans="1:9" x14ac:dyDescent="0.25">
      <c r="A2374" t="s">
        <v>18</v>
      </c>
      <c r="B2374">
        <v>2004</v>
      </c>
      <c r="C2374">
        <v>8</v>
      </c>
      <c r="D2374">
        <v>180.49006385956301</v>
      </c>
      <c r="E2374">
        <v>773.142646902161</v>
      </c>
      <c r="F2374">
        <v>46.713671472467503</v>
      </c>
      <c r="G2374">
        <v>21.908698210623999</v>
      </c>
      <c r="H2374">
        <v>310.70660296394402</v>
      </c>
      <c r="I2374">
        <v>133.977800713162</v>
      </c>
    </row>
    <row r="2375" spans="1:9" x14ac:dyDescent="0.25">
      <c r="A2375" t="s">
        <v>18</v>
      </c>
      <c r="B2375">
        <v>2004</v>
      </c>
      <c r="C2375">
        <v>9</v>
      </c>
      <c r="D2375">
        <v>163.10291333200701</v>
      </c>
      <c r="E2375">
        <v>872.31113585220396</v>
      </c>
      <c r="F2375">
        <v>29.556185023037202</v>
      </c>
      <c r="G2375">
        <v>14.1871633867806</v>
      </c>
      <c r="H2375">
        <v>86.504879632644602</v>
      </c>
      <c r="I2375">
        <v>149.317631941614</v>
      </c>
    </row>
    <row r="2376" spans="1:9" x14ac:dyDescent="0.25">
      <c r="A2376" t="s">
        <v>18</v>
      </c>
      <c r="B2376">
        <v>2004</v>
      </c>
      <c r="C2376">
        <v>10</v>
      </c>
      <c r="D2376">
        <v>107.332258367319</v>
      </c>
      <c r="E2376">
        <v>900.04663094085697</v>
      </c>
      <c r="F2376">
        <v>374.22753332740803</v>
      </c>
      <c r="G2376">
        <v>186.99589852070599</v>
      </c>
      <c r="H2376">
        <v>769.03361585479695</v>
      </c>
      <c r="I2376">
        <v>105.733836272864</v>
      </c>
    </row>
    <row r="2377" spans="1:9" x14ac:dyDescent="0.25">
      <c r="A2377" t="s">
        <v>18</v>
      </c>
      <c r="B2377">
        <v>2004</v>
      </c>
      <c r="C2377">
        <v>11</v>
      </c>
      <c r="D2377">
        <v>121.625668678686</v>
      </c>
      <c r="E2377">
        <v>876.24095944152805</v>
      </c>
      <c r="F2377">
        <v>80.552578970680301</v>
      </c>
      <c r="G2377">
        <v>39.415159270521301</v>
      </c>
      <c r="H2377">
        <v>149.76343207237201</v>
      </c>
      <c r="I2377">
        <v>118.31676149542299</v>
      </c>
    </row>
    <row r="2378" spans="1:9" x14ac:dyDescent="0.25">
      <c r="A2378" t="s">
        <v>18</v>
      </c>
      <c r="B2378">
        <v>2004</v>
      </c>
      <c r="C2378">
        <v>12</v>
      </c>
      <c r="D2378">
        <v>140.785820441829</v>
      </c>
      <c r="E2378">
        <v>877.28994133087201</v>
      </c>
      <c r="F2378">
        <v>98.305311404705094</v>
      </c>
      <c r="G2378">
        <v>48.854615448473901</v>
      </c>
      <c r="H2378">
        <v>194.04434355892201</v>
      </c>
      <c r="I2378">
        <v>134.99505576203299</v>
      </c>
    </row>
    <row r="2379" spans="1:9" x14ac:dyDescent="0.25">
      <c r="A2379" t="s">
        <v>18</v>
      </c>
      <c r="B2379">
        <v>2005</v>
      </c>
      <c r="C2379">
        <v>1</v>
      </c>
      <c r="D2379">
        <v>184.676379662947</v>
      </c>
      <c r="E2379">
        <v>884.12090734130902</v>
      </c>
      <c r="F2379">
        <v>40.130386023173301</v>
      </c>
      <c r="G2379">
        <v>19.710168498619801</v>
      </c>
      <c r="H2379">
        <v>100.627552983665</v>
      </c>
      <c r="I2379">
        <v>168.587735230589</v>
      </c>
    </row>
    <row r="2380" spans="1:9" x14ac:dyDescent="0.25">
      <c r="A2380" t="s">
        <v>18</v>
      </c>
      <c r="B2380">
        <v>2005</v>
      </c>
      <c r="C2380">
        <v>2</v>
      </c>
      <c r="D2380">
        <v>214.18868134653599</v>
      </c>
      <c r="E2380">
        <v>819.73954249191297</v>
      </c>
      <c r="F2380">
        <v>21.374153083853699</v>
      </c>
      <c r="G2380">
        <v>9.9427340481083508</v>
      </c>
      <c r="H2380">
        <v>56.965687603979099</v>
      </c>
      <c r="I2380">
        <v>165.156718568153</v>
      </c>
    </row>
    <row r="2381" spans="1:9" x14ac:dyDescent="0.25">
      <c r="A2381" t="s">
        <v>18</v>
      </c>
      <c r="B2381">
        <v>2005</v>
      </c>
      <c r="C2381">
        <v>3</v>
      </c>
      <c r="D2381">
        <v>288.294537362612</v>
      </c>
      <c r="E2381">
        <v>814.65537156066898</v>
      </c>
      <c r="F2381">
        <v>79.842028279604904</v>
      </c>
      <c r="G2381">
        <v>38.9409135167841</v>
      </c>
      <c r="H2381">
        <v>336.85795674682601</v>
      </c>
      <c r="I2381">
        <v>209.87367129059299</v>
      </c>
    </row>
    <row r="2382" spans="1:9" x14ac:dyDescent="0.25">
      <c r="A2382" t="s">
        <v>18</v>
      </c>
      <c r="B2382">
        <v>2005</v>
      </c>
      <c r="C2382">
        <v>4</v>
      </c>
      <c r="D2382">
        <v>272.82868871335597</v>
      </c>
      <c r="E2382">
        <v>896.27916281463604</v>
      </c>
      <c r="F2382">
        <v>59.257248405609097</v>
      </c>
      <c r="G2382">
        <v>28.838826477140199</v>
      </c>
      <c r="H2382">
        <v>198.26355642166101</v>
      </c>
      <c r="I2382">
        <v>245.15482245678899</v>
      </c>
    </row>
    <row r="2383" spans="1:9" x14ac:dyDescent="0.25">
      <c r="A2383" t="s">
        <v>18</v>
      </c>
      <c r="B2383">
        <v>2005</v>
      </c>
      <c r="C2383">
        <v>5</v>
      </c>
      <c r="D2383">
        <v>303.36981340275503</v>
      </c>
      <c r="E2383">
        <v>849.18616120529202</v>
      </c>
      <c r="F2383">
        <v>30.614605614666001</v>
      </c>
      <c r="G2383">
        <v>14.601636450041701</v>
      </c>
      <c r="H2383">
        <v>133.95437562871899</v>
      </c>
      <c r="I2383">
        <v>269.47337091442103</v>
      </c>
    </row>
    <row r="2384" spans="1:9" x14ac:dyDescent="0.25">
      <c r="A2384" t="s">
        <v>18</v>
      </c>
      <c r="B2384">
        <v>2005</v>
      </c>
      <c r="C2384">
        <v>6</v>
      </c>
      <c r="D2384">
        <v>341.88109722905</v>
      </c>
      <c r="E2384">
        <v>708.24762777496301</v>
      </c>
      <c r="F2384">
        <v>24.180986344737999</v>
      </c>
      <c r="G2384">
        <v>11.245451278229799</v>
      </c>
      <c r="H2384">
        <v>53.9490200954247</v>
      </c>
      <c r="I2384">
        <v>226.354786673679</v>
      </c>
    </row>
    <row r="2385" spans="1:9" x14ac:dyDescent="0.25">
      <c r="A2385" t="s">
        <v>18</v>
      </c>
      <c r="B2385">
        <v>2005</v>
      </c>
      <c r="C2385">
        <v>7</v>
      </c>
      <c r="D2385">
        <v>286.003486361932</v>
      </c>
      <c r="E2385">
        <v>661.56550052246098</v>
      </c>
      <c r="F2385">
        <v>25.534309997286801</v>
      </c>
      <c r="G2385">
        <v>11.857452845430799</v>
      </c>
      <c r="H2385">
        <v>98.296230233650206</v>
      </c>
      <c r="I2385">
        <v>154.21225765921599</v>
      </c>
    </row>
    <row r="2386" spans="1:9" x14ac:dyDescent="0.25">
      <c r="A2386" t="s">
        <v>18</v>
      </c>
      <c r="B2386">
        <v>2005</v>
      </c>
      <c r="C2386">
        <v>8</v>
      </c>
      <c r="D2386">
        <v>245.51707981096101</v>
      </c>
      <c r="E2386">
        <v>685.52186282165496</v>
      </c>
      <c r="F2386">
        <v>20.324896796939399</v>
      </c>
      <c r="G2386">
        <v>9.4698043925172897</v>
      </c>
      <c r="H2386">
        <v>27.446887782508099</v>
      </c>
      <c r="I2386">
        <v>145.879626445432</v>
      </c>
    </row>
    <row r="2387" spans="1:9" x14ac:dyDescent="0.25">
      <c r="A2387" t="s">
        <v>18</v>
      </c>
      <c r="B2387">
        <v>2005</v>
      </c>
      <c r="C2387">
        <v>9</v>
      </c>
      <c r="D2387">
        <v>173.625225212087</v>
      </c>
      <c r="E2387">
        <v>718.90049325592099</v>
      </c>
      <c r="F2387">
        <v>26.754893274521802</v>
      </c>
      <c r="G2387">
        <v>12.466453506404701</v>
      </c>
      <c r="H2387">
        <v>91.953703497962906</v>
      </c>
      <c r="I2387">
        <v>114.169907053637</v>
      </c>
    </row>
    <row r="2388" spans="1:9" x14ac:dyDescent="0.25">
      <c r="A2388" t="s">
        <v>18</v>
      </c>
      <c r="B2388">
        <v>2005</v>
      </c>
      <c r="C2388">
        <v>10</v>
      </c>
      <c r="D2388">
        <v>123.013231825885</v>
      </c>
      <c r="E2388">
        <v>835.04710260742195</v>
      </c>
      <c r="F2388">
        <v>336.79254673149097</v>
      </c>
      <c r="G2388">
        <v>166.96860054018501</v>
      </c>
      <c r="H2388">
        <v>823.98246017669703</v>
      </c>
      <c r="I2388">
        <v>102.198116689982</v>
      </c>
    </row>
    <row r="2389" spans="1:9" x14ac:dyDescent="0.25">
      <c r="A2389" t="s">
        <v>18</v>
      </c>
      <c r="B2389">
        <v>2005</v>
      </c>
      <c r="C2389">
        <v>11</v>
      </c>
      <c r="D2389">
        <v>107.522372086507</v>
      </c>
      <c r="E2389">
        <v>897.97196164428703</v>
      </c>
      <c r="F2389">
        <v>129.457660864563</v>
      </c>
      <c r="G2389">
        <v>63.939016985064498</v>
      </c>
      <c r="H2389">
        <v>253.300089185562</v>
      </c>
      <c r="I2389">
        <v>109.214399463229</v>
      </c>
    </row>
    <row r="2390" spans="1:9" x14ac:dyDescent="0.25">
      <c r="A2390" t="s">
        <v>18</v>
      </c>
      <c r="B2390">
        <v>2005</v>
      </c>
      <c r="C2390">
        <v>12</v>
      </c>
      <c r="D2390">
        <v>145.731315967109</v>
      </c>
      <c r="E2390">
        <v>865.53530202163699</v>
      </c>
      <c r="F2390">
        <v>157.08817100471501</v>
      </c>
      <c r="G2390">
        <v>78.213123188231805</v>
      </c>
      <c r="H2390">
        <v>324.96206401191699</v>
      </c>
      <c r="I2390">
        <v>136.855917770567</v>
      </c>
    </row>
    <row r="2391" spans="1:9" x14ac:dyDescent="0.25">
      <c r="A2391" t="s">
        <v>18</v>
      </c>
      <c r="B2391">
        <v>2006</v>
      </c>
      <c r="C2391">
        <v>1</v>
      </c>
      <c r="D2391">
        <v>175.766985887722</v>
      </c>
      <c r="E2391">
        <v>897.630559386291</v>
      </c>
      <c r="F2391">
        <v>83.749357817955001</v>
      </c>
      <c r="G2391">
        <v>41.200785670715298</v>
      </c>
      <c r="H2391">
        <v>158.81365027687099</v>
      </c>
      <c r="I2391">
        <v>163.15017679475301</v>
      </c>
    </row>
    <row r="2392" spans="1:9" x14ac:dyDescent="0.25">
      <c r="A2392" t="s">
        <v>18</v>
      </c>
      <c r="B2392">
        <v>2006</v>
      </c>
      <c r="C2392">
        <v>2</v>
      </c>
      <c r="D2392">
        <v>217.338047184788</v>
      </c>
      <c r="E2392">
        <v>865.93210791412298</v>
      </c>
      <c r="F2392">
        <v>120.584206382465</v>
      </c>
      <c r="G2392">
        <v>59.7496601739673</v>
      </c>
      <c r="H2392">
        <v>332.65068939750699</v>
      </c>
      <c r="I2392">
        <v>179.00932000384299</v>
      </c>
    </row>
    <row r="2393" spans="1:9" x14ac:dyDescent="0.25">
      <c r="A2393" t="s">
        <v>18</v>
      </c>
      <c r="B2393">
        <v>2006</v>
      </c>
      <c r="C2393">
        <v>3</v>
      </c>
      <c r="D2393">
        <v>229.862734586664</v>
      </c>
      <c r="E2393">
        <v>887.71789226959197</v>
      </c>
      <c r="F2393">
        <v>284.70376028801002</v>
      </c>
      <c r="G2393">
        <v>141.931809989979</v>
      </c>
      <c r="H2393">
        <v>639.31713934295703</v>
      </c>
      <c r="I2393">
        <v>197.86934590177501</v>
      </c>
    </row>
    <row r="2394" spans="1:9" x14ac:dyDescent="0.25">
      <c r="A2394" t="s">
        <v>18</v>
      </c>
      <c r="B2394">
        <v>2006</v>
      </c>
      <c r="C2394">
        <v>4</v>
      </c>
      <c r="D2394">
        <v>305.06498946517598</v>
      </c>
      <c r="E2394">
        <v>890.727911976624</v>
      </c>
      <c r="F2394">
        <v>90.283844512538906</v>
      </c>
      <c r="G2394">
        <v>44.432570652799399</v>
      </c>
      <c r="H2394">
        <v>249.17885812233001</v>
      </c>
      <c r="I2394">
        <v>271.68882786065097</v>
      </c>
    </row>
    <row r="2395" spans="1:9" x14ac:dyDescent="0.25">
      <c r="A2395" t="s">
        <v>18</v>
      </c>
      <c r="B2395">
        <v>2006</v>
      </c>
      <c r="C2395">
        <v>5</v>
      </c>
      <c r="D2395">
        <v>344.47790674064998</v>
      </c>
      <c r="E2395">
        <v>768.17125563095101</v>
      </c>
      <c r="F2395">
        <v>21.214213133406599</v>
      </c>
      <c r="G2395">
        <v>9.8760192052037592</v>
      </c>
      <c r="H2395">
        <v>60.732889405231496</v>
      </c>
      <c r="I2395">
        <v>258.33598868626098</v>
      </c>
    </row>
    <row r="2396" spans="1:9" x14ac:dyDescent="0.25">
      <c r="A2396" t="s">
        <v>18</v>
      </c>
      <c r="B2396">
        <v>2006</v>
      </c>
      <c r="C2396">
        <v>6</v>
      </c>
      <c r="D2396">
        <v>318.20776562850301</v>
      </c>
      <c r="E2396">
        <v>694.21968064102202</v>
      </c>
      <c r="F2396">
        <v>26.0382833458901</v>
      </c>
      <c r="G2396">
        <v>12.092417222933801</v>
      </c>
      <c r="H2396">
        <v>104.31364709936101</v>
      </c>
      <c r="I2396">
        <v>197.15896837738001</v>
      </c>
    </row>
    <row r="2397" spans="1:9" x14ac:dyDescent="0.25">
      <c r="A2397" t="s">
        <v>18</v>
      </c>
      <c r="B2397">
        <v>2006</v>
      </c>
      <c r="C2397">
        <v>7</v>
      </c>
      <c r="D2397">
        <v>286.904654565307</v>
      </c>
      <c r="E2397">
        <v>650.70512042861901</v>
      </c>
      <c r="F2397">
        <v>20.6840369220185</v>
      </c>
      <c r="G2397">
        <v>9.6209020286802005</v>
      </c>
      <c r="H2397">
        <v>27.6365047803307</v>
      </c>
      <c r="I2397">
        <v>146.97919800620599</v>
      </c>
    </row>
    <row r="2398" spans="1:9" x14ac:dyDescent="0.25">
      <c r="A2398" t="s">
        <v>18</v>
      </c>
      <c r="B2398">
        <v>2006</v>
      </c>
      <c r="C2398">
        <v>8</v>
      </c>
      <c r="D2398">
        <v>236.65151300503001</v>
      </c>
      <c r="E2398">
        <v>662.01862395126295</v>
      </c>
      <c r="F2398">
        <v>25.267014652590699</v>
      </c>
      <c r="G2398">
        <v>11.740655498096899</v>
      </c>
      <c r="H2398">
        <v>92.013887914943695</v>
      </c>
      <c r="I2398">
        <v>122.23779600584</v>
      </c>
    </row>
    <row r="2399" spans="1:9" x14ac:dyDescent="0.25">
      <c r="A2399" t="s">
        <v>18</v>
      </c>
      <c r="B2399">
        <v>2006</v>
      </c>
      <c r="C2399">
        <v>9</v>
      </c>
      <c r="D2399">
        <v>156.394361377297</v>
      </c>
      <c r="E2399">
        <v>733.62488357437098</v>
      </c>
      <c r="F2399">
        <v>55.306368290461599</v>
      </c>
      <c r="G2399">
        <v>26.388503700386099</v>
      </c>
      <c r="H2399">
        <v>312.91089534660301</v>
      </c>
      <c r="I2399">
        <v>101.46615556079399</v>
      </c>
    </row>
    <row r="2400" spans="1:9" x14ac:dyDescent="0.25">
      <c r="A2400" t="s">
        <v>18</v>
      </c>
      <c r="B2400">
        <v>2006</v>
      </c>
      <c r="C2400">
        <v>10</v>
      </c>
      <c r="D2400">
        <v>109.48094750982899</v>
      </c>
      <c r="E2400">
        <v>905.01800531921401</v>
      </c>
      <c r="F2400">
        <v>497.09894090385399</v>
      </c>
      <c r="G2400">
        <v>248.12106911660899</v>
      </c>
      <c r="H2400">
        <v>946.37163774780299</v>
      </c>
      <c r="I2400">
        <v>110.137091957831</v>
      </c>
    </row>
    <row r="2401" spans="1:9" x14ac:dyDescent="0.25">
      <c r="A2401" t="s">
        <v>18</v>
      </c>
      <c r="B2401">
        <v>2006</v>
      </c>
      <c r="C2401">
        <v>11</v>
      </c>
      <c r="D2401">
        <v>101.192490685477</v>
      </c>
      <c r="E2401">
        <v>905.33492385162401</v>
      </c>
      <c r="F2401">
        <v>473.13494690399199</v>
      </c>
      <c r="G2401">
        <v>235.39432280453099</v>
      </c>
      <c r="H2401">
        <v>895.44744900024398</v>
      </c>
      <c r="I2401">
        <v>104.36408875443</v>
      </c>
    </row>
    <row r="2402" spans="1:9" x14ac:dyDescent="0.25">
      <c r="A2402" t="s">
        <v>18</v>
      </c>
      <c r="B2402">
        <v>2006</v>
      </c>
      <c r="C2402">
        <v>12</v>
      </c>
      <c r="D2402">
        <v>123.205318134466</v>
      </c>
      <c r="E2402">
        <v>894.24902613586403</v>
      </c>
      <c r="F2402">
        <v>247.610510708313</v>
      </c>
      <c r="G2402">
        <v>122.98695572653401</v>
      </c>
      <c r="H2402">
        <v>520.73849620239298</v>
      </c>
      <c r="I2402">
        <v>122.385865650177</v>
      </c>
    </row>
    <row r="2403" spans="1:9" x14ac:dyDescent="0.25">
      <c r="A2403" t="s">
        <v>18</v>
      </c>
      <c r="B2403">
        <v>2007</v>
      </c>
      <c r="C2403">
        <v>1</v>
      </c>
      <c r="D2403">
        <v>148.90260698551299</v>
      </c>
      <c r="E2403">
        <v>906.96220208099396</v>
      </c>
      <c r="F2403">
        <v>45.322765541683403</v>
      </c>
      <c r="G2403">
        <v>22.2166346766228</v>
      </c>
      <c r="H2403">
        <v>99.424635362548798</v>
      </c>
      <c r="I2403">
        <v>140.99491559115401</v>
      </c>
    </row>
    <row r="2404" spans="1:9" x14ac:dyDescent="0.25">
      <c r="A2404" t="s">
        <v>18</v>
      </c>
      <c r="B2404">
        <v>2007</v>
      </c>
      <c r="C2404">
        <v>2</v>
      </c>
      <c r="D2404">
        <v>173.224648645428</v>
      </c>
      <c r="E2404">
        <v>903.55276667877195</v>
      </c>
      <c r="F2404">
        <v>259.46699973541303</v>
      </c>
      <c r="G2404">
        <v>129.294157316633</v>
      </c>
      <c r="H2404">
        <v>541.78461123565705</v>
      </c>
      <c r="I2404">
        <v>155.471124690804</v>
      </c>
    </row>
    <row r="2405" spans="1:9" x14ac:dyDescent="0.25">
      <c r="A2405" t="s">
        <v>18</v>
      </c>
      <c r="B2405">
        <v>2007</v>
      </c>
      <c r="C2405">
        <v>3</v>
      </c>
      <c r="D2405">
        <v>269.89244061997698</v>
      </c>
      <c r="E2405">
        <v>840.19889617279102</v>
      </c>
      <c r="F2405">
        <v>77.127327977323503</v>
      </c>
      <c r="G2405">
        <v>38.163324614733</v>
      </c>
      <c r="H2405">
        <v>151.21194485855099</v>
      </c>
      <c r="I2405">
        <v>213.60387050993899</v>
      </c>
    </row>
    <row r="2406" spans="1:9" x14ac:dyDescent="0.25">
      <c r="A2406" t="s">
        <v>18</v>
      </c>
      <c r="B2406">
        <v>2007</v>
      </c>
      <c r="C2406">
        <v>4</v>
      </c>
      <c r="D2406">
        <v>304.53989159458001</v>
      </c>
      <c r="E2406">
        <v>778.16542693985002</v>
      </c>
      <c r="F2406">
        <v>35.523196607004401</v>
      </c>
      <c r="G2406">
        <v>16.505875485388799</v>
      </c>
      <c r="H2406">
        <v>213.23355872554799</v>
      </c>
      <c r="I2406">
        <v>218.98883870802399</v>
      </c>
    </row>
    <row r="2407" spans="1:9" x14ac:dyDescent="0.25">
      <c r="A2407" t="s">
        <v>18</v>
      </c>
      <c r="B2407">
        <v>2007</v>
      </c>
      <c r="C2407">
        <v>5</v>
      </c>
      <c r="D2407">
        <v>294.27947969931699</v>
      </c>
      <c r="E2407">
        <v>850.80359858139002</v>
      </c>
      <c r="F2407">
        <v>49.687848414404399</v>
      </c>
      <c r="G2407">
        <v>23.829135477819499</v>
      </c>
      <c r="H2407">
        <v>294.98692107002302</v>
      </c>
      <c r="I2407">
        <v>258.80317206180098</v>
      </c>
    </row>
    <row r="2408" spans="1:9" x14ac:dyDescent="0.25">
      <c r="A2408" t="s">
        <v>18</v>
      </c>
      <c r="B2408">
        <v>2007</v>
      </c>
      <c r="C2408">
        <v>6</v>
      </c>
      <c r="D2408">
        <v>262.00013853634999</v>
      </c>
      <c r="E2408">
        <v>881.36898892623901</v>
      </c>
      <c r="F2408">
        <v>99.278475042171493</v>
      </c>
      <c r="G2408">
        <v>48.703431895714402</v>
      </c>
      <c r="H2408">
        <v>294.82744160759</v>
      </c>
      <c r="I2408">
        <v>252.30668333666301</v>
      </c>
    </row>
    <row r="2409" spans="1:9" x14ac:dyDescent="0.25">
      <c r="A2409" t="s">
        <v>18</v>
      </c>
      <c r="B2409">
        <v>2007</v>
      </c>
      <c r="C2409">
        <v>7</v>
      </c>
      <c r="D2409">
        <v>251.79621917154</v>
      </c>
      <c r="E2409">
        <v>856.80703217391999</v>
      </c>
      <c r="F2409">
        <v>37.2740203874937</v>
      </c>
      <c r="G2409">
        <v>17.588913244414901</v>
      </c>
      <c r="H2409">
        <v>166.460354643974</v>
      </c>
      <c r="I2409">
        <v>232.52686835685699</v>
      </c>
    </row>
    <row r="2410" spans="1:9" x14ac:dyDescent="0.25">
      <c r="A2410" t="s">
        <v>18</v>
      </c>
      <c r="B2410">
        <v>2007</v>
      </c>
      <c r="C2410">
        <v>8</v>
      </c>
      <c r="D2410">
        <v>207.369876869211</v>
      </c>
      <c r="E2410">
        <v>808.74022850448603</v>
      </c>
      <c r="F2410">
        <v>15.1334275184917</v>
      </c>
      <c r="G2410">
        <v>7.0732039899907404</v>
      </c>
      <c r="H2410">
        <v>34.091465117244702</v>
      </c>
      <c r="I2410">
        <v>173.13823402068601</v>
      </c>
    </row>
    <row r="2411" spans="1:9" x14ac:dyDescent="0.25">
      <c r="A2411" t="s">
        <v>18</v>
      </c>
      <c r="B2411">
        <v>2007</v>
      </c>
      <c r="C2411">
        <v>9</v>
      </c>
      <c r="D2411">
        <v>174.78024287020901</v>
      </c>
      <c r="E2411">
        <v>766.94201691741898</v>
      </c>
      <c r="F2411">
        <v>23.395027107496301</v>
      </c>
      <c r="G2411">
        <v>10.906658236982199</v>
      </c>
      <c r="H2411">
        <v>45.780984308757802</v>
      </c>
      <c r="I2411">
        <v>131.60429540790099</v>
      </c>
    </row>
    <row r="2412" spans="1:9" x14ac:dyDescent="0.25">
      <c r="A2412" t="s">
        <v>18</v>
      </c>
      <c r="B2412">
        <v>2007</v>
      </c>
      <c r="C2412">
        <v>10</v>
      </c>
      <c r="D2412">
        <v>143.291249600274</v>
      </c>
      <c r="E2412">
        <v>784.93724516906695</v>
      </c>
      <c r="F2412">
        <v>20.972555650782599</v>
      </c>
      <c r="G2412">
        <v>9.7919052303772904</v>
      </c>
      <c r="H2412">
        <v>34.271874182472203</v>
      </c>
      <c r="I2412">
        <v>114.536053423767</v>
      </c>
    </row>
    <row r="2413" spans="1:9" x14ac:dyDescent="0.25">
      <c r="A2413" t="s">
        <v>18</v>
      </c>
      <c r="B2413">
        <v>2007</v>
      </c>
      <c r="C2413">
        <v>11</v>
      </c>
      <c r="D2413">
        <v>140.88381872428801</v>
      </c>
      <c r="E2413">
        <v>815.67152778243997</v>
      </c>
      <c r="F2413">
        <v>93.913480383176804</v>
      </c>
      <c r="G2413">
        <v>45.9462633833338</v>
      </c>
      <c r="H2413">
        <v>287.74791318992601</v>
      </c>
      <c r="I2413">
        <v>118.81071449884899</v>
      </c>
    </row>
    <row r="2414" spans="1:9" x14ac:dyDescent="0.25">
      <c r="A2414" t="s">
        <v>18</v>
      </c>
      <c r="B2414">
        <v>2007</v>
      </c>
      <c r="C2414">
        <v>12</v>
      </c>
      <c r="D2414">
        <v>133.80211877001801</v>
      </c>
      <c r="E2414">
        <v>897.57752293792703</v>
      </c>
      <c r="F2414">
        <v>106.275316732178</v>
      </c>
      <c r="G2414">
        <v>52.686269770553103</v>
      </c>
      <c r="H2414">
        <v>206.722109484062</v>
      </c>
      <c r="I2414">
        <v>133.01776000146401</v>
      </c>
    </row>
    <row r="2415" spans="1:9" x14ac:dyDescent="0.25">
      <c r="A2415" t="s">
        <v>18</v>
      </c>
      <c r="B2415">
        <v>2008</v>
      </c>
      <c r="C2415">
        <v>1</v>
      </c>
      <c r="D2415">
        <v>169.39875009013201</v>
      </c>
      <c r="E2415">
        <v>897.16812171935999</v>
      </c>
      <c r="F2415">
        <v>254.11163232177699</v>
      </c>
      <c r="G2415">
        <v>126.38467989268401</v>
      </c>
      <c r="H2415">
        <v>525.11632300643896</v>
      </c>
      <c r="I2415">
        <v>156.68955516465201</v>
      </c>
    </row>
    <row r="2416" spans="1:9" x14ac:dyDescent="0.25">
      <c r="A2416" t="s">
        <v>18</v>
      </c>
      <c r="B2416">
        <v>2008</v>
      </c>
      <c r="C2416">
        <v>2</v>
      </c>
      <c r="D2416">
        <v>229.25706299926699</v>
      </c>
      <c r="E2416">
        <v>868.71645138336203</v>
      </c>
      <c r="F2416">
        <v>72.310599686069494</v>
      </c>
      <c r="G2416">
        <v>35.1035063755983</v>
      </c>
      <c r="H2416">
        <v>241.349593211517</v>
      </c>
      <c r="I2416">
        <v>192.116128881078</v>
      </c>
    </row>
    <row r="2417" spans="1:9" x14ac:dyDescent="0.25">
      <c r="A2417" t="s">
        <v>18</v>
      </c>
      <c r="B2417">
        <v>2008</v>
      </c>
      <c r="C2417">
        <v>3</v>
      </c>
      <c r="D2417">
        <v>256.50172632103101</v>
      </c>
      <c r="E2417">
        <v>885.74662242950399</v>
      </c>
      <c r="F2417">
        <v>69.223115462546303</v>
      </c>
      <c r="G2417">
        <v>33.808189190343199</v>
      </c>
      <c r="H2417">
        <v>264.08596915237399</v>
      </c>
      <c r="I2417">
        <v>219.21509511152701</v>
      </c>
    </row>
    <row r="2418" spans="1:9" x14ac:dyDescent="0.25">
      <c r="A2418" t="s">
        <v>18</v>
      </c>
      <c r="B2418">
        <v>2008</v>
      </c>
      <c r="C2418">
        <v>4</v>
      </c>
      <c r="D2418">
        <v>282.52611926857298</v>
      </c>
      <c r="E2418">
        <v>891.99612730010995</v>
      </c>
      <c r="F2418">
        <v>302.79296636550902</v>
      </c>
      <c r="G2418">
        <v>150.604899931581</v>
      </c>
      <c r="H2418">
        <v>675.36939073471103</v>
      </c>
      <c r="I2418">
        <v>253.20592652519201</v>
      </c>
    </row>
    <row r="2419" spans="1:9" x14ac:dyDescent="0.25">
      <c r="A2419" t="s">
        <v>18</v>
      </c>
      <c r="B2419">
        <v>2008</v>
      </c>
      <c r="C2419">
        <v>5</v>
      </c>
      <c r="D2419">
        <v>256.65029407397202</v>
      </c>
      <c r="E2419">
        <v>883.88972105239895</v>
      </c>
      <c r="F2419">
        <v>153.952634797325</v>
      </c>
      <c r="G2419">
        <v>75.681550934963795</v>
      </c>
      <c r="H2419">
        <v>456.56215485671999</v>
      </c>
      <c r="I2419">
        <v>238.859821720648</v>
      </c>
    </row>
    <row r="2420" spans="1:9" x14ac:dyDescent="0.25">
      <c r="A2420" t="s">
        <v>18</v>
      </c>
      <c r="B2420">
        <v>2008</v>
      </c>
      <c r="C2420">
        <v>6</v>
      </c>
      <c r="D2420">
        <v>302.40272461061301</v>
      </c>
      <c r="E2420">
        <v>835.84623358093302</v>
      </c>
      <c r="F2420">
        <v>20.903041537365901</v>
      </c>
      <c r="G2420">
        <v>9.7221520031679507</v>
      </c>
      <c r="H2420">
        <v>44.846261835508301</v>
      </c>
      <c r="I2420">
        <v>269.74401922570701</v>
      </c>
    </row>
    <row r="2421" spans="1:9" x14ac:dyDescent="0.25">
      <c r="A2421" t="s">
        <v>18</v>
      </c>
      <c r="B2421">
        <v>2008</v>
      </c>
      <c r="C2421">
        <v>7</v>
      </c>
      <c r="D2421">
        <v>252.82252277577899</v>
      </c>
      <c r="E2421">
        <v>723.92394684814496</v>
      </c>
      <c r="F2421">
        <v>21.8764834718943</v>
      </c>
      <c r="G2421">
        <v>10.175941290865399</v>
      </c>
      <c r="H2421">
        <v>36.489709812641102</v>
      </c>
      <c r="I2421">
        <v>174.46888464689701</v>
      </c>
    </row>
    <row r="2422" spans="1:9" x14ac:dyDescent="0.25">
      <c r="A2422" t="s">
        <v>18</v>
      </c>
      <c r="B2422">
        <v>2008</v>
      </c>
      <c r="C2422">
        <v>8</v>
      </c>
      <c r="D2422">
        <v>200.89879305953099</v>
      </c>
      <c r="E2422">
        <v>699.85764112853997</v>
      </c>
      <c r="F2422">
        <v>25.571438962302199</v>
      </c>
      <c r="G2422">
        <v>11.8942548564994</v>
      </c>
      <c r="H2422">
        <v>77.127076673164396</v>
      </c>
      <c r="I2422">
        <v>126.110374850235</v>
      </c>
    </row>
    <row r="2423" spans="1:9" x14ac:dyDescent="0.25">
      <c r="A2423" t="s">
        <v>18</v>
      </c>
      <c r="B2423">
        <v>2008</v>
      </c>
      <c r="C2423">
        <v>9</v>
      </c>
      <c r="D2423">
        <v>144.24763299116901</v>
      </c>
      <c r="E2423">
        <v>807.11643764343296</v>
      </c>
      <c r="F2423">
        <v>30.3003548865324</v>
      </c>
      <c r="G2423">
        <v>14.2636032392844</v>
      </c>
      <c r="H2423">
        <v>174.36706441963199</v>
      </c>
      <c r="I2423">
        <v>120.02680788160301</v>
      </c>
    </row>
    <row r="2424" spans="1:9" x14ac:dyDescent="0.25">
      <c r="A2424" t="s">
        <v>18</v>
      </c>
      <c r="B2424">
        <v>2008</v>
      </c>
      <c r="C2424">
        <v>10</v>
      </c>
      <c r="D2424">
        <v>125.728849016152</v>
      </c>
      <c r="E2424">
        <v>877.55313532684295</v>
      </c>
      <c r="F2424">
        <v>76.367239330959293</v>
      </c>
      <c r="G2424">
        <v>37.512447126855697</v>
      </c>
      <c r="H2424">
        <v>233.72652134757999</v>
      </c>
      <c r="I2424">
        <v>119.15074809091099</v>
      </c>
    </row>
    <row r="2425" spans="1:9" x14ac:dyDescent="0.25">
      <c r="A2425" t="s">
        <v>18</v>
      </c>
      <c r="B2425">
        <v>2008</v>
      </c>
      <c r="C2425">
        <v>11</v>
      </c>
      <c r="D2425">
        <v>106.504906527702</v>
      </c>
      <c r="E2425">
        <v>908.93787229431098</v>
      </c>
      <c r="F2425">
        <v>112.261803996525</v>
      </c>
      <c r="G2425">
        <v>55.577513799762102</v>
      </c>
      <c r="H2425">
        <v>201.216850007896</v>
      </c>
      <c r="I2425">
        <v>109.655057901421</v>
      </c>
    </row>
    <row r="2426" spans="1:9" x14ac:dyDescent="0.25">
      <c r="A2426" t="s">
        <v>18</v>
      </c>
      <c r="B2426">
        <v>2008</v>
      </c>
      <c r="C2426">
        <v>12</v>
      </c>
      <c r="D2426">
        <v>129.37865468217501</v>
      </c>
      <c r="E2426">
        <v>898.118089764405</v>
      </c>
      <c r="F2426">
        <v>227.75055854805001</v>
      </c>
      <c r="G2426">
        <v>113.02863339127001</v>
      </c>
      <c r="H2426">
        <v>446.04952685394301</v>
      </c>
      <c r="I2426">
        <v>128.49358316689001</v>
      </c>
    </row>
    <row r="2427" spans="1:9" x14ac:dyDescent="0.25">
      <c r="A2427" t="s">
        <v>18</v>
      </c>
      <c r="B2427">
        <v>2009</v>
      </c>
      <c r="C2427">
        <v>1</v>
      </c>
      <c r="D2427">
        <v>135.82045014555499</v>
      </c>
      <c r="E2427">
        <v>911.41433970855701</v>
      </c>
      <c r="F2427">
        <v>412.30660374351498</v>
      </c>
      <c r="G2427">
        <v>204.97325040181599</v>
      </c>
      <c r="H2427">
        <v>804.94555166809096</v>
      </c>
      <c r="I2427">
        <v>130.79871354602301</v>
      </c>
    </row>
    <row r="2428" spans="1:9" x14ac:dyDescent="0.25">
      <c r="A2428" t="s">
        <v>18</v>
      </c>
      <c r="B2428">
        <v>2009</v>
      </c>
      <c r="C2428">
        <v>2</v>
      </c>
      <c r="D2428">
        <v>228.333629189193</v>
      </c>
      <c r="E2428">
        <v>871.585081672211</v>
      </c>
      <c r="F2428">
        <v>138.855823138809</v>
      </c>
      <c r="G2428">
        <v>69.186510682854205</v>
      </c>
      <c r="H2428">
        <v>239.64025329513501</v>
      </c>
      <c r="I2428">
        <v>189.11477722929499</v>
      </c>
    </row>
    <row r="2429" spans="1:9" x14ac:dyDescent="0.25">
      <c r="A2429" t="s">
        <v>18</v>
      </c>
      <c r="B2429">
        <v>2009</v>
      </c>
      <c r="C2429">
        <v>3</v>
      </c>
      <c r="D2429">
        <v>343.38097927093202</v>
      </c>
      <c r="E2429">
        <v>784.72994494811996</v>
      </c>
      <c r="F2429">
        <v>24.411789821448298</v>
      </c>
      <c r="G2429">
        <v>11.3597616555281</v>
      </c>
      <c r="H2429">
        <v>77.347582927074399</v>
      </c>
      <c r="I2429">
        <v>239.05609987641299</v>
      </c>
    </row>
    <row r="2430" spans="1:9" x14ac:dyDescent="0.25">
      <c r="A2430" t="s">
        <v>18</v>
      </c>
      <c r="B2430">
        <v>2009</v>
      </c>
      <c r="C2430">
        <v>4</v>
      </c>
      <c r="D2430">
        <v>270.56207892943598</v>
      </c>
      <c r="E2430">
        <v>757.32211192138698</v>
      </c>
      <c r="F2430">
        <v>36.335036297488202</v>
      </c>
      <c r="G2430">
        <v>16.841752229480399</v>
      </c>
      <c r="H2430">
        <v>220.97127219039899</v>
      </c>
      <c r="I2430">
        <v>184.62596405457001</v>
      </c>
    </row>
    <row r="2431" spans="1:9" x14ac:dyDescent="0.25">
      <c r="A2431" t="s">
        <v>18</v>
      </c>
      <c r="B2431">
        <v>2009</v>
      </c>
      <c r="C2431">
        <v>5</v>
      </c>
      <c r="D2431">
        <v>336.98347638185601</v>
      </c>
      <c r="E2431">
        <v>772.65052085342404</v>
      </c>
      <c r="F2431">
        <v>34.783023975545802</v>
      </c>
      <c r="G2431">
        <v>16.1931656384916</v>
      </c>
      <c r="H2431">
        <v>174.65336568164801</v>
      </c>
      <c r="I2431">
        <v>256.46378106817201</v>
      </c>
    </row>
    <row r="2432" spans="1:9" x14ac:dyDescent="0.25">
      <c r="A2432" t="s">
        <v>18</v>
      </c>
      <c r="B2432">
        <v>2009</v>
      </c>
      <c r="C2432">
        <v>6</v>
      </c>
      <c r="D2432">
        <v>285.73838915989899</v>
      </c>
      <c r="E2432">
        <v>803.47049124710099</v>
      </c>
      <c r="F2432">
        <v>39.7099731076962</v>
      </c>
      <c r="G2432">
        <v>18.828032034843499</v>
      </c>
      <c r="H2432">
        <v>219.705097973824</v>
      </c>
      <c r="I2432">
        <v>242.33960043284401</v>
      </c>
    </row>
    <row r="2433" spans="1:9" x14ac:dyDescent="0.25">
      <c r="A2433" t="s">
        <v>18</v>
      </c>
      <c r="B2433">
        <v>2009</v>
      </c>
      <c r="C2433">
        <v>7</v>
      </c>
      <c r="D2433">
        <v>252.92715872132001</v>
      </c>
      <c r="E2433">
        <v>755.30528994567896</v>
      </c>
      <c r="F2433">
        <v>26.4190997076035</v>
      </c>
      <c r="G2433">
        <v>12.286887645655399</v>
      </c>
      <c r="H2433">
        <v>152.94142615509</v>
      </c>
      <c r="I2433">
        <v>189.82674651564099</v>
      </c>
    </row>
    <row r="2434" spans="1:9" x14ac:dyDescent="0.25">
      <c r="A2434" t="s">
        <v>18</v>
      </c>
      <c r="B2434">
        <v>2009</v>
      </c>
      <c r="C2434">
        <v>8</v>
      </c>
      <c r="D2434">
        <v>229.17744310898499</v>
      </c>
      <c r="E2434">
        <v>765.67949134216303</v>
      </c>
      <c r="F2434">
        <v>19.6326592268375</v>
      </c>
      <c r="G2434">
        <v>9.1852065744643703</v>
      </c>
      <c r="H2434">
        <v>11.1051827308738</v>
      </c>
      <c r="I2434">
        <v>171.88835347177999</v>
      </c>
    </row>
    <row r="2435" spans="1:9" x14ac:dyDescent="0.25">
      <c r="A2435" t="s">
        <v>18</v>
      </c>
      <c r="B2435">
        <v>2009</v>
      </c>
      <c r="C2435">
        <v>9</v>
      </c>
      <c r="D2435">
        <v>174.83965502872999</v>
      </c>
      <c r="E2435">
        <v>717.47802844680803</v>
      </c>
      <c r="F2435">
        <v>22.0612072977686</v>
      </c>
      <c r="G2435">
        <v>10.3104007500847</v>
      </c>
      <c r="H2435">
        <v>22.6194750954723</v>
      </c>
      <c r="I2435">
        <v>115.491450109849</v>
      </c>
    </row>
    <row r="2436" spans="1:9" x14ac:dyDescent="0.25">
      <c r="A2436" t="s">
        <v>18</v>
      </c>
      <c r="B2436">
        <v>2009</v>
      </c>
      <c r="C2436">
        <v>10</v>
      </c>
      <c r="D2436">
        <v>128.36103301060299</v>
      </c>
      <c r="E2436">
        <v>858.98660027374297</v>
      </c>
      <c r="F2436">
        <v>199.32270551796</v>
      </c>
      <c r="G2436">
        <v>98.435616378655894</v>
      </c>
      <c r="H2436">
        <v>581.41491750473006</v>
      </c>
      <c r="I2436">
        <v>117.607591637821</v>
      </c>
    </row>
    <row r="2437" spans="1:9" x14ac:dyDescent="0.25">
      <c r="A2437" t="s">
        <v>18</v>
      </c>
      <c r="B2437">
        <v>2009</v>
      </c>
      <c r="C2437">
        <v>11</v>
      </c>
      <c r="D2437">
        <v>90.380909178118998</v>
      </c>
      <c r="E2437">
        <v>917.20345183929396</v>
      </c>
      <c r="F2437">
        <v>330.60913231674198</v>
      </c>
      <c r="G2437">
        <v>164.71395000576101</v>
      </c>
      <c r="H2437">
        <v>607.44164996246298</v>
      </c>
      <c r="I2437">
        <v>95.466983213391302</v>
      </c>
    </row>
    <row r="2438" spans="1:9" x14ac:dyDescent="0.25">
      <c r="A2438" t="s">
        <v>18</v>
      </c>
      <c r="B2438">
        <v>2009</v>
      </c>
      <c r="C2438">
        <v>12</v>
      </c>
      <c r="D2438">
        <v>117.125795562066</v>
      </c>
      <c r="E2438">
        <v>907.64624865386997</v>
      </c>
      <c r="F2438">
        <v>428.02491118209798</v>
      </c>
      <c r="G2438">
        <v>213.38878821895199</v>
      </c>
      <c r="H2438">
        <v>792.16490509445202</v>
      </c>
      <c r="I2438">
        <v>118.937125651307</v>
      </c>
    </row>
    <row r="2439" spans="1:9" x14ac:dyDescent="0.25">
      <c r="A2439" t="s">
        <v>18</v>
      </c>
      <c r="B2439">
        <v>2010</v>
      </c>
      <c r="C2439">
        <v>1</v>
      </c>
      <c r="D2439">
        <v>143.36031157363601</v>
      </c>
      <c r="E2439">
        <v>911.62890160980203</v>
      </c>
      <c r="F2439">
        <v>265.36487382911702</v>
      </c>
      <c r="G2439">
        <v>131.70188202848101</v>
      </c>
      <c r="H2439">
        <v>552.98163537353503</v>
      </c>
      <c r="I2439">
        <v>137.47757004123699</v>
      </c>
    </row>
    <row r="2440" spans="1:9" x14ac:dyDescent="0.25">
      <c r="A2440" t="s">
        <v>18</v>
      </c>
      <c r="B2440">
        <v>2010</v>
      </c>
      <c r="C2440">
        <v>2</v>
      </c>
      <c r="D2440">
        <v>174.77238882769001</v>
      </c>
      <c r="E2440">
        <v>910.66187625854502</v>
      </c>
      <c r="F2440">
        <v>366.23335187622098</v>
      </c>
      <c r="G2440">
        <v>182.51010444327301</v>
      </c>
      <c r="H2440">
        <v>735.98233858352705</v>
      </c>
      <c r="I2440">
        <v>158.085671783538</v>
      </c>
    </row>
    <row r="2441" spans="1:9" x14ac:dyDescent="0.25">
      <c r="A2441" t="s">
        <v>18</v>
      </c>
      <c r="B2441">
        <v>2010</v>
      </c>
      <c r="C2441">
        <v>3</v>
      </c>
      <c r="D2441">
        <v>251.01498293924601</v>
      </c>
      <c r="E2441">
        <v>900.87931801208504</v>
      </c>
      <c r="F2441">
        <v>131.12363313934301</v>
      </c>
      <c r="G2441">
        <v>64.693436076180603</v>
      </c>
      <c r="H2441">
        <v>383.91441222625701</v>
      </c>
      <c r="I2441">
        <v>219.770295622535</v>
      </c>
    </row>
    <row r="2442" spans="1:9" x14ac:dyDescent="0.25">
      <c r="A2442" t="s">
        <v>18</v>
      </c>
      <c r="B2442">
        <v>2010</v>
      </c>
      <c r="C2442">
        <v>4</v>
      </c>
      <c r="D2442">
        <v>311.30585071471398</v>
      </c>
      <c r="E2442">
        <v>895.22433190246602</v>
      </c>
      <c r="F2442">
        <v>87.969606325902902</v>
      </c>
      <c r="G2442">
        <v>43.155535536487299</v>
      </c>
      <c r="H2442">
        <v>269.38405711181599</v>
      </c>
      <c r="I2442">
        <v>278.53046675297298</v>
      </c>
    </row>
    <row r="2443" spans="1:9" x14ac:dyDescent="0.25">
      <c r="A2443" t="s">
        <v>18</v>
      </c>
      <c r="B2443">
        <v>2010</v>
      </c>
      <c r="C2443">
        <v>5</v>
      </c>
      <c r="D2443">
        <v>303.42090345698102</v>
      </c>
      <c r="E2443">
        <v>866.95330793380697</v>
      </c>
      <c r="F2443">
        <v>71.150318676405007</v>
      </c>
      <c r="G2443">
        <v>34.408282836862099</v>
      </c>
      <c r="H2443">
        <v>255.98173525321999</v>
      </c>
      <c r="I2443">
        <v>278.19398971061702</v>
      </c>
    </row>
    <row r="2444" spans="1:9" x14ac:dyDescent="0.25">
      <c r="A2444" t="s">
        <v>18</v>
      </c>
      <c r="B2444">
        <v>2010</v>
      </c>
      <c r="C2444">
        <v>6</v>
      </c>
      <c r="D2444">
        <v>296.240107359425</v>
      </c>
      <c r="E2444">
        <v>837.02488074142502</v>
      </c>
      <c r="F2444">
        <v>39.945229411409599</v>
      </c>
      <c r="G2444">
        <v>19.0392606118128</v>
      </c>
      <c r="H2444">
        <v>185.868716870117</v>
      </c>
      <c r="I2444">
        <v>263.82507317928298</v>
      </c>
    </row>
    <row r="2445" spans="1:9" x14ac:dyDescent="0.25">
      <c r="A2445" t="s">
        <v>18</v>
      </c>
      <c r="B2445">
        <v>2010</v>
      </c>
      <c r="C2445">
        <v>7</v>
      </c>
      <c r="D2445">
        <v>306.21932277731901</v>
      </c>
      <c r="E2445">
        <v>731.19236930114698</v>
      </c>
      <c r="F2445">
        <v>20.8868587206507</v>
      </c>
      <c r="G2445">
        <v>9.7192109929128598</v>
      </c>
      <c r="H2445">
        <v>25.1161311391783</v>
      </c>
      <c r="I2445">
        <v>214.261775165968</v>
      </c>
    </row>
    <row r="2446" spans="1:9" x14ac:dyDescent="0.25">
      <c r="A2446" t="s">
        <v>18</v>
      </c>
      <c r="B2446">
        <v>2010</v>
      </c>
      <c r="C2446">
        <v>8</v>
      </c>
      <c r="D2446">
        <v>249.81965200265699</v>
      </c>
      <c r="E2446">
        <v>652.72437817672699</v>
      </c>
      <c r="F2446">
        <v>20.181762237129199</v>
      </c>
      <c r="G2446">
        <v>9.3956856457417395</v>
      </c>
      <c r="H2446">
        <v>7.94144640831471</v>
      </c>
      <c r="I2446">
        <v>127.051934605699</v>
      </c>
    </row>
    <row r="2447" spans="1:9" x14ac:dyDescent="0.25">
      <c r="A2447" t="s">
        <v>18</v>
      </c>
      <c r="B2447">
        <v>2010</v>
      </c>
      <c r="C2447">
        <v>9</v>
      </c>
      <c r="D2447">
        <v>164.71434133839301</v>
      </c>
      <c r="E2447">
        <v>674.50774128814703</v>
      </c>
      <c r="F2447">
        <v>22.943323167490998</v>
      </c>
      <c r="G2447">
        <v>10.694312104717699</v>
      </c>
      <c r="H2447">
        <v>72.423595400314298</v>
      </c>
      <c r="I2447">
        <v>92.962096337895403</v>
      </c>
    </row>
    <row r="2448" spans="1:9" x14ac:dyDescent="0.25">
      <c r="A2448" t="s">
        <v>18</v>
      </c>
      <c r="B2448">
        <v>2010</v>
      </c>
      <c r="C2448">
        <v>10</v>
      </c>
      <c r="D2448">
        <v>120.786452016911</v>
      </c>
      <c r="E2448">
        <v>835.74219394851696</v>
      </c>
      <c r="F2448">
        <v>280.50803554428097</v>
      </c>
      <c r="G2448">
        <v>138.49027978287</v>
      </c>
      <c r="H2448">
        <v>741.10076733581502</v>
      </c>
      <c r="I2448">
        <v>107.89160026302299</v>
      </c>
    </row>
    <row r="2449" spans="1:9" x14ac:dyDescent="0.25">
      <c r="A2449" t="s">
        <v>18</v>
      </c>
      <c r="B2449">
        <v>2010</v>
      </c>
      <c r="C2449">
        <v>11</v>
      </c>
      <c r="D2449">
        <v>99.354651888720099</v>
      </c>
      <c r="E2449">
        <v>901.75725873901399</v>
      </c>
      <c r="F2449">
        <v>295.71151175102199</v>
      </c>
      <c r="G2449">
        <v>147.00278467549299</v>
      </c>
      <c r="H2449">
        <v>567.883642045746</v>
      </c>
      <c r="I2449">
        <v>101.427227777233</v>
      </c>
    </row>
    <row r="2450" spans="1:9" x14ac:dyDescent="0.25">
      <c r="A2450" t="s">
        <v>18</v>
      </c>
      <c r="B2450">
        <v>2010</v>
      </c>
      <c r="C2450">
        <v>12</v>
      </c>
      <c r="D2450">
        <v>118.876254650997</v>
      </c>
      <c r="E2450">
        <v>910.30036092315697</v>
      </c>
      <c r="F2450">
        <v>325.09735753784202</v>
      </c>
      <c r="G2450">
        <v>161.69551981083001</v>
      </c>
      <c r="H2450">
        <v>636.71643418502799</v>
      </c>
      <c r="I2450">
        <v>121.20739258507299</v>
      </c>
    </row>
    <row r="2451" spans="1:9" x14ac:dyDescent="0.25">
      <c r="A2451" t="s">
        <v>18</v>
      </c>
      <c r="B2451">
        <v>2011</v>
      </c>
      <c r="C2451">
        <v>1</v>
      </c>
      <c r="D2451">
        <v>152.368247247863</v>
      </c>
      <c r="E2451">
        <v>901.081732339783</v>
      </c>
      <c r="F2451">
        <v>309.62011774963401</v>
      </c>
      <c r="G2451">
        <v>153.93360735701401</v>
      </c>
      <c r="H2451">
        <v>590.28075300460796</v>
      </c>
      <c r="I2451">
        <v>143.25816152618901</v>
      </c>
    </row>
    <row r="2452" spans="1:9" x14ac:dyDescent="0.25">
      <c r="A2452" t="s">
        <v>18</v>
      </c>
      <c r="B2452">
        <v>2011</v>
      </c>
      <c r="C2452">
        <v>2</v>
      </c>
      <c r="D2452">
        <v>213.50307865431299</v>
      </c>
      <c r="E2452">
        <v>880.98707013214096</v>
      </c>
      <c r="F2452">
        <v>190.00937101558699</v>
      </c>
      <c r="G2452">
        <v>93.940800883126002</v>
      </c>
      <c r="H2452">
        <v>445.39493775543201</v>
      </c>
      <c r="I2452">
        <v>182.20175674015499</v>
      </c>
    </row>
    <row r="2453" spans="1:9" x14ac:dyDescent="0.25">
      <c r="A2453" t="s">
        <v>18</v>
      </c>
      <c r="B2453">
        <v>2011</v>
      </c>
      <c r="C2453">
        <v>3</v>
      </c>
      <c r="D2453">
        <v>270.585980758831</v>
      </c>
      <c r="E2453">
        <v>875.88566803588901</v>
      </c>
      <c r="F2453">
        <v>58.535150900564197</v>
      </c>
      <c r="G2453">
        <v>28.3931531546184</v>
      </c>
      <c r="H2453">
        <v>254.266884280548</v>
      </c>
      <c r="I2453">
        <v>227.64493027465801</v>
      </c>
    </row>
    <row r="2454" spans="1:9" x14ac:dyDescent="0.25">
      <c r="A2454" t="s">
        <v>18</v>
      </c>
      <c r="B2454">
        <v>2011</v>
      </c>
      <c r="C2454">
        <v>4</v>
      </c>
      <c r="D2454">
        <v>354.534748912743</v>
      </c>
      <c r="E2454">
        <v>843.71054039367698</v>
      </c>
      <c r="F2454">
        <v>44.570057528194504</v>
      </c>
      <c r="G2454">
        <v>21.4064399669114</v>
      </c>
      <c r="H2454">
        <v>195.19129274292001</v>
      </c>
      <c r="I2454">
        <v>291.70681832008802</v>
      </c>
    </row>
    <row r="2455" spans="1:9" x14ac:dyDescent="0.25">
      <c r="A2455" t="s">
        <v>18</v>
      </c>
      <c r="B2455">
        <v>2011</v>
      </c>
      <c r="C2455">
        <v>5</v>
      </c>
      <c r="D2455">
        <v>358.81432947821298</v>
      </c>
      <c r="E2455">
        <v>802.15000369567895</v>
      </c>
      <c r="F2455">
        <v>25.709482408418701</v>
      </c>
      <c r="G2455">
        <v>11.948991335928801</v>
      </c>
      <c r="H2455">
        <v>101.949184384041</v>
      </c>
      <c r="I2455">
        <v>287.63340082786999</v>
      </c>
    </row>
    <row r="2456" spans="1:9" x14ac:dyDescent="0.25">
      <c r="A2456" t="s">
        <v>18</v>
      </c>
      <c r="B2456">
        <v>2011</v>
      </c>
      <c r="C2456">
        <v>6</v>
      </c>
      <c r="D2456">
        <v>316.59494777289802</v>
      </c>
      <c r="E2456">
        <v>681.06987112426805</v>
      </c>
      <c r="F2456">
        <v>17.147320692219701</v>
      </c>
      <c r="G2456">
        <v>7.9943335941499596</v>
      </c>
      <c r="H2456">
        <v>10.6675472152138</v>
      </c>
      <c r="I2456">
        <v>186.19918882863999</v>
      </c>
    </row>
    <row r="2457" spans="1:9" x14ac:dyDescent="0.25">
      <c r="A2457" t="s">
        <v>18</v>
      </c>
      <c r="B2457">
        <v>2011</v>
      </c>
      <c r="C2457">
        <v>7</v>
      </c>
      <c r="D2457">
        <v>268.55365232221101</v>
      </c>
      <c r="E2457">
        <v>650.63802048355103</v>
      </c>
      <c r="F2457">
        <v>23.6558405180836</v>
      </c>
      <c r="G2457">
        <v>10.9971260002365</v>
      </c>
      <c r="H2457">
        <v>71.159756571445499</v>
      </c>
      <c r="I2457">
        <v>137.31466006461599</v>
      </c>
    </row>
    <row r="2458" spans="1:9" x14ac:dyDescent="0.25">
      <c r="A2458" t="s">
        <v>18</v>
      </c>
      <c r="B2458">
        <v>2011</v>
      </c>
      <c r="C2458">
        <v>8</v>
      </c>
      <c r="D2458">
        <v>218.44635812256701</v>
      </c>
      <c r="E2458">
        <v>672.46127468307498</v>
      </c>
      <c r="F2458">
        <v>38.216645711841601</v>
      </c>
      <c r="G2458">
        <v>17.713226000774899</v>
      </c>
      <c r="H2458">
        <v>197.69929148571001</v>
      </c>
      <c r="I2458">
        <v>119.401266390104</v>
      </c>
    </row>
    <row r="2459" spans="1:9" x14ac:dyDescent="0.25">
      <c r="A2459" t="s">
        <v>18</v>
      </c>
      <c r="B2459">
        <v>2011</v>
      </c>
      <c r="C2459">
        <v>9</v>
      </c>
      <c r="D2459">
        <v>167.865228944737</v>
      </c>
      <c r="E2459">
        <v>768.64978095626805</v>
      </c>
      <c r="F2459">
        <v>15.823860162708799</v>
      </c>
      <c r="G2459">
        <v>7.4077445231623997</v>
      </c>
      <c r="H2459">
        <v>31.236701861038199</v>
      </c>
      <c r="I2459">
        <v>127.46657868489299</v>
      </c>
    </row>
    <row r="2460" spans="1:9" x14ac:dyDescent="0.25">
      <c r="A2460" t="s">
        <v>18</v>
      </c>
      <c r="B2460">
        <v>2011</v>
      </c>
      <c r="C2460">
        <v>10</v>
      </c>
      <c r="D2460">
        <v>168.671300482335</v>
      </c>
      <c r="E2460">
        <v>755.75321006240802</v>
      </c>
      <c r="F2460">
        <v>260.64218449314097</v>
      </c>
      <c r="G2460">
        <v>129.105811162273</v>
      </c>
      <c r="H2460">
        <v>574.55987256057699</v>
      </c>
      <c r="I2460">
        <v>122.246554542875</v>
      </c>
    </row>
    <row r="2461" spans="1:9" x14ac:dyDescent="0.25">
      <c r="A2461" t="s">
        <v>18</v>
      </c>
      <c r="B2461">
        <v>2011</v>
      </c>
      <c r="C2461">
        <v>11</v>
      </c>
      <c r="D2461">
        <v>106.068998678011</v>
      </c>
      <c r="E2461">
        <v>900.21511652282697</v>
      </c>
      <c r="F2461">
        <v>226.25377093631701</v>
      </c>
      <c r="G2461">
        <v>112.09013715044</v>
      </c>
      <c r="H2461">
        <v>502.74049746002203</v>
      </c>
      <c r="I2461">
        <v>107.449251229091</v>
      </c>
    </row>
    <row r="2462" spans="1:9" x14ac:dyDescent="0.25">
      <c r="A2462" t="s">
        <v>18</v>
      </c>
      <c r="B2462">
        <v>2011</v>
      </c>
      <c r="C2462">
        <v>12</v>
      </c>
      <c r="D2462">
        <v>126.73443110633001</v>
      </c>
      <c r="E2462">
        <v>903.69686187347395</v>
      </c>
      <c r="F2462">
        <v>171.99064468845401</v>
      </c>
      <c r="G2462">
        <v>85.316155427797199</v>
      </c>
      <c r="H2462">
        <v>324.65602537025501</v>
      </c>
      <c r="I2462">
        <v>126.702550208034</v>
      </c>
    </row>
    <row r="2463" spans="1:9" x14ac:dyDescent="0.25">
      <c r="A2463" t="s">
        <v>18</v>
      </c>
      <c r="B2463">
        <v>2012</v>
      </c>
      <c r="C2463">
        <v>1</v>
      </c>
      <c r="D2463">
        <v>182.814414123804</v>
      </c>
      <c r="E2463">
        <v>896.05988497314399</v>
      </c>
      <c r="F2463">
        <v>43.441086165595003</v>
      </c>
      <c r="G2463">
        <v>21.0377569032844</v>
      </c>
      <c r="H2463">
        <v>122.455726284637</v>
      </c>
      <c r="I2463">
        <v>168.711942965026</v>
      </c>
    </row>
    <row r="2464" spans="1:9" x14ac:dyDescent="0.25">
      <c r="A2464" t="s">
        <v>18</v>
      </c>
      <c r="B2464">
        <v>2012</v>
      </c>
      <c r="C2464">
        <v>2</v>
      </c>
      <c r="D2464">
        <v>254.13089180446701</v>
      </c>
      <c r="E2464">
        <v>826.54923063415504</v>
      </c>
      <c r="F2464">
        <v>19.529239327673899</v>
      </c>
      <c r="G2464">
        <v>9.1137655087299994</v>
      </c>
      <c r="H2464">
        <v>6.71102221378744</v>
      </c>
      <c r="I2464">
        <v>193.280198375049</v>
      </c>
    </row>
    <row r="2465" spans="1:9" x14ac:dyDescent="0.25">
      <c r="A2465" t="s">
        <v>18</v>
      </c>
      <c r="B2465">
        <v>2012</v>
      </c>
      <c r="C2465">
        <v>3</v>
      </c>
      <c r="D2465">
        <v>350.66748816677301</v>
      </c>
      <c r="E2465">
        <v>732.61697656509398</v>
      </c>
      <c r="F2465">
        <v>23.730363163275701</v>
      </c>
      <c r="G2465">
        <v>11.0569062407346</v>
      </c>
      <c r="H2465">
        <v>62.178073768844598</v>
      </c>
      <c r="I2465">
        <v>213.504506185656</v>
      </c>
    </row>
    <row r="2466" spans="1:9" x14ac:dyDescent="0.25">
      <c r="A2466" t="s">
        <v>18</v>
      </c>
      <c r="B2466">
        <v>2012</v>
      </c>
      <c r="C2466">
        <v>4</v>
      </c>
      <c r="D2466">
        <v>230.75456472208899</v>
      </c>
      <c r="E2466">
        <v>794.84666844238302</v>
      </c>
      <c r="F2466">
        <v>81.212810280379003</v>
      </c>
      <c r="G2466">
        <v>39.178358593789902</v>
      </c>
      <c r="H2466">
        <v>436.97385854431201</v>
      </c>
      <c r="I2466">
        <v>167.33173959652899</v>
      </c>
    </row>
    <row r="2467" spans="1:9" x14ac:dyDescent="0.25">
      <c r="A2467" t="s">
        <v>18</v>
      </c>
      <c r="B2467">
        <v>2012</v>
      </c>
      <c r="C2467">
        <v>5</v>
      </c>
      <c r="D2467">
        <v>310.39287262338598</v>
      </c>
      <c r="E2467">
        <v>863.676569950714</v>
      </c>
      <c r="F2467">
        <v>145.478537664833</v>
      </c>
      <c r="G2467">
        <v>71.958616268540993</v>
      </c>
      <c r="H2467">
        <v>308.98764051162698</v>
      </c>
      <c r="I2467">
        <v>280.48888681418902</v>
      </c>
    </row>
    <row r="2468" spans="1:9" x14ac:dyDescent="0.25">
      <c r="A2468" t="s">
        <v>18</v>
      </c>
      <c r="B2468">
        <v>2012</v>
      </c>
      <c r="C2468">
        <v>6</v>
      </c>
      <c r="D2468">
        <v>271.37672296556599</v>
      </c>
      <c r="E2468">
        <v>805.22486838958696</v>
      </c>
      <c r="F2468">
        <v>30.449402059206999</v>
      </c>
      <c r="G2468">
        <v>14.1243951576391</v>
      </c>
      <c r="H2468">
        <v>182.94207071769699</v>
      </c>
      <c r="I2468">
        <v>230.51616529129001</v>
      </c>
    </row>
    <row r="2469" spans="1:9" x14ac:dyDescent="0.25">
      <c r="A2469" t="s">
        <v>18</v>
      </c>
      <c r="B2469">
        <v>2012</v>
      </c>
      <c r="C2469">
        <v>7</v>
      </c>
      <c r="D2469">
        <v>267.57231300286799</v>
      </c>
      <c r="E2469">
        <v>755.38397501831105</v>
      </c>
      <c r="F2469">
        <v>21.671609617876999</v>
      </c>
      <c r="G2469">
        <v>10.088254555353799</v>
      </c>
      <c r="H2469">
        <v>69.458028619976005</v>
      </c>
      <c r="I2469">
        <v>199.492645193219</v>
      </c>
    </row>
    <row r="2470" spans="1:9" x14ac:dyDescent="0.25">
      <c r="A2470" t="s">
        <v>18</v>
      </c>
      <c r="B2470">
        <v>2012</v>
      </c>
      <c r="C2470">
        <v>8</v>
      </c>
      <c r="D2470">
        <v>206.10536186684701</v>
      </c>
      <c r="E2470">
        <v>737.220896063385</v>
      </c>
      <c r="F2470">
        <v>24.447088594286399</v>
      </c>
      <c r="G2470">
        <v>11.355355277332899</v>
      </c>
      <c r="H2470">
        <v>100.40998032125501</v>
      </c>
      <c r="I2470">
        <v>144.14868025554199</v>
      </c>
    </row>
    <row r="2471" spans="1:9" x14ac:dyDescent="0.25">
      <c r="A2471" t="s">
        <v>18</v>
      </c>
      <c r="B2471">
        <v>2012</v>
      </c>
      <c r="C2471">
        <v>9</v>
      </c>
      <c r="D2471">
        <v>167.79284159273601</v>
      </c>
      <c r="E2471">
        <v>753.22211801528897</v>
      </c>
      <c r="F2471">
        <v>38.706542773592503</v>
      </c>
      <c r="G2471">
        <v>18.238832764819701</v>
      </c>
      <c r="H2471">
        <v>148.69214633796699</v>
      </c>
      <c r="I2471">
        <v>120.04605336316099</v>
      </c>
    </row>
    <row r="2472" spans="1:9" x14ac:dyDescent="0.25">
      <c r="A2472" t="s">
        <v>18</v>
      </c>
      <c r="B2472">
        <v>2012</v>
      </c>
      <c r="C2472">
        <v>10</v>
      </c>
      <c r="D2472">
        <v>115.02672376171</v>
      </c>
      <c r="E2472">
        <v>871.45205731399597</v>
      </c>
      <c r="F2472">
        <v>132.61998449911101</v>
      </c>
      <c r="G2472">
        <v>65.457960139491206</v>
      </c>
      <c r="H2472">
        <v>329.83910413116502</v>
      </c>
      <c r="I2472">
        <v>108.755249070959</v>
      </c>
    </row>
    <row r="2473" spans="1:9" x14ac:dyDescent="0.25">
      <c r="A2473" t="s">
        <v>18</v>
      </c>
      <c r="B2473">
        <v>2012</v>
      </c>
      <c r="C2473">
        <v>11</v>
      </c>
      <c r="D2473">
        <v>99.601482717305501</v>
      </c>
      <c r="E2473">
        <v>916.48858823455805</v>
      </c>
      <c r="F2473">
        <v>227.1514984552</v>
      </c>
      <c r="G2473">
        <v>112.788448110657</v>
      </c>
      <c r="H2473">
        <v>416.634299072418</v>
      </c>
      <c r="I2473">
        <v>103.863140679135</v>
      </c>
    </row>
    <row r="2474" spans="1:9" x14ac:dyDescent="0.25">
      <c r="A2474" t="s">
        <v>18</v>
      </c>
      <c r="B2474">
        <v>2012</v>
      </c>
      <c r="C2474">
        <v>12</v>
      </c>
      <c r="D2474">
        <v>112.672254403594</v>
      </c>
      <c r="E2474">
        <v>895.863828454285</v>
      </c>
      <c r="F2474">
        <v>438.78134384414699</v>
      </c>
      <c r="G2474">
        <v>218.24176670438499</v>
      </c>
      <c r="H2474">
        <v>811.39774572509805</v>
      </c>
      <c r="I2474">
        <v>113.939724077492</v>
      </c>
    </row>
    <row r="2475" spans="1:9" x14ac:dyDescent="0.25">
      <c r="A2475" t="s">
        <v>18</v>
      </c>
      <c r="B2475">
        <v>2013</v>
      </c>
      <c r="C2475">
        <v>1</v>
      </c>
      <c r="D2475">
        <v>160.180004931627</v>
      </c>
      <c r="E2475">
        <v>882.85927653259296</v>
      </c>
      <c r="F2475">
        <v>563.21835934791602</v>
      </c>
      <c r="G2475">
        <v>278.88039009436</v>
      </c>
      <c r="H2475">
        <v>1136.7845660707101</v>
      </c>
      <c r="I2475">
        <v>147.91726133735199</v>
      </c>
    </row>
    <row r="2476" spans="1:9" x14ac:dyDescent="0.25">
      <c r="A2476" t="s">
        <v>18</v>
      </c>
      <c r="B2476">
        <v>2013</v>
      </c>
      <c r="C2476">
        <v>2</v>
      </c>
      <c r="D2476">
        <v>191.29072718386101</v>
      </c>
      <c r="E2476">
        <v>896.37271788421594</v>
      </c>
      <c r="F2476">
        <v>89.798044220848098</v>
      </c>
      <c r="G2476">
        <v>43.815673488622799</v>
      </c>
      <c r="H2476">
        <v>252.192139561386</v>
      </c>
      <c r="I2476">
        <v>169.077905880175</v>
      </c>
    </row>
    <row r="2477" spans="1:9" x14ac:dyDescent="0.25">
      <c r="A2477" t="s">
        <v>18</v>
      </c>
      <c r="B2477">
        <v>2013</v>
      </c>
      <c r="C2477">
        <v>3</v>
      </c>
      <c r="D2477">
        <v>214.54241966929999</v>
      </c>
      <c r="E2477">
        <v>902.11427634918198</v>
      </c>
      <c r="F2477">
        <v>612.83661183502204</v>
      </c>
      <c r="G2477">
        <v>302.66619042689001</v>
      </c>
      <c r="H2477">
        <v>1277.60257246948</v>
      </c>
      <c r="I2477">
        <v>189.341270415297</v>
      </c>
    </row>
    <row r="2478" spans="1:9" x14ac:dyDescent="0.25">
      <c r="A2478" t="s">
        <v>18</v>
      </c>
      <c r="B2478">
        <v>2013</v>
      </c>
      <c r="C2478">
        <v>4</v>
      </c>
      <c r="D2478">
        <v>287.27157810009197</v>
      </c>
      <c r="E2478">
        <v>865.02048504608103</v>
      </c>
      <c r="F2478">
        <v>136.85233423995999</v>
      </c>
      <c r="G2478">
        <v>67.588646622528302</v>
      </c>
      <c r="H2478">
        <v>286.84411442764298</v>
      </c>
      <c r="I2478">
        <v>245.40762518935699</v>
      </c>
    </row>
    <row r="2479" spans="1:9" x14ac:dyDescent="0.25">
      <c r="A2479" t="s">
        <v>18</v>
      </c>
      <c r="B2479">
        <v>2013</v>
      </c>
      <c r="C2479">
        <v>5</v>
      </c>
      <c r="D2479">
        <v>319.26087577489199</v>
      </c>
      <c r="E2479">
        <v>794.05886734512296</v>
      </c>
      <c r="F2479">
        <v>37.2022375911951</v>
      </c>
      <c r="G2479">
        <v>17.2575200933742</v>
      </c>
      <c r="H2479">
        <v>190.242894715576</v>
      </c>
      <c r="I2479">
        <v>254.36986964037399</v>
      </c>
    </row>
    <row r="2480" spans="1:9" x14ac:dyDescent="0.25">
      <c r="A2480" t="s">
        <v>18</v>
      </c>
      <c r="B2480">
        <v>2013</v>
      </c>
      <c r="C2480">
        <v>6</v>
      </c>
      <c r="D2480">
        <v>318.290307852534</v>
      </c>
      <c r="E2480">
        <v>754.662733784637</v>
      </c>
      <c r="F2480">
        <v>32.440531009960203</v>
      </c>
      <c r="G2480">
        <v>15.044848831572599</v>
      </c>
      <c r="H2480">
        <v>137.69535304637901</v>
      </c>
      <c r="I2480">
        <v>239.46345793596299</v>
      </c>
    </row>
    <row r="2481" spans="1:9" x14ac:dyDescent="0.25">
      <c r="A2481" t="s">
        <v>18</v>
      </c>
      <c r="B2481">
        <v>2013</v>
      </c>
      <c r="C2481">
        <v>7</v>
      </c>
      <c r="D2481">
        <v>315.99563433196499</v>
      </c>
      <c r="E2481">
        <v>666.31898170028705</v>
      </c>
      <c r="F2481">
        <v>25.152263563256302</v>
      </c>
      <c r="G2481">
        <v>11.698632421906099</v>
      </c>
      <c r="H2481">
        <v>54.082612257251803</v>
      </c>
      <c r="I2481">
        <v>177.82331924781801</v>
      </c>
    </row>
    <row r="2482" spans="1:9" x14ac:dyDescent="0.25">
      <c r="A2482" t="s">
        <v>18</v>
      </c>
      <c r="B2482">
        <v>2013</v>
      </c>
      <c r="C2482">
        <v>8</v>
      </c>
      <c r="D2482">
        <v>264.24899404843899</v>
      </c>
      <c r="E2482">
        <v>652.41497082534795</v>
      </c>
      <c r="F2482">
        <v>17.347082307159901</v>
      </c>
      <c r="G2482">
        <v>8.0909848726375895</v>
      </c>
      <c r="H2482">
        <v>9.9326147971749297</v>
      </c>
      <c r="I2482">
        <v>135.26907103729701</v>
      </c>
    </row>
    <row r="2483" spans="1:9" x14ac:dyDescent="0.25">
      <c r="A2483" t="s">
        <v>18</v>
      </c>
      <c r="B2483">
        <v>2013</v>
      </c>
      <c r="C2483">
        <v>9</v>
      </c>
      <c r="D2483">
        <v>195.05351714684801</v>
      </c>
      <c r="E2483">
        <v>659.82676578292899</v>
      </c>
      <c r="F2483">
        <v>104.681251830877</v>
      </c>
      <c r="G2483">
        <v>49.8140385641207</v>
      </c>
      <c r="H2483">
        <v>407.24604090003999</v>
      </c>
      <c r="I2483">
        <v>96.817882873020196</v>
      </c>
    </row>
    <row r="2484" spans="1:9" x14ac:dyDescent="0.25">
      <c r="A2484" t="s">
        <v>18</v>
      </c>
      <c r="B2484">
        <v>2013</v>
      </c>
      <c r="C2484">
        <v>10</v>
      </c>
      <c r="D2484">
        <v>120.52879214954901</v>
      </c>
      <c r="E2484">
        <v>888.03656123107896</v>
      </c>
      <c r="F2484">
        <v>578.93384190307597</v>
      </c>
      <c r="G2484">
        <v>285.65836416209697</v>
      </c>
      <c r="H2484">
        <v>1147.59838730103</v>
      </c>
      <c r="I2484">
        <v>117.900763184013</v>
      </c>
    </row>
    <row r="2485" spans="1:9" x14ac:dyDescent="0.25">
      <c r="A2485" t="s">
        <v>18</v>
      </c>
      <c r="B2485">
        <v>2013</v>
      </c>
      <c r="C2485">
        <v>11</v>
      </c>
      <c r="D2485">
        <v>122.08829558569499</v>
      </c>
      <c r="E2485">
        <v>890.87179003509596</v>
      </c>
      <c r="F2485">
        <v>143.78834259479501</v>
      </c>
      <c r="G2485">
        <v>70.951295815438002</v>
      </c>
      <c r="H2485">
        <v>304.88460867900801</v>
      </c>
      <c r="I2485">
        <v>121.38361597042601</v>
      </c>
    </row>
    <row r="2486" spans="1:9" x14ac:dyDescent="0.25">
      <c r="A2486" t="s">
        <v>18</v>
      </c>
      <c r="B2486">
        <v>2013</v>
      </c>
      <c r="C2486">
        <v>12</v>
      </c>
      <c r="D2486">
        <v>142.63573041591201</v>
      </c>
      <c r="E2486">
        <v>877.75199651596097</v>
      </c>
      <c r="F2486">
        <v>399.30871238739002</v>
      </c>
      <c r="G2486">
        <v>197.54567083270101</v>
      </c>
      <c r="H2486">
        <v>837.88987991424597</v>
      </c>
      <c r="I2486">
        <v>136.22705836937899</v>
      </c>
    </row>
    <row r="2487" spans="1:9" x14ac:dyDescent="0.25">
      <c r="A2487" t="s">
        <v>18</v>
      </c>
      <c r="B2487">
        <v>2014</v>
      </c>
      <c r="C2487">
        <v>1</v>
      </c>
      <c r="D2487">
        <v>150.27202019303101</v>
      </c>
      <c r="E2487">
        <v>910.12781655212405</v>
      </c>
      <c r="F2487">
        <v>648.39617519729597</v>
      </c>
      <c r="G2487">
        <v>321.188965577396</v>
      </c>
      <c r="H2487">
        <v>1265.3524652328499</v>
      </c>
      <c r="I2487">
        <v>143.34759919289601</v>
      </c>
    </row>
    <row r="2488" spans="1:9" x14ac:dyDescent="0.25">
      <c r="A2488" t="s">
        <v>18</v>
      </c>
      <c r="B2488">
        <v>2014</v>
      </c>
      <c r="C2488">
        <v>2</v>
      </c>
      <c r="D2488">
        <v>172.51492787702</v>
      </c>
      <c r="E2488">
        <v>896.89558927642804</v>
      </c>
      <c r="F2488">
        <v>544.102702251511</v>
      </c>
      <c r="G2488">
        <v>270.18455175846202</v>
      </c>
      <c r="H2488">
        <v>1107.2663097924799</v>
      </c>
      <c r="I2488">
        <v>154.18140766505701</v>
      </c>
    </row>
    <row r="2489" spans="1:9" x14ac:dyDescent="0.25">
      <c r="A2489" t="s">
        <v>18</v>
      </c>
      <c r="B2489">
        <v>2014</v>
      </c>
      <c r="C2489">
        <v>3</v>
      </c>
      <c r="D2489">
        <v>293.47042611107298</v>
      </c>
      <c r="E2489">
        <v>852.27220194458005</v>
      </c>
      <c r="F2489">
        <v>128.58420393350599</v>
      </c>
      <c r="G2489">
        <v>63.056721446550299</v>
      </c>
      <c r="H2489">
        <v>367.30677732261699</v>
      </c>
      <c r="I2489">
        <v>236.02519611550801</v>
      </c>
    </row>
    <row r="2490" spans="1:9" x14ac:dyDescent="0.25">
      <c r="A2490" t="s">
        <v>18</v>
      </c>
      <c r="B2490">
        <v>2014</v>
      </c>
      <c r="C2490">
        <v>4</v>
      </c>
      <c r="D2490">
        <v>296.16781905083798</v>
      </c>
      <c r="E2490">
        <v>862.18783629837003</v>
      </c>
      <c r="F2490">
        <v>132.279850154305</v>
      </c>
      <c r="G2490">
        <v>64.559660529236893</v>
      </c>
      <c r="H2490">
        <v>374.67849630622902</v>
      </c>
      <c r="I2490">
        <v>252.28676538698701</v>
      </c>
    </row>
    <row r="2491" spans="1:9" x14ac:dyDescent="0.25">
      <c r="A2491" t="s">
        <v>18</v>
      </c>
      <c r="B2491">
        <v>2014</v>
      </c>
      <c r="C2491">
        <v>5</v>
      </c>
      <c r="D2491">
        <v>346.19905930295198</v>
      </c>
      <c r="E2491">
        <v>824.99578519683803</v>
      </c>
      <c r="F2491">
        <v>51.067642934425798</v>
      </c>
      <c r="G2491">
        <v>23.980727863164098</v>
      </c>
      <c r="H2491">
        <v>261.554217310181</v>
      </c>
      <c r="I2491">
        <v>291.90836622338298</v>
      </c>
    </row>
    <row r="2492" spans="1:9" x14ac:dyDescent="0.25">
      <c r="A2492" t="s">
        <v>18</v>
      </c>
      <c r="B2492">
        <v>2014</v>
      </c>
      <c r="C2492">
        <v>6</v>
      </c>
      <c r="D2492">
        <v>301.84604009812301</v>
      </c>
      <c r="E2492">
        <v>807.32624401763997</v>
      </c>
      <c r="F2492">
        <v>29.2898126515746</v>
      </c>
      <c r="G2492">
        <v>13.5864054384643</v>
      </c>
      <c r="H2492">
        <v>131.30414192636499</v>
      </c>
      <c r="I2492">
        <v>257.371652030549</v>
      </c>
    </row>
    <row r="2493" spans="1:9" x14ac:dyDescent="0.25">
      <c r="A2493" t="s">
        <v>18</v>
      </c>
      <c r="B2493">
        <v>2014</v>
      </c>
      <c r="C2493">
        <v>7</v>
      </c>
      <c r="D2493">
        <v>271.62980302141199</v>
      </c>
      <c r="E2493">
        <v>799.23555085922203</v>
      </c>
      <c r="F2493">
        <v>33.694877563042603</v>
      </c>
      <c r="G2493">
        <v>15.6327627797447</v>
      </c>
      <c r="H2493">
        <v>169.55273112510699</v>
      </c>
      <c r="I2493">
        <v>225.963365492592</v>
      </c>
    </row>
    <row r="2494" spans="1:9" x14ac:dyDescent="0.25">
      <c r="A2494" t="s">
        <v>18</v>
      </c>
      <c r="B2494">
        <v>2014</v>
      </c>
      <c r="C2494">
        <v>8</v>
      </c>
      <c r="D2494">
        <v>204.96160143300901</v>
      </c>
      <c r="E2494">
        <v>809.17874216781604</v>
      </c>
      <c r="F2494">
        <v>24.8784849228737</v>
      </c>
      <c r="G2494">
        <v>11.5839031966441</v>
      </c>
      <c r="H2494">
        <v>109.837479166698</v>
      </c>
      <c r="I2494">
        <v>168.890389302416</v>
      </c>
    </row>
    <row r="2495" spans="1:9" x14ac:dyDescent="0.25">
      <c r="A2495" t="s">
        <v>18</v>
      </c>
      <c r="B2495">
        <v>2014</v>
      </c>
      <c r="C2495">
        <v>9</v>
      </c>
      <c r="D2495">
        <v>151.34269330881099</v>
      </c>
      <c r="E2495">
        <v>842.35974387924205</v>
      </c>
      <c r="F2495">
        <v>206.655408144712</v>
      </c>
      <c r="G2495">
        <v>100.85776845577</v>
      </c>
      <c r="H2495">
        <v>530.41045453025799</v>
      </c>
      <c r="I2495">
        <v>131.469534286628</v>
      </c>
    </row>
    <row r="2496" spans="1:9" x14ac:dyDescent="0.25">
      <c r="A2496" t="s">
        <v>18</v>
      </c>
      <c r="B2496">
        <v>2014</v>
      </c>
      <c r="C2496">
        <v>10</v>
      </c>
      <c r="D2496">
        <v>145.197152477749</v>
      </c>
      <c r="E2496">
        <v>841.94564803390494</v>
      </c>
      <c r="F2496">
        <v>471.00509101921102</v>
      </c>
      <c r="G2496">
        <v>232.44506171794501</v>
      </c>
      <c r="H2496">
        <v>905.64725493850699</v>
      </c>
      <c r="I2496">
        <v>132.17902146178699</v>
      </c>
    </row>
    <row r="2497" spans="1:9" x14ac:dyDescent="0.25">
      <c r="A2497" t="s">
        <v>18</v>
      </c>
      <c r="B2497">
        <v>2014</v>
      </c>
      <c r="C2497">
        <v>11</v>
      </c>
      <c r="D2497">
        <v>102.646210513848</v>
      </c>
      <c r="E2497">
        <v>900.45161443969698</v>
      </c>
      <c r="F2497">
        <v>514.18361214592005</v>
      </c>
      <c r="G2497">
        <v>254.071423262179</v>
      </c>
      <c r="H2497">
        <v>1021.61547067993</v>
      </c>
      <c r="I2497">
        <v>104.95489732970201</v>
      </c>
    </row>
    <row r="2498" spans="1:9" x14ac:dyDescent="0.25">
      <c r="A2498" t="s">
        <v>18</v>
      </c>
      <c r="B2498">
        <v>2014</v>
      </c>
      <c r="C2498">
        <v>12</v>
      </c>
      <c r="D2498">
        <v>149.33725384865801</v>
      </c>
      <c r="E2498">
        <v>881.20607731781001</v>
      </c>
      <c r="F2498">
        <v>54.376372665238399</v>
      </c>
      <c r="G2498">
        <v>26.964529459071901</v>
      </c>
      <c r="H2498">
        <v>117.21182900156001</v>
      </c>
      <c r="I2498">
        <v>144.28589044929001</v>
      </c>
    </row>
    <row r="2499" spans="1:9" x14ac:dyDescent="0.25">
      <c r="A2499" t="s">
        <v>19</v>
      </c>
      <c r="B2499">
        <v>2002</v>
      </c>
      <c r="C2499">
        <v>1</v>
      </c>
      <c r="D2499">
        <v>119.652977358093</v>
      </c>
      <c r="E2499">
        <v>520.67025530334502</v>
      </c>
      <c r="F2499">
        <v>13.660491354095299</v>
      </c>
      <c r="G2499">
        <v>6.47809068063785</v>
      </c>
      <c r="H2499">
        <v>38.924823902096698</v>
      </c>
      <c r="I2499">
        <v>104.745719104156</v>
      </c>
    </row>
    <row r="2500" spans="1:9" x14ac:dyDescent="0.25">
      <c r="A2500" t="s">
        <v>19</v>
      </c>
      <c r="B2500">
        <v>2002</v>
      </c>
      <c r="C2500">
        <v>2</v>
      </c>
      <c r="D2500">
        <v>128.87618588485699</v>
      </c>
      <c r="E2500">
        <v>503.63297089965801</v>
      </c>
      <c r="F2500">
        <v>28.3234943902442</v>
      </c>
      <c r="G2500">
        <v>13.3365842163441</v>
      </c>
      <c r="H2500">
        <v>90.063472887334797</v>
      </c>
      <c r="I2500">
        <v>104.608152743053</v>
      </c>
    </row>
    <row r="2501" spans="1:9" x14ac:dyDescent="0.25">
      <c r="A2501" t="s">
        <v>19</v>
      </c>
      <c r="B2501">
        <v>2002</v>
      </c>
      <c r="C2501">
        <v>3</v>
      </c>
      <c r="D2501">
        <v>185.851759550705</v>
      </c>
      <c r="E2501">
        <v>482.78415408386201</v>
      </c>
      <c r="F2501">
        <v>8.4850149035322708</v>
      </c>
      <c r="G2501">
        <v>4.0009115813209597</v>
      </c>
      <c r="H2501">
        <v>27.9414942332149</v>
      </c>
      <c r="I2501">
        <v>140.154095905628</v>
      </c>
    </row>
    <row r="2502" spans="1:9" x14ac:dyDescent="0.25">
      <c r="A2502" t="s">
        <v>19</v>
      </c>
      <c r="B2502">
        <v>2002</v>
      </c>
      <c r="C2502">
        <v>4</v>
      </c>
      <c r="D2502">
        <v>187.49065205925001</v>
      </c>
      <c r="E2502">
        <v>465.26931311843902</v>
      </c>
      <c r="F2502">
        <v>4.0477879865804303</v>
      </c>
      <c r="G2502">
        <v>1.9562398316323599</v>
      </c>
      <c r="H2502">
        <v>71.145137055175297</v>
      </c>
      <c r="I2502">
        <v>136.12987672550199</v>
      </c>
    </row>
    <row r="2503" spans="1:9" x14ac:dyDescent="0.25">
      <c r="A2503" t="s">
        <v>19</v>
      </c>
      <c r="B2503">
        <v>2002</v>
      </c>
      <c r="C2503">
        <v>5</v>
      </c>
      <c r="D2503">
        <v>197.27122099555899</v>
      </c>
      <c r="E2503">
        <v>461.850958755188</v>
      </c>
      <c r="F2503">
        <v>28.0656083562642</v>
      </c>
      <c r="G2503">
        <v>13.191696225901101</v>
      </c>
      <c r="H2503">
        <v>135.90697414254399</v>
      </c>
      <c r="I2503">
        <v>143.94118003694501</v>
      </c>
    </row>
    <row r="2504" spans="1:9" x14ac:dyDescent="0.25">
      <c r="A2504" t="s">
        <v>19</v>
      </c>
      <c r="B2504">
        <v>2002</v>
      </c>
      <c r="C2504">
        <v>6</v>
      </c>
      <c r="D2504">
        <v>172.97901219444299</v>
      </c>
      <c r="E2504">
        <v>448.71065738052403</v>
      </c>
      <c r="F2504">
        <v>9.8228266175116605</v>
      </c>
      <c r="G2504">
        <v>4.7302640683131703</v>
      </c>
      <c r="H2504">
        <v>65.971338930487605</v>
      </c>
      <c r="I2504">
        <v>122.500588507633</v>
      </c>
    </row>
    <row r="2505" spans="1:9" x14ac:dyDescent="0.25">
      <c r="A2505" t="s">
        <v>19</v>
      </c>
      <c r="B2505">
        <v>2002</v>
      </c>
      <c r="C2505">
        <v>7</v>
      </c>
      <c r="D2505">
        <v>148.03142633605901</v>
      </c>
      <c r="E2505">
        <v>442.09780797805797</v>
      </c>
      <c r="F2505">
        <v>1.5185829006803</v>
      </c>
      <c r="G2505">
        <v>0.72662682758189001</v>
      </c>
      <c r="H2505">
        <v>44.913612930948702</v>
      </c>
      <c r="I2505">
        <v>102.376271587505</v>
      </c>
    </row>
    <row r="2506" spans="1:9" x14ac:dyDescent="0.25">
      <c r="A2506" t="s">
        <v>19</v>
      </c>
      <c r="B2506">
        <v>2002</v>
      </c>
      <c r="C2506">
        <v>8</v>
      </c>
      <c r="D2506">
        <v>100.03285796306599</v>
      </c>
      <c r="E2506">
        <v>461.281992687073</v>
      </c>
      <c r="F2506">
        <v>52.283772451766097</v>
      </c>
      <c r="G2506">
        <v>24.688797622307298</v>
      </c>
      <c r="H2506">
        <v>140.80404635427701</v>
      </c>
      <c r="I2506">
        <v>75.839340503826193</v>
      </c>
    </row>
    <row r="2507" spans="1:9" x14ac:dyDescent="0.25">
      <c r="A2507" t="s">
        <v>19</v>
      </c>
      <c r="B2507">
        <v>2002</v>
      </c>
      <c r="C2507">
        <v>9</v>
      </c>
      <c r="D2507">
        <v>93.499488307723993</v>
      </c>
      <c r="E2507">
        <v>484.16523611038201</v>
      </c>
      <c r="F2507">
        <v>13.1316040016514</v>
      </c>
      <c r="G2507">
        <v>6.2546400132570303</v>
      </c>
      <c r="H2507">
        <v>25.333494286751701</v>
      </c>
      <c r="I2507">
        <v>76.276257673511495</v>
      </c>
    </row>
    <row r="2508" spans="1:9" x14ac:dyDescent="0.25">
      <c r="A2508" t="s">
        <v>19</v>
      </c>
      <c r="B2508">
        <v>2002</v>
      </c>
      <c r="C2508">
        <v>10</v>
      </c>
      <c r="D2508">
        <v>76.731290069808907</v>
      </c>
      <c r="E2508">
        <v>486.96882225006101</v>
      </c>
      <c r="F2508">
        <v>51.809439585079303</v>
      </c>
      <c r="G2508">
        <v>24.452879996217501</v>
      </c>
      <c r="H2508">
        <v>105.196842983716</v>
      </c>
      <c r="I2508">
        <v>66.171476064243294</v>
      </c>
    </row>
    <row r="2509" spans="1:9" x14ac:dyDescent="0.25">
      <c r="A2509" t="s">
        <v>19</v>
      </c>
      <c r="B2509">
        <v>2002</v>
      </c>
      <c r="C2509">
        <v>11</v>
      </c>
      <c r="D2509">
        <v>69.384664860763607</v>
      </c>
      <c r="E2509">
        <v>494.14304026016202</v>
      </c>
      <c r="F2509">
        <v>80.6161758167339</v>
      </c>
      <c r="G2509">
        <v>37.7782303580247</v>
      </c>
      <c r="H2509">
        <v>135.554323828402</v>
      </c>
      <c r="I2509">
        <v>61.717732933378201</v>
      </c>
    </row>
    <row r="2510" spans="1:9" x14ac:dyDescent="0.25">
      <c r="A2510" t="s">
        <v>19</v>
      </c>
      <c r="B2510">
        <v>2002</v>
      </c>
      <c r="C2510">
        <v>12</v>
      </c>
      <c r="D2510">
        <v>82.439260671882707</v>
      </c>
      <c r="E2510">
        <v>499.24336481781</v>
      </c>
      <c r="F2510">
        <v>108.633828313018</v>
      </c>
      <c r="G2510">
        <v>51.024157666084299</v>
      </c>
      <c r="H2510">
        <v>208.671561416879</v>
      </c>
      <c r="I2510">
        <v>72.088521325960201</v>
      </c>
    </row>
    <row r="2511" spans="1:9" x14ac:dyDescent="0.25">
      <c r="A2511" t="s">
        <v>19</v>
      </c>
      <c r="B2511">
        <v>2003</v>
      </c>
      <c r="C2511">
        <v>1</v>
      </c>
      <c r="D2511">
        <v>97.1581470603561</v>
      </c>
      <c r="E2511">
        <v>498.76961446762101</v>
      </c>
      <c r="F2511">
        <v>86.356521062065298</v>
      </c>
      <c r="G2511">
        <v>40.488917512180002</v>
      </c>
      <c r="H2511">
        <v>158.64042293240101</v>
      </c>
      <c r="I2511">
        <v>80.865257216377202</v>
      </c>
    </row>
    <row r="2512" spans="1:9" x14ac:dyDescent="0.25">
      <c r="A2512" t="s">
        <v>19</v>
      </c>
      <c r="B2512">
        <v>2003</v>
      </c>
      <c r="C2512">
        <v>2</v>
      </c>
      <c r="D2512">
        <v>106.447489736862</v>
      </c>
      <c r="E2512">
        <v>496.13425109451299</v>
      </c>
      <c r="F2512">
        <v>44.878434008263397</v>
      </c>
      <c r="G2512">
        <v>21.111427094305601</v>
      </c>
      <c r="H2512">
        <v>101.012522360256</v>
      </c>
      <c r="I2512">
        <v>85.021788778781897</v>
      </c>
    </row>
    <row r="2513" spans="1:9" x14ac:dyDescent="0.25">
      <c r="A2513" t="s">
        <v>19</v>
      </c>
      <c r="B2513">
        <v>2003</v>
      </c>
      <c r="C2513">
        <v>3</v>
      </c>
      <c r="D2513">
        <v>205.31091558219899</v>
      </c>
      <c r="E2513">
        <v>460.62521081207302</v>
      </c>
      <c r="F2513">
        <v>20.224443655480101</v>
      </c>
      <c r="G2513">
        <v>9.5411275828446094</v>
      </c>
      <c r="H2513">
        <v>51.648329165036699</v>
      </c>
      <c r="I2513">
        <v>142.059427627487</v>
      </c>
    </row>
    <row r="2514" spans="1:9" x14ac:dyDescent="0.25">
      <c r="A2514" t="s">
        <v>19</v>
      </c>
      <c r="B2514">
        <v>2003</v>
      </c>
      <c r="C2514">
        <v>4</v>
      </c>
      <c r="D2514">
        <v>198.123433064652</v>
      </c>
      <c r="E2514">
        <v>430.33515003814699</v>
      </c>
      <c r="F2514">
        <v>0.99168633337974499</v>
      </c>
      <c r="G2514">
        <v>0.47310832251464002</v>
      </c>
      <c r="H2514">
        <v>41.855168627273997</v>
      </c>
      <c r="I2514">
        <v>125.57646512760201</v>
      </c>
    </row>
    <row r="2515" spans="1:9" x14ac:dyDescent="0.25">
      <c r="A2515" t="s">
        <v>19</v>
      </c>
      <c r="B2515">
        <v>2003</v>
      </c>
      <c r="C2515">
        <v>5</v>
      </c>
      <c r="D2515">
        <v>215.249760325165</v>
      </c>
      <c r="E2515">
        <v>443.829278132019</v>
      </c>
      <c r="F2515">
        <v>6.0397889147871702</v>
      </c>
      <c r="G2515">
        <v>2.8113900795386799</v>
      </c>
      <c r="H2515">
        <v>97.600364104907499</v>
      </c>
      <c r="I2515">
        <v>143.488782772446</v>
      </c>
    </row>
    <row r="2516" spans="1:9" x14ac:dyDescent="0.25">
      <c r="A2516" t="s">
        <v>19</v>
      </c>
      <c r="B2516">
        <v>2003</v>
      </c>
      <c r="C2516">
        <v>6</v>
      </c>
      <c r="D2516">
        <v>208.84214929367101</v>
      </c>
      <c r="E2516">
        <v>421.39457951705901</v>
      </c>
      <c r="F2516">
        <v>1.1832204776525499</v>
      </c>
      <c r="G2516">
        <v>0.56474793938136103</v>
      </c>
      <c r="H2516">
        <v>44.064290034254803</v>
      </c>
      <c r="I2516">
        <v>127.008899027615</v>
      </c>
    </row>
    <row r="2517" spans="1:9" x14ac:dyDescent="0.25">
      <c r="A2517" t="s">
        <v>19</v>
      </c>
      <c r="B2517">
        <v>2003</v>
      </c>
      <c r="C2517">
        <v>7</v>
      </c>
      <c r="D2517">
        <v>158.53802253791801</v>
      </c>
      <c r="E2517">
        <v>400.78895582092298</v>
      </c>
      <c r="F2517">
        <v>1.74532724685371</v>
      </c>
      <c r="G2517">
        <v>0.83556815295306996</v>
      </c>
      <c r="H2517">
        <v>23.5948789856124</v>
      </c>
      <c r="I2517">
        <v>86.891490568637906</v>
      </c>
    </row>
    <row r="2518" spans="1:9" x14ac:dyDescent="0.25">
      <c r="A2518" t="s">
        <v>19</v>
      </c>
      <c r="B2518">
        <v>2003</v>
      </c>
      <c r="C2518">
        <v>8</v>
      </c>
      <c r="D2518">
        <v>151.781659023743</v>
      </c>
      <c r="E2518">
        <v>399.76247710281399</v>
      </c>
      <c r="F2518">
        <v>2.7422755269795598</v>
      </c>
      <c r="G2518">
        <v>1.33148010521258</v>
      </c>
      <c r="H2518">
        <v>38.745532381260396</v>
      </c>
      <c r="I2518">
        <v>80.385402146644594</v>
      </c>
    </row>
    <row r="2519" spans="1:9" x14ac:dyDescent="0.25">
      <c r="A2519" t="s">
        <v>19</v>
      </c>
      <c r="B2519">
        <v>2003</v>
      </c>
      <c r="C2519">
        <v>9</v>
      </c>
      <c r="D2519">
        <v>88.466662499313401</v>
      </c>
      <c r="E2519">
        <v>470.13699793792699</v>
      </c>
      <c r="F2519">
        <v>10.7940717403507</v>
      </c>
      <c r="G2519">
        <v>5.2581120044649596</v>
      </c>
      <c r="H2519">
        <v>76.6090509274173</v>
      </c>
      <c r="I2519">
        <v>65.432474323873507</v>
      </c>
    </row>
    <row r="2520" spans="1:9" x14ac:dyDescent="0.25">
      <c r="A2520" t="s">
        <v>19</v>
      </c>
      <c r="B2520">
        <v>2003</v>
      </c>
      <c r="C2520">
        <v>10</v>
      </c>
      <c r="D2520">
        <v>63.568284452095099</v>
      </c>
      <c r="E2520">
        <v>493.85011021682698</v>
      </c>
      <c r="F2520">
        <v>95.050031814984095</v>
      </c>
      <c r="G2520">
        <v>44.691799693179497</v>
      </c>
      <c r="H2520">
        <v>154.336537952838</v>
      </c>
      <c r="I2520">
        <v>52.694513602809899</v>
      </c>
    </row>
    <row r="2521" spans="1:9" x14ac:dyDescent="0.25">
      <c r="A2521" t="s">
        <v>19</v>
      </c>
      <c r="B2521">
        <v>2003</v>
      </c>
      <c r="C2521">
        <v>11</v>
      </c>
      <c r="D2521">
        <v>74.440229032096894</v>
      </c>
      <c r="E2521">
        <v>496.42923568984997</v>
      </c>
      <c r="F2521">
        <v>62.805761622667298</v>
      </c>
      <c r="G2521">
        <v>29.545160097163102</v>
      </c>
      <c r="H2521">
        <v>103.766761930144</v>
      </c>
      <c r="I2521">
        <v>61.604932389335602</v>
      </c>
    </row>
    <row r="2522" spans="1:9" x14ac:dyDescent="0.25">
      <c r="A2522" t="s">
        <v>19</v>
      </c>
      <c r="B2522">
        <v>2003</v>
      </c>
      <c r="C2522">
        <v>12</v>
      </c>
      <c r="D2522">
        <v>80.118559875297507</v>
      </c>
      <c r="E2522">
        <v>501.52674398681597</v>
      </c>
      <c r="F2522">
        <v>78.505227721198807</v>
      </c>
      <c r="G2522">
        <v>36.815540491047301</v>
      </c>
      <c r="H2522">
        <v>138.972523723178</v>
      </c>
      <c r="I2522">
        <v>66.107295893783601</v>
      </c>
    </row>
    <row r="2523" spans="1:9" x14ac:dyDescent="0.25">
      <c r="A2523" t="s">
        <v>19</v>
      </c>
      <c r="B2523">
        <v>2004</v>
      </c>
      <c r="C2523">
        <v>1</v>
      </c>
      <c r="D2523">
        <v>103.792504810143</v>
      </c>
      <c r="E2523">
        <v>498.618967284088</v>
      </c>
      <c r="F2523">
        <v>83.797859880719201</v>
      </c>
      <c r="G2523">
        <v>39.326922535894198</v>
      </c>
      <c r="H2523">
        <v>160.862619573703</v>
      </c>
      <c r="I2523">
        <v>81.116626115264907</v>
      </c>
    </row>
    <row r="2524" spans="1:9" x14ac:dyDescent="0.25">
      <c r="A2524" t="s">
        <v>19</v>
      </c>
      <c r="B2524">
        <v>2004</v>
      </c>
      <c r="C2524">
        <v>2</v>
      </c>
      <c r="D2524">
        <v>126.67252876407601</v>
      </c>
      <c r="E2524">
        <v>486.26669179428097</v>
      </c>
      <c r="F2524">
        <v>42.691068760436501</v>
      </c>
      <c r="G2524">
        <v>20.0536527504829</v>
      </c>
      <c r="H2524">
        <v>93.085520116474598</v>
      </c>
      <c r="I2524">
        <v>92.347259734935705</v>
      </c>
    </row>
    <row r="2525" spans="1:9" x14ac:dyDescent="0.25">
      <c r="A2525" t="s">
        <v>19</v>
      </c>
      <c r="B2525">
        <v>2004</v>
      </c>
      <c r="C2525">
        <v>3</v>
      </c>
      <c r="D2525">
        <v>160.93488149879499</v>
      </c>
      <c r="E2525">
        <v>485.845438263397</v>
      </c>
      <c r="F2525">
        <v>38.416603624042899</v>
      </c>
      <c r="G2525">
        <v>17.993206395721199</v>
      </c>
      <c r="H2525">
        <v>105.58933971993</v>
      </c>
      <c r="I2525">
        <v>118.038265144806</v>
      </c>
    </row>
    <row r="2526" spans="1:9" x14ac:dyDescent="0.25">
      <c r="A2526" t="s">
        <v>19</v>
      </c>
      <c r="B2526">
        <v>2004</v>
      </c>
      <c r="C2526">
        <v>4</v>
      </c>
      <c r="D2526">
        <v>162.165593014069</v>
      </c>
      <c r="E2526">
        <v>480.50096991546599</v>
      </c>
      <c r="F2526">
        <v>12.8879404285425</v>
      </c>
      <c r="G2526">
        <v>6.0743288687261501</v>
      </c>
      <c r="H2526">
        <v>83.911784007821097</v>
      </c>
      <c r="I2526">
        <v>121.36037168300599</v>
      </c>
    </row>
    <row r="2527" spans="1:9" x14ac:dyDescent="0.25">
      <c r="A2527" t="s">
        <v>19</v>
      </c>
      <c r="B2527">
        <v>2004</v>
      </c>
      <c r="C2527">
        <v>5</v>
      </c>
      <c r="D2527">
        <v>185.024378439408</v>
      </c>
      <c r="E2527">
        <v>469.20722171630803</v>
      </c>
      <c r="F2527">
        <v>17.115822149791999</v>
      </c>
      <c r="G2527">
        <v>8.0805964633682805</v>
      </c>
      <c r="H2527">
        <v>48.264835176019702</v>
      </c>
      <c r="I2527">
        <v>135.67636309215499</v>
      </c>
    </row>
    <row r="2528" spans="1:9" x14ac:dyDescent="0.25">
      <c r="A2528" t="s">
        <v>19</v>
      </c>
      <c r="B2528">
        <v>2004</v>
      </c>
      <c r="C2528">
        <v>6</v>
      </c>
      <c r="D2528">
        <v>194.17261403442399</v>
      </c>
      <c r="E2528">
        <v>414.10966278991702</v>
      </c>
      <c r="F2528">
        <v>2.1956326360690599</v>
      </c>
      <c r="G2528">
        <v>1.07451035464619</v>
      </c>
      <c r="H2528">
        <v>22.9345125776243</v>
      </c>
      <c r="I2528">
        <v>114.344321557999</v>
      </c>
    </row>
    <row r="2529" spans="1:9" x14ac:dyDescent="0.25">
      <c r="A2529" t="s">
        <v>19</v>
      </c>
      <c r="B2529">
        <v>2004</v>
      </c>
      <c r="C2529">
        <v>7</v>
      </c>
      <c r="D2529">
        <v>152.64571749000601</v>
      </c>
      <c r="E2529">
        <v>416.32421861175499</v>
      </c>
      <c r="F2529">
        <v>3.59719346155405</v>
      </c>
      <c r="G2529">
        <v>1.7754484589008599</v>
      </c>
      <c r="H2529">
        <v>43.102036139584797</v>
      </c>
      <c r="I2529">
        <v>90.357414969406094</v>
      </c>
    </row>
    <row r="2530" spans="1:9" x14ac:dyDescent="0.25">
      <c r="A2530" t="s">
        <v>19</v>
      </c>
      <c r="B2530">
        <v>2004</v>
      </c>
      <c r="C2530">
        <v>8</v>
      </c>
      <c r="D2530">
        <v>131.80984616981499</v>
      </c>
      <c r="E2530">
        <v>448.875537922516</v>
      </c>
      <c r="F2530">
        <v>4.2058799082970602</v>
      </c>
      <c r="G2530">
        <v>2.0742561455719901</v>
      </c>
      <c r="H2530">
        <v>61.2627873389077</v>
      </c>
      <c r="I2530">
        <v>87.949095943756106</v>
      </c>
    </row>
    <row r="2531" spans="1:9" x14ac:dyDescent="0.25">
      <c r="A2531" t="s">
        <v>19</v>
      </c>
      <c r="B2531">
        <v>2004</v>
      </c>
      <c r="C2531">
        <v>9</v>
      </c>
      <c r="D2531">
        <v>87.899403587112403</v>
      </c>
      <c r="E2531">
        <v>479.93723978881798</v>
      </c>
      <c r="F2531">
        <v>29.6795264650506</v>
      </c>
      <c r="G2531">
        <v>14.0124335339481</v>
      </c>
      <c r="H2531">
        <v>82.345069589848507</v>
      </c>
      <c r="I2531">
        <v>66.242828307485595</v>
      </c>
    </row>
    <row r="2532" spans="1:9" x14ac:dyDescent="0.25">
      <c r="A2532" t="s">
        <v>19</v>
      </c>
      <c r="B2532">
        <v>2004</v>
      </c>
      <c r="C2532">
        <v>10</v>
      </c>
      <c r="D2532">
        <v>79.733935359992898</v>
      </c>
      <c r="E2532">
        <v>487.92693422195401</v>
      </c>
      <c r="F2532">
        <v>63.902645404264298</v>
      </c>
      <c r="G2532">
        <v>30.1502941938496</v>
      </c>
      <c r="H2532">
        <v>100.808140877466</v>
      </c>
      <c r="I2532">
        <v>63.655298154859501</v>
      </c>
    </row>
    <row r="2533" spans="1:9" x14ac:dyDescent="0.25">
      <c r="A2533" t="s">
        <v>19</v>
      </c>
      <c r="B2533">
        <v>2004</v>
      </c>
      <c r="C2533">
        <v>11</v>
      </c>
      <c r="D2533">
        <v>57.306876991691603</v>
      </c>
      <c r="E2533">
        <v>497.30935295333899</v>
      </c>
      <c r="F2533">
        <v>64.281218137465103</v>
      </c>
      <c r="G2533">
        <v>30.2091192322649</v>
      </c>
      <c r="H2533">
        <v>122.628673468432</v>
      </c>
      <c r="I2533">
        <v>48.959267817955002</v>
      </c>
    </row>
    <row r="2534" spans="1:9" x14ac:dyDescent="0.25">
      <c r="A2534" t="s">
        <v>19</v>
      </c>
      <c r="B2534">
        <v>2004</v>
      </c>
      <c r="C2534">
        <v>12</v>
      </c>
      <c r="D2534">
        <v>70.5321278960418</v>
      </c>
      <c r="E2534">
        <v>502.185223765106</v>
      </c>
      <c r="F2534">
        <v>78.173102526944305</v>
      </c>
      <c r="G2534">
        <v>36.715583043160201</v>
      </c>
      <c r="H2534">
        <v>132.35322262384901</v>
      </c>
      <c r="I2534">
        <v>59.295464048891098</v>
      </c>
    </row>
    <row r="2535" spans="1:9" x14ac:dyDescent="0.25">
      <c r="A2535" t="s">
        <v>19</v>
      </c>
      <c r="B2535">
        <v>2005</v>
      </c>
      <c r="C2535">
        <v>1</v>
      </c>
      <c r="D2535">
        <v>96.938602038383493</v>
      </c>
      <c r="E2535">
        <v>499.49270874054002</v>
      </c>
      <c r="F2535">
        <v>43.826972030777902</v>
      </c>
      <c r="G2535">
        <v>20.636300838718</v>
      </c>
      <c r="H2535">
        <v>77.082476313462195</v>
      </c>
      <c r="I2535">
        <v>76.444908308258107</v>
      </c>
    </row>
    <row r="2536" spans="1:9" x14ac:dyDescent="0.25">
      <c r="A2536" t="s">
        <v>19</v>
      </c>
      <c r="B2536">
        <v>2005</v>
      </c>
      <c r="C2536">
        <v>2</v>
      </c>
      <c r="D2536">
        <v>100.20315036895801</v>
      </c>
      <c r="E2536">
        <v>500.046356717224</v>
      </c>
      <c r="F2536">
        <v>41.902996914039797</v>
      </c>
      <c r="G2536">
        <v>19.6142136173107</v>
      </c>
      <c r="H2536">
        <v>88.051724650487898</v>
      </c>
      <c r="I2536">
        <v>77.784706102247199</v>
      </c>
    </row>
    <row r="2537" spans="1:9" x14ac:dyDescent="0.25">
      <c r="A2537" t="s">
        <v>19</v>
      </c>
      <c r="B2537">
        <v>2005</v>
      </c>
      <c r="C2537">
        <v>3</v>
      </c>
      <c r="D2537">
        <v>200.339026572037</v>
      </c>
      <c r="E2537">
        <v>466.95945235900899</v>
      </c>
      <c r="F2537">
        <v>28.265685453688199</v>
      </c>
      <c r="G2537">
        <v>13.2309783563707</v>
      </c>
      <c r="H2537">
        <v>55.851208977653997</v>
      </c>
      <c r="I2537">
        <v>137.91138018953299</v>
      </c>
    </row>
    <row r="2538" spans="1:9" x14ac:dyDescent="0.25">
      <c r="A2538" t="s">
        <v>19</v>
      </c>
      <c r="B2538">
        <v>2005</v>
      </c>
      <c r="C2538">
        <v>4</v>
      </c>
      <c r="D2538">
        <v>186.95860311744701</v>
      </c>
      <c r="E2538">
        <v>460.59767505020102</v>
      </c>
      <c r="F2538">
        <v>40.313425929899203</v>
      </c>
      <c r="G2538">
        <v>18.909126058968798</v>
      </c>
      <c r="H2538">
        <v>155.89954674294501</v>
      </c>
      <c r="I2538">
        <v>129.98423575119</v>
      </c>
    </row>
    <row r="2539" spans="1:9" x14ac:dyDescent="0.25">
      <c r="A2539" t="s">
        <v>19</v>
      </c>
      <c r="B2539">
        <v>2005</v>
      </c>
      <c r="C2539">
        <v>5</v>
      </c>
      <c r="D2539">
        <v>214.27396354690501</v>
      </c>
      <c r="E2539">
        <v>450.71956301620497</v>
      </c>
      <c r="F2539">
        <v>2.3073345792421698</v>
      </c>
      <c r="G2539">
        <v>1.08290099881813</v>
      </c>
      <c r="H2539">
        <v>69.741744051237106</v>
      </c>
      <c r="I2539">
        <v>146.83892964887599</v>
      </c>
    </row>
    <row r="2540" spans="1:9" x14ac:dyDescent="0.25">
      <c r="A2540" t="s">
        <v>19</v>
      </c>
      <c r="B2540">
        <v>2005</v>
      </c>
      <c r="C2540">
        <v>6</v>
      </c>
      <c r="D2540">
        <v>211.73151623992899</v>
      </c>
      <c r="E2540">
        <v>414.32972058929403</v>
      </c>
      <c r="F2540">
        <v>1.4333944360590001</v>
      </c>
      <c r="G2540">
        <v>0.68226969756437805</v>
      </c>
      <c r="H2540">
        <v>18.749870135860402</v>
      </c>
      <c r="I2540">
        <v>124.311411097565</v>
      </c>
    </row>
    <row r="2541" spans="1:9" x14ac:dyDescent="0.25">
      <c r="A2541" t="s">
        <v>19</v>
      </c>
      <c r="B2541">
        <v>2005</v>
      </c>
      <c r="C2541">
        <v>7</v>
      </c>
      <c r="D2541">
        <v>168.42835066856401</v>
      </c>
      <c r="E2541">
        <v>389.41922403533903</v>
      </c>
      <c r="F2541">
        <v>1.64608031769753</v>
      </c>
      <c r="G2541">
        <v>0.78843060934693798</v>
      </c>
      <c r="H2541">
        <v>12.2613823174381</v>
      </c>
      <c r="I2541">
        <v>85.273570629939996</v>
      </c>
    </row>
    <row r="2542" spans="1:9" x14ac:dyDescent="0.25">
      <c r="A2542" t="s">
        <v>19</v>
      </c>
      <c r="B2542">
        <v>2005</v>
      </c>
      <c r="C2542">
        <v>8</v>
      </c>
      <c r="D2542">
        <v>122.545278138466</v>
      </c>
      <c r="E2542">
        <v>397.61070561462401</v>
      </c>
      <c r="F2542">
        <v>4.6049121410787102</v>
      </c>
      <c r="G2542">
        <v>2.2724064428055302</v>
      </c>
      <c r="H2542">
        <v>42.908313137581402</v>
      </c>
      <c r="I2542">
        <v>64.877981693353604</v>
      </c>
    </row>
    <row r="2543" spans="1:9" x14ac:dyDescent="0.25">
      <c r="A2543" t="s">
        <v>19</v>
      </c>
      <c r="B2543">
        <v>2005</v>
      </c>
      <c r="C2543">
        <v>9</v>
      </c>
      <c r="D2543">
        <v>90.036067796134901</v>
      </c>
      <c r="E2543">
        <v>463.46271533889802</v>
      </c>
      <c r="F2543">
        <v>10.1777540956694</v>
      </c>
      <c r="G2543">
        <v>4.9351084609254796</v>
      </c>
      <c r="H2543">
        <v>74.000216382217403</v>
      </c>
      <c r="I2543">
        <v>64.138908359470307</v>
      </c>
    </row>
    <row r="2544" spans="1:9" x14ac:dyDescent="0.25">
      <c r="A2544" t="s">
        <v>19</v>
      </c>
      <c r="B2544">
        <v>2005</v>
      </c>
      <c r="C2544">
        <v>10</v>
      </c>
      <c r="D2544">
        <v>79.9778186758804</v>
      </c>
      <c r="E2544">
        <v>490.141649528046</v>
      </c>
      <c r="F2544">
        <v>53.806858000385397</v>
      </c>
      <c r="G2544">
        <v>25.377282998543901</v>
      </c>
      <c r="H2544">
        <v>91.261898532905604</v>
      </c>
      <c r="I2544">
        <v>64.194671665525405</v>
      </c>
    </row>
    <row r="2545" spans="1:9" x14ac:dyDescent="0.25">
      <c r="A2545" t="s">
        <v>19</v>
      </c>
      <c r="B2545">
        <v>2005</v>
      </c>
      <c r="C2545">
        <v>11</v>
      </c>
      <c r="D2545">
        <v>60.5681096214294</v>
      </c>
      <c r="E2545">
        <v>494.152285517731</v>
      </c>
      <c r="F2545">
        <v>128.82280030172001</v>
      </c>
      <c r="G2545">
        <v>60.440685871476802</v>
      </c>
      <c r="H2545">
        <v>221.81553000045301</v>
      </c>
      <c r="I2545">
        <v>50.893896330842999</v>
      </c>
    </row>
    <row r="2546" spans="1:9" x14ac:dyDescent="0.25">
      <c r="A2546" t="s">
        <v>19</v>
      </c>
      <c r="B2546">
        <v>2005</v>
      </c>
      <c r="C2546">
        <v>12</v>
      </c>
      <c r="D2546">
        <v>68.6710128628159</v>
      </c>
      <c r="E2546">
        <v>499.28620185836797</v>
      </c>
      <c r="F2546">
        <v>91.345757331018405</v>
      </c>
      <c r="G2546">
        <v>42.915591909895397</v>
      </c>
      <c r="H2546">
        <v>148.01845920926101</v>
      </c>
      <c r="I2546">
        <v>57.632318548860603</v>
      </c>
    </row>
    <row r="2547" spans="1:9" x14ac:dyDescent="0.25">
      <c r="A2547" t="s">
        <v>19</v>
      </c>
      <c r="B2547">
        <v>2006</v>
      </c>
      <c r="C2547">
        <v>1</v>
      </c>
      <c r="D2547">
        <v>87.938590466461207</v>
      </c>
      <c r="E2547">
        <v>499.93191059600798</v>
      </c>
      <c r="F2547">
        <v>34.777990887359401</v>
      </c>
      <c r="G2547">
        <v>16.383660069342401</v>
      </c>
      <c r="H2547">
        <v>77.494364038925099</v>
      </c>
      <c r="I2547">
        <v>69.821286745996503</v>
      </c>
    </row>
    <row r="2548" spans="1:9" x14ac:dyDescent="0.25">
      <c r="A2548" t="s">
        <v>19</v>
      </c>
      <c r="B2548">
        <v>2006</v>
      </c>
      <c r="C2548">
        <v>2</v>
      </c>
      <c r="D2548">
        <v>115.95528719039901</v>
      </c>
      <c r="E2548">
        <v>491.72625802795397</v>
      </c>
      <c r="F2548">
        <v>17.4841899454272</v>
      </c>
      <c r="G2548">
        <v>8.16909990612975</v>
      </c>
      <c r="H2548">
        <v>56.795672721104602</v>
      </c>
      <c r="I2548">
        <v>86.8474451035881</v>
      </c>
    </row>
    <row r="2549" spans="1:9" x14ac:dyDescent="0.25">
      <c r="A2549" t="s">
        <v>19</v>
      </c>
      <c r="B2549">
        <v>2006</v>
      </c>
      <c r="C2549">
        <v>3</v>
      </c>
      <c r="D2549">
        <v>186.08893348312401</v>
      </c>
      <c r="E2549">
        <v>482.709754214783</v>
      </c>
      <c r="F2549">
        <v>56.460916408712798</v>
      </c>
      <c r="G2549">
        <v>26.499568473419</v>
      </c>
      <c r="H2549">
        <v>128.47101457501199</v>
      </c>
      <c r="I2549">
        <v>135.516530981579</v>
      </c>
    </row>
    <row r="2550" spans="1:9" x14ac:dyDescent="0.25">
      <c r="A2550" t="s">
        <v>19</v>
      </c>
      <c r="B2550">
        <v>2006</v>
      </c>
      <c r="C2550">
        <v>4</v>
      </c>
      <c r="D2550">
        <v>184.28305966323799</v>
      </c>
      <c r="E2550">
        <v>451.86525693054199</v>
      </c>
      <c r="F2550">
        <v>1.5507476666736599</v>
      </c>
      <c r="G2550">
        <v>0.74016766934201805</v>
      </c>
      <c r="H2550">
        <v>54.681675589139502</v>
      </c>
      <c r="I2550">
        <v>123.988597614746</v>
      </c>
    </row>
    <row r="2551" spans="1:9" x14ac:dyDescent="0.25">
      <c r="A2551" t="s">
        <v>19</v>
      </c>
      <c r="B2551">
        <v>2006</v>
      </c>
      <c r="C2551">
        <v>5</v>
      </c>
      <c r="D2551">
        <v>217.244836592788</v>
      </c>
      <c r="E2551">
        <v>440.72957578811702</v>
      </c>
      <c r="F2551">
        <v>1.6709259656864399</v>
      </c>
      <c r="G2551">
        <v>0.79010004748665796</v>
      </c>
      <c r="H2551">
        <v>44.932596092507801</v>
      </c>
      <c r="I2551">
        <v>143.354845189419</v>
      </c>
    </row>
    <row r="2552" spans="1:9" x14ac:dyDescent="0.25">
      <c r="A2552" t="s">
        <v>19</v>
      </c>
      <c r="B2552">
        <v>2006</v>
      </c>
      <c r="C2552">
        <v>6</v>
      </c>
      <c r="D2552">
        <v>198.589308045731</v>
      </c>
      <c r="E2552">
        <v>418.18947995742798</v>
      </c>
      <c r="F2552">
        <v>1.6350120113861599</v>
      </c>
      <c r="G2552">
        <v>0.80181528196267404</v>
      </c>
      <c r="H2552">
        <v>86.021712004780795</v>
      </c>
      <c r="I2552">
        <v>113.610454452171</v>
      </c>
    </row>
    <row r="2553" spans="1:9" x14ac:dyDescent="0.25">
      <c r="A2553" t="s">
        <v>19</v>
      </c>
      <c r="B2553">
        <v>2006</v>
      </c>
      <c r="C2553">
        <v>7</v>
      </c>
      <c r="D2553">
        <v>169.34240517685001</v>
      </c>
      <c r="E2553">
        <v>444.96108134170498</v>
      </c>
      <c r="F2553">
        <v>2.4061181186080001</v>
      </c>
      <c r="G2553">
        <v>1.17398349639466</v>
      </c>
      <c r="H2553">
        <v>51.618718732328396</v>
      </c>
      <c r="I2553">
        <v>111.75154577766401</v>
      </c>
    </row>
    <row r="2554" spans="1:9" x14ac:dyDescent="0.25">
      <c r="A2554" t="s">
        <v>19</v>
      </c>
      <c r="B2554">
        <v>2006</v>
      </c>
      <c r="C2554">
        <v>8</v>
      </c>
      <c r="D2554">
        <v>108.136619759254</v>
      </c>
      <c r="E2554">
        <v>463.42685859695399</v>
      </c>
      <c r="F2554">
        <v>5.4525848020976797</v>
      </c>
      <c r="G2554">
        <v>2.6943885943313401</v>
      </c>
      <c r="H2554">
        <v>33.545739248542802</v>
      </c>
      <c r="I2554">
        <v>77.292747123575197</v>
      </c>
    </row>
    <row r="2555" spans="1:9" x14ac:dyDescent="0.25">
      <c r="A2555" t="s">
        <v>19</v>
      </c>
      <c r="B2555">
        <v>2006</v>
      </c>
      <c r="C2555">
        <v>9</v>
      </c>
      <c r="D2555">
        <v>99.068390492744399</v>
      </c>
      <c r="E2555">
        <v>476.72159723068199</v>
      </c>
      <c r="F2555">
        <v>32.253932778809101</v>
      </c>
      <c r="G2555">
        <v>15.3701887475316</v>
      </c>
      <c r="H2555">
        <v>79.678140069644499</v>
      </c>
      <c r="I2555">
        <v>73.438674390039495</v>
      </c>
    </row>
    <row r="2556" spans="1:9" x14ac:dyDescent="0.25">
      <c r="A2556" t="s">
        <v>19</v>
      </c>
      <c r="B2556">
        <v>2006</v>
      </c>
      <c r="C2556">
        <v>10</v>
      </c>
      <c r="D2556">
        <v>83.922286796989397</v>
      </c>
      <c r="E2556">
        <v>488.19910127258299</v>
      </c>
      <c r="F2556">
        <v>45.879321187072101</v>
      </c>
      <c r="G2556">
        <v>21.611143198972801</v>
      </c>
      <c r="H2556">
        <v>82.714803749883202</v>
      </c>
      <c r="I2556">
        <v>66.756279581556299</v>
      </c>
    </row>
    <row r="2557" spans="1:9" x14ac:dyDescent="0.25">
      <c r="A2557" t="s">
        <v>19</v>
      </c>
      <c r="B2557">
        <v>2006</v>
      </c>
      <c r="C2557">
        <v>11</v>
      </c>
      <c r="D2557">
        <v>75.845490731353806</v>
      </c>
      <c r="E2557">
        <v>480.79880625213599</v>
      </c>
      <c r="F2557">
        <v>77.865202772651301</v>
      </c>
      <c r="G2557">
        <v>36.542443447384997</v>
      </c>
      <c r="H2557">
        <v>97.560485157804493</v>
      </c>
      <c r="I2557">
        <v>59.714985393724398</v>
      </c>
    </row>
    <row r="2558" spans="1:9" x14ac:dyDescent="0.25">
      <c r="A2558" t="s">
        <v>19</v>
      </c>
      <c r="B2558">
        <v>2006</v>
      </c>
      <c r="C2558">
        <v>12</v>
      </c>
      <c r="D2558">
        <v>88.138532642898596</v>
      </c>
      <c r="E2558">
        <v>483.57943791763302</v>
      </c>
      <c r="F2558">
        <v>30.897050299408999</v>
      </c>
      <c r="G2558">
        <v>14.6238865719007</v>
      </c>
      <c r="H2558">
        <v>87.138244514951694</v>
      </c>
      <c r="I2558">
        <v>68.518553163375898</v>
      </c>
    </row>
    <row r="2559" spans="1:9" x14ac:dyDescent="0.25">
      <c r="A2559" t="s">
        <v>19</v>
      </c>
      <c r="B2559">
        <v>2007</v>
      </c>
      <c r="C2559">
        <v>1</v>
      </c>
      <c r="D2559">
        <v>111.844750708275</v>
      </c>
      <c r="E2559">
        <v>481.784578722839</v>
      </c>
      <c r="F2559">
        <v>43.446035780077601</v>
      </c>
      <c r="G2559">
        <v>20.413908044321801</v>
      </c>
      <c r="H2559">
        <v>104.061112710242</v>
      </c>
      <c r="I2559">
        <v>82.067698816270905</v>
      </c>
    </row>
    <row r="2560" spans="1:9" x14ac:dyDescent="0.25">
      <c r="A2560" t="s">
        <v>19</v>
      </c>
      <c r="B2560">
        <v>2007</v>
      </c>
      <c r="C2560">
        <v>2</v>
      </c>
      <c r="D2560">
        <v>138.144643598481</v>
      </c>
      <c r="E2560">
        <v>492.54461999236997</v>
      </c>
      <c r="F2560">
        <v>44.645506237400802</v>
      </c>
      <c r="G2560">
        <v>20.932092786920499</v>
      </c>
      <c r="H2560">
        <v>113.986974815824</v>
      </c>
      <c r="I2560">
        <v>101.771273340874</v>
      </c>
    </row>
    <row r="2561" spans="1:9" x14ac:dyDescent="0.25">
      <c r="A2561" t="s">
        <v>19</v>
      </c>
      <c r="B2561">
        <v>2007</v>
      </c>
      <c r="C2561">
        <v>3</v>
      </c>
      <c r="D2561">
        <v>158.91263908981301</v>
      </c>
      <c r="E2561">
        <v>478.871804821777</v>
      </c>
      <c r="F2561">
        <v>89.137222183446895</v>
      </c>
      <c r="G2561">
        <v>41.730052743087001</v>
      </c>
      <c r="H2561">
        <v>195.80417992783799</v>
      </c>
      <c r="I2561">
        <v>113.239251527329</v>
      </c>
    </row>
    <row r="2562" spans="1:9" x14ac:dyDescent="0.25">
      <c r="A2562" t="s">
        <v>19</v>
      </c>
      <c r="B2562">
        <v>2007</v>
      </c>
      <c r="C2562">
        <v>4</v>
      </c>
      <c r="D2562">
        <v>193.22236219963099</v>
      </c>
      <c r="E2562">
        <v>471.77351951858498</v>
      </c>
      <c r="F2562">
        <v>12.9511023396793</v>
      </c>
      <c r="G2562">
        <v>6.1142270864008896</v>
      </c>
      <c r="H2562">
        <v>84.905222615930995</v>
      </c>
      <c r="I2562">
        <v>137.86315467649499</v>
      </c>
    </row>
    <row r="2563" spans="1:9" x14ac:dyDescent="0.25">
      <c r="A2563" t="s">
        <v>19</v>
      </c>
      <c r="B2563">
        <v>2007</v>
      </c>
      <c r="C2563">
        <v>5</v>
      </c>
      <c r="D2563">
        <v>187.511973696518</v>
      </c>
      <c r="E2563">
        <v>469.85075969329802</v>
      </c>
      <c r="F2563">
        <v>11.281393780860901</v>
      </c>
      <c r="G2563">
        <v>5.32897933108889</v>
      </c>
      <c r="H2563">
        <v>94.250604867041105</v>
      </c>
      <c r="I2563">
        <v>135.99872026392001</v>
      </c>
    </row>
    <row r="2564" spans="1:9" x14ac:dyDescent="0.25">
      <c r="A2564" t="s">
        <v>19</v>
      </c>
      <c r="B2564">
        <v>2007</v>
      </c>
      <c r="C2564">
        <v>6</v>
      </c>
      <c r="D2564">
        <v>183.45250435600201</v>
      </c>
      <c r="E2564">
        <v>467.86486640487698</v>
      </c>
      <c r="F2564">
        <v>4.1737061664688602</v>
      </c>
      <c r="G2564">
        <v>2.0231652181942299</v>
      </c>
      <c r="H2564">
        <v>42.7196420608783</v>
      </c>
      <c r="I2564">
        <v>133.618261683273</v>
      </c>
    </row>
    <row r="2565" spans="1:9" x14ac:dyDescent="0.25">
      <c r="A2565" t="s">
        <v>19</v>
      </c>
      <c r="B2565">
        <v>2007</v>
      </c>
      <c r="C2565">
        <v>7</v>
      </c>
      <c r="D2565">
        <v>162.42660735061699</v>
      </c>
      <c r="E2565">
        <v>441.59452272613498</v>
      </c>
      <c r="F2565">
        <v>3.4037239571338902</v>
      </c>
      <c r="G2565">
        <v>1.67391896343024</v>
      </c>
      <c r="H2565">
        <v>26.120627007410501</v>
      </c>
      <c r="I2565">
        <v>106.85072071741099</v>
      </c>
    </row>
    <row r="2566" spans="1:9" x14ac:dyDescent="0.25">
      <c r="A2566" t="s">
        <v>19</v>
      </c>
      <c r="B2566">
        <v>2007</v>
      </c>
      <c r="C2566">
        <v>8</v>
      </c>
      <c r="D2566">
        <v>120.534436787568</v>
      </c>
      <c r="E2566">
        <v>445.14709292800899</v>
      </c>
      <c r="F2566">
        <v>53.857405875585101</v>
      </c>
      <c r="G2566">
        <v>25.448709415622599</v>
      </c>
      <c r="H2566">
        <v>148.97498483329801</v>
      </c>
      <c r="I2566">
        <v>79.097888809299505</v>
      </c>
    </row>
    <row r="2567" spans="1:9" x14ac:dyDescent="0.25">
      <c r="A2567" t="s">
        <v>19</v>
      </c>
      <c r="B2567">
        <v>2007</v>
      </c>
      <c r="C2567">
        <v>9</v>
      </c>
      <c r="D2567">
        <v>81.594589986534103</v>
      </c>
      <c r="E2567">
        <v>478.31302055602998</v>
      </c>
      <c r="F2567">
        <v>23.641694118369202</v>
      </c>
      <c r="G2567">
        <v>11.175532102594101</v>
      </c>
      <c r="H2567">
        <v>60.708679839057901</v>
      </c>
      <c r="I2567">
        <v>62.281068204746298</v>
      </c>
    </row>
    <row r="2568" spans="1:9" x14ac:dyDescent="0.25">
      <c r="A2568" t="s">
        <v>19</v>
      </c>
      <c r="B2568">
        <v>2007</v>
      </c>
      <c r="C2568">
        <v>10</v>
      </c>
      <c r="D2568">
        <v>66.623316478958102</v>
      </c>
      <c r="E2568">
        <v>491.56794669616698</v>
      </c>
      <c r="F2568">
        <v>54.8169604812378</v>
      </c>
      <c r="G2568">
        <v>25.879336306030801</v>
      </c>
      <c r="H2568">
        <v>87.481817915439606</v>
      </c>
      <c r="I2568">
        <v>54.988177008924502</v>
      </c>
    </row>
    <row r="2569" spans="1:9" x14ac:dyDescent="0.25">
      <c r="A2569" t="s">
        <v>19</v>
      </c>
      <c r="B2569">
        <v>2007</v>
      </c>
      <c r="C2569">
        <v>11</v>
      </c>
      <c r="D2569">
        <v>62.293072431812298</v>
      </c>
      <c r="E2569">
        <v>500.23187007720901</v>
      </c>
      <c r="F2569">
        <v>30.805872741590999</v>
      </c>
      <c r="G2569">
        <v>14.5195861026319</v>
      </c>
      <c r="H2569">
        <v>45.120712186484297</v>
      </c>
      <c r="I2569">
        <v>53.225295515661301</v>
      </c>
    </row>
    <row r="2570" spans="1:9" x14ac:dyDescent="0.25">
      <c r="A2570" t="s">
        <v>19</v>
      </c>
      <c r="B2570">
        <v>2007</v>
      </c>
      <c r="C2570">
        <v>12</v>
      </c>
      <c r="D2570">
        <v>82.752661887359594</v>
      </c>
      <c r="E2570">
        <v>498.81684006195098</v>
      </c>
      <c r="F2570">
        <v>44.291993859047601</v>
      </c>
      <c r="G2570">
        <v>20.9408475090823</v>
      </c>
      <c r="H2570">
        <v>74.470842182547997</v>
      </c>
      <c r="I2570">
        <v>67.866189714078899</v>
      </c>
    </row>
    <row r="2571" spans="1:9" x14ac:dyDescent="0.25">
      <c r="A2571" t="s">
        <v>19</v>
      </c>
      <c r="B2571">
        <v>2008</v>
      </c>
      <c r="C2571">
        <v>1</v>
      </c>
      <c r="D2571">
        <v>122.68403901996599</v>
      </c>
      <c r="E2571">
        <v>493.23067115646398</v>
      </c>
      <c r="F2571">
        <v>42.2214441670233</v>
      </c>
      <c r="G2571">
        <v>19.9467438156125</v>
      </c>
      <c r="H2571">
        <v>79.984238696794506</v>
      </c>
      <c r="I2571">
        <v>92.997562886104603</v>
      </c>
    </row>
    <row r="2572" spans="1:9" x14ac:dyDescent="0.25">
      <c r="A2572" t="s">
        <v>19</v>
      </c>
      <c r="B2572">
        <v>2008</v>
      </c>
      <c r="C2572">
        <v>2</v>
      </c>
      <c r="D2572">
        <v>152.017425693131</v>
      </c>
      <c r="E2572">
        <v>471.93509328597997</v>
      </c>
      <c r="F2572">
        <v>2.6446634528428299</v>
      </c>
      <c r="G2572">
        <v>1.26436184081767</v>
      </c>
      <c r="H2572">
        <v>28.787597481617901</v>
      </c>
      <c r="I2572">
        <v>105.197841802082</v>
      </c>
    </row>
    <row r="2573" spans="1:9" x14ac:dyDescent="0.25">
      <c r="A2573" t="s">
        <v>19</v>
      </c>
      <c r="B2573">
        <v>2008</v>
      </c>
      <c r="C2573">
        <v>3</v>
      </c>
      <c r="D2573">
        <v>161.740902992554</v>
      </c>
      <c r="E2573">
        <v>481.05139808822599</v>
      </c>
      <c r="F2573">
        <v>72.518558067686499</v>
      </c>
      <c r="G2573">
        <v>33.916715974850099</v>
      </c>
      <c r="H2573">
        <v>200.45256589234799</v>
      </c>
      <c r="I2573">
        <v>116.487380295105</v>
      </c>
    </row>
    <row r="2574" spans="1:9" x14ac:dyDescent="0.25">
      <c r="A2574" t="s">
        <v>19</v>
      </c>
      <c r="B2574">
        <v>2008</v>
      </c>
      <c r="C2574">
        <v>4</v>
      </c>
      <c r="D2574">
        <v>188.95403493003801</v>
      </c>
      <c r="E2574">
        <v>480.21804342666599</v>
      </c>
      <c r="F2574">
        <v>23.330465530935498</v>
      </c>
      <c r="G2574">
        <v>10.9725405112126</v>
      </c>
      <c r="H2574">
        <v>95.0666464243006</v>
      </c>
      <c r="I2574">
        <v>138.65310706357999</v>
      </c>
    </row>
    <row r="2575" spans="1:9" x14ac:dyDescent="0.25">
      <c r="A2575" t="s">
        <v>19</v>
      </c>
      <c r="B2575">
        <v>2008</v>
      </c>
      <c r="C2575">
        <v>5</v>
      </c>
      <c r="D2575">
        <v>198.40186177062901</v>
      </c>
      <c r="E2575">
        <v>471.08170172973598</v>
      </c>
      <c r="F2575">
        <v>85.213084500737196</v>
      </c>
      <c r="G2575">
        <v>39.8224670146015</v>
      </c>
      <c r="H2575">
        <v>195.54623028678699</v>
      </c>
      <c r="I2575">
        <v>143.543926105118</v>
      </c>
    </row>
    <row r="2576" spans="1:9" x14ac:dyDescent="0.25">
      <c r="A2576" t="s">
        <v>19</v>
      </c>
      <c r="B2576">
        <v>2008</v>
      </c>
      <c r="C2576">
        <v>6</v>
      </c>
      <c r="D2576">
        <v>157.68425226554899</v>
      </c>
      <c r="E2576">
        <v>465.97551596740698</v>
      </c>
      <c r="F2576">
        <v>10.5844099165726</v>
      </c>
      <c r="G2576">
        <v>5.1009661772001698</v>
      </c>
      <c r="H2576">
        <v>90.245260621127997</v>
      </c>
      <c r="I2576">
        <v>115.555672131634</v>
      </c>
    </row>
    <row r="2577" spans="1:9" x14ac:dyDescent="0.25">
      <c r="A2577" t="s">
        <v>19</v>
      </c>
      <c r="B2577">
        <v>2008</v>
      </c>
      <c r="C2577">
        <v>7</v>
      </c>
      <c r="D2577">
        <v>158.444097481689</v>
      </c>
      <c r="E2577">
        <v>451.93293243942298</v>
      </c>
      <c r="F2577">
        <v>3.4326970868378899</v>
      </c>
      <c r="G2577">
        <v>1.69077422146796</v>
      </c>
      <c r="H2577">
        <v>28.598697206776102</v>
      </c>
      <c r="I2577">
        <v>109.043377635422</v>
      </c>
    </row>
    <row r="2578" spans="1:9" x14ac:dyDescent="0.25">
      <c r="A2578" t="s">
        <v>19</v>
      </c>
      <c r="B2578">
        <v>2008</v>
      </c>
      <c r="C2578">
        <v>8</v>
      </c>
      <c r="D2578">
        <v>124.073183015251</v>
      </c>
      <c r="E2578">
        <v>454.80579922058098</v>
      </c>
      <c r="F2578">
        <v>4.5168508603596704</v>
      </c>
      <c r="G2578">
        <v>2.2261600318144099</v>
      </c>
      <c r="H2578">
        <v>51.269958683674297</v>
      </c>
      <c r="I2578">
        <v>84.998684893989605</v>
      </c>
    </row>
    <row r="2579" spans="1:9" x14ac:dyDescent="0.25">
      <c r="A2579" t="s">
        <v>19</v>
      </c>
      <c r="B2579">
        <v>2008</v>
      </c>
      <c r="C2579">
        <v>9</v>
      </c>
      <c r="D2579">
        <v>86.876566077575703</v>
      </c>
      <c r="E2579">
        <v>477.12721858062798</v>
      </c>
      <c r="F2579">
        <v>16.508326424008601</v>
      </c>
      <c r="G2579">
        <v>7.9244314387672299</v>
      </c>
      <c r="H2579">
        <v>42.422032291901097</v>
      </c>
      <c r="I2579">
        <v>65.668638754034006</v>
      </c>
    </row>
    <row r="2580" spans="1:9" x14ac:dyDescent="0.25">
      <c r="A2580" t="s">
        <v>19</v>
      </c>
      <c r="B2580">
        <v>2008</v>
      </c>
      <c r="C2580">
        <v>10</v>
      </c>
      <c r="D2580">
        <v>75.246351904449497</v>
      </c>
      <c r="E2580">
        <v>487.04251762924201</v>
      </c>
      <c r="F2580">
        <v>117.08960738832999</v>
      </c>
      <c r="G2580">
        <v>54.955952155578501</v>
      </c>
      <c r="H2580">
        <v>206.75491279593899</v>
      </c>
      <c r="I2580">
        <v>60.1694775765991</v>
      </c>
    </row>
    <row r="2581" spans="1:9" x14ac:dyDescent="0.25">
      <c r="A2581" t="s">
        <v>19</v>
      </c>
      <c r="B2581">
        <v>2008</v>
      </c>
      <c r="C2581">
        <v>11</v>
      </c>
      <c r="D2581">
        <v>52.804443851489999</v>
      </c>
      <c r="E2581">
        <v>494.70628736312898</v>
      </c>
      <c r="F2581">
        <v>106.376701886013</v>
      </c>
      <c r="G2581">
        <v>49.900199892946901</v>
      </c>
      <c r="H2581">
        <v>185.160912293732</v>
      </c>
      <c r="I2581">
        <v>45.3856898813629</v>
      </c>
    </row>
    <row r="2582" spans="1:9" x14ac:dyDescent="0.25">
      <c r="A2582" t="s">
        <v>19</v>
      </c>
      <c r="B2582">
        <v>2008</v>
      </c>
      <c r="C2582">
        <v>12</v>
      </c>
      <c r="D2582">
        <v>70.985770298309305</v>
      </c>
      <c r="E2582">
        <v>503.50683796783397</v>
      </c>
      <c r="F2582">
        <v>94.327197837802501</v>
      </c>
      <c r="G2582">
        <v>44.298832082221402</v>
      </c>
      <c r="H2582">
        <v>155.12997523184501</v>
      </c>
      <c r="I2582">
        <v>59.835304017791699</v>
      </c>
    </row>
    <row r="2583" spans="1:9" x14ac:dyDescent="0.25">
      <c r="A2583" t="s">
        <v>19</v>
      </c>
      <c r="B2583">
        <v>2009</v>
      </c>
      <c r="C2583">
        <v>1</v>
      </c>
      <c r="D2583">
        <v>106.684394356498</v>
      </c>
      <c r="E2583">
        <v>502.89898159408602</v>
      </c>
      <c r="F2583">
        <v>90.236918458003402</v>
      </c>
      <c r="G2583">
        <v>42.277818013092698</v>
      </c>
      <c r="H2583">
        <v>178.27003727448201</v>
      </c>
      <c r="I2583">
        <v>84.324529298248294</v>
      </c>
    </row>
    <row r="2584" spans="1:9" x14ac:dyDescent="0.25">
      <c r="A2584" t="s">
        <v>19</v>
      </c>
      <c r="B2584">
        <v>2009</v>
      </c>
      <c r="C2584">
        <v>2</v>
      </c>
      <c r="D2584">
        <v>122.05714606216399</v>
      </c>
      <c r="E2584">
        <v>493.06769854248103</v>
      </c>
      <c r="F2584">
        <v>49.5442628688279</v>
      </c>
      <c r="G2584">
        <v>23.342433304549299</v>
      </c>
      <c r="H2584">
        <v>85.748107619849407</v>
      </c>
      <c r="I2584">
        <v>91.481980002231595</v>
      </c>
    </row>
    <row r="2585" spans="1:9" x14ac:dyDescent="0.25">
      <c r="A2585" t="s">
        <v>19</v>
      </c>
      <c r="B2585">
        <v>2009</v>
      </c>
      <c r="C2585">
        <v>3</v>
      </c>
      <c r="D2585">
        <v>180.36713716117799</v>
      </c>
      <c r="E2585">
        <v>469.610958602295</v>
      </c>
      <c r="F2585">
        <v>24.6339253967795</v>
      </c>
      <c r="G2585">
        <v>11.5437304216521</v>
      </c>
      <c r="H2585">
        <v>81.131029161233897</v>
      </c>
      <c r="I2585">
        <v>125.817317067738</v>
      </c>
    </row>
    <row r="2586" spans="1:9" x14ac:dyDescent="0.25">
      <c r="A2586" t="s">
        <v>19</v>
      </c>
      <c r="B2586">
        <v>2009</v>
      </c>
      <c r="C2586">
        <v>4</v>
      </c>
      <c r="D2586">
        <v>172.594923553467</v>
      </c>
      <c r="E2586">
        <v>468.02042512679998</v>
      </c>
      <c r="F2586">
        <v>16.020261181354201</v>
      </c>
      <c r="G2586">
        <v>7.5542306995716002</v>
      </c>
      <c r="H2586">
        <v>115.046774036863</v>
      </c>
      <c r="I2586">
        <v>121.55707787286801</v>
      </c>
    </row>
    <row r="2587" spans="1:9" x14ac:dyDescent="0.25">
      <c r="A2587" t="s">
        <v>19</v>
      </c>
      <c r="B2587">
        <v>2009</v>
      </c>
      <c r="C2587">
        <v>5</v>
      </c>
      <c r="D2587">
        <v>197.8570099646</v>
      </c>
      <c r="E2587">
        <v>470.03536287048303</v>
      </c>
      <c r="F2587">
        <v>2.8781081325644302</v>
      </c>
      <c r="G2587">
        <v>1.4372054036684601</v>
      </c>
      <c r="H2587">
        <v>60.445943530349702</v>
      </c>
      <c r="I2587">
        <v>144.15024951591499</v>
      </c>
    </row>
    <row r="2588" spans="1:9" x14ac:dyDescent="0.25">
      <c r="A2588" t="s">
        <v>19</v>
      </c>
      <c r="B2588">
        <v>2009</v>
      </c>
      <c r="C2588">
        <v>6</v>
      </c>
      <c r="D2588">
        <v>191.32207636291599</v>
      </c>
      <c r="E2588">
        <v>448.447094477539</v>
      </c>
      <c r="F2588">
        <v>1.5157516703668199</v>
      </c>
      <c r="G2588">
        <v>0.72706964446922595</v>
      </c>
      <c r="H2588">
        <v>38.998677372584297</v>
      </c>
      <c r="I2588">
        <v>129.843956189919</v>
      </c>
    </row>
    <row r="2589" spans="1:9" x14ac:dyDescent="0.25">
      <c r="A2589" t="s">
        <v>19</v>
      </c>
      <c r="B2589">
        <v>2009</v>
      </c>
      <c r="C2589">
        <v>7</v>
      </c>
      <c r="D2589">
        <v>171.12925754501401</v>
      </c>
      <c r="E2589">
        <v>432.87293174118003</v>
      </c>
      <c r="F2589">
        <v>3.30427319772184</v>
      </c>
      <c r="G2589">
        <v>1.6184660987370501</v>
      </c>
      <c r="H2589">
        <v>35.0844241725922</v>
      </c>
      <c r="I2589">
        <v>107.82745458431199</v>
      </c>
    </row>
    <row r="2590" spans="1:9" x14ac:dyDescent="0.25">
      <c r="A2590" t="s">
        <v>19</v>
      </c>
      <c r="B2590">
        <v>2009</v>
      </c>
      <c r="C2590">
        <v>8</v>
      </c>
      <c r="D2590">
        <v>129.551577402573</v>
      </c>
      <c r="E2590">
        <v>436.31927951263401</v>
      </c>
      <c r="F2590">
        <v>4.4722907938063203</v>
      </c>
      <c r="G2590">
        <v>2.2033308625077201</v>
      </c>
      <c r="H2590">
        <v>44.438731216323397</v>
      </c>
      <c r="I2590">
        <v>83.134415655403203</v>
      </c>
    </row>
    <row r="2591" spans="1:9" x14ac:dyDescent="0.25">
      <c r="A2591" t="s">
        <v>19</v>
      </c>
      <c r="B2591">
        <v>2009</v>
      </c>
      <c r="C2591">
        <v>9</v>
      </c>
      <c r="D2591">
        <v>85.176876453666694</v>
      </c>
      <c r="E2591">
        <v>458.44832729324298</v>
      </c>
      <c r="F2591">
        <v>58.256614020564001</v>
      </c>
      <c r="G2591">
        <v>27.353642691805</v>
      </c>
      <c r="H2591">
        <v>127.736217521963</v>
      </c>
      <c r="I2591">
        <v>60.242294227438002</v>
      </c>
    </row>
    <row r="2592" spans="1:9" x14ac:dyDescent="0.25">
      <c r="A2592" t="s">
        <v>19</v>
      </c>
      <c r="B2592">
        <v>2009</v>
      </c>
      <c r="C2592">
        <v>10</v>
      </c>
      <c r="D2592">
        <v>80.989807758674701</v>
      </c>
      <c r="E2592">
        <v>485.85837877594003</v>
      </c>
      <c r="F2592">
        <v>40.981000288368499</v>
      </c>
      <c r="G2592">
        <v>19.408471986901201</v>
      </c>
      <c r="H2592">
        <v>86.402850015864303</v>
      </c>
      <c r="I2592">
        <v>63.894587882375703</v>
      </c>
    </row>
    <row r="2593" spans="1:9" x14ac:dyDescent="0.25">
      <c r="A2593" t="s">
        <v>19</v>
      </c>
      <c r="B2593">
        <v>2009</v>
      </c>
      <c r="C2593">
        <v>11</v>
      </c>
      <c r="D2593">
        <v>74.021447449874898</v>
      </c>
      <c r="E2593">
        <v>492.32043799881001</v>
      </c>
      <c r="F2593">
        <v>119.876666113407</v>
      </c>
      <c r="G2593">
        <v>56.2999043210827</v>
      </c>
      <c r="H2593">
        <v>206.042424988432</v>
      </c>
      <c r="I2593">
        <v>60.480885398321099</v>
      </c>
    </row>
    <row r="2594" spans="1:9" x14ac:dyDescent="0.25">
      <c r="A2594" t="s">
        <v>19</v>
      </c>
      <c r="B2594">
        <v>2009</v>
      </c>
      <c r="C2594">
        <v>12</v>
      </c>
      <c r="D2594">
        <v>81.918970350913995</v>
      </c>
      <c r="E2594">
        <v>499.96123916488699</v>
      </c>
      <c r="F2594">
        <v>46.758385315262103</v>
      </c>
      <c r="G2594">
        <v>22.094286139867499</v>
      </c>
      <c r="H2594">
        <v>91.433621400737806</v>
      </c>
      <c r="I2594">
        <v>67.326618615274398</v>
      </c>
    </row>
    <row r="2595" spans="1:9" x14ac:dyDescent="0.25">
      <c r="A2595" t="s">
        <v>19</v>
      </c>
      <c r="B2595">
        <v>2010</v>
      </c>
      <c r="C2595">
        <v>1</v>
      </c>
      <c r="D2595">
        <v>92.953221983261102</v>
      </c>
      <c r="E2595">
        <v>495.58347092300397</v>
      </c>
      <c r="F2595">
        <v>94.642140709934793</v>
      </c>
      <c r="G2595">
        <v>44.423811400459201</v>
      </c>
      <c r="H2595">
        <v>163.75791562878601</v>
      </c>
      <c r="I2595">
        <v>72.165026502752298</v>
      </c>
    </row>
    <row r="2596" spans="1:9" x14ac:dyDescent="0.25">
      <c r="A2596" t="s">
        <v>19</v>
      </c>
      <c r="B2596">
        <v>2010</v>
      </c>
      <c r="C2596">
        <v>2</v>
      </c>
      <c r="D2596">
        <v>112.993858456192</v>
      </c>
      <c r="E2596">
        <v>496.31720145752001</v>
      </c>
      <c r="F2596">
        <v>23.348158524746299</v>
      </c>
      <c r="G2596">
        <v>10.985280306010599</v>
      </c>
      <c r="H2596">
        <v>54.045813051443098</v>
      </c>
      <c r="I2596">
        <v>85.866797855567896</v>
      </c>
    </row>
    <row r="2597" spans="1:9" x14ac:dyDescent="0.25">
      <c r="A2597" t="s">
        <v>19</v>
      </c>
      <c r="B2597">
        <v>2010</v>
      </c>
      <c r="C2597">
        <v>3</v>
      </c>
      <c r="D2597">
        <v>170.20861152069099</v>
      </c>
      <c r="E2597">
        <v>472.36328794189399</v>
      </c>
      <c r="F2597">
        <v>2.2449213020944598</v>
      </c>
      <c r="G2597">
        <v>1.08103811837969</v>
      </c>
      <c r="H2597">
        <v>44.203395740034601</v>
      </c>
      <c r="I2597">
        <v>120.155135000515</v>
      </c>
    </row>
    <row r="2598" spans="1:9" x14ac:dyDescent="0.25">
      <c r="A2598" t="s">
        <v>19</v>
      </c>
      <c r="B2598">
        <v>2010</v>
      </c>
      <c r="C2598">
        <v>4</v>
      </c>
      <c r="D2598">
        <v>206.36683040687601</v>
      </c>
      <c r="E2598">
        <v>451.32839416870098</v>
      </c>
      <c r="F2598">
        <v>1.3248389500853399</v>
      </c>
      <c r="G2598">
        <v>0.63158367215736799</v>
      </c>
      <c r="H2598">
        <v>34.776442688693997</v>
      </c>
      <c r="I2598">
        <v>137.045646940746</v>
      </c>
    </row>
    <row r="2599" spans="1:9" x14ac:dyDescent="0.25">
      <c r="A2599" t="s">
        <v>19</v>
      </c>
      <c r="B2599">
        <v>2010</v>
      </c>
      <c r="C2599">
        <v>5</v>
      </c>
      <c r="D2599">
        <v>182.620491995468</v>
      </c>
      <c r="E2599">
        <v>459.96163661377</v>
      </c>
      <c r="F2599">
        <v>7.0523458524617597</v>
      </c>
      <c r="G2599">
        <v>3.3503906563541799</v>
      </c>
      <c r="H2599">
        <v>81.436172914540805</v>
      </c>
      <c r="I2599">
        <v>129.46132401452999</v>
      </c>
    </row>
    <row r="2600" spans="1:9" x14ac:dyDescent="0.25">
      <c r="A2600" t="s">
        <v>19</v>
      </c>
      <c r="B2600">
        <v>2010</v>
      </c>
      <c r="C2600">
        <v>6</v>
      </c>
      <c r="D2600">
        <v>165.03049631095899</v>
      </c>
      <c r="E2600">
        <v>439.502765288391</v>
      </c>
      <c r="F2600">
        <v>64.908538765857998</v>
      </c>
      <c r="G2600">
        <v>30.220502695969099</v>
      </c>
      <c r="H2600">
        <v>145.45007864484501</v>
      </c>
      <c r="I2600">
        <v>108.285197115765</v>
      </c>
    </row>
    <row r="2601" spans="1:9" x14ac:dyDescent="0.25">
      <c r="A2601" t="s">
        <v>19</v>
      </c>
      <c r="B2601">
        <v>2010</v>
      </c>
      <c r="C2601">
        <v>7</v>
      </c>
      <c r="D2601">
        <v>160.56710809829701</v>
      </c>
      <c r="E2601">
        <v>425.31770860992401</v>
      </c>
      <c r="F2601">
        <v>3.4327555402082202</v>
      </c>
      <c r="G2601">
        <v>1.6908027896905</v>
      </c>
      <c r="H2601">
        <v>39.200498779778499</v>
      </c>
      <c r="I2601">
        <v>98.925881596488907</v>
      </c>
    </row>
    <row r="2602" spans="1:9" x14ac:dyDescent="0.25">
      <c r="A2602" t="s">
        <v>19</v>
      </c>
      <c r="B2602">
        <v>2010</v>
      </c>
      <c r="C2602">
        <v>8</v>
      </c>
      <c r="D2602">
        <v>127.368589129219</v>
      </c>
      <c r="E2602">
        <v>444.25021600631698</v>
      </c>
      <c r="F2602">
        <v>4.3500125658637296</v>
      </c>
      <c r="G2602">
        <v>2.1492332120859801</v>
      </c>
      <c r="H2602">
        <v>43.416950337700797</v>
      </c>
      <c r="I2602">
        <v>84.303228663558997</v>
      </c>
    </row>
    <row r="2603" spans="1:9" x14ac:dyDescent="0.25">
      <c r="A2603" t="s">
        <v>19</v>
      </c>
      <c r="B2603">
        <v>2010</v>
      </c>
      <c r="C2603">
        <v>9</v>
      </c>
      <c r="D2603">
        <v>98.290846139373798</v>
      </c>
      <c r="E2603">
        <v>456.93955808334402</v>
      </c>
      <c r="F2603">
        <v>5.5154407787835602</v>
      </c>
      <c r="G2603">
        <v>2.72107559805402</v>
      </c>
      <c r="H2603">
        <v>46.362694375228898</v>
      </c>
      <c r="I2603">
        <v>68.220669147920603</v>
      </c>
    </row>
    <row r="2604" spans="1:9" x14ac:dyDescent="0.25">
      <c r="A2604" t="s">
        <v>19</v>
      </c>
      <c r="B2604">
        <v>2010</v>
      </c>
      <c r="C2604">
        <v>10</v>
      </c>
      <c r="D2604">
        <v>77.494104529914907</v>
      </c>
      <c r="E2604">
        <v>483.14485641174298</v>
      </c>
      <c r="F2604">
        <v>61.877440960304703</v>
      </c>
      <c r="G2604">
        <v>29.1678177012998</v>
      </c>
      <c r="H2604">
        <v>100.693667142992</v>
      </c>
      <c r="I2604">
        <v>60.889866763277098</v>
      </c>
    </row>
    <row r="2605" spans="1:9" x14ac:dyDescent="0.25">
      <c r="A2605" t="s">
        <v>19</v>
      </c>
      <c r="B2605">
        <v>2010</v>
      </c>
      <c r="C2605">
        <v>11</v>
      </c>
      <c r="D2605">
        <v>61.255460585098199</v>
      </c>
      <c r="E2605">
        <v>493.81064443801898</v>
      </c>
      <c r="F2605">
        <v>116.18977857040601</v>
      </c>
      <c r="G2605">
        <v>54.577224312567502</v>
      </c>
      <c r="H2605">
        <v>213.647661100216</v>
      </c>
      <c r="I2605">
        <v>51.115416356677997</v>
      </c>
    </row>
    <row r="2606" spans="1:9" x14ac:dyDescent="0.25">
      <c r="A2606" t="s">
        <v>19</v>
      </c>
      <c r="B2606">
        <v>2010</v>
      </c>
      <c r="C2606">
        <v>12</v>
      </c>
      <c r="D2606">
        <v>85.195228550033505</v>
      </c>
      <c r="E2606">
        <v>499.04918005386401</v>
      </c>
      <c r="F2606">
        <v>74.927306413373998</v>
      </c>
      <c r="G2606">
        <v>35.1247911154923</v>
      </c>
      <c r="H2606">
        <v>120.892136977863</v>
      </c>
      <c r="I2606">
        <v>69.421000813884703</v>
      </c>
    </row>
    <row r="2607" spans="1:9" x14ac:dyDescent="0.25">
      <c r="A2607" t="s">
        <v>19</v>
      </c>
      <c r="B2607">
        <v>2011</v>
      </c>
      <c r="C2607">
        <v>1</v>
      </c>
      <c r="D2607">
        <v>104.6185666296</v>
      </c>
      <c r="E2607">
        <v>488.99667998596198</v>
      </c>
      <c r="F2607">
        <v>6.4047164007991597</v>
      </c>
      <c r="G2607">
        <v>3.1261286458950499</v>
      </c>
      <c r="H2607">
        <v>30.792533328614201</v>
      </c>
      <c r="I2607">
        <v>79.157644370183903</v>
      </c>
    </row>
    <row r="2608" spans="1:9" x14ac:dyDescent="0.25">
      <c r="A2608" t="s">
        <v>19</v>
      </c>
      <c r="B2608">
        <v>2011</v>
      </c>
      <c r="C2608">
        <v>2</v>
      </c>
      <c r="D2608">
        <v>139.05454877715999</v>
      </c>
      <c r="E2608">
        <v>487.41349474182101</v>
      </c>
      <c r="F2608">
        <v>48.486300451813001</v>
      </c>
      <c r="G2608">
        <v>22.765670935572</v>
      </c>
      <c r="H2608">
        <v>120.304314190912</v>
      </c>
      <c r="I2608">
        <v>100.74565256382</v>
      </c>
    </row>
    <row r="2609" spans="1:9" x14ac:dyDescent="0.25">
      <c r="A2609" t="s">
        <v>19</v>
      </c>
      <c r="B2609">
        <v>2011</v>
      </c>
      <c r="C2609">
        <v>3</v>
      </c>
      <c r="D2609">
        <v>168.075637467804</v>
      </c>
      <c r="E2609">
        <v>481.97505896438599</v>
      </c>
      <c r="F2609">
        <v>22.864398816206801</v>
      </c>
      <c r="G2609">
        <v>10.748636630265199</v>
      </c>
      <c r="H2609">
        <v>83.000576224293695</v>
      </c>
      <c r="I2609">
        <v>121.197804516373</v>
      </c>
    </row>
    <row r="2610" spans="1:9" x14ac:dyDescent="0.25">
      <c r="A2610" t="s">
        <v>19</v>
      </c>
      <c r="B2610">
        <v>2011</v>
      </c>
      <c r="C2610">
        <v>4</v>
      </c>
      <c r="D2610">
        <v>216.681461628265</v>
      </c>
      <c r="E2610">
        <v>451.719892735901</v>
      </c>
      <c r="F2610">
        <v>1.42234422216892</v>
      </c>
      <c r="G2610">
        <v>0.676529089357365</v>
      </c>
      <c r="H2610">
        <v>46.327214263312797</v>
      </c>
      <c r="I2610">
        <v>144.04660600864401</v>
      </c>
    </row>
    <row r="2611" spans="1:9" x14ac:dyDescent="0.25">
      <c r="A2611" t="s">
        <v>19</v>
      </c>
      <c r="B2611">
        <v>2011</v>
      </c>
      <c r="C2611">
        <v>5</v>
      </c>
      <c r="D2611">
        <v>215.247833988114</v>
      </c>
      <c r="E2611">
        <v>427.97493159515398</v>
      </c>
      <c r="F2611">
        <v>1.4150726798701301</v>
      </c>
      <c r="G2611">
        <v>0.67438632754709005</v>
      </c>
      <c r="H2611">
        <v>48.251922010743598</v>
      </c>
      <c r="I2611">
        <v>133.48978742603299</v>
      </c>
    </row>
    <row r="2612" spans="1:9" x14ac:dyDescent="0.25">
      <c r="A2612" t="s">
        <v>19</v>
      </c>
      <c r="B2612">
        <v>2011</v>
      </c>
      <c r="C2612">
        <v>6</v>
      </c>
      <c r="D2612">
        <v>179.088389995651</v>
      </c>
      <c r="E2612">
        <v>430.12608080963099</v>
      </c>
      <c r="F2612">
        <v>1.5901294776636401</v>
      </c>
      <c r="G2612">
        <v>0.75929338570791505</v>
      </c>
      <c r="H2612">
        <v>44.546235216629498</v>
      </c>
      <c r="I2612">
        <v>113.080430088043</v>
      </c>
    </row>
    <row r="2613" spans="1:9" x14ac:dyDescent="0.25">
      <c r="A2613" t="s">
        <v>19</v>
      </c>
      <c r="B2613">
        <v>2011</v>
      </c>
      <c r="C2613">
        <v>7</v>
      </c>
      <c r="D2613">
        <v>143.17092937187201</v>
      </c>
      <c r="E2613">
        <v>437.50271904418901</v>
      </c>
      <c r="F2613">
        <v>8.2055542065435692</v>
      </c>
      <c r="G2613">
        <v>4.0176194011294104</v>
      </c>
      <c r="H2613">
        <v>87.482584189426902</v>
      </c>
      <c r="I2613">
        <v>90.193368327541407</v>
      </c>
    </row>
    <row r="2614" spans="1:9" x14ac:dyDescent="0.25">
      <c r="A2614" t="s">
        <v>19</v>
      </c>
      <c r="B2614">
        <v>2011</v>
      </c>
      <c r="C2614">
        <v>8</v>
      </c>
      <c r="D2614">
        <v>134.589531833649</v>
      </c>
      <c r="E2614">
        <v>462.81435802459703</v>
      </c>
      <c r="F2614">
        <v>4.1158415395891703</v>
      </c>
      <c r="G2614">
        <v>2.0321163891493699</v>
      </c>
      <c r="H2614">
        <v>37.461011165040702</v>
      </c>
      <c r="I2614">
        <v>95.173025778865807</v>
      </c>
    </row>
    <row r="2615" spans="1:9" x14ac:dyDescent="0.25">
      <c r="A2615" t="s">
        <v>19</v>
      </c>
      <c r="B2615">
        <v>2011</v>
      </c>
      <c r="C2615">
        <v>9</v>
      </c>
      <c r="D2615">
        <v>107.54046653533899</v>
      </c>
      <c r="E2615">
        <v>477.59821714187598</v>
      </c>
      <c r="F2615">
        <v>27.999089006818501</v>
      </c>
      <c r="G2615">
        <v>13.272590556974301</v>
      </c>
      <c r="H2615">
        <v>62.210173496260701</v>
      </c>
      <c r="I2615">
        <v>79.605974260597193</v>
      </c>
    </row>
    <row r="2616" spans="1:9" x14ac:dyDescent="0.25">
      <c r="A2616" t="s">
        <v>19</v>
      </c>
      <c r="B2616">
        <v>2011</v>
      </c>
      <c r="C2616">
        <v>10</v>
      </c>
      <c r="D2616">
        <v>93.131958611297506</v>
      </c>
      <c r="E2616">
        <v>475.43634674636797</v>
      </c>
      <c r="F2616">
        <v>18.267708840420202</v>
      </c>
      <c r="G2616">
        <v>8.7083329781267995</v>
      </c>
      <c r="H2616">
        <v>51.8481058324003</v>
      </c>
      <c r="I2616">
        <v>70.140395780191398</v>
      </c>
    </row>
    <row r="2617" spans="1:9" x14ac:dyDescent="0.25">
      <c r="A2617" t="s">
        <v>19</v>
      </c>
      <c r="B2617">
        <v>2011</v>
      </c>
      <c r="C2617">
        <v>11</v>
      </c>
      <c r="D2617">
        <v>71.853797758483907</v>
      </c>
      <c r="E2617">
        <v>473.965866211243</v>
      </c>
      <c r="F2617">
        <v>93.813849793462097</v>
      </c>
      <c r="G2617">
        <v>44.006772108837602</v>
      </c>
      <c r="H2617">
        <v>144.53540753476099</v>
      </c>
      <c r="I2617">
        <v>55.5178669967937</v>
      </c>
    </row>
    <row r="2618" spans="1:9" x14ac:dyDescent="0.25">
      <c r="A2618" t="s">
        <v>19</v>
      </c>
      <c r="B2618">
        <v>2011</v>
      </c>
      <c r="C2618">
        <v>12</v>
      </c>
      <c r="D2618">
        <v>84.018232348136905</v>
      </c>
      <c r="E2618">
        <v>497.52204058380102</v>
      </c>
      <c r="F2618">
        <v>60.072476251002499</v>
      </c>
      <c r="G2618">
        <v>28.324100249984401</v>
      </c>
      <c r="H2618">
        <v>131.91078227983499</v>
      </c>
      <c r="I2618">
        <v>67.715665981750504</v>
      </c>
    </row>
    <row r="2619" spans="1:9" x14ac:dyDescent="0.25">
      <c r="A2619" t="s">
        <v>19</v>
      </c>
      <c r="B2619">
        <v>2012</v>
      </c>
      <c r="C2619">
        <v>1</v>
      </c>
      <c r="D2619">
        <v>102.818295802192</v>
      </c>
      <c r="E2619">
        <v>498.77850732528702</v>
      </c>
      <c r="F2619">
        <v>56.8942205688179</v>
      </c>
      <c r="G2619">
        <v>26.7782766529192</v>
      </c>
      <c r="H2619">
        <v>107.74323768213</v>
      </c>
      <c r="I2619">
        <v>79.691654912128499</v>
      </c>
    </row>
    <row r="2620" spans="1:9" x14ac:dyDescent="0.25">
      <c r="A2620" t="s">
        <v>19</v>
      </c>
      <c r="B2620">
        <v>2012</v>
      </c>
      <c r="C2620">
        <v>2</v>
      </c>
      <c r="D2620">
        <v>115.272443749923</v>
      </c>
      <c r="E2620">
        <v>496.04875981018102</v>
      </c>
      <c r="F2620">
        <v>36.667728395476601</v>
      </c>
      <c r="G2620">
        <v>17.162567528238899</v>
      </c>
      <c r="H2620">
        <v>64.934562791154406</v>
      </c>
      <c r="I2620">
        <v>87.268132907791099</v>
      </c>
    </row>
    <row r="2621" spans="1:9" x14ac:dyDescent="0.25">
      <c r="A2621" t="s">
        <v>19</v>
      </c>
      <c r="B2621">
        <v>2012</v>
      </c>
      <c r="C2621">
        <v>3</v>
      </c>
      <c r="D2621">
        <v>206.84963724243201</v>
      </c>
      <c r="E2621">
        <v>464.81254809493998</v>
      </c>
      <c r="F2621">
        <v>1.84708409452438</v>
      </c>
      <c r="G2621">
        <v>0.87786729348464498</v>
      </c>
      <c r="H2621">
        <v>40.262074889946</v>
      </c>
      <c r="I2621">
        <v>140.766968840256</v>
      </c>
    </row>
    <row r="2622" spans="1:9" x14ac:dyDescent="0.25">
      <c r="A2622" t="s">
        <v>19</v>
      </c>
      <c r="B2622">
        <v>2012</v>
      </c>
      <c r="C2622">
        <v>4</v>
      </c>
      <c r="D2622">
        <v>149.13353902626099</v>
      </c>
      <c r="E2622">
        <v>465.579115654144</v>
      </c>
      <c r="F2622">
        <v>56.777438010897598</v>
      </c>
      <c r="G2622">
        <v>26.576079666646301</v>
      </c>
      <c r="H2622">
        <v>174.15689227849199</v>
      </c>
      <c r="I2622">
        <v>105.082314805717</v>
      </c>
    </row>
    <row r="2623" spans="1:9" x14ac:dyDescent="0.25">
      <c r="A2623" t="s">
        <v>19</v>
      </c>
      <c r="B2623">
        <v>2012</v>
      </c>
      <c r="C2623">
        <v>5</v>
      </c>
      <c r="D2623">
        <v>216.74983750549299</v>
      </c>
      <c r="E2623">
        <v>459.88761457412699</v>
      </c>
      <c r="F2623">
        <v>12.091588475830701</v>
      </c>
      <c r="G2623">
        <v>5.7079313413511601</v>
      </c>
      <c r="H2623">
        <v>77.237054865068203</v>
      </c>
      <c r="I2623">
        <v>152.97101913412101</v>
      </c>
    </row>
    <row r="2624" spans="1:9" x14ac:dyDescent="0.25">
      <c r="A2624" t="s">
        <v>19</v>
      </c>
      <c r="B2624">
        <v>2012</v>
      </c>
      <c r="C2624">
        <v>6</v>
      </c>
      <c r="D2624">
        <v>208.29106038932801</v>
      </c>
      <c r="E2624">
        <v>435.98297409240701</v>
      </c>
      <c r="F2624">
        <v>1.15877753846645</v>
      </c>
      <c r="G2624">
        <v>0.55308136941135699</v>
      </c>
      <c r="H2624">
        <v>48.847076882836802</v>
      </c>
      <c r="I2624">
        <v>134.24018465917601</v>
      </c>
    </row>
    <row r="2625" spans="1:9" x14ac:dyDescent="0.25">
      <c r="A2625" t="s">
        <v>19</v>
      </c>
      <c r="B2625">
        <v>2012</v>
      </c>
      <c r="C2625">
        <v>7</v>
      </c>
      <c r="D2625">
        <v>167.02166783111599</v>
      </c>
      <c r="E2625">
        <v>415.11842089309698</v>
      </c>
      <c r="F2625">
        <v>2.9015029831403498</v>
      </c>
      <c r="G2625">
        <v>1.41753846188838</v>
      </c>
      <c r="H2625">
        <v>29.8668553123808</v>
      </c>
      <c r="I2625">
        <v>96.986204906272903</v>
      </c>
    </row>
    <row r="2626" spans="1:9" x14ac:dyDescent="0.25">
      <c r="A2626" t="s">
        <v>19</v>
      </c>
      <c r="B2626">
        <v>2012</v>
      </c>
      <c r="C2626">
        <v>8</v>
      </c>
      <c r="D2626">
        <v>145.51267960189901</v>
      </c>
      <c r="E2626">
        <v>413.57786630950898</v>
      </c>
      <c r="F2626">
        <v>3.6149199493005901</v>
      </c>
      <c r="G2626">
        <v>1.7849052958671301</v>
      </c>
      <c r="H2626">
        <v>23.705582219818801</v>
      </c>
      <c r="I2626">
        <v>83.674470421524106</v>
      </c>
    </row>
    <row r="2627" spans="1:9" x14ac:dyDescent="0.25">
      <c r="A2627" t="s">
        <v>19</v>
      </c>
      <c r="B2627">
        <v>2012</v>
      </c>
      <c r="C2627">
        <v>9</v>
      </c>
      <c r="D2627">
        <v>95.209187365951607</v>
      </c>
      <c r="E2627">
        <v>425.460482865448</v>
      </c>
      <c r="F2627">
        <v>5.6899658346056903</v>
      </c>
      <c r="G2627">
        <v>2.8029773293590399</v>
      </c>
      <c r="H2627">
        <v>53.155971742496497</v>
      </c>
      <c r="I2627">
        <v>59.0471164460564</v>
      </c>
    </row>
    <row r="2628" spans="1:9" x14ac:dyDescent="0.25">
      <c r="A2628" t="s">
        <v>19</v>
      </c>
      <c r="B2628">
        <v>2012</v>
      </c>
      <c r="C2628">
        <v>10</v>
      </c>
      <c r="D2628">
        <v>81.052051768302903</v>
      </c>
      <c r="E2628">
        <v>479.00405042510999</v>
      </c>
      <c r="F2628">
        <v>77.318109692467502</v>
      </c>
      <c r="G2628">
        <v>36.552001915978998</v>
      </c>
      <c r="H2628">
        <v>154.755931224542</v>
      </c>
      <c r="I2628">
        <v>62.0143950479221</v>
      </c>
    </row>
    <row r="2629" spans="1:9" x14ac:dyDescent="0.25">
      <c r="A2629" t="s">
        <v>19</v>
      </c>
      <c r="B2629">
        <v>2012</v>
      </c>
      <c r="C2629">
        <v>11</v>
      </c>
      <c r="D2629">
        <v>71.039780404357899</v>
      </c>
      <c r="E2629">
        <v>495.810908456726</v>
      </c>
      <c r="F2629">
        <v>88.535482027735696</v>
      </c>
      <c r="G2629">
        <v>41.647890451750399</v>
      </c>
      <c r="H2629">
        <v>151.63338717658999</v>
      </c>
      <c r="I2629">
        <v>58.7495834530068</v>
      </c>
    </row>
    <row r="2630" spans="1:9" x14ac:dyDescent="0.25">
      <c r="A2630" t="s">
        <v>19</v>
      </c>
      <c r="B2630">
        <v>2012</v>
      </c>
      <c r="C2630">
        <v>12</v>
      </c>
      <c r="D2630">
        <v>91.552411021003707</v>
      </c>
      <c r="E2630">
        <v>494.15516261169398</v>
      </c>
      <c r="F2630">
        <v>55.726108647485397</v>
      </c>
      <c r="G2630">
        <v>26.2464831358525</v>
      </c>
      <c r="H2630">
        <v>94.502821320223802</v>
      </c>
      <c r="I2630">
        <v>72.850728016290702</v>
      </c>
    </row>
    <row r="2631" spans="1:9" x14ac:dyDescent="0.25">
      <c r="A2631" t="s">
        <v>19</v>
      </c>
      <c r="B2631">
        <v>2013</v>
      </c>
      <c r="C2631">
        <v>1</v>
      </c>
      <c r="D2631">
        <v>110.551622087784</v>
      </c>
      <c r="E2631">
        <v>496.63522156616199</v>
      </c>
      <c r="F2631">
        <v>164.55727720288701</v>
      </c>
      <c r="G2631">
        <v>77.195977362989197</v>
      </c>
      <c r="H2631">
        <v>306.58564519558701</v>
      </c>
      <c r="I2631">
        <v>84.897225670623797</v>
      </c>
    </row>
    <row r="2632" spans="1:9" x14ac:dyDescent="0.25">
      <c r="A2632" t="s">
        <v>19</v>
      </c>
      <c r="B2632">
        <v>2013</v>
      </c>
      <c r="C2632">
        <v>2</v>
      </c>
      <c r="D2632">
        <v>105.71370945831301</v>
      </c>
      <c r="E2632">
        <v>495.69783940185602</v>
      </c>
      <c r="F2632">
        <v>128.852800801184</v>
      </c>
      <c r="G2632">
        <v>60.285423610496501</v>
      </c>
      <c r="H2632">
        <v>252.16816016772299</v>
      </c>
      <c r="I2632">
        <v>79.756427090988097</v>
      </c>
    </row>
    <row r="2633" spans="1:9" x14ac:dyDescent="0.25">
      <c r="A2633" t="s">
        <v>19</v>
      </c>
      <c r="B2633">
        <v>2013</v>
      </c>
      <c r="C2633">
        <v>3</v>
      </c>
      <c r="D2633">
        <v>165.13853344047601</v>
      </c>
      <c r="E2633">
        <v>486.76353339797998</v>
      </c>
      <c r="F2633">
        <v>38.912552293090798</v>
      </c>
      <c r="G2633">
        <v>18.317622157329001</v>
      </c>
      <c r="H2633">
        <v>118.22446280123</v>
      </c>
      <c r="I2633">
        <v>121.435705761261</v>
      </c>
    </row>
    <row r="2634" spans="1:9" x14ac:dyDescent="0.25">
      <c r="A2634" t="s">
        <v>19</v>
      </c>
      <c r="B2634">
        <v>2013</v>
      </c>
      <c r="C2634">
        <v>4</v>
      </c>
      <c r="D2634">
        <v>186.361865983201</v>
      </c>
      <c r="E2634">
        <v>467.34078309921301</v>
      </c>
      <c r="F2634">
        <v>33.950945767419299</v>
      </c>
      <c r="G2634">
        <v>15.9267266701706</v>
      </c>
      <c r="H2634">
        <v>109.838367865205</v>
      </c>
      <c r="I2634">
        <v>132.009152251129</v>
      </c>
    </row>
    <row r="2635" spans="1:9" x14ac:dyDescent="0.25">
      <c r="A2635" t="s">
        <v>19</v>
      </c>
      <c r="B2635">
        <v>2013</v>
      </c>
      <c r="C2635">
        <v>5</v>
      </c>
      <c r="D2635">
        <v>153.70706555412301</v>
      </c>
      <c r="E2635">
        <v>479.03663266677898</v>
      </c>
      <c r="F2635">
        <v>51.206799233928002</v>
      </c>
      <c r="G2635">
        <v>24.061074220068502</v>
      </c>
      <c r="H2635">
        <v>146.827144379153</v>
      </c>
      <c r="I2635">
        <v>116.519777693157</v>
      </c>
    </row>
    <row r="2636" spans="1:9" x14ac:dyDescent="0.25">
      <c r="A2636" t="s">
        <v>19</v>
      </c>
      <c r="B2636">
        <v>2013</v>
      </c>
      <c r="C2636">
        <v>6</v>
      </c>
      <c r="D2636">
        <v>154.266084087905</v>
      </c>
      <c r="E2636">
        <v>473.34844349441499</v>
      </c>
      <c r="F2636">
        <v>55.260319970065602</v>
      </c>
      <c r="G2636">
        <v>25.978134110692501</v>
      </c>
      <c r="H2636">
        <v>130.19494434012901</v>
      </c>
      <c r="I2636">
        <v>116.148159586506</v>
      </c>
    </row>
    <row r="2637" spans="1:9" x14ac:dyDescent="0.25">
      <c r="A2637" t="s">
        <v>19</v>
      </c>
      <c r="B2637">
        <v>2013</v>
      </c>
      <c r="C2637">
        <v>7</v>
      </c>
      <c r="D2637">
        <v>178.16108894691399</v>
      </c>
      <c r="E2637">
        <v>447.837839247131</v>
      </c>
      <c r="F2637">
        <v>3.0505076940727198</v>
      </c>
      <c r="G2637">
        <v>1.4941694987340499</v>
      </c>
      <c r="H2637">
        <v>31.743049822084899</v>
      </c>
      <c r="I2637">
        <v>120.593817754974</v>
      </c>
    </row>
    <row r="2638" spans="1:9" x14ac:dyDescent="0.25">
      <c r="A2638" t="s">
        <v>19</v>
      </c>
      <c r="B2638">
        <v>2013</v>
      </c>
      <c r="C2638">
        <v>8</v>
      </c>
      <c r="D2638">
        <v>118.85968091343</v>
      </c>
      <c r="E2638">
        <v>445.83944004074101</v>
      </c>
      <c r="F2638">
        <v>4.6438694159942804</v>
      </c>
      <c r="G2638">
        <v>2.2933512516856802</v>
      </c>
      <c r="H2638">
        <v>34.963242627768501</v>
      </c>
      <c r="I2638">
        <v>79.329029721307805</v>
      </c>
    </row>
    <row r="2639" spans="1:9" x14ac:dyDescent="0.25">
      <c r="A2639" t="s">
        <v>19</v>
      </c>
      <c r="B2639">
        <v>2013</v>
      </c>
      <c r="C2639">
        <v>9</v>
      </c>
      <c r="D2639">
        <v>96.262098221282898</v>
      </c>
      <c r="E2639">
        <v>478.76107533584599</v>
      </c>
      <c r="F2639">
        <v>16.200910295689098</v>
      </c>
      <c r="G2639">
        <v>7.7505377143222196</v>
      </c>
      <c r="H2639">
        <v>59.500517145249901</v>
      </c>
      <c r="I2639">
        <v>72.088983120717998</v>
      </c>
    </row>
    <row r="2640" spans="1:9" x14ac:dyDescent="0.25">
      <c r="A2640" t="s">
        <v>19</v>
      </c>
      <c r="B2640">
        <v>2013</v>
      </c>
      <c r="C2640">
        <v>10</v>
      </c>
      <c r="D2640">
        <v>82.688415877456706</v>
      </c>
      <c r="E2640">
        <v>488.15961572815002</v>
      </c>
      <c r="F2640">
        <v>24.541270127496698</v>
      </c>
      <c r="G2640">
        <v>11.7105450289754</v>
      </c>
      <c r="H2640">
        <v>51.092315195069297</v>
      </c>
      <c r="I2640">
        <v>65.487642358388896</v>
      </c>
    </row>
    <row r="2641" spans="1:9" x14ac:dyDescent="0.25">
      <c r="A2641" t="s">
        <v>19</v>
      </c>
      <c r="B2641">
        <v>2013</v>
      </c>
      <c r="C2641">
        <v>11</v>
      </c>
      <c r="D2641">
        <v>55.619685159587902</v>
      </c>
      <c r="E2641">
        <v>492.65670103103599</v>
      </c>
      <c r="F2641">
        <v>167.93860627992601</v>
      </c>
      <c r="G2641">
        <v>78.731054518940695</v>
      </c>
      <c r="H2641">
        <v>287.97073643698002</v>
      </c>
      <c r="I2641">
        <v>46.825799225206403</v>
      </c>
    </row>
    <row r="2642" spans="1:9" x14ac:dyDescent="0.25">
      <c r="A2642" t="s">
        <v>19</v>
      </c>
      <c r="B2642">
        <v>2013</v>
      </c>
      <c r="C2642">
        <v>12</v>
      </c>
      <c r="D2642">
        <v>88.875056700057996</v>
      </c>
      <c r="E2642">
        <v>498.32745137207002</v>
      </c>
      <c r="F2642">
        <v>30.261337819415299</v>
      </c>
      <c r="G2642">
        <v>14.328707582673999</v>
      </c>
      <c r="H2642">
        <v>56.535323179955498</v>
      </c>
      <c r="I2642">
        <v>72.242165491714502</v>
      </c>
    </row>
    <row r="2643" spans="1:9" x14ac:dyDescent="0.25">
      <c r="A2643" t="s">
        <v>19</v>
      </c>
      <c r="B2643">
        <v>2014</v>
      </c>
      <c r="C2643">
        <v>1</v>
      </c>
      <c r="D2643">
        <v>108.01237377117199</v>
      </c>
      <c r="E2643">
        <v>498.260863959961</v>
      </c>
      <c r="F2643">
        <v>121.731944030817</v>
      </c>
      <c r="G2643">
        <v>57.154731008237299</v>
      </c>
      <c r="H2643">
        <v>220.914622909679</v>
      </c>
      <c r="I2643">
        <v>83.705709256143507</v>
      </c>
    </row>
    <row r="2644" spans="1:9" x14ac:dyDescent="0.25">
      <c r="A2644" t="s">
        <v>19</v>
      </c>
      <c r="B2644">
        <v>2014</v>
      </c>
      <c r="C2644">
        <v>2</v>
      </c>
      <c r="D2644">
        <v>138.44647909042399</v>
      </c>
      <c r="E2644">
        <v>494.750464736938</v>
      </c>
      <c r="F2644">
        <v>61.571911644973099</v>
      </c>
      <c r="G2644">
        <v>28.812890317111101</v>
      </c>
      <c r="H2644">
        <v>125.049282709537</v>
      </c>
      <c r="I2644">
        <v>102.72534598865499</v>
      </c>
    </row>
    <row r="2645" spans="1:9" x14ac:dyDescent="0.25">
      <c r="A2645" t="s">
        <v>19</v>
      </c>
      <c r="B2645">
        <v>2014</v>
      </c>
      <c r="C2645">
        <v>3</v>
      </c>
      <c r="D2645">
        <v>185.73808166221599</v>
      </c>
      <c r="E2645">
        <v>474.743908247528</v>
      </c>
      <c r="F2645">
        <v>54.634571855747701</v>
      </c>
      <c r="G2645">
        <v>25.577895971236</v>
      </c>
      <c r="H2645">
        <v>165.59071913749699</v>
      </c>
      <c r="I2645">
        <v>129.57832915321401</v>
      </c>
    </row>
    <row r="2646" spans="1:9" x14ac:dyDescent="0.25">
      <c r="A2646" t="s">
        <v>19</v>
      </c>
      <c r="B2646">
        <v>2014</v>
      </c>
      <c r="C2646">
        <v>4</v>
      </c>
      <c r="D2646">
        <v>203.86459556106601</v>
      </c>
      <c r="E2646">
        <v>455.07743072784399</v>
      </c>
      <c r="F2646">
        <v>1.36278288627088</v>
      </c>
      <c r="G2646">
        <v>0.64982130570626495</v>
      </c>
      <c r="H2646">
        <v>65.633618749666198</v>
      </c>
      <c r="I2646">
        <v>136.34472907238001</v>
      </c>
    </row>
    <row r="2647" spans="1:9" x14ac:dyDescent="0.25">
      <c r="A2647" t="s">
        <v>19</v>
      </c>
      <c r="B2647">
        <v>2014</v>
      </c>
      <c r="C2647">
        <v>5</v>
      </c>
      <c r="D2647">
        <v>188.074072098388</v>
      </c>
      <c r="E2647">
        <v>449.41955865982101</v>
      </c>
      <c r="F2647">
        <v>2.94019478090018</v>
      </c>
      <c r="G2647">
        <v>1.4780862639369099</v>
      </c>
      <c r="H2647">
        <v>70.9774350915837</v>
      </c>
      <c r="I2647">
        <v>126.88273696451201</v>
      </c>
    </row>
    <row r="2648" spans="1:9" x14ac:dyDescent="0.25">
      <c r="A2648" t="s">
        <v>19</v>
      </c>
      <c r="B2648">
        <v>2014</v>
      </c>
      <c r="C2648">
        <v>6</v>
      </c>
      <c r="D2648">
        <v>193.66096709518399</v>
      </c>
      <c r="E2648">
        <v>445.47171171127297</v>
      </c>
      <c r="F2648">
        <v>1.3047757465788701</v>
      </c>
      <c r="G2648">
        <v>0.62414021226925398</v>
      </c>
      <c r="H2648">
        <v>32.670378248944303</v>
      </c>
      <c r="I2648">
        <v>129.78967221893299</v>
      </c>
    </row>
    <row r="2649" spans="1:9" x14ac:dyDescent="0.25">
      <c r="A2649" t="s">
        <v>19</v>
      </c>
      <c r="B2649">
        <v>2014</v>
      </c>
      <c r="C2649">
        <v>7</v>
      </c>
      <c r="D2649">
        <v>147.15128879287701</v>
      </c>
      <c r="E2649">
        <v>463.57615951248198</v>
      </c>
      <c r="F2649">
        <v>5.4634667630696301</v>
      </c>
      <c r="G2649">
        <v>2.7040456410289302</v>
      </c>
      <c r="H2649">
        <v>69.316428788197001</v>
      </c>
      <c r="I2649">
        <v>104.38076555963499</v>
      </c>
    </row>
    <row r="2650" spans="1:9" x14ac:dyDescent="0.25">
      <c r="A2650" t="s">
        <v>19</v>
      </c>
      <c r="B2650">
        <v>2014</v>
      </c>
      <c r="C2650">
        <v>8</v>
      </c>
      <c r="D2650">
        <v>118.524845936012</v>
      </c>
      <c r="E2650">
        <v>471.16793443023698</v>
      </c>
      <c r="F2650">
        <v>8.7227658175873799</v>
      </c>
      <c r="G2650">
        <v>4.17992336939714</v>
      </c>
      <c r="H2650">
        <v>38.0466901105261</v>
      </c>
      <c r="I2650">
        <v>86.098253868246104</v>
      </c>
    </row>
    <row r="2651" spans="1:9" x14ac:dyDescent="0.25">
      <c r="A2651" t="s">
        <v>19</v>
      </c>
      <c r="B2651">
        <v>2014</v>
      </c>
      <c r="C2651">
        <v>9</v>
      </c>
      <c r="D2651">
        <v>103.295614665069</v>
      </c>
      <c r="E2651">
        <v>471.35810998825099</v>
      </c>
      <c r="F2651">
        <v>9.1056925261664396</v>
      </c>
      <c r="G2651">
        <v>4.4181800695641904</v>
      </c>
      <c r="H2651">
        <v>33.867983054428102</v>
      </c>
      <c r="I2651">
        <v>74.774221251602199</v>
      </c>
    </row>
    <row r="2652" spans="1:9" x14ac:dyDescent="0.25">
      <c r="A2652" t="s">
        <v>19</v>
      </c>
      <c r="B2652">
        <v>2014</v>
      </c>
      <c r="C2652">
        <v>10</v>
      </c>
      <c r="D2652">
        <v>95.991282990837107</v>
      </c>
      <c r="E2652">
        <v>481.93030791626001</v>
      </c>
      <c r="F2652">
        <v>19.1913084980559</v>
      </c>
      <c r="G2652">
        <v>9.1781877350655705</v>
      </c>
      <c r="H2652">
        <v>32.668285769853597</v>
      </c>
      <c r="I2652">
        <v>73.706001469230699</v>
      </c>
    </row>
    <row r="2653" spans="1:9" x14ac:dyDescent="0.25">
      <c r="A2653" t="s">
        <v>19</v>
      </c>
      <c r="B2653">
        <v>2014</v>
      </c>
      <c r="C2653">
        <v>11</v>
      </c>
      <c r="D2653">
        <v>70.768753941612204</v>
      </c>
      <c r="E2653">
        <v>488.183483776093</v>
      </c>
      <c r="F2653">
        <v>93.962970243504103</v>
      </c>
      <c r="G2653">
        <v>44.202769810396802</v>
      </c>
      <c r="H2653">
        <v>171.72330310476801</v>
      </c>
      <c r="I2653">
        <v>56.906908449487702</v>
      </c>
    </row>
    <row r="2654" spans="1:9" x14ac:dyDescent="0.25">
      <c r="A2654" t="s">
        <v>19</v>
      </c>
      <c r="B2654">
        <v>2014</v>
      </c>
      <c r="C2654">
        <v>12</v>
      </c>
      <c r="D2654">
        <v>72.873753470497107</v>
      </c>
      <c r="E2654">
        <v>496.94986855331399</v>
      </c>
      <c r="F2654">
        <v>100.102877864193</v>
      </c>
      <c r="G2654">
        <v>47.006508560877201</v>
      </c>
      <c r="H2654">
        <v>163.08045394588501</v>
      </c>
      <c r="I2654">
        <v>59.796967754402203</v>
      </c>
    </row>
    <row r="2655" spans="1:9" x14ac:dyDescent="0.25">
      <c r="A2655" t="s">
        <v>20</v>
      </c>
      <c r="B2655">
        <v>2002</v>
      </c>
      <c r="C2655">
        <v>1</v>
      </c>
      <c r="D2655">
        <v>399.93400396174502</v>
      </c>
      <c r="E2655">
        <v>5124.6721876382499</v>
      </c>
      <c r="F2655">
        <v>2010.1369972110699</v>
      </c>
      <c r="G2655">
        <v>969.506679385354</v>
      </c>
      <c r="H2655">
        <v>3121.57201166496</v>
      </c>
      <c r="I2655">
        <v>288.947062174807</v>
      </c>
    </row>
    <row r="2656" spans="1:9" x14ac:dyDescent="0.25">
      <c r="A2656" t="s">
        <v>20</v>
      </c>
      <c r="B2656">
        <v>2002</v>
      </c>
      <c r="C2656">
        <v>2</v>
      </c>
      <c r="D2656">
        <v>545.95380294538199</v>
      </c>
      <c r="E2656">
        <v>5162.8683955539</v>
      </c>
      <c r="F2656">
        <v>1316.3820718550101</v>
      </c>
      <c r="G2656">
        <v>628.36156525172805</v>
      </c>
      <c r="H2656">
        <v>1749.6778431633199</v>
      </c>
      <c r="I2656">
        <v>306.48765151974197</v>
      </c>
    </row>
    <row r="2657" spans="1:9" x14ac:dyDescent="0.25">
      <c r="A2657" t="s">
        <v>20</v>
      </c>
      <c r="B2657">
        <v>2002</v>
      </c>
      <c r="C2657">
        <v>3</v>
      </c>
      <c r="D2657">
        <v>145.648971949783</v>
      </c>
      <c r="E2657">
        <v>5146.9202002046204</v>
      </c>
      <c r="F2657">
        <v>1143.31060976923</v>
      </c>
      <c r="G2657">
        <v>544.70583806420302</v>
      </c>
      <c r="H2657">
        <v>1227.3421736395901</v>
      </c>
      <c r="I2657">
        <v>199.86609119231699</v>
      </c>
    </row>
    <row r="2658" spans="1:9" x14ac:dyDescent="0.25">
      <c r="A2658" t="s">
        <v>20</v>
      </c>
      <c r="B2658">
        <v>2002</v>
      </c>
      <c r="C2658">
        <v>4</v>
      </c>
      <c r="D2658">
        <v>75.401046003956196</v>
      </c>
      <c r="E2658">
        <v>5155.4086769955402</v>
      </c>
      <c r="F2658">
        <v>816.14477428529699</v>
      </c>
      <c r="G2658">
        <v>393.169008951747</v>
      </c>
      <c r="H2658">
        <v>676.00075994160102</v>
      </c>
      <c r="I2658">
        <v>175.05535733353599</v>
      </c>
    </row>
    <row r="2659" spans="1:9" x14ac:dyDescent="0.25">
      <c r="A2659" t="s">
        <v>20</v>
      </c>
      <c r="B2659">
        <v>2002</v>
      </c>
      <c r="C2659">
        <v>5</v>
      </c>
      <c r="D2659">
        <v>1130.8763327949</v>
      </c>
      <c r="E2659">
        <v>5142.1647667021198</v>
      </c>
      <c r="F2659">
        <v>662.47682381402603</v>
      </c>
      <c r="G2659">
        <v>319.45584865757797</v>
      </c>
      <c r="H2659">
        <v>801.482006549473</v>
      </c>
      <c r="I2659">
        <v>664.72966100569795</v>
      </c>
    </row>
    <row r="2660" spans="1:9" x14ac:dyDescent="0.25">
      <c r="A2660" t="s">
        <v>20</v>
      </c>
      <c r="B2660">
        <v>2002</v>
      </c>
      <c r="C2660">
        <v>6</v>
      </c>
      <c r="D2660">
        <v>1031.46848374</v>
      </c>
      <c r="E2660">
        <v>5037.4474253784902</v>
      </c>
      <c r="F2660">
        <v>381.43630195870799</v>
      </c>
      <c r="G2660">
        <v>178.70543972533599</v>
      </c>
      <c r="H2660">
        <v>592.79369633445401</v>
      </c>
      <c r="I2660">
        <v>765.53305043514194</v>
      </c>
    </row>
    <row r="2661" spans="1:9" x14ac:dyDescent="0.25">
      <c r="A2661" t="s">
        <v>20</v>
      </c>
      <c r="B2661">
        <v>2002</v>
      </c>
      <c r="C2661">
        <v>7</v>
      </c>
      <c r="D2661">
        <v>529.74128169278094</v>
      </c>
      <c r="E2661">
        <v>5100.0616100898797</v>
      </c>
      <c r="F2661">
        <v>1054.6221624206701</v>
      </c>
      <c r="G2661">
        <v>509.632989854686</v>
      </c>
      <c r="H2661">
        <v>1614.9262798243201</v>
      </c>
      <c r="I2661">
        <v>558.80787865266404</v>
      </c>
    </row>
    <row r="2662" spans="1:9" x14ac:dyDescent="0.25">
      <c r="A2662" t="s">
        <v>20</v>
      </c>
      <c r="B2662">
        <v>2002</v>
      </c>
      <c r="C2662">
        <v>8</v>
      </c>
      <c r="D2662">
        <v>287.058386129648</v>
      </c>
      <c r="E2662">
        <v>5037.7602422720302</v>
      </c>
      <c r="F2662">
        <v>1154.8258050511299</v>
      </c>
      <c r="G2662">
        <v>553.89186228675396</v>
      </c>
      <c r="H2662">
        <v>1635.08015465364</v>
      </c>
      <c r="I2662">
        <v>371.64230799084203</v>
      </c>
    </row>
    <row r="2663" spans="1:9" x14ac:dyDescent="0.25">
      <c r="A2663" t="s">
        <v>20</v>
      </c>
      <c r="B2663">
        <v>2002</v>
      </c>
      <c r="C2663">
        <v>9</v>
      </c>
      <c r="D2663">
        <v>29.3633282938844</v>
      </c>
      <c r="E2663">
        <v>5150.5501298266599</v>
      </c>
      <c r="F2663">
        <v>1627.21628625738</v>
      </c>
      <c r="G2663">
        <v>785.68344921816197</v>
      </c>
      <c r="H2663">
        <v>2211.5183550609099</v>
      </c>
      <c r="I2663">
        <v>166.73085147322701</v>
      </c>
    </row>
    <row r="2664" spans="1:9" x14ac:dyDescent="0.25">
      <c r="A2664" t="s">
        <v>20</v>
      </c>
      <c r="B2664">
        <v>2002</v>
      </c>
      <c r="C2664">
        <v>10</v>
      </c>
      <c r="D2664">
        <v>12.052440431474</v>
      </c>
      <c r="E2664">
        <v>5152.1213913435404</v>
      </c>
      <c r="F2664">
        <v>978.49457617252301</v>
      </c>
      <c r="G2664">
        <v>467.59224195684402</v>
      </c>
      <c r="H2664">
        <v>916.59050316867399</v>
      </c>
      <c r="I2664">
        <v>152.94878352499501</v>
      </c>
    </row>
    <row r="2665" spans="1:9" x14ac:dyDescent="0.25">
      <c r="A2665" t="s">
        <v>20</v>
      </c>
      <c r="B2665">
        <v>2002</v>
      </c>
      <c r="C2665">
        <v>11</v>
      </c>
      <c r="D2665">
        <v>93.129221563578696</v>
      </c>
      <c r="E2665">
        <v>5168.7910846693403</v>
      </c>
      <c r="F2665">
        <v>789.81577829729099</v>
      </c>
      <c r="G2665">
        <v>379.30328548365799</v>
      </c>
      <c r="H2665">
        <v>496.38569162336103</v>
      </c>
      <c r="I2665">
        <v>185.379553211722</v>
      </c>
    </row>
    <row r="2666" spans="1:9" x14ac:dyDescent="0.25">
      <c r="A2666" t="s">
        <v>20</v>
      </c>
      <c r="B2666">
        <v>2002</v>
      </c>
      <c r="C2666">
        <v>12</v>
      </c>
      <c r="D2666">
        <v>192.99454594425001</v>
      </c>
      <c r="E2666">
        <v>5168.1076219804399</v>
      </c>
      <c r="F2666">
        <v>1044.47726358246</v>
      </c>
      <c r="G2666">
        <v>503.41969061354098</v>
      </c>
      <c r="H2666">
        <v>1031.2331248155399</v>
      </c>
      <c r="I2666">
        <v>226.81240744902101</v>
      </c>
    </row>
    <row r="2667" spans="1:9" x14ac:dyDescent="0.25">
      <c r="A2667" t="s">
        <v>20</v>
      </c>
      <c r="B2667">
        <v>2003</v>
      </c>
      <c r="C2667">
        <v>1</v>
      </c>
      <c r="D2667">
        <v>331.25711192216102</v>
      </c>
      <c r="E2667">
        <v>5163.7714020904496</v>
      </c>
      <c r="F2667">
        <v>1315.4454635739301</v>
      </c>
      <c r="G2667">
        <v>624.02333665689298</v>
      </c>
      <c r="H2667">
        <v>1607.4226775622201</v>
      </c>
      <c r="I2667">
        <v>264.261343599653</v>
      </c>
    </row>
    <row r="2668" spans="1:9" x14ac:dyDescent="0.25">
      <c r="A2668" t="s">
        <v>20</v>
      </c>
      <c r="B2668">
        <v>2003</v>
      </c>
      <c r="C2668">
        <v>2</v>
      </c>
      <c r="D2668">
        <v>616.99246757082801</v>
      </c>
      <c r="E2668">
        <v>5150.1259489048798</v>
      </c>
      <c r="F2668">
        <v>967.87717655451797</v>
      </c>
      <c r="G2668">
        <v>465.64872482364098</v>
      </c>
      <c r="H2668">
        <v>1184.9949793273099</v>
      </c>
      <c r="I2668">
        <v>329.094817063665</v>
      </c>
    </row>
    <row r="2669" spans="1:9" x14ac:dyDescent="0.25">
      <c r="A2669" t="s">
        <v>20</v>
      </c>
      <c r="B2669">
        <v>2003</v>
      </c>
      <c r="C2669">
        <v>3</v>
      </c>
      <c r="D2669">
        <v>165.295322937398</v>
      </c>
      <c r="E2669">
        <v>5154.1619500975003</v>
      </c>
      <c r="F2669">
        <v>2009.94446468929</v>
      </c>
      <c r="G2669">
        <v>971.81052365030996</v>
      </c>
      <c r="H2669">
        <v>2899.2754909139799</v>
      </c>
      <c r="I2669">
        <v>205.520817022052</v>
      </c>
    </row>
    <row r="2670" spans="1:9" x14ac:dyDescent="0.25">
      <c r="A2670" t="s">
        <v>20</v>
      </c>
      <c r="B2670">
        <v>2003</v>
      </c>
      <c r="C2670">
        <v>4</v>
      </c>
      <c r="D2670">
        <v>77.928819150118699</v>
      </c>
      <c r="E2670">
        <v>5169.3123739715602</v>
      </c>
      <c r="F2670">
        <v>837.50037004646299</v>
      </c>
      <c r="G2670">
        <v>405.31861165707897</v>
      </c>
      <c r="H2670">
        <v>570.93800222106495</v>
      </c>
      <c r="I2670">
        <v>179.53625340860401</v>
      </c>
    </row>
    <row r="2671" spans="1:9" x14ac:dyDescent="0.25">
      <c r="A2671" t="s">
        <v>20</v>
      </c>
      <c r="B2671">
        <v>2003</v>
      </c>
      <c r="C2671">
        <v>5</v>
      </c>
      <c r="D2671">
        <v>1089.8319620222701</v>
      </c>
      <c r="E2671">
        <v>5103.3249775272398</v>
      </c>
      <c r="F2671">
        <v>755.39750082981902</v>
      </c>
      <c r="G2671">
        <v>360.01517211786</v>
      </c>
      <c r="H2671">
        <v>1037.01323338101</v>
      </c>
      <c r="I2671">
        <v>613.22774971179899</v>
      </c>
    </row>
    <row r="2672" spans="1:9" x14ac:dyDescent="0.25">
      <c r="A2672" t="s">
        <v>20</v>
      </c>
      <c r="B2672">
        <v>2003</v>
      </c>
      <c r="C2672">
        <v>6</v>
      </c>
      <c r="D2672">
        <v>839.06748893193105</v>
      </c>
      <c r="E2672">
        <v>5080.05292632904</v>
      </c>
      <c r="F2672">
        <v>578.13061797865703</v>
      </c>
      <c r="G2672">
        <v>276.42258865675302</v>
      </c>
      <c r="H2672">
        <v>792.52646884723902</v>
      </c>
      <c r="I2672">
        <v>612.08151876467002</v>
      </c>
    </row>
    <row r="2673" spans="1:9" x14ac:dyDescent="0.25">
      <c r="A2673" t="s">
        <v>20</v>
      </c>
      <c r="B2673">
        <v>2003</v>
      </c>
      <c r="C2673">
        <v>7</v>
      </c>
      <c r="D2673">
        <v>676.61730207372796</v>
      </c>
      <c r="E2673">
        <v>5068.4201652866404</v>
      </c>
      <c r="F2673">
        <v>999.59467226825495</v>
      </c>
      <c r="G2673">
        <v>480.67901684258902</v>
      </c>
      <c r="H2673">
        <v>1521.6109045422199</v>
      </c>
      <c r="I2673">
        <v>602.178762446978</v>
      </c>
    </row>
    <row r="2674" spans="1:9" x14ac:dyDescent="0.25">
      <c r="A2674" t="s">
        <v>20</v>
      </c>
      <c r="B2674">
        <v>2003</v>
      </c>
      <c r="C2674">
        <v>8</v>
      </c>
      <c r="D2674">
        <v>262.91517718477098</v>
      </c>
      <c r="E2674">
        <v>5136.8561325103701</v>
      </c>
      <c r="F2674">
        <v>1040.1311283357099</v>
      </c>
      <c r="G2674">
        <v>498.81890770734702</v>
      </c>
      <c r="H2674">
        <v>1313.97935010177</v>
      </c>
      <c r="I2674">
        <v>290.796548249826</v>
      </c>
    </row>
    <row r="2675" spans="1:9" x14ac:dyDescent="0.25">
      <c r="A2675" t="s">
        <v>20</v>
      </c>
      <c r="B2675">
        <v>2003</v>
      </c>
      <c r="C2675">
        <v>9</v>
      </c>
      <c r="D2675">
        <v>29.292164568742798</v>
      </c>
      <c r="E2675">
        <v>5134.4506502189597</v>
      </c>
      <c r="F2675">
        <v>1989.7936310995699</v>
      </c>
      <c r="G2675">
        <v>953.76491924761604</v>
      </c>
      <c r="H2675">
        <v>2833.1178558568599</v>
      </c>
      <c r="I2675">
        <v>98.887079445891402</v>
      </c>
    </row>
    <row r="2676" spans="1:9" x14ac:dyDescent="0.25">
      <c r="A2676" t="s">
        <v>20</v>
      </c>
      <c r="B2676">
        <v>2003</v>
      </c>
      <c r="C2676">
        <v>10</v>
      </c>
      <c r="D2676">
        <v>12.492410558427901</v>
      </c>
      <c r="E2676">
        <v>5147.8324511753799</v>
      </c>
      <c r="F2676">
        <v>1724.1265883802</v>
      </c>
      <c r="G2676">
        <v>829.14829912157097</v>
      </c>
      <c r="H2676">
        <v>2224.2172948838502</v>
      </c>
      <c r="I2676">
        <v>84.916625091991406</v>
      </c>
    </row>
    <row r="2677" spans="1:9" x14ac:dyDescent="0.25">
      <c r="A2677" t="s">
        <v>20</v>
      </c>
      <c r="B2677">
        <v>2003</v>
      </c>
      <c r="C2677">
        <v>11</v>
      </c>
      <c r="D2677">
        <v>121.767273978029</v>
      </c>
      <c r="E2677">
        <v>5121.8538528301997</v>
      </c>
      <c r="F2677">
        <v>947.64451720680302</v>
      </c>
      <c r="G2677">
        <v>453.91921365047801</v>
      </c>
      <c r="H2677">
        <v>852.16855358591397</v>
      </c>
      <c r="I2677">
        <v>128.48408459570399</v>
      </c>
    </row>
    <row r="2678" spans="1:9" x14ac:dyDescent="0.25">
      <c r="A2678" t="s">
        <v>20</v>
      </c>
      <c r="B2678">
        <v>2003</v>
      </c>
      <c r="C2678">
        <v>12</v>
      </c>
      <c r="D2678">
        <v>224.28939059403299</v>
      </c>
      <c r="E2678">
        <v>5153.2300996295198</v>
      </c>
      <c r="F2678">
        <v>1867.2909872061</v>
      </c>
      <c r="G2678">
        <v>892.36616653728095</v>
      </c>
      <c r="H2678">
        <v>2604.8606835815399</v>
      </c>
      <c r="I2678">
        <v>167.77537363112199</v>
      </c>
    </row>
    <row r="2679" spans="1:9" x14ac:dyDescent="0.25">
      <c r="A2679" t="s">
        <v>20</v>
      </c>
      <c r="B2679">
        <v>2004</v>
      </c>
      <c r="C2679">
        <v>1</v>
      </c>
      <c r="D2679">
        <v>380.98452453175997</v>
      </c>
      <c r="E2679">
        <v>5159.0497565995802</v>
      </c>
      <c r="F2679">
        <v>817.96477335962402</v>
      </c>
      <c r="G2679">
        <v>390.47785004000599</v>
      </c>
      <c r="H2679">
        <v>601.76511601458901</v>
      </c>
      <c r="I2679">
        <v>212.652375391974</v>
      </c>
    </row>
    <row r="2680" spans="1:9" x14ac:dyDescent="0.25">
      <c r="A2680" t="s">
        <v>20</v>
      </c>
      <c r="B2680">
        <v>2004</v>
      </c>
      <c r="C2680">
        <v>2</v>
      </c>
      <c r="D2680">
        <v>552.42147133202604</v>
      </c>
      <c r="E2680">
        <v>5155.7660173069698</v>
      </c>
      <c r="F2680">
        <v>1440.42210259422</v>
      </c>
      <c r="G2680">
        <v>690.11978865724404</v>
      </c>
      <c r="H2680">
        <v>1904.83965207352</v>
      </c>
      <c r="I2680">
        <v>246.329470832315</v>
      </c>
    </row>
    <row r="2681" spans="1:9" x14ac:dyDescent="0.25">
      <c r="A2681" t="s">
        <v>20</v>
      </c>
      <c r="B2681">
        <v>2004</v>
      </c>
      <c r="C2681">
        <v>3</v>
      </c>
      <c r="D2681">
        <v>141.01010632558001</v>
      </c>
      <c r="E2681">
        <v>5163.8175273638899</v>
      </c>
      <c r="F2681">
        <v>868.04389540916304</v>
      </c>
      <c r="G2681">
        <v>416.49322576401198</v>
      </c>
      <c r="H2681">
        <v>572.07818500862004</v>
      </c>
      <c r="I2681">
        <v>127.876297715454</v>
      </c>
    </row>
    <row r="2682" spans="1:9" x14ac:dyDescent="0.25">
      <c r="A2682" t="s">
        <v>20</v>
      </c>
      <c r="B2682">
        <v>2004</v>
      </c>
      <c r="C2682">
        <v>4</v>
      </c>
      <c r="D2682">
        <v>82.596079936975499</v>
      </c>
      <c r="E2682">
        <v>5170.9551291543603</v>
      </c>
      <c r="F2682">
        <v>869.08923854906095</v>
      </c>
      <c r="G2682">
        <v>417.33601973958503</v>
      </c>
      <c r="H2682">
        <v>489.862691166258</v>
      </c>
      <c r="I2682">
        <v>116.870403118024</v>
      </c>
    </row>
    <row r="2683" spans="1:9" x14ac:dyDescent="0.25">
      <c r="A2683" t="s">
        <v>20</v>
      </c>
      <c r="B2683">
        <v>2004</v>
      </c>
      <c r="C2683">
        <v>5</v>
      </c>
      <c r="D2683">
        <v>1059.0298368286999</v>
      </c>
      <c r="E2683">
        <v>5133.7764545272803</v>
      </c>
      <c r="F2683">
        <v>585.49602578635302</v>
      </c>
      <c r="G2683">
        <v>277.57001816061501</v>
      </c>
      <c r="H2683">
        <v>630.23870238554105</v>
      </c>
      <c r="I2683">
        <v>550.10003241871095</v>
      </c>
    </row>
    <row r="2684" spans="1:9" x14ac:dyDescent="0.25">
      <c r="A2684" t="s">
        <v>20</v>
      </c>
      <c r="B2684">
        <v>2004</v>
      </c>
      <c r="C2684">
        <v>6</v>
      </c>
      <c r="D2684">
        <v>754.25223452411001</v>
      </c>
      <c r="E2684">
        <v>5142.8108127818296</v>
      </c>
      <c r="F2684">
        <v>889.29268528810803</v>
      </c>
      <c r="G2684">
        <v>429.60284527678601</v>
      </c>
      <c r="H2684">
        <v>1200.59909146052</v>
      </c>
      <c r="I2684">
        <v>564.925194581254</v>
      </c>
    </row>
    <row r="2685" spans="1:9" x14ac:dyDescent="0.25">
      <c r="A2685" t="s">
        <v>20</v>
      </c>
      <c r="B2685">
        <v>2004</v>
      </c>
      <c r="C2685">
        <v>7</v>
      </c>
      <c r="D2685">
        <v>633.20975056340603</v>
      </c>
      <c r="E2685">
        <v>5009.6735050965899</v>
      </c>
      <c r="F2685">
        <v>1533.9316040784199</v>
      </c>
      <c r="G2685">
        <v>746.31070768338998</v>
      </c>
      <c r="H2685">
        <v>2388.8000943399902</v>
      </c>
      <c r="I2685">
        <v>564.65792709219397</v>
      </c>
    </row>
    <row r="2686" spans="1:9" x14ac:dyDescent="0.25">
      <c r="A2686" t="s">
        <v>20</v>
      </c>
      <c r="B2686">
        <v>2004</v>
      </c>
      <c r="C2686">
        <v>8</v>
      </c>
      <c r="D2686">
        <v>273.22008219100098</v>
      </c>
      <c r="E2686">
        <v>5098.8762149979402</v>
      </c>
      <c r="F2686">
        <v>1078.9767700057901</v>
      </c>
      <c r="G2686">
        <v>518.50453842930995</v>
      </c>
      <c r="H2686">
        <v>1514.6250616924799</v>
      </c>
      <c r="I2686">
        <v>292.62507672320601</v>
      </c>
    </row>
    <row r="2687" spans="1:9" x14ac:dyDescent="0.25">
      <c r="A2687" t="s">
        <v>20</v>
      </c>
      <c r="B2687">
        <v>2004</v>
      </c>
      <c r="C2687">
        <v>9</v>
      </c>
      <c r="D2687">
        <v>31.1382244953999</v>
      </c>
      <c r="E2687">
        <v>5146.1343705413801</v>
      </c>
      <c r="F2687">
        <v>1929.4901268562901</v>
      </c>
      <c r="G2687">
        <v>923.40553224462803</v>
      </c>
      <c r="H2687">
        <v>2725.7234785983901</v>
      </c>
      <c r="I2687">
        <v>99.670111783425796</v>
      </c>
    </row>
    <row r="2688" spans="1:9" x14ac:dyDescent="0.25">
      <c r="A2688" t="s">
        <v>20</v>
      </c>
      <c r="B2688">
        <v>2004</v>
      </c>
      <c r="C2688">
        <v>10</v>
      </c>
      <c r="D2688">
        <v>14.284198328846999</v>
      </c>
      <c r="E2688">
        <v>5151.55639506851</v>
      </c>
      <c r="F2688">
        <v>1328.57763522562</v>
      </c>
      <c r="G2688">
        <v>641.22752979165898</v>
      </c>
      <c r="H2688">
        <v>1309.11996053896</v>
      </c>
      <c r="I2688">
        <v>86.180850653705605</v>
      </c>
    </row>
    <row r="2689" spans="1:9" x14ac:dyDescent="0.25">
      <c r="A2689" t="s">
        <v>20</v>
      </c>
      <c r="B2689">
        <v>2004</v>
      </c>
      <c r="C2689">
        <v>11</v>
      </c>
      <c r="D2689">
        <v>112.686085629434</v>
      </c>
      <c r="E2689">
        <v>5145.80644933441</v>
      </c>
      <c r="F2689">
        <v>1511.43931463083</v>
      </c>
      <c r="G2689">
        <v>717.56741937340803</v>
      </c>
      <c r="H2689">
        <v>2026.76052988735</v>
      </c>
      <c r="I2689">
        <v>124.486394352863</v>
      </c>
    </row>
    <row r="2690" spans="1:9" x14ac:dyDescent="0.25">
      <c r="A2690" t="s">
        <v>20</v>
      </c>
      <c r="B2690">
        <v>2004</v>
      </c>
      <c r="C2690">
        <v>12</v>
      </c>
      <c r="D2690">
        <v>262.134190086589</v>
      </c>
      <c r="E2690">
        <v>5151.9758655499199</v>
      </c>
      <c r="F2690">
        <v>1449.2075950856799</v>
      </c>
      <c r="G2690">
        <v>685.27304312177102</v>
      </c>
      <c r="H2690">
        <v>1780.3995502542</v>
      </c>
      <c r="I2690">
        <v>182.98253573178101</v>
      </c>
    </row>
    <row r="2691" spans="1:9" x14ac:dyDescent="0.25">
      <c r="A2691" t="s">
        <v>20</v>
      </c>
      <c r="B2691">
        <v>2005</v>
      </c>
      <c r="C2691">
        <v>1</v>
      </c>
      <c r="D2691">
        <v>412.75031020743103</v>
      </c>
      <c r="E2691">
        <v>5154.9266690611303</v>
      </c>
      <c r="F2691">
        <v>1509.6814957909601</v>
      </c>
      <c r="G2691">
        <v>713.76915224563697</v>
      </c>
      <c r="H2691">
        <v>1973.79667463749</v>
      </c>
      <c r="I2691">
        <v>222.32168608341499</v>
      </c>
    </row>
    <row r="2692" spans="1:9" x14ac:dyDescent="0.25">
      <c r="A2692" t="s">
        <v>20</v>
      </c>
      <c r="B2692">
        <v>2005</v>
      </c>
      <c r="C2692">
        <v>2</v>
      </c>
      <c r="D2692">
        <v>547.32639966108604</v>
      </c>
      <c r="E2692">
        <v>5156.4323029861398</v>
      </c>
      <c r="F2692">
        <v>907.83014736604696</v>
      </c>
      <c r="G2692">
        <v>432.74148876109899</v>
      </c>
      <c r="H2692">
        <v>1003.15158720205</v>
      </c>
      <c r="I2692">
        <v>243.41853678443701</v>
      </c>
    </row>
    <row r="2693" spans="1:9" x14ac:dyDescent="0.25">
      <c r="A2693" t="s">
        <v>20</v>
      </c>
      <c r="B2693">
        <v>2005</v>
      </c>
      <c r="C2693">
        <v>3</v>
      </c>
      <c r="D2693">
        <v>168.651288797799</v>
      </c>
      <c r="E2693">
        <v>5156.18790287094</v>
      </c>
      <c r="F2693">
        <v>1038.58872672489</v>
      </c>
      <c r="G2693">
        <v>500.025812848106</v>
      </c>
      <c r="H2693">
        <v>858.90047276487905</v>
      </c>
      <c r="I2693">
        <v>136.09454551477901</v>
      </c>
    </row>
    <row r="2694" spans="1:9" x14ac:dyDescent="0.25">
      <c r="A2694" t="s">
        <v>20</v>
      </c>
      <c r="B2694">
        <v>2005</v>
      </c>
      <c r="C2694">
        <v>4</v>
      </c>
      <c r="D2694">
        <v>72.685306962324702</v>
      </c>
      <c r="E2694">
        <v>5155.0199020881601</v>
      </c>
      <c r="F2694">
        <v>917.735574462567</v>
      </c>
      <c r="G2694">
        <v>441.11198622715</v>
      </c>
      <c r="H2694">
        <v>737.79115274350602</v>
      </c>
      <c r="I2694">
        <v>112.718150674057</v>
      </c>
    </row>
    <row r="2695" spans="1:9" x14ac:dyDescent="0.25">
      <c r="A2695" t="s">
        <v>20</v>
      </c>
      <c r="B2695">
        <v>2005</v>
      </c>
      <c r="C2695">
        <v>5</v>
      </c>
      <c r="D2695">
        <v>864.92919133762905</v>
      </c>
      <c r="E2695">
        <v>5140.0525127545197</v>
      </c>
      <c r="F2695">
        <v>1017.77922220261</v>
      </c>
      <c r="G2695">
        <v>489.45742883801103</v>
      </c>
      <c r="H2695">
        <v>1348.33849342861</v>
      </c>
      <c r="I2695">
        <v>469.30329645419602</v>
      </c>
    </row>
    <row r="2696" spans="1:9" x14ac:dyDescent="0.25">
      <c r="A2696" t="s">
        <v>20</v>
      </c>
      <c r="B2696">
        <v>2005</v>
      </c>
      <c r="C2696">
        <v>6</v>
      </c>
      <c r="D2696">
        <v>875.30329395534397</v>
      </c>
      <c r="E2696">
        <v>5114.4120336204496</v>
      </c>
      <c r="F2696">
        <v>971.48404931233802</v>
      </c>
      <c r="G2696">
        <v>467.717272717887</v>
      </c>
      <c r="H2696">
        <v>1524.9489585409101</v>
      </c>
      <c r="I2696">
        <v>627.34082021702295</v>
      </c>
    </row>
    <row r="2697" spans="1:9" x14ac:dyDescent="0.25">
      <c r="A2697" t="s">
        <v>20</v>
      </c>
      <c r="B2697">
        <v>2005</v>
      </c>
      <c r="C2697">
        <v>7</v>
      </c>
      <c r="D2697">
        <v>667.68287843097198</v>
      </c>
      <c r="E2697">
        <v>5105.6952980680098</v>
      </c>
      <c r="F2697">
        <v>902.57513384719596</v>
      </c>
      <c r="G2697">
        <v>435.03121339035499</v>
      </c>
      <c r="H2697">
        <v>1300.02628236947</v>
      </c>
      <c r="I2697">
        <v>595.40018289160298</v>
      </c>
    </row>
    <row r="2698" spans="1:9" x14ac:dyDescent="0.25">
      <c r="A2698" t="s">
        <v>20</v>
      </c>
      <c r="B2698">
        <v>2005</v>
      </c>
      <c r="C2698">
        <v>8</v>
      </c>
      <c r="D2698">
        <v>239.438891013432</v>
      </c>
      <c r="E2698">
        <v>5062.7345978169997</v>
      </c>
      <c r="F2698">
        <v>1796.3187503337699</v>
      </c>
      <c r="G2698">
        <v>866.92250332115896</v>
      </c>
      <c r="H2698">
        <v>2586.4910644882002</v>
      </c>
      <c r="I2698">
        <v>267.76978113991697</v>
      </c>
    </row>
    <row r="2699" spans="1:9" x14ac:dyDescent="0.25">
      <c r="A2699" t="s">
        <v>20</v>
      </c>
      <c r="B2699">
        <v>2005</v>
      </c>
      <c r="C2699">
        <v>9</v>
      </c>
      <c r="D2699">
        <v>35.998789515048301</v>
      </c>
      <c r="E2699">
        <v>5126.0887292012003</v>
      </c>
      <c r="F2699">
        <v>1703.3380111368599</v>
      </c>
      <c r="G2699">
        <v>809.97783685758395</v>
      </c>
      <c r="H2699">
        <v>2408.8046170880202</v>
      </c>
      <c r="I2699">
        <v>100.513687641644</v>
      </c>
    </row>
    <row r="2700" spans="1:9" x14ac:dyDescent="0.25">
      <c r="A2700" t="s">
        <v>20</v>
      </c>
      <c r="B2700">
        <v>2005</v>
      </c>
      <c r="C2700">
        <v>10</v>
      </c>
      <c r="D2700">
        <v>17.080244391169199</v>
      </c>
      <c r="E2700">
        <v>5124.1218185546904</v>
      </c>
      <c r="F2700">
        <v>1915.0606149883499</v>
      </c>
      <c r="G2700">
        <v>920.883909523836</v>
      </c>
      <c r="H2700">
        <v>2718.17301131253</v>
      </c>
      <c r="I2700">
        <v>86.9119177467513</v>
      </c>
    </row>
    <row r="2701" spans="1:9" x14ac:dyDescent="0.25">
      <c r="A2701" t="s">
        <v>20</v>
      </c>
      <c r="B2701">
        <v>2005</v>
      </c>
      <c r="C2701">
        <v>11</v>
      </c>
      <c r="D2701">
        <v>109.27924038025699</v>
      </c>
      <c r="E2701">
        <v>5153.6487071962001</v>
      </c>
      <c r="F2701">
        <v>1370.10159265619</v>
      </c>
      <c r="G2701">
        <v>648.12662090406297</v>
      </c>
      <c r="H2701">
        <v>1612.4406497073101</v>
      </c>
      <c r="I2701">
        <v>123.592219737444</v>
      </c>
    </row>
    <row r="2702" spans="1:9" x14ac:dyDescent="0.25">
      <c r="A2702" t="s">
        <v>20</v>
      </c>
      <c r="B2702">
        <v>2005</v>
      </c>
      <c r="C2702">
        <v>12</v>
      </c>
      <c r="D2702">
        <v>219.29398615730801</v>
      </c>
      <c r="E2702">
        <v>5165.17501850387</v>
      </c>
      <c r="F2702">
        <v>1098.72355116835</v>
      </c>
      <c r="G2702">
        <v>527.23191042177905</v>
      </c>
      <c r="H2702">
        <v>1046.97240179805</v>
      </c>
      <c r="I2702">
        <v>165.84998626267199</v>
      </c>
    </row>
    <row r="2703" spans="1:9" x14ac:dyDescent="0.25">
      <c r="A2703" t="s">
        <v>20</v>
      </c>
      <c r="B2703">
        <v>2006</v>
      </c>
      <c r="C2703">
        <v>1</v>
      </c>
      <c r="D2703">
        <v>449.17467708450999</v>
      </c>
      <c r="E2703">
        <v>5151.0323521008304</v>
      </c>
      <c r="F2703">
        <v>1372.5242817481201</v>
      </c>
      <c r="G2703">
        <v>659.56114808236202</v>
      </c>
      <c r="H2703">
        <v>1682.0533561350001</v>
      </c>
      <c r="I2703">
        <v>235.37725583735201</v>
      </c>
    </row>
    <row r="2704" spans="1:9" x14ac:dyDescent="0.25">
      <c r="A2704" t="s">
        <v>20</v>
      </c>
      <c r="B2704">
        <v>2006</v>
      </c>
      <c r="C2704">
        <v>2</v>
      </c>
      <c r="D2704">
        <v>540.29512633703598</v>
      </c>
      <c r="E2704">
        <v>5152.4602897750901</v>
      </c>
      <c r="F2704">
        <v>1241.09645953175</v>
      </c>
      <c r="G2704">
        <v>597.54893214316201</v>
      </c>
      <c r="H2704">
        <v>1612.13337264136</v>
      </c>
      <c r="I2704">
        <v>242.31655489282599</v>
      </c>
    </row>
    <row r="2705" spans="1:9" x14ac:dyDescent="0.25">
      <c r="A2705" t="s">
        <v>20</v>
      </c>
      <c r="B2705">
        <v>2006</v>
      </c>
      <c r="C2705">
        <v>3</v>
      </c>
      <c r="D2705">
        <v>126.399727316504</v>
      </c>
      <c r="E2705">
        <v>5133.0131989123602</v>
      </c>
      <c r="F2705">
        <v>1087.80086128157</v>
      </c>
      <c r="G2705">
        <v>524.64821902752601</v>
      </c>
      <c r="H2705">
        <v>1101.5256709948701</v>
      </c>
      <c r="I2705">
        <v>121.71388523127099</v>
      </c>
    </row>
    <row r="2706" spans="1:9" x14ac:dyDescent="0.25">
      <c r="A2706" t="s">
        <v>20</v>
      </c>
      <c r="B2706">
        <v>2006</v>
      </c>
      <c r="C2706">
        <v>4</v>
      </c>
      <c r="D2706">
        <v>67.554091881597401</v>
      </c>
      <c r="E2706">
        <v>5170.20493139053</v>
      </c>
      <c r="F2706">
        <v>833.76428226574001</v>
      </c>
      <c r="G2706">
        <v>398.81876061946002</v>
      </c>
      <c r="H2706">
        <v>475.61223017500498</v>
      </c>
      <c r="I2706">
        <v>110.09092381361501</v>
      </c>
    </row>
    <row r="2707" spans="1:9" x14ac:dyDescent="0.25">
      <c r="A2707" t="s">
        <v>20</v>
      </c>
      <c r="B2707">
        <v>2006</v>
      </c>
      <c r="C2707">
        <v>5</v>
      </c>
      <c r="D2707">
        <v>1154.42314921964</v>
      </c>
      <c r="E2707">
        <v>5131.1080419393202</v>
      </c>
      <c r="F2707">
        <v>651.25522507620497</v>
      </c>
      <c r="G2707">
        <v>314.10488374038698</v>
      </c>
      <c r="H2707">
        <v>790.63759123791101</v>
      </c>
      <c r="I2707">
        <v>592.398590011804</v>
      </c>
    </row>
    <row r="2708" spans="1:9" x14ac:dyDescent="0.25">
      <c r="A2708" t="s">
        <v>20</v>
      </c>
      <c r="B2708">
        <v>2006</v>
      </c>
      <c r="C2708">
        <v>6</v>
      </c>
      <c r="D2708">
        <v>882.87233699267097</v>
      </c>
      <c r="E2708">
        <v>5118.0583934579399</v>
      </c>
      <c r="F2708">
        <v>999.50029481176102</v>
      </c>
      <c r="G2708">
        <v>482.89167246710099</v>
      </c>
      <c r="H2708">
        <v>1546.78864618387</v>
      </c>
      <c r="I2708">
        <v>633.78093919928006</v>
      </c>
    </row>
    <row r="2709" spans="1:9" x14ac:dyDescent="0.25">
      <c r="A2709" t="s">
        <v>20</v>
      </c>
      <c r="B2709">
        <v>2006</v>
      </c>
      <c r="C2709">
        <v>7</v>
      </c>
      <c r="D2709">
        <v>580.77621851342894</v>
      </c>
      <c r="E2709">
        <v>5122.2525697592901</v>
      </c>
      <c r="F2709">
        <v>1207.75404021534</v>
      </c>
      <c r="G2709">
        <v>580.97721322750601</v>
      </c>
      <c r="H2709">
        <v>1884.5280906134401</v>
      </c>
      <c r="I2709">
        <v>531.76817801850996</v>
      </c>
    </row>
    <row r="2710" spans="1:9" x14ac:dyDescent="0.25">
      <c r="A2710" t="s">
        <v>20</v>
      </c>
      <c r="B2710">
        <v>2006</v>
      </c>
      <c r="C2710">
        <v>8</v>
      </c>
      <c r="D2710">
        <v>339.41480744579798</v>
      </c>
      <c r="E2710">
        <v>5135.8476289456203</v>
      </c>
      <c r="F2710">
        <v>711.01731786473999</v>
      </c>
      <c r="G2710">
        <v>341.479773375077</v>
      </c>
      <c r="H2710">
        <v>675.128973822999</v>
      </c>
      <c r="I2710">
        <v>351.09451783677099</v>
      </c>
    </row>
    <row r="2711" spans="1:9" x14ac:dyDescent="0.25">
      <c r="A2711" t="s">
        <v>20</v>
      </c>
      <c r="B2711">
        <v>2006</v>
      </c>
      <c r="C2711">
        <v>9</v>
      </c>
      <c r="D2711">
        <v>30.342987260150601</v>
      </c>
      <c r="E2711">
        <v>5138.7510986441002</v>
      </c>
      <c r="F2711">
        <v>1613.4217917738299</v>
      </c>
      <c r="G2711">
        <v>777.73351947151605</v>
      </c>
      <c r="H2711">
        <v>2014.60095518103</v>
      </c>
      <c r="I2711">
        <v>98.046570895426299</v>
      </c>
    </row>
    <row r="2712" spans="1:9" x14ac:dyDescent="0.25">
      <c r="A2712" t="s">
        <v>20</v>
      </c>
      <c r="B2712">
        <v>2006</v>
      </c>
      <c r="C2712">
        <v>10</v>
      </c>
      <c r="D2712">
        <v>12.519778966305299</v>
      </c>
      <c r="E2712">
        <v>5146.5678769236001</v>
      </c>
      <c r="F2712">
        <v>1413.79938963734</v>
      </c>
      <c r="G2712">
        <v>677.85882641124999</v>
      </c>
      <c r="H2712">
        <v>1685.8965031586899</v>
      </c>
      <c r="I2712">
        <v>84.857507951903401</v>
      </c>
    </row>
    <row r="2713" spans="1:9" x14ac:dyDescent="0.25">
      <c r="A2713" t="s">
        <v>20</v>
      </c>
      <c r="B2713">
        <v>2006</v>
      </c>
      <c r="C2713">
        <v>11</v>
      </c>
      <c r="D2713">
        <v>116.14090030926501</v>
      </c>
      <c r="E2713">
        <v>5160.3851610481297</v>
      </c>
      <c r="F2713">
        <v>1324.08740259363</v>
      </c>
      <c r="G2713">
        <v>624.46807618749995</v>
      </c>
      <c r="H2713">
        <v>1481.81276983673</v>
      </c>
      <c r="I2713">
        <v>126.226597487378</v>
      </c>
    </row>
    <row r="2714" spans="1:9" x14ac:dyDescent="0.25">
      <c r="A2714" t="s">
        <v>20</v>
      </c>
      <c r="B2714">
        <v>2006</v>
      </c>
      <c r="C2714">
        <v>12</v>
      </c>
      <c r="D2714">
        <v>243.37020629757501</v>
      </c>
      <c r="E2714">
        <v>5149.0900770578</v>
      </c>
      <c r="F2714">
        <v>2080.22721320747</v>
      </c>
      <c r="G2714">
        <v>992.63907937490706</v>
      </c>
      <c r="H2714">
        <v>3086.6087375659599</v>
      </c>
      <c r="I2714">
        <v>174.544169946773</v>
      </c>
    </row>
    <row r="2715" spans="1:9" x14ac:dyDescent="0.25">
      <c r="A2715" t="s">
        <v>20</v>
      </c>
      <c r="B2715">
        <v>2007</v>
      </c>
      <c r="C2715">
        <v>1</v>
      </c>
      <c r="D2715">
        <v>400.77869742509398</v>
      </c>
      <c r="E2715">
        <v>5148.1036977471904</v>
      </c>
      <c r="F2715">
        <v>1414.14018073236</v>
      </c>
      <c r="G2715">
        <v>669.619550013344</v>
      </c>
      <c r="H2715">
        <v>1820.3665095413101</v>
      </c>
      <c r="I2715">
        <v>218.47451938926901</v>
      </c>
    </row>
    <row r="2716" spans="1:9" x14ac:dyDescent="0.25">
      <c r="A2716" t="s">
        <v>20</v>
      </c>
      <c r="B2716">
        <v>2007</v>
      </c>
      <c r="C2716">
        <v>2</v>
      </c>
      <c r="D2716">
        <v>451.69841507824901</v>
      </c>
      <c r="E2716">
        <v>5147.5249645152999</v>
      </c>
      <c r="F2716">
        <v>910.95680913835497</v>
      </c>
      <c r="G2716">
        <v>436.87903027817799</v>
      </c>
      <c r="H2716">
        <v>947.22088089438</v>
      </c>
      <c r="I2716">
        <v>213.73247051998899</v>
      </c>
    </row>
    <row r="2717" spans="1:9" x14ac:dyDescent="0.25">
      <c r="A2717" t="s">
        <v>20</v>
      </c>
      <c r="B2717">
        <v>2007</v>
      </c>
      <c r="C2717">
        <v>3</v>
      </c>
      <c r="D2717">
        <v>166.698111680051</v>
      </c>
      <c r="E2717">
        <v>5153.2258053933701</v>
      </c>
      <c r="F2717">
        <v>1332.8875656277901</v>
      </c>
      <c r="G2717">
        <v>636.37578595482898</v>
      </c>
      <c r="H2717">
        <v>1363.22431778495</v>
      </c>
      <c r="I2717">
        <v>137.444190204763</v>
      </c>
    </row>
    <row r="2718" spans="1:9" x14ac:dyDescent="0.25">
      <c r="A2718" t="s">
        <v>20</v>
      </c>
      <c r="B2718">
        <v>2007</v>
      </c>
      <c r="C2718">
        <v>4</v>
      </c>
      <c r="D2718">
        <v>65.851489571142807</v>
      </c>
      <c r="E2718">
        <v>5153.6831991426097</v>
      </c>
      <c r="F2718">
        <v>1456.2462152292301</v>
      </c>
      <c r="G2718">
        <v>700.38320605665001</v>
      </c>
      <c r="H2718">
        <v>1922.18333599993</v>
      </c>
      <c r="I2718">
        <v>110.84180290204</v>
      </c>
    </row>
    <row r="2719" spans="1:9" x14ac:dyDescent="0.25">
      <c r="A2719" t="s">
        <v>20</v>
      </c>
      <c r="B2719">
        <v>2007</v>
      </c>
      <c r="C2719">
        <v>5</v>
      </c>
      <c r="D2719">
        <v>906.85015555469295</v>
      </c>
      <c r="E2719">
        <v>5151.44033920929</v>
      </c>
      <c r="F2719">
        <v>1051.41473108229</v>
      </c>
      <c r="G2719">
        <v>504.56856490703001</v>
      </c>
      <c r="H2719">
        <v>1397.46104162806</v>
      </c>
      <c r="I2719">
        <v>492.53808773680902</v>
      </c>
    </row>
    <row r="2720" spans="1:9" x14ac:dyDescent="0.25">
      <c r="A2720" t="s">
        <v>20</v>
      </c>
      <c r="B2720">
        <v>2007</v>
      </c>
      <c r="C2720">
        <v>6</v>
      </c>
      <c r="D2720">
        <v>907.002435405911</v>
      </c>
      <c r="E2720">
        <v>5107.3510432800304</v>
      </c>
      <c r="F2720">
        <v>577.874933843799</v>
      </c>
      <c r="G2720">
        <v>280.22328654252601</v>
      </c>
      <c r="H2720">
        <v>798.49963456700004</v>
      </c>
      <c r="I2720">
        <v>644.67752347125304</v>
      </c>
    </row>
    <row r="2721" spans="1:9" x14ac:dyDescent="0.25">
      <c r="A2721" t="s">
        <v>20</v>
      </c>
      <c r="B2721">
        <v>2007</v>
      </c>
      <c r="C2721">
        <v>7</v>
      </c>
      <c r="D2721">
        <v>630.15778420325398</v>
      </c>
      <c r="E2721">
        <v>5093.8160094841796</v>
      </c>
      <c r="F2721">
        <v>1071.4780122869399</v>
      </c>
      <c r="G2721">
        <v>514.77175359608395</v>
      </c>
      <c r="H2721">
        <v>1500.9226366984899</v>
      </c>
      <c r="I2721">
        <v>564.70453225272399</v>
      </c>
    </row>
    <row r="2722" spans="1:9" x14ac:dyDescent="0.25">
      <c r="A2722" t="s">
        <v>20</v>
      </c>
      <c r="B2722">
        <v>2007</v>
      </c>
      <c r="C2722">
        <v>8</v>
      </c>
      <c r="D2722">
        <v>277.33604933976898</v>
      </c>
      <c r="E2722">
        <v>5107.3621558866898</v>
      </c>
      <c r="F2722">
        <v>1204.91862569522</v>
      </c>
      <c r="G2722">
        <v>576.68618901454295</v>
      </c>
      <c r="H2722">
        <v>1743.61570260433</v>
      </c>
      <c r="I2722">
        <v>299.91757528681802</v>
      </c>
    </row>
    <row r="2723" spans="1:9" x14ac:dyDescent="0.25">
      <c r="A2723" t="s">
        <v>20</v>
      </c>
      <c r="B2723">
        <v>2007</v>
      </c>
      <c r="C2723">
        <v>9</v>
      </c>
      <c r="D2723">
        <v>27.1907679628893</v>
      </c>
      <c r="E2723">
        <v>5127.4109347207605</v>
      </c>
      <c r="F2723">
        <v>1586.5902490866499</v>
      </c>
      <c r="G2723">
        <v>757.577438761699</v>
      </c>
      <c r="H2723">
        <v>2020.6513062945301</v>
      </c>
      <c r="I2723">
        <v>96.982980269088699</v>
      </c>
    </row>
    <row r="2724" spans="1:9" x14ac:dyDescent="0.25">
      <c r="A2724" t="s">
        <v>20</v>
      </c>
      <c r="B2724">
        <v>2007</v>
      </c>
      <c r="C2724">
        <v>10</v>
      </c>
      <c r="D2724">
        <v>13.2849157528597</v>
      </c>
      <c r="E2724">
        <v>5159.7589908485397</v>
      </c>
      <c r="F2724">
        <v>1693.38338002506</v>
      </c>
      <c r="G2724">
        <v>807.18812196124202</v>
      </c>
      <c r="H2724">
        <v>2126.77744688846</v>
      </c>
      <c r="I2724">
        <v>85.788263086304696</v>
      </c>
    </row>
    <row r="2725" spans="1:9" x14ac:dyDescent="0.25">
      <c r="A2725" t="s">
        <v>20</v>
      </c>
      <c r="B2725">
        <v>2007</v>
      </c>
      <c r="C2725">
        <v>11</v>
      </c>
      <c r="D2725">
        <v>113.857795015128</v>
      </c>
      <c r="E2725">
        <v>5134.5138500764497</v>
      </c>
      <c r="F2725">
        <v>1313.80202230757</v>
      </c>
      <c r="G2725">
        <v>629.45868663791998</v>
      </c>
      <c r="H2725">
        <v>1591.9701253902499</v>
      </c>
      <c r="I2725">
        <v>125.219029083812</v>
      </c>
    </row>
    <row r="2726" spans="1:9" x14ac:dyDescent="0.25">
      <c r="A2726" t="s">
        <v>20</v>
      </c>
      <c r="B2726">
        <v>2007</v>
      </c>
      <c r="C2726">
        <v>12</v>
      </c>
      <c r="D2726">
        <v>258.08225145807199</v>
      </c>
      <c r="E2726">
        <v>5150.8607822151198</v>
      </c>
      <c r="F2726">
        <v>1579.03183443943</v>
      </c>
      <c r="G2726">
        <v>756.94174223708603</v>
      </c>
      <c r="H2726">
        <v>2058.0334068268398</v>
      </c>
      <c r="I2726">
        <v>181.610389364908</v>
      </c>
    </row>
    <row r="2727" spans="1:9" x14ac:dyDescent="0.25">
      <c r="A2727" t="s">
        <v>20</v>
      </c>
      <c r="B2727">
        <v>2008</v>
      </c>
      <c r="C2727">
        <v>1</v>
      </c>
      <c r="D2727">
        <v>411.24842670378803</v>
      </c>
      <c r="E2727">
        <v>5159.0883312533497</v>
      </c>
      <c r="F2727">
        <v>1200.8242686669701</v>
      </c>
      <c r="G2727">
        <v>567.04766395447905</v>
      </c>
      <c r="H2727">
        <v>1230.59407929434</v>
      </c>
      <c r="I2727">
        <v>221.86439336526601</v>
      </c>
    </row>
    <row r="2728" spans="1:9" x14ac:dyDescent="0.25">
      <c r="A2728" t="s">
        <v>20</v>
      </c>
      <c r="B2728">
        <v>2008</v>
      </c>
      <c r="C2728">
        <v>2</v>
      </c>
      <c r="D2728">
        <v>598.00749553925095</v>
      </c>
      <c r="E2728">
        <v>5141.5227732089197</v>
      </c>
      <c r="F2728">
        <v>1320.4599050971401</v>
      </c>
      <c r="G2728">
        <v>628.73936419028996</v>
      </c>
      <c r="H2728">
        <v>1882.1570965312001</v>
      </c>
      <c r="I2728">
        <v>261.21367282484101</v>
      </c>
    </row>
    <row r="2729" spans="1:9" x14ac:dyDescent="0.25">
      <c r="A2729" t="s">
        <v>20</v>
      </c>
      <c r="B2729">
        <v>2008</v>
      </c>
      <c r="C2729">
        <v>3</v>
      </c>
      <c r="D2729">
        <v>123.290727721119</v>
      </c>
      <c r="E2729">
        <v>5169.1942576149004</v>
      </c>
      <c r="F2729">
        <v>1073.33060824263</v>
      </c>
      <c r="G2729">
        <v>515.96640234465804</v>
      </c>
      <c r="H2729">
        <v>798.01604979987997</v>
      </c>
      <c r="I2729">
        <v>123.194022428203</v>
      </c>
    </row>
    <row r="2730" spans="1:9" x14ac:dyDescent="0.25">
      <c r="A2730" t="s">
        <v>20</v>
      </c>
      <c r="B2730">
        <v>2008</v>
      </c>
      <c r="C2730">
        <v>4</v>
      </c>
      <c r="D2730">
        <v>102.683581770454</v>
      </c>
      <c r="E2730">
        <v>5156.2767558871401</v>
      </c>
      <c r="F2730">
        <v>1010.42544826241</v>
      </c>
      <c r="G2730">
        <v>486.91666724765901</v>
      </c>
      <c r="H2730">
        <v>967.47273809823901</v>
      </c>
      <c r="I2730">
        <v>123.949657361536</v>
      </c>
    </row>
    <row r="2731" spans="1:9" x14ac:dyDescent="0.25">
      <c r="A2731" t="s">
        <v>20</v>
      </c>
      <c r="B2731">
        <v>2008</v>
      </c>
      <c r="C2731">
        <v>5</v>
      </c>
      <c r="D2731">
        <v>934.30656828332599</v>
      </c>
      <c r="E2731">
        <v>5144.53604883347</v>
      </c>
      <c r="F2731">
        <v>923.06778068560698</v>
      </c>
      <c r="G2731">
        <v>446.19106953269602</v>
      </c>
      <c r="H2731">
        <v>1157.40390506107</v>
      </c>
      <c r="I2731">
        <v>502.49675091079803</v>
      </c>
    </row>
    <row r="2732" spans="1:9" x14ac:dyDescent="0.25">
      <c r="A2732" t="s">
        <v>20</v>
      </c>
      <c r="B2732">
        <v>2008</v>
      </c>
      <c r="C2732">
        <v>6</v>
      </c>
      <c r="D2732">
        <v>845.30280509225804</v>
      </c>
      <c r="E2732">
        <v>5106.9285997505904</v>
      </c>
      <c r="F2732">
        <v>952.47233453294098</v>
      </c>
      <c r="G2732">
        <v>459.15724855731702</v>
      </c>
      <c r="H2732">
        <v>1335.5556849601701</v>
      </c>
      <c r="I2732">
        <v>613.58208686647697</v>
      </c>
    </row>
    <row r="2733" spans="1:9" x14ac:dyDescent="0.25">
      <c r="A2733" t="s">
        <v>20</v>
      </c>
      <c r="B2733">
        <v>2008</v>
      </c>
      <c r="C2733">
        <v>7</v>
      </c>
      <c r="D2733">
        <v>543.83080805622706</v>
      </c>
      <c r="E2733">
        <v>5064.2404058451002</v>
      </c>
      <c r="F2733">
        <v>859.04809173922195</v>
      </c>
      <c r="G2733">
        <v>414.285514482351</v>
      </c>
      <c r="H2733">
        <v>1315.1093443658001</v>
      </c>
      <c r="I2733">
        <v>501.31226864953999</v>
      </c>
    </row>
    <row r="2734" spans="1:9" x14ac:dyDescent="0.25">
      <c r="A2734" t="s">
        <v>20</v>
      </c>
      <c r="B2734">
        <v>2008</v>
      </c>
      <c r="C2734">
        <v>8</v>
      </c>
      <c r="D2734">
        <v>228.89440976849201</v>
      </c>
      <c r="E2734">
        <v>5153.46933296936</v>
      </c>
      <c r="F2734">
        <v>865.71005828304203</v>
      </c>
      <c r="G2734">
        <v>414.98822616072198</v>
      </c>
      <c r="H2734">
        <v>766.61268374002498</v>
      </c>
      <c r="I2734">
        <v>263.900606460402</v>
      </c>
    </row>
    <row r="2735" spans="1:9" x14ac:dyDescent="0.25">
      <c r="A2735" t="s">
        <v>20</v>
      </c>
      <c r="B2735">
        <v>2008</v>
      </c>
      <c r="C2735">
        <v>9</v>
      </c>
      <c r="D2735">
        <v>22.702858523261401</v>
      </c>
      <c r="E2735">
        <v>5154.0836977543704</v>
      </c>
      <c r="F2735">
        <v>1475.42695735813</v>
      </c>
      <c r="G2735">
        <v>710.74709112694302</v>
      </c>
      <c r="H2735">
        <v>1710.80254148942</v>
      </c>
      <c r="I2735">
        <v>92.351329275164602</v>
      </c>
    </row>
    <row r="2736" spans="1:9" x14ac:dyDescent="0.25">
      <c r="A2736" t="s">
        <v>20</v>
      </c>
      <c r="B2736">
        <v>2008</v>
      </c>
      <c r="C2736">
        <v>10</v>
      </c>
      <c r="D2736">
        <v>11.9003759372155</v>
      </c>
      <c r="E2736">
        <v>5146.0329067201201</v>
      </c>
      <c r="F2736">
        <v>1183.3623709788101</v>
      </c>
      <c r="G2736">
        <v>559.44653915272897</v>
      </c>
      <c r="H2736">
        <v>1283.99428631966</v>
      </c>
      <c r="I2736">
        <v>85.440519368798803</v>
      </c>
    </row>
    <row r="2737" spans="1:9" x14ac:dyDescent="0.25">
      <c r="A2737" t="s">
        <v>20</v>
      </c>
      <c r="B2737">
        <v>2008</v>
      </c>
      <c r="C2737">
        <v>11</v>
      </c>
      <c r="D2737">
        <v>116.894451178929</v>
      </c>
      <c r="E2737">
        <v>5151.8992263056998</v>
      </c>
      <c r="F2737">
        <v>1414.8527348269299</v>
      </c>
      <c r="G2737">
        <v>676.41483513087098</v>
      </c>
      <c r="H2737">
        <v>1703.2615338954299</v>
      </c>
      <c r="I2737">
        <v>126.88129312783001</v>
      </c>
    </row>
    <row r="2738" spans="1:9" x14ac:dyDescent="0.25">
      <c r="A2738" t="s">
        <v>20</v>
      </c>
      <c r="B2738">
        <v>2008</v>
      </c>
      <c r="C2738">
        <v>12</v>
      </c>
      <c r="D2738">
        <v>260.73985235793401</v>
      </c>
      <c r="E2738">
        <v>5164.9102604380796</v>
      </c>
      <c r="F2738">
        <v>1376.0085784612099</v>
      </c>
      <c r="G2738">
        <v>659.86992984157996</v>
      </c>
      <c r="H2738">
        <v>1598.50328988051</v>
      </c>
      <c r="I2738">
        <v>181.86237626027099</v>
      </c>
    </row>
    <row r="2739" spans="1:9" x14ac:dyDescent="0.25">
      <c r="A2739" t="s">
        <v>20</v>
      </c>
      <c r="B2739">
        <v>2009</v>
      </c>
      <c r="C2739">
        <v>1</v>
      </c>
      <c r="D2739">
        <v>397.84725292677001</v>
      </c>
      <c r="E2739">
        <v>5163.2037394653298</v>
      </c>
      <c r="F2739">
        <v>1178.2621874670201</v>
      </c>
      <c r="G2739">
        <v>562.136981851168</v>
      </c>
      <c r="H2739">
        <v>1349.5440930469999</v>
      </c>
      <c r="I2739">
        <v>217.24261136031399</v>
      </c>
    </row>
    <row r="2740" spans="1:9" x14ac:dyDescent="0.25">
      <c r="A2740" t="s">
        <v>20</v>
      </c>
      <c r="B2740">
        <v>2009</v>
      </c>
      <c r="C2740">
        <v>2</v>
      </c>
      <c r="D2740">
        <v>478.31528825549702</v>
      </c>
      <c r="E2740">
        <v>5151.65716312317</v>
      </c>
      <c r="F2740">
        <v>1021.23646114136</v>
      </c>
      <c r="G2740">
        <v>488.33011626269098</v>
      </c>
      <c r="H2740">
        <v>1032.97312299498</v>
      </c>
      <c r="I2740">
        <v>221.15022771879401</v>
      </c>
    </row>
    <row r="2741" spans="1:9" x14ac:dyDescent="0.25">
      <c r="A2741" t="s">
        <v>20</v>
      </c>
      <c r="B2741">
        <v>2009</v>
      </c>
      <c r="C2741">
        <v>3</v>
      </c>
      <c r="D2741">
        <v>167.58438448816699</v>
      </c>
      <c r="E2741">
        <v>5135.2694631741297</v>
      </c>
      <c r="F2741">
        <v>956.32865133260805</v>
      </c>
      <c r="G2741">
        <v>457.43968033755601</v>
      </c>
      <c r="H2741">
        <v>903.97203713677197</v>
      </c>
      <c r="I2741">
        <v>135.05557758636201</v>
      </c>
    </row>
    <row r="2742" spans="1:9" x14ac:dyDescent="0.25">
      <c r="A2742" t="s">
        <v>20</v>
      </c>
      <c r="B2742">
        <v>2009</v>
      </c>
      <c r="C2742">
        <v>4</v>
      </c>
      <c r="D2742">
        <v>77.746818577281005</v>
      </c>
      <c r="E2742">
        <v>5150.6058891647299</v>
      </c>
      <c r="F2742">
        <v>1129.0193448697901</v>
      </c>
      <c r="G2742">
        <v>545.49848534949297</v>
      </c>
      <c r="H2742">
        <v>1101.2335567765899</v>
      </c>
      <c r="I2742">
        <v>116.167836661263</v>
      </c>
    </row>
    <row r="2743" spans="1:9" x14ac:dyDescent="0.25">
      <c r="A2743" t="s">
        <v>20</v>
      </c>
      <c r="B2743">
        <v>2009</v>
      </c>
      <c r="C2743">
        <v>5</v>
      </c>
      <c r="D2743">
        <v>1136.65126461604</v>
      </c>
      <c r="E2743">
        <v>5078.7717549332401</v>
      </c>
      <c r="F2743">
        <v>1027.69993739354</v>
      </c>
      <c r="G2743">
        <v>490.567881246029</v>
      </c>
      <c r="H2743">
        <v>1526.5027729762201</v>
      </c>
      <c r="I2743">
        <v>583.79478176692896</v>
      </c>
    </row>
    <row r="2744" spans="1:9" x14ac:dyDescent="0.25">
      <c r="A2744" t="s">
        <v>20</v>
      </c>
      <c r="B2744">
        <v>2009</v>
      </c>
      <c r="C2744">
        <v>6</v>
      </c>
      <c r="D2744">
        <v>820.44496219785901</v>
      </c>
      <c r="E2744">
        <v>5100.11879708992</v>
      </c>
      <c r="F2744">
        <v>671.573670127696</v>
      </c>
      <c r="G2744">
        <v>324.72462893602699</v>
      </c>
      <c r="H2744">
        <v>936.89110531511199</v>
      </c>
      <c r="I2744">
        <v>598.68195621700499</v>
      </c>
    </row>
    <row r="2745" spans="1:9" x14ac:dyDescent="0.25">
      <c r="A2745" t="s">
        <v>20</v>
      </c>
      <c r="B2745">
        <v>2009</v>
      </c>
      <c r="C2745">
        <v>7</v>
      </c>
      <c r="D2745">
        <v>557.99030238564796</v>
      </c>
      <c r="E2745">
        <v>5109.9037758879103</v>
      </c>
      <c r="F2745">
        <v>679.28481346357</v>
      </c>
      <c r="G2745">
        <v>324.41403471175801</v>
      </c>
      <c r="H2745">
        <v>895.38328751479003</v>
      </c>
      <c r="I2745">
        <v>516.72241453740605</v>
      </c>
    </row>
    <row r="2746" spans="1:9" x14ac:dyDescent="0.25">
      <c r="A2746" t="s">
        <v>20</v>
      </c>
      <c r="B2746">
        <v>2009</v>
      </c>
      <c r="C2746">
        <v>8</v>
      </c>
      <c r="D2746">
        <v>306.95153862991202</v>
      </c>
      <c r="E2746">
        <v>5129.4393401512198</v>
      </c>
      <c r="F2746">
        <v>1158.9132167415801</v>
      </c>
      <c r="G2746">
        <v>553.67113701680898</v>
      </c>
      <c r="H2746">
        <v>1450.45008236839</v>
      </c>
      <c r="I2746">
        <v>328.39493863641502</v>
      </c>
    </row>
    <row r="2747" spans="1:9" x14ac:dyDescent="0.25">
      <c r="A2747" t="s">
        <v>20</v>
      </c>
      <c r="B2747">
        <v>2009</v>
      </c>
      <c r="C2747">
        <v>9</v>
      </c>
      <c r="D2747">
        <v>28.7186326535994</v>
      </c>
      <c r="E2747">
        <v>5151.0118012347402</v>
      </c>
      <c r="F2747">
        <v>2117.5072444520802</v>
      </c>
      <c r="G2747">
        <v>1012.1082341134399</v>
      </c>
      <c r="H2747">
        <v>3088.8012104884601</v>
      </c>
      <c r="I2747">
        <v>97.525635652055797</v>
      </c>
    </row>
    <row r="2748" spans="1:9" x14ac:dyDescent="0.25">
      <c r="A2748" t="s">
        <v>20</v>
      </c>
      <c r="B2748">
        <v>2009</v>
      </c>
      <c r="C2748">
        <v>10</v>
      </c>
      <c r="D2748">
        <v>12.6272680868666</v>
      </c>
      <c r="E2748">
        <v>5160.3418734912102</v>
      </c>
      <c r="F2748">
        <v>1287.5121543549501</v>
      </c>
      <c r="G2748">
        <v>620.10191405854005</v>
      </c>
      <c r="H2748">
        <v>1374.32402418744</v>
      </c>
      <c r="I2748">
        <v>85.824775260052604</v>
      </c>
    </row>
    <row r="2749" spans="1:9" x14ac:dyDescent="0.25">
      <c r="A2749" t="s">
        <v>20</v>
      </c>
      <c r="B2749">
        <v>2009</v>
      </c>
      <c r="C2749">
        <v>11</v>
      </c>
      <c r="D2749">
        <v>108.892724326847</v>
      </c>
      <c r="E2749">
        <v>5153.2828997981296</v>
      </c>
      <c r="F2749">
        <v>923.32968910442401</v>
      </c>
      <c r="G2749">
        <v>440.03144513228699</v>
      </c>
      <c r="H2749">
        <v>643.832433175495</v>
      </c>
      <c r="I2749">
        <v>123.036980403142</v>
      </c>
    </row>
    <row r="2750" spans="1:9" x14ac:dyDescent="0.25">
      <c r="A2750" t="s">
        <v>20</v>
      </c>
      <c r="B2750">
        <v>2009</v>
      </c>
      <c r="C2750">
        <v>12</v>
      </c>
      <c r="D2750">
        <v>199.80362066409199</v>
      </c>
      <c r="E2750">
        <v>5170.2159573487797</v>
      </c>
      <c r="F2750">
        <v>838.68450962345105</v>
      </c>
      <c r="G2750">
        <v>403.151113529962</v>
      </c>
      <c r="H2750">
        <v>610.49825763379499</v>
      </c>
      <c r="I2750">
        <v>158.64151743267101</v>
      </c>
    </row>
    <row r="2751" spans="1:9" x14ac:dyDescent="0.25">
      <c r="A2751" t="s">
        <v>20</v>
      </c>
      <c r="B2751">
        <v>2010</v>
      </c>
      <c r="C2751">
        <v>1</v>
      </c>
      <c r="D2751">
        <v>394.12304568592799</v>
      </c>
      <c r="E2751">
        <v>5152.7058065008496</v>
      </c>
      <c r="F2751">
        <v>1076.1760965053199</v>
      </c>
      <c r="G2751">
        <v>518.93772564020003</v>
      </c>
      <c r="H2751">
        <v>1084.5353064118101</v>
      </c>
      <c r="I2751">
        <v>216.03626640137199</v>
      </c>
    </row>
    <row r="2752" spans="1:9" x14ac:dyDescent="0.25">
      <c r="A2752" t="s">
        <v>20</v>
      </c>
      <c r="B2752">
        <v>2010</v>
      </c>
      <c r="C2752">
        <v>2</v>
      </c>
      <c r="D2752">
        <v>461.35680564377799</v>
      </c>
      <c r="E2752">
        <v>5135.0876323147604</v>
      </c>
      <c r="F2752">
        <v>936.44442945096898</v>
      </c>
      <c r="G2752">
        <v>453.78327154182699</v>
      </c>
      <c r="H2752">
        <v>1077.7055648983001</v>
      </c>
      <c r="I2752">
        <v>216.04595730484701</v>
      </c>
    </row>
    <row r="2753" spans="1:9" x14ac:dyDescent="0.25">
      <c r="A2753" t="s">
        <v>20</v>
      </c>
      <c r="B2753">
        <v>2010</v>
      </c>
      <c r="C2753">
        <v>3</v>
      </c>
      <c r="D2753">
        <v>157.63803288650001</v>
      </c>
      <c r="E2753">
        <v>5165.7298980349697</v>
      </c>
      <c r="F2753">
        <v>1477.9361923086699</v>
      </c>
      <c r="G2753">
        <v>708.33287755622496</v>
      </c>
      <c r="H2753">
        <v>1718.48017547784</v>
      </c>
      <c r="I2753">
        <v>132.32579705130999</v>
      </c>
    </row>
    <row r="2754" spans="1:9" x14ac:dyDescent="0.25">
      <c r="A2754" t="s">
        <v>20</v>
      </c>
      <c r="B2754">
        <v>2010</v>
      </c>
      <c r="C2754">
        <v>4</v>
      </c>
      <c r="D2754">
        <v>64.270255887372002</v>
      </c>
      <c r="E2754">
        <v>5174.7476891378801</v>
      </c>
      <c r="F2754">
        <v>1190.71873106199</v>
      </c>
      <c r="G2754">
        <v>572.63195007085903</v>
      </c>
      <c r="H2754">
        <v>1058.0886498206</v>
      </c>
      <c r="I2754">
        <v>109.632760657234</v>
      </c>
    </row>
    <row r="2755" spans="1:9" x14ac:dyDescent="0.25">
      <c r="A2755" t="s">
        <v>20</v>
      </c>
      <c r="B2755">
        <v>2010</v>
      </c>
      <c r="C2755">
        <v>5</v>
      </c>
      <c r="D2755">
        <v>1147.71440756628</v>
      </c>
      <c r="E2755">
        <v>5133.1713353306604</v>
      </c>
      <c r="F2755">
        <v>741.90437623709397</v>
      </c>
      <c r="G2755">
        <v>358.68244448687398</v>
      </c>
      <c r="H2755">
        <v>979.89208409831997</v>
      </c>
      <c r="I2755">
        <v>595.73232093815795</v>
      </c>
    </row>
    <row r="2756" spans="1:9" x14ac:dyDescent="0.25">
      <c r="A2756" t="s">
        <v>20</v>
      </c>
      <c r="B2756">
        <v>2010</v>
      </c>
      <c r="C2756">
        <v>6</v>
      </c>
      <c r="D2756">
        <v>780.63488186163499</v>
      </c>
      <c r="E2756">
        <v>5124.8852133699102</v>
      </c>
      <c r="F2756">
        <v>1207.18678072734</v>
      </c>
      <c r="G2756">
        <v>582.84207463966095</v>
      </c>
      <c r="H2756">
        <v>1961.23666306526</v>
      </c>
      <c r="I2756">
        <v>571.05950680830301</v>
      </c>
    </row>
    <row r="2757" spans="1:9" x14ac:dyDescent="0.25">
      <c r="A2757" t="s">
        <v>20</v>
      </c>
      <c r="B2757">
        <v>2010</v>
      </c>
      <c r="C2757">
        <v>7</v>
      </c>
      <c r="D2757">
        <v>569.76266593574996</v>
      </c>
      <c r="E2757">
        <v>5102.6006689878104</v>
      </c>
      <c r="F2757">
        <v>1491.2216155429801</v>
      </c>
      <c r="G2757">
        <v>717.81260157153599</v>
      </c>
      <c r="H2757">
        <v>2347.6159866128601</v>
      </c>
      <c r="I2757">
        <v>523.37412986600896</v>
      </c>
    </row>
    <row r="2758" spans="1:9" x14ac:dyDescent="0.25">
      <c r="A2758" t="s">
        <v>20</v>
      </c>
      <c r="B2758">
        <v>2010</v>
      </c>
      <c r="C2758">
        <v>8</v>
      </c>
      <c r="D2758">
        <v>277.01880148511702</v>
      </c>
      <c r="E2758">
        <v>5105.25694734627</v>
      </c>
      <c r="F2758">
        <v>966.11773774699702</v>
      </c>
      <c r="G2758">
        <v>463.35376232424102</v>
      </c>
      <c r="H2758">
        <v>1049.2786719711301</v>
      </c>
      <c r="I2758">
        <v>298.85856077079302</v>
      </c>
    </row>
    <row r="2759" spans="1:9" x14ac:dyDescent="0.25">
      <c r="A2759" t="s">
        <v>20</v>
      </c>
      <c r="B2759">
        <v>2010</v>
      </c>
      <c r="C2759">
        <v>9</v>
      </c>
      <c r="D2759">
        <v>29.011318079217698</v>
      </c>
      <c r="E2759">
        <v>5159.3185933312998</v>
      </c>
      <c r="F2759">
        <v>1002.45494325317</v>
      </c>
      <c r="G2759">
        <v>477.66402468178899</v>
      </c>
      <c r="H2759">
        <v>1027.3285873598199</v>
      </c>
      <c r="I2759">
        <v>98.002023811354704</v>
      </c>
    </row>
    <row r="2760" spans="1:9" x14ac:dyDescent="0.25">
      <c r="A2760" t="s">
        <v>20</v>
      </c>
      <c r="B2760">
        <v>2010</v>
      </c>
      <c r="C2760">
        <v>10</v>
      </c>
      <c r="D2760">
        <v>13.5562627116485</v>
      </c>
      <c r="E2760">
        <v>5153.4914306391902</v>
      </c>
      <c r="F2760">
        <v>1961.2073811836401</v>
      </c>
      <c r="G2760">
        <v>940.52405190202001</v>
      </c>
      <c r="H2760">
        <v>2637.5409573667398</v>
      </c>
      <c r="I2760">
        <v>85.397559381020002</v>
      </c>
    </row>
    <row r="2761" spans="1:9" x14ac:dyDescent="0.25">
      <c r="A2761" t="s">
        <v>20</v>
      </c>
      <c r="B2761">
        <v>2010</v>
      </c>
      <c r="C2761">
        <v>11</v>
      </c>
      <c r="D2761">
        <v>98.328553815190901</v>
      </c>
      <c r="E2761">
        <v>5137.25365871964</v>
      </c>
      <c r="F2761">
        <v>1048.5689603823701</v>
      </c>
      <c r="G2761">
        <v>502.71752223064902</v>
      </c>
      <c r="H2761">
        <v>1023.77414185144</v>
      </c>
      <c r="I2761">
        <v>119.319765107546</v>
      </c>
    </row>
    <row r="2762" spans="1:9" x14ac:dyDescent="0.25">
      <c r="A2762" t="s">
        <v>20</v>
      </c>
      <c r="B2762">
        <v>2010</v>
      </c>
      <c r="C2762">
        <v>12</v>
      </c>
      <c r="D2762">
        <v>204.76911993001599</v>
      </c>
      <c r="E2762">
        <v>5129.1749224395799</v>
      </c>
      <c r="F2762">
        <v>1191.3258290567601</v>
      </c>
      <c r="G2762">
        <v>571.97555023035295</v>
      </c>
      <c r="H2762">
        <v>1312.6464777615599</v>
      </c>
      <c r="I2762">
        <v>160.39545637027999</v>
      </c>
    </row>
    <row r="2763" spans="1:9" x14ac:dyDescent="0.25">
      <c r="A2763" t="s">
        <v>20</v>
      </c>
      <c r="B2763">
        <v>2011</v>
      </c>
      <c r="C2763">
        <v>1</v>
      </c>
      <c r="D2763">
        <v>380.07490178786401</v>
      </c>
      <c r="E2763">
        <v>5153.5153279937704</v>
      </c>
      <c r="F2763">
        <v>1269.8892930329901</v>
      </c>
      <c r="G2763">
        <v>606.84475505685998</v>
      </c>
      <c r="H2763">
        <v>1495.7486869020499</v>
      </c>
      <c r="I2763">
        <v>210.71340599099599</v>
      </c>
    </row>
    <row r="2764" spans="1:9" x14ac:dyDescent="0.25">
      <c r="A2764" t="s">
        <v>20</v>
      </c>
      <c r="B2764">
        <v>2011</v>
      </c>
      <c r="C2764">
        <v>2</v>
      </c>
      <c r="D2764">
        <v>468.05954177713897</v>
      </c>
      <c r="E2764">
        <v>5165.0011470391801</v>
      </c>
      <c r="F2764">
        <v>953.69115203977594</v>
      </c>
      <c r="G2764">
        <v>455.970594953084</v>
      </c>
      <c r="H2764">
        <v>951.64679043709998</v>
      </c>
      <c r="I2764">
        <v>216.107960142868</v>
      </c>
    </row>
    <row r="2765" spans="1:9" x14ac:dyDescent="0.25">
      <c r="A2765" t="s">
        <v>20</v>
      </c>
      <c r="B2765">
        <v>2011</v>
      </c>
      <c r="C2765">
        <v>3</v>
      </c>
      <c r="D2765">
        <v>178.44835794552699</v>
      </c>
      <c r="E2765">
        <v>5164.1895368473797</v>
      </c>
      <c r="F2765">
        <v>1777.8737082523701</v>
      </c>
      <c r="G2765">
        <v>852.060831911381</v>
      </c>
      <c r="H2765">
        <v>2373.7986887165398</v>
      </c>
      <c r="I2765">
        <v>138.819662701385</v>
      </c>
    </row>
    <row r="2766" spans="1:9" x14ac:dyDescent="0.25">
      <c r="A2766" t="s">
        <v>20</v>
      </c>
      <c r="B2766">
        <v>2011</v>
      </c>
      <c r="C2766">
        <v>4</v>
      </c>
      <c r="D2766">
        <v>70.617299715380398</v>
      </c>
      <c r="E2766">
        <v>5154.9172239086902</v>
      </c>
      <c r="F2766">
        <v>1220.88149973137</v>
      </c>
      <c r="G2766">
        <v>585.859483420527</v>
      </c>
      <c r="H2766">
        <v>1290.6009280088001</v>
      </c>
      <c r="I2766">
        <v>113.177998324003</v>
      </c>
    </row>
    <row r="2767" spans="1:9" x14ac:dyDescent="0.25">
      <c r="A2767" t="s">
        <v>20</v>
      </c>
      <c r="B2767">
        <v>2011</v>
      </c>
      <c r="C2767">
        <v>5</v>
      </c>
      <c r="D2767">
        <v>1034.59884630441</v>
      </c>
      <c r="E2767">
        <v>5139.8458840111598</v>
      </c>
      <c r="F2767">
        <v>804.80586423277202</v>
      </c>
      <c r="G2767">
        <v>383.10048924733502</v>
      </c>
      <c r="H2767">
        <v>1025.80594578923</v>
      </c>
      <c r="I2767">
        <v>543.32354061668696</v>
      </c>
    </row>
    <row r="2768" spans="1:9" x14ac:dyDescent="0.25">
      <c r="A2768" t="s">
        <v>20</v>
      </c>
      <c r="B2768">
        <v>2011</v>
      </c>
      <c r="C2768">
        <v>6</v>
      </c>
      <c r="D2768">
        <v>984.39361006579099</v>
      </c>
      <c r="E2768">
        <v>5084.4066477379602</v>
      </c>
      <c r="F2768">
        <v>764.94738157520305</v>
      </c>
      <c r="G2768">
        <v>363.79804685577</v>
      </c>
      <c r="H2768">
        <v>1222.698239783</v>
      </c>
      <c r="I2768">
        <v>687.76326583675802</v>
      </c>
    </row>
    <row r="2769" spans="1:9" x14ac:dyDescent="0.25">
      <c r="A2769" t="s">
        <v>20</v>
      </c>
      <c r="B2769">
        <v>2011</v>
      </c>
      <c r="C2769">
        <v>7</v>
      </c>
      <c r="D2769">
        <v>589.16363084863997</v>
      </c>
      <c r="E2769">
        <v>5128.6572725587403</v>
      </c>
      <c r="F2769">
        <v>1027.0334849414501</v>
      </c>
      <c r="G2769">
        <v>493.22569651550498</v>
      </c>
      <c r="H2769">
        <v>1419.66537178986</v>
      </c>
      <c r="I2769">
        <v>540.85348599450595</v>
      </c>
    </row>
    <row r="2770" spans="1:9" x14ac:dyDescent="0.25">
      <c r="A2770" t="s">
        <v>20</v>
      </c>
      <c r="B2770">
        <v>2011</v>
      </c>
      <c r="C2770">
        <v>8</v>
      </c>
      <c r="D2770">
        <v>271.18768758257698</v>
      </c>
      <c r="E2770">
        <v>5133.4636652352901</v>
      </c>
      <c r="F2770">
        <v>889.544124170847</v>
      </c>
      <c r="G2770">
        <v>427.02518128852</v>
      </c>
      <c r="H2770">
        <v>976.510786293661</v>
      </c>
      <c r="I2770">
        <v>296.551441428175</v>
      </c>
    </row>
    <row r="2771" spans="1:9" x14ac:dyDescent="0.25">
      <c r="A2771" t="s">
        <v>20</v>
      </c>
      <c r="B2771">
        <v>2011</v>
      </c>
      <c r="C2771">
        <v>9</v>
      </c>
      <c r="D2771">
        <v>34.716976862131098</v>
      </c>
      <c r="E2771">
        <v>5160.6731380383299</v>
      </c>
      <c r="F2771">
        <v>1270.49583628303</v>
      </c>
      <c r="G2771">
        <v>605.44563086539904</v>
      </c>
      <c r="H2771">
        <v>1368.38799709154</v>
      </c>
      <c r="I2771">
        <v>102.38198267722601</v>
      </c>
    </row>
    <row r="2772" spans="1:9" x14ac:dyDescent="0.25">
      <c r="A2772" t="s">
        <v>20</v>
      </c>
      <c r="B2772">
        <v>2011</v>
      </c>
      <c r="C2772">
        <v>10</v>
      </c>
      <c r="D2772">
        <v>12.497880137816599</v>
      </c>
      <c r="E2772">
        <v>5106.3412081834404</v>
      </c>
      <c r="F2772">
        <v>1817.6118619901099</v>
      </c>
      <c r="G2772">
        <v>868.45227803374098</v>
      </c>
      <c r="H2772">
        <v>2522.7838322538801</v>
      </c>
      <c r="I2772">
        <v>85.315537742147399</v>
      </c>
    </row>
    <row r="2773" spans="1:9" x14ac:dyDescent="0.25">
      <c r="A2773" t="s">
        <v>20</v>
      </c>
      <c r="B2773">
        <v>2011</v>
      </c>
      <c r="C2773">
        <v>11</v>
      </c>
      <c r="D2773">
        <v>139.91506040513801</v>
      </c>
      <c r="E2773">
        <v>5122.6259987419899</v>
      </c>
      <c r="F2773">
        <v>1874.6452867267999</v>
      </c>
      <c r="G2773">
        <v>895.40694748516898</v>
      </c>
      <c r="H2773">
        <v>2708.6163193783</v>
      </c>
      <c r="I2773">
        <v>135.90522894768699</v>
      </c>
    </row>
    <row r="2774" spans="1:9" x14ac:dyDescent="0.25">
      <c r="A2774" t="s">
        <v>20</v>
      </c>
      <c r="B2774">
        <v>2011</v>
      </c>
      <c r="C2774">
        <v>12</v>
      </c>
      <c r="D2774">
        <v>223.933814654803</v>
      </c>
      <c r="E2774">
        <v>5116.5121498241397</v>
      </c>
      <c r="F2774">
        <v>1284.47300893851</v>
      </c>
      <c r="G2774">
        <v>608.68242327160601</v>
      </c>
      <c r="H2774">
        <v>1577.8343439537</v>
      </c>
      <c r="I2774">
        <v>167.12959888740801</v>
      </c>
    </row>
    <row r="2775" spans="1:9" x14ac:dyDescent="0.25">
      <c r="A2775" t="s">
        <v>20</v>
      </c>
      <c r="B2775">
        <v>2012</v>
      </c>
      <c r="C2775">
        <v>1</v>
      </c>
      <c r="D2775">
        <v>342.35685150753898</v>
      </c>
      <c r="E2775">
        <v>5155.3716823660297</v>
      </c>
      <c r="F2775">
        <v>747.64617539289497</v>
      </c>
      <c r="G2775">
        <v>354.66984069914798</v>
      </c>
      <c r="H2775">
        <v>503.81823397556502</v>
      </c>
      <c r="I2775">
        <v>197.899682671242</v>
      </c>
    </row>
    <row r="2776" spans="1:9" x14ac:dyDescent="0.25">
      <c r="A2776" t="s">
        <v>20</v>
      </c>
      <c r="B2776">
        <v>2012</v>
      </c>
      <c r="C2776">
        <v>2</v>
      </c>
      <c r="D2776">
        <v>555.63796175351695</v>
      </c>
      <c r="E2776">
        <v>5157.0117896032698</v>
      </c>
      <c r="F2776">
        <v>1185.7767222785601</v>
      </c>
      <c r="G2776">
        <v>563.15492371722303</v>
      </c>
      <c r="H2776">
        <v>1375.2175823586399</v>
      </c>
      <c r="I2776">
        <v>247.987194919252</v>
      </c>
    </row>
    <row r="2777" spans="1:9" x14ac:dyDescent="0.25">
      <c r="A2777" t="s">
        <v>20</v>
      </c>
      <c r="B2777">
        <v>2012</v>
      </c>
      <c r="C2777">
        <v>3</v>
      </c>
      <c r="D2777">
        <v>152.39069652494501</v>
      </c>
      <c r="E2777">
        <v>5144.8095843299898</v>
      </c>
      <c r="F2777">
        <v>1707.7251688507999</v>
      </c>
      <c r="G2777">
        <v>820.08609943791805</v>
      </c>
      <c r="H2777">
        <v>2289.5546474255898</v>
      </c>
      <c r="I2777">
        <v>132.194273391531</v>
      </c>
    </row>
    <row r="2778" spans="1:9" x14ac:dyDescent="0.25">
      <c r="A2778" t="s">
        <v>20</v>
      </c>
      <c r="B2778">
        <v>2012</v>
      </c>
      <c r="C2778">
        <v>4</v>
      </c>
      <c r="D2778">
        <v>75.839391938464601</v>
      </c>
      <c r="E2778">
        <v>5165.5672167385901</v>
      </c>
      <c r="F2778">
        <v>1147.7790758357201</v>
      </c>
      <c r="G2778">
        <v>554.62649543886903</v>
      </c>
      <c r="H2778">
        <v>997.05917301011596</v>
      </c>
      <c r="I2778">
        <v>114.05316975652001</v>
      </c>
    </row>
    <row r="2779" spans="1:9" x14ac:dyDescent="0.25">
      <c r="A2779" t="s">
        <v>20</v>
      </c>
      <c r="B2779">
        <v>2012</v>
      </c>
      <c r="C2779">
        <v>5</v>
      </c>
      <c r="D2779">
        <v>904.46417930502298</v>
      </c>
      <c r="E2779">
        <v>5130.6644572802697</v>
      </c>
      <c r="F2779">
        <v>1160.4359475871199</v>
      </c>
      <c r="G2779">
        <v>559.53426157054798</v>
      </c>
      <c r="H2779">
        <v>1703.44735604377</v>
      </c>
      <c r="I2779">
        <v>488.61590072275902</v>
      </c>
    </row>
    <row r="2780" spans="1:9" x14ac:dyDescent="0.25">
      <c r="A2780" t="s">
        <v>20</v>
      </c>
      <c r="B2780">
        <v>2012</v>
      </c>
      <c r="C2780">
        <v>6</v>
      </c>
      <c r="D2780">
        <v>769.46416079105904</v>
      </c>
      <c r="E2780">
        <v>5110.4158389252398</v>
      </c>
      <c r="F2780">
        <v>847.77442329813096</v>
      </c>
      <c r="G2780">
        <v>410.30421360823698</v>
      </c>
      <c r="H2780">
        <v>1221.9056092890401</v>
      </c>
      <c r="I2780">
        <v>566.92859481381504</v>
      </c>
    </row>
    <row r="2781" spans="1:9" x14ac:dyDescent="0.25">
      <c r="A2781" t="s">
        <v>20</v>
      </c>
      <c r="B2781">
        <v>2012</v>
      </c>
      <c r="C2781">
        <v>7</v>
      </c>
      <c r="D2781">
        <v>492.05423607654302</v>
      </c>
      <c r="E2781">
        <v>4989.26204878921</v>
      </c>
      <c r="F2781">
        <v>1397.2456136410001</v>
      </c>
      <c r="G2781">
        <v>674.38910684658003</v>
      </c>
      <c r="H2781">
        <v>2147.3718847516202</v>
      </c>
      <c r="I2781">
        <v>451.63674032508101</v>
      </c>
    </row>
    <row r="2782" spans="1:9" x14ac:dyDescent="0.25">
      <c r="A2782" t="s">
        <v>20</v>
      </c>
      <c r="B2782">
        <v>2012</v>
      </c>
      <c r="C2782">
        <v>8</v>
      </c>
      <c r="D2782">
        <v>245.90278071688101</v>
      </c>
      <c r="E2782">
        <v>5162.6531195027201</v>
      </c>
      <c r="F2782">
        <v>1026.73569964017</v>
      </c>
      <c r="G2782">
        <v>493.26984829491801</v>
      </c>
      <c r="H2782">
        <v>1105.26659470398</v>
      </c>
      <c r="I2782">
        <v>277.01611599223799</v>
      </c>
    </row>
    <row r="2783" spans="1:9" x14ac:dyDescent="0.25">
      <c r="A2783" t="s">
        <v>20</v>
      </c>
      <c r="B2783">
        <v>2012</v>
      </c>
      <c r="C2783">
        <v>9</v>
      </c>
      <c r="D2783">
        <v>26.683648771077099</v>
      </c>
      <c r="E2783">
        <v>5142.49559878525</v>
      </c>
      <c r="F2783">
        <v>1476.5592927084499</v>
      </c>
      <c r="G2783">
        <v>702.55237213822397</v>
      </c>
      <c r="H2783">
        <v>1842.24358337218</v>
      </c>
      <c r="I2783">
        <v>95.835848237452595</v>
      </c>
    </row>
    <row r="2784" spans="1:9" x14ac:dyDescent="0.25">
      <c r="A2784" t="s">
        <v>20</v>
      </c>
      <c r="B2784">
        <v>2012</v>
      </c>
      <c r="C2784">
        <v>10</v>
      </c>
      <c r="D2784">
        <v>13.5048232547806</v>
      </c>
      <c r="E2784">
        <v>5157.79270223602</v>
      </c>
      <c r="F2784">
        <v>1504.4572524984501</v>
      </c>
      <c r="G2784">
        <v>724.18007623532299</v>
      </c>
      <c r="H2784">
        <v>1822.55276025885</v>
      </c>
      <c r="I2784">
        <v>85.544369907498407</v>
      </c>
    </row>
    <row r="2785" spans="1:9" x14ac:dyDescent="0.25">
      <c r="A2785" t="s">
        <v>20</v>
      </c>
      <c r="B2785">
        <v>2012</v>
      </c>
      <c r="C2785">
        <v>11</v>
      </c>
      <c r="D2785">
        <v>118.501526744198</v>
      </c>
      <c r="E2785">
        <v>5149.8905789898699</v>
      </c>
      <c r="F2785">
        <v>1181.35937171711</v>
      </c>
      <c r="G2785">
        <v>562.26788522637503</v>
      </c>
      <c r="H2785">
        <v>1290.5517602858199</v>
      </c>
      <c r="I2785">
        <v>127.48266884381501</v>
      </c>
    </row>
    <row r="2786" spans="1:9" x14ac:dyDescent="0.25">
      <c r="A2786" t="s">
        <v>20</v>
      </c>
      <c r="B2786">
        <v>2012</v>
      </c>
      <c r="C2786">
        <v>12</v>
      </c>
      <c r="D2786">
        <v>188.812616744948</v>
      </c>
      <c r="E2786">
        <v>5175.0438468615703</v>
      </c>
      <c r="F2786">
        <v>829.55977510557204</v>
      </c>
      <c r="G2786">
        <v>395.90506448427601</v>
      </c>
      <c r="H2786">
        <v>395.107265430545</v>
      </c>
      <c r="I2786">
        <v>153.79221783847299</v>
      </c>
    </row>
    <row r="2787" spans="1:9" x14ac:dyDescent="0.25">
      <c r="A2787" t="s">
        <v>20</v>
      </c>
      <c r="B2787">
        <v>2013</v>
      </c>
      <c r="C2787">
        <v>1</v>
      </c>
      <c r="D2787">
        <v>412.00191442020002</v>
      </c>
      <c r="E2787">
        <v>5137.8374660172303</v>
      </c>
      <c r="F2787">
        <v>1443.51544060022</v>
      </c>
      <c r="G2787">
        <v>694.24476642199295</v>
      </c>
      <c r="H2787">
        <v>1893.19527542165</v>
      </c>
      <c r="I2787">
        <v>222.84006670974301</v>
      </c>
    </row>
    <row r="2788" spans="1:9" x14ac:dyDescent="0.25">
      <c r="A2788" t="s">
        <v>20</v>
      </c>
      <c r="B2788">
        <v>2013</v>
      </c>
      <c r="C2788">
        <v>2</v>
      </c>
      <c r="D2788">
        <v>563.57986737161298</v>
      </c>
      <c r="E2788">
        <v>5159.5152974488801</v>
      </c>
      <c r="F2788">
        <v>1326.3903984206599</v>
      </c>
      <c r="G2788">
        <v>639.624777182466</v>
      </c>
      <c r="H2788">
        <v>1579.32543230282</v>
      </c>
      <c r="I2788">
        <v>248.50830727316099</v>
      </c>
    </row>
    <row r="2789" spans="1:9" x14ac:dyDescent="0.25">
      <c r="A2789" t="s">
        <v>20</v>
      </c>
      <c r="B2789">
        <v>2013</v>
      </c>
      <c r="C2789">
        <v>3</v>
      </c>
      <c r="D2789">
        <v>143.76332438932101</v>
      </c>
      <c r="E2789">
        <v>5145.40634026306</v>
      </c>
      <c r="F2789">
        <v>1177.31058445547</v>
      </c>
      <c r="G2789">
        <v>569.84486979537201</v>
      </c>
      <c r="H2789">
        <v>1307.3619910050199</v>
      </c>
      <c r="I2789">
        <v>127.10116896728</v>
      </c>
    </row>
    <row r="2790" spans="1:9" x14ac:dyDescent="0.25">
      <c r="A2790" t="s">
        <v>20</v>
      </c>
      <c r="B2790">
        <v>2013</v>
      </c>
      <c r="C2790">
        <v>4</v>
      </c>
      <c r="D2790">
        <v>63.969152170878999</v>
      </c>
      <c r="E2790">
        <v>5161.7689278379803</v>
      </c>
      <c r="F2790">
        <v>977.33625218177804</v>
      </c>
      <c r="G2790">
        <v>466.61408451443799</v>
      </c>
      <c r="H2790">
        <v>790.90582287279301</v>
      </c>
      <c r="I2790">
        <v>108.769063135092</v>
      </c>
    </row>
    <row r="2791" spans="1:9" x14ac:dyDescent="0.25">
      <c r="A2791" t="s">
        <v>20</v>
      </c>
      <c r="B2791">
        <v>2013</v>
      </c>
      <c r="C2791">
        <v>5</v>
      </c>
      <c r="D2791">
        <v>1303.3424532369199</v>
      </c>
      <c r="E2791">
        <v>5120.4578599954202</v>
      </c>
      <c r="F2791">
        <v>479.61873978329101</v>
      </c>
      <c r="G2791">
        <v>227.483749932037</v>
      </c>
      <c r="H2791">
        <v>477.75295685139702</v>
      </c>
      <c r="I2791">
        <v>673.64986610131496</v>
      </c>
    </row>
    <row r="2792" spans="1:9" x14ac:dyDescent="0.25">
      <c r="A2792" t="s">
        <v>20</v>
      </c>
      <c r="B2792">
        <v>2013</v>
      </c>
      <c r="C2792">
        <v>6</v>
      </c>
      <c r="D2792">
        <v>1028.1977652366199</v>
      </c>
      <c r="E2792">
        <v>5074.72213610169</v>
      </c>
      <c r="F2792">
        <v>830.27633029901699</v>
      </c>
      <c r="G2792">
        <v>399.49880023762103</v>
      </c>
      <c r="H2792">
        <v>1361.3372827079099</v>
      </c>
      <c r="I2792">
        <v>708.41767512356796</v>
      </c>
    </row>
    <row r="2793" spans="1:9" x14ac:dyDescent="0.25">
      <c r="A2793" t="s">
        <v>20</v>
      </c>
      <c r="B2793">
        <v>2013</v>
      </c>
      <c r="C2793">
        <v>7</v>
      </c>
      <c r="D2793">
        <v>569.23723458386701</v>
      </c>
      <c r="E2793">
        <v>5019.9707354427301</v>
      </c>
      <c r="F2793">
        <v>1395.1757102962999</v>
      </c>
      <c r="G2793">
        <v>673.25601450172996</v>
      </c>
      <c r="H2793">
        <v>2339.8644059550102</v>
      </c>
      <c r="I2793">
        <v>514.09414214496098</v>
      </c>
    </row>
    <row r="2794" spans="1:9" x14ac:dyDescent="0.25">
      <c r="A2794" t="s">
        <v>20</v>
      </c>
      <c r="B2794">
        <v>2013</v>
      </c>
      <c r="C2794">
        <v>8</v>
      </c>
      <c r="D2794">
        <v>277.99532257607899</v>
      </c>
      <c r="E2794">
        <v>5126.3860805467202</v>
      </c>
      <c r="F2794">
        <v>1270.9826984303199</v>
      </c>
      <c r="G2794">
        <v>608.56095038717297</v>
      </c>
      <c r="H2794">
        <v>1714.76138102191</v>
      </c>
      <c r="I2794">
        <v>302.607571371164</v>
      </c>
    </row>
    <row r="2795" spans="1:9" x14ac:dyDescent="0.25">
      <c r="A2795" t="s">
        <v>20</v>
      </c>
      <c r="B2795">
        <v>2013</v>
      </c>
      <c r="C2795">
        <v>9</v>
      </c>
      <c r="D2795">
        <v>39.691273098729297</v>
      </c>
      <c r="E2795">
        <v>5146.1664185101299</v>
      </c>
      <c r="F2795">
        <v>970.738746790199</v>
      </c>
      <c r="G2795">
        <v>466.737595844765</v>
      </c>
      <c r="H2795">
        <v>839.28363737832103</v>
      </c>
      <c r="I2795">
        <v>106.139138766999</v>
      </c>
    </row>
    <row r="2796" spans="1:9" x14ac:dyDescent="0.25">
      <c r="A2796" t="s">
        <v>20</v>
      </c>
      <c r="B2796">
        <v>2013</v>
      </c>
      <c r="C2796">
        <v>10</v>
      </c>
      <c r="D2796">
        <v>14.2853140384374</v>
      </c>
      <c r="E2796">
        <v>5145.8423149041701</v>
      </c>
      <c r="F2796">
        <v>1821.9249302533501</v>
      </c>
      <c r="G2796">
        <v>872.47197773264202</v>
      </c>
      <c r="H2796">
        <v>2439.6458742674499</v>
      </c>
      <c r="I2796">
        <v>85.552767967474395</v>
      </c>
    </row>
    <row r="2797" spans="1:9" x14ac:dyDescent="0.25">
      <c r="A2797" t="s">
        <v>20</v>
      </c>
      <c r="B2797">
        <v>2013</v>
      </c>
      <c r="C2797">
        <v>11</v>
      </c>
      <c r="D2797">
        <v>113.239370073098</v>
      </c>
      <c r="E2797">
        <v>5132.0826092173802</v>
      </c>
      <c r="F2797">
        <v>1898.0066285815201</v>
      </c>
      <c r="G2797">
        <v>910.91885419256198</v>
      </c>
      <c r="H2797">
        <v>2677.4830487972699</v>
      </c>
      <c r="I2797">
        <v>125.195305180669</v>
      </c>
    </row>
    <row r="2798" spans="1:9" x14ac:dyDescent="0.25">
      <c r="A2798" t="s">
        <v>20</v>
      </c>
      <c r="B2798">
        <v>2013</v>
      </c>
      <c r="C2798">
        <v>12</v>
      </c>
      <c r="D2798">
        <v>249.10758430264201</v>
      </c>
      <c r="E2798">
        <v>5139.9160307275397</v>
      </c>
      <c r="F2798">
        <v>1702.5647328813</v>
      </c>
      <c r="G2798">
        <v>812.34262276114998</v>
      </c>
      <c r="H2798">
        <v>2388.6923463714202</v>
      </c>
      <c r="I2798">
        <v>177.55916136795</v>
      </c>
    </row>
    <row r="2799" spans="1:9" x14ac:dyDescent="0.25">
      <c r="A2799" t="s">
        <v>20</v>
      </c>
      <c r="B2799">
        <v>2014</v>
      </c>
      <c r="C2799">
        <v>1</v>
      </c>
      <c r="D2799">
        <v>311.66728086410802</v>
      </c>
      <c r="E2799">
        <v>5174.2688446041902</v>
      </c>
      <c r="F2799">
        <v>641.85649642991996</v>
      </c>
      <c r="G2799">
        <v>307.71491379947503</v>
      </c>
      <c r="H2799">
        <v>185.004634394276</v>
      </c>
      <c r="I2799">
        <v>188.067536611252</v>
      </c>
    </row>
    <row r="2800" spans="1:9" x14ac:dyDescent="0.25">
      <c r="A2800" t="s">
        <v>20</v>
      </c>
      <c r="B2800">
        <v>2014</v>
      </c>
      <c r="C2800">
        <v>2</v>
      </c>
      <c r="D2800">
        <v>584.06493508521601</v>
      </c>
      <c r="E2800">
        <v>5158.6882034644996</v>
      </c>
      <c r="F2800">
        <v>808.127445354987</v>
      </c>
      <c r="G2800">
        <v>385.65487264409199</v>
      </c>
      <c r="H2800">
        <v>736.66801503289901</v>
      </c>
      <c r="I2800">
        <v>253.804755681193</v>
      </c>
    </row>
    <row r="2801" spans="1:9" x14ac:dyDescent="0.25">
      <c r="A2801" t="s">
        <v>20</v>
      </c>
      <c r="B2801">
        <v>2014</v>
      </c>
      <c r="C2801">
        <v>3</v>
      </c>
      <c r="D2801">
        <v>179.04292217691199</v>
      </c>
      <c r="E2801">
        <v>5148.4977025097696</v>
      </c>
      <c r="F2801">
        <v>2070.6159614480398</v>
      </c>
      <c r="G2801">
        <v>995.83563974491904</v>
      </c>
      <c r="H2801">
        <v>2937.3261982050199</v>
      </c>
      <c r="I2801">
        <v>140.53615736876</v>
      </c>
    </row>
    <row r="2802" spans="1:9" x14ac:dyDescent="0.25">
      <c r="A2802" t="s">
        <v>20</v>
      </c>
      <c r="B2802">
        <v>2014</v>
      </c>
      <c r="C2802">
        <v>4</v>
      </c>
      <c r="D2802">
        <v>70.332627505136799</v>
      </c>
      <c r="E2802">
        <v>5140.4946394341996</v>
      </c>
      <c r="F2802">
        <v>1496.4064739456901</v>
      </c>
      <c r="G2802">
        <v>721.85835853217895</v>
      </c>
      <c r="H2802">
        <v>1867.8895331034</v>
      </c>
      <c r="I2802">
        <v>112.172759457743</v>
      </c>
    </row>
    <row r="2803" spans="1:9" x14ac:dyDescent="0.25">
      <c r="A2803" t="s">
        <v>20</v>
      </c>
      <c r="B2803">
        <v>2014</v>
      </c>
      <c r="C2803">
        <v>5</v>
      </c>
      <c r="D2803">
        <v>1010.28139396719</v>
      </c>
      <c r="E2803">
        <v>5136.0029386143497</v>
      </c>
      <c r="F2803">
        <v>577.45116199324502</v>
      </c>
      <c r="G2803">
        <v>276.68520581987701</v>
      </c>
      <c r="H2803">
        <v>632.36427170978402</v>
      </c>
      <c r="I2803">
        <v>539.45280796453505</v>
      </c>
    </row>
    <row r="2804" spans="1:9" x14ac:dyDescent="0.25">
      <c r="A2804" t="s">
        <v>20</v>
      </c>
      <c r="B2804">
        <v>2014</v>
      </c>
      <c r="C2804">
        <v>6</v>
      </c>
      <c r="D2804">
        <v>881.14782066241196</v>
      </c>
      <c r="E2804">
        <v>5117.6944918549298</v>
      </c>
      <c r="F2804">
        <v>704.92686115650395</v>
      </c>
      <c r="G2804">
        <v>340.55962501390002</v>
      </c>
      <c r="H2804">
        <v>1013.60742890228</v>
      </c>
      <c r="I2804">
        <v>622.76570748586403</v>
      </c>
    </row>
    <row r="2805" spans="1:9" x14ac:dyDescent="0.25">
      <c r="A2805" t="s">
        <v>20</v>
      </c>
      <c r="B2805">
        <v>2014</v>
      </c>
      <c r="C2805">
        <v>7</v>
      </c>
      <c r="D2805">
        <v>785.65048247622201</v>
      </c>
      <c r="E2805">
        <v>5108.9643881164602</v>
      </c>
      <c r="F2805">
        <v>529.72596548379101</v>
      </c>
      <c r="G2805">
        <v>252.544205537886</v>
      </c>
      <c r="H2805">
        <v>730.97825328848398</v>
      </c>
      <c r="I2805">
        <v>692.95446420274698</v>
      </c>
    </row>
    <row r="2806" spans="1:9" x14ac:dyDescent="0.25">
      <c r="A2806" t="s">
        <v>20</v>
      </c>
      <c r="B2806">
        <v>2014</v>
      </c>
      <c r="C2806">
        <v>8</v>
      </c>
      <c r="D2806">
        <v>278.76829976978701</v>
      </c>
      <c r="E2806">
        <v>5142.7208878034198</v>
      </c>
      <c r="F2806">
        <v>1242.07067281423</v>
      </c>
      <c r="G2806">
        <v>598.91943472006801</v>
      </c>
      <c r="H2806">
        <v>1622.1661491217999</v>
      </c>
      <c r="I2806">
        <v>303.78335514347998</v>
      </c>
    </row>
    <row r="2807" spans="1:9" x14ac:dyDescent="0.25">
      <c r="A2807" t="s">
        <v>20</v>
      </c>
      <c r="B2807">
        <v>2014</v>
      </c>
      <c r="C2807">
        <v>9</v>
      </c>
      <c r="D2807">
        <v>35.394549220477899</v>
      </c>
      <c r="E2807">
        <v>5154.6784242582698</v>
      </c>
      <c r="F2807">
        <v>1457.3643916636499</v>
      </c>
      <c r="G2807">
        <v>701.84493478975003</v>
      </c>
      <c r="H2807">
        <v>1727.4240412644899</v>
      </c>
      <c r="I2807">
        <v>101.458507256882</v>
      </c>
    </row>
    <row r="2808" spans="1:9" x14ac:dyDescent="0.25">
      <c r="A2808" t="s">
        <v>20</v>
      </c>
      <c r="B2808">
        <v>2014</v>
      </c>
      <c r="C2808">
        <v>10</v>
      </c>
      <c r="D2808">
        <v>13.3627094356948</v>
      </c>
      <c r="E2808">
        <v>5159.1964138673402</v>
      </c>
      <c r="F2808">
        <v>1248.7927868833001</v>
      </c>
      <c r="G2808">
        <v>586.63048028670198</v>
      </c>
      <c r="H2808">
        <v>1245.0672504073</v>
      </c>
      <c r="I2808">
        <v>85.6060610552979</v>
      </c>
    </row>
    <row r="2809" spans="1:9" x14ac:dyDescent="0.25">
      <c r="A2809" t="s">
        <v>20</v>
      </c>
      <c r="B2809">
        <v>2014</v>
      </c>
      <c r="C2809">
        <v>11</v>
      </c>
      <c r="D2809">
        <v>124.185410789569</v>
      </c>
      <c r="E2809">
        <v>5126.1424361933796</v>
      </c>
      <c r="F2809">
        <v>989.20080391998295</v>
      </c>
      <c r="G2809">
        <v>474.51807130384901</v>
      </c>
      <c r="H2809">
        <v>1010.33784293051</v>
      </c>
      <c r="I2809">
        <v>129.93684719334101</v>
      </c>
    </row>
    <row r="2810" spans="1:9" x14ac:dyDescent="0.25">
      <c r="A2810" t="s">
        <v>20</v>
      </c>
      <c r="B2810">
        <v>2014</v>
      </c>
      <c r="C2810">
        <v>12</v>
      </c>
      <c r="D2810">
        <v>224.75995726434601</v>
      </c>
      <c r="E2810">
        <v>5157.9052748881504</v>
      </c>
      <c r="F2810">
        <v>1752.2867614092299</v>
      </c>
      <c r="G2810">
        <v>834.03282871103397</v>
      </c>
      <c r="H2810">
        <v>2304.1647562632102</v>
      </c>
      <c r="I2810">
        <v>168.06886841993801</v>
      </c>
    </row>
    <row r="2811" spans="1:9" x14ac:dyDescent="0.25">
      <c r="A2811" t="s">
        <v>21</v>
      </c>
      <c r="B2811">
        <v>2002</v>
      </c>
      <c r="C2811">
        <v>1</v>
      </c>
      <c r="D2811">
        <v>598.23600639839901</v>
      </c>
      <c r="E2811">
        <v>8137.14334537384</v>
      </c>
      <c r="F2811">
        <v>4264.5172241279597</v>
      </c>
      <c r="G2811">
        <v>2132.2586120639799</v>
      </c>
      <c r="H2811">
        <v>7197.4565276031899</v>
      </c>
      <c r="I2811">
        <v>397.559934932739</v>
      </c>
    </row>
    <row r="2812" spans="1:9" x14ac:dyDescent="0.25">
      <c r="A2812" t="s">
        <v>21</v>
      </c>
      <c r="B2812">
        <v>2002</v>
      </c>
      <c r="C2812">
        <v>2</v>
      </c>
      <c r="D2812">
        <v>854.40929697627996</v>
      </c>
      <c r="E2812">
        <v>8157.9626264601202</v>
      </c>
      <c r="F2812">
        <v>3195.0641544732498</v>
      </c>
      <c r="G2812">
        <v>1597.5320772366199</v>
      </c>
      <c r="H2812">
        <v>5081.2656135453599</v>
      </c>
      <c r="I2812">
        <v>436.71060235249797</v>
      </c>
    </row>
    <row r="2813" spans="1:9" x14ac:dyDescent="0.25">
      <c r="A2813" t="s">
        <v>21</v>
      </c>
      <c r="B2813">
        <v>2002</v>
      </c>
      <c r="C2813">
        <v>3</v>
      </c>
      <c r="D2813">
        <v>919.18773587125202</v>
      </c>
      <c r="E2813">
        <v>8145.4761536968999</v>
      </c>
      <c r="F2813">
        <v>2633.0823906063401</v>
      </c>
      <c r="G2813">
        <v>1316.5411953031701</v>
      </c>
      <c r="H2813">
        <v>3747.0314819188802</v>
      </c>
      <c r="I2813">
        <v>483.96180468421898</v>
      </c>
    </row>
    <row r="2814" spans="1:9" x14ac:dyDescent="0.25">
      <c r="A2814" t="s">
        <v>21</v>
      </c>
      <c r="B2814">
        <v>2002</v>
      </c>
      <c r="C2814">
        <v>4</v>
      </c>
      <c r="D2814">
        <v>997.85374301222805</v>
      </c>
      <c r="E2814">
        <v>8098.14205530853</v>
      </c>
      <c r="F2814">
        <v>1665.4038550624</v>
      </c>
      <c r="G2814">
        <v>832.70192753119898</v>
      </c>
      <c r="H2814">
        <v>2356.22537286742</v>
      </c>
      <c r="I2814">
        <v>545.578352655858</v>
      </c>
    </row>
    <row r="2815" spans="1:9" x14ac:dyDescent="0.25">
      <c r="A2815" t="s">
        <v>21</v>
      </c>
      <c r="B2815">
        <v>2002</v>
      </c>
      <c r="C2815">
        <v>5</v>
      </c>
      <c r="D2815">
        <v>1904.21656797438</v>
      </c>
      <c r="E2815">
        <v>8106.2371724689501</v>
      </c>
      <c r="F2815">
        <v>762.10660111327797</v>
      </c>
      <c r="G2815">
        <v>381.05330055663899</v>
      </c>
      <c r="H2815">
        <v>1077.43626367653</v>
      </c>
      <c r="I2815">
        <v>1081.51280723579</v>
      </c>
    </row>
    <row r="2816" spans="1:9" x14ac:dyDescent="0.25">
      <c r="A2816" t="s">
        <v>21</v>
      </c>
      <c r="B2816">
        <v>2002</v>
      </c>
      <c r="C2816">
        <v>6</v>
      </c>
      <c r="D2816">
        <v>1694.5622313348899</v>
      </c>
      <c r="E2816">
        <v>8000.10210692085</v>
      </c>
      <c r="F2816">
        <v>1149.2726098054</v>
      </c>
      <c r="G2816">
        <v>574.63630490269895</v>
      </c>
      <c r="H2816">
        <v>2068.8476413121598</v>
      </c>
      <c r="I2816">
        <v>1272.4254876504899</v>
      </c>
    </row>
    <row r="2817" spans="1:9" x14ac:dyDescent="0.25">
      <c r="A2817" t="s">
        <v>21</v>
      </c>
      <c r="B2817">
        <v>2002</v>
      </c>
      <c r="C2817">
        <v>7</v>
      </c>
      <c r="D2817">
        <v>964.66558697354401</v>
      </c>
      <c r="E2817">
        <v>8020.5029514418102</v>
      </c>
      <c r="F2817">
        <v>1578.5617998446901</v>
      </c>
      <c r="G2817">
        <v>789.28089992234402</v>
      </c>
      <c r="H2817">
        <v>2755.19474803608</v>
      </c>
      <c r="I2817">
        <v>1015.52063216669</v>
      </c>
    </row>
    <row r="2818" spans="1:9" x14ac:dyDescent="0.25">
      <c r="A2818" t="s">
        <v>21</v>
      </c>
      <c r="B2818">
        <v>2002</v>
      </c>
      <c r="C2818">
        <v>8</v>
      </c>
      <c r="D2818">
        <v>626.77882534391199</v>
      </c>
      <c r="E2818">
        <v>8130.3599477626703</v>
      </c>
      <c r="F2818">
        <v>1495.9181359706199</v>
      </c>
      <c r="G2818">
        <v>747.959067985312</v>
      </c>
      <c r="H2818">
        <v>2068.9493978635201</v>
      </c>
      <c r="I2818">
        <v>770.41147653844496</v>
      </c>
    </row>
    <row r="2819" spans="1:9" x14ac:dyDescent="0.25">
      <c r="A2819" t="s">
        <v>21</v>
      </c>
      <c r="B2819">
        <v>2002</v>
      </c>
      <c r="C2819">
        <v>9</v>
      </c>
      <c r="D2819">
        <v>171.63467562466701</v>
      </c>
      <c r="E2819">
        <v>8074.4188490530396</v>
      </c>
      <c r="F2819">
        <v>3384.5867193104</v>
      </c>
      <c r="G2819">
        <v>1692.2933596552</v>
      </c>
      <c r="H2819">
        <v>5508.3360522287803</v>
      </c>
      <c r="I2819">
        <v>341.605155570634</v>
      </c>
    </row>
    <row r="2820" spans="1:9" x14ac:dyDescent="0.25">
      <c r="A2820" t="s">
        <v>21</v>
      </c>
      <c r="B2820">
        <v>2002</v>
      </c>
      <c r="C2820">
        <v>10</v>
      </c>
      <c r="D2820">
        <v>102.47979623494901</v>
      </c>
      <c r="E2820">
        <v>8165.9800926241996</v>
      </c>
      <c r="F2820">
        <v>1458.3648800829201</v>
      </c>
      <c r="G2820">
        <v>729.18244004146095</v>
      </c>
      <c r="H2820">
        <v>1327.3117599969701</v>
      </c>
      <c r="I2820">
        <v>274.827140793691</v>
      </c>
    </row>
    <row r="2821" spans="1:9" x14ac:dyDescent="0.25">
      <c r="A2821" t="s">
        <v>21</v>
      </c>
      <c r="B2821">
        <v>2002</v>
      </c>
      <c r="C2821">
        <v>11</v>
      </c>
      <c r="D2821">
        <v>171.36163878718</v>
      </c>
      <c r="E2821">
        <v>8168.5244521108898</v>
      </c>
      <c r="F2821">
        <v>953.508974567834</v>
      </c>
      <c r="G2821">
        <v>476.754487283917</v>
      </c>
      <c r="H2821">
        <v>497.58008568482398</v>
      </c>
      <c r="I2821">
        <v>279.94358453737499</v>
      </c>
    </row>
    <row r="2822" spans="1:9" x14ac:dyDescent="0.25">
      <c r="A2822" t="s">
        <v>21</v>
      </c>
      <c r="B2822">
        <v>2002</v>
      </c>
      <c r="C2822">
        <v>12</v>
      </c>
      <c r="D2822">
        <v>333.46749567805699</v>
      </c>
      <c r="E2822">
        <v>8153.6952100983399</v>
      </c>
      <c r="F2822">
        <v>2220.01746874935</v>
      </c>
      <c r="G2822">
        <v>1110.00873437468</v>
      </c>
      <c r="H2822">
        <v>2826.3251552809502</v>
      </c>
      <c r="I2822">
        <v>330.50742842453002</v>
      </c>
    </row>
    <row r="2823" spans="1:9" x14ac:dyDescent="0.25">
      <c r="A2823" t="s">
        <v>21</v>
      </c>
      <c r="B2823">
        <v>2003</v>
      </c>
      <c r="C2823">
        <v>1</v>
      </c>
      <c r="D2823">
        <v>644.78203069482799</v>
      </c>
      <c r="E2823">
        <v>8112.8932246259301</v>
      </c>
      <c r="F2823">
        <v>2725.4654791098201</v>
      </c>
      <c r="G2823">
        <v>1362.73273955491</v>
      </c>
      <c r="H2823">
        <v>4088.4424059555299</v>
      </c>
      <c r="I2823">
        <v>408.50168070678001</v>
      </c>
    </row>
    <row r="2824" spans="1:9" x14ac:dyDescent="0.25">
      <c r="A2824" t="s">
        <v>21</v>
      </c>
      <c r="B2824">
        <v>2003</v>
      </c>
      <c r="C2824">
        <v>2</v>
      </c>
      <c r="D2824">
        <v>970.20306086324297</v>
      </c>
      <c r="E2824">
        <v>8127.3959126705904</v>
      </c>
      <c r="F2824">
        <v>2004.6949834813399</v>
      </c>
      <c r="G2824">
        <v>1002.34749174067</v>
      </c>
      <c r="H2824">
        <v>2887.28998069001</v>
      </c>
      <c r="I2824">
        <v>465.47039741553999</v>
      </c>
    </row>
    <row r="2825" spans="1:9" x14ac:dyDescent="0.25">
      <c r="A2825" t="s">
        <v>21</v>
      </c>
      <c r="B2825">
        <v>2003</v>
      </c>
      <c r="C2825">
        <v>3</v>
      </c>
      <c r="D2825">
        <v>997.66255175946901</v>
      </c>
      <c r="E2825">
        <v>8148.6960666516097</v>
      </c>
      <c r="F2825">
        <v>3748.3504954097202</v>
      </c>
      <c r="G2825">
        <v>1874.1752477048601</v>
      </c>
      <c r="H2825">
        <v>6120.7938477355001</v>
      </c>
      <c r="I2825">
        <v>503.58159690356501</v>
      </c>
    </row>
    <row r="2826" spans="1:9" x14ac:dyDescent="0.25">
      <c r="A2826" t="s">
        <v>21</v>
      </c>
      <c r="B2826">
        <v>2003</v>
      </c>
      <c r="C2826">
        <v>4</v>
      </c>
      <c r="D2826">
        <v>1065.57850783813</v>
      </c>
      <c r="E2826">
        <v>8134.5768871365299</v>
      </c>
      <c r="F2826">
        <v>1181.0902283197299</v>
      </c>
      <c r="G2826">
        <v>590.54511415986303</v>
      </c>
      <c r="H2826">
        <v>1338.47145865981</v>
      </c>
      <c r="I2826">
        <v>570.02125076494099</v>
      </c>
    </row>
    <row r="2827" spans="1:9" x14ac:dyDescent="0.25">
      <c r="A2827" t="s">
        <v>21</v>
      </c>
      <c r="B2827">
        <v>2003</v>
      </c>
      <c r="C2827">
        <v>5</v>
      </c>
      <c r="D2827">
        <v>1634.5414403694999</v>
      </c>
      <c r="E2827">
        <v>8146.31002904053</v>
      </c>
      <c r="F2827">
        <v>1829.0599521138399</v>
      </c>
      <c r="G2827">
        <v>914.52997605691905</v>
      </c>
      <c r="H2827">
        <v>2753.8347407308202</v>
      </c>
      <c r="I2827">
        <v>932.51790460760901</v>
      </c>
    </row>
    <row r="2828" spans="1:9" x14ac:dyDescent="0.25">
      <c r="A2828" t="s">
        <v>21</v>
      </c>
      <c r="B2828">
        <v>2003</v>
      </c>
      <c r="C2828">
        <v>6</v>
      </c>
      <c r="D2828">
        <v>1441.04791485889</v>
      </c>
      <c r="E2828">
        <v>8052.6119218084004</v>
      </c>
      <c r="F2828">
        <v>831.87189557666898</v>
      </c>
      <c r="G2828">
        <v>415.935947788335</v>
      </c>
      <c r="H2828">
        <v>1251.99317825495</v>
      </c>
      <c r="I2828">
        <v>1060.07465249035</v>
      </c>
    </row>
    <row r="2829" spans="1:9" x14ac:dyDescent="0.25">
      <c r="A2829" t="s">
        <v>21</v>
      </c>
      <c r="B2829">
        <v>2003</v>
      </c>
      <c r="C2829">
        <v>7</v>
      </c>
      <c r="D2829">
        <v>1225.7432390378599</v>
      </c>
      <c r="E2829">
        <v>7994.1942742647598</v>
      </c>
      <c r="F2829">
        <v>1335.1456459926401</v>
      </c>
      <c r="G2829">
        <v>667.572822996318</v>
      </c>
      <c r="H2829">
        <v>2287.7813318448402</v>
      </c>
      <c r="I2829">
        <v>1115.8161936766001</v>
      </c>
    </row>
    <row r="2830" spans="1:9" x14ac:dyDescent="0.25">
      <c r="A2830" t="s">
        <v>21</v>
      </c>
      <c r="B2830">
        <v>2003</v>
      </c>
      <c r="C2830">
        <v>8</v>
      </c>
      <c r="D2830">
        <v>457.26685003172798</v>
      </c>
      <c r="E2830">
        <v>8091.0736640853202</v>
      </c>
      <c r="F2830">
        <v>1964.4909351173101</v>
      </c>
      <c r="G2830">
        <v>982.24546755865595</v>
      </c>
      <c r="H2830">
        <v>2932.1317847993901</v>
      </c>
      <c r="I2830">
        <v>515.75396609048096</v>
      </c>
    </row>
    <row r="2831" spans="1:9" x14ac:dyDescent="0.25">
      <c r="A2831" t="s">
        <v>21</v>
      </c>
      <c r="B2831">
        <v>2003</v>
      </c>
      <c r="C2831">
        <v>9</v>
      </c>
      <c r="D2831">
        <v>195.12479626144599</v>
      </c>
      <c r="E2831">
        <v>8115.7620529244896</v>
      </c>
      <c r="F2831">
        <v>4382.3592052980102</v>
      </c>
      <c r="G2831">
        <v>2191.1796026490101</v>
      </c>
      <c r="H2831">
        <v>7159.7754468124404</v>
      </c>
      <c r="I2831">
        <v>261.28266399096702</v>
      </c>
    </row>
    <row r="2832" spans="1:9" x14ac:dyDescent="0.25">
      <c r="A2832" t="s">
        <v>21</v>
      </c>
      <c r="B2832">
        <v>2003</v>
      </c>
      <c r="C2832">
        <v>10</v>
      </c>
      <c r="D2832">
        <v>109.159275030896</v>
      </c>
      <c r="E2832">
        <v>8148.0332011509699</v>
      </c>
      <c r="F2832">
        <v>2744.4486857058</v>
      </c>
      <c r="G2832">
        <v>1372.2243428529</v>
      </c>
      <c r="H2832">
        <v>3885.4929751035902</v>
      </c>
      <c r="I2832">
        <v>171.98660448636099</v>
      </c>
    </row>
    <row r="2833" spans="1:9" x14ac:dyDescent="0.25">
      <c r="A2833" t="s">
        <v>21</v>
      </c>
      <c r="B2833">
        <v>2003</v>
      </c>
      <c r="C2833">
        <v>11</v>
      </c>
      <c r="D2833">
        <v>218.850802008849</v>
      </c>
      <c r="E2833">
        <v>8151.3451752996798</v>
      </c>
      <c r="F2833">
        <v>1420.26346583899</v>
      </c>
      <c r="G2833">
        <v>710.13173291949295</v>
      </c>
      <c r="H2833">
        <v>1284.8852385356199</v>
      </c>
      <c r="I2833">
        <v>194.493890070004</v>
      </c>
    </row>
    <row r="2834" spans="1:9" x14ac:dyDescent="0.25">
      <c r="A2834" t="s">
        <v>21</v>
      </c>
      <c r="B2834">
        <v>2003</v>
      </c>
      <c r="C2834">
        <v>12</v>
      </c>
      <c r="D2834">
        <v>395.94928623277099</v>
      </c>
      <c r="E2834">
        <v>8149.2963265870603</v>
      </c>
      <c r="F2834">
        <v>4629.3219190827003</v>
      </c>
      <c r="G2834">
        <v>2314.6609595413502</v>
      </c>
      <c r="H2834">
        <v>7485.51469639677</v>
      </c>
      <c r="I2834">
        <v>246.50364215914701</v>
      </c>
    </row>
    <row r="2835" spans="1:9" x14ac:dyDescent="0.25">
      <c r="A2835" t="s">
        <v>21</v>
      </c>
      <c r="B2835">
        <v>2004</v>
      </c>
      <c r="C2835">
        <v>1</v>
      </c>
      <c r="D2835">
        <v>636.15998795295104</v>
      </c>
      <c r="E2835">
        <v>8115.8328969658596</v>
      </c>
      <c r="F2835">
        <v>1390.4044840323099</v>
      </c>
      <c r="G2835">
        <v>695.20224201615395</v>
      </c>
      <c r="H2835">
        <v>1458.3577793177899</v>
      </c>
      <c r="I2835">
        <v>301.71708791818202</v>
      </c>
    </row>
    <row r="2836" spans="1:9" x14ac:dyDescent="0.25">
      <c r="A2836" t="s">
        <v>21</v>
      </c>
      <c r="B2836">
        <v>2004</v>
      </c>
      <c r="C2836">
        <v>2</v>
      </c>
      <c r="D2836">
        <v>862.70312897171095</v>
      </c>
      <c r="E2836">
        <v>8176.4382973059101</v>
      </c>
      <c r="F2836">
        <v>3232.7925483122299</v>
      </c>
      <c r="G2836">
        <v>1616.3962741561199</v>
      </c>
      <c r="H2836">
        <v>4572.7970944854696</v>
      </c>
      <c r="I2836">
        <v>348.93703628481097</v>
      </c>
    </row>
    <row r="2837" spans="1:9" x14ac:dyDescent="0.25">
      <c r="A2837" t="s">
        <v>21</v>
      </c>
      <c r="B2837">
        <v>2004</v>
      </c>
      <c r="C2837">
        <v>3</v>
      </c>
      <c r="D2837">
        <v>977.78313550954101</v>
      </c>
      <c r="E2837">
        <v>8120.73783509033</v>
      </c>
      <c r="F2837">
        <v>1824.6789168980599</v>
      </c>
      <c r="G2837">
        <v>912.33945844902803</v>
      </c>
      <c r="H2837">
        <v>2695.2030178939499</v>
      </c>
      <c r="I2837">
        <v>394.06519616297697</v>
      </c>
    </row>
    <row r="2838" spans="1:9" x14ac:dyDescent="0.25">
      <c r="A2838" t="s">
        <v>21</v>
      </c>
      <c r="B2838">
        <v>2004</v>
      </c>
      <c r="C2838">
        <v>4</v>
      </c>
      <c r="D2838">
        <v>1108.29757581377</v>
      </c>
      <c r="E2838">
        <v>8148.3767628082196</v>
      </c>
      <c r="F2838">
        <v>1793.5998859798301</v>
      </c>
      <c r="G2838">
        <v>896.79994298991403</v>
      </c>
      <c r="H2838">
        <v>2341.0410616683098</v>
      </c>
      <c r="I2838">
        <v>489.873149639053</v>
      </c>
    </row>
    <row r="2839" spans="1:9" x14ac:dyDescent="0.25">
      <c r="A2839" t="s">
        <v>21</v>
      </c>
      <c r="B2839">
        <v>2004</v>
      </c>
      <c r="C2839">
        <v>5</v>
      </c>
      <c r="D2839">
        <v>1671.0008615565901</v>
      </c>
      <c r="E2839">
        <v>8138.24770334404</v>
      </c>
      <c r="F2839">
        <v>1290.2640859579601</v>
      </c>
      <c r="G2839">
        <v>645.13204297898096</v>
      </c>
      <c r="H2839">
        <v>1823.8386609849899</v>
      </c>
      <c r="I2839">
        <v>867.49418109430405</v>
      </c>
    </row>
    <row r="2840" spans="1:9" x14ac:dyDescent="0.25">
      <c r="A2840" t="s">
        <v>21</v>
      </c>
      <c r="B2840">
        <v>2004</v>
      </c>
      <c r="C2840">
        <v>6</v>
      </c>
      <c r="D2840">
        <v>1305.44577492336</v>
      </c>
      <c r="E2840">
        <v>8062.0483907627104</v>
      </c>
      <c r="F2840">
        <v>1815.4478192571801</v>
      </c>
      <c r="G2840">
        <v>907.72390962859095</v>
      </c>
      <c r="H2840">
        <v>2898.3137609263499</v>
      </c>
      <c r="I2840">
        <v>971.57304041125997</v>
      </c>
    </row>
    <row r="2841" spans="1:9" x14ac:dyDescent="0.25">
      <c r="A2841" t="s">
        <v>21</v>
      </c>
      <c r="B2841">
        <v>2004</v>
      </c>
      <c r="C2841">
        <v>7</v>
      </c>
      <c r="D2841">
        <v>900.86807611970403</v>
      </c>
      <c r="E2841">
        <v>8016.69866543221</v>
      </c>
      <c r="F2841">
        <v>2043.39026978881</v>
      </c>
      <c r="G2841">
        <v>1021.69513489441</v>
      </c>
      <c r="H2841">
        <v>3494.7956675076598</v>
      </c>
      <c r="I2841">
        <v>862.55948472055604</v>
      </c>
    </row>
    <row r="2842" spans="1:9" x14ac:dyDescent="0.25">
      <c r="A2842" t="s">
        <v>21</v>
      </c>
      <c r="B2842">
        <v>2004</v>
      </c>
      <c r="C2842">
        <v>8</v>
      </c>
      <c r="D2842">
        <v>505.242685914638</v>
      </c>
      <c r="E2842">
        <v>8125.0926778169296</v>
      </c>
      <c r="F2842">
        <v>1748.73152244376</v>
      </c>
      <c r="G2842">
        <v>874.36576122188001</v>
      </c>
      <c r="H2842">
        <v>2361.7937247673299</v>
      </c>
      <c r="I2842">
        <v>557.60536698840099</v>
      </c>
    </row>
    <row r="2843" spans="1:9" x14ac:dyDescent="0.25">
      <c r="A2843" t="s">
        <v>21</v>
      </c>
      <c r="B2843">
        <v>2004</v>
      </c>
      <c r="C2843">
        <v>9</v>
      </c>
      <c r="D2843">
        <v>152.610472057794</v>
      </c>
      <c r="E2843">
        <v>8167.7575254191697</v>
      </c>
      <c r="F2843">
        <v>3344.20814548831</v>
      </c>
      <c r="G2843">
        <v>1672.10407274415</v>
      </c>
      <c r="H2843">
        <v>5092.6898728507404</v>
      </c>
      <c r="I2843">
        <v>229.37691451744601</v>
      </c>
    </row>
    <row r="2844" spans="1:9" x14ac:dyDescent="0.25">
      <c r="A2844" t="s">
        <v>21</v>
      </c>
      <c r="B2844">
        <v>2004</v>
      </c>
      <c r="C2844">
        <v>10</v>
      </c>
      <c r="D2844">
        <v>113.970208406487</v>
      </c>
      <c r="E2844">
        <v>8174.4308892189001</v>
      </c>
      <c r="F2844">
        <v>2560.1341448498902</v>
      </c>
      <c r="G2844">
        <v>1280.0670724249501</v>
      </c>
      <c r="H2844">
        <v>2789.9757491370301</v>
      </c>
      <c r="I2844">
        <v>174.55586442466799</v>
      </c>
    </row>
    <row r="2845" spans="1:9" x14ac:dyDescent="0.25">
      <c r="A2845" t="s">
        <v>21</v>
      </c>
      <c r="B2845">
        <v>2004</v>
      </c>
      <c r="C2845">
        <v>11</v>
      </c>
      <c r="D2845">
        <v>204.63004125476701</v>
      </c>
      <c r="E2845">
        <v>8120.46682320526</v>
      </c>
      <c r="F2845">
        <v>3045.4533515619701</v>
      </c>
      <c r="G2845">
        <v>1522.72667578098</v>
      </c>
      <c r="H2845">
        <v>5003.1209819481601</v>
      </c>
      <c r="I2845">
        <v>189.051784346993</v>
      </c>
    </row>
    <row r="2846" spans="1:9" x14ac:dyDescent="0.25">
      <c r="A2846" t="s">
        <v>21</v>
      </c>
      <c r="B2846">
        <v>2004</v>
      </c>
      <c r="C2846">
        <v>12</v>
      </c>
      <c r="D2846">
        <v>422.78947269425299</v>
      </c>
      <c r="E2846">
        <v>8184.3816820984002</v>
      </c>
      <c r="F2846">
        <v>4105.4772929902101</v>
      </c>
      <c r="G2846">
        <v>2052.7386464951101</v>
      </c>
      <c r="H2846">
        <v>6267.03541267318</v>
      </c>
      <c r="I2846">
        <v>255.604480476692</v>
      </c>
    </row>
    <row r="2847" spans="1:9" x14ac:dyDescent="0.25">
      <c r="A2847" t="s">
        <v>21</v>
      </c>
      <c r="B2847">
        <v>2005</v>
      </c>
      <c r="C2847">
        <v>1</v>
      </c>
      <c r="D2847">
        <v>704.24162514052398</v>
      </c>
      <c r="E2847">
        <v>8161.4336001411502</v>
      </c>
      <c r="F2847">
        <v>3562.9345309619898</v>
      </c>
      <c r="G2847">
        <v>1781.4672654809999</v>
      </c>
      <c r="H2847">
        <v>5620.4852443889604</v>
      </c>
      <c r="I2847">
        <v>323.51860363797402</v>
      </c>
    </row>
    <row r="2848" spans="1:9" x14ac:dyDescent="0.25">
      <c r="A2848" t="s">
        <v>21</v>
      </c>
      <c r="B2848">
        <v>2005</v>
      </c>
      <c r="C2848">
        <v>2</v>
      </c>
      <c r="D2848">
        <v>847.38401051652102</v>
      </c>
      <c r="E2848">
        <v>8164.1311462695303</v>
      </c>
      <c r="F2848">
        <v>1578.93364765826</v>
      </c>
      <c r="G2848">
        <v>789.46682382913104</v>
      </c>
      <c r="H2848">
        <v>1943.9910870799699</v>
      </c>
      <c r="I2848">
        <v>340.16282276209301</v>
      </c>
    </row>
    <row r="2849" spans="1:9" x14ac:dyDescent="0.25">
      <c r="A2849" t="s">
        <v>21</v>
      </c>
      <c r="B2849">
        <v>2005</v>
      </c>
      <c r="C2849">
        <v>3</v>
      </c>
      <c r="D2849">
        <v>971.55846588988697</v>
      </c>
      <c r="E2849">
        <v>8143.4916982272398</v>
      </c>
      <c r="F2849">
        <v>1932.9847492817801</v>
      </c>
      <c r="G2849">
        <v>966.49237464088901</v>
      </c>
      <c r="H2849">
        <v>2323.4973260882598</v>
      </c>
      <c r="I2849">
        <v>392.701091846309</v>
      </c>
    </row>
    <row r="2850" spans="1:9" x14ac:dyDescent="0.25">
      <c r="A2850" t="s">
        <v>21</v>
      </c>
      <c r="B2850">
        <v>2005</v>
      </c>
      <c r="C2850">
        <v>4</v>
      </c>
      <c r="D2850">
        <v>1118.9164369654</v>
      </c>
      <c r="E2850">
        <v>8163.3526410372097</v>
      </c>
      <c r="F2850">
        <v>1489.6772796360301</v>
      </c>
      <c r="G2850">
        <v>744.83863981801403</v>
      </c>
      <c r="H2850">
        <v>1852.4417794915</v>
      </c>
      <c r="I2850">
        <v>491.24999426027102</v>
      </c>
    </row>
    <row r="2851" spans="1:9" x14ac:dyDescent="0.25">
      <c r="A2851" t="s">
        <v>21</v>
      </c>
      <c r="B2851">
        <v>2005</v>
      </c>
      <c r="C2851">
        <v>5</v>
      </c>
      <c r="D2851">
        <v>1434.8423242082999</v>
      </c>
      <c r="E2851">
        <v>8148.2534033084203</v>
      </c>
      <c r="F2851">
        <v>2091.4146435800699</v>
      </c>
      <c r="G2851">
        <v>1045.7073217900299</v>
      </c>
      <c r="H2851">
        <v>3155.9602478967599</v>
      </c>
      <c r="I2851">
        <v>771.86837764267</v>
      </c>
    </row>
    <row r="2852" spans="1:9" x14ac:dyDescent="0.25">
      <c r="A2852" t="s">
        <v>21</v>
      </c>
      <c r="B2852">
        <v>2005</v>
      </c>
      <c r="C2852">
        <v>6</v>
      </c>
      <c r="D2852">
        <v>1366.6547001213601</v>
      </c>
      <c r="E2852">
        <v>8096.7982912357302</v>
      </c>
      <c r="F2852">
        <v>2568.30433641027</v>
      </c>
      <c r="G2852">
        <v>1284.15216820514</v>
      </c>
      <c r="H2852">
        <v>4374.9513932404698</v>
      </c>
      <c r="I2852">
        <v>996.86068901328201</v>
      </c>
    </row>
    <row r="2853" spans="1:9" x14ac:dyDescent="0.25">
      <c r="A2853" t="s">
        <v>21</v>
      </c>
      <c r="B2853">
        <v>2005</v>
      </c>
      <c r="C2853">
        <v>7</v>
      </c>
      <c r="D2853">
        <v>1096.1072576849499</v>
      </c>
      <c r="E2853">
        <v>8013.5099952016399</v>
      </c>
      <c r="F2853">
        <v>1186.10453605005</v>
      </c>
      <c r="G2853">
        <v>593.05226802502602</v>
      </c>
      <c r="H2853">
        <v>1951.92685904973</v>
      </c>
      <c r="I2853">
        <v>999.78648888193595</v>
      </c>
    </row>
    <row r="2854" spans="1:9" x14ac:dyDescent="0.25">
      <c r="A2854" t="s">
        <v>21</v>
      </c>
      <c r="B2854">
        <v>2005</v>
      </c>
      <c r="C2854">
        <v>8</v>
      </c>
      <c r="D2854">
        <v>432.69371558624402</v>
      </c>
      <c r="E2854">
        <v>8094.8265891739702</v>
      </c>
      <c r="F2854">
        <v>3485.1913519967602</v>
      </c>
      <c r="G2854">
        <v>1742.5956759983801</v>
      </c>
      <c r="H2854">
        <v>5428.5026686638203</v>
      </c>
      <c r="I2854">
        <v>494.46200694552198</v>
      </c>
    </row>
    <row r="2855" spans="1:9" x14ac:dyDescent="0.25">
      <c r="A2855" t="s">
        <v>21</v>
      </c>
      <c r="B2855">
        <v>2005</v>
      </c>
      <c r="C2855">
        <v>9</v>
      </c>
      <c r="D2855">
        <v>170.39489246689101</v>
      </c>
      <c r="E2855">
        <v>8110.3006474996901</v>
      </c>
      <c r="F2855">
        <v>4569.5264486066299</v>
      </c>
      <c r="G2855">
        <v>2284.7632243033099</v>
      </c>
      <c r="H2855">
        <v>7820.3304282130002</v>
      </c>
      <c r="I2855">
        <v>240.10652503851901</v>
      </c>
    </row>
    <row r="2856" spans="1:9" x14ac:dyDescent="0.25">
      <c r="A2856" t="s">
        <v>21</v>
      </c>
      <c r="B2856">
        <v>2005</v>
      </c>
      <c r="C2856">
        <v>10</v>
      </c>
      <c r="D2856">
        <v>134.46573458733999</v>
      </c>
      <c r="E2856">
        <v>8132.5680163049301</v>
      </c>
      <c r="F2856">
        <v>3203.0558832312199</v>
      </c>
      <c r="G2856">
        <v>1601.52794161561</v>
      </c>
      <c r="H2856">
        <v>4641.4370130233801</v>
      </c>
      <c r="I2856">
        <v>184.15745517780499</v>
      </c>
    </row>
    <row r="2857" spans="1:9" x14ac:dyDescent="0.25">
      <c r="A2857" t="s">
        <v>21</v>
      </c>
      <c r="B2857">
        <v>2005</v>
      </c>
      <c r="C2857">
        <v>11</v>
      </c>
      <c r="D2857">
        <v>204.44226491906599</v>
      </c>
      <c r="E2857">
        <v>8125.6422177966297</v>
      </c>
      <c r="F2857">
        <v>3489.5130996262201</v>
      </c>
      <c r="G2857">
        <v>1744.75654981311</v>
      </c>
      <c r="H2857">
        <v>5306.7494789742696</v>
      </c>
      <c r="I2857">
        <v>189.45744545686699</v>
      </c>
    </row>
    <row r="2858" spans="1:9" x14ac:dyDescent="0.25">
      <c r="A2858" t="s">
        <v>21</v>
      </c>
      <c r="B2858">
        <v>2005</v>
      </c>
      <c r="C2858">
        <v>12</v>
      </c>
      <c r="D2858">
        <v>370.59567746365099</v>
      </c>
      <c r="E2858">
        <v>8130.8056834368999</v>
      </c>
      <c r="F2858">
        <v>2452.0654009854102</v>
      </c>
      <c r="G2858">
        <v>1226.0327004927101</v>
      </c>
      <c r="H2858">
        <v>3511.4383997261202</v>
      </c>
      <c r="I2858">
        <v>237.68717648272801</v>
      </c>
    </row>
    <row r="2859" spans="1:9" x14ac:dyDescent="0.25">
      <c r="A2859" t="s">
        <v>21</v>
      </c>
      <c r="B2859">
        <v>2006</v>
      </c>
      <c r="C2859">
        <v>1</v>
      </c>
      <c r="D2859">
        <v>704.29274014263297</v>
      </c>
      <c r="E2859">
        <v>8142.12188034256</v>
      </c>
      <c r="F2859">
        <v>3116.9654951093298</v>
      </c>
      <c r="G2859">
        <v>1558.4827475546699</v>
      </c>
      <c r="H2859">
        <v>4390.6164691219201</v>
      </c>
      <c r="I2859">
        <v>324.14746044516602</v>
      </c>
    </row>
    <row r="2860" spans="1:9" x14ac:dyDescent="0.25">
      <c r="A2860" t="s">
        <v>21</v>
      </c>
      <c r="B2860">
        <v>2006</v>
      </c>
      <c r="C2860">
        <v>2</v>
      </c>
      <c r="D2860">
        <v>843.56703394827798</v>
      </c>
      <c r="E2860">
        <v>8149.9050339538599</v>
      </c>
      <c r="F2860">
        <v>1842.1032755414501</v>
      </c>
      <c r="G2860">
        <v>921.05163777072403</v>
      </c>
      <c r="H2860">
        <v>2616.35248357715</v>
      </c>
      <c r="I2860">
        <v>338.94277166762299</v>
      </c>
    </row>
    <row r="2861" spans="1:9" x14ac:dyDescent="0.25">
      <c r="A2861" t="s">
        <v>21</v>
      </c>
      <c r="B2861">
        <v>2006</v>
      </c>
      <c r="C2861">
        <v>3</v>
      </c>
      <c r="D2861">
        <v>870.93620793149898</v>
      </c>
      <c r="E2861">
        <v>8164.5160088060002</v>
      </c>
      <c r="F2861">
        <v>1444.0913489316199</v>
      </c>
      <c r="G2861">
        <v>722.045674465812</v>
      </c>
      <c r="H2861">
        <v>1463.8123299864999</v>
      </c>
      <c r="I2861">
        <v>364.83391403169901</v>
      </c>
    </row>
    <row r="2862" spans="1:9" x14ac:dyDescent="0.25">
      <c r="A2862" t="s">
        <v>21</v>
      </c>
      <c r="B2862">
        <v>2006</v>
      </c>
      <c r="C2862">
        <v>4</v>
      </c>
      <c r="D2862">
        <v>1036.4466880393099</v>
      </c>
      <c r="E2862">
        <v>8177.8345784057601</v>
      </c>
      <c r="F2862">
        <v>1236.4845723287301</v>
      </c>
      <c r="G2862">
        <v>618.24228616436596</v>
      </c>
      <c r="H2862">
        <v>1086.2889235693101</v>
      </c>
      <c r="I2862">
        <v>466.23564472563999</v>
      </c>
    </row>
    <row r="2863" spans="1:9" x14ac:dyDescent="0.25">
      <c r="A2863" t="s">
        <v>21</v>
      </c>
      <c r="B2863">
        <v>2006</v>
      </c>
      <c r="C2863">
        <v>5</v>
      </c>
      <c r="D2863">
        <v>1799.0171869665</v>
      </c>
      <c r="E2863">
        <v>8113.7770874888602</v>
      </c>
      <c r="F2863">
        <v>1014.07869820213</v>
      </c>
      <c r="G2863">
        <v>507.039349101065</v>
      </c>
      <c r="H2863">
        <v>1279.9747136768301</v>
      </c>
      <c r="I2863">
        <v>920.96239008178202</v>
      </c>
    </row>
    <row r="2864" spans="1:9" x14ac:dyDescent="0.25">
      <c r="A2864" t="s">
        <v>21</v>
      </c>
      <c r="B2864">
        <v>2006</v>
      </c>
      <c r="C2864">
        <v>6</v>
      </c>
      <c r="D2864">
        <v>1317.44637055362</v>
      </c>
      <c r="E2864">
        <v>8111.5551714353196</v>
      </c>
      <c r="F2864">
        <v>1922.3932615333899</v>
      </c>
      <c r="G2864">
        <v>961.19663076669599</v>
      </c>
      <c r="H2864">
        <v>3212.59859934922</v>
      </c>
      <c r="I2864">
        <v>970.04260891062199</v>
      </c>
    </row>
    <row r="2865" spans="1:9" x14ac:dyDescent="0.25">
      <c r="A2865" t="s">
        <v>21</v>
      </c>
      <c r="B2865">
        <v>2006</v>
      </c>
      <c r="C2865">
        <v>7</v>
      </c>
      <c r="D2865">
        <v>1002.63239009805</v>
      </c>
      <c r="E2865">
        <v>8124.77335838821</v>
      </c>
      <c r="F2865">
        <v>1983.5491900627101</v>
      </c>
      <c r="G2865">
        <v>991.77459503135594</v>
      </c>
      <c r="H2865">
        <v>3317.8128001885898</v>
      </c>
      <c r="I2865">
        <v>949.79295068812598</v>
      </c>
    </row>
    <row r="2866" spans="1:9" x14ac:dyDescent="0.25">
      <c r="A2866" t="s">
        <v>21</v>
      </c>
      <c r="B2866">
        <v>2006</v>
      </c>
      <c r="C2866">
        <v>8</v>
      </c>
      <c r="D2866">
        <v>617.13678957807599</v>
      </c>
      <c r="E2866">
        <v>8123.1087559391799</v>
      </c>
      <c r="F2866">
        <v>920.02168223733497</v>
      </c>
      <c r="G2866">
        <v>460.010841118668</v>
      </c>
      <c r="H2866">
        <v>918.09689968548003</v>
      </c>
      <c r="I2866">
        <v>655.85897654661903</v>
      </c>
    </row>
    <row r="2867" spans="1:9" x14ac:dyDescent="0.25">
      <c r="A2867" t="s">
        <v>21</v>
      </c>
      <c r="B2867">
        <v>2006</v>
      </c>
      <c r="C2867">
        <v>9</v>
      </c>
      <c r="D2867">
        <v>182.02216966554599</v>
      </c>
      <c r="E2867">
        <v>8078.5976713989203</v>
      </c>
      <c r="F2867">
        <v>3577.8609555473599</v>
      </c>
      <c r="G2867">
        <v>1788.93047777368</v>
      </c>
      <c r="H2867">
        <v>5463.7728116411599</v>
      </c>
      <c r="I2867">
        <v>249.30529943472399</v>
      </c>
    </row>
    <row r="2868" spans="1:9" x14ac:dyDescent="0.25">
      <c r="A2868" t="s">
        <v>21</v>
      </c>
      <c r="B2868">
        <v>2006</v>
      </c>
      <c r="C2868">
        <v>10</v>
      </c>
      <c r="D2868">
        <v>114.613049337571</v>
      </c>
      <c r="E2868">
        <v>8113.17510045379</v>
      </c>
      <c r="F2868">
        <v>2566.45436885964</v>
      </c>
      <c r="G2868">
        <v>1283.22718442982</v>
      </c>
      <c r="H2868">
        <v>3734.3905482520099</v>
      </c>
      <c r="I2868">
        <v>174.38902057533301</v>
      </c>
    </row>
    <row r="2869" spans="1:9" x14ac:dyDescent="0.25">
      <c r="A2869" t="s">
        <v>21</v>
      </c>
      <c r="B2869">
        <v>2006</v>
      </c>
      <c r="C2869">
        <v>11</v>
      </c>
      <c r="D2869">
        <v>198.45837201047601</v>
      </c>
      <c r="E2869">
        <v>8175.2576525016702</v>
      </c>
      <c r="F2869">
        <v>3283.6632017208799</v>
      </c>
      <c r="G2869">
        <v>1641.8316008604399</v>
      </c>
      <c r="H2869">
        <v>4743.7400871452901</v>
      </c>
      <c r="I2869">
        <v>186.98297889767599</v>
      </c>
    </row>
    <row r="2870" spans="1:9" x14ac:dyDescent="0.25">
      <c r="A2870" t="s">
        <v>21</v>
      </c>
      <c r="B2870">
        <v>2006</v>
      </c>
      <c r="C2870">
        <v>12</v>
      </c>
      <c r="D2870">
        <v>425.04587079747898</v>
      </c>
      <c r="E2870">
        <v>8144.2802356840502</v>
      </c>
      <c r="F2870">
        <v>4859.40968606148</v>
      </c>
      <c r="G2870">
        <v>2429.70484303074</v>
      </c>
      <c r="H2870">
        <v>7999.8526017644299</v>
      </c>
      <c r="I2870">
        <v>255.238365952332</v>
      </c>
    </row>
    <row r="2871" spans="1:9" x14ac:dyDescent="0.25">
      <c r="A2871" t="s">
        <v>21</v>
      </c>
      <c r="B2871">
        <v>2007</v>
      </c>
      <c r="C2871">
        <v>1</v>
      </c>
      <c r="D2871">
        <v>668.14147991087304</v>
      </c>
      <c r="E2871">
        <v>8151.4295427574198</v>
      </c>
      <c r="F2871">
        <v>3124.7002299067699</v>
      </c>
      <c r="G2871">
        <v>1562.3501149533899</v>
      </c>
      <c r="H2871">
        <v>4708.8418815390896</v>
      </c>
      <c r="I2871">
        <v>312.02586794529702</v>
      </c>
    </row>
    <row r="2872" spans="1:9" x14ac:dyDescent="0.25">
      <c r="A2872" t="s">
        <v>21</v>
      </c>
      <c r="B2872">
        <v>2007</v>
      </c>
      <c r="C2872">
        <v>2</v>
      </c>
      <c r="D2872">
        <v>748.65161756671705</v>
      </c>
      <c r="E2872">
        <v>8147.3239502903698</v>
      </c>
      <c r="F2872">
        <v>1540.6165948047999</v>
      </c>
      <c r="G2872">
        <v>770.30829740240199</v>
      </c>
      <c r="H2872">
        <v>1839.50256370891</v>
      </c>
      <c r="I2872">
        <v>312.57018647329602</v>
      </c>
    </row>
    <row r="2873" spans="1:9" x14ac:dyDescent="0.25">
      <c r="A2873" t="s">
        <v>21</v>
      </c>
      <c r="B2873">
        <v>2007</v>
      </c>
      <c r="C2873">
        <v>3</v>
      </c>
      <c r="D2873">
        <v>1080.3517123372999</v>
      </c>
      <c r="E2873">
        <v>8158.5775010469097</v>
      </c>
      <c r="F2873">
        <v>2357.56063086923</v>
      </c>
      <c r="G2873">
        <v>1178.78031543462</v>
      </c>
      <c r="H2873">
        <v>3208.0004023398101</v>
      </c>
      <c r="I2873">
        <v>423.12560274162098</v>
      </c>
    </row>
    <row r="2874" spans="1:9" x14ac:dyDescent="0.25">
      <c r="A2874" t="s">
        <v>21</v>
      </c>
      <c r="B2874">
        <v>2007</v>
      </c>
      <c r="C2874">
        <v>4</v>
      </c>
      <c r="D2874">
        <v>994.75563199362102</v>
      </c>
      <c r="E2874">
        <v>8141.4537961680599</v>
      </c>
      <c r="F2874">
        <v>3164.1336109498702</v>
      </c>
      <c r="G2874">
        <v>1582.0668054749301</v>
      </c>
      <c r="H2874">
        <v>5106.8848112551896</v>
      </c>
      <c r="I2874">
        <v>448.25734728777201</v>
      </c>
    </row>
    <row r="2875" spans="1:9" x14ac:dyDescent="0.25">
      <c r="A2875" t="s">
        <v>21</v>
      </c>
      <c r="B2875">
        <v>2007</v>
      </c>
      <c r="C2875">
        <v>5</v>
      </c>
      <c r="D2875">
        <v>1509.92305549088</v>
      </c>
      <c r="E2875">
        <v>8153.0447912471</v>
      </c>
      <c r="F2875">
        <v>1938.9101736984401</v>
      </c>
      <c r="G2875">
        <v>969.45508684922004</v>
      </c>
      <c r="H2875">
        <v>2857.7415391141399</v>
      </c>
      <c r="I2875">
        <v>812.78949587810598</v>
      </c>
    </row>
    <row r="2876" spans="1:9" x14ac:dyDescent="0.25">
      <c r="A2876" t="s">
        <v>21</v>
      </c>
      <c r="B2876">
        <v>2007</v>
      </c>
      <c r="C2876">
        <v>6</v>
      </c>
      <c r="D2876">
        <v>1628.8150117105299</v>
      </c>
      <c r="E2876">
        <v>8044.8253024401902</v>
      </c>
      <c r="F2876">
        <v>566.456987427699</v>
      </c>
      <c r="G2876">
        <v>283.22849371385001</v>
      </c>
      <c r="H2876">
        <v>854.95815954919999</v>
      </c>
      <c r="I2876">
        <v>1152.9623886332099</v>
      </c>
    </row>
    <row r="2877" spans="1:9" x14ac:dyDescent="0.25">
      <c r="A2877" t="s">
        <v>21</v>
      </c>
      <c r="B2877">
        <v>2007</v>
      </c>
      <c r="C2877">
        <v>7</v>
      </c>
      <c r="D2877">
        <v>1027.3578199942001</v>
      </c>
      <c r="E2877">
        <v>8067.39012278466</v>
      </c>
      <c r="F2877">
        <v>1382.6415327065999</v>
      </c>
      <c r="G2877">
        <v>691.32076635329997</v>
      </c>
      <c r="H2877">
        <v>2161.5676144167301</v>
      </c>
      <c r="I2877">
        <v>961.71479592128503</v>
      </c>
    </row>
    <row r="2878" spans="1:9" x14ac:dyDescent="0.25">
      <c r="A2878" t="s">
        <v>21</v>
      </c>
      <c r="B2878">
        <v>2007</v>
      </c>
      <c r="C2878">
        <v>8</v>
      </c>
      <c r="D2878">
        <v>467.03075309869098</v>
      </c>
      <c r="E2878">
        <v>8121.4622346641499</v>
      </c>
      <c r="F2878">
        <v>2685.9341714616799</v>
      </c>
      <c r="G2878">
        <v>1342.9670857308399</v>
      </c>
      <c r="H2878">
        <v>4094.58789601532</v>
      </c>
      <c r="I2878">
        <v>525.54196431012701</v>
      </c>
    </row>
    <row r="2879" spans="1:9" x14ac:dyDescent="0.25">
      <c r="A2879" t="s">
        <v>21</v>
      </c>
      <c r="B2879">
        <v>2007</v>
      </c>
      <c r="C2879">
        <v>9</v>
      </c>
      <c r="D2879">
        <v>146.489485970701</v>
      </c>
      <c r="E2879">
        <v>8154.1556318395997</v>
      </c>
      <c r="F2879">
        <v>3142.9182773749499</v>
      </c>
      <c r="G2879">
        <v>1571.4591386874699</v>
      </c>
      <c r="H2879">
        <v>4788.9919202400897</v>
      </c>
      <c r="I2879">
        <v>223.630830635531</v>
      </c>
    </row>
    <row r="2880" spans="1:9" x14ac:dyDescent="0.25">
      <c r="A2880" t="s">
        <v>21</v>
      </c>
      <c r="B2880">
        <v>2007</v>
      </c>
      <c r="C2880">
        <v>10</v>
      </c>
      <c r="D2880">
        <v>117.386443417409</v>
      </c>
      <c r="E2880">
        <v>8128.0274713127901</v>
      </c>
      <c r="F2880">
        <v>4207.4275647488403</v>
      </c>
      <c r="G2880">
        <v>2103.7137823744201</v>
      </c>
      <c r="H2880">
        <v>6400.7378967105496</v>
      </c>
      <c r="I2880">
        <v>175.837960714216</v>
      </c>
    </row>
    <row r="2881" spans="1:9" x14ac:dyDescent="0.25">
      <c r="A2881" t="s">
        <v>21</v>
      </c>
      <c r="B2881">
        <v>2007</v>
      </c>
      <c r="C2881">
        <v>11</v>
      </c>
      <c r="D2881">
        <v>185.94443812993001</v>
      </c>
      <c r="E2881">
        <v>8129.8832496160903</v>
      </c>
      <c r="F2881">
        <v>2908.2556046416298</v>
      </c>
      <c r="G2881">
        <v>1454.1278023208099</v>
      </c>
      <c r="H2881">
        <v>4506.31084406645</v>
      </c>
      <c r="I2881">
        <v>182.4427341345</v>
      </c>
    </row>
    <row r="2882" spans="1:9" x14ac:dyDescent="0.25">
      <c r="A2882" t="s">
        <v>21</v>
      </c>
      <c r="B2882">
        <v>2007</v>
      </c>
      <c r="C2882">
        <v>12</v>
      </c>
      <c r="D2882">
        <v>409.31105778910899</v>
      </c>
      <c r="E2882">
        <v>8116.7799297024503</v>
      </c>
      <c r="F2882">
        <v>3618.29266420774</v>
      </c>
      <c r="G2882">
        <v>1809.14633210387</v>
      </c>
      <c r="H2882">
        <v>5598.4027848538899</v>
      </c>
      <c r="I2882">
        <v>249.97060784537501</v>
      </c>
    </row>
    <row r="2883" spans="1:9" x14ac:dyDescent="0.25">
      <c r="A2883" t="s">
        <v>21</v>
      </c>
      <c r="B2883">
        <v>2008</v>
      </c>
      <c r="C2883">
        <v>1</v>
      </c>
      <c r="D2883">
        <v>676.68231513086698</v>
      </c>
      <c r="E2883">
        <v>8159.6655197282398</v>
      </c>
      <c r="F2883">
        <v>1989.81009601137</v>
      </c>
      <c r="G2883">
        <v>994.90504800568601</v>
      </c>
      <c r="H2883">
        <v>2381.4425763347499</v>
      </c>
      <c r="I2883">
        <v>313.88566233796797</v>
      </c>
    </row>
    <row r="2884" spans="1:9" x14ac:dyDescent="0.25">
      <c r="A2884" t="s">
        <v>21</v>
      </c>
      <c r="B2884">
        <v>2008</v>
      </c>
      <c r="C2884">
        <v>2</v>
      </c>
      <c r="D2884">
        <v>956.01600321844796</v>
      </c>
      <c r="E2884">
        <v>8137.6929081201197</v>
      </c>
      <c r="F2884">
        <v>2946.4878514567099</v>
      </c>
      <c r="G2884">
        <v>1473.24392572835</v>
      </c>
      <c r="H2884">
        <v>4581.6510954123796</v>
      </c>
      <c r="I2884">
        <v>372.99888174341498</v>
      </c>
    </row>
    <row r="2885" spans="1:9" x14ac:dyDescent="0.25">
      <c r="A2885" t="s">
        <v>21</v>
      </c>
      <c r="B2885">
        <v>2008</v>
      </c>
      <c r="C2885">
        <v>3</v>
      </c>
      <c r="D2885">
        <v>894.47408113371</v>
      </c>
      <c r="E2885">
        <v>8157.82680232849</v>
      </c>
      <c r="F2885">
        <v>1446.1652431365901</v>
      </c>
      <c r="G2885">
        <v>723.08262156829596</v>
      </c>
      <c r="H2885">
        <v>1421.30073401348</v>
      </c>
      <c r="I2885">
        <v>373.141220839889</v>
      </c>
    </row>
    <row r="2886" spans="1:9" x14ac:dyDescent="0.25">
      <c r="A2886" t="s">
        <v>21</v>
      </c>
      <c r="B2886">
        <v>2008</v>
      </c>
      <c r="C2886">
        <v>4</v>
      </c>
      <c r="D2886">
        <v>1064.8661873809699</v>
      </c>
      <c r="E2886">
        <v>8174.4149128318804</v>
      </c>
      <c r="F2886">
        <v>1138.34485756614</v>
      </c>
      <c r="G2886">
        <v>569.17242878307002</v>
      </c>
      <c r="H2886">
        <v>1058.47856646843</v>
      </c>
      <c r="I2886">
        <v>481.48280510306103</v>
      </c>
    </row>
    <row r="2887" spans="1:9" x14ac:dyDescent="0.25">
      <c r="A2887" t="s">
        <v>21</v>
      </c>
      <c r="B2887">
        <v>2008</v>
      </c>
      <c r="C2887">
        <v>5</v>
      </c>
      <c r="D2887">
        <v>1535.57284029939</v>
      </c>
      <c r="E2887">
        <v>8161.6506313601703</v>
      </c>
      <c r="F2887">
        <v>1586.93637990403</v>
      </c>
      <c r="G2887">
        <v>793.46818995201602</v>
      </c>
      <c r="H2887">
        <v>2263.85127260739</v>
      </c>
      <c r="I2887">
        <v>824.15117935416697</v>
      </c>
    </row>
    <row r="2888" spans="1:9" x14ac:dyDescent="0.25">
      <c r="A2888" t="s">
        <v>21</v>
      </c>
      <c r="B2888">
        <v>2008</v>
      </c>
      <c r="C2888">
        <v>6</v>
      </c>
      <c r="D2888">
        <v>1527.9307292798001</v>
      </c>
      <c r="E2888">
        <v>8091.8304408847898</v>
      </c>
      <c r="F2888">
        <v>1447.90256402216</v>
      </c>
      <c r="G2888">
        <v>723.95128201108105</v>
      </c>
      <c r="H2888">
        <v>2376.3659092223802</v>
      </c>
      <c r="I2888">
        <v>1107.0553931955001</v>
      </c>
    </row>
    <row r="2889" spans="1:9" x14ac:dyDescent="0.25">
      <c r="A2889" t="s">
        <v>21</v>
      </c>
      <c r="B2889">
        <v>2008</v>
      </c>
      <c r="C2889">
        <v>7</v>
      </c>
      <c r="D2889">
        <v>1075.7279317795301</v>
      </c>
      <c r="E2889">
        <v>8077.4136768996404</v>
      </c>
      <c r="F2889">
        <v>868.84332640016203</v>
      </c>
      <c r="G2889">
        <v>434.42166320008101</v>
      </c>
      <c r="H2889">
        <v>1297.8362053507899</v>
      </c>
      <c r="I2889">
        <v>1014.79520449123</v>
      </c>
    </row>
    <row r="2890" spans="1:9" x14ac:dyDescent="0.25">
      <c r="A2890" t="s">
        <v>21</v>
      </c>
      <c r="B2890">
        <v>2008</v>
      </c>
      <c r="C2890">
        <v>8</v>
      </c>
      <c r="D2890">
        <v>446.83493373642898</v>
      </c>
      <c r="E2890">
        <v>8154.2455660961896</v>
      </c>
      <c r="F2890">
        <v>1409.28907687529</v>
      </c>
      <c r="G2890">
        <v>704.64453843764295</v>
      </c>
      <c r="H2890">
        <v>1611.4388740576601</v>
      </c>
      <c r="I2890">
        <v>508.08867071217998</v>
      </c>
    </row>
    <row r="2891" spans="1:9" x14ac:dyDescent="0.25">
      <c r="A2891" t="s">
        <v>21</v>
      </c>
      <c r="B2891">
        <v>2008</v>
      </c>
      <c r="C2891">
        <v>9</v>
      </c>
      <c r="D2891">
        <v>190.10307880970399</v>
      </c>
      <c r="E2891">
        <v>8049.8011343153303</v>
      </c>
      <c r="F2891">
        <v>2986.2675703896498</v>
      </c>
      <c r="G2891">
        <v>1493.1337851948199</v>
      </c>
      <c r="H2891">
        <v>4327.3541958826099</v>
      </c>
      <c r="I2891">
        <v>252.28753197079899</v>
      </c>
    </row>
    <row r="2892" spans="1:9" x14ac:dyDescent="0.25">
      <c r="A2892" t="s">
        <v>21</v>
      </c>
      <c r="B2892">
        <v>2008</v>
      </c>
      <c r="C2892">
        <v>10</v>
      </c>
      <c r="D2892">
        <v>108.581669024701</v>
      </c>
      <c r="E2892">
        <v>8101.4912812995199</v>
      </c>
      <c r="F2892">
        <v>4191.4384597763601</v>
      </c>
      <c r="G2892">
        <v>2095.7192298881801</v>
      </c>
      <c r="H2892">
        <v>6794.2803090116304</v>
      </c>
      <c r="I2892">
        <v>170.29477246170501</v>
      </c>
    </row>
    <row r="2893" spans="1:9" x14ac:dyDescent="0.25">
      <c r="A2893" t="s">
        <v>21</v>
      </c>
      <c r="B2893">
        <v>2008</v>
      </c>
      <c r="C2893">
        <v>11</v>
      </c>
      <c r="D2893">
        <v>217.996123374804</v>
      </c>
      <c r="E2893">
        <v>8151.1041645117202</v>
      </c>
      <c r="F2893">
        <v>2914.9904844319199</v>
      </c>
      <c r="G2893">
        <v>1457.4952422159599</v>
      </c>
      <c r="H2893">
        <v>4295.3780681828803</v>
      </c>
      <c r="I2893">
        <v>193.50969373537001</v>
      </c>
    </row>
    <row r="2894" spans="1:9" x14ac:dyDescent="0.25">
      <c r="A2894" t="s">
        <v>21</v>
      </c>
      <c r="B2894">
        <v>2008</v>
      </c>
      <c r="C2894">
        <v>12</v>
      </c>
      <c r="D2894">
        <v>402.44225459979702</v>
      </c>
      <c r="E2894">
        <v>8184.1155792678901</v>
      </c>
      <c r="F2894">
        <v>2420.4344248688899</v>
      </c>
      <c r="G2894">
        <v>1210.2172124344399</v>
      </c>
      <c r="H2894">
        <v>3066.2979130240201</v>
      </c>
      <c r="I2894">
        <v>248.21783399160401</v>
      </c>
    </row>
    <row r="2895" spans="1:9" x14ac:dyDescent="0.25">
      <c r="A2895" t="s">
        <v>21</v>
      </c>
      <c r="B2895">
        <v>2009</v>
      </c>
      <c r="C2895">
        <v>1</v>
      </c>
      <c r="D2895">
        <v>643.12388484917994</v>
      </c>
      <c r="E2895">
        <v>8113.63812702218</v>
      </c>
      <c r="F2895">
        <v>2892.8807412472102</v>
      </c>
      <c r="G2895">
        <v>1446.4403706236101</v>
      </c>
      <c r="H2895">
        <v>4357.1271131233498</v>
      </c>
      <c r="I2895">
        <v>302.14830685241498</v>
      </c>
    </row>
    <row r="2896" spans="1:9" x14ac:dyDescent="0.25">
      <c r="A2896" t="s">
        <v>21</v>
      </c>
      <c r="B2896">
        <v>2009</v>
      </c>
      <c r="C2896">
        <v>2</v>
      </c>
      <c r="D2896">
        <v>795.013162427564</v>
      </c>
      <c r="E2896">
        <v>8160.9491829061899</v>
      </c>
      <c r="F2896">
        <v>1910.5645122804899</v>
      </c>
      <c r="G2896">
        <v>955.282256140247</v>
      </c>
      <c r="H2896">
        <v>2459.2686606733</v>
      </c>
      <c r="I2896">
        <v>326.35533424394998</v>
      </c>
    </row>
    <row r="2897" spans="1:9" x14ac:dyDescent="0.25">
      <c r="A2897" t="s">
        <v>21</v>
      </c>
      <c r="B2897">
        <v>2009</v>
      </c>
      <c r="C2897">
        <v>3</v>
      </c>
      <c r="D2897">
        <v>924.69192536507705</v>
      </c>
      <c r="E2897">
        <v>7962.5584021177701</v>
      </c>
      <c r="F2897">
        <v>2094.3270058416601</v>
      </c>
      <c r="G2897">
        <v>1047.1635029208301</v>
      </c>
      <c r="H2897">
        <v>2441.6738133435601</v>
      </c>
      <c r="I2897">
        <v>374.09340642609101</v>
      </c>
    </row>
    <row r="2898" spans="1:9" x14ac:dyDescent="0.25">
      <c r="A2898" t="s">
        <v>21</v>
      </c>
      <c r="B2898">
        <v>2009</v>
      </c>
      <c r="C2898">
        <v>4</v>
      </c>
      <c r="D2898">
        <v>1055.5807587668501</v>
      </c>
      <c r="E2898">
        <v>8126.6485072598298</v>
      </c>
      <c r="F2898">
        <v>1843.3314877125699</v>
      </c>
      <c r="G2898">
        <v>921.66574385628701</v>
      </c>
      <c r="H2898">
        <v>2777.0766446344501</v>
      </c>
      <c r="I2898">
        <v>468.09857549489101</v>
      </c>
    </row>
    <row r="2899" spans="1:9" x14ac:dyDescent="0.25">
      <c r="A2899" t="s">
        <v>21</v>
      </c>
      <c r="B2899">
        <v>2009</v>
      </c>
      <c r="C2899">
        <v>5</v>
      </c>
      <c r="D2899">
        <v>1887.12259484008</v>
      </c>
      <c r="E2899">
        <v>8090.7411539118202</v>
      </c>
      <c r="F2899">
        <v>1804.9897531306401</v>
      </c>
      <c r="G2899">
        <v>902.49487656531801</v>
      </c>
      <c r="H2899">
        <v>2688.37549682278</v>
      </c>
      <c r="I2899">
        <v>964.41664299792001</v>
      </c>
    </row>
    <row r="2900" spans="1:9" x14ac:dyDescent="0.25">
      <c r="A2900" t="s">
        <v>21</v>
      </c>
      <c r="B2900">
        <v>2009</v>
      </c>
      <c r="C2900">
        <v>6</v>
      </c>
      <c r="D2900">
        <v>1466.3903289216901</v>
      </c>
      <c r="E2900">
        <v>8048.7127894748</v>
      </c>
      <c r="F2900">
        <v>908.99048073072902</v>
      </c>
      <c r="G2900">
        <v>454.49524036536502</v>
      </c>
      <c r="H2900">
        <v>1610.84996379109</v>
      </c>
      <c r="I2900">
        <v>1074.8900215558399</v>
      </c>
    </row>
    <row r="2901" spans="1:9" x14ac:dyDescent="0.25">
      <c r="A2901" t="s">
        <v>21</v>
      </c>
      <c r="B2901">
        <v>2009</v>
      </c>
      <c r="C2901">
        <v>7</v>
      </c>
      <c r="D2901">
        <v>992.59447884684801</v>
      </c>
      <c r="E2901">
        <v>7995.2081780154404</v>
      </c>
      <c r="F2901">
        <v>1144.6401105073101</v>
      </c>
      <c r="G2901">
        <v>572.32005525365605</v>
      </c>
      <c r="H2901">
        <v>1851.0140097025701</v>
      </c>
      <c r="I2901">
        <v>924.66510280430498</v>
      </c>
    </row>
    <row r="2902" spans="1:9" x14ac:dyDescent="0.25">
      <c r="A2902" t="s">
        <v>21</v>
      </c>
      <c r="B2902">
        <v>2009</v>
      </c>
      <c r="C2902">
        <v>8</v>
      </c>
      <c r="D2902">
        <v>524.9270944868</v>
      </c>
      <c r="E2902">
        <v>8133.2773324340797</v>
      </c>
      <c r="F2902">
        <v>2323.71180252468</v>
      </c>
      <c r="G2902">
        <v>1161.85590126234</v>
      </c>
      <c r="H2902">
        <v>3237.6185925693098</v>
      </c>
      <c r="I2902">
        <v>576.834887138314</v>
      </c>
    </row>
    <row r="2903" spans="1:9" x14ac:dyDescent="0.25">
      <c r="A2903" t="s">
        <v>21</v>
      </c>
      <c r="B2903">
        <v>2009</v>
      </c>
      <c r="C2903">
        <v>9</v>
      </c>
      <c r="D2903">
        <v>158.91864010273</v>
      </c>
      <c r="E2903">
        <v>8109.6319946459998</v>
      </c>
      <c r="F2903">
        <v>5696.1250468278004</v>
      </c>
      <c r="G2903">
        <v>2848.0625234139002</v>
      </c>
      <c r="H2903">
        <v>9967.9824174311507</v>
      </c>
      <c r="I2903">
        <v>233.33456144052499</v>
      </c>
    </row>
    <row r="2904" spans="1:9" x14ac:dyDescent="0.25">
      <c r="A2904" t="s">
        <v>21</v>
      </c>
      <c r="B2904">
        <v>2009</v>
      </c>
      <c r="C2904">
        <v>10</v>
      </c>
      <c r="D2904">
        <v>103.852672960785</v>
      </c>
      <c r="E2904">
        <v>8155.5202709591604</v>
      </c>
      <c r="F2904">
        <v>2286.8993243559798</v>
      </c>
      <c r="G2904">
        <v>1143.4496621779899</v>
      </c>
      <c r="H2904">
        <v>2996.2324931068001</v>
      </c>
      <c r="I2904">
        <v>169.108258182225</v>
      </c>
    </row>
    <row r="2905" spans="1:9" x14ac:dyDescent="0.25">
      <c r="A2905" t="s">
        <v>21</v>
      </c>
      <c r="B2905">
        <v>2009</v>
      </c>
      <c r="C2905">
        <v>11</v>
      </c>
      <c r="D2905">
        <v>190.70428231850099</v>
      </c>
      <c r="E2905">
        <v>8160.0995505616802</v>
      </c>
      <c r="F2905">
        <v>1856.2108317567599</v>
      </c>
      <c r="G2905">
        <v>928.10541587838202</v>
      </c>
      <c r="H2905">
        <v>2006.02350566051</v>
      </c>
      <c r="I2905">
        <v>184.20369134465699</v>
      </c>
    </row>
    <row r="2906" spans="1:9" x14ac:dyDescent="0.25">
      <c r="A2906" t="s">
        <v>21</v>
      </c>
      <c r="B2906">
        <v>2009</v>
      </c>
      <c r="C2906">
        <v>12</v>
      </c>
      <c r="D2906">
        <v>332.24081184347102</v>
      </c>
      <c r="E2906">
        <v>8143.7418119494696</v>
      </c>
      <c r="F2906">
        <v>1284.21132702713</v>
      </c>
      <c r="G2906">
        <v>642.10566351356601</v>
      </c>
      <c r="H2906">
        <v>978.37260945284697</v>
      </c>
      <c r="I2906">
        <v>226.36379657952099</v>
      </c>
    </row>
    <row r="2907" spans="1:9" x14ac:dyDescent="0.25">
      <c r="A2907" t="s">
        <v>21</v>
      </c>
      <c r="B2907">
        <v>2010</v>
      </c>
      <c r="C2907">
        <v>1</v>
      </c>
      <c r="D2907">
        <v>635.21364819450798</v>
      </c>
      <c r="E2907">
        <v>8106.7279948294799</v>
      </c>
      <c r="F2907">
        <v>2410.5888759452801</v>
      </c>
      <c r="G2907">
        <v>1205.29443797264</v>
      </c>
      <c r="H2907">
        <v>3209.3730023978401</v>
      </c>
      <c r="I2907">
        <v>303.34233917134998</v>
      </c>
    </row>
    <row r="2908" spans="1:9" x14ac:dyDescent="0.25">
      <c r="A2908" t="s">
        <v>21</v>
      </c>
      <c r="B2908">
        <v>2010</v>
      </c>
      <c r="C2908">
        <v>2</v>
      </c>
      <c r="D2908">
        <v>721.39043816033097</v>
      </c>
      <c r="E2908">
        <v>8114.5067649525499</v>
      </c>
      <c r="F2908">
        <v>1320.3241421970499</v>
      </c>
      <c r="G2908">
        <v>660.16207109852303</v>
      </c>
      <c r="H2908">
        <v>1554.2784297641999</v>
      </c>
      <c r="I2908">
        <v>304.69641407368499</v>
      </c>
    </row>
    <row r="2909" spans="1:9" x14ac:dyDescent="0.25">
      <c r="A2909" t="s">
        <v>21</v>
      </c>
      <c r="B2909">
        <v>2010</v>
      </c>
      <c r="C2909">
        <v>3</v>
      </c>
      <c r="D2909">
        <v>959.220111518983</v>
      </c>
      <c r="E2909">
        <v>8172.0607035931398</v>
      </c>
      <c r="F2909">
        <v>2755.6423950305498</v>
      </c>
      <c r="G2909">
        <v>1377.8211975152699</v>
      </c>
      <c r="H2909">
        <v>3956.2197631806398</v>
      </c>
      <c r="I2909">
        <v>389.78850800041698</v>
      </c>
    </row>
    <row r="2910" spans="1:9" x14ac:dyDescent="0.25">
      <c r="A2910" t="s">
        <v>21</v>
      </c>
      <c r="B2910">
        <v>2010</v>
      </c>
      <c r="C2910">
        <v>4</v>
      </c>
      <c r="D2910">
        <v>1002.06973976022</v>
      </c>
      <c r="E2910">
        <v>8146.6158379828603</v>
      </c>
      <c r="F2910">
        <v>1960.6948900028599</v>
      </c>
      <c r="G2910">
        <v>980.34744500143199</v>
      </c>
      <c r="H2910">
        <v>2520.7562451336098</v>
      </c>
      <c r="I2910">
        <v>448.158707198868</v>
      </c>
    </row>
    <row r="2911" spans="1:9" x14ac:dyDescent="0.25">
      <c r="A2911" t="s">
        <v>21</v>
      </c>
      <c r="B2911">
        <v>2010</v>
      </c>
      <c r="C2911">
        <v>5</v>
      </c>
      <c r="D2911">
        <v>1683.3888144252001</v>
      </c>
      <c r="E2911">
        <v>8134.5734658267202</v>
      </c>
      <c r="F2911">
        <v>1409.86039530883</v>
      </c>
      <c r="G2911">
        <v>704.93019765441602</v>
      </c>
      <c r="H2911">
        <v>2034.9712741952501</v>
      </c>
      <c r="I2911">
        <v>880.755877955458</v>
      </c>
    </row>
    <row r="2912" spans="1:9" x14ac:dyDescent="0.25">
      <c r="A2912" t="s">
        <v>21</v>
      </c>
      <c r="B2912">
        <v>2010</v>
      </c>
      <c r="C2912">
        <v>6</v>
      </c>
      <c r="D2912">
        <v>1255.5951352547099</v>
      </c>
      <c r="E2912">
        <v>8121.8819793184703</v>
      </c>
      <c r="F2912">
        <v>1850.53393086855</v>
      </c>
      <c r="G2912">
        <v>925.26696543427499</v>
      </c>
      <c r="H2912">
        <v>3001.6806512032199</v>
      </c>
      <c r="I2912">
        <v>927.12799819209101</v>
      </c>
    </row>
    <row r="2913" spans="1:9" x14ac:dyDescent="0.25">
      <c r="A2913" t="s">
        <v>21</v>
      </c>
      <c r="B2913">
        <v>2010</v>
      </c>
      <c r="C2913">
        <v>7</v>
      </c>
      <c r="D2913">
        <v>984.20047763994899</v>
      </c>
      <c r="E2913">
        <v>8075.1016817034197</v>
      </c>
      <c r="F2913">
        <v>2520.5463842337999</v>
      </c>
      <c r="G2913">
        <v>1260.2731921169</v>
      </c>
      <c r="H2913">
        <v>4073.34856447944</v>
      </c>
      <c r="I2913">
        <v>930.16522747074396</v>
      </c>
    </row>
    <row r="2914" spans="1:9" x14ac:dyDescent="0.25">
      <c r="A2914" t="s">
        <v>21</v>
      </c>
      <c r="B2914">
        <v>2010</v>
      </c>
      <c r="C2914">
        <v>8</v>
      </c>
      <c r="D2914">
        <v>483.92871574094499</v>
      </c>
      <c r="E2914">
        <v>8031.2168215088705</v>
      </c>
      <c r="F2914">
        <v>1614.9892057614099</v>
      </c>
      <c r="G2914">
        <v>807.494602880706</v>
      </c>
      <c r="H2914">
        <v>2281.0251520070301</v>
      </c>
      <c r="I2914">
        <v>536.450635647588</v>
      </c>
    </row>
    <row r="2915" spans="1:9" x14ac:dyDescent="0.25">
      <c r="A2915" t="s">
        <v>21</v>
      </c>
      <c r="B2915">
        <v>2010</v>
      </c>
      <c r="C2915">
        <v>9</v>
      </c>
      <c r="D2915">
        <v>216.22491848349301</v>
      </c>
      <c r="E2915">
        <v>8143.1451103055497</v>
      </c>
      <c r="F2915">
        <v>1374.47357666272</v>
      </c>
      <c r="G2915">
        <v>687.23678833136103</v>
      </c>
      <c r="H2915">
        <v>1531.7794252077099</v>
      </c>
      <c r="I2915">
        <v>276.23430101225199</v>
      </c>
    </row>
    <row r="2916" spans="1:9" x14ac:dyDescent="0.25">
      <c r="A2916" t="s">
        <v>21</v>
      </c>
      <c r="B2916">
        <v>2010</v>
      </c>
      <c r="C2916">
        <v>10</v>
      </c>
      <c r="D2916">
        <v>117.123207145367</v>
      </c>
      <c r="E2916">
        <v>8165.6083395497199</v>
      </c>
      <c r="F2916">
        <v>3803.8036954695499</v>
      </c>
      <c r="G2916">
        <v>1901.9018477347799</v>
      </c>
      <c r="H2916">
        <v>5667.2632334323598</v>
      </c>
      <c r="I2916">
        <v>176.78471343078101</v>
      </c>
    </row>
    <row r="2917" spans="1:9" x14ac:dyDescent="0.25">
      <c r="A2917" t="s">
        <v>21</v>
      </c>
      <c r="B2917">
        <v>2010</v>
      </c>
      <c r="C2917">
        <v>11</v>
      </c>
      <c r="D2917">
        <v>189.19935869160901</v>
      </c>
      <c r="E2917">
        <v>8154.6398215847803</v>
      </c>
      <c r="F2917">
        <v>1754.38915777544</v>
      </c>
      <c r="G2917">
        <v>877.19457888772001</v>
      </c>
      <c r="H2917">
        <v>1932.3323271178101</v>
      </c>
      <c r="I2917">
        <v>184.657763638105</v>
      </c>
    </row>
    <row r="2918" spans="1:9" x14ac:dyDescent="0.25">
      <c r="A2918" t="s">
        <v>21</v>
      </c>
      <c r="B2918">
        <v>2010</v>
      </c>
      <c r="C2918">
        <v>12</v>
      </c>
      <c r="D2918">
        <v>342.95652257949803</v>
      </c>
      <c r="E2918">
        <v>8085.9188765728004</v>
      </c>
      <c r="F2918">
        <v>2053.7458895250902</v>
      </c>
      <c r="G2918">
        <v>1026.8729447625401</v>
      </c>
      <c r="H2918">
        <v>2468.6001304444999</v>
      </c>
      <c r="I2918">
        <v>228.78327767255101</v>
      </c>
    </row>
    <row r="2919" spans="1:9" x14ac:dyDescent="0.25">
      <c r="A2919" t="s">
        <v>21</v>
      </c>
      <c r="B2919">
        <v>2011</v>
      </c>
      <c r="C2919">
        <v>1</v>
      </c>
      <c r="D2919">
        <v>670.75858317769098</v>
      </c>
      <c r="E2919">
        <v>8118.63003772514</v>
      </c>
      <c r="F2919">
        <v>3368.7711923471702</v>
      </c>
      <c r="G2919">
        <v>1684.3855961735801</v>
      </c>
      <c r="H2919">
        <v>5145.5349410578601</v>
      </c>
      <c r="I2919">
        <v>311.51376057111003</v>
      </c>
    </row>
    <row r="2920" spans="1:9" x14ac:dyDescent="0.25">
      <c r="A2920" t="s">
        <v>21</v>
      </c>
      <c r="B2920">
        <v>2011</v>
      </c>
      <c r="C2920">
        <v>2</v>
      </c>
      <c r="D2920">
        <v>820.39554994693594</v>
      </c>
      <c r="E2920">
        <v>8149.6770675846101</v>
      </c>
      <c r="F2920">
        <v>1843.1251128389699</v>
      </c>
      <c r="G2920">
        <v>921.56255641948405</v>
      </c>
      <c r="H2920">
        <v>2522.4445382341401</v>
      </c>
      <c r="I2920">
        <v>331.77968207916098</v>
      </c>
    </row>
    <row r="2921" spans="1:9" x14ac:dyDescent="0.25">
      <c r="A2921" t="s">
        <v>21</v>
      </c>
      <c r="B2921">
        <v>2011</v>
      </c>
      <c r="C2921">
        <v>3</v>
      </c>
      <c r="D2921">
        <v>967.837503392842</v>
      </c>
      <c r="E2921">
        <v>8175.7011541142401</v>
      </c>
      <c r="F2921">
        <v>3874.5787193142301</v>
      </c>
      <c r="G2921">
        <v>1937.28935965711</v>
      </c>
      <c r="H2921">
        <v>6186.3275404483702</v>
      </c>
      <c r="I2921">
        <v>393.48638304445501</v>
      </c>
    </row>
    <row r="2922" spans="1:9" x14ac:dyDescent="0.25">
      <c r="A2922" t="s">
        <v>21</v>
      </c>
      <c r="B2922">
        <v>2011</v>
      </c>
      <c r="C2922">
        <v>4</v>
      </c>
      <c r="D2922">
        <v>1053.7330802123599</v>
      </c>
      <c r="E2922">
        <v>8148.8901631562803</v>
      </c>
      <c r="F2922">
        <v>2921.0568918321801</v>
      </c>
      <c r="G2922">
        <v>1460.52844591609</v>
      </c>
      <c r="H2922">
        <v>4512.5372360125402</v>
      </c>
      <c r="I2922">
        <v>469.92283546061799</v>
      </c>
    </row>
    <row r="2923" spans="1:9" x14ac:dyDescent="0.25">
      <c r="A2923" t="s">
        <v>21</v>
      </c>
      <c r="B2923">
        <v>2011</v>
      </c>
      <c r="C2923">
        <v>5</v>
      </c>
      <c r="D2923">
        <v>1684.41783484696</v>
      </c>
      <c r="E2923">
        <v>8140.7061377374303</v>
      </c>
      <c r="F2923">
        <v>1809.3940484258101</v>
      </c>
      <c r="G2923">
        <v>904.69702421290697</v>
      </c>
      <c r="H2923">
        <v>2752.5583828372301</v>
      </c>
      <c r="I2923">
        <v>873.24209249962905</v>
      </c>
    </row>
    <row r="2924" spans="1:9" x14ac:dyDescent="0.25">
      <c r="A2924" t="s">
        <v>21</v>
      </c>
      <c r="B2924">
        <v>2011</v>
      </c>
      <c r="C2924">
        <v>6</v>
      </c>
      <c r="D2924">
        <v>1639.1521310062701</v>
      </c>
      <c r="E2924">
        <v>7989.9645580119404</v>
      </c>
      <c r="F2924">
        <v>1880.30466321924</v>
      </c>
      <c r="G2924">
        <v>940.15233160961895</v>
      </c>
      <c r="H2924">
        <v>3214.8026827601602</v>
      </c>
      <c r="I2924">
        <v>1153.1526517582199</v>
      </c>
    </row>
    <row r="2925" spans="1:9" x14ac:dyDescent="0.25">
      <c r="A2925" t="s">
        <v>21</v>
      </c>
      <c r="B2925">
        <v>2011</v>
      </c>
      <c r="C2925">
        <v>7</v>
      </c>
      <c r="D2925">
        <v>1002.37479340757</v>
      </c>
      <c r="E2925">
        <v>8063.9205351976098</v>
      </c>
      <c r="F2925">
        <v>1429.8956949845301</v>
      </c>
      <c r="G2925">
        <v>714.94784749226596</v>
      </c>
      <c r="H2925">
        <v>2374.9589668802701</v>
      </c>
      <c r="I2925">
        <v>941.17332963351498</v>
      </c>
    </row>
    <row r="2926" spans="1:9" x14ac:dyDescent="0.25">
      <c r="A2926" t="s">
        <v>21</v>
      </c>
      <c r="B2926">
        <v>2011</v>
      </c>
      <c r="C2926">
        <v>8</v>
      </c>
      <c r="D2926">
        <v>472.505450778225</v>
      </c>
      <c r="E2926">
        <v>8020.1981184617598</v>
      </c>
      <c r="F2926">
        <v>1830.8238456173899</v>
      </c>
      <c r="G2926">
        <v>915.41192280869495</v>
      </c>
      <c r="H2926">
        <v>2377.4630802762499</v>
      </c>
      <c r="I2926">
        <v>522.91182036168595</v>
      </c>
    </row>
    <row r="2927" spans="1:9" x14ac:dyDescent="0.25">
      <c r="A2927" t="s">
        <v>21</v>
      </c>
      <c r="B2927">
        <v>2011</v>
      </c>
      <c r="C2927">
        <v>9</v>
      </c>
      <c r="D2927">
        <v>172.30334340781999</v>
      </c>
      <c r="E2927">
        <v>8115.2109961761498</v>
      </c>
      <c r="F2927">
        <v>3209.8979500236601</v>
      </c>
      <c r="G2927">
        <v>1604.94897501183</v>
      </c>
      <c r="H2927">
        <v>4953.0094527425199</v>
      </c>
      <c r="I2927">
        <v>242.642501179616</v>
      </c>
    </row>
    <row r="2928" spans="1:9" x14ac:dyDescent="0.25">
      <c r="A2928" t="s">
        <v>21</v>
      </c>
      <c r="B2928">
        <v>2011</v>
      </c>
      <c r="C2928">
        <v>10</v>
      </c>
      <c r="D2928">
        <v>117.469954429889</v>
      </c>
      <c r="E2928">
        <v>8124.7581599348496</v>
      </c>
      <c r="F2928">
        <v>4616.8734250051502</v>
      </c>
      <c r="G2928">
        <v>2308.4367125025801</v>
      </c>
      <c r="H2928">
        <v>7554.2319339060596</v>
      </c>
      <c r="I2928">
        <v>176.125491118772</v>
      </c>
    </row>
    <row r="2929" spans="1:9" x14ac:dyDescent="0.25">
      <c r="A2929" t="s">
        <v>21</v>
      </c>
      <c r="B2929">
        <v>2011</v>
      </c>
      <c r="C2929">
        <v>11</v>
      </c>
      <c r="D2929">
        <v>237.93274567811699</v>
      </c>
      <c r="E2929">
        <v>8094.5156484275903</v>
      </c>
      <c r="F2929">
        <v>4514.9520167275195</v>
      </c>
      <c r="G2929">
        <v>2257.4760083637598</v>
      </c>
      <c r="H2929">
        <v>7321.6000430583199</v>
      </c>
      <c r="I2929">
        <v>201.00797524263601</v>
      </c>
    </row>
    <row r="2930" spans="1:9" x14ac:dyDescent="0.25">
      <c r="A2930" t="s">
        <v>21</v>
      </c>
      <c r="B2930">
        <v>2011</v>
      </c>
      <c r="C2930">
        <v>12</v>
      </c>
      <c r="D2930">
        <v>384.24199229796199</v>
      </c>
      <c r="E2930">
        <v>8151.88064757965</v>
      </c>
      <c r="F2930">
        <v>2700.8010805117601</v>
      </c>
      <c r="G2930">
        <v>1350.4005402558801</v>
      </c>
      <c r="H2930">
        <v>3949.1438170125798</v>
      </c>
      <c r="I2930">
        <v>243.137175206253</v>
      </c>
    </row>
    <row r="2931" spans="1:9" x14ac:dyDescent="0.25">
      <c r="A2931" t="s">
        <v>21</v>
      </c>
      <c r="B2931">
        <v>2012</v>
      </c>
      <c r="C2931">
        <v>1</v>
      </c>
      <c r="D2931">
        <v>600.77938020725605</v>
      </c>
      <c r="E2931">
        <v>8119.8710858546401</v>
      </c>
      <c r="F2931">
        <v>1745.4835047875599</v>
      </c>
      <c r="G2931">
        <v>872.74175239377905</v>
      </c>
      <c r="H2931">
        <v>2099.8833013313601</v>
      </c>
      <c r="I2931">
        <v>291.52225266455901</v>
      </c>
    </row>
    <row r="2932" spans="1:9" x14ac:dyDescent="0.25">
      <c r="A2932" t="s">
        <v>21</v>
      </c>
      <c r="B2932">
        <v>2012</v>
      </c>
      <c r="C2932">
        <v>2</v>
      </c>
      <c r="D2932">
        <v>904.76343036927597</v>
      </c>
      <c r="E2932">
        <v>8150.5607991409297</v>
      </c>
      <c r="F2932">
        <v>3264.5644631624</v>
      </c>
      <c r="G2932">
        <v>1632.2822315812</v>
      </c>
      <c r="H2932">
        <v>4668.1699352677897</v>
      </c>
      <c r="I2932">
        <v>358.923308352947</v>
      </c>
    </row>
    <row r="2933" spans="1:9" x14ac:dyDescent="0.25">
      <c r="A2933" t="s">
        <v>21</v>
      </c>
      <c r="B2933">
        <v>2012</v>
      </c>
      <c r="C2933">
        <v>3</v>
      </c>
      <c r="D2933">
        <v>951.31166061248598</v>
      </c>
      <c r="E2933">
        <v>8124.1000710969602</v>
      </c>
      <c r="F2933">
        <v>4048.9119312217199</v>
      </c>
      <c r="G2933">
        <v>2024.4559656108599</v>
      </c>
      <c r="H2933">
        <v>7023.8606565515302</v>
      </c>
      <c r="I2933">
        <v>386.68286894176703</v>
      </c>
    </row>
    <row r="2934" spans="1:9" x14ac:dyDescent="0.25">
      <c r="A2934" t="s">
        <v>21</v>
      </c>
      <c r="B2934">
        <v>2012</v>
      </c>
      <c r="C2934">
        <v>4</v>
      </c>
      <c r="D2934">
        <v>960.27067430299098</v>
      </c>
      <c r="E2934">
        <v>8168.9685853086903</v>
      </c>
      <c r="F2934">
        <v>1721.4322578619001</v>
      </c>
      <c r="G2934">
        <v>860.716128930948</v>
      </c>
      <c r="H2934">
        <v>2045.28832372695</v>
      </c>
      <c r="I2934">
        <v>442.438512065022</v>
      </c>
    </row>
    <row r="2935" spans="1:9" x14ac:dyDescent="0.25">
      <c r="A2935" t="s">
        <v>21</v>
      </c>
      <c r="B2935">
        <v>2012</v>
      </c>
      <c r="C2935">
        <v>5</v>
      </c>
      <c r="D2935">
        <v>1467.19589952356</v>
      </c>
      <c r="E2935">
        <v>8140.6754093475301</v>
      </c>
      <c r="F2935">
        <v>1880.9866499838899</v>
      </c>
      <c r="G2935">
        <v>940.49332499194304</v>
      </c>
      <c r="H2935">
        <v>2893.0502756639999</v>
      </c>
      <c r="I2935">
        <v>791.04352078782699</v>
      </c>
    </row>
    <row r="2936" spans="1:9" x14ac:dyDescent="0.25">
      <c r="A2936" t="s">
        <v>21</v>
      </c>
      <c r="B2936">
        <v>2012</v>
      </c>
      <c r="C2936">
        <v>6</v>
      </c>
      <c r="D2936">
        <v>1273.27006794366</v>
      </c>
      <c r="E2936">
        <v>8111.0880096983401</v>
      </c>
      <c r="F2936">
        <v>832.74933938331196</v>
      </c>
      <c r="G2936">
        <v>416.37466969165598</v>
      </c>
      <c r="H2936">
        <v>1090.7421356337099</v>
      </c>
      <c r="I2936">
        <v>963.82742505592898</v>
      </c>
    </row>
    <row r="2937" spans="1:9" x14ac:dyDescent="0.25">
      <c r="A2937" t="s">
        <v>21</v>
      </c>
      <c r="B2937">
        <v>2012</v>
      </c>
      <c r="C2937">
        <v>7</v>
      </c>
      <c r="D2937">
        <v>792.14643825397502</v>
      </c>
      <c r="E2937">
        <v>8032.6664100895696</v>
      </c>
      <c r="F2937">
        <v>2401.9356358507598</v>
      </c>
      <c r="G2937">
        <v>1200.9678179253799</v>
      </c>
      <c r="H2937">
        <v>3940.83947270405</v>
      </c>
      <c r="I2937">
        <v>771.04652085815906</v>
      </c>
    </row>
    <row r="2938" spans="1:9" x14ac:dyDescent="0.25">
      <c r="A2938" t="s">
        <v>21</v>
      </c>
      <c r="B2938">
        <v>2012</v>
      </c>
      <c r="C2938">
        <v>8</v>
      </c>
      <c r="D2938">
        <v>445.30225630706201</v>
      </c>
      <c r="E2938">
        <v>8151.7796375328098</v>
      </c>
      <c r="F2938">
        <v>1312.6814133878199</v>
      </c>
      <c r="G2938">
        <v>656.34070669391099</v>
      </c>
      <c r="H2938">
        <v>1448.4196017951101</v>
      </c>
      <c r="I2938">
        <v>507.36828311982703</v>
      </c>
    </row>
    <row r="2939" spans="1:9" x14ac:dyDescent="0.25">
      <c r="A2939" t="s">
        <v>21</v>
      </c>
      <c r="B2939">
        <v>2012</v>
      </c>
      <c r="C2939">
        <v>9</v>
      </c>
      <c r="D2939">
        <v>151.68495365906199</v>
      </c>
      <c r="E2939">
        <v>8131.2328759233897</v>
      </c>
      <c r="F2939">
        <v>3244.8861322439202</v>
      </c>
      <c r="G2939">
        <v>1622.4430661219601</v>
      </c>
      <c r="H2939">
        <v>4997.0954077039196</v>
      </c>
      <c r="I2939">
        <v>227.75944237826101</v>
      </c>
    </row>
    <row r="2940" spans="1:9" x14ac:dyDescent="0.25">
      <c r="A2940" t="s">
        <v>21</v>
      </c>
      <c r="B2940">
        <v>2012</v>
      </c>
      <c r="C2940">
        <v>10</v>
      </c>
      <c r="D2940">
        <v>118.01392473199</v>
      </c>
      <c r="E2940">
        <v>8133.7200053108299</v>
      </c>
      <c r="F2940">
        <v>2426.9424424317499</v>
      </c>
      <c r="G2940">
        <v>1213.47122121588</v>
      </c>
      <c r="H2940">
        <v>3147.7330451747598</v>
      </c>
      <c r="I2940">
        <v>176.13972706284301</v>
      </c>
    </row>
    <row r="2941" spans="1:9" x14ac:dyDescent="0.25">
      <c r="A2941" t="s">
        <v>21</v>
      </c>
      <c r="B2941">
        <v>2012</v>
      </c>
      <c r="C2941">
        <v>11</v>
      </c>
      <c r="D2941">
        <v>200.366477506422</v>
      </c>
      <c r="E2941">
        <v>8150.8466436550898</v>
      </c>
      <c r="F2941">
        <v>2504.95456572073</v>
      </c>
      <c r="G2941">
        <v>1252.47728286036</v>
      </c>
      <c r="H2941">
        <v>3460.7628734516402</v>
      </c>
      <c r="I2941">
        <v>188.064321185041</v>
      </c>
    </row>
    <row r="2942" spans="1:9" x14ac:dyDescent="0.25">
      <c r="A2942" t="s">
        <v>21</v>
      </c>
      <c r="B2942">
        <v>2012</v>
      </c>
      <c r="C2942">
        <v>12</v>
      </c>
      <c r="D2942">
        <v>314.82725899411997</v>
      </c>
      <c r="E2942">
        <v>8201.7650477903808</v>
      </c>
      <c r="F2942">
        <v>1292.18949189718</v>
      </c>
      <c r="G2942">
        <v>646.09474594859103</v>
      </c>
      <c r="H2942">
        <v>654.73527698787905</v>
      </c>
      <c r="I2942">
        <v>219.91652324843199</v>
      </c>
    </row>
    <row r="2943" spans="1:9" x14ac:dyDescent="0.25">
      <c r="A2943" t="s">
        <v>21</v>
      </c>
      <c r="B2943">
        <v>2013</v>
      </c>
      <c r="C2943">
        <v>1</v>
      </c>
      <c r="D2943">
        <v>656.34487705722495</v>
      </c>
      <c r="E2943">
        <v>8150.9607469230696</v>
      </c>
      <c r="F2943">
        <v>2221.1597006686802</v>
      </c>
      <c r="G2943">
        <v>1110.5798503343401</v>
      </c>
      <c r="H2943">
        <v>2839.8440740669498</v>
      </c>
      <c r="I2943">
        <v>309.30045009002703</v>
      </c>
    </row>
    <row r="2944" spans="1:9" x14ac:dyDescent="0.25">
      <c r="A2944" t="s">
        <v>21</v>
      </c>
      <c r="B2944">
        <v>2013</v>
      </c>
      <c r="C2944">
        <v>2</v>
      </c>
      <c r="D2944">
        <v>835.65594644635303</v>
      </c>
      <c r="E2944">
        <v>8176.2725982995598</v>
      </c>
      <c r="F2944">
        <v>2567.2281873789102</v>
      </c>
      <c r="G2944">
        <v>1283.6140936894501</v>
      </c>
      <c r="H2944">
        <v>3596.9474863447199</v>
      </c>
      <c r="I2944">
        <v>337.73923114415499</v>
      </c>
    </row>
    <row r="2945" spans="1:9" x14ac:dyDescent="0.25">
      <c r="A2945" t="s">
        <v>21</v>
      </c>
      <c r="B2945">
        <v>2013</v>
      </c>
      <c r="C2945">
        <v>3</v>
      </c>
      <c r="D2945">
        <v>905.50111855733701</v>
      </c>
      <c r="E2945">
        <v>8152.2713475486798</v>
      </c>
      <c r="F2945">
        <v>2279.8743358227098</v>
      </c>
      <c r="G2945">
        <v>1139.9371679113599</v>
      </c>
      <c r="H2945">
        <v>3202.81963375339</v>
      </c>
      <c r="I2945">
        <v>373.42809562862197</v>
      </c>
    </row>
    <row r="2946" spans="1:9" x14ac:dyDescent="0.25">
      <c r="A2946" t="s">
        <v>21</v>
      </c>
      <c r="B2946">
        <v>2013</v>
      </c>
      <c r="C2946">
        <v>4</v>
      </c>
      <c r="D2946">
        <v>1009.19350251529</v>
      </c>
      <c r="E2946">
        <v>8151.0475204808099</v>
      </c>
      <c r="F2946">
        <v>2040.8714634563801</v>
      </c>
      <c r="G2946">
        <v>1020.43573172819</v>
      </c>
      <c r="H2946">
        <v>2834.2461377423601</v>
      </c>
      <c r="I2946">
        <v>452.93405957874302</v>
      </c>
    </row>
    <row r="2947" spans="1:9" x14ac:dyDescent="0.25">
      <c r="A2947" t="s">
        <v>21</v>
      </c>
      <c r="B2947">
        <v>2013</v>
      </c>
      <c r="C2947">
        <v>5</v>
      </c>
      <c r="D2947">
        <v>2136.0110133848402</v>
      </c>
      <c r="E2947">
        <v>8062.0531847623497</v>
      </c>
      <c r="F2947">
        <v>1172.02463738663</v>
      </c>
      <c r="G2947">
        <v>586.012318693314</v>
      </c>
      <c r="H2947">
        <v>1698.8820386747</v>
      </c>
      <c r="I2947">
        <v>1095.6170422059399</v>
      </c>
    </row>
    <row r="2948" spans="1:9" x14ac:dyDescent="0.25">
      <c r="A2948" t="s">
        <v>21</v>
      </c>
      <c r="B2948">
        <v>2013</v>
      </c>
      <c r="C2948">
        <v>6</v>
      </c>
      <c r="D2948">
        <v>1587.60202146183</v>
      </c>
      <c r="E2948">
        <v>8072.1021477783197</v>
      </c>
      <c r="F2948">
        <v>1652.1158165305501</v>
      </c>
      <c r="G2948">
        <v>826.05790826527505</v>
      </c>
      <c r="H2948">
        <v>3066.4439992812199</v>
      </c>
      <c r="I2948">
        <v>1129.0568848119899</v>
      </c>
    </row>
    <row r="2949" spans="1:9" x14ac:dyDescent="0.25">
      <c r="A2949" t="s">
        <v>21</v>
      </c>
      <c r="B2949">
        <v>2013</v>
      </c>
      <c r="C2949">
        <v>7</v>
      </c>
      <c r="D2949">
        <v>936.54051416727896</v>
      </c>
      <c r="E2949">
        <v>8072.30853071815</v>
      </c>
      <c r="F2949">
        <v>3037.2322439149898</v>
      </c>
      <c r="G2949">
        <v>1518.6161219574899</v>
      </c>
      <c r="H2949">
        <v>5229.7963139777603</v>
      </c>
      <c r="I2949">
        <v>893.19299079456596</v>
      </c>
    </row>
    <row r="2950" spans="1:9" x14ac:dyDescent="0.25">
      <c r="A2950" t="s">
        <v>21</v>
      </c>
      <c r="B2950">
        <v>2013</v>
      </c>
      <c r="C2950">
        <v>8</v>
      </c>
      <c r="D2950">
        <v>514.05070447523406</v>
      </c>
      <c r="E2950">
        <v>8119.66131997292</v>
      </c>
      <c r="F2950">
        <v>2616.5259702528801</v>
      </c>
      <c r="G2950">
        <v>1308.2629851264401</v>
      </c>
      <c r="H2950">
        <v>4044.2847321316799</v>
      </c>
      <c r="I2950">
        <v>566.23667084978604</v>
      </c>
    </row>
    <row r="2951" spans="1:9" x14ac:dyDescent="0.25">
      <c r="A2951" t="s">
        <v>21</v>
      </c>
      <c r="B2951">
        <v>2013</v>
      </c>
      <c r="C2951">
        <v>9</v>
      </c>
      <c r="D2951">
        <v>208.55770192064301</v>
      </c>
      <c r="E2951">
        <v>8131.6441988149199</v>
      </c>
      <c r="F2951">
        <v>2043.89494543514</v>
      </c>
      <c r="G2951">
        <v>1021.94747271757</v>
      </c>
      <c r="H2951">
        <v>2618.9127269433902</v>
      </c>
      <c r="I2951">
        <v>270.85867102526697</v>
      </c>
    </row>
    <row r="2952" spans="1:9" x14ac:dyDescent="0.25">
      <c r="A2952" t="s">
        <v>21</v>
      </c>
      <c r="B2952">
        <v>2013</v>
      </c>
      <c r="C2952">
        <v>10</v>
      </c>
      <c r="D2952">
        <v>111.110441791802</v>
      </c>
      <c r="E2952">
        <v>8162.0305265122997</v>
      </c>
      <c r="F2952">
        <v>3461.0162981583399</v>
      </c>
      <c r="G2952">
        <v>1730.5081490791699</v>
      </c>
      <c r="H2952">
        <v>5183.7003566643598</v>
      </c>
      <c r="I2952">
        <v>173.77067066027601</v>
      </c>
    </row>
    <row r="2953" spans="1:9" x14ac:dyDescent="0.25">
      <c r="A2953" t="s">
        <v>21</v>
      </c>
      <c r="B2953">
        <v>2013</v>
      </c>
      <c r="C2953">
        <v>11</v>
      </c>
      <c r="D2953">
        <v>204.125193127263</v>
      </c>
      <c r="E2953">
        <v>8160.3373222607397</v>
      </c>
      <c r="F2953">
        <v>4436.1901667991397</v>
      </c>
      <c r="G2953">
        <v>2218.0950833995698</v>
      </c>
      <c r="H2953">
        <v>6837.9409031946998</v>
      </c>
      <c r="I2953">
        <v>189.100019621212</v>
      </c>
    </row>
    <row r="2954" spans="1:9" x14ac:dyDescent="0.25">
      <c r="A2954" t="s">
        <v>21</v>
      </c>
      <c r="B2954">
        <v>2013</v>
      </c>
      <c r="C2954">
        <v>12</v>
      </c>
      <c r="D2954">
        <v>440.36753270253899</v>
      </c>
      <c r="E2954">
        <v>8081.5770918110602</v>
      </c>
      <c r="F2954">
        <v>4319.10351948465</v>
      </c>
      <c r="G2954">
        <v>2159.55175974233</v>
      </c>
      <c r="H2954">
        <v>7463.93825763923</v>
      </c>
      <c r="I2954">
        <v>259.93245324447901</v>
      </c>
    </row>
    <row r="2955" spans="1:9" x14ac:dyDescent="0.25">
      <c r="A2955" t="s">
        <v>21</v>
      </c>
      <c r="B2955">
        <v>2014</v>
      </c>
      <c r="C2955">
        <v>1</v>
      </c>
      <c r="D2955">
        <v>499.23948723799998</v>
      </c>
      <c r="E2955">
        <v>8196.17116932098</v>
      </c>
      <c r="F2955">
        <v>870.70613014081005</v>
      </c>
      <c r="G2955">
        <v>435.35306507040502</v>
      </c>
      <c r="H2955">
        <v>96.809880407723199</v>
      </c>
      <c r="I2955">
        <v>262.54701448627497</v>
      </c>
    </row>
    <row r="2956" spans="1:9" x14ac:dyDescent="0.25">
      <c r="A2956" t="s">
        <v>21</v>
      </c>
      <c r="B2956">
        <v>2014</v>
      </c>
      <c r="C2956">
        <v>2</v>
      </c>
      <c r="D2956">
        <v>908.58892116247398</v>
      </c>
      <c r="E2956">
        <v>8063.0513470616897</v>
      </c>
      <c r="F2956">
        <v>1545.47308171589</v>
      </c>
      <c r="G2956">
        <v>772.73654085794396</v>
      </c>
      <c r="H2956">
        <v>1788.5522871086901</v>
      </c>
      <c r="I2956">
        <v>354.25494910043102</v>
      </c>
    </row>
    <row r="2957" spans="1:9" x14ac:dyDescent="0.25">
      <c r="A2957" t="s">
        <v>21</v>
      </c>
      <c r="B2957">
        <v>2014</v>
      </c>
      <c r="C2957">
        <v>3</v>
      </c>
      <c r="D2957">
        <v>1018.23428051382</v>
      </c>
      <c r="E2957">
        <v>8099.0929376007898</v>
      </c>
      <c r="F2957">
        <v>3466.8287375353102</v>
      </c>
      <c r="G2957">
        <v>1733.4143687676601</v>
      </c>
      <c r="H2957">
        <v>5624.35427702774</v>
      </c>
      <c r="I2957">
        <v>402.007843342917</v>
      </c>
    </row>
    <row r="2958" spans="1:9" x14ac:dyDescent="0.25">
      <c r="A2958" t="s">
        <v>21</v>
      </c>
      <c r="B2958">
        <v>2014</v>
      </c>
      <c r="C2958">
        <v>4</v>
      </c>
      <c r="D2958">
        <v>952.62486504228696</v>
      </c>
      <c r="E2958">
        <v>8125.5953434922803</v>
      </c>
      <c r="F2958">
        <v>2538.6233248509502</v>
      </c>
      <c r="G2958">
        <v>1269.3116624254701</v>
      </c>
      <c r="H2958">
        <v>3795.9284118585001</v>
      </c>
      <c r="I2958">
        <v>432.74539044678897</v>
      </c>
    </row>
    <row r="2959" spans="1:9" x14ac:dyDescent="0.25">
      <c r="A2959" t="s">
        <v>21</v>
      </c>
      <c r="B2959">
        <v>2014</v>
      </c>
      <c r="C2959">
        <v>5</v>
      </c>
      <c r="D2959">
        <v>1660.91047598511</v>
      </c>
      <c r="E2959">
        <v>8141.05740517297</v>
      </c>
      <c r="F2959">
        <v>1101.13205842562</v>
      </c>
      <c r="G2959">
        <v>550.56602921281205</v>
      </c>
      <c r="H2959">
        <v>1433.0006957552</v>
      </c>
      <c r="I2959">
        <v>883.69400812799302</v>
      </c>
    </row>
    <row r="2960" spans="1:9" x14ac:dyDescent="0.25">
      <c r="A2960" t="s">
        <v>21</v>
      </c>
      <c r="B2960">
        <v>2014</v>
      </c>
      <c r="C2960">
        <v>6</v>
      </c>
      <c r="D2960">
        <v>1481.42990607719</v>
      </c>
      <c r="E2960">
        <v>8102.82481834175</v>
      </c>
      <c r="F2960">
        <v>1173.2701550683701</v>
      </c>
      <c r="G2960">
        <v>586.63507753418503</v>
      </c>
      <c r="H2960">
        <v>1893.95223836324</v>
      </c>
      <c r="I2960">
        <v>1065.3359604682601</v>
      </c>
    </row>
    <row r="2961" spans="1:9" x14ac:dyDescent="0.25">
      <c r="A2961" t="s">
        <v>21</v>
      </c>
      <c r="B2961">
        <v>2014</v>
      </c>
      <c r="C2961">
        <v>7</v>
      </c>
      <c r="D2961">
        <v>1364.72237747185</v>
      </c>
      <c r="E2961">
        <v>8008.1907736264802</v>
      </c>
      <c r="F2961">
        <v>904.58714761792498</v>
      </c>
      <c r="G2961">
        <v>452.29357380896198</v>
      </c>
      <c r="H2961">
        <v>1531.15585174541</v>
      </c>
      <c r="I2961">
        <v>1239.4875198761199</v>
      </c>
    </row>
    <row r="2962" spans="1:9" x14ac:dyDescent="0.25">
      <c r="A2962" t="s">
        <v>21</v>
      </c>
      <c r="B2962">
        <v>2014</v>
      </c>
      <c r="C2962">
        <v>8</v>
      </c>
      <c r="D2962">
        <v>527.886556775906</v>
      </c>
      <c r="E2962">
        <v>8092.5419225784299</v>
      </c>
      <c r="F2962">
        <v>1543.32946330755</v>
      </c>
      <c r="G2962">
        <v>771.66473165377499</v>
      </c>
      <c r="H2962">
        <v>2167.7163087219801</v>
      </c>
      <c r="I2962">
        <v>576.74814435825795</v>
      </c>
    </row>
    <row r="2963" spans="1:9" x14ac:dyDescent="0.25">
      <c r="A2963" t="s">
        <v>21</v>
      </c>
      <c r="B2963">
        <v>2014</v>
      </c>
      <c r="C2963">
        <v>9</v>
      </c>
      <c r="D2963">
        <v>202.53446225489901</v>
      </c>
      <c r="E2963">
        <v>8079.0607828431703</v>
      </c>
      <c r="F2963">
        <v>3703.7760847137201</v>
      </c>
      <c r="G2963">
        <v>1851.8880423568601</v>
      </c>
      <c r="H2963">
        <v>5812.9486234282003</v>
      </c>
      <c r="I2963">
        <v>265.94092353702302</v>
      </c>
    </row>
    <row r="2964" spans="1:9" x14ac:dyDescent="0.25">
      <c r="A2964" t="s">
        <v>21</v>
      </c>
      <c r="B2964">
        <v>2014</v>
      </c>
      <c r="C2964">
        <v>10</v>
      </c>
      <c r="D2964">
        <v>111.898611191238</v>
      </c>
      <c r="E2964">
        <v>8169.6705709137004</v>
      </c>
      <c r="F2964">
        <v>2346.6705628751401</v>
      </c>
      <c r="G2964">
        <v>1173.3352814375701</v>
      </c>
      <c r="H2964">
        <v>2899.2667230963598</v>
      </c>
      <c r="I2964">
        <v>174.66013106347799</v>
      </c>
    </row>
    <row r="2965" spans="1:9" x14ac:dyDescent="0.25">
      <c r="A2965" t="s">
        <v>21</v>
      </c>
      <c r="B2965">
        <v>2014</v>
      </c>
      <c r="C2965">
        <v>11</v>
      </c>
      <c r="D2965">
        <v>209.98525511067501</v>
      </c>
      <c r="E2965">
        <v>8134.1546521406499</v>
      </c>
      <c r="F2965">
        <v>1967.73167184418</v>
      </c>
      <c r="G2965">
        <v>983.86583592208899</v>
      </c>
      <c r="H2965">
        <v>2418.46873273556</v>
      </c>
      <c r="I2965">
        <v>191.42962393585699</v>
      </c>
    </row>
    <row r="2966" spans="1:9" x14ac:dyDescent="0.25">
      <c r="A2966" t="s">
        <v>21</v>
      </c>
      <c r="B2966">
        <v>2014</v>
      </c>
      <c r="C2966">
        <v>12</v>
      </c>
      <c r="D2966">
        <v>400.293202606134</v>
      </c>
      <c r="E2966">
        <v>8149.5714730075097</v>
      </c>
      <c r="F2966">
        <v>4299.5491079122703</v>
      </c>
      <c r="G2966">
        <v>2149.7745539561402</v>
      </c>
      <c r="H2966">
        <v>6602.8558265266302</v>
      </c>
      <c r="I2966">
        <v>248.48875977384299</v>
      </c>
    </row>
    <row r="2967" spans="1:9" x14ac:dyDescent="0.25">
      <c r="A2967" t="s">
        <v>22</v>
      </c>
      <c r="B2967">
        <v>2002</v>
      </c>
      <c r="C2967">
        <v>1</v>
      </c>
      <c r="D2967">
        <v>774.40971255973102</v>
      </c>
      <c r="E2967">
        <v>6177.6539779947698</v>
      </c>
      <c r="F2967">
        <v>1818.3236884867299</v>
      </c>
      <c r="G2967">
        <v>906.99854563110398</v>
      </c>
      <c r="H2967">
        <v>2851.52056340933</v>
      </c>
      <c r="I2967">
        <v>421.03433672101499</v>
      </c>
    </row>
    <row r="2968" spans="1:9" x14ac:dyDescent="0.25">
      <c r="A2968" t="s">
        <v>22</v>
      </c>
      <c r="B2968">
        <v>2002</v>
      </c>
      <c r="C2968">
        <v>2</v>
      </c>
      <c r="D2968">
        <v>966.84296243987001</v>
      </c>
      <c r="E2968">
        <v>6228.75115476669</v>
      </c>
      <c r="F2968">
        <v>2695.86911665259</v>
      </c>
      <c r="G2968">
        <v>1344.42887101663</v>
      </c>
      <c r="H2968">
        <v>4345.7832685671501</v>
      </c>
      <c r="I2968">
        <v>460.03034507638</v>
      </c>
    </row>
    <row r="2969" spans="1:9" x14ac:dyDescent="0.25">
      <c r="A2969" t="s">
        <v>22</v>
      </c>
      <c r="B2969">
        <v>2002</v>
      </c>
      <c r="C2969">
        <v>3</v>
      </c>
      <c r="D2969">
        <v>1415.5517905972299</v>
      </c>
      <c r="E2969">
        <v>6224.57099604415</v>
      </c>
      <c r="F2969">
        <v>2358.0167525745901</v>
      </c>
      <c r="G2969">
        <v>1175.6319577936299</v>
      </c>
      <c r="H2969">
        <v>3823.52822515141</v>
      </c>
      <c r="I2969">
        <v>706.60870223217398</v>
      </c>
    </row>
    <row r="2970" spans="1:9" x14ac:dyDescent="0.25">
      <c r="A2970" t="s">
        <v>22</v>
      </c>
      <c r="B2970">
        <v>2002</v>
      </c>
      <c r="C2970">
        <v>4</v>
      </c>
      <c r="D2970">
        <v>1860.1722696875599</v>
      </c>
      <c r="E2970">
        <v>6179.7240085822996</v>
      </c>
      <c r="F2970">
        <v>1005.48605827925</v>
      </c>
      <c r="G2970">
        <v>501.17622558882601</v>
      </c>
      <c r="H2970">
        <v>1728.9741094828801</v>
      </c>
      <c r="I2970">
        <v>1070.6051225886799</v>
      </c>
    </row>
    <row r="2971" spans="1:9" x14ac:dyDescent="0.25">
      <c r="A2971" t="s">
        <v>22</v>
      </c>
      <c r="B2971">
        <v>2002</v>
      </c>
      <c r="C2971">
        <v>5</v>
      </c>
      <c r="D2971">
        <v>2368.3942124016598</v>
      </c>
      <c r="E2971">
        <v>6086.8463134834301</v>
      </c>
      <c r="F2971">
        <v>429.883429171557</v>
      </c>
      <c r="G2971">
        <v>213.63200038523601</v>
      </c>
      <c r="H2971">
        <v>1142.08506333476</v>
      </c>
      <c r="I2971">
        <v>1683.91384156339</v>
      </c>
    </row>
    <row r="2972" spans="1:9" x14ac:dyDescent="0.25">
      <c r="A2972" t="s">
        <v>22</v>
      </c>
      <c r="B2972">
        <v>2002</v>
      </c>
      <c r="C2972">
        <v>6</v>
      </c>
      <c r="D2972">
        <v>1930.1443301470599</v>
      </c>
      <c r="E2972">
        <v>5979.0831088264504</v>
      </c>
      <c r="F2972">
        <v>724.30214289469598</v>
      </c>
      <c r="G2972">
        <v>360.683848583773</v>
      </c>
      <c r="H2972">
        <v>2003.9132165906501</v>
      </c>
      <c r="I2972">
        <v>1702.37752150183</v>
      </c>
    </row>
    <row r="2973" spans="1:9" x14ac:dyDescent="0.25">
      <c r="A2973" t="s">
        <v>22</v>
      </c>
      <c r="B2973">
        <v>2002</v>
      </c>
      <c r="C2973">
        <v>7</v>
      </c>
      <c r="D2973">
        <v>1196.6547691590899</v>
      </c>
      <c r="E2973">
        <v>6167.7337924240101</v>
      </c>
      <c r="F2973">
        <v>1309.7823035880001</v>
      </c>
      <c r="G2973">
        <v>651.27769486530099</v>
      </c>
      <c r="H2973">
        <v>2520.2587547359099</v>
      </c>
      <c r="I2973">
        <v>1371.3554248526</v>
      </c>
    </row>
    <row r="2974" spans="1:9" x14ac:dyDescent="0.25">
      <c r="A2974" t="s">
        <v>22</v>
      </c>
      <c r="B2974">
        <v>2002</v>
      </c>
      <c r="C2974">
        <v>8</v>
      </c>
      <c r="D2974">
        <v>884.57495932945096</v>
      </c>
      <c r="E2974">
        <v>6144.7879723760998</v>
      </c>
      <c r="F2974">
        <v>1092.0367454232</v>
      </c>
      <c r="G2974">
        <v>544.95652755046103</v>
      </c>
      <c r="H2974">
        <v>1643.892806282</v>
      </c>
      <c r="I2974">
        <v>1093.41485928985</v>
      </c>
    </row>
    <row r="2975" spans="1:9" x14ac:dyDescent="0.25">
      <c r="A2975" t="s">
        <v>22</v>
      </c>
      <c r="B2975">
        <v>2002</v>
      </c>
      <c r="C2975">
        <v>9</v>
      </c>
      <c r="D2975">
        <v>297.53915771552499</v>
      </c>
      <c r="E2975">
        <v>6154.1385252708396</v>
      </c>
      <c r="F2975">
        <v>2828.1527343225898</v>
      </c>
      <c r="G2975">
        <v>1409.8852282944099</v>
      </c>
      <c r="H2975">
        <v>4772.0407263297202</v>
      </c>
      <c r="I2975">
        <v>465.21607817114301</v>
      </c>
    </row>
    <row r="2976" spans="1:9" x14ac:dyDescent="0.25">
      <c r="A2976" t="s">
        <v>22</v>
      </c>
      <c r="B2976">
        <v>2002</v>
      </c>
      <c r="C2976">
        <v>10</v>
      </c>
      <c r="D2976">
        <v>180.65271709085101</v>
      </c>
      <c r="E2976">
        <v>6200.0520093540199</v>
      </c>
      <c r="F2976">
        <v>1661.4328990551201</v>
      </c>
      <c r="G2976">
        <v>827.96819713190803</v>
      </c>
      <c r="H2976">
        <v>2143.75630551006</v>
      </c>
      <c r="I2976">
        <v>328.95940031925699</v>
      </c>
    </row>
    <row r="2977" spans="1:9" x14ac:dyDescent="0.25">
      <c r="A2977" t="s">
        <v>22</v>
      </c>
      <c r="B2977">
        <v>2002</v>
      </c>
      <c r="C2977">
        <v>11</v>
      </c>
      <c r="D2977">
        <v>211.09173821490799</v>
      </c>
      <c r="E2977">
        <v>6243.9679607182297</v>
      </c>
      <c r="F2977">
        <v>797.79381698346197</v>
      </c>
      <c r="G2977">
        <v>397.32816852567601</v>
      </c>
      <c r="H2977">
        <v>418.82846299560799</v>
      </c>
      <c r="I2977">
        <v>298.01202121952099</v>
      </c>
    </row>
    <row r="2978" spans="1:9" x14ac:dyDescent="0.25">
      <c r="A2978" t="s">
        <v>22</v>
      </c>
      <c r="B2978">
        <v>2002</v>
      </c>
      <c r="C2978">
        <v>12</v>
      </c>
      <c r="D2978">
        <v>397.94252884849999</v>
      </c>
      <c r="E2978">
        <v>6122.3865228164696</v>
      </c>
      <c r="F2978">
        <v>2091.00882281032</v>
      </c>
      <c r="G2978">
        <v>1042.2054694266801</v>
      </c>
      <c r="H2978">
        <v>2706.47540094227</v>
      </c>
      <c r="I2978">
        <v>340.61648402956001</v>
      </c>
    </row>
    <row r="2979" spans="1:9" x14ac:dyDescent="0.25">
      <c r="A2979" t="s">
        <v>22</v>
      </c>
      <c r="B2979">
        <v>2003</v>
      </c>
      <c r="C2979">
        <v>1</v>
      </c>
      <c r="D2979">
        <v>797.22566858797904</v>
      </c>
      <c r="E2979">
        <v>6198.4215938899197</v>
      </c>
      <c r="F2979">
        <v>3649.4353198348999</v>
      </c>
      <c r="G2979">
        <v>1820.2478654484501</v>
      </c>
      <c r="H2979">
        <v>6186.9752879516</v>
      </c>
      <c r="I2979">
        <v>427.18047385041302</v>
      </c>
    </row>
    <row r="2980" spans="1:9" x14ac:dyDescent="0.25">
      <c r="A2980" t="s">
        <v>22</v>
      </c>
      <c r="B2980">
        <v>2003</v>
      </c>
      <c r="C2980">
        <v>2</v>
      </c>
      <c r="D2980">
        <v>1087.37544668242</v>
      </c>
      <c r="E2980">
        <v>6214.0722883103899</v>
      </c>
      <c r="F2980">
        <v>737.13663281918502</v>
      </c>
      <c r="G2980">
        <v>367.287556504306</v>
      </c>
      <c r="H2980">
        <v>610.244382429697</v>
      </c>
      <c r="I2980">
        <v>495.37309231719098</v>
      </c>
    </row>
    <row r="2981" spans="1:9" x14ac:dyDescent="0.25">
      <c r="A2981" t="s">
        <v>22</v>
      </c>
      <c r="B2981">
        <v>2003</v>
      </c>
      <c r="C2981">
        <v>3</v>
      </c>
      <c r="D2981">
        <v>1422.1809246340499</v>
      </c>
      <c r="E2981">
        <v>6208.8768014814796</v>
      </c>
      <c r="F2981">
        <v>2272.19374653769</v>
      </c>
      <c r="G2981">
        <v>1134.25350573437</v>
      </c>
      <c r="H2981">
        <v>3659.5711624679002</v>
      </c>
      <c r="I2981">
        <v>702.66803714145101</v>
      </c>
    </row>
    <row r="2982" spans="1:9" x14ac:dyDescent="0.25">
      <c r="A2982" t="s">
        <v>22</v>
      </c>
      <c r="B2982">
        <v>2003</v>
      </c>
      <c r="C2982">
        <v>4</v>
      </c>
      <c r="D2982">
        <v>1940.45324086967</v>
      </c>
      <c r="E2982">
        <v>6048.1246027360503</v>
      </c>
      <c r="F2982">
        <v>943.17427558615998</v>
      </c>
      <c r="G2982">
        <v>469.51616694490298</v>
      </c>
      <c r="H2982">
        <v>1543.5852093436999</v>
      </c>
      <c r="I2982">
        <v>1083.33835155411</v>
      </c>
    </row>
    <row r="2983" spans="1:9" x14ac:dyDescent="0.25">
      <c r="A2983" t="s">
        <v>22</v>
      </c>
      <c r="B2983">
        <v>2003</v>
      </c>
      <c r="C2983">
        <v>5</v>
      </c>
      <c r="D2983">
        <v>1896.40634195998</v>
      </c>
      <c r="E2983">
        <v>6129.9926583997403</v>
      </c>
      <c r="F2983">
        <v>1231.63093925777</v>
      </c>
      <c r="G2983">
        <v>613.53937876417399</v>
      </c>
      <c r="H2983">
        <v>2546.4097612488599</v>
      </c>
      <c r="I2983">
        <v>1370.7038495628799</v>
      </c>
    </row>
    <row r="2984" spans="1:9" x14ac:dyDescent="0.25">
      <c r="A2984" t="s">
        <v>22</v>
      </c>
      <c r="B2984">
        <v>2003</v>
      </c>
      <c r="C2984">
        <v>6</v>
      </c>
      <c r="D2984">
        <v>1775.0028731539301</v>
      </c>
      <c r="E2984">
        <v>6065.5506037361902</v>
      </c>
      <c r="F2984">
        <v>953.64092987926495</v>
      </c>
      <c r="G2984">
        <v>474.64460427466997</v>
      </c>
      <c r="H2984">
        <v>2061.0092916754302</v>
      </c>
      <c r="I2984">
        <v>1551.5117631194601</v>
      </c>
    </row>
    <row r="2985" spans="1:9" x14ac:dyDescent="0.25">
      <c r="A2985" t="s">
        <v>22</v>
      </c>
      <c r="B2985">
        <v>2003</v>
      </c>
      <c r="C2985">
        <v>7</v>
      </c>
      <c r="D2985">
        <v>1413.1982627765501</v>
      </c>
      <c r="E2985">
        <v>6079.3938109907504</v>
      </c>
      <c r="F2985">
        <v>790.47900008803902</v>
      </c>
      <c r="G2985">
        <v>393.92407430327597</v>
      </c>
      <c r="H2985">
        <v>1852.9356727429399</v>
      </c>
      <c r="I2985">
        <v>1462.95970408176</v>
      </c>
    </row>
    <row r="2986" spans="1:9" x14ac:dyDescent="0.25">
      <c r="A2986" t="s">
        <v>22</v>
      </c>
      <c r="B2986">
        <v>2003</v>
      </c>
      <c r="C2986">
        <v>8</v>
      </c>
      <c r="D2986">
        <v>588.103079801013</v>
      </c>
      <c r="E2986">
        <v>6177.2595305754103</v>
      </c>
      <c r="F2986">
        <v>2784.9021246615998</v>
      </c>
      <c r="G2986">
        <v>1385.0943631177099</v>
      </c>
      <c r="H2986">
        <v>4720.9518608744202</v>
      </c>
      <c r="I2986">
        <v>704.98948355851405</v>
      </c>
    </row>
    <row r="2987" spans="1:9" x14ac:dyDescent="0.25">
      <c r="A2987" t="s">
        <v>22</v>
      </c>
      <c r="B2987">
        <v>2003</v>
      </c>
      <c r="C2987">
        <v>9</v>
      </c>
      <c r="D2987">
        <v>310.59363363333301</v>
      </c>
      <c r="E2987">
        <v>6185.8087718638599</v>
      </c>
      <c r="F2987">
        <v>2444.9757061021601</v>
      </c>
      <c r="G2987">
        <v>1219.18621731795</v>
      </c>
      <c r="H2987">
        <v>3702.5065453481702</v>
      </c>
      <c r="I2987">
        <v>387.727117379942</v>
      </c>
    </row>
    <row r="2988" spans="1:9" x14ac:dyDescent="0.25">
      <c r="A2988" t="s">
        <v>22</v>
      </c>
      <c r="B2988">
        <v>2003</v>
      </c>
      <c r="C2988">
        <v>10</v>
      </c>
      <c r="D2988">
        <v>196.47315065974399</v>
      </c>
      <c r="E2988">
        <v>6225.5265069791403</v>
      </c>
      <c r="F2988">
        <v>2433.22744154974</v>
      </c>
      <c r="G2988">
        <v>1213.12558287155</v>
      </c>
      <c r="H2988">
        <v>3376.8730132139499</v>
      </c>
      <c r="I2988">
        <v>242.648583151407</v>
      </c>
    </row>
    <row r="2989" spans="1:9" x14ac:dyDescent="0.25">
      <c r="A2989" t="s">
        <v>22</v>
      </c>
      <c r="B2989">
        <v>2003</v>
      </c>
      <c r="C2989">
        <v>11</v>
      </c>
      <c r="D2989">
        <v>285.46235836874502</v>
      </c>
      <c r="E2989">
        <v>6227.0502271777304</v>
      </c>
      <c r="F2989">
        <v>1063.44112478735</v>
      </c>
      <c r="G2989">
        <v>529.26571441605995</v>
      </c>
      <c r="H2989">
        <v>843.53525824143696</v>
      </c>
      <c r="I2989">
        <v>239.451544079049</v>
      </c>
    </row>
    <row r="2990" spans="1:9" x14ac:dyDescent="0.25">
      <c r="A2990" t="s">
        <v>22</v>
      </c>
      <c r="B2990">
        <v>2003</v>
      </c>
      <c r="C2990">
        <v>12</v>
      </c>
      <c r="D2990">
        <v>490.28990104479101</v>
      </c>
      <c r="E2990">
        <v>6249.88350764404</v>
      </c>
      <c r="F2990">
        <v>4690.1661395053698</v>
      </c>
      <c r="G2990">
        <v>2339.14623852041</v>
      </c>
      <c r="H2990">
        <v>7797.7626388138196</v>
      </c>
      <c r="I2990">
        <v>281.97334529508601</v>
      </c>
    </row>
    <row r="2991" spans="1:9" x14ac:dyDescent="0.25">
      <c r="A2991" t="s">
        <v>22</v>
      </c>
      <c r="B2991">
        <v>2004</v>
      </c>
      <c r="C2991">
        <v>1</v>
      </c>
      <c r="D2991">
        <v>706.25496989225803</v>
      </c>
      <c r="E2991">
        <v>6213.9371334999096</v>
      </c>
      <c r="F2991">
        <v>1144.54115299917</v>
      </c>
      <c r="G2991">
        <v>570.05722678587097</v>
      </c>
      <c r="H2991">
        <v>1113.5242559258199</v>
      </c>
      <c r="I2991">
        <v>307.03741875374999</v>
      </c>
    </row>
    <row r="2992" spans="1:9" x14ac:dyDescent="0.25">
      <c r="A2992" t="s">
        <v>22</v>
      </c>
      <c r="B2992">
        <v>2004</v>
      </c>
      <c r="C2992">
        <v>2</v>
      </c>
      <c r="D2992">
        <v>965.89982195550601</v>
      </c>
      <c r="E2992">
        <v>6242.98549448212</v>
      </c>
      <c r="F2992">
        <v>2898.0755766450702</v>
      </c>
      <c r="G2992">
        <v>1444.5271863504099</v>
      </c>
      <c r="H2992">
        <v>4148.6428148976202</v>
      </c>
      <c r="I2992">
        <v>379.35790692675801</v>
      </c>
    </row>
    <row r="2993" spans="1:9" x14ac:dyDescent="0.25">
      <c r="A2993" t="s">
        <v>22</v>
      </c>
      <c r="B2993">
        <v>2004</v>
      </c>
      <c r="C2993">
        <v>3</v>
      </c>
      <c r="D2993">
        <v>1442.5494414893001</v>
      </c>
      <c r="E2993">
        <v>6230.5705387263497</v>
      </c>
      <c r="F2993">
        <v>1337.5515143903399</v>
      </c>
      <c r="G2993">
        <v>667.10863363821795</v>
      </c>
      <c r="H2993">
        <v>2137.0003508998102</v>
      </c>
      <c r="I2993">
        <v>625.76427457352395</v>
      </c>
    </row>
    <row r="2994" spans="1:9" x14ac:dyDescent="0.25">
      <c r="A2994" t="s">
        <v>22</v>
      </c>
      <c r="B2994">
        <v>2004</v>
      </c>
      <c r="C2994">
        <v>4</v>
      </c>
      <c r="D2994">
        <v>1841.88265275046</v>
      </c>
      <c r="E2994">
        <v>6186.7544269883701</v>
      </c>
      <c r="F2994">
        <v>1280.69076951072</v>
      </c>
      <c r="G2994">
        <v>637.82809473491</v>
      </c>
      <c r="H2994">
        <v>2079.7396592287</v>
      </c>
      <c r="I2994">
        <v>985.45584864417697</v>
      </c>
    </row>
    <row r="2995" spans="1:9" x14ac:dyDescent="0.25">
      <c r="A2995" t="s">
        <v>22</v>
      </c>
      <c r="B2995">
        <v>2004</v>
      </c>
      <c r="C2995">
        <v>5</v>
      </c>
      <c r="D2995">
        <v>2002.9037910351699</v>
      </c>
      <c r="E2995">
        <v>6117.9747074166899</v>
      </c>
      <c r="F2995">
        <v>1102.32153415322</v>
      </c>
      <c r="G2995">
        <v>549.64647697877194</v>
      </c>
      <c r="H2995">
        <v>2114.2388260583598</v>
      </c>
      <c r="I2995">
        <v>1346.57912715316</v>
      </c>
    </row>
    <row r="2996" spans="1:9" x14ac:dyDescent="0.25">
      <c r="A2996" t="s">
        <v>22</v>
      </c>
      <c r="B2996">
        <v>2004</v>
      </c>
      <c r="C2996">
        <v>6</v>
      </c>
      <c r="D2996">
        <v>1542.2336438846201</v>
      </c>
      <c r="E2996">
        <v>6101.6750511238097</v>
      </c>
      <c r="F2996">
        <v>1288.46807308486</v>
      </c>
      <c r="G2996">
        <v>641.25659099497</v>
      </c>
      <c r="H2996">
        <v>2686.5116686358301</v>
      </c>
      <c r="I2996">
        <v>1374.5410885538599</v>
      </c>
    </row>
    <row r="2997" spans="1:9" x14ac:dyDescent="0.25">
      <c r="A2997" t="s">
        <v>22</v>
      </c>
      <c r="B2997">
        <v>2004</v>
      </c>
      <c r="C2997">
        <v>7</v>
      </c>
      <c r="D2997">
        <v>1054.1192511598099</v>
      </c>
      <c r="E2997">
        <v>6154.5476989610997</v>
      </c>
      <c r="F2997">
        <v>1436.6228647837299</v>
      </c>
      <c r="G2997">
        <v>715.59433584590602</v>
      </c>
      <c r="H2997">
        <v>2539.9735461944802</v>
      </c>
      <c r="I2997">
        <v>1141.1221096189599</v>
      </c>
    </row>
    <row r="2998" spans="1:9" x14ac:dyDescent="0.25">
      <c r="A2998" t="s">
        <v>22</v>
      </c>
      <c r="B2998">
        <v>2004</v>
      </c>
      <c r="C2998">
        <v>8</v>
      </c>
      <c r="D2998">
        <v>705.30944713234805</v>
      </c>
      <c r="E2998">
        <v>6146.5089545671799</v>
      </c>
      <c r="F2998">
        <v>1171.65492733061</v>
      </c>
      <c r="G2998">
        <v>582.75759548284998</v>
      </c>
      <c r="H2998">
        <v>1762.54509422618</v>
      </c>
      <c r="I2998">
        <v>817.20389519232401</v>
      </c>
    </row>
    <row r="2999" spans="1:9" x14ac:dyDescent="0.25">
      <c r="A2999" t="s">
        <v>22</v>
      </c>
      <c r="B2999">
        <v>2004</v>
      </c>
      <c r="C2999">
        <v>9</v>
      </c>
      <c r="D2999">
        <v>277.19692581954803</v>
      </c>
      <c r="E2999">
        <v>6193.3515016841902</v>
      </c>
      <c r="F2999">
        <v>3942.38874844169</v>
      </c>
      <c r="G2999">
        <v>1965.8398503185001</v>
      </c>
      <c r="H2999">
        <v>6567.4950198080796</v>
      </c>
      <c r="I2999">
        <v>356.47058685114899</v>
      </c>
    </row>
    <row r="3000" spans="1:9" x14ac:dyDescent="0.25">
      <c r="A3000" t="s">
        <v>22</v>
      </c>
      <c r="B3000">
        <v>2004</v>
      </c>
      <c r="C3000">
        <v>10</v>
      </c>
      <c r="D3000">
        <v>223.60738223080401</v>
      </c>
      <c r="E3000">
        <v>6175.5045357140298</v>
      </c>
      <c r="F3000">
        <v>1670.2977021818499</v>
      </c>
      <c r="G3000">
        <v>832.46764154027096</v>
      </c>
      <c r="H3000">
        <v>1949.28026722903</v>
      </c>
      <c r="I3000">
        <v>261.54151738997899</v>
      </c>
    </row>
    <row r="3001" spans="1:9" x14ac:dyDescent="0.25">
      <c r="A3001" t="s">
        <v>22</v>
      </c>
      <c r="B3001">
        <v>2004</v>
      </c>
      <c r="C3001">
        <v>11</v>
      </c>
      <c r="D3001">
        <v>257.84527865886599</v>
      </c>
      <c r="E3001">
        <v>6137.1808536872104</v>
      </c>
      <c r="F3001">
        <v>4063.0654641979399</v>
      </c>
      <c r="G3001">
        <v>2024.74129170929</v>
      </c>
      <c r="H3001">
        <v>6962.4660644436899</v>
      </c>
      <c r="I3001">
        <v>222.03035020203799</v>
      </c>
    </row>
    <row r="3002" spans="1:9" x14ac:dyDescent="0.25">
      <c r="A3002" t="s">
        <v>22</v>
      </c>
      <c r="B3002">
        <v>2004</v>
      </c>
      <c r="C3002">
        <v>12</v>
      </c>
      <c r="D3002">
        <v>495.73256490605098</v>
      </c>
      <c r="E3002">
        <v>6227.2879122116101</v>
      </c>
      <c r="F3002">
        <v>3946.8855307272502</v>
      </c>
      <c r="G3002">
        <v>1969.1082079692301</v>
      </c>
      <c r="H3002">
        <v>6493.9279557500004</v>
      </c>
      <c r="I3002">
        <v>281.31662822190498</v>
      </c>
    </row>
    <row r="3003" spans="1:9" x14ac:dyDescent="0.25">
      <c r="A3003" t="s">
        <v>22</v>
      </c>
      <c r="B3003">
        <v>2005</v>
      </c>
      <c r="C3003">
        <v>1</v>
      </c>
      <c r="D3003">
        <v>790.22541007316602</v>
      </c>
      <c r="E3003">
        <v>6225.0991309011897</v>
      </c>
      <c r="F3003">
        <v>4257.2516523232098</v>
      </c>
      <c r="G3003">
        <v>2121.7699797636801</v>
      </c>
      <c r="H3003">
        <v>7039.18154048408</v>
      </c>
      <c r="I3003">
        <v>331.16586312504802</v>
      </c>
    </row>
    <row r="3004" spans="1:9" x14ac:dyDescent="0.25">
      <c r="A3004" t="s">
        <v>22</v>
      </c>
      <c r="B3004">
        <v>2005</v>
      </c>
      <c r="C3004">
        <v>2</v>
      </c>
      <c r="D3004">
        <v>901.00765156128205</v>
      </c>
      <c r="E3004">
        <v>6222.1873838855799</v>
      </c>
      <c r="F3004">
        <v>1801.32930390611</v>
      </c>
      <c r="G3004">
        <v>897.91045098111795</v>
      </c>
      <c r="H3004">
        <v>2454.87029324898</v>
      </c>
      <c r="I3004">
        <v>355.11788251226398</v>
      </c>
    </row>
    <row r="3005" spans="1:9" x14ac:dyDescent="0.25">
      <c r="A3005" t="s">
        <v>22</v>
      </c>
      <c r="B3005">
        <v>2005</v>
      </c>
      <c r="C3005">
        <v>3</v>
      </c>
      <c r="D3005">
        <v>1478.90922458519</v>
      </c>
      <c r="E3005">
        <v>6196.8096254119901</v>
      </c>
      <c r="F3005">
        <v>1036.8584224501501</v>
      </c>
      <c r="G3005">
        <v>516.54909281796404</v>
      </c>
      <c r="H3005">
        <v>1306.5165779977001</v>
      </c>
      <c r="I3005">
        <v>632.579301704974</v>
      </c>
    </row>
    <row r="3006" spans="1:9" x14ac:dyDescent="0.25">
      <c r="A3006" t="s">
        <v>22</v>
      </c>
      <c r="B3006">
        <v>2005</v>
      </c>
      <c r="C3006">
        <v>4</v>
      </c>
      <c r="D3006">
        <v>1877.3296768380901</v>
      </c>
      <c r="E3006">
        <v>6180.3282129160298</v>
      </c>
      <c r="F3006">
        <v>1054.2583748798199</v>
      </c>
      <c r="G3006">
        <v>525.27381552678003</v>
      </c>
      <c r="H3006">
        <v>1679.20917332367</v>
      </c>
      <c r="I3006">
        <v>985.166788656216</v>
      </c>
    </row>
    <row r="3007" spans="1:9" x14ac:dyDescent="0.25">
      <c r="A3007" t="s">
        <v>22</v>
      </c>
      <c r="B3007">
        <v>2005</v>
      </c>
      <c r="C3007">
        <v>5</v>
      </c>
      <c r="D3007">
        <v>1723.4164878634999</v>
      </c>
      <c r="E3007">
        <v>6197.7624116096504</v>
      </c>
      <c r="F3007">
        <v>1409.2508091152099</v>
      </c>
      <c r="G3007">
        <v>703.21508823888303</v>
      </c>
      <c r="H3007">
        <v>2564.00523954752</v>
      </c>
      <c r="I3007">
        <v>1212.58890842031</v>
      </c>
    </row>
    <row r="3008" spans="1:9" x14ac:dyDescent="0.25">
      <c r="A3008" t="s">
        <v>22</v>
      </c>
      <c r="B3008">
        <v>2005</v>
      </c>
      <c r="C3008">
        <v>6</v>
      </c>
      <c r="D3008">
        <v>1509.6792749792701</v>
      </c>
      <c r="E3008">
        <v>6165.9283959341401</v>
      </c>
      <c r="F3008">
        <v>2010.9299972620199</v>
      </c>
      <c r="G3008">
        <v>1003.03464265061</v>
      </c>
      <c r="H3008">
        <v>3729.9168093134199</v>
      </c>
      <c r="I3008">
        <v>1356.96518033139</v>
      </c>
    </row>
    <row r="3009" spans="1:9" x14ac:dyDescent="0.25">
      <c r="A3009" t="s">
        <v>22</v>
      </c>
      <c r="B3009">
        <v>2005</v>
      </c>
      <c r="C3009">
        <v>7</v>
      </c>
      <c r="D3009">
        <v>1295.6429283370301</v>
      </c>
      <c r="E3009">
        <v>6029.8977196435499</v>
      </c>
      <c r="F3009">
        <v>595.90525289686002</v>
      </c>
      <c r="G3009">
        <v>296.46569436626299</v>
      </c>
      <c r="H3009">
        <v>1399.8629290890001</v>
      </c>
      <c r="I3009">
        <v>1319.7371446207601</v>
      </c>
    </row>
    <row r="3010" spans="1:9" x14ac:dyDescent="0.25">
      <c r="A3010" t="s">
        <v>22</v>
      </c>
      <c r="B3010">
        <v>2005</v>
      </c>
      <c r="C3010">
        <v>8</v>
      </c>
      <c r="D3010">
        <v>559.610234409957</v>
      </c>
      <c r="E3010">
        <v>6192.7619490555599</v>
      </c>
      <c r="F3010">
        <v>2968.3354216730099</v>
      </c>
      <c r="G3010">
        <v>1478.51787926985</v>
      </c>
      <c r="H3010">
        <v>4770.7838062805304</v>
      </c>
      <c r="I3010">
        <v>675.79596594028999</v>
      </c>
    </row>
    <row r="3011" spans="1:9" x14ac:dyDescent="0.25">
      <c r="A3011" t="s">
        <v>22</v>
      </c>
      <c r="B3011">
        <v>2005</v>
      </c>
      <c r="C3011">
        <v>9</v>
      </c>
      <c r="D3011">
        <v>305.05249827115802</v>
      </c>
      <c r="E3011">
        <v>6173.8669634865601</v>
      </c>
      <c r="F3011">
        <v>3118.28524993676</v>
      </c>
      <c r="G3011">
        <v>1555.5854377665401</v>
      </c>
      <c r="H3011">
        <v>5246.9990382260603</v>
      </c>
      <c r="I3011">
        <v>376.63808507586202</v>
      </c>
    </row>
    <row r="3012" spans="1:9" x14ac:dyDescent="0.25">
      <c r="A3012" t="s">
        <v>22</v>
      </c>
      <c r="B3012">
        <v>2005</v>
      </c>
      <c r="C3012">
        <v>10</v>
      </c>
      <c r="D3012">
        <v>278.52303989165398</v>
      </c>
      <c r="E3012">
        <v>6182.4571809914396</v>
      </c>
      <c r="F3012">
        <v>1813.9076862291699</v>
      </c>
      <c r="G3012">
        <v>904.35909745454603</v>
      </c>
      <c r="H3012">
        <v>2376.1123057417599</v>
      </c>
      <c r="I3012">
        <v>298.27960535527501</v>
      </c>
    </row>
    <row r="3013" spans="1:9" x14ac:dyDescent="0.25">
      <c r="A3013" t="s">
        <v>22</v>
      </c>
      <c r="B3013">
        <v>2005</v>
      </c>
      <c r="C3013">
        <v>11</v>
      </c>
      <c r="D3013">
        <v>265.40098130911099</v>
      </c>
      <c r="E3013">
        <v>6236.6433524438498</v>
      </c>
      <c r="F3013">
        <v>3166.0210426275598</v>
      </c>
      <c r="G3013">
        <v>1578.54559672453</v>
      </c>
      <c r="H3013">
        <v>4745.28084493201</v>
      </c>
      <c r="I3013">
        <v>231.57205027836301</v>
      </c>
    </row>
    <row r="3014" spans="1:9" x14ac:dyDescent="0.25">
      <c r="A3014" t="s">
        <v>22</v>
      </c>
      <c r="B3014">
        <v>2005</v>
      </c>
      <c r="C3014">
        <v>12</v>
      </c>
      <c r="D3014">
        <v>415.49569521416203</v>
      </c>
      <c r="E3014">
        <v>6216.5243131204197</v>
      </c>
      <c r="F3014">
        <v>3024.3981393926802</v>
      </c>
      <c r="G3014">
        <v>1507.9170341062199</v>
      </c>
      <c r="H3014">
        <v>4775.4822558416299</v>
      </c>
      <c r="I3014">
        <v>254.78979473259699</v>
      </c>
    </row>
    <row r="3015" spans="1:9" x14ac:dyDescent="0.25">
      <c r="A3015" t="s">
        <v>22</v>
      </c>
      <c r="B3015">
        <v>2006</v>
      </c>
      <c r="C3015">
        <v>1</v>
      </c>
      <c r="D3015">
        <v>696.87997201790995</v>
      </c>
      <c r="E3015">
        <v>6236.4598277606201</v>
      </c>
      <c r="F3015">
        <v>3725.7178228608</v>
      </c>
      <c r="G3015">
        <v>1859.5925738557601</v>
      </c>
      <c r="H3015">
        <v>5537.2569634168804</v>
      </c>
      <c r="I3015">
        <v>306.26770314007302</v>
      </c>
    </row>
    <row r="3016" spans="1:9" x14ac:dyDescent="0.25">
      <c r="A3016" t="s">
        <v>22</v>
      </c>
      <c r="B3016">
        <v>2006</v>
      </c>
      <c r="C3016">
        <v>2</v>
      </c>
      <c r="D3016">
        <v>881.94321693916697</v>
      </c>
      <c r="E3016">
        <v>6198.1088722767599</v>
      </c>
      <c r="F3016">
        <v>1964.7070064995401</v>
      </c>
      <c r="G3016">
        <v>978.27850064282097</v>
      </c>
      <c r="H3016">
        <v>3255.7529943524401</v>
      </c>
      <c r="I3016">
        <v>348.96882238828903</v>
      </c>
    </row>
    <row r="3017" spans="1:9" x14ac:dyDescent="0.25">
      <c r="A3017" t="s">
        <v>22</v>
      </c>
      <c r="B3017">
        <v>2006</v>
      </c>
      <c r="C3017">
        <v>3</v>
      </c>
      <c r="D3017">
        <v>1285.60374676932</v>
      </c>
      <c r="E3017">
        <v>6241.73998750382</v>
      </c>
      <c r="F3017">
        <v>1086.7817935890801</v>
      </c>
      <c r="G3017">
        <v>540.846625800482</v>
      </c>
      <c r="H3017">
        <v>1201.03841149345</v>
      </c>
      <c r="I3017">
        <v>565.23975252690298</v>
      </c>
    </row>
    <row r="3018" spans="1:9" x14ac:dyDescent="0.25">
      <c r="A3018" t="s">
        <v>22</v>
      </c>
      <c r="B3018">
        <v>2006</v>
      </c>
      <c r="C3018">
        <v>4</v>
      </c>
      <c r="D3018">
        <v>1749.08891335914</v>
      </c>
      <c r="E3018">
        <v>6221.0256807564501</v>
      </c>
      <c r="F3018">
        <v>802.516642672844</v>
      </c>
      <c r="G3018">
        <v>399.70539573805598</v>
      </c>
      <c r="H3018">
        <v>1049.73896327137</v>
      </c>
      <c r="I3018">
        <v>940.09613582567101</v>
      </c>
    </row>
    <row r="3019" spans="1:9" x14ac:dyDescent="0.25">
      <c r="A3019" t="s">
        <v>22</v>
      </c>
      <c r="B3019">
        <v>2006</v>
      </c>
      <c r="C3019">
        <v>5</v>
      </c>
      <c r="D3019">
        <v>2056.6492284225401</v>
      </c>
      <c r="E3019">
        <v>6106.71850680229</v>
      </c>
      <c r="F3019">
        <v>1103.9987177191001</v>
      </c>
      <c r="G3019">
        <v>549.20510023134295</v>
      </c>
      <c r="H3019">
        <v>2181.4595545545999</v>
      </c>
      <c r="I3019">
        <v>1384.9787296106499</v>
      </c>
    </row>
    <row r="3020" spans="1:9" x14ac:dyDescent="0.25">
      <c r="A3020" t="s">
        <v>22</v>
      </c>
      <c r="B3020">
        <v>2006</v>
      </c>
      <c r="C3020">
        <v>6</v>
      </c>
      <c r="D3020">
        <v>1679.4869793023199</v>
      </c>
      <c r="E3020">
        <v>6119.6451386366998</v>
      </c>
      <c r="F3020">
        <v>1293.5077519173401</v>
      </c>
      <c r="G3020">
        <v>646.27386742669103</v>
      </c>
      <c r="H3020">
        <v>2586.9369482933998</v>
      </c>
      <c r="I3020">
        <v>1479.96150849681</v>
      </c>
    </row>
    <row r="3021" spans="1:9" x14ac:dyDescent="0.25">
      <c r="A3021" t="s">
        <v>22</v>
      </c>
      <c r="B3021">
        <v>2006</v>
      </c>
      <c r="C3021">
        <v>7</v>
      </c>
      <c r="D3021">
        <v>1351.33890574004</v>
      </c>
      <c r="E3021">
        <v>6131.6921015766102</v>
      </c>
      <c r="F3021">
        <v>1290.2928771264101</v>
      </c>
      <c r="G3021">
        <v>642.708848280231</v>
      </c>
      <c r="H3021">
        <v>2645.4287364776301</v>
      </c>
      <c r="I3021">
        <v>1411.3258634516901</v>
      </c>
    </row>
    <row r="3022" spans="1:9" x14ac:dyDescent="0.25">
      <c r="A3022" t="s">
        <v>22</v>
      </c>
      <c r="B3022">
        <v>2006</v>
      </c>
      <c r="C3022">
        <v>8</v>
      </c>
      <c r="D3022">
        <v>778.46377470034997</v>
      </c>
      <c r="E3022">
        <v>6161.4181535303596</v>
      </c>
      <c r="F3022">
        <v>785.346659198255</v>
      </c>
      <c r="G3022">
        <v>389.87204638667998</v>
      </c>
      <c r="H3022">
        <v>1135.8918583391301</v>
      </c>
      <c r="I3022">
        <v>893.07710495593699</v>
      </c>
    </row>
    <row r="3023" spans="1:9" x14ac:dyDescent="0.25">
      <c r="A3023" t="s">
        <v>22</v>
      </c>
      <c r="B3023">
        <v>2006</v>
      </c>
      <c r="C3023">
        <v>9</v>
      </c>
      <c r="D3023">
        <v>322.43150191789698</v>
      </c>
      <c r="E3023">
        <v>6172.8990442675804</v>
      </c>
      <c r="F3023">
        <v>2745.7351368672998</v>
      </c>
      <c r="G3023">
        <v>1368.6663095343099</v>
      </c>
      <c r="H3023">
        <v>4402.2013926142199</v>
      </c>
      <c r="I3023">
        <v>393.41990629471297</v>
      </c>
    </row>
    <row r="3024" spans="1:9" x14ac:dyDescent="0.25">
      <c r="A3024" t="s">
        <v>22</v>
      </c>
      <c r="B3024">
        <v>2006</v>
      </c>
      <c r="C3024">
        <v>10</v>
      </c>
      <c r="D3024">
        <v>203.04492726551001</v>
      </c>
      <c r="E3024">
        <v>6225.9202108889804</v>
      </c>
      <c r="F3024">
        <v>2406.4373724789698</v>
      </c>
      <c r="G3024">
        <v>1198.8504965516299</v>
      </c>
      <c r="H3024">
        <v>3413.7970670046202</v>
      </c>
      <c r="I3024">
        <v>248.160588420973</v>
      </c>
    </row>
    <row r="3025" spans="1:9" x14ac:dyDescent="0.25">
      <c r="A3025" t="s">
        <v>22</v>
      </c>
      <c r="B3025">
        <v>2006</v>
      </c>
      <c r="C3025">
        <v>11</v>
      </c>
      <c r="D3025">
        <v>267.200133912301</v>
      </c>
      <c r="E3025">
        <v>6245.1166332115199</v>
      </c>
      <c r="F3025">
        <v>2590.7244573949802</v>
      </c>
      <c r="G3025">
        <v>1292.0277993059401</v>
      </c>
      <c r="H3025">
        <v>3635.64439651159</v>
      </c>
      <c r="I3025">
        <v>228.26646579635201</v>
      </c>
    </row>
    <row r="3026" spans="1:9" x14ac:dyDescent="0.25">
      <c r="A3026" t="s">
        <v>22</v>
      </c>
      <c r="B3026">
        <v>2006</v>
      </c>
      <c r="C3026">
        <v>12</v>
      </c>
      <c r="D3026">
        <v>504.21017784590299</v>
      </c>
      <c r="E3026">
        <v>6225.8089442773498</v>
      </c>
      <c r="F3026">
        <v>3509.5747947937398</v>
      </c>
      <c r="G3026">
        <v>1751.1754801555701</v>
      </c>
      <c r="H3026">
        <v>5562.7842352807502</v>
      </c>
      <c r="I3026">
        <v>286.19745674779602</v>
      </c>
    </row>
    <row r="3027" spans="1:9" x14ac:dyDescent="0.25">
      <c r="A3027" t="s">
        <v>22</v>
      </c>
      <c r="B3027">
        <v>2007</v>
      </c>
      <c r="C3027">
        <v>1</v>
      </c>
      <c r="D3027">
        <v>770.35276930390296</v>
      </c>
      <c r="E3027">
        <v>6226.8417325378396</v>
      </c>
      <c r="F3027">
        <v>3568.05114319426</v>
      </c>
      <c r="G3027">
        <v>1777.8252345368201</v>
      </c>
      <c r="H3027">
        <v>5608.1762981726097</v>
      </c>
      <c r="I3027">
        <v>325.19609351553402</v>
      </c>
    </row>
    <row r="3028" spans="1:9" x14ac:dyDescent="0.25">
      <c r="A3028" t="s">
        <v>22</v>
      </c>
      <c r="B3028">
        <v>2007</v>
      </c>
      <c r="C3028">
        <v>2</v>
      </c>
      <c r="D3028">
        <v>849.01192894610404</v>
      </c>
      <c r="E3028">
        <v>6229.4205499107402</v>
      </c>
      <c r="F3028">
        <v>1439.4300892282199</v>
      </c>
      <c r="G3028">
        <v>717.11532479777998</v>
      </c>
      <c r="H3028">
        <v>1937.1342306091999</v>
      </c>
      <c r="I3028">
        <v>340.83320303964899</v>
      </c>
    </row>
    <row r="3029" spans="1:9" x14ac:dyDescent="0.25">
      <c r="A3029" t="s">
        <v>22</v>
      </c>
      <c r="B3029">
        <v>2007</v>
      </c>
      <c r="C3029">
        <v>3</v>
      </c>
      <c r="D3029">
        <v>1713.86076000099</v>
      </c>
      <c r="E3029">
        <v>6224.3279042232598</v>
      </c>
      <c r="F3029">
        <v>1848.48270261775</v>
      </c>
      <c r="G3029">
        <v>921.92501240105003</v>
      </c>
      <c r="H3029">
        <v>2790.3206965914101</v>
      </c>
      <c r="I3029">
        <v>714.27956616546203</v>
      </c>
    </row>
    <row r="3030" spans="1:9" x14ac:dyDescent="0.25">
      <c r="A3030" t="s">
        <v>22</v>
      </c>
      <c r="B3030">
        <v>2007</v>
      </c>
      <c r="C3030">
        <v>4</v>
      </c>
      <c r="D3030">
        <v>1707.2341546744699</v>
      </c>
      <c r="E3030">
        <v>6212.7453803244798</v>
      </c>
      <c r="F3030">
        <v>2348.70708715828</v>
      </c>
      <c r="G3030">
        <v>1171.8839619261901</v>
      </c>
      <c r="H3030">
        <v>4102.7033670991304</v>
      </c>
      <c r="I3030">
        <v>905.85878437961799</v>
      </c>
    </row>
    <row r="3031" spans="1:9" x14ac:dyDescent="0.25">
      <c r="A3031" t="s">
        <v>22</v>
      </c>
      <c r="B3031">
        <v>2007</v>
      </c>
      <c r="C3031">
        <v>5</v>
      </c>
      <c r="D3031">
        <v>1833.3403609213999</v>
      </c>
      <c r="E3031">
        <v>6171.62125721138</v>
      </c>
      <c r="F3031">
        <v>1453.0035040913999</v>
      </c>
      <c r="G3031">
        <v>723.83154976790001</v>
      </c>
      <c r="H3031">
        <v>2542.5894924814402</v>
      </c>
      <c r="I3031">
        <v>1281.68085848598</v>
      </c>
    </row>
    <row r="3032" spans="1:9" x14ac:dyDescent="0.25">
      <c r="A3032" t="s">
        <v>22</v>
      </c>
      <c r="B3032">
        <v>2007</v>
      </c>
      <c r="C3032">
        <v>6</v>
      </c>
      <c r="D3032">
        <v>2005.62142570998</v>
      </c>
      <c r="E3032">
        <v>5876.2814622933201</v>
      </c>
      <c r="F3032">
        <v>217.50625070971401</v>
      </c>
      <c r="G3032">
        <v>108.276920263306</v>
      </c>
      <c r="H3032">
        <v>800.28138078968902</v>
      </c>
      <c r="I3032">
        <v>1655.84363763642</v>
      </c>
    </row>
    <row r="3033" spans="1:9" x14ac:dyDescent="0.25">
      <c r="A3033" t="s">
        <v>22</v>
      </c>
      <c r="B3033">
        <v>2007</v>
      </c>
      <c r="C3033">
        <v>7</v>
      </c>
      <c r="D3033">
        <v>1169.6314545647499</v>
      </c>
      <c r="E3033">
        <v>6028.32355050758</v>
      </c>
      <c r="F3033">
        <v>1785.8412439962301</v>
      </c>
      <c r="G3033">
        <v>888.877253229703</v>
      </c>
      <c r="H3033">
        <v>3580.2403731678501</v>
      </c>
      <c r="I3033">
        <v>1203.2347119209501</v>
      </c>
    </row>
    <row r="3034" spans="1:9" x14ac:dyDescent="0.25">
      <c r="A3034" t="s">
        <v>22</v>
      </c>
      <c r="B3034">
        <v>2007</v>
      </c>
      <c r="C3034">
        <v>8</v>
      </c>
      <c r="D3034">
        <v>597.92113290617999</v>
      </c>
      <c r="E3034">
        <v>6185.7442853775801</v>
      </c>
      <c r="F3034">
        <v>2312.5061706963102</v>
      </c>
      <c r="G3034">
        <v>1153.3919458315399</v>
      </c>
      <c r="H3034">
        <v>3792.5648399152801</v>
      </c>
      <c r="I3034">
        <v>714.97797452316797</v>
      </c>
    </row>
    <row r="3035" spans="1:9" x14ac:dyDescent="0.25">
      <c r="A3035" t="s">
        <v>22</v>
      </c>
      <c r="B3035">
        <v>2007</v>
      </c>
      <c r="C3035">
        <v>9</v>
      </c>
      <c r="D3035">
        <v>256.78488698710402</v>
      </c>
      <c r="E3035">
        <v>6193.3457607303599</v>
      </c>
      <c r="F3035">
        <v>3234.7488037112198</v>
      </c>
      <c r="G3035">
        <v>1611.8157332311</v>
      </c>
      <c r="H3035">
        <v>5163.6729858195604</v>
      </c>
      <c r="I3035">
        <v>333.63882970481399</v>
      </c>
    </row>
    <row r="3036" spans="1:9" x14ac:dyDescent="0.25">
      <c r="A3036" t="s">
        <v>22</v>
      </c>
      <c r="B3036">
        <v>2007</v>
      </c>
      <c r="C3036">
        <v>10</v>
      </c>
      <c r="D3036">
        <v>225.319696702047</v>
      </c>
      <c r="E3036">
        <v>6214.7977947058098</v>
      </c>
      <c r="F3036">
        <v>3204.9466873974302</v>
      </c>
      <c r="G3036">
        <v>1598.3518414395101</v>
      </c>
      <c r="H3036">
        <v>4721.0896290598403</v>
      </c>
      <c r="I3036">
        <v>261.424299183767</v>
      </c>
    </row>
    <row r="3037" spans="1:9" x14ac:dyDescent="0.25">
      <c r="A3037" t="s">
        <v>22</v>
      </c>
      <c r="B3037">
        <v>2007</v>
      </c>
      <c r="C3037">
        <v>11</v>
      </c>
      <c r="D3037">
        <v>218.74287068064001</v>
      </c>
      <c r="E3037">
        <v>6215.1720278749099</v>
      </c>
      <c r="F3037">
        <v>3444.2516688718802</v>
      </c>
      <c r="G3037">
        <v>1716.47081188328</v>
      </c>
      <c r="H3037">
        <v>5767.5363302232499</v>
      </c>
      <c r="I3037">
        <v>207.580802937176</v>
      </c>
    </row>
    <row r="3038" spans="1:9" x14ac:dyDescent="0.25">
      <c r="A3038" t="s">
        <v>22</v>
      </c>
      <c r="B3038">
        <v>2007</v>
      </c>
      <c r="C3038">
        <v>12</v>
      </c>
      <c r="D3038">
        <v>487.37663649872002</v>
      </c>
      <c r="E3038">
        <v>6237.3853124922198</v>
      </c>
      <c r="F3038">
        <v>2000.4184676397299</v>
      </c>
      <c r="G3038">
        <v>997.32918791129703</v>
      </c>
      <c r="H3038">
        <v>2429.3643475357599</v>
      </c>
      <c r="I3038">
        <v>280.83321059817098</v>
      </c>
    </row>
    <row r="3039" spans="1:9" x14ac:dyDescent="0.25">
      <c r="A3039" t="s">
        <v>22</v>
      </c>
      <c r="B3039">
        <v>2008</v>
      </c>
      <c r="C3039">
        <v>1</v>
      </c>
      <c r="D3039">
        <v>745.45100035466101</v>
      </c>
      <c r="E3039">
        <v>6198.0427374133296</v>
      </c>
      <c r="F3039">
        <v>2106.7240692576802</v>
      </c>
      <c r="G3039">
        <v>1049.9154162729801</v>
      </c>
      <c r="H3039">
        <v>3041.0313422382101</v>
      </c>
      <c r="I3039">
        <v>316.446763844342</v>
      </c>
    </row>
    <row r="3040" spans="1:9" x14ac:dyDescent="0.25">
      <c r="A3040" t="s">
        <v>22</v>
      </c>
      <c r="B3040">
        <v>2008</v>
      </c>
      <c r="C3040">
        <v>2</v>
      </c>
      <c r="D3040">
        <v>1044.3801381005601</v>
      </c>
      <c r="E3040">
        <v>6208.8956815962201</v>
      </c>
      <c r="F3040">
        <v>2788.2761551994399</v>
      </c>
      <c r="G3040">
        <v>1390.4621112063001</v>
      </c>
      <c r="H3040">
        <v>4476.7118267695796</v>
      </c>
      <c r="I3040">
        <v>399.87969633431197</v>
      </c>
    </row>
    <row r="3041" spans="1:9" x14ac:dyDescent="0.25">
      <c r="A3041" t="s">
        <v>22</v>
      </c>
      <c r="B3041">
        <v>2008</v>
      </c>
      <c r="C3041">
        <v>3</v>
      </c>
      <c r="D3041">
        <v>1398.0529669845</v>
      </c>
      <c r="E3041">
        <v>6224.2513043569998</v>
      </c>
      <c r="F3041">
        <v>1547.58672085743</v>
      </c>
      <c r="G3041">
        <v>770.48344524306901</v>
      </c>
      <c r="H3041">
        <v>2193.4174601056702</v>
      </c>
      <c r="I3041">
        <v>611.64832924631799</v>
      </c>
    </row>
    <row r="3042" spans="1:9" x14ac:dyDescent="0.25">
      <c r="A3042" t="s">
        <v>22</v>
      </c>
      <c r="B3042">
        <v>2008</v>
      </c>
      <c r="C3042">
        <v>4</v>
      </c>
      <c r="D3042">
        <v>1830.8632707425299</v>
      </c>
      <c r="E3042">
        <v>6212.0943524466702</v>
      </c>
      <c r="F3042">
        <v>616.15414038737197</v>
      </c>
      <c r="G3042">
        <v>306.67737793144403</v>
      </c>
      <c r="H3042">
        <v>755.14018983404605</v>
      </c>
      <c r="I3042">
        <v>983.75619529389803</v>
      </c>
    </row>
    <row r="3043" spans="1:9" x14ac:dyDescent="0.25">
      <c r="A3043" t="s">
        <v>22</v>
      </c>
      <c r="B3043">
        <v>2008</v>
      </c>
      <c r="C3043">
        <v>5</v>
      </c>
      <c r="D3043">
        <v>1939.26255150412</v>
      </c>
      <c r="E3043">
        <v>6176.1916832218203</v>
      </c>
      <c r="F3043">
        <v>927.28054170661301</v>
      </c>
      <c r="G3043">
        <v>461.62879763519902</v>
      </c>
      <c r="H3043">
        <v>1689.6292129625001</v>
      </c>
      <c r="I3043">
        <v>1349.8902482600899</v>
      </c>
    </row>
    <row r="3044" spans="1:9" x14ac:dyDescent="0.25">
      <c r="A3044" t="s">
        <v>22</v>
      </c>
      <c r="B3044">
        <v>2008</v>
      </c>
      <c r="C3044">
        <v>6</v>
      </c>
      <c r="D3044">
        <v>1801.5706187564599</v>
      </c>
      <c r="E3044">
        <v>6080.5521032051802</v>
      </c>
      <c r="F3044">
        <v>1847.70044622979</v>
      </c>
      <c r="G3044">
        <v>921.19343878271195</v>
      </c>
      <c r="H3044">
        <v>3745.3497221646298</v>
      </c>
      <c r="I3044">
        <v>1562.39704637768</v>
      </c>
    </row>
    <row r="3045" spans="1:9" x14ac:dyDescent="0.25">
      <c r="A3045" t="s">
        <v>22</v>
      </c>
      <c r="B3045">
        <v>2008</v>
      </c>
      <c r="C3045">
        <v>7</v>
      </c>
      <c r="D3045">
        <v>1330.04341728287</v>
      </c>
      <c r="E3045">
        <v>6067.5512125917103</v>
      </c>
      <c r="F3045">
        <v>721.88992146983605</v>
      </c>
      <c r="G3045">
        <v>360.14580237413497</v>
      </c>
      <c r="H3045">
        <v>1597.67419525378</v>
      </c>
      <c r="I3045">
        <v>1392.51178646018</v>
      </c>
    </row>
    <row r="3046" spans="1:9" x14ac:dyDescent="0.25">
      <c r="A3046" t="s">
        <v>22</v>
      </c>
      <c r="B3046">
        <v>2008</v>
      </c>
      <c r="C3046">
        <v>8</v>
      </c>
      <c r="D3046">
        <v>606.60514359982506</v>
      </c>
      <c r="E3046">
        <v>6172.1406114674401</v>
      </c>
      <c r="F3046">
        <v>1543.7008777522899</v>
      </c>
      <c r="G3046">
        <v>767.90609697336595</v>
      </c>
      <c r="H3046">
        <v>2374.6402022320299</v>
      </c>
      <c r="I3046">
        <v>718.45811897436897</v>
      </c>
    </row>
    <row r="3047" spans="1:9" x14ac:dyDescent="0.25">
      <c r="A3047" t="s">
        <v>22</v>
      </c>
      <c r="B3047">
        <v>2008</v>
      </c>
      <c r="C3047">
        <v>9</v>
      </c>
      <c r="D3047">
        <v>331.38470301080201</v>
      </c>
      <c r="E3047">
        <v>5972.3077839028201</v>
      </c>
      <c r="F3047">
        <v>1692.7174260401</v>
      </c>
      <c r="G3047">
        <v>843.66802850581996</v>
      </c>
      <c r="H3047">
        <v>2504.8198877600898</v>
      </c>
      <c r="I3047">
        <v>389.62517407743201</v>
      </c>
    </row>
    <row r="3048" spans="1:9" x14ac:dyDescent="0.25">
      <c r="A3048" t="s">
        <v>22</v>
      </c>
      <c r="B3048">
        <v>2008</v>
      </c>
      <c r="C3048">
        <v>10</v>
      </c>
      <c r="D3048">
        <v>207.753480410344</v>
      </c>
      <c r="E3048">
        <v>6202.8205755786203</v>
      </c>
      <c r="F3048">
        <v>3181.6717886797501</v>
      </c>
      <c r="G3048">
        <v>1586.7579159013001</v>
      </c>
      <c r="H3048">
        <v>4982.5980129972704</v>
      </c>
      <c r="I3048">
        <v>246.68478701212601</v>
      </c>
    </row>
    <row r="3049" spans="1:9" x14ac:dyDescent="0.25">
      <c r="A3049" t="s">
        <v>22</v>
      </c>
      <c r="B3049">
        <v>2008</v>
      </c>
      <c r="C3049">
        <v>11</v>
      </c>
      <c r="D3049">
        <v>270.56951026745998</v>
      </c>
      <c r="E3049">
        <v>6201.0915499041803</v>
      </c>
      <c r="F3049">
        <v>3390.5824371192498</v>
      </c>
      <c r="G3049">
        <v>1689.8473944656</v>
      </c>
      <c r="H3049">
        <v>5370.7467988482003</v>
      </c>
      <c r="I3049">
        <v>229.552232266614</v>
      </c>
    </row>
    <row r="3050" spans="1:9" x14ac:dyDescent="0.25">
      <c r="A3050" t="s">
        <v>22</v>
      </c>
      <c r="B3050">
        <v>2008</v>
      </c>
      <c r="C3050">
        <v>12</v>
      </c>
      <c r="D3050">
        <v>473.501002309125</v>
      </c>
      <c r="E3050">
        <v>6248.0468316876204</v>
      </c>
      <c r="F3050">
        <v>1767.48078859011</v>
      </c>
      <c r="G3050">
        <v>880.73105522432104</v>
      </c>
      <c r="H3050">
        <v>2008.52769920681</v>
      </c>
      <c r="I3050">
        <v>274.46053516779898</v>
      </c>
    </row>
    <row r="3051" spans="1:9" x14ac:dyDescent="0.25">
      <c r="A3051" t="s">
        <v>22</v>
      </c>
      <c r="B3051">
        <v>2009</v>
      </c>
      <c r="C3051">
        <v>1</v>
      </c>
      <c r="D3051">
        <v>720.66070876343304</v>
      </c>
      <c r="E3051">
        <v>6141.89413198082</v>
      </c>
      <c r="F3051">
        <v>2376.5247436106902</v>
      </c>
      <c r="G3051">
        <v>1185.2850682737801</v>
      </c>
      <c r="H3051">
        <v>3628.7259263957899</v>
      </c>
      <c r="I3051">
        <v>308.12061748247203</v>
      </c>
    </row>
    <row r="3052" spans="1:9" x14ac:dyDescent="0.25">
      <c r="A3052" t="s">
        <v>22</v>
      </c>
      <c r="B3052">
        <v>2009</v>
      </c>
      <c r="C3052">
        <v>2</v>
      </c>
      <c r="D3052">
        <v>837.73362947304895</v>
      </c>
      <c r="E3052">
        <v>6251.9042152647398</v>
      </c>
      <c r="F3052">
        <v>2331.4810569145102</v>
      </c>
      <c r="G3052">
        <v>1162.27323846012</v>
      </c>
      <c r="H3052">
        <v>3299.80084085307</v>
      </c>
      <c r="I3052">
        <v>339.698489481173</v>
      </c>
    </row>
    <row r="3053" spans="1:9" x14ac:dyDescent="0.25">
      <c r="A3053" t="s">
        <v>22</v>
      </c>
      <c r="B3053">
        <v>2009</v>
      </c>
      <c r="C3053">
        <v>3</v>
      </c>
      <c r="D3053">
        <v>1359.99732478137</v>
      </c>
      <c r="E3053">
        <v>6205.2976501416097</v>
      </c>
      <c r="F3053">
        <v>1723.33192412984</v>
      </c>
      <c r="G3053">
        <v>858.84049117305403</v>
      </c>
      <c r="H3053">
        <v>2413.2420110016101</v>
      </c>
      <c r="I3053">
        <v>587.77297293479205</v>
      </c>
    </row>
    <row r="3054" spans="1:9" x14ac:dyDescent="0.25">
      <c r="A3054" t="s">
        <v>22</v>
      </c>
      <c r="B3054">
        <v>2009</v>
      </c>
      <c r="C3054">
        <v>4</v>
      </c>
      <c r="D3054">
        <v>1914.9146852184699</v>
      </c>
      <c r="E3054">
        <v>6215.7529600594298</v>
      </c>
      <c r="F3054">
        <v>1156.2157911040399</v>
      </c>
      <c r="G3054">
        <v>577.010834660098</v>
      </c>
      <c r="H3054">
        <v>1971.0902759975199</v>
      </c>
      <c r="I3054">
        <v>1007.65049116282</v>
      </c>
    </row>
    <row r="3055" spans="1:9" x14ac:dyDescent="0.25">
      <c r="A3055" t="s">
        <v>22</v>
      </c>
      <c r="B3055">
        <v>2009</v>
      </c>
      <c r="C3055">
        <v>5</v>
      </c>
      <c r="D3055">
        <v>2207.0069258273402</v>
      </c>
      <c r="E3055">
        <v>6123.6980075858301</v>
      </c>
      <c r="F3055">
        <v>1230.89532255828</v>
      </c>
      <c r="G3055">
        <v>612.58749758654096</v>
      </c>
      <c r="H3055">
        <v>2379.2820106290001</v>
      </c>
      <c r="I3055">
        <v>1497.4561418466301</v>
      </c>
    </row>
    <row r="3056" spans="1:9" x14ac:dyDescent="0.25">
      <c r="A3056" t="s">
        <v>22</v>
      </c>
      <c r="B3056">
        <v>2009</v>
      </c>
      <c r="C3056">
        <v>6</v>
      </c>
      <c r="D3056">
        <v>1642.7418027419701</v>
      </c>
      <c r="E3056">
        <v>6114.1673594468002</v>
      </c>
      <c r="F3056">
        <v>1270.4675935846101</v>
      </c>
      <c r="G3056">
        <v>633.46918093945396</v>
      </c>
      <c r="H3056">
        <v>2698.6550745721602</v>
      </c>
      <c r="I3056">
        <v>1471.9969613319799</v>
      </c>
    </row>
    <row r="3057" spans="1:9" x14ac:dyDescent="0.25">
      <c r="A3057" t="s">
        <v>22</v>
      </c>
      <c r="B3057">
        <v>2009</v>
      </c>
      <c r="C3057">
        <v>7</v>
      </c>
      <c r="D3057">
        <v>1177.4382259955501</v>
      </c>
      <c r="E3057">
        <v>5925.8656997404496</v>
      </c>
      <c r="F3057">
        <v>1712.0666293183001</v>
      </c>
      <c r="G3057">
        <v>851.59131684192005</v>
      </c>
      <c r="H3057">
        <v>3427.0200842519598</v>
      </c>
      <c r="I3057">
        <v>1194.33581951623</v>
      </c>
    </row>
    <row r="3058" spans="1:9" x14ac:dyDescent="0.25">
      <c r="A3058" t="s">
        <v>22</v>
      </c>
      <c r="B3058">
        <v>2009</v>
      </c>
      <c r="C3058">
        <v>8</v>
      </c>
      <c r="D3058">
        <v>641.24524319919396</v>
      </c>
      <c r="E3058">
        <v>6164.0834411186997</v>
      </c>
      <c r="F3058">
        <v>1772.807538449</v>
      </c>
      <c r="G3058">
        <v>882.87173766184799</v>
      </c>
      <c r="H3058">
        <v>2844.3247052768202</v>
      </c>
      <c r="I3058">
        <v>750.92794822919996</v>
      </c>
    </row>
    <row r="3059" spans="1:9" x14ac:dyDescent="0.25">
      <c r="A3059" t="s">
        <v>22</v>
      </c>
      <c r="B3059">
        <v>2009</v>
      </c>
      <c r="C3059">
        <v>9</v>
      </c>
      <c r="D3059">
        <v>284.13053041993902</v>
      </c>
      <c r="E3059">
        <v>6178.3224318093198</v>
      </c>
      <c r="F3059">
        <v>4842.3360238312398</v>
      </c>
      <c r="G3059">
        <v>2416.3705153138299</v>
      </c>
      <c r="H3059">
        <v>8439.8339539620501</v>
      </c>
      <c r="I3059">
        <v>361.59685094599303</v>
      </c>
    </row>
    <row r="3060" spans="1:9" x14ac:dyDescent="0.25">
      <c r="A3060" t="s">
        <v>22</v>
      </c>
      <c r="B3060">
        <v>2009</v>
      </c>
      <c r="C3060">
        <v>10</v>
      </c>
      <c r="D3060">
        <v>191.42970252313799</v>
      </c>
      <c r="E3060">
        <v>6209.7631995690199</v>
      </c>
      <c r="F3060">
        <v>2114.3374615817702</v>
      </c>
      <c r="G3060">
        <v>1053.777166605</v>
      </c>
      <c r="H3060">
        <v>2910.0093800085801</v>
      </c>
      <c r="I3060">
        <v>237.67320063770501</v>
      </c>
    </row>
    <row r="3061" spans="1:9" x14ac:dyDescent="0.25">
      <c r="A3061" t="s">
        <v>22</v>
      </c>
      <c r="B3061">
        <v>2009</v>
      </c>
      <c r="C3061">
        <v>11</v>
      </c>
      <c r="D3061">
        <v>258.19086674828401</v>
      </c>
      <c r="E3061">
        <v>6254.7654578951997</v>
      </c>
      <c r="F3061">
        <v>1595.31682351932</v>
      </c>
      <c r="G3061">
        <v>794.51651425463899</v>
      </c>
      <c r="H3061">
        <v>1555.2818543251899</v>
      </c>
      <c r="I3061">
        <v>225.976736957312</v>
      </c>
    </row>
    <row r="3062" spans="1:9" x14ac:dyDescent="0.25">
      <c r="A3062" t="s">
        <v>22</v>
      </c>
      <c r="B3062">
        <v>2009</v>
      </c>
      <c r="C3062">
        <v>12</v>
      </c>
      <c r="D3062">
        <v>406.12580513988098</v>
      </c>
      <c r="E3062">
        <v>6229.1919697366302</v>
      </c>
      <c r="F3062">
        <v>1494.55403659475</v>
      </c>
      <c r="G3062">
        <v>744.71768073516205</v>
      </c>
      <c r="H3062">
        <v>1671.1610567744999</v>
      </c>
      <c r="I3062">
        <v>252.47970053661101</v>
      </c>
    </row>
    <row r="3063" spans="1:9" x14ac:dyDescent="0.25">
      <c r="A3063" t="s">
        <v>22</v>
      </c>
      <c r="B3063">
        <v>2010</v>
      </c>
      <c r="C3063">
        <v>1</v>
      </c>
      <c r="D3063">
        <v>633.76977615968201</v>
      </c>
      <c r="E3063">
        <v>6241.73135653809</v>
      </c>
      <c r="F3063">
        <v>1664.4297666264999</v>
      </c>
      <c r="G3063">
        <v>829.73006395837103</v>
      </c>
      <c r="H3063">
        <v>1919.16384291955</v>
      </c>
      <c r="I3063">
        <v>288.23439003576101</v>
      </c>
    </row>
    <row r="3064" spans="1:9" x14ac:dyDescent="0.25">
      <c r="A3064" t="s">
        <v>22</v>
      </c>
      <c r="B3064">
        <v>2010</v>
      </c>
      <c r="C3064">
        <v>2</v>
      </c>
      <c r="D3064">
        <v>795.60433760602905</v>
      </c>
      <c r="E3064">
        <v>6241.8157932370004</v>
      </c>
      <c r="F3064">
        <v>1225.35901327596</v>
      </c>
      <c r="G3064">
        <v>610.388200040318</v>
      </c>
      <c r="H3064">
        <v>1305.6155899327</v>
      </c>
      <c r="I3064">
        <v>325.941382328668</v>
      </c>
    </row>
    <row r="3065" spans="1:9" x14ac:dyDescent="0.25">
      <c r="A3065" t="s">
        <v>22</v>
      </c>
      <c r="B3065">
        <v>2010</v>
      </c>
      <c r="C3065">
        <v>3</v>
      </c>
      <c r="D3065">
        <v>1403.13656616862</v>
      </c>
      <c r="E3065">
        <v>6230.2451976437396</v>
      </c>
      <c r="F3065">
        <v>2574.8214235178202</v>
      </c>
      <c r="G3065">
        <v>1283.2676859104399</v>
      </c>
      <c r="H3065">
        <v>3965.09520268394</v>
      </c>
      <c r="I3065">
        <v>604.24596235499905</v>
      </c>
    </row>
    <row r="3066" spans="1:9" x14ac:dyDescent="0.25">
      <c r="A3066" t="s">
        <v>22</v>
      </c>
      <c r="B3066">
        <v>2010</v>
      </c>
      <c r="C3066">
        <v>4</v>
      </c>
      <c r="D3066">
        <v>1683.9510969866501</v>
      </c>
      <c r="E3066">
        <v>6216.4522729746304</v>
      </c>
      <c r="F3066">
        <v>1366.2689473507801</v>
      </c>
      <c r="G3066">
        <v>681.302847639898</v>
      </c>
      <c r="H3066">
        <v>2157.81244019732</v>
      </c>
      <c r="I3066">
        <v>894.39524977907001</v>
      </c>
    </row>
    <row r="3067" spans="1:9" x14ac:dyDescent="0.25">
      <c r="A3067" t="s">
        <v>22</v>
      </c>
      <c r="B3067">
        <v>2010</v>
      </c>
      <c r="C3067">
        <v>5</v>
      </c>
      <c r="D3067">
        <v>1829.9590877458299</v>
      </c>
      <c r="E3067">
        <v>6184.6716134030903</v>
      </c>
      <c r="F3067">
        <v>1082.9652560981499</v>
      </c>
      <c r="G3067">
        <v>540.16003904333104</v>
      </c>
      <c r="H3067">
        <v>1974.0360093179399</v>
      </c>
      <c r="I3067">
        <v>1278.26681125969</v>
      </c>
    </row>
    <row r="3068" spans="1:9" x14ac:dyDescent="0.25">
      <c r="A3068" t="s">
        <v>22</v>
      </c>
      <c r="B3068">
        <v>2010</v>
      </c>
      <c r="C3068">
        <v>6</v>
      </c>
      <c r="D3068">
        <v>1496.60450133981</v>
      </c>
      <c r="E3068">
        <v>6145.3814435025097</v>
      </c>
      <c r="F3068">
        <v>2000.9036380233599</v>
      </c>
      <c r="G3068">
        <v>995.53051289586097</v>
      </c>
      <c r="H3068">
        <v>3690.4261662490098</v>
      </c>
      <c r="I3068">
        <v>1332.42412710496</v>
      </c>
    </row>
    <row r="3069" spans="1:9" x14ac:dyDescent="0.25">
      <c r="A3069" t="s">
        <v>22</v>
      </c>
      <c r="B3069">
        <v>2010</v>
      </c>
      <c r="C3069">
        <v>7</v>
      </c>
      <c r="D3069">
        <v>1279.6940688137699</v>
      </c>
      <c r="E3069">
        <v>6070.7371183594596</v>
      </c>
      <c r="F3069">
        <v>1541.89416486512</v>
      </c>
      <c r="G3069">
        <v>768.46030276720796</v>
      </c>
      <c r="H3069">
        <v>3002.5254452852901</v>
      </c>
      <c r="I3069">
        <v>1329.37239894392</v>
      </c>
    </row>
    <row r="3070" spans="1:9" x14ac:dyDescent="0.25">
      <c r="A3070" t="s">
        <v>22</v>
      </c>
      <c r="B3070">
        <v>2010</v>
      </c>
      <c r="C3070">
        <v>8</v>
      </c>
      <c r="D3070">
        <v>668.11393868067501</v>
      </c>
      <c r="E3070">
        <v>6162.7328350623302</v>
      </c>
      <c r="F3070">
        <v>1318.4755483164699</v>
      </c>
      <c r="G3070">
        <v>655.38855188336902</v>
      </c>
      <c r="H3070">
        <v>2153.6002592281002</v>
      </c>
      <c r="I3070">
        <v>784.17810277086005</v>
      </c>
    </row>
    <row r="3071" spans="1:9" x14ac:dyDescent="0.25">
      <c r="A3071" t="s">
        <v>22</v>
      </c>
      <c r="B3071">
        <v>2010</v>
      </c>
      <c r="C3071">
        <v>9</v>
      </c>
      <c r="D3071">
        <v>361.19606868527001</v>
      </c>
      <c r="E3071">
        <v>6144.8263930352095</v>
      </c>
      <c r="F3071">
        <v>1732.62224662637</v>
      </c>
      <c r="G3071">
        <v>863.05339270560296</v>
      </c>
      <c r="H3071">
        <v>2417.9210345441602</v>
      </c>
      <c r="I3071">
        <v>427.24598441589598</v>
      </c>
    </row>
    <row r="3072" spans="1:9" x14ac:dyDescent="0.25">
      <c r="A3072" t="s">
        <v>22</v>
      </c>
      <c r="B3072">
        <v>2010</v>
      </c>
      <c r="C3072">
        <v>10</v>
      </c>
      <c r="D3072">
        <v>212.07926065565101</v>
      </c>
      <c r="E3072">
        <v>6198.5235505934897</v>
      </c>
      <c r="F3072">
        <v>2730.9358050609799</v>
      </c>
      <c r="G3072">
        <v>1362.2458423929299</v>
      </c>
      <c r="H3072">
        <v>4154.6375902106802</v>
      </c>
      <c r="I3072">
        <v>254.48130280579099</v>
      </c>
    </row>
    <row r="3073" spans="1:9" x14ac:dyDescent="0.25">
      <c r="A3073" t="s">
        <v>22</v>
      </c>
      <c r="B3073">
        <v>2010</v>
      </c>
      <c r="C3073">
        <v>11</v>
      </c>
      <c r="D3073">
        <v>203.29208433896301</v>
      </c>
      <c r="E3073">
        <v>6254.1788795715402</v>
      </c>
      <c r="F3073">
        <v>1506.3807116457001</v>
      </c>
      <c r="G3073">
        <v>750.90300802937804</v>
      </c>
      <c r="H3073">
        <v>1543.9685532798501</v>
      </c>
      <c r="I3073">
        <v>202.51132303767201</v>
      </c>
    </row>
    <row r="3074" spans="1:9" x14ac:dyDescent="0.25">
      <c r="A3074" t="s">
        <v>22</v>
      </c>
      <c r="B3074">
        <v>2010</v>
      </c>
      <c r="C3074">
        <v>12</v>
      </c>
      <c r="D3074">
        <v>387.48130695704901</v>
      </c>
      <c r="E3074">
        <v>6214.4143947819503</v>
      </c>
      <c r="F3074">
        <v>2161.2573752753801</v>
      </c>
      <c r="G3074">
        <v>1076.5259710492601</v>
      </c>
      <c r="H3074">
        <v>2498.18219274086</v>
      </c>
      <c r="I3074">
        <v>246.44264396128901</v>
      </c>
    </row>
    <row r="3075" spans="1:9" x14ac:dyDescent="0.25">
      <c r="A3075" t="s">
        <v>22</v>
      </c>
      <c r="B3075">
        <v>2011</v>
      </c>
      <c r="C3075">
        <v>1</v>
      </c>
      <c r="D3075">
        <v>715.49918290058702</v>
      </c>
      <c r="E3075">
        <v>6225.7389414974996</v>
      </c>
      <c r="F3075">
        <v>3135.32604629755</v>
      </c>
      <c r="G3075">
        <v>1563.58274607108</v>
      </c>
      <c r="H3075">
        <v>4931.81149540568</v>
      </c>
      <c r="I3075">
        <v>310.05833347248301</v>
      </c>
    </row>
    <row r="3076" spans="1:9" x14ac:dyDescent="0.25">
      <c r="A3076" t="s">
        <v>22</v>
      </c>
      <c r="B3076">
        <v>2011</v>
      </c>
      <c r="C3076">
        <v>2</v>
      </c>
      <c r="D3076">
        <v>879.92360402442205</v>
      </c>
      <c r="E3076">
        <v>6214.3289208935503</v>
      </c>
      <c r="F3076">
        <v>1316.39848947004</v>
      </c>
      <c r="G3076">
        <v>656.24704344427698</v>
      </c>
      <c r="H3076">
        <v>1784.08388671732</v>
      </c>
      <c r="I3076">
        <v>348.565666556194</v>
      </c>
    </row>
    <row r="3077" spans="1:9" x14ac:dyDescent="0.25">
      <c r="A3077" t="s">
        <v>22</v>
      </c>
      <c r="B3077">
        <v>2011</v>
      </c>
      <c r="C3077">
        <v>3</v>
      </c>
      <c r="D3077">
        <v>1422.72681536151</v>
      </c>
      <c r="E3077">
        <v>6234.6006802909797</v>
      </c>
      <c r="F3077">
        <v>3589.1191024717</v>
      </c>
      <c r="G3077">
        <v>1790.01122498565</v>
      </c>
      <c r="H3077">
        <v>6066.2531865106703</v>
      </c>
      <c r="I3077">
        <v>612.58163237748397</v>
      </c>
    </row>
    <row r="3078" spans="1:9" x14ac:dyDescent="0.25">
      <c r="A3078" t="s">
        <v>22</v>
      </c>
      <c r="B3078">
        <v>2011</v>
      </c>
      <c r="C3078">
        <v>4</v>
      </c>
      <c r="D3078">
        <v>1965.41808791016</v>
      </c>
      <c r="E3078">
        <v>6161.6061618350996</v>
      </c>
      <c r="F3078">
        <v>1957.16973536871</v>
      </c>
      <c r="G3078">
        <v>976.01832115615503</v>
      </c>
      <c r="H3078">
        <v>3475.2613540524799</v>
      </c>
      <c r="I3078">
        <v>1019.49987176184</v>
      </c>
    </row>
    <row r="3079" spans="1:9" x14ac:dyDescent="0.25">
      <c r="A3079" t="s">
        <v>22</v>
      </c>
      <c r="B3079">
        <v>2011</v>
      </c>
      <c r="C3079">
        <v>5</v>
      </c>
      <c r="D3079">
        <v>2078.0500924519702</v>
      </c>
      <c r="E3079">
        <v>6163.7231714693398</v>
      </c>
      <c r="F3079">
        <v>1412.2893280769199</v>
      </c>
      <c r="G3079">
        <v>703.61657050769304</v>
      </c>
      <c r="H3079">
        <v>2668.8106197259399</v>
      </c>
      <c r="I3079">
        <v>1414.8493153716299</v>
      </c>
    </row>
    <row r="3080" spans="1:9" x14ac:dyDescent="0.25">
      <c r="A3080" t="s">
        <v>22</v>
      </c>
      <c r="B3080">
        <v>2011</v>
      </c>
      <c r="C3080">
        <v>6</v>
      </c>
      <c r="D3080">
        <v>1787.62984054605</v>
      </c>
      <c r="E3080">
        <v>6070.3811126895898</v>
      </c>
      <c r="F3080">
        <v>1690.3826724773801</v>
      </c>
      <c r="G3080">
        <v>841.36159159258898</v>
      </c>
      <c r="H3080">
        <v>3661.7648156730702</v>
      </c>
      <c r="I3080">
        <v>1559.4037094985599</v>
      </c>
    </row>
    <row r="3081" spans="1:9" x14ac:dyDescent="0.25">
      <c r="A3081" t="s">
        <v>22</v>
      </c>
      <c r="B3081">
        <v>2011</v>
      </c>
      <c r="C3081">
        <v>7</v>
      </c>
      <c r="D3081">
        <v>1153.89039916348</v>
      </c>
      <c r="E3081">
        <v>6139.9898327258297</v>
      </c>
      <c r="F3081">
        <v>1384.0847210987999</v>
      </c>
      <c r="G3081">
        <v>686.93807414597495</v>
      </c>
      <c r="H3081">
        <v>2592.8436072681602</v>
      </c>
      <c r="I3081">
        <v>1230.6569872181001</v>
      </c>
    </row>
    <row r="3082" spans="1:9" x14ac:dyDescent="0.25">
      <c r="A3082" t="s">
        <v>22</v>
      </c>
      <c r="B3082">
        <v>2011</v>
      </c>
      <c r="C3082">
        <v>8</v>
      </c>
      <c r="D3082">
        <v>630.60642254020604</v>
      </c>
      <c r="E3082">
        <v>6050.00546149208</v>
      </c>
      <c r="F3082">
        <v>2605.1400226007399</v>
      </c>
      <c r="G3082">
        <v>1296.96107859278</v>
      </c>
      <c r="H3082">
        <v>4502.1610132064197</v>
      </c>
      <c r="I3082">
        <v>732.86823931484696</v>
      </c>
    </row>
    <row r="3083" spans="1:9" x14ac:dyDescent="0.25">
      <c r="A3083" t="s">
        <v>22</v>
      </c>
      <c r="B3083">
        <v>2011</v>
      </c>
      <c r="C3083">
        <v>9</v>
      </c>
      <c r="D3083">
        <v>314.34564023162102</v>
      </c>
      <c r="E3083">
        <v>6176.4181113361401</v>
      </c>
      <c r="F3083">
        <v>3509.5185189304202</v>
      </c>
      <c r="G3083">
        <v>1750.85977859427</v>
      </c>
      <c r="H3083">
        <v>5773.8033166806899</v>
      </c>
      <c r="I3083">
        <v>388.98959771032497</v>
      </c>
    </row>
    <row r="3084" spans="1:9" x14ac:dyDescent="0.25">
      <c r="A3084" t="s">
        <v>22</v>
      </c>
      <c r="B3084">
        <v>2011</v>
      </c>
      <c r="C3084">
        <v>10</v>
      </c>
      <c r="D3084">
        <v>239.05562807492399</v>
      </c>
      <c r="E3084">
        <v>6223.8764602922001</v>
      </c>
      <c r="F3084">
        <v>3457.0355477744101</v>
      </c>
      <c r="G3084">
        <v>1724.0686922253501</v>
      </c>
      <c r="H3084">
        <v>5521.0859817813898</v>
      </c>
      <c r="I3084">
        <v>271.02831833527603</v>
      </c>
    </row>
    <row r="3085" spans="1:9" x14ac:dyDescent="0.25">
      <c r="A3085" t="s">
        <v>22</v>
      </c>
      <c r="B3085">
        <v>2011</v>
      </c>
      <c r="C3085">
        <v>11</v>
      </c>
      <c r="D3085">
        <v>300.03554966680298</v>
      </c>
      <c r="E3085">
        <v>6167.6191761727896</v>
      </c>
      <c r="F3085">
        <v>2547.13058606596</v>
      </c>
      <c r="G3085">
        <v>1270.2518914807499</v>
      </c>
      <c r="H3085">
        <v>3844.6045078573002</v>
      </c>
      <c r="I3085">
        <v>244.638195534673</v>
      </c>
    </row>
    <row r="3086" spans="1:9" x14ac:dyDescent="0.25">
      <c r="A3086" t="s">
        <v>22</v>
      </c>
      <c r="B3086">
        <v>2011</v>
      </c>
      <c r="C3086">
        <v>12</v>
      </c>
      <c r="D3086">
        <v>495.07377933330002</v>
      </c>
      <c r="E3086">
        <v>6228.8564311843802</v>
      </c>
      <c r="F3086">
        <v>2877.49905468012</v>
      </c>
      <c r="G3086">
        <v>1434.3160374557699</v>
      </c>
      <c r="H3086">
        <v>4387.41563277557</v>
      </c>
      <c r="I3086">
        <v>282.04853842203897</v>
      </c>
    </row>
    <row r="3087" spans="1:9" x14ac:dyDescent="0.25">
      <c r="A3087" t="s">
        <v>22</v>
      </c>
      <c r="B3087">
        <v>2012</v>
      </c>
      <c r="C3087">
        <v>1</v>
      </c>
      <c r="D3087">
        <v>682.65339364763997</v>
      </c>
      <c r="E3087">
        <v>6249.9667440060402</v>
      </c>
      <c r="F3087">
        <v>2246.4931800203299</v>
      </c>
      <c r="G3087">
        <v>1119.1045826350901</v>
      </c>
      <c r="H3087">
        <v>3088.5352007504798</v>
      </c>
      <c r="I3087">
        <v>301.76698014269101</v>
      </c>
    </row>
    <row r="3088" spans="1:9" x14ac:dyDescent="0.25">
      <c r="A3088" t="s">
        <v>22</v>
      </c>
      <c r="B3088">
        <v>2012</v>
      </c>
      <c r="C3088">
        <v>2</v>
      </c>
      <c r="D3088">
        <v>1010.34632820349</v>
      </c>
      <c r="E3088">
        <v>6231.4275898484802</v>
      </c>
      <c r="F3088">
        <v>3707.1598816619899</v>
      </c>
      <c r="G3088">
        <v>1849.2210080514201</v>
      </c>
      <c r="H3088">
        <v>5756.84607620316</v>
      </c>
      <c r="I3088">
        <v>393.01642929651302</v>
      </c>
    </row>
    <row r="3089" spans="1:9" x14ac:dyDescent="0.25">
      <c r="A3089" t="s">
        <v>22</v>
      </c>
      <c r="B3089">
        <v>2012</v>
      </c>
      <c r="C3089">
        <v>3</v>
      </c>
      <c r="D3089">
        <v>1449.1351732110099</v>
      </c>
      <c r="E3089">
        <v>6182.2579020961803</v>
      </c>
      <c r="F3089">
        <v>4626.4698308265997</v>
      </c>
      <c r="G3089">
        <v>2308.4091553847202</v>
      </c>
      <c r="H3089">
        <v>8372.2430802339095</v>
      </c>
      <c r="I3089">
        <v>617.28002688028596</v>
      </c>
    </row>
    <row r="3090" spans="1:9" x14ac:dyDescent="0.25">
      <c r="A3090" t="s">
        <v>22</v>
      </c>
      <c r="B3090">
        <v>2012</v>
      </c>
      <c r="C3090">
        <v>4</v>
      </c>
      <c r="D3090">
        <v>1552.5511513966901</v>
      </c>
      <c r="E3090">
        <v>6225.2271468035997</v>
      </c>
      <c r="F3090">
        <v>1241.43161619036</v>
      </c>
      <c r="G3090">
        <v>618.33457342901397</v>
      </c>
      <c r="H3090">
        <v>1992.72010888355</v>
      </c>
      <c r="I3090">
        <v>855.43266316258905</v>
      </c>
    </row>
    <row r="3091" spans="1:9" x14ac:dyDescent="0.25">
      <c r="A3091" t="s">
        <v>22</v>
      </c>
      <c r="B3091">
        <v>2012</v>
      </c>
      <c r="C3091">
        <v>5</v>
      </c>
      <c r="D3091">
        <v>1889.97469993288</v>
      </c>
      <c r="E3091">
        <v>6151.2951890471704</v>
      </c>
      <c r="F3091">
        <v>1142.1340229432401</v>
      </c>
      <c r="G3091">
        <v>569.07665946426096</v>
      </c>
      <c r="H3091">
        <v>2097.9997422640499</v>
      </c>
      <c r="I3091">
        <v>1319.3031106517301</v>
      </c>
    </row>
    <row r="3092" spans="1:9" x14ac:dyDescent="0.25">
      <c r="A3092" t="s">
        <v>22</v>
      </c>
      <c r="B3092">
        <v>2012</v>
      </c>
      <c r="C3092">
        <v>6</v>
      </c>
      <c r="D3092">
        <v>1468.3057555417199</v>
      </c>
      <c r="E3092">
        <v>6064.9898375764496</v>
      </c>
      <c r="F3092">
        <v>973.62060150077798</v>
      </c>
      <c r="G3092">
        <v>484.48990447339099</v>
      </c>
      <c r="H3092">
        <v>1905.03708547877</v>
      </c>
      <c r="I3092">
        <v>1317.66819072559</v>
      </c>
    </row>
    <row r="3093" spans="1:9" x14ac:dyDescent="0.25">
      <c r="A3093" t="s">
        <v>22</v>
      </c>
      <c r="B3093">
        <v>2012</v>
      </c>
      <c r="C3093">
        <v>7</v>
      </c>
      <c r="D3093">
        <v>992.20857881968402</v>
      </c>
      <c r="E3093">
        <v>6131.9684100588202</v>
      </c>
      <c r="F3093">
        <v>1906.32659965732</v>
      </c>
      <c r="G3093">
        <v>948.81954817000803</v>
      </c>
      <c r="H3093">
        <v>3505.5344487583602</v>
      </c>
      <c r="I3093">
        <v>1073.05077190933</v>
      </c>
    </row>
    <row r="3094" spans="1:9" x14ac:dyDescent="0.25">
      <c r="A3094" t="s">
        <v>22</v>
      </c>
      <c r="B3094">
        <v>2012</v>
      </c>
      <c r="C3094">
        <v>8</v>
      </c>
      <c r="D3094">
        <v>616.82703779803398</v>
      </c>
      <c r="E3094">
        <v>6192.6439564661396</v>
      </c>
      <c r="F3094">
        <v>1142.19961970284</v>
      </c>
      <c r="G3094">
        <v>567.50710180839997</v>
      </c>
      <c r="H3094">
        <v>1689.0804320920899</v>
      </c>
      <c r="I3094">
        <v>733.40656874510296</v>
      </c>
    </row>
    <row r="3095" spans="1:9" x14ac:dyDescent="0.25">
      <c r="A3095" t="s">
        <v>22</v>
      </c>
      <c r="B3095">
        <v>2012</v>
      </c>
      <c r="C3095">
        <v>9</v>
      </c>
      <c r="D3095">
        <v>285.025187248706</v>
      </c>
      <c r="E3095">
        <v>6211.5730555600003</v>
      </c>
      <c r="F3095">
        <v>3193.66603353558</v>
      </c>
      <c r="G3095">
        <v>1593.26191813128</v>
      </c>
      <c r="H3095">
        <v>5096.5956962754999</v>
      </c>
      <c r="I3095">
        <v>361.61046986131402</v>
      </c>
    </row>
    <row r="3096" spans="1:9" x14ac:dyDescent="0.25">
      <c r="A3096" t="s">
        <v>22</v>
      </c>
      <c r="B3096">
        <v>2012</v>
      </c>
      <c r="C3096">
        <v>10</v>
      </c>
      <c r="D3096">
        <v>217.475136236693</v>
      </c>
      <c r="E3096">
        <v>6218.0765218165598</v>
      </c>
      <c r="F3096">
        <v>2585.89186924061</v>
      </c>
      <c r="G3096">
        <v>1288.7133503273999</v>
      </c>
      <c r="H3096">
        <v>3813.486035202</v>
      </c>
      <c r="I3096">
        <v>257.84598464797301</v>
      </c>
    </row>
    <row r="3097" spans="1:9" x14ac:dyDescent="0.25">
      <c r="A3097" t="s">
        <v>22</v>
      </c>
      <c r="B3097">
        <v>2012</v>
      </c>
      <c r="C3097">
        <v>11</v>
      </c>
      <c r="D3097">
        <v>248.38075562334501</v>
      </c>
      <c r="E3097">
        <v>6236.37432995362</v>
      </c>
      <c r="F3097">
        <v>1830.4792854393199</v>
      </c>
      <c r="G3097">
        <v>912.77364059502202</v>
      </c>
      <c r="H3097">
        <v>2231.32413968947</v>
      </c>
      <c r="I3097">
        <v>219.95404476780399</v>
      </c>
    </row>
    <row r="3098" spans="1:9" x14ac:dyDescent="0.25">
      <c r="A3098" t="s">
        <v>22</v>
      </c>
      <c r="B3098">
        <v>2012</v>
      </c>
      <c r="C3098">
        <v>12</v>
      </c>
      <c r="D3098">
        <v>385.16419036021</v>
      </c>
      <c r="E3098">
        <v>6247.0355971389799</v>
      </c>
      <c r="F3098">
        <v>1426.40899633444</v>
      </c>
      <c r="G3098">
        <v>710.58130684218804</v>
      </c>
      <c r="H3098">
        <v>1247.9406923603301</v>
      </c>
      <c r="I3098">
        <v>243.773117011111</v>
      </c>
    </row>
    <row r="3099" spans="1:9" x14ac:dyDescent="0.25">
      <c r="A3099" t="s">
        <v>22</v>
      </c>
      <c r="B3099">
        <v>2013</v>
      </c>
      <c r="C3099">
        <v>1</v>
      </c>
      <c r="D3099">
        <v>694.84516846703104</v>
      </c>
      <c r="E3099">
        <v>6241.8028942540004</v>
      </c>
      <c r="F3099">
        <v>2065.1622975469199</v>
      </c>
      <c r="G3099">
        <v>1029.3299314020701</v>
      </c>
      <c r="H3099">
        <v>2585.5766926507699</v>
      </c>
      <c r="I3099">
        <v>305.68103463268</v>
      </c>
    </row>
    <row r="3100" spans="1:9" x14ac:dyDescent="0.25">
      <c r="A3100" t="s">
        <v>22</v>
      </c>
      <c r="B3100">
        <v>2013</v>
      </c>
      <c r="C3100">
        <v>2</v>
      </c>
      <c r="D3100">
        <v>918.27363715854904</v>
      </c>
      <c r="E3100">
        <v>6243.6758780313103</v>
      </c>
      <c r="F3100">
        <v>2045.5724755447</v>
      </c>
      <c r="G3100">
        <v>1019.47118941151</v>
      </c>
      <c r="H3100">
        <v>2710.55527556472</v>
      </c>
      <c r="I3100">
        <v>360.38372947002398</v>
      </c>
    </row>
    <row r="3101" spans="1:9" x14ac:dyDescent="0.25">
      <c r="A3101" t="s">
        <v>22</v>
      </c>
      <c r="B3101">
        <v>2013</v>
      </c>
      <c r="C3101">
        <v>3</v>
      </c>
      <c r="D3101">
        <v>1413.2969449273101</v>
      </c>
      <c r="E3101">
        <v>6225.45466298675</v>
      </c>
      <c r="F3101">
        <v>1887.9204106540101</v>
      </c>
      <c r="G3101">
        <v>941.36654650826404</v>
      </c>
      <c r="H3101">
        <v>3168.50083403488</v>
      </c>
      <c r="I3101">
        <v>609.47273757174105</v>
      </c>
    </row>
    <row r="3102" spans="1:9" x14ac:dyDescent="0.25">
      <c r="A3102" t="s">
        <v>22</v>
      </c>
      <c r="B3102">
        <v>2013</v>
      </c>
      <c r="C3102">
        <v>4</v>
      </c>
      <c r="D3102">
        <v>1692.5761209567399</v>
      </c>
      <c r="E3102">
        <v>6214.2057364368502</v>
      </c>
      <c r="F3102">
        <v>1414.9471738581201</v>
      </c>
      <c r="G3102">
        <v>705.60976001452195</v>
      </c>
      <c r="H3102">
        <v>2218.94874641967</v>
      </c>
      <c r="I3102">
        <v>902.66897352045203</v>
      </c>
    </row>
    <row r="3103" spans="1:9" x14ac:dyDescent="0.25">
      <c r="A3103" t="s">
        <v>22</v>
      </c>
      <c r="B3103">
        <v>2013</v>
      </c>
      <c r="C3103">
        <v>5</v>
      </c>
      <c r="D3103">
        <v>2500.01670258895</v>
      </c>
      <c r="E3103">
        <v>6104.9006873170501</v>
      </c>
      <c r="F3103">
        <v>647.82932808889598</v>
      </c>
      <c r="G3103">
        <v>320.69131575486801</v>
      </c>
      <c r="H3103">
        <v>1342.5749816550101</v>
      </c>
      <c r="I3103">
        <v>1696.25858817067</v>
      </c>
    </row>
    <row r="3104" spans="1:9" x14ac:dyDescent="0.25">
      <c r="A3104" t="s">
        <v>22</v>
      </c>
      <c r="B3104">
        <v>2013</v>
      </c>
      <c r="C3104">
        <v>6</v>
      </c>
      <c r="D3104">
        <v>1647.67763110033</v>
      </c>
      <c r="E3104">
        <v>6078.44801782372</v>
      </c>
      <c r="F3104">
        <v>1834.21469000654</v>
      </c>
      <c r="G3104">
        <v>912.82529373083503</v>
      </c>
      <c r="H3104">
        <v>4074.8655671157098</v>
      </c>
      <c r="I3104">
        <v>1443.39280782332</v>
      </c>
    </row>
    <row r="3105" spans="1:9" x14ac:dyDescent="0.25">
      <c r="A3105" t="s">
        <v>22</v>
      </c>
      <c r="B3105">
        <v>2013</v>
      </c>
      <c r="C3105">
        <v>7</v>
      </c>
      <c r="D3105">
        <v>1157.2542086968999</v>
      </c>
      <c r="E3105">
        <v>6158.1097145211797</v>
      </c>
      <c r="F3105">
        <v>2491.55027753491</v>
      </c>
      <c r="G3105">
        <v>1241.96801951519</v>
      </c>
      <c r="H3105">
        <v>4439.3439618439897</v>
      </c>
      <c r="I3105">
        <v>1236.59132280008</v>
      </c>
    </row>
    <row r="3106" spans="1:9" x14ac:dyDescent="0.25">
      <c r="A3106" t="s">
        <v>22</v>
      </c>
      <c r="B3106">
        <v>2013</v>
      </c>
      <c r="C3106">
        <v>8</v>
      </c>
      <c r="D3106">
        <v>671.57317910139102</v>
      </c>
      <c r="E3106">
        <v>6132.1152753276801</v>
      </c>
      <c r="F3106">
        <v>1896.6103055870799</v>
      </c>
      <c r="G3106">
        <v>944.25992320978901</v>
      </c>
      <c r="H3106">
        <v>3065.3270655680699</v>
      </c>
      <c r="I3106">
        <v>778.29839195564296</v>
      </c>
    </row>
    <row r="3107" spans="1:9" x14ac:dyDescent="0.25">
      <c r="A3107" t="s">
        <v>22</v>
      </c>
      <c r="B3107">
        <v>2013</v>
      </c>
      <c r="C3107">
        <v>9</v>
      </c>
      <c r="D3107">
        <v>366.18297105449398</v>
      </c>
      <c r="E3107">
        <v>6166.5852721023602</v>
      </c>
      <c r="F3107">
        <v>1290.13599055741</v>
      </c>
      <c r="G3107">
        <v>643.42636831858601</v>
      </c>
      <c r="H3107">
        <v>1942.7491899752199</v>
      </c>
      <c r="I3107">
        <v>435.340337387528</v>
      </c>
    </row>
    <row r="3108" spans="1:9" x14ac:dyDescent="0.25">
      <c r="A3108" t="s">
        <v>22</v>
      </c>
      <c r="B3108">
        <v>2013</v>
      </c>
      <c r="C3108">
        <v>10</v>
      </c>
      <c r="D3108">
        <v>239.14156603285099</v>
      </c>
      <c r="E3108">
        <v>6200.1727430931896</v>
      </c>
      <c r="F3108">
        <v>2576.6388539316799</v>
      </c>
      <c r="G3108">
        <v>1285.0037382943899</v>
      </c>
      <c r="H3108">
        <v>3827.9788138941999</v>
      </c>
      <c r="I3108">
        <v>273.19805755082803</v>
      </c>
    </row>
    <row r="3109" spans="1:9" x14ac:dyDescent="0.25">
      <c r="A3109" t="s">
        <v>22</v>
      </c>
      <c r="B3109">
        <v>2013</v>
      </c>
      <c r="C3109">
        <v>11</v>
      </c>
      <c r="D3109">
        <v>267.42563612352501</v>
      </c>
      <c r="E3109">
        <v>6140.4178395253803</v>
      </c>
      <c r="F3109">
        <v>4118.5532685089502</v>
      </c>
      <c r="G3109">
        <v>2054.1458292462999</v>
      </c>
      <c r="H3109">
        <v>6373.1410625501003</v>
      </c>
      <c r="I3109">
        <v>226.67475589405001</v>
      </c>
    </row>
    <row r="3110" spans="1:9" x14ac:dyDescent="0.25">
      <c r="A3110" t="s">
        <v>22</v>
      </c>
      <c r="B3110">
        <v>2013</v>
      </c>
      <c r="C3110">
        <v>12</v>
      </c>
      <c r="D3110">
        <v>554.19338406509405</v>
      </c>
      <c r="E3110">
        <v>6197.7280873970803</v>
      </c>
      <c r="F3110">
        <v>3073.7243547232201</v>
      </c>
      <c r="G3110">
        <v>1533.3890331672501</v>
      </c>
      <c r="H3110">
        <v>5156.1785645009104</v>
      </c>
      <c r="I3110">
        <v>302.19381478297498</v>
      </c>
    </row>
    <row r="3111" spans="1:9" x14ac:dyDescent="0.25">
      <c r="A3111" t="s">
        <v>22</v>
      </c>
      <c r="B3111">
        <v>2014</v>
      </c>
      <c r="C3111">
        <v>1</v>
      </c>
      <c r="D3111">
        <v>592.11299444302904</v>
      </c>
      <c r="E3111">
        <v>6235.8982006935103</v>
      </c>
      <c r="F3111">
        <v>783.62438700995995</v>
      </c>
      <c r="G3111">
        <v>389.638661035572</v>
      </c>
      <c r="H3111">
        <v>240.01306202501601</v>
      </c>
      <c r="I3111">
        <v>276.43168369758598</v>
      </c>
    </row>
    <row r="3112" spans="1:9" x14ac:dyDescent="0.25">
      <c r="A3112" t="s">
        <v>22</v>
      </c>
      <c r="B3112">
        <v>2014</v>
      </c>
      <c r="C3112">
        <v>2</v>
      </c>
      <c r="D3112">
        <v>1034.6973870188599</v>
      </c>
      <c r="E3112">
        <v>6223.8310444755498</v>
      </c>
      <c r="F3112">
        <v>894.56858655015799</v>
      </c>
      <c r="G3112">
        <v>445.70627178508499</v>
      </c>
      <c r="H3112">
        <v>720.22330477221999</v>
      </c>
      <c r="I3112">
        <v>392.52351944513299</v>
      </c>
    </row>
    <row r="3113" spans="1:9" x14ac:dyDescent="0.25">
      <c r="A3113" t="s">
        <v>22</v>
      </c>
      <c r="B3113">
        <v>2014</v>
      </c>
      <c r="C3113">
        <v>3</v>
      </c>
      <c r="D3113">
        <v>1609.91774421486</v>
      </c>
      <c r="E3113">
        <v>6225.9813969867701</v>
      </c>
      <c r="F3113">
        <v>2379.6853298252199</v>
      </c>
      <c r="G3113">
        <v>1186.7657433821801</v>
      </c>
      <c r="H3113">
        <v>3803.25219341414</v>
      </c>
      <c r="I3113">
        <v>676.64293133506601</v>
      </c>
    </row>
    <row r="3114" spans="1:9" x14ac:dyDescent="0.25">
      <c r="A3114" t="s">
        <v>22</v>
      </c>
      <c r="B3114">
        <v>2014</v>
      </c>
      <c r="C3114">
        <v>4</v>
      </c>
      <c r="D3114">
        <v>1861.1397291246701</v>
      </c>
      <c r="E3114">
        <v>6197.2634853334002</v>
      </c>
      <c r="F3114">
        <v>1467.69306667409</v>
      </c>
      <c r="G3114">
        <v>732.06369915611197</v>
      </c>
      <c r="H3114">
        <v>2445.6415922585402</v>
      </c>
      <c r="I3114">
        <v>980.85701112815195</v>
      </c>
    </row>
    <row r="3115" spans="1:9" x14ac:dyDescent="0.25">
      <c r="A3115" t="s">
        <v>22</v>
      </c>
      <c r="B3115">
        <v>2014</v>
      </c>
      <c r="C3115">
        <v>5</v>
      </c>
      <c r="D3115">
        <v>1999.57328555203</v>
      </c>
      <c r="E3115">
        <v>6068.3825740860002</v>
      </c>
      <c r="F3115">
        <v>1053.1604419806699</v>
      </c>
      <c r="G3115">
        <v>525.14107234962705</v>
      </c>
      <c r="H3115">
        <v>1859.3224695630099</v>
      </c>
      <c r="I3115">
        <v>1370.3247585993399</v>
      </c>
    </row>
    <row r="3116" spans="1:9" x14ac:dyDescent="0.25">
      <c r="A3116" t="s">
        <v>22</v>
      </c>
      <c r="B3116">
        <v>2014</v>
      </c>
      <c r="C3116">
        <v>6</v>
      </c>
      <c r="D3116">
        <v>1659.76449307801</v>
      </c>
      <c r="E3116">
        <v>5957.9624809752704</v>
      </c>
      <c r="F3116">
        <v>1406.1897723925799</v>
      </c>
      <c r="G3116">
        <v>700.62769533302799</v>
      </c>
      <c r="H3116">
        <v>2918.3076390300498</v>
      </c>
      <c r="I3116">
        <v>1398.30352795865</v>
      </c>
    </row>
    <row r="3117" spans="1:9" x14ac:dyDescent="0.25">
      <c r="A3117" t="s">
        <v>22</v>
      </c>
      <c r="B3117">
        <v>2014</v>
      </c>
      <c r="C3117">
        <v>7</v>
      </c>
      <c r="D3117">
        <v>1627.8418107996099</v>
      </c>
      <c r="E3117">
        <v>5971.3344335727697</v>
      </c>
      <c r="F3117">
        <v>599.97157948497795</v>
      </c>
      <c r="G3117">
        <v>297.26350667672199</v>
      </c>
      <c r="H3117">
        <v>1783.08605679739</v>
      </c>
      <c r="I3117">
        <v>1636.7516561750999</v>
      </c>
    </row>
    <row r="3118" spans="1:9" x14ac:dyDescent="0.25">
      <c r="A3118" t="s">
        <v>22</v>
      </c>
      <c r="B3118">
        <v>2014</v>
      </c>
      <c r="C3118">
        <v>8</v>
      </c>
      <c r="D3118">
        <v>673.24675784682699</v>
      </c>
      <c r="E3118">
        <v>6135.3207426435101</v>
      </c>
      <c r="F3118">
        <v>2173.5497818273202</v>
      </c>
      <c r="G3118">
        <v>1081.7645948133099</v>
      </c>
      <c r="H3118">
        <v>3760.8691846526399</v>
      </c>
      <c r="I3118">
        <v>781.95263193088897</v>
      </c>
    </row>
    <row r="3119" spans="1:9" x14ac:dyDescent="0.25">
      <c r="A3119" t="s">
        <v>22</v>
      </c>
      <c r="B3119">
        <v>2014</v>
      </c>
      <c r="C3119">
        <v>9</v>
      </c>
      <c r="D3119">
        <v>386.819698393132</v>
      </c>
      <c r="E3119">
        <v>6217.1081212153604</v>
      </c>
      <c r="F3119">
        <v>2368.1558942983502</v>
      </c>
      <c r="G3119">
        <v>1180.9882615428301</v>
      </c>
      <c r="H3119">
        <v>3577.4325767508199</v>
      </c>
      <c r="I3119">
        <v>459.36188505613597</v>
      </c>
    </row>
    <row r="3120" spans="1:9" x14ac:dyDescent="0.25">
      <c r="A3120" t="s">
        <v>22</v>
      </c>
      <c r="B3120">
        <v>2014</v>
      </c>
      <c r="C3120">
        <v>10</v>
      </c>
      <c r="D3120">
        <v>228.34789418498499</v>
      </c>
      <c r="E3120">
        <v>6216.0330936280798</v>
      </c>
      <c r="F3120">
        <v>2076.76851006883</v>
      </c>
      <c r="G3120">
        <v>1035.1371248929399</v>
      </c>
      <c r="H3120">
        <v>2873.6032596626101</v>
      </c>
      <c r="I3120">
        <v>266.36817058027799</v>
      </c>
    </row>
    <row r="3121" spans="1:9" x14ac:dyDescent="0.25">
      <c r="A3121" t="s">
        <v>22</v>
      </c>
      <c r="B3121">
        <v>2014</v>
      </c>
      <c r="C3121">
        <v>11</v>
      </c>
      <c r="D3121">
        <v>262.11568831985699</v>
      </c>
      <c r="E3121">
        <v>6236.6867081320197</v>
      </c>
      <c r="F3121">
        <v>1225.56265019684</v>
      </c>
      <c r="G3121">
        <v>610.30512120113201</v>
      </c>
      <c r="H3121">
        <v>1056.00289942363</v>
      </c>
      <c r="I3121">
        <v>228.628418336735</v>
      </c>
    </row>
    <row r="3122" spans="1:9" x14ac:dyDescent="0.25">
      <c r="A3122" t="s">
        <v>22</v>
      </c>
      <c r="B3122">
        <v>2014</v>
      </c>
      <c r="C3122">
        <v>12</v>
      </c>
      <c r="D3122">
        <v>504.26008801491002</v>
      </c>
      <c r="E3122">
        <v>6155.5455944931</v>
      </c>
      <c r="F3122">
        <v>3561.4647620824999</v>
      </c>
      <c r="G3122">
        <v>1776.6680549288401</v>
      </c>
      <c r="H3122">
        <v>5751.51327328148</v>
      </c>
      <c r="I3122">
        <v>283.16536232159302</v>
      </c>
    </row>
    <row r="3123" spans="1:9" x14ac:dyDescent="0.25">
      <c r="A3123" t="s">
        <v>23</v>
      </c>
      <c r="B3123">
        <v>2002</v>
      </c>
      <c r="C3123">
        <v>1</v>
      </c>
      <c r="D3123">
        <v>393.06653841557397</v>
      </c>
      <c r="E3123">
        <v>3436.9791210027302</v>
      </c>
      <c r="F3123">
        <v>835.58646442400004</v>
      </c>
      <c r="G3123">
        <v>376.430626582022</v>
      </c>
      <c r="H3123">
        <v>1464.2135476620999</v>
      </c>
      <c r="I3123">
        <v>244.42468273390301</v>
      </c>
    </row>
    <row r="3124" spans="1:9" x14ac:dyDescent="0.25">
      <c r="A3124" t="s">
        <v>23</v>
      </c>
      <c r="B3124">
        <v>2002</v>
      </c>
      <c r="C3124">
        <v>2</v>
      </c>
      <c r="D3124">
        <v>446.95795993842</v>
      </c>
      <c r="E3124">
        <v>3472.93479685898</v>
      </c>
      <c r="F3124">
        <v>1646.6273041966299</v>
      </c>
      <c r="G3124">
        <v>739.46844345826298</v>
      </c>
      <c r="H3124">
        <v>2679.2480225484501</v>
      </c>
      <c r="I3124">
        <v>253.86161537549</v>
      </c>
    </row>
    <row r="3125" spans="1:9" x14ac:dyDescent="0.25">
      <c r="A3125" t="s">
        <v>23</v>
      </c>
      <c r="B3125">
        <v>2002</v>
      </c>
      <c r="C3125">
        <v>3</v>
      </c>
      <c r="D3125">
        <v>648.19546328281695</v>
      </c>
      <c r="E3125">
        <v>3443.2438840039099</v>
      </c>
      <c r="F3125">
        <v>1323.4885033995599</v>
      </c>
      <c r="G3125">
        <v>593.97103507578504</v>
      </c>
      <c r="H3125">
        <v>2294.0231813936598</v>
      </c>
      <c r="I3125">
        <v>362.22466518453098</v>
      </c>
    </row>
    <row r="3126" spans="1:9" x14ac:dyDescent="0.25">
      <c r="A3126" t="s">
        <v>23</v>
      </c>
      <c r="B3126">
        <v>2002</v>
      </c>
      <c r="C3126">
        <v>4</v>
      </c>
      <c r="D3126">
        <v>881.18047625203303</v>
      </c>
      <c r="E3126">
        <v>3448.7757644377898</v>
      </c>
      <c r="F3126">
        <v>331.078577581898</v>
      </c>
      <c r="G3126">
        <v>146.137378914371</v>
      </c>
      <c r="H3126">
        <v>485.49374893888898</v>
      </c>
      <c r="I3126">
        <v>526.73797709937605</v>
      </c>
    </row>
    <row r="3127" spans="1:9" x14ac:dyDescent="0.25">
      <c r="A3127" t="s">
        <v>23</v>
      </c>
      <c r="B3127">
        <v>2002</v>
      </c>
      <c r="C3127">
        <v>5</v>
      </c>
      <c r="D3127">
        <v>1017.6699106544399</v>
      </c>
      <c r="E3127">
        <v>3409.4208550100002</v>
      </c>
      <c r="F3127">
        <v>264.72749308450898</v>
      </c>
      <c r="G3127">
        <v>117.47941661907601</v>
      </c>
      <c r="H3127">
        <v>572.29261137693402</v>
      </c>
      <c r="I3127">
        <v>714.152276215749</v>
      </c>
    </row>
    <row r="3128" spans="1:9" x14ac:dyDescent="0.25">
      <c r="A3128" t="s">
        <v>23</v>
      </c>
      <c r="B3128">
        <v>2002</v>
      </c>
      <c r="C3128">
        <v>6</v>
      </c>
      <c r="D3128">
        <v>825.04243403126304</v>
      </c>
      <c r="E3128">
        <v>3395.73409427147</v>
      </c>
      <c r="F3128">
        <v>693.99473960034402</v>
      </c>
      <c r="G3128">
        <v>307.04872644339298</v>
      </c>
      <c r="H3128">
        <v>1338.7338180311001</v>
      </c>
      <c r="I3128">
        <v>717.76318874121205</v>
      </c>
    </row>
    <row r="3129" spans="1:9" x14ac:dyDescent="0.25">
      <c r="A3129" t="s">
        <v>23</v>
      </c>
      <c r="B3129">
        <v>2002</v>
      </c>
      <c r="C3129">
        <v>7</v>
      </c>
      <c r="D3129">
        <v>511.82322440466697</v>
      </c>
      <c r="E3129">
        <v>3405.5022727826699</v>
      </c>
      <c r="F3129">
        <v>845.10652868752697</v>
      </c>
      <c r="G3129">
        <v>375.05977792182</v>
      </c>
      <c r="H3129">
        <v>1589.0336545776699</v>
      </c>
      <c r="I3129">
        <v>556.31146577452205</v>
      </c>
    </row>
    <row r="3130" spans="1:9" x14ac:dyDescent="0.25">
      <c r="A3130" t="s">
        <v>23</v>
      </c>
      <c r="B3130">
        <v>2002</v>
      </c>
      <c r="C3130">
        <v>8</v>
      </c>
      <c r="D3130">
        <v>360.05111786859999</v>
      </c>
      <c r="E3130">
        <v>3445.25734226746</v>
      </c>
      <c r="F3130">
        <v>751.98477388229401</v>
      </c>
      <c r="G3130">
        <v>336.03024079644803</v>
      </c>
      <c r="H3130">
        <v>994.60204199981695</v>
      </c>
      <c r="I3130">
        <v>434.49806316446802</v>
      </c>
    </row>
    <row r="3131" spans="1:9" x14ac:dyDescent="0.25">
      <c r="A3131" t="s">
        <v>23</v>
      </c>
      <c r="B3131">
        <v>2002</v>
      </c>
      <c r="C3131">
        <v>9</v>
      </c>
      <c r="D3131">
        <v>142.37308078389199</v>
      </c>
      <c r="E3131">
        <v>3440.2123397586802</v>
      </c>
      <c r="F3131">
        <v>1590.64367497839</v>
      </c>
      <c r="G3131">
        <v>723.63211179573705</v>
      </c>
      <c r="H3131">
        <v>2668.80674582447</v>
      </c>
      <c r="I3131">
        <v>218.469798354077</v>
      </c>
    </row>
    <row r="3132" spans="1:9" x14ac:dyDescent="0.25">
      <c r="A3132" t="s">
        <v>23</v>
      </c>
      <c r="B3132">
        <v>2002</v>
      </c>
      <c r="C3132">
        <v>10</v>
      </c>
      <c r="D3132">
        <v>101.71165986849201</v>
      </c>
      <c r="E3132">
        <v>3462.7218943593598</v>
      </c>
      <c r="F3132">
        <v>1264.0711982411401</v>
      </c>
      <c r="G3132">
        <v>565.46871864259197</v>
      </c>
      <c r="H3132">
        <v>1674.7623354178199</v>
      </c>
      <c r="I3132">
        <v>172.0023444309</v>
      </c>
    </row>
    <row r="3133" spans="1:9" x14ac:dyDescent="0.25">
      <c r="A3133" t="s">
        <v>23</v>
      </c>
      <c r="B3133">
        <v>2002</v>
      </c>
      <c r="C3133">
        <v>11</v>
      </c>
      <c r="D3133">
        <v>122.21349919933699</v>
      </c>
      <c r="E3133">
        <v>3365.5885196870399</v>
      </c>
      <c r="F3133">
        <v>283.51906128457603</v>
      </c>
      <c r="G3133">
        <v>129.28384390213</v>
      </c>
      <c r="H3133">
        <v>361.03164531187502</v>
      </c>
      <c r="I3133">
        <v>158.811866949072</v>
      </c>
    </row>
    <row r="3134" spans="1:9" x14ac:dyDescent="0.25">
      <c r="A3134" t="s">
        <v>23</v>
      </c>
      <c r="B3134">
        <v>2002</v>
      </c>
      <c r="C3134">
        <v>12</v>
      </c>
      <c r="D3134">
        <v>209.837533690074</v>
      </c>
      <c r="E3134">
        <v>3468.5966845572698</v>
      </c>
      <c r="F3134">
        <v>977.82843382179203</v>
      </c>
      <c r="G3134">
        <v>440.269950487286</v>
      </c>
      <c r="H3134">
        <v>1112.26022173674</v>
      </c>
      <c r="I3134">
        <v>191.420008543725</v>
      </c>
    </row>
    <row r="3135" spans="1:9" x14ac:dyDescent="0.25">
      <c r="A3135" t="s">
        <v>23</v>
      </c>
      <c r="B3135">
        <v>2003</v>
      </c>
      <c r="C3135">
        <v>1</v>
      </c>
      <c r="D3135">
        <v>401.87815531079599</v>
      </c>
      <c r="E3135">
        <v>3443.2008610401099</v>
      </c>
      <c r="F3135">
        <v>2160.6099611898599</v>
      </c>
      <c r="G3135">
        <v>977.19729332426095</v>
      </c>
      <c r="H3135">
        <v>3859.6587303126098</v>
      </c>
      <c r="I3135">
        <v>248.43567586702801</v>
      </c>
    </row>
    <row r="3136" spans="1:9" x14ac:dyDescent="0.25">
      <c r="A3136" t="s">
        <v>23</v>
      </c>
      <c r="B3136">
        <v>2003</v>
      </c>
      <c r="C3136">
        <v>2</v>
      </c>
      <c r="D3136">
        <v>533.17372431151296</v>
      </c>
      <c r="E3136">
        <v>3480.2659211955302</v>
      </c>
      <c r="F3136">
        <v>290.69621401342602</v>
      </c>
      <c r="G3136">
        <v>131.932747237239</v>
      </c>
      <c r="H3136">
        <v>145.19906331009301</v>
      </c>
      <c r="I3136">
        <v>288.80684601348901</v>
      </c>
    </row>
    <row r="3137" spans="1:9" x14ac:dyDescent="0.25">
      <c r="A3137" t="s">
        <v>23</v>
      </c>
      <c r="B3137">
        <v>2003</v>
      </c>
      <c r="C3137">
        <v>3</v>
      </c>
      <c r="D3137">
        <v>740.86680107611903</v>
      </c>
      <c r="E3137">
        <v>3473.1859242492701</v>
      </c>
      <c r="F3137">
        <v>669.87581858744602</v>
      </c>
      <c r="G3137">
        <v>303.58945319841501</v>
      </c>
      <c r="H3137">
        <v>945.01677473436405</v>
      </c>
      <c r="I3137">
        <v>403.07875596115599</v>
      </c>
    </row>
    <row r="3138" spans="1:9" x14ac:dyDescent="0.25">
      <c r="A3138" t="s">
        <v>23</v>
      </c>
      <c r="B3138">
        <v>2003</v>
      </c>
      <c r="C3138">
        <v>4</v>
      </c>
      <c r="D3138">
        <v>982.64651492036205</v>
      </c>
      <c r="E3138">
        <v>3402.1146915570798</v>
      </c>
      <c r="F3138">
        <v>493.53521046473003</v>
      </c>
      <c r="G3138">
        <v>219.60537059883401</v>
      </c>
      <c r="H3138">
        <v>803.99221878474702</v>
      </c>
      <c r="I3138">
        <v>567.57959064591898</v>
      </c>
    </row>
    <row r="3139" spans="1:9" x14ac:dyDescent="0.25">
      <c r="A3139" t="s">
        <v>23</v>
      </c>
      <c r="B3139">
        <v>2003</v>
      </c>
      <c r="C3139">
        <v>5</v>
      </c>
      <c r="D3139">
        <v>828.375312202847</v>
      </c>
      <c r="E3139">
        <v>3399.5507819765498</v>
      </c>
      <c r="F3139">
        <v>885.67818453449502</v>
      </c>
      <c r="G3139">
        <v>395.725164476109</v>
      </c>
      <c r="H3139">
        <v>1631.65411430622</v>
      </c>
      <c r="I3139">
        <v>588.38764971895205</v>
      </c>
    </row>
    <row r="3140" spans="1:9" x14ac:dyDescent="0.25">
      <c r="A3140" t="s">
        <v>23</v>
      </c>
      <c r="B3140">
        <v>2003</v>
      </c>
      <c r="C3140">
        <v>6</v>
      </c>
      <c r="D3140">
        <v>814.17759598887199</v>
      </c>
      <c r="E3140">
        <v>3428.2827125608101</v>
      </c>
      <c r="F3140">
        <v>451.763417205846</v>
      </c>
      <c r="G3140">
        <v>198.74511355905901</v>
      </c>
      <c r="H3140">
        <v>868.63237017639096</v>
      </c>
      <c r="I3140">
        <v>671.70266963342601</v>
      </c>
    </row>
    <row r="3141" spans="1:9" x14ac:dyDescent="0.25">
      <c r="A3141" t="s">
        <v>23</v>
      </c>
      <c r="B3141">
        <v>2003</v>
      </c>
      <c r="C3141">
        <v>7</v>
      </c>
      <c r="D3141">
        <v>617.86010884169298</v>
      </c>
      <c r="E3141">
        <v>3404.9451746381401</v>
      </c>
      <c r="F3141">
        <v>518.85389184597</v>
      </c>
      <c r="G3141">
        <v>230.55811080734301</v>
      </c>
      <c r="H3141">
        <v>956.95357767872804</v>
      </c>
      <c r="I3141">
        <v>599.82427680937803</v>
      </c>
    </row>
    <row r="3142" spans="1:9" x14ac:dyDescent="0.25">
      <c r="A3142" t="s">
        <v>23</v>
      </c>
      <c r="B3142">
        <v>2003</v>
      </c>
      <c r="C3142">
        <v>8</v>
      </c>
      <c r="D3142">
        <v>278.78277654450801</v>
      </c>
      <c r="E3142">
        <v>3424.9579340640998</v>
      </c>
      <c r="F3142">
        <v>2141.2158745505299</v>
      </c>
      <c r="G3142">
        <v>968.18062949171599</v>
      </c>
      <c r="H3142">
        <v>3779.4240976748702</v>
      </c>
      <c r="I3142">
        <v>307.49833392570201</v>
      </c>
    </row>
    <row r="3143" spans="1:9" x14ac:dyDescent="0.25">
      <c r="A3143" t="s">
        <v>23</v>
      </c>
      <c r="B3143">
        <v>2003</v>
      </c>
      <c r="C3143">
        <v>9</v>
      </c>
      <c r="D3143">
        <v>146.12084704171801</v>
      </c>
      <c r="E3143">
        <v>3434.8593697757701</v>
      </c>
      <c r="F3143">
        <v>1579.5144580042299</v>
      </c>
      <c r="G3143">
        <v>710.073414582287</v>
      </c>
      <c r="H3143">
        <v>2427.7163519699502</v>
      </c>
      <c r="I3143">
        <v>174.75478346423901</v>
      </c>
    </row>
    <row r="3144" spans="1:9" x14ac:dyDescent="0.25">
      <c r="A3144" t="s">
        <v>23</v>
      </c>
      <c r="B3144">
        <v>2003</v>
      </c>
      <c r="C3144">
        <v>10</v>
      </c>
      <c r="D3144">
        <v>102.212654769292</v>
      </c>
      <c r="E3144">
        <v>3446.7969834655801</v>
      </c>
      <c r="F3144">
        <v>1478.1265941714901</v>
      </c>
      <c r="G3144">
        <v>672.75259731259598</v>
      </c>
      <c r="H3144">
        <v>2278.07888805433</v>
      </c>
      <c r="I3144">
        <v>121.23180390298801</v>
      </c>
    </row>
    <row r="3145" spans="1:9" x14ac:dyDescent="0.25">
      <c r="A3145" t="s">
        <v>23</v>
      </c>
      <c r="B3145">
        <v>2003</v>
      </c>
      <c r="C3145">
        <v>11</v>
      </c>
      <c r="D3145">
        <v>155.709373717745</v>
      </c>
      <c r="E3145">
        <v>3447.2673433547202</v>
      </c>
      <c r="F3145">
        <v>644.86915383769997</v>
      </c>
      <c r="G3145">
        <v>289.20428327170401</v>
      </c>
      <c r="H3145">
        <v>630.86093435524901</v>
      </c>
      <c r="I3145">
        <v>130.06269779047699</v>
      </c>
    </row>
    <row r="3146" spans="1:9" x14ac:dyDescent="0.25">
      <c r="A3146" t="s">
        <v>23</v>
      </c>
      <c r="B3146">
        <v>2003</v>
      </c>
      <c r="C3146">
        <v>12</v>
      </c>
      <c r="D3146">
        <v>242.367088764713</v>
      </c>
      <c r="E3146">
        <v>3467.1663110025002</v>
      </c>
      <c r="F3146">
        <v>2752.7928239763301</v>
      </c>
      <c r="G3146">
        <v>1246.45165151321</v>
      </c>
      <c r="H3146">
        <v>4747.4935222346503</v>
      </c>
      <c r="I3146">
        <v>153.82131577908299</v>
      </c>
    </row>
    <row r="3147" spans="1:9" x14ac:dyDescent="0.25">
      <c r="A3147" t="s">
        <v>23</v>
      </c>
      <c r="B3147">
        <v>2004</v>
      </c>
      <c r="C3147">
        <v>1</v>
      </c>
      <c r="D3147">
        <v>330.28346283665502</v>
      </c>
      <c r="E3147">
        <v>3457.2350249986298</v>
      </c>
      <c r="F3147">
        <v>812.96702148994495</v>
      </c>
      <c r="G3147">
        <v>363.44618033141501</v>
      </c>
      <c r="H3147">
        <v>972.73972501968399</v>
      </c>
      <c r="I3147">
        <v>172.59613612770301</v>
      </c>
    </row>
    <row r="3148" spans="1:9" x14ac:dyDescent="0.25">
      <c r="A3148" t="s">
        <v>23</v>
      </c>
      <c r="B3148">
        <v>2004</v>
      </c>
      <c r="C3148">
        <v>2</v>
      </c>
      <c r="D3148">
        <v>468.93833136020498</v>
      </c>
      <c r="E3148">
        <v>3448.8121472462399</v>
      </c>
      <c r="F3148">
        <v>1703.01339994915</v>
      </c>
      <c r="G3148">
        <v>768.77533913443699</v>
      </c>
      <c r="H3148">
        <v>2756.2369770877299</v>
      </c>
      <c r="I3148">
        <v>219.99887469347701</v>
      </c>
    </row>
    <row r="3149" spans="1:9" x14ac:dyDescent="0.25">
      <c r="A3149" t="s">
        <v>23</v>
      </c>
      <c r="B3149">
        <v>2004</v>
      </c>
      <c r="C3149">
        <v>3</v>
      </c>
      <c r="D3149">
        <v>728.39409039184</v>
      </c>
      <c r="E3149">
        <v>3464.3706651071202</v>
      </c>
      <c r="F3149">
        <v>592.86031569200497</v>
      </c>
      <c r="G3149">
        <v>267.60299653811097</v>
      </c>
      <c r="H3149">
        <v>865.26253129623399</v>
      </c>
      <c r="I3149">
        <v>349.89212020676098</v>
      </c>
    </row>
    <row r="3150" spans="1:9" x14ac:dyDescent="0.25">
      <c r="A3150" t="s">
        <v>23</v>
      </c>
      <c r="B3150">
        <v>2004</v>
      </c>
      <c r="C3150">
        <v>4</v>
      </c>
      <c r="D3150">
        <v>859.70485404118494</v>
      </c>
      <c r="E3150">
        <v>3453.32897147209</v>
      </c>
      <c r="F3150">
        <v>706.56116798301196</v>
      </c>
      <c r="G3150">
        <v>316.99732209836202</v>
      </c>
      <c r="H3150">
        <v>1131.93520262075</v>
      </c>
      <c r="I3150">
        <v>476.32766471017402</v>
      </c>
    </row>
    <row r="3151" spans="1:9" x14ac:dyDescent="0.25">
      <c r="A3151" t="s">
        <v>23</v>
      </c>
      <c r="B3151">
        <v>2004</v>
      </c>
      <c r="C3151">
        <v>5</v>
      </c>
      <c r="D3151">
        <v>918.677500819594</v>
      </c>
      <c r="E3151">
        <v>3423.3511668051201</v>
      </c>
      <c r="F3151">
        <v>1041.26392804436</v>
      </c>
      <c r="G3151">
        <v>468.52624535248202</v>
      </c>
      <c r="H3151">
        <v>1877.12146836689</v>
      </c>
      <c r="I3151">
        <v>604.96648453345301</v>
      </c>
    </row>
    <row r="3152" spans="1:9" x14ac:dyDescent="0.25">
      <c r="A3152" t="s">
        <v>23</v>
      </c>
      <c r="B3152">
        <v>2004</v>
      </c>
      <c r="C3152">
        <v>6</v>
      </c>
      <c r="D3152">
        <v>721.24962555589195</v>
      </c>
      <c r="E3152">
        <v>3363.0992523786899</v>
      </c>
      <c r="F3152">
        <v>933.40948862370203</v>
      </c>
      <c r="G3152">
        <v>419.01044816573699</v>
      </c>
      <c r="H3152">
        <v>1757.8455927124</v>
      </c>
      <c r="I3152">
        <v>590.38667632641796</v>
      </c>
    </row>
    <row r="3153" spans="1:9" x14ac:dyDescent="0.25">
      <c r="A3153" t="s">
        <v>23</v>
      </c>
      <c r="B3153">
        <v>2004</v>
      </c>
      <c r="C3153">
        <v>7</v>
      </c>
      <c r="D3153">
        <v>501.085074163478</v>
      </c>
      <c r="E3153">
        <v>3429.0633464144098</v>
      </c>
      <c r="F3153">
        <v>599.68921239855797</v>
      </c>
      <c r="G3153">
        <v>266.41712831906398</v>
      </c>
      <c r="H3153">
        <v>1006.01212468664</v>
      </c>
      <c r="I3153">
        <v>503.96178070615298</v>
      </c>
    </row>
    <row r="3154" spans="1:9" x14ac:dyDescent="0.25">
      <c r="A3154" t="s">
        <v>23</v>
      </c>
      <c r="B3154">
        <v>2004</v>
      </c>
      <c r="C3154">
        <v>8</v>
      </c>
      <c r="D3154">
        <v>324.27765886331503</v>
      </c>
      <c r="E3154">
        <v>3446.6897016098001</v>
      </c>
      <c r="F3154">
        <v>832.71108435789097</v>
      </c>
      <c r="G3154">
        <v>370.03979154755001</v>
      </c>
      <c r="H3154">
        <v>1201.1479204089501</v>
      </c>
      <c r="I3154">
        <v>352.31993338883399</v>
      </c>
    </row>
    <row r="3155" spans="1:9" x14ac:dyDescent="0.25">
      <c r="A3155" t="s">
        <v>23</v>
      </c>
      <c r="B3155">
        <v>2004</v>
      </c>
      <c r="C3155">
        <v>9</v>
      </c>
      <c r="D3155">
        <v>139.40049399768799</v>
      </c>
      <c r="E3155">
        <v>3430.7459457688101</v>
      </c>
      <c r="F3155">
        <v>2414.8463582122199</v>
      </c>
      <c r="G3155">
        <v>1090.5499739649999</v>
      </c>
      <c r="H3155">
        <v>4046.5481068874801</v>
      </c>
      <c r="I3155">
        <v>167.47590886988101</v>
      </c>
    </row>
    <row r="3156" spans="1:9" x14ac:dyDescent="0.25">
      <c r="A3156" t="s">
        <v>23</v>
      </c>
      <c r="B3156">
        <v>2004</v>
      </c>
      <c r="C3156">
        <v>10</v>
      </c>
      <c r="D3156">
        <v>120.668426726742</v>
      </c>
      <c r="E3156">
        <v>3414.9906997079502</v>
      </c>
      <c r="F3156">
        <v>729.11463611983299</v>
      </c>
      <c r="G3156">
        <v>330.00751252211501</v>
      </c>
      <c r="H3156">
        <v>871.82978997161899</v>
      </c>
      <c r="I3156">
        <v>133.28453665910999</v>
      </c>
    </row>
    <row r="3157" spans="1:9" x14ac:dyDescent="0.25">
      <c r="A3157" t="s">
        <v>23</v>
      </c>
      <c r="B3157">
        <v>2004</v>
      </c>
      <c r="C3157">
        <v>11</v>
      </c>
      <c r="D3157">
        <v>139.74714706451601</v>
      </c>
      <c r="E3157">
        <v>3420.9094744920299</v>
      </c>
      <c r="F3157">
        <v>2457.9740135380898</v>
      </c>
      <c r="G3157">
        <v>1104.7744575029801</v>
      </c>
      <c r="H3157">
        <v>4374.2250921962404</v>
      </c>
      <c r="I3157">
        <v>120.95843902379301</v>
      </c>
    </row>
    <row r="3158" spans="1:9" x14ac:dyDescent="0.25">
      <c r="A3158" t="s">
        <v>23</v>
      </c>
      <c r="B3158">
        <v>2004</v>
      </c>
      <c r="C3158">
        <v>12</v>
      </c>
      <c r="D3158">
        <v>265.10717764779997</v>
      </c>
      <c r="E3158">
        <v>3458.58049240631</v>
      </c>
      <c r="F3158">
        <v>2325.6082504255301</v>
      </c>
      <c r="G3158">
        <v>1048.766286846</v>
      </c>
      <c r="H3158">
        <v>3866.7827784241499</v>
      </c>
      <c r="I3158">
        <v>162.510992591383</v>
      </c>
    </row>
    <row r="3159" spans="1:9" x14ac:dyDescent="0.25">
      <c r="A3159" t="s">
        <v>23</v>
      </c>
      <c r="B3159">
        <v>2005</v>
      </c>
      <c r="C3159">
        <v>1</v>
      </c>
      <c r="D3159">
        <v>391.13881724496503</v>
      </c>
      <c r="E3159">
        <v>3469.7860504087798</v>
      </c>
      <c r="F3159">
        <v>2750.8415721075398</v>
      </c>
      <c r="G3159">
        <v>1231.9229706589099</v>
      </c>
      <c r="H3159">
        <v>4779.3334517719704</v>
      </c>
      <c r="I3159">
        <v>195.63990012268499</v>
      </c>
    </row>
    <row r="3160" spans="1:9" x14ac:dyDescent="0.25">
      <c r="A3160" t="s">
        <v>23</v>
      </c>
      <c r="B3160">
        <v>2005</v>
      </c>
      <c r="C3160">
        <v>2</v>
      </c>
      <c r="D3160">
        <v>430.88449023232602</v>
      </c>
      <c r="E3160">
        <v>3461.6158567840598</v>
      </c>
      <c r="F3160">
        <v>1299.0664100323199</v>
      </c>
      <c r="G3160">
        <v>586.93723609119695</v>
      </c>
      <c r="H3160">
        <v>2036.5803661080799</v>
      </c>
      <c r="I3160">
        <v>204.58844865760801</v>
      </c>
    </row>
    <row r="3161" spans="1:9" x14ac:dyDescent="0.25">
      <c r="A3161" t="s">
        <v>23</v>
      </c>
      <c r="B3161">
        <v>2005</v>
      </c>
      <c r="C3161">
        <v>3</v>
      </c>
      <c r="D3161">
        <v>729.32632481810901</v>
      </c>
      <c r="E3161">
        <v>3449.5163715878298</v>
      </c>
      <c r="F3161">
        <v>589.49786302546499</v>
      </c>
      <c r="G3161">
        <v>265.417124587871</v>
      </c>
      <c r="H3161">
        <v>735.20619908018102</v>
      </c>
      <c r="I3161">
        <v>349.34054054127</v>
      </c>
    </row>
    <row r="3162" spans="1:9" x14ac:dyDescent="0.25">
      <c r="A3162" t="s">
        <v>23</v>
      </c>
      <c r="B3162">
        <v>2005</v>
      </c>
      <c r="C3162">
        <v>4</v>
      </c>
      <c r="D3162">
        <v>888.52136020279704</v>
      </c>
      <c r="E3162">
        <v>3408.20336715843</v>
      </c>
      <c r="F3162">
        <v>687.86545790231696</v>
      </c>
      <c r="G3162">
        <v>310.788780849234</v>
      </c>
      <c r="H3162">
        <v>1107.9475515838801</v>
      </c>
      <c r="I3162">
        <v>479.32643733724598</v>
      </c>
    </row>
    <row r="3163" spans="1:9" x14ac:dyDescent="0.25">
      <c r="A3163" t="s">
        <v>23</v>
      </c>
      <c r="B3163">
        <v>2005</v>
      </c>
      <c r="C3163">
        <v>5</v>
      </c>
      <c r="D3163">
        <v>822.11265984079398</v>
      </c>
      <c r="E3163">
        <v>3453.82424061645</v>
      </c>
      <c r="F3163">
        <v>822.48110207039304</v>
      </c>
      <c r="G3163">
        <v>368.30590682180599</v>
      </c>
      <c r="H3163">
        <v>1425.59290063206</v>
      </c>
      <c r="I3163">
        <v>557.506840596247</v>
      </c>
    </row>
    <row r="3164" spans="1:9" x14ac:dyDescent="0.25">
      <c r="A3164" t="s">
        <v>23</v>
      </c>
      <c r="B3164">
        <v>2005</v>
      </c>
      <c r="C3164">
        <v>6</v>
      </c>
      <c r="D3164">
        <v>685.25428684584404</v>
      </c>
      <c r="E3164">
        <v>3427.7185083423601</v>
      </c>
      <c r="F3164">
        <v>864.21669725834795</v>
      </c>
      <c r="G3164">
        <v>389.32752665094102</v>
      </c>
      <c r="H3164">
        <v>1535.16372741798</v>
      </c>
      <c r="I3164">
        <v>579.74570636726401</v>
      </c>
    </row>
    <row r="3165" spans="1:9" x14ac:dyDescent="0.25">
      <c r="A3165" t="s">
        <v>23</v>
      </c>
      <c r="B3165">
        <v>2005</v>
      </c>
      <c r="C3165">
        <v>7</v>
      </c>
      <c r="D3165">
        <v>585.75615215540097</v>
      </c>
      <c r="E3165">
        <v>3404.0238442398099</v>
      </c>
      <c r="F3165">
        <v>322.70532518882402</v>
      </c>
      <c r="G3165">
        <v>141.023171716972</v>
      </c>
      <c r="H3165">
        <v>586.26017669175599</v>
      </c>
      <c r="I3165">
        <v>563.48107519646703</v>
      </c>
    </row>
    <row r="3166" spans="1:9" x14ac:dyDescent="0.25">
      <c r="A3166" t="s">
        <v>23</v>
      </c>
      <c r="B3166">
        <v>2005</v>
      </c>
      <c r="C3166">
        <v>8</v>
      </c>
      <c r="D3166">
        <v>259.04613017356399</v>
      </c>
      <c r="E3166">
        <v>3418.17559078964</v>
      </c>
      <c r="F3166">
        <v>1565.0646494820801</v>
      </c>
      <c r="G3166">
        <v>699.80263484300701</v>
      </c>
      <c r="H3166">
        <v>2468.3216686112401</v>
      </c>
      <c r="I3166">
        <v>291.73840317815097</v>
      </c>
    </row>
    <row r="3167" spans="1:9" x14ac:dyDescent="0.25">
      <c r="A3167" t="s">
        <v>23</v>
      </c>
      <c r="B3167">
        <v>2005</v>
      </c>
      <c r="C3167">
        <v>9</v>
      </c>
      <c r="D3167">
        <v>148.38967064612299</v>
      </c>
      <c r="E3167">
        <v>3415.11056878105</v>
      </c>
      <c r="F3167">
        <v>1895.1789205193299</v>
      </c>
      <c r="G3167">
        <v>853.38949503536003</v>
      </c>
      <c r="H3167">
        <v>3215.64915835491</v>
      </c>
      <c r="I3167">
        <v>174.92489804561399</v>
      </c>
    </row>
    <row r="3168" spans="1:9" x14ac:dyDescent="0.25">
      <c r="A3168" t="s">
        <v>23</v>
      </c>
      <c r="B3168">
        <v>2005</v>
      </c>
      <c r="C3168">
        <v>10</v>
      </c>
      <c r="D3168">
        <v>147.26880717039799</v>
      </c>
      <c r="E3168">
        <v>3452.66181447586</v>
      </c>
      <c r="F3168">
        <v>873.53474578297596</v>
      </c>
      <c r="G3168">
        <v>392.808075388774</v>
      </c>
      <c r="H3168">
        <v>1184.45591065332</v>
      </c>
      <c r="I3168">
        <v>150.78608580556201</v>
      </c>
    </row>
    <row r="3169" spans="1:9" x14ac:dyDescent="0.25">
      <c r="A3169" t="s">
        <v>23</v>
      </c>
      <c r="B3169">
        <v>2005</v>
      </c>
      <c r="C3169">
        <v>11</v>
      </c>
      <c r="D3169">
        <v>132.93012515462499</v>
      </c>
      <c r="E3169">
        <v>3468.4994091448998</v>
      </c>
      <c r="F3169">
        <v>2352.5755763371799</v>
      </c>
      <c r="G3169">
        <v>1061.00795471846</v>
      </c>
      <c r="H3169">
        <v>3781.1878749791699</v>
      </c>
      <c r="I3169">
        <v>119.823116582322</v>
      </c>
    </row>
    <row r="3170" spans="1:9" x14ac:dyDescent="0.25">
      <c r="A3170" t="s">
        <v>23</v>
      </c>
      <c r="B3170">
        <v>2005</v>
      </c>
      <c r="C3170">
        <v>12</v>
      </c>
      <c r="D3170">
        <v>218.67500812504801</v>
      </c>
      <c r="E3170">
        <v>3433.61922544045</v>
      </c>
      <c r="F3170">
        <v>1771.4685841310099</v>
      </c>
      <c r="G3170">
        <v>800.553829234207</v>
      </c>
      <c r="H3170">
        <v>3023.4375386865599</v>
      </c>
      <c r="I3170">
        <v>144.58364872681901</v>
      </c>
    </row>
    <row r="3171" spans="1:9" x14ac:dyDescent="0.25">
      <c r="A3171" t="s">
        <v>23</v>
      </c>
      <c r="B3171">
        <v>2006</v>
      </c>
      <c r="C3171">
        <v>1</v>
      </c>
      <c r="D3171">
        <v>372.92145128927399</v>
      </c>
      <c r="E3171">
        <v>3416.2184039328799</v>
      </c>
      <c r="F3171">
        <v>984.15063181011305</v>
      </c>
      <c r="G3171">
        <v>446.35218645551703</v>
      </c>
      <c r="H3171">
        <v>1342.6761264173001</v>
      </c>
      <c r="I3171">
        <v>188.181386408093</v>
      </c>
    </row>
    <row r="3172" spans="1:9" x14ac:dyDescent="0.25">
      <c r="A3172" t="s">
        <v>23</v>
      </c>
      <c r="B3172">
        <v>2006</v>
      </c>
      <c r="C3172">
        <v>2</v>
      </c>
      <c r="D3172">
        <v>438.28962376305799</v>
      </c>
      <c r="E3172">
        <v>3469.9316472128298</v>
      </c>
      <c r="F3172">
        <v>1408.36807612499</v>
      </c>
      <c r="G3172">
        <v>638.586623244066</v>
      </c>
      <c r="H3172">
        <v>2249.6105268667602</v>
      </c>
      <c r="I3172">
        <v>209.63352666541999</v>
      </c>
    </row>
    <row r="3173" spans="1:9" x14ac:dyDescent="0.25">
      <c r="A3173" t="s">
        <v>23</v>
      </c>
      <c r="B3173">
        <v>2006</v>
      </c>
      <c r="C3173">
        <v>3</v>
      </c>
      <c r="D3173">
        <v>616.95001339991404</v>
      </c>
      <c r="E3173">
        <v>3469.84951207825</v>
      </c>
      <c r="F3173">
        <v>776.812858944244</v>
      </c>
      <c r="G3173">
        <v>349.14513951838302</v>
      </c>
      <c r="H3173">
        <v>1050.09633223286</v>
      </c>
      <c r="I3173">
        <v>304.68364622092702</v>
      </c>
    </row>
    <row r="3174" spans="1:9" x14ac:dyDescent="0.25">
      <c r="A3174" t="s">
        <v>23</v>
      </c>
      <c r="B3174">
        <v>2006</v>
      </c>
      <c r="C3174">
        <v>4</v>
      </c>
      <c r="D3174">
        <v>790.07807628505395</v>
      </c>
      <c r="E3174">
        <v>3452.4097344512902</v>
      </c>
      <c r="F3174">
        <v>517.20645133865401</v>
      </c>
      <c r="G3174">
        <v>231.37030106405899</v>
      </c>
      <c r="H3174">
        <v>760.801811707458</v>
      </c>
      <c r="I3174">
        <v>438.98235924795802</v>
      </c>
    </row>
    <row r="3175" spans="1:9" x14ac:dyDescent="0.25">
      <c r="A3175" t="s">
        <v>23</v>
      </c>
      <c r="B3175">
        <v>2006</v>
      </c>
      <c r="C3175">
        <v>5</v>
      </c>
      <c r="D3175">
        <v>952.093487476875</v>
      </c>
      <c r="E3175">
        <v>3397.2913463037098</v>
      </c>
      <c r="F3175">
        <v>565.74206307698705</v>
      </c>
      <c r="G3175">
        <v>250.65156676562299</v>
      </c>
      <c r="H3175">
        <v>987.50476352213798</v>
      </c>
      <c r="I3175">
        <v>623.95105486133104</v>
      </c>
    </row>
    <row r="3176" spans="1:9" x14ac:dyDescent="0.25">
      <c r="A3176" t="s">
        <v>23</v>
      </c>
      <c r="B3176">
        <v>2006</v>
      </c>
      <c r="C3176">
        <v>6</v>
      </c>
      <c r="D3176">
        <v>807.74212142516296</v>
      </c>
      <c r="E3176">
        <v>3397.1362495755802</v>
      </c>
      <c r="F3176">
        <v>563.99639095326404</v>
      </c>
      <c r="G3176">
        <v>255.35972063137899</v>
      </c>
      <c r="H3176">
        <v>1087.37071276755</v>
      </c>
      <c r="I3176">
        <v>656.19243508184002</v>
      </c>
    </row>
    <row r="3177" spans="1:9" x14ac:dyDescent="0.25">
      <c r="A3177" t="s">
        <v>23</v>
      </c>
      <c r="B3177">
        <v>2006</v>
      </c>
      <c r="C3177">
        <v>7</v>
      </c>
      <c r="D3177">
        <v>613.62244018689898</v>
      </c>
      <c r="E3177">
        <v>3444.775873732</v>
      </c>
      <c r="F3177">
        <v>882.68269470099494</v>
      </c>
      <c r="G3177">
        <v>391.99439789245901</v>
      </c>
      <c r="H3177">
        <v>1538.3626571736099</v>
      </c>
      <c r="I3177">
        <v>601.29090900503104</v>
      </c>
    </row>
    <row r="3178" spans="1:9" x14ac:dyDescent="0.25">
      <c r="A3178" t="s">
        <v>23</v>
      </c>
      <c r="B3178">
        <v>2006</v>
      </c>
      <c r="C3178">
        <v>8</v>
      </c>
      <c r="D3178">
        <v>311.34897658287599</v>
      </c>
      <c r="E3178">
        <v>3447.3458433946198</v>
      </c>
      <c r="F3178">
        <v>606.53241838390295</v>
      </c>
      <c r="G3178">
        <v>270.10446183013403</v>
      </c>
      <c r="H3178">
        <v>838.63068638913205</v>
      </c>
      <c r="I3178">
        <v>341.360434110217</v>
      </c>
    </row>
    <row r="3179" spans="1:9" x14ac:dyDescent="0.25">
      <c r="A3179" t="s">
        <v>23</v>
      </c>
      <c r="B3179">
        <v>2006</v>
      </c>
      <c r="C3179">
        <v>9</v>
      </c>
      <c r="D3179">
        <v>157.19545965883501</v>
      </c>
      <c r="E3179">
        <v>3434.24243863846</v>
      </c>
      <c r="F3179">
        <v>1306.4018493414901</v>
      </c>
      <c r="G3179">
        <v>586.972584557348</v>
      </c>
      <c r="H3179">
        <v>2052.4923526687098</v>
      </c>
      <c r="I3179">
        <v>182.53336800323001</v>
      </c>
    </row>
    <row r="3180" spans="1:9" x14ac:dyDescent="0.25">
      <c r="A3180" t="s">
        <v>23</v>
      </c>
      <c r="B3180">
        <v>2006</v>
      </c>
      <c r="C3180">
        <v>10</v>
      </c>
      <c r="D3180">
        <v>106.597940132614</v>
      </c>
      <c r="E3180">
        <v>3436.15115008461</v>
      </c>
      <c r="F3180">
        <v>1281.2450121986601</v>
      </c>
      <c r="G3180">
        <v>572.19605420790901</v>
      </c>
      <c r="H3180">
        <v>1832.9090073023599</v>
      </c>
      <c r="I3180">
        <v>125.043637652276</v>
      </c>
    </row>
    <row r="3181" spans="1:9" x14ac:dyDescent="0.25">
      <c r="A3181" t="s">
        <v>23</v>
      </c>
      <c r="B3181">
        <v>2006</v>
      </c>
      <c r="C3181">
        <v>11</v>
      </c>
      <c r="D3181">
        <v>143.16851377792</v>
      </c>
      <c r="E3181">
        <v>3466.3481842012802</v>
      </c>
      <c r="F3181">
        <v>1721.8474164459001</v>
      </c>
      <c r="G3181">
        <v>773.82128571209205</v>
      </c>
      <c r="H3181">
        <v>2719.0059022226701</v>
      </c>
      <c r="I3181">
        <v>124.038798664598</v>
      </c>
    </row>
    <row r="3182" spans="1:9" x14ac:dyDescent="0.25">
      <c r="A3182" t="s">
        <v>23</v>
      </c>
      <c r="B3182">
        <v>2006</v>
      </c>
      <c r="C3182">
        <v>12</v>
      </c>
      <c r="D3182">
        <v>252.41142972163101</v>
      </c>
      <c r="E3182">
        <v>3466.46654632538</v>
      </c>
      <c r="F3182">
        <v>2033.8340835288</v>
      </c>
      <c r="G3182">
        <v>917.57567765072997</v>
      </c>
      <c r="H3182">
        <v>3299.2768531817201</v>
      </c>
      <c r="I3182">
        <v>157.29099982904</v>
      </c>
    </row>
    <row r="3183" spans="1:9" x14ac:dyDescent="0.25">
      <c r="A3183" t="s">
        <v>23</v>
      </c>
      <c r="B3183">
        <v>2007</v>
      </c>
      <c r="C3183">
        <v>1</v>
      </c>
      <c r="D3183">
        <v>386.35432830428402</v>
      </c>
      <c r="E3183">
        <v>3466.30137650284</v>
      </c>
      <c r="F3183">
        <v>2618.7416413903002</v>
      </c>
      <c r="G3183">
        <v>1177.0938716431001</v>
      </c>
      <c r="H3183">
        <v>4462.70209804962</v>
      </c>
      <c r="I3183">
        <v>195.262037982929</v>
      </c>
    </row>
    <row r="3184" spans="1:9" x14ac:dyDescent="0.25">
      <c r="A3184" t="s">
        <v>23</v>
      </c>
      <c r="B3184">
        <v>2007</v>
      </c>
      <c r="C3184">
        <v>2</v>
      </c>
      <c r="D3184">
        <v>425.18652142796901</v>
      </c>
      <c r="E3184">
        <v>3474.6442688899201</v>
      </c>
      <c r="F3184">
        <v>923.23828966611904</v>
      </c>
      <c r="G3184">
        <v>415.043315325962</v>
      </c>
      <c r="H3184">
        <v>1339.38986451803</v>
      </c>
      <c r="I3184">
        <v>202.484744126153</v>
      </c>
    </row>
    <row r="3185" spans="1:9" x14ac:dyDescent="0.25">
      <c r="A3185" t="s">
        <v>23</v>
      </c>
      <c r="B3185">
        <v>2007</v>
      </c>
      <c r="C3185">
        <v>3</v>
      </c>
      <c r="D3185">
        <v>817.73332885522598</v>
      </c>
      <c r="E3185">
        <v>3442.0960934172099</v>
      </c>
      <c r="F3185">
        <v>1284.5887628109499</v>
      </c>
      <c r="G3185">
        <v>577.04413839884103</v>
      </c>
      <c r="H3185">
        <v>2077.94005335775</v>
      </c>
      <c r="I3185">
        <v>380.062469033036</v>
      </c>
    </row>
    <row r="3186" spans="1:9" x14ac:dyDescent="0.25">
      <c r="A3186" t="s">
        <v>23</v>
      </c>
      <c r="B3186">
        <v>2007</v>
      </c>
      <c r="C3186">
        <v>4</v>
      </c>
      <c r="D3186">
        <v>872.89557119783399</v>
      </c>
      <c r="E3186">
        <v>3423.6981904397599</v>
      </c>
      <c r="F3186">
        <v>1076.6884596617001</v>
      </c>
      <c r="G3186">
        <v>484.030197107768</v>
      </c>
      <c r="H3186">
        <v>1883.23608294726</v>
      </c>
      <c r="I3186">
        <v>470.87826359245298</v>
      </c>
    </row>
    <row r="3187" spans="1:9" x14ac:dyDescent="0.25">
      <c r="A3187" t="s">
        <v>23</v>
      </c>
      <c r="B3187">
        <v>2007</v>
      </c>
      <c r="C3187">
        <v>5</v>
      </c>
      <c r="D3187">
        <v>859.98645632946102</v>
      </c>
      <c r="E3187">
        <v>3434.2499481263699</v>
      </c>
      <c r="F3187">
        <v>758.30208309929901</v>
      </c>
      <c r="G3187">
        <v>337.73267861812701</v>
      </c>
      <c r="H3187">
        <v>1314.40564677117</v>
      </c>
      <c r="I3187">
        <v>574.63054847146498</v>
      </c>
    </row>
    <row r="3188" spans="1:9" x14ac:dyDescent="0.25">
      <c r="A3188" t="s">
        <v>23</v>
      </c>
      <c r="B3188">
        <v>2007</v>
      </c>
      <c r="C3188">
        <v>6</v>
      </c>
      <c r="D3188">
        <v>881.45822489979003</v>
      </c>
      <c r="E3188">
        <v>3363.92529997978</v>
      </c>
      <c r="F3188">
        <v>191.482606051478</v>
      </c>
      <c r="G3188">
        <v>85.730814484896399</v>
      </c>
      <c r="H3188">
        <v>534.83202381173703</v>
      </c>
      <c r="I3188">
        <v>700.09611926805997</v>
      </c>
    </row>
    <row r="3189" spans="1:9" x14ac:dyDescent="0.25">
      <c r="A3189" t="s">
        <v>23</v>
      </c>
      <c r="B3189">
        <v>2007</v>
      </c>
      <c r="C3189">
        <v>7</v>
      </c>
      <c r="D3189">
        <v>483.11087857805097</v>
      </c>
      <c r="E3189">
        <v>3354.6654497995701</v>
      </c>
      <c r="F3189">
        <v>1212.65333992458</v>
      </c>
      <c r="G3189">
        <v>538.817169721813</v>
      </c>
      <c r="H3189">
        <v>2034.1613905643101</v>
      </c>
      <c r="I3189">
        <v>474.40122510582398</v>
      </c>
    </row>
    <row r="3190" spans="1:9" x14ac:dyDescent="0.25">
      <c r="A3190" t="s">
        <v>23</v>
      </c>
      <c r="B3190">
        <v>2007</v>
      </c>
      <c r="C3190">
        <v>8</v>
      </c>
      <c r="D3190">
        <v>262.68991157350598</v>
      </c>
      <c r="E3190">
        <v>3419.2693336656998</v>
      </c>
      <c r="F3190">
        <v>1277.5140660136401</v>
      </c>
      <c r="G3190">
        <v>576.127113199674</v>
      </c>
      <c r="H3190">
        <v>2197.25154311709</v>
      </c>
      <c r="I3190">
        <v>293.836599347076</v>
      </c>
    </row>
    <row r="3191" spans="1:9" x14ac:dyDescent="0.25">
      <c r="A3191" t="s">
        <v>23</v>
      </c>
      <c r="B3191">
        <v>2007</v>
      </c>
      <c r="C3191">
        <v>9</v>
      </c>
      <c r="D3191">
        <v>129.371307381484</v>
      </c>
      <c r="E3191">
        <v>3412.93444951233</v>
      </c>
      <c r="F3191">
        <v>2575.4851634246902</v>
      </c>
      <c r="G3191">
        <v>1162.75603947789</v>
      </c>
      <c r="H3191">
        <v>4414.8509827858697</v>
      </c>
      <c r="I3191">
        <v>157.944461870277</v>
      </c>
    </row>
    <row r="3192" spans="1:9" x14ac:dyDescent="0.25">
      <c r="A3192" t="s">
        <v>23</v>
      </c>
      <c r="B3192">
        <v>2007</v>
      </c>
      <c r="C3192">
        <v>10</v>
      </c>
      <c r="D3192">
        <v>118.553007826952</v>
      </c>
      <c r="E3192">
        <v>3441.2839041123202</v>
      </c>
      <c r="F3192">
        <v>2033.5999926485999</v>
      </c>
      <c r="G3192">
        <v>918.33833848664096</v>
      </c>
      <c r="H3192">
        <v>3036.3746802547798</v>
      </c>
      <c r="I3192">
        <v>132.03069662241899</v>
      </c>
    </row>
    <row r="3193" spans="1:9" x14ac:dyDescent="0.25">
      <c r="A3193" t="s">
        <v>23</v>
      </c>
      <c r="B3193">
        <v>2007</v>
      </c>
      <c r="C3193">
        <v>11</v>
      </c>
      <c r="D3193">
        <v>124.270734406654</v>
      </c>
      <c r="E3193">
        <v>3454.21212830895</v>
      </c>
      <c r="F3193">
        <v>2187.4460107502</v>
      </c>
      <c r="G3193">
        <v>984.63191577648195</v>
      </c>
      <c r="H3193">
        <v>3958.13982071277</v>
      </c>
      <c r="I3193">
        <v>115.148434635196</v>
      </c>
    </row>
    <row r="3194" spans="1:9" x14ac:dyDescent="0.25">
      <c r="A3194" t="s">
        <v>23</v>
      </c>
      <c r="B3194">
        <v>2007</v>
      </c>
      <c r="C3194">
        <v>12</v>
      </c>
      <c r="D3194">
        <v>251.594017596393</v>
      </c>
      <c r="E3194">
        <v>3454.51622402771</v>
      </c>
      <c r="F3194">
        <v>1222.5284908926999</v>
      </c>
      <c r="G3194">
        <v>549.368289080105</v>
      </c>
      <c r="H3194">
        <v>1562.8425220076799</v>
      </c>
      <c r="I3194">
        <v>158.020739931061</v>
      </c>
    </row>
    <row r="3195" spans="1:9" x14ac:dyDescent="0.25">
      <c r="A3195" t="s">
        <v>23</v>
      </c>
      <c r="B3195">
        <v>2008</v>
      </c>
      <c r="C3195">
        <v>1</v>
      </c>
      <c r="D3195">
        <v>386.66110715613598</v>
      </c>
      <c r="E3195">
        <v>3409.7484278083798</v>
      </c>
      <c r="F3195">
        <v>1684.1584416757401</v>
      </c>
      <c r="G3195">
        <v>753.86040346000902</v>
      </c>
      <c r="H3195">
        <v>2833.6773889035799</v>
      </c>
      <c r="I3195">
        <v>192.08959173282599</v>
      </c>
    </row>
    <row r="3196" spans="1:9" x14ac:dyDescent="0.25">
      <c r="A3196" t="s">
        <v>23</v>
      </c>
      <c r="B3196">
        <v>2008</v>
      </c>
      <c r="C3196">
        <v>2</v>
      </c>
      <c r="D3196">
        <v>522.624118550905</v>
      </c>
      <c r="E3196">
        <v>3450.1860867836799</v>
      </c>
      <c r="F3196">
        <v>1871.49938875162</v>
      </c>
      <c r="G3196">
        <v>843.30480029634998</v>
      </c>
      <c r="H3196">
        <v>3297.6118395386102</v>
      </c>
      <c r="I3196">
        <v>238.24613544659601</v>
      </c>
    </row>
    <row r="3197" spans="1:9" x14ac:dyDescent="0.25">
      <c r="A3197" t="s">
        <v>23</v>
      </c>
      <c r="B3197">
        <v>2008</v>
      </c>
      <c r="C3197">
        <v>3</v>
      </c>
      <c r="D3197">
        <v>633.91825203414601</v>
      </c>
      <c r="E3197">
        <v>3452.0616346667498</v>
      </c>
      <c r="F3197">
        <v>1133.71298556436</v>
      </c>
      <c r="G3197">
        <v>507.02368994263099</v>
      </c>
      <c r="H3197">
        <v>1786.93805586796</v>
      </c>
      <c r="I3197">
        <v>311.68890676854897</v>
      </c>
    </row>
    <row r="3198" spans="1:9" x14ac:dyDescent="0.25">
      <c r="A3198" t="s">
        <v>23</v>
      </c>
      <c r="B3198">
        <v>2008</v>
      </c>
      <c r="C3198">
        <v>4</v>
      </c>
      <c r="D3198">
        <v>904.66537842836397</v>
      </c>
      <c r="E3198">
        <v>3422.6199201396198</v>
      </c>
      <c r="F3198">
        <v>464.50782226122402</v>
      </c>
      <c r="G3198">
        <v>207.26884652920401</v>
      </c>
      <c r="H3198">
        <v>662.69939746786099</v>
      </c>
      <c r="I3198">
        <v>492.01270939417901</v>
      </c>
    </row>
    <row r="3199" spans="1:9" x14ac:dyDescent="0.25">
      <c r="A3199" t="s">
        <v>23</v>
      </c>
      <c r="B3199">
        <v>2008</v>
      </c>
      <c r="C3199">
        <v>5</v>
      </c>
      <c r="D3199">
        <v>932.38185367760605</v>
      </c>
      <c r="E3199">
        <v>3433.52833611397</v>
      </c>
      <c r="F3199">
        <v>482.43567760059398</v>
      </c>
      <c r="G3199">
        <v>216.82327655587801</v>
      </c>
      <c r="H3199">
        <v>880.28962574576406</v>
      </c>
      <c r="I3199">
        <v>620.35970396977496</v>
      </c>
    </row>
    <row r="3200" spans="1:9" x14ac:dyDescent="0.25">
      <c r="A3200" t="s">
        <v>23</v>
      </c>
      <c r="B3200">
        <v>2008</v>
      </c>
      <c r="C3200">
        <v>6</v>
      </c>
      <c r="D3200">
        <v>786.86704960180396</v>
      </c>
      <c r="E3200">
        <v>3408.0030605888401</v>
      </c>
      <c r="F3200">
        <v>1162.11014496293</v>
      </c>
      <c r="G3200">
        <v>524.24254008450896</v>
      </c>
      <c r="H3200">
        <v>2180.6465186973001</v>
      </c>
      <c r="I3200">
        <v>645.73264387552194</v>
      </c>
    </row>
    <row r="3201" spans="1:9" x14ac:dyDescent="0.25">
      <c r="A3201" t="s">
        <v>23</v>
      </c>
      <c r="B3201">
        <v>2008</v>
      </c>
      <c r="C3201">
        <v>7</v>
      </c>
      <c r="D3201">
        <v>613.60225809610904</v>
      </c>
      <c r="E3201">
        <v>3404.6925238167601</v>
      </c>
      <c r="F3201">
        <v>339.06002792992399</v>
      </c>
      <c r="G3201">
        <v>150.05642148528801</v>
      </c>
      <c r="H3201">
        <v>637.35410754902398</v>
      </c>
      <c r="I3201">
        <v>598.26986900124098</v>
      </c>
    </row>
    <row r="3202" spans="1:9" x14ac:dyDescent="0.25">
      <c r="A3202" t="s">
        <v>23</v>
      </c>
      <c r="B3202">
        <v>2008</v>
      </c>
      <c r="C3202">
        <v>8</v>
      </c>
      <c r="D3202">
        <v>271.48911493064901</v>
      </c>
      <c r="E3202">
        <v>3433.4275099423999</v>
      </c>
      <c r="F3202">
        <v>989.982441536274</v>
      </c>
      <c r="G3202">
        <v>443.79568343565001</v>
      </c>
      <c r="H3202">
        <v>1538.5861753910999</v>
      </c>
      <c r="I3202">
        <v>304.10032828443502</v>
      </c>
    </row>
    <row r="3203" spans="1:9" x14ac:dyDescent="0.25">
      <c r="A3203" t="s">
        <v>23</v>
      </c>
      <c r="B3203">
        <v>2008</v>
      </c>
      <c r="C3203">
        <v>9</v>
      </c>
      <c r="D3203">
        <v>162.81156788495099</v>
      </c>
      <c r="E3203">
        <v>3396.4582826348801</v>
      </c>
      <c r="F3203">
        <v>1179.80595774822</v>
      </c>
      <c r="G3203">
        <v>529.512450273647</v>
      </c>
      <c r="H3203">
        <v>1567.83588838575</v>
      </c>
      <c r="I3203">
        <v>183.60920434255101</v>
      </c>
    </row>
    <row r="3204" spans="1:9" x14ac:dyDescent="0.25">
      <c r="A3204" t="s">
        <v>23</v>
      </c>
      <c r="B3204">
        <v>2008</v>
      </c>
      <c r="C3204">
        <v>10</v>
      </c>
      <c r="D3204">
        <v>106.78159693373</v>
      </c>
      <c r="E3204">
        <v>3395.28267334877</v>
      </c>
      <c r="F3204">
        <v>1822.70016096022</v>
      </c>
      <c r="G3204">
        <v>819.55541723975796</v>
      </c>
      <c r="H3204">
        <v>3144.5981993772102</v>
      </c>
      <c r="I3204">
        <v>122.498286375258</v>
      </c>
    </row>
    <row r="3205" spans="1:9" x14ac:dyDescent="0.25">
      <c r="A3205" t="s">
        <v>23</v>
      </c>
      <c r="B3205">
        <v>2008</v>
      </c>
      <c r="C3205">
        <v>11</v>
      </c>
      <c r="D3205">
        <v>144.50542561100099</v>
      </c>
      <c r="E3205">
        <v>3437.0607999021199</v>
      </c>
      <c r="F3205">
        <v>2278.3075370102702</v>
      </c>
      <c r="G3205">
        <v>1026.24404585653</v>
      </c>
      <c r="H3205">
        <v>3670.4385844161602</v>
      </c>
      <c r="I3205">
        <v>123.373049347479</v>
      </c>
    </row>
    <row r="3206" spans="1:9" x14ac:dyDescent="0.25">
      <c r="A3206" t="s">
        <v>23</v>
      </c>
      <c r="B3206">
        <v>2008</v>
      </c>
      <c r="C3206">
        <v>12</v>
      </c>
      <c r="D3206">
        <v>248.03872088215999</v>
      </c>
      <c r="E3206">
        <v>3429.3293303349301</v>
      </c>
      <c r="F3206">
        <v>1073.4143235955401</v>
      </c>
      <c r="G3206">
        <v>483.00214249655198</v>
      </c>
      <c r="H3206">
        <v>1586.79705820086</v>
      </c>
      <c r="I3206">
        <v>155.48977151386501</v>
      </c>
    </row>
    <row r="3207" spans="1:9" x14ac:dyDescent="0.25">
      <c r="A3207" t="s">
        <v>23</v>
      </c>
      <c r="B3207">
        <v>2009</v>
      </c>
      <c r="C3207">
        <v>1</v>
      </c>
      <c r="D3207">
        <v>390.25362680295598</v>
      </c>
      <c r="E3207">
        <v>3451.8071747138201</v>
      </c>
      <c r="F3207">
        <v>1256.29305315344</v>
      </c>
      <c r="G3207">
        <v>566.44715822823298</v>
      </c>
      <c r="H3207">
        <v>1998.14083946558</v>
      </c>
      <c r="I3207">
        <v>195.635586178355</v>
      </c>
    </row>
    <row r="3208" spans="1:9" x14ac:dyDescent="0.25">
      <c r="A3208" t="s">
        <v>23</v>
      </c>
      <c r="B3208">
        <v>2009</v>
      </c>
      <c r="C3208">
        <v>2</v>
      </c>
      <c r="D3208">
        <v>422.26461024749699</v>
      </c>
      <c r="E3208">
        <v>3482.3786888929699</v>
      </c>
      <c r="F3208">
        <v>1283.3133116827901</v>
      </c>
      <c r="G3208">
        <v>581.12595172571298</v>
      </c>
      <c r="H3208">
        <v>1920.95955177364</v>
      </c>
      <c r="I3208">
        <v>204.54595249764401</v>
      </c>
    </row>
    <row r="3209" spans="1:9" x14ac:dyDescent="0.25">
      <c r="A3209" t="s">
        <v>23</v>
      </c>
      <c r="B3209">
        <v>2009</v>
      </c>
      <c r="C3209">
        <v>3</v>
      </c>
      <c r="D3209">
        <v>686.46874108841598</v>
      </c>
      <c r="E3209">
        <v>3467.3766186952198</v>
      </c>
      <c r="F3209">
        <v>965.49533885615404</v>
      </c>
      <c r="G3209">
        <v>434.18909896041203</v>
      </c>
      <c r="H3209">
        <v>1398.32889647772</v>
      </c>
      <c r="I3209">
        <v>331.761564145465</v>
      </c>
    </row>
    <row r="3210" spans="1:9" x14ac:dyDescent="0.25">
      <c r="A3210" t="s">
        <v>23</v>
      </c>
      <c r="B3210">
        <v>2009</v>
      </c>
      <c r="C3210">
        <v>4</v>
      </c>
      <c r="D3210">
        <v>947.36629840821797</v>
      </c>
      <c r="E3210">
        <v>3442.2951414543099</v>
      </c>
      <c r="F3210">
        <v>246.61281976329099</v>
      </c>
      <c r="G3210">
        <v>110.827883797016</v>
      </c>
      <c r="H3210">
        <v>317.639994445615</v>
      </c>
      <c r="I3210">
        <v>510.45337495386599</v>
      </c>
    </row>
    <row r="3211" spans="1:9" x14ac:dyDescent="0.25">
      <c r="A3211" t="s">
        <v>23</v>
      </c>
      <c r="B3211">
        <v>2009</v>
      </c>
      <c r="C3211">
        <v>5</v>
      </c>
      <c r="D3211">
        <v>961.73515505242494</v>
      </c>
      <c r="E3211">
        <v>3405.4556184774801</v>
      </c>
      <c r="F3211">
        <v>837.05109649099802</v>
      </c>
      <c r="G3211">
        <v>370.48649100720303</v>
      </c>
      <c r="H3211">
        <v>1341.84339034914</v>
      </c>
      <c r="I3211">
        <v>634.71572636773999</v>
      </c>
    </row>
    <row r="3212" spans="1:9" x14ac:dyDescent="0.25">
      <c r="A3212" t="s">
        <v>23</v>
      </c>
      <c r="B3212">
        <v>2009</v>
      </c>
      <c r="C3212">
        <v>6</v>
      </c>
      <c r="D3212">
        <v>781.57821290691095</v>
      </c>
      <c r="E3212">
        <v>3399.1950798600001</v>
      </c>
      <c r="F3212">
        <v>515.59176468343298</v>
      </c>
      <c r="G3212">
        <v>234.78289354877501</v>
      </c>
      <c r="H3212">
        <v>1201.94046635113</v>
      </c>
      <c r="I3212">
        <v>650.44637024002498</v>
      </c>
    </row>
    <row r="3213" spans="1:9" x14ac:dyDescent="0.25">
      <c r="A3213" t="s">
        <v>23</v>
      </c>
      <c r="B3213">
        <v>2009</v>
      </c>
      <c r="C3213">
        <v>7</v>
      </c>
      <c r="D3213">
        <v>538.33466286954695</v>
      </c>
      <c r="E3213">
        <v>3389.99459249855</v>
      </c>
      <c r="F3213">
        <v>1004.73509987897</v>
      </c>
      <c r="G3213">
        <v>446.52565984434398</v>
      </c>
      <c r="H3213">
        <v>1737.6442175909201</v>
      </c>
      <c r="I3213">
        <v>521.93107504672503</v>
      </c>
    </row>
    <row r="3214" spans="1:9" x14ac:dyDescent="0.25">
      <c r="A3214" t="s">
        <v>23</v>
      </c>
      <c r="B3214">
        <v>2009</v>
      </c>
      <c r="C3214">
        <v>8</v>
      </c>
      <c r="D3214">
        <v>284.41757966596998</v>
      </c>
      <c r="E3214">
        <v>3425.78327314644</v>
      </c>
      <c r="F3214">
        <v>1596.6759789620401</v>
      </c>
      <c r="G3214">
        <v>718.03947622964097</v>
      </c>
      <c r="H3214">
        <v>2710.82624003708</v>
      </c>
      <c r="I3214">
        <v>315.45855808700298</v>
      </c>
    </row>
    <row r="3215" spans="1:9" x14ac:dyDescent="0.25">
      <c r="A3215" t="s">
        <v>23</v>
      </c>
      <c r="B3215">
        <v>2009</v>
      </c>
      <c r="C3215">
        <v>9</v>
      </c>
      <c r="D3215">
        <v>140.14499901734601</v>
      </c>
      <c r="E3215">
        <v>3445.4787875859101</v>
      </c>
      <c r="F3215">
        <v>2288.4210267817698</v>
      </c>
      <c r="G3215">
        <v>1036.4973732912199</v>
      </c>
      <c r="H3215">
        <v>3939.0309861259502</v>
      </c>
      <c r="I3215">
        <v>168.40981828111899</v>
      </c>
    </row>
    <row r="3216" spans="1:9" x14ac:dyDescent="0.25">
      <c r="A3216" t="s">
        <v>23</v>
      </c>
      <c r="B3216">
        <v>2009</v>
      </c>
      <c r="C3216">
        <v>10</v>
      </c>
      <c r="D3216">
        <v>112.327831560146</v>
      </c>
      <c r="E3216">
        <v>3458.8097697253402</v>
      </c>
      <c r="F3216">
        <v>1281.39676380028</v>
      </c>
      <c r="G3216">
        <v>579.44970066088104</v>
      </c>
      <c r="H3216">
        <v>1887.04571086344</v>
      </c>
      <c r="I3216">
        <v>127.02494837958299</v>
      </c>
    </row>
    <row r="3217" spans="1:9" x14ac:dyDescent="0.25">
      <c r="A3217" t="s">
        <v>23</v>
      </c>
      <c r="B3217">
        <v>2009</v>
      </c>
      <c r="C3217">
        <v>11</v>
      </c>
      <c r="D3217">
        <v>147.42987912844899</v>
      </c>
      <c r="E3217">
        <v>3487.6397113305702</v>
      </c>
      <c r="F3217">
        <v>1054.67095438509</v>
      </c>
      <c r="G3217">
        <v>469.42931543058</v>
      </c>
      <c r="H3217">
        <v>1160.1584267523299</v>
      </c>
      <c r="I3217">
        <v>127.11971202387301</v>
      </c>
    </row>
    <row r="3218" spans="1:9" x14ac:dyDescent="0.25">
      <c r="A3218" t="s">
        <v>23</v>
      </c>
      <c r="B3218">
        <v>2009</v>
      </c>
      <c r="C3218">
        <v>12</v>
      </c>
      <c r="D3218">
        <v>203.84416507109299</v>
      </c>
      <c r="E3218">
        <v>3434.7818891688498</v>
      </c>
      <c r="F3218">
        <v>717.23498728114998</v>
      </c>
      <c r="G3218">
        <v>325.95915789645602</v>
      </c>
      <c r="H3218">
        <v>913.28720717397698</v>
      </c>
      <c r="I3218">
        <v>138.38943019537501</v>
      </c>
    </row>
    <row r="3219" spans="1:9" x14ac:dyDescent="0.25">
      <c r="A3219" t="s">
        <v>23</v>
      </c>
      <c r="B3219">
        <v>2010</v>
      </c>
      <c r="C3219">
        <v>1</v>
      </c>
      <c r="D3219">
        <v>308.62382628959102</v>
      </c>
      <c r="E3219">
        <v>3482.63580028153</v>
      </c>
      <c r="F3219">
        <v>846.67312867370595</v>
      </c>
      <c r="G3219">
        <v>381.68282772941802</v>
      </c>
      <c r="H3219">
        <v>998.63808774518998</v>
      </c>
      <c r="I3219">
        <v>168.99195754117</v>
      </c>
    </row>
    <row r="3220" spans="1:9" x14ac:dyDescent="0.25">
      <c r="A3220" t="s">
        <v>23</v>
      </c>
      <c r="B3220">
        <v>2010</v>
      </c>
      <c r="C3220">
        <v>2</v>
      </c>
      <c r="D3220">
        <v>408.23950484056297</v>
      </c>
      <c r="E3220">
        <v>3473.4888645297201</v>
      </c>
      <c r="F3220">
        <v>592.32268574786201</v>
      </c>
      <c r="G3220">
        <v>268.04315808898599</v>
      </c>
      <c r="H3220">
        <v>640.29486024144205</v>
      </c>
      <c r="I3220">
        <v>198.08980695079299</v>
      </c>
    </row>
    <row r="3221" spans="1:9" x14ac:dyDescent="0.25">
      <c r="A3221" t="s">
        <v>23</v>
      </c>
      <c r="B3221">
        <v>2010</v>
      </c>
      <c r="C3221">
        <v>3</v>
      </c>
      <c r="D3221">
        <v>643.45778620074998</v>
      </c>
      <c r="E3221">
        <v>3457.2010854476898</v>
      </c>
      <c r="F3221">
        <v>1616.6346229548501</v>
      </c>
      <c r="G3221">
        <v>732.01952624343096</v>
      </c>
      <c r="H3221">
        <v>2631.4544356690999</v>
      </c>
      <c r="I3221">
        <v>312.95839933342501</v>
      </c>
    </row>
    <row r="3222" spans="1:9" x14ac:dyDescent="0.25">
      <c r="A3222" t="s">
        <v>23</v>
      </c>
      <c r="B3222">
        <v>2010</v>
      </c>
      <c r="C3222">
        <v>4</v>
      </c>
      <c r="D3222">
        <v>826.40757444375095</v>
      </c>
      <c r="E3222">
        <v>3452.1947433508299</v>
      </c>
      <c r="F3222">
        <v>851.15618573066797</v>
      </c>
      <c r="G3222">
        <v>383.11336984558898</v>
      </c>
      <c r="H3222">
        <v>1361.7207198359499</v>
      </c>
      <c r="I3222">
        <v>450.02348996228</v>
      </c>
    </row>
    <row r="3223" spans="1:9" x14ac:dyDescent="0.25">
      <c r="A3223" t="s">
        <v>23</v>
      </c>
      <c r="B3223">
        <v>2010</v>
      </c>
      <c r="C3223">
        <v>5</v>
      </c>
      <c r="D3223">
        <v>911.44486321420902</v>
      </c>
      <c r="E3223">
        <v>3456.61124381424</v>
      </c>
      <c r="F3223">
        <v>329.27007393132698</v>
      </c>
      <c r="G3223">
        <v>147.01587981694701</v>
      </c>
      <c r="H3223">
        <v>564.93625732364706</v>
      </c>
      <c r="I3223">
        <v>608.88249366303899</v>
      </c>
    </row>
    <row r="3224" spans="1:9" x14ac:dyDescent="0.25">
      <c r="A3224" t="s">
        <v>23</v>
      </c>
      <c r="B3224">
        <v>2010</v>
      </c>
      <c r="C3224">
        <v>6</v>
      </c>
      <c r="D3224">
        <v>722.996810317072</v>
      </c>
      <c r="E3224">
        <v>3405.1935777746598</v>
      </c>
      <c r="F3224">
        <v>1180.71610723703</v>
      </c>
      <c r="G3224">
        <v>531.08084092234401</v>
      </c>
      <c r="H3224">
        <v>2188.2878647183002</v>
      </c>
      <c r="I3224">
        <v>592.24339237134404</v>
      </c>
    </row>
    <row r="3225" spans="1:9" x14ac:dyDescent="0.25">
      <c r="A3225" t="s">
        <v>23</v>
      </c>
      <c r="B3225">
        <v>2010</v>
      </c>
      <c r="C3225">
        <v>7</v>
      </c>
      <c r="D3225">
        <v>554.87286639194303</v>
      </c>
      <c r="E3225">
        <v>3390.3865798134598</v>
      </c>
      <c r="F3225">
        <v>962.82421633873003</v>
      </c>
      <c r="G3225">
        <v>426.06130520032701</v>
      </c>
      <c r="H3225">
        <v>1751.9111033586901</v>
      </c>
      <c r="I3225">
        <v>541.48909786238596</v>
      </c>
    </row>
    <row r="3226" spans="1:9" x14ac:dyDescent="0.25">
      <c r="A3226" t="s">
        <v>23</v>
      </c>
      <c r="B3226">
        <v>2010</v>
      </c>
      <c r="C3226">
        <v>8</v>
      </c>
      <c r="D3226">
        <v>291.06743680353702</v>
      </c>
      <c r="E3226">
        <v>3451.4997163436901</v>
      </c>
      <c r="F3226">
        <v>1115.0380519815301</v>
      </c>
      <c r="G3226">
        <v>502.109740995945</v>
      </c>
      <c r="H3226">
        <v>1637.2282304831399</v>
      </c>
      <c r="I3226">
        <v>322.84651610155601</v>
      </c>
    </row>
    <row r="3227" spans="1:9" x14ac:dyDescent="0.25">
      <c r="A3227" t="s">
        <v>23</v>
      </c>
      <c r="B3227">
        <v>2010</v>
      </c>
      <c r="C3227">
        <v>9</v>
      </c>
      <c r="D3227">
        <v>164.76303472977901</v>
      </c>
      <c r="E3227">
        <v>3418.2750870352202</v>
      </c>
      <c r="F3227">
        <v>1168.5598593262901</v>
      </c>
      <c r="G3227">
        <v>527.44650974023796</v>
      </c>
      <c r="H3227">
        <v>1867.2199810336899</v>
      </c>
      <c r="I3227">
        <v>187.45869631398901</v>
      </c>
    </row>
    <row r="3228" spans="1:9" x14ac:dyDescent="0.25">
      <c r="A3228" t="s">
        <v>23</v>
      </c>
      <c r="B3228">
        <v>2010</v>
      </c>
      <c r="C3228">
        <v>10</v>
      </c>
      <c r="D3228">
        <v>111.431904687158</v>
      </c>
      <c r="E3228">
        <v>3451.6895110054002</v>
      </c>
      <c r="F3228">
        <v>1469.6432824072599</v>
      </c>
      <c r="G3228">
        <v>665.71171469206604</v>
      </c>
      <c r="H3228">
        <v>2179.5676960114802</v>
      </c>
      <c r="I3228">
        <v>128.27871916852001</v>
      </c>
    </row>
    <row r="3229" spans="1:9" x14ac:dyDescent="0.25">
      <c r="A3229" t="s">
        <v>23</v>
      </c>
      <c r="B3229">
        <v>2010</v>
      </c>
      <c r="C3229">
        <v>11</v>
      </c>
      <c r="D3229">
        <v>101.62037228747199</v>
      </c>
      <c r="E3229">
        <v>3473.7199342453</v>
      </c>
      <c r="F3229">
        <v>800.16008018089303</v>
      </c>
      <c r="G3229">
        <v>362.58841614806897</v>
      </c>
      <c r="H3229">
        <v>926.44595363368103</v>
      </c>
      <c r="I3229">
        <v>104.816990134606</v>
      </c>
    </row>
    <row r="3230" spans="1:9" x14ac:dyDescent="0.25">
      <c r="A3230" t="s">
        <v>23</v>
      </c>
      <c r="B3230">
        <v>2010</v>
      </c>
      <c r="C3230">
        <v>12</v>
      </c>
      <c r="D3230">
        <v>187.03129512868401</v>
      </c>
      <c r="E3230">
        <v>3469.7855457159399</v>
      </c>
      <c r="F3230">
        <v>1611.8943986224001</v>
      </c>
      <c r="G3230">
        <v>727.31661835641296</v>
      </c>
      <c r="H3230">
        <v>2097.1149110510401</v>
      </c>
      <c r="I3230">
        <v>133.308642106006</v>
      </c>
    </row>
    <row r="3231" spans="1:9" x14ac:dyDescent="0.25">
      <c r="A3231" t="s">
        <v>23</v>
      </c>
      <c r="B3231">
        <v>2011</v>
      </c>
      <c r="C3231">
        <v>1</v>
      </c>
      <c r="D3231">
        <v>343.24792586234003</v>
      </c>
      <c r="E3231">
        <v>3439.1382347477002</v>
      </c>
      <c r="F3231">
        <v>1399.0768533989101</v>
      </c>
      <c r="G3231">
        <v>631.19722788216598</v>
      </c>
      <c r="H3231">
        <v>2437.7786904663799</v>
      </c>
      <c r="I3231">
        <v>178.639310352888</v>
      </c>
    </row>
    <row r="3232" spans="1:9" x14ac:dyDescent="0.25">
      <c r="A3232" t="s">
        <v>23</v>
      </c>
      <c r="B3232">
        <v>2011</v>
      </c>
      <c r="C3232">
        <v>2</v>
      </c>
      <c r="D3232">
        <v>433.01249360832998</v>
      </c>
      <c r="E3232">
        <v>3424.0925325613398</v>
      </c>
      <c r="F3232">
        <v>830.113069959173</v>
      </c>
      <c r="G3232">
        <v>371.30028259324803</v>
      </c>
      <c r="H3232">
        <v>1231.92378822146</v>
      </c>
      <c r="I3232">
        <v>202.83286724811799</v>
      </c>
    </row>
    <row r="3233" spans="1:9" x14ac:dyDescent="0.25">
      <c r="A3233" t="s">
        <v>23</v>
      </c>
      <c r="B3233">
        <v>2011</v>
      </c>
      <c r="C3233">
        <v>3</v>
      </c>
      <c r="D3233">
        <v>669.60205648017404</v>
      </c>
      <c r="E3233">
        <v>3431.79980835175</v>
      </c>
      <c r="F3233">
        <v>1947.10834041352</v>
      </c>
      <c r="G3233">
        <v>875.73694739391203</v>
      </c>
      <c r="H3233">
        <v>3370.3628085304699</v>
      </c>
      <c r="I3233">
        <v>322.15062665762002</v>
      </c>
    </row>
    <row r="3234" spans="1:9" x14ac:dyDescent="0.25">
      <c r="A3234" t="s">
        <v>23</v>
      </c>
      <c r="B3234">
        <v>2011</v>
      </c>
      <c r="C3234">
        <v>4</v>
      </c>
      <c r="D3234">
        <v>958.98263273089003</v>
      </c>
      <c r="E3234">
        <v>3403.6284633251998</v>
      </c>
      <c r="F3234">
        <v>1075.68533535135</v>
      </c>
      <c r="G3234">
        <v>485.06430391465699</v>
      </c>
      <c r="H3234">
        <v>1877.26856398836</v>
      </c>
      <c r="I3234">
        <v>509.91882889218402</v>
      </c>
    </row>
    <row r="3235" spans="1:9" x14ac:dyDescent="0.25">
      <c r="A3235" t="s">
        <v>23</v>
      </c>
      <c r="B3235">
        <v>2011</v>
      </c>
      <c r="C3235">
        <v>5</v>
      </c>
      <c r="D3235">
        <v>926.27480366649604</v>
      </c>
      <c r="E3235">
        <v>3418.5567158393101</v>
      </c>
      <c r="F3235">
        <v>814.20927530217205</v>
      </c>
      <c r="G3235">
        <v>360.73306002506899</v>
      </c>
      <c r="H3235">
        <v>1489.3573225676901</v>
      </c>
      <c r="I3235">
        <v>604.66266708040303</v>
      </c>
    </row>
    <row r="3236" spans="1:9" x14ac:dyDescent="0.25">
      <c r="A3236" t="s">
        <v>23</v>
      </c>
      <c r="B3236">
        <v>2011</v>
      </c>
      <c r="C3236">
        <v>6</v>
      </c>
      <c r="D3236">
        <v>718.42594010657899</v>
      </c>
      <c r="E3236">
        <v>3437.0060563447601</v>
      </c>
      <c r="F3236">
        <v>1100.06298262062</v>
      </c>
      <c r="G3236">
        <v>486.86829589484802</v>
      </c>
      <c r="H3236">
        <v>2045.29960303032</v>
      </c>
      <c r="I3236">
        <v>599.40022230926002</v>
      </c>
    </row>
    <row r="3237" spans="1:9" x14ac:dyDescent="0.25">
      <c r="A3237" t="s">
        <v>23</v>
      </c>
      <c r="B3237">
        <v>2011</v>
      </c>
      <c r="C3237">
        <v>7</v>
      </c>
      <c r="D3237">
        <v>503.14574564642697</v>
      </c>
      <c r="E3237">
        <v>3396.6980165711998</v>
      </c>
      <c r="F3237">
        <v>1060.1371458419301</v>
      </c>
      <c r="G3237">
        <v>475.34740918424899</v>
      </c>
      <c r="H3237">
        <v>1789.25909782439</v>
      </c>
      <c r="I3237">
        <v>494.77445365510999</v>
      </c>
    </row>
    <row r="3238" spans="1:9" x14ac:dyDescent="0.25">
      <c r="A3238" t="s">
        <v>23</v>
      </c>
      <c r="B3238">
        <v>2011</v>
      </c>
      <c r="C3238">
        <v>8</v>
      </c>
      <c r="D3238">
        <v>281.83751998961498</v>
      </c>
      <c r="E3238">
        <v>3436.4116770483402</v>
      </c>
      <c r="F3238">
        <v>1302.7533870289201</v>
      </c>
      <c r="G3238">
        <v>579.11905785309398</v>
      </c>
      <c r="H3238">
        <v>2160.3787126515899</v>
      </c>
      <c r="I3238">
        <v>311.99761151849998</v>
      </c>
    </row>
    <row r="3239" spans="1:9" x14ac:dyDescent="0.25">
      <c r="A3239" t="s">
        <v>23</v>
      </c>
      <c r="B3239">
        <v>2011</v>
      </c>
      <c r="C3239">
        <v>9</v>
      </c>
      <c r="D3239">
        <v>146.37356400434501</v>
      </c>
      <c r="E3239">
        <v>3456.4711374775702</v>
      </c>
      <c r="F3239">
        <v>1450.8603829374099</v>
      </c>
      <c r="G3239">
        <v>655.30822181700296</v>
      </c>
      <c r="H3239">
        <v>2281.3546181209199</v>
      </c>
      <c r="I3239">
        <v>174.78606440870999</v>
      </c>
    </row>
    <row r="3240" spans="1:9" x14ac:dyDescent="0.25">
      <c r="A3240" t="s">
        <v>23</v>
      </c>
      <c r="B3240">
        <v>2011</v>
      </c>
      <c r="C3240">
        <v>10</v>
      </c>
      <c r="D3240">
        <v>120.493174884314</v>
      </c>
      <c r="E3240">
        <v>3424.8233251267302</v>
      </c>
      <c r="F3240">
        <v>2262.1343191834799</v>
      </c>
      <c r="G3240">
        <v>1014.54222629382</v>
      </c>
      <c r="H3240">
        <v>3821.8142497909898</v>
      </c>
      <c r="I3240">
        <v>132.70723573555199</v>
      </c>
    </row>
    <row r="3241" spans="1:9" x14ac:dyDescent="0.25">
      <c r="A3241" t="s">
        <v>23</v>
      </c>
      <c r="B3241">
        <v>2011</v>
      </c>
      <c r="C3241">
        <v>11</v>
      </c>
      <c r="D3241">
        <v>162.70705449718801</v>
      </c>
      <c r="E3241">
        <v>3472.3721039920001</v>
      </c>
      <c r="F3241">
        <v>1478.9897981533099</v>
      </c>
      <c r="G3241">
        <v>663.18185311724699</v>
      </c>
      <c r="H3241">
        <v>2184.2875977446902</v>
      </c>
      <c r="I3241">
        <v>133.945865557704</v>
      </c>
    </row>
    <row r="3242" spans="1:9" x14ac:dyDescent="0.25">
      <c r="A3242" t="s">
        <v>23</v>
      </c>
      <c r="B3242">
        <v>2011</v>
      </c>
      <c r="C3242">
        <v>12</v>
      </c>
      <c r="D3242">
        <v>246.731681281421</v>
      </c>
      <c r="E3242">
        <v>3457.0278688398698</v>
      </c>
      <c r="F3242">
        <v>1894.1750022420699</v>
      </c>
      <c r="G3242">
        <v>849.79741785488295</v>
      </c>
      <c r="H3242">
        <v>3095.5358116912098</v>
      </c>
      <c r="I3242">
        <v>155.51133437678101</v>
      </c>
    </row>
    <row r="3243" spans="1:9" x14ac:dyDescent="0.25">
      <c r="A3243" t="s">
        <v>23</v>
      </c>
      <c r="B3243">
        <v>2012</v>
      </c>
      <c r="C3243">
        <v>1</v>
      </c>
      <c r="D3243">
        <v>327.72837260547902</v>
      </c>
      <c r="E3243">
        <v>3477.7355835038802</v>
      </c>
      <c r="F3243">
        <v>1336.1896205000701</v>
      </c>
      <c r="G3243">
        <v>597.34202001541905</v>
      </c>
      <c r="H3243">
        <v>2023.1606263553599</v>
      </c>
      <c r="I3243">
        <v>173.94817740868299</v>
      </c>
    </row>
    <row r="3244" spans="1:9" x14ac:dyDescent="0.25">
      <c r="A3244" t="s">
        <v>23</v>
      </c>
      <c r="B3244">
        <v>2012</v>
      </c>
      <c r="C3244">
        <v>2</v>
      </c>
      <c r="D3244">
        <v>471.87358809919101</v>
      </c>
      <c r="E3244">
        <v>3463.73701022156</v>
      </c>
      <c r="F3244">
        <v>2091.4391781166401</v>
      </c>
      <c r="G3244">
        <v>944.60692787280095</v>
      </c>
      <c r="H3244">
        <v>3442.3414352503601</v>
      </c>
      <c r="I3244">
        <v>221.24124181510899</v>
      </c>
    </row>
    <row r="3245" spans="1:9" x14ac:dyDescent="0.25">
      <c r="A3245" t="s">
        <v>23</v>
      </c>
      <c r="B3245">
        <v>2012</v>
      </c>
      <c r="C3245">
        <v>3</v>
      </c>
      <c r="D3245">
        <v>686.13522649570803</v>
      </c>
      <c r="E3245">
        <v>3417.9211385326398</v>
      </c>
      <c r="F3245">
        <v>2317.3013164419799</v>
      </c>
      <c r="G3245">
        <v>1051.40726306442</v>
      </c>
      <c r="H3245">
        <v>4132.4686561446397</v>
      </c>
      <c r="I3245">
        <v>326.65721180534399</v>
      </c>
    </row>
    <row r="3246" spans="1:9" x14ac:dyDescent="0.25">
      <c r="A3246" t="s">
        <v>23</v>
      </c>
      <c r="B3246">
        <v>2012</v>
      </c>
      <c r="C3246">
        <v>4</v>
      </c>
      <c r="D3246">
        <v>722.95586033590098</v>
      </c>
      <c r="E3246">
        <v>3467.8137550640899</v>
      </c>
      <c r="F3246">
        <v>785.46914323719</v>
      </c>
      <c r="G3246">
        <v>352.20401727176301</v>
      </c>
      <c r="H3246">
        <v>1244.3070740067701</v>
      </c>
      <c r="I3246">
        <v>412.19360017517801</v>
      </c>
    </row>
    <row r="3247" spans="1:9" x14ac:dyDescent="0.25">
      <c r="A3247" t="s">
        <v>23</v>
      </c>
      <c r="B3247">
        <v>2012</v>
      </c>
      <c r="C3247">
        <v>5</v>
      </c>
      <c r="D3247">
        <v>900.30366223805595</v>
      </c>
      <c r="E3247">
        <v>3397.10004042221</v>
      </c>
      <c r="F3247">
        <v>526.50684528419004</v>
      </c>
      <c r="G3247">
        <v>236.456199390184</v>
      </c>
      <c r="H3247">
        <v>928.72141477066998</v>
      </c>
      <c r="I3247">
        <v>596.10954651561201</v>
      </c>
    </row>
    <row r="3248" spans="1:9" x14ac:dyDescent="0.25">
      <c r="A3248" t="s">
        <v>23</v>
      </c>
      <c r="B3248">
        <v>2012</v>
      </c>
      <c r="C3248">
        <v>6</v>
      </c>
      <c r="D3248">
        <v>682.06437558600203</v>
      </c>
      <c r="E3248">
        <v>3370.3016738029501</v>
      </c>
      <c r="F3248">
        <v>576.50455518343699</v>
      </c>
      <c r="G3248">
        <v>257.515719789228</v>
      </c>
      <c r="H3248">
        <v>1052.9027641545299</v>
      </c>
      <c r="I3248">
        <v>567.68942712642195</v>
      </c>
    </row>
    <row r="3249" spans="1:9" x14ac:dyDescent="0.25">
      <c r="A3249" t="s">
        <v>23</v>
      </c>
      <c r="B3249">
        <v>2012</v>
      </c>
      <c r="C3249">
        <v>7</v>
      </c>
      <c r="D3249">
        <v>442.10113350354601</v>
      </c>
      <c r="E3249">
        <v>3453.1377538203401</v>
      </c>
      <c r="F3249">
        <v>1039.03019774942</v>
      </c>
      <c r="G3249">
        <v>460.338288558052</v>
      </c>
      <c r="H3249">
        <v>1757.0314507348601</v>
      </c>
      <c r="I3249">
        <v>449.94933329620801</v>
      </c>
    </row>
    <row r="3250" spans="1:9" x14ac:dyDescent="0.25">
      <c r="A3250" t="s">
        <v>23</v>
      </c>
      <c r="B3250">
        <v>2012</v>
      </c>
      <c r="C3250">
        <v>8</v>
      </c>
      <c r="D3250">
        <v>264.58951932586399</v>
      </c>
      <c r="E3250">
        <v>3443.8046258211498</v>
      </c>
      <c r="F3250">
        <v>880.82067186172503</v>
      </c>
      <c r="G3250">
        <v>391.53265493595501</v>
      </c>
      <c r="H3250">
        <v>1273.20713937919</v>
      </c>
      <c r="I3250">
        <v>296.81421573412899</v>
      </c>
    </row>
    <row r="3251" spans="1:9" x14ac:dyDescent="0.25">
      <c r="A3251" t="s">
        <v>23</v>
      </c>
      <c r="B3251">
        <v>2012</v>
      </c>
      <c r="C3251">
        <v>9</v>
      </c>
      <c r="D3251">
        <v>133.82609005686001</v>
      </c>
      <c r="E3251">
        <v>3467.2077619152801</v>
      </c>
      <c r="F3251">
        <v>1779.6651976482201</v>
      </c>
      <c r="G3251">
        <v>802.49318554500803</v>
      </c>
      <c r="H3251">
        <v>2841.0231965994999</v>
      </c>
      <c r="I3251">
        <v>163.59274167856699</v>
      </c>
    </row>
    <row r="3252" spans="1:9" x14ac:dyDescent="0.25">
      <c r="A3252" t="s">
        <v>23</v>
      </c>
      <c r="B3252">
        <v>2012</v>
      </c>
      <c r="C3252">
        <v>10</v>
      </c>
      <c r="D3252">
        <v>106.584190442528</v>
      </c>
      <c r="E3252">
        <v>3449.95084172928</v>
      </c>
      <c r="F3252">
        <v>1467.6587320421199</v>
      </c>
      <c r="G3252">
        <v>660.47646573861505</v>
      </c>
      <c r="H3252">
        <v>2241.9663532084901</v>
      </c>
      <c r="I3252">
        <v>124.25112912899699</v>
      </c>
    </row>
    <row r="3253" spans="1:9" x14ac:dyDescent="0.25">
      <c r="A3253" t="s">
        <v>23</v>
      </c>
      <c r="B3253">
        <v>2012</v>
      </c>
      <c r="C3253">
        <v>11</v>
      </c>
      <c r="D3253">
        <v>132.34804527172599</v>
      </c>
      <c r="E3253">
        <v>3455.4629270034002</v>
      </c>
      <c r="F3253">
        <v>1075.1325715150299</v>
      </c>
      <c r="G3253">
        <v>482.41543596498502</v>
      </c>
      <c r="H3253">
        <v>1467.7965373295599</v>
      </c>
      <c r="I3253">
        <v>118.33352744509</v>
      </c>
    </row>
    <row r="3254" spans="1:9" x14ac:dyDescent="0.25">
      <c r="A3254" t="s">
        <v>23</v>
      </c>
      <c r="B3254">
        <v>2012</v>
      </c>
      <c r="C3254">
        <v>12</v>
      </c>
      <c r="D3254">
        <v>191.96827974899799</v>
      </c>
      <c r="E3254">
        <v>3490.9685439855998</v>
      </c>
      <c r="F3254">
        <v>797.751237141915</v>
      </c>
      <c r="G3254">
        <v>356.22957206722998</v>
      </c>
      <c r="H3254">
        <v>777.28845404204401</v>
      </c>
      <c r="I3254">
        <v>133.80858770289399</v>
      </c>
    </row>
    <row r="3255" spans="1:9" x14ac:dyDescent="0.25">
      <c r="A3255" t="s">
        <v>23</v>
      </c>
      <c r="B3255">
        <v>2013</v>
      </c>
      <c r="C3255">
        <v>1</v>
      </c>
      <c r="D3255">
        <v>331.716483916367</v>
      </c>
      <c r="E3255">
        <v>3485.8741877932798</v>
      </c>
      <c r="F3255">
        <v>1010.67414924456</v>
      </c>
      <c r="G3255">
        <v>454.66394547726799</v>
      </c>
      <c r="H3255">
        <v>1250.91259730056</v>
      </c>
      <c r="I3255">
        <v>176.65920756845901</v>
      </c>
    </row>
    <row r="3256" spans="1:9" x14ac:dyDescent="0.25">
      <c r="A3256" t="s">
        <v>23</v>
      </c>
      <c r="B3256">
        <v>2013</v>
      </c>
      <c r="C3256">
        <v>2</v>
      </c>
      <c r="D3256">
        <v>456.91575730967998</v>
      </c>
      <c r="E3256">
        <v>3466.7413788621502</v>
      </c>
      <c r="F3256">
        <v>958.40046170780204</v>
      </c>
      <c r="G3256">
        <v>431.34343198239299</v>
      </c>
      <c r="H3256">
        <v>1323.47974209007</v>
      </c>
      <c r="I3256">
        <v>215.46697700499999</v>
      </c>
    </row>
    <row r="3257" spans="1:9" x14ac:dyDescent="0.25">
      <c r="A3257" t="s">
        <v>23</v>
      </c>
      <c r="B3257">
        <v>2013</v>
      </c>
      <c r="C3257">
        <v>3</v>
      </c>
      <c r="D3257">
        <v>638.04261039764799</v>
      </c>
      <c r="E3257">
        <v>3447.8629864502</v>
      </c>
      <c r="F3257">
        <v>825.884338694181</v>
      </c>
      <c r="G3257">
        <v>374.14600012958402</v>
      </c>
      <c r="H3257">
        <v>1320.47209323065</v>
      </c>
      <c r="I3257">
        <v>311.31436665527099</v>
      </c>
    </row>
    <row r="3258" spans="1:9" x14ac:dyDescent="0.25">
      <c r="A3258" t="s">
        <v>23</v>
      </c>
      <c r="B3258">
        <v>2013</v>
      </c>
      <c r="C3258">
        <v>4</v>
      </c>
      <c r="D3258">
        <v>763.31311575255404</v>
      </c>
      <c r="E3258">
        <v>3455.23308326096</v>
      </c>
      <c r="F3258">
        <v>960.39126530244903</v>
      </c>
      <c r="G3258">
        <v>429.69995092236701</v>
      </c>
      <c r="H3258">
        <v>1535.3610877455301</v>
      </c>
      <c r="I3258">
        <v>424.13949583159899</v>
      </c>
    </row>
    <row r="3259" spans="1:9" x14ac:dyDescent="0.25">
      <c r="A3259" t="s">
        <v>23</v>
      </c>
      <c r="B3259">
        <v>2013</v>
      </c>
      <c r="C3259">
        <v>5</v>
      </c>
      <c r="D3259">
        <v>1054.1328265796201</v>
      </c>
      <c r="E3259">
        <v>3372.1615731008901</v>
      </c>
      <c r="F3259">
        <v>703.35026287109804</v>
      </c>
      <c r="G3259">
        <v>307.48878347817799</v>
      </c>
      <c r="H3259">
        <v>1150.7368870221201</v>
      </c>
      <c r="I3259">
        <v>689.40579580793894</v>
      </c>
    </row>
    <row r="3260" spans="1:9" x14ac:dyDescent="0.25">
      <c r="A3260" t="s">
        <v>23</v>
      </c>
      <c r="B3260">
        <v>2013</v>
      </c>
      <c r="C3260">
        <v>6</v>
      </c>
      <c r="D3260">
        <v>701.24515974595795</v>
      </c>
      <c r="E3260">
        <v>3412.6507082727799</v>
      </c>
      <c r="F3260">
        <v>1080.8277658111299</v>
      </c>
      <c r="G3260">
        <v>484.56582328532897</v>
      </c>
      <c r="H3260">
        <v>2244.55023385923</v>
      </c>
      <c r="I3260">
        <v>579.34456949194896</v>
      </c>
    </row>
    <row r="3261" spans="1:9" x14ac:dyDescent="0.25">
      <c r="A3261" t="s">
        <v>23</v>
      </c>
      <c r="B3261">
        <v>2013</v>
      </c>
      <c r="C3261">
        <v>7</v>
      </c>
      <c r="D3261">
        <v>518.88448814289495</v>
      </c>
      <c r="E3261">
        <v>3439.6326607627898</v>
      </c>
      <c r="F3261">
        <v>1326.153600008</v>
      </c>
      <c r="G3261">
        <v>595.45584384880601</v>
      </c>
      <c r="H3261">
        <v>2279.5986302921301</v>
      </c>
      <c r="I3261">
        <v>516.35359040875505</v>
      </c>
    </row>
    <row r="3262" spans="1:9" x14ac:dyDescent="0.25">
      <c r="A3262" t="s">
        <v>23</v>
      </c>
      <c r="B3262">
        <v>2013</v>
      </c>
      <c r="C3262">
        <v>8</v>
      </c>
      <c r="D3262">
        <v>270.90746580219599</v>
      </c>
      <c r="E3262">
        <v>3429.4615024999198</v>
      </c>
      <c r="F3262">
        <v>1217.5793963987501</v>
      </c>
      <c r="G3262">
        <v>543.18820500595302</v>
      </c>
      <c r="H3262">
        <v>2061.58380931601</v>
      </c>
      <c r="I3262">
        <v>302.25855254066698</v>
      </c>
    </row>
    <row r="3263" spans="1:9" x14ac:dyDescent="0.25">
      <c r="A3263" t="s">
        <v>23</v>
      </c>
      <c r="B3263">
        <v>2013</v>
      </c>
      <c r="C3263">
        <v>9</v>
      </c>
      <c r="D3263">
        <v>159.56893680436701</v>
      </c>
      <c r="E3263">
        <v>3441.74348489662</v>
      </c>
      <c r="F3263">
        <v>821.54831374322896</v>
      </c>
      <c r="G3263">
        <v>369.53443997045298</v>
      </c>
      <c r="H3263">
        <v>1106.1455401066</v>
      </c>
      <c r="I3263">
        <v>185.32273068211799</v>
      </c>
    </row>
    <row r="3264" spans="1:9" x14ac:dyDescent="0.25">
      <c r="A3264" t="s">
        <v>23</v>
      </c>
      <c r="B3264">
        <v>2013</v>
      </c>
      <c r="C3264">
        <v>10</v>
      </c>
      <c r="D3264">
        <v>126.419123200603</v>
      </c>
      <c r="E3264">
        <v>3462.6381124200402</v>
      </c>
      <c r="F3264">
        <v>1506.62898619627</v>
      </c>
      <c r="G3264">
        <v>676.46665656127595</v>
      </c>
      <c r="H3264">
        <v>2278.7672218254102</v>
      </c>
      <c r="I3264">
        <v>138.02327799244199</v>
      </c>
    </row>
    <row r="3265" spans="1:9" x14ac:dyDescent="0.25">
      <c r="A3265" t="s">
        <v>23</v>
      </c>
      <c r="B3265">
        <v>2013</v>
      </c>
      <c r="C3265">
        <v>11</v>
      </c>
      <c r="D3265">
        <v>134.45919825924901</v>
      </c>
      <c r="E3265">
        <v>3399.7549249111898</v>
      </c>
      <c r="F3265">
        <v>2236.79798125969</v>
      </c>
      <c r="G3265">
        <v>1008.82734597736</v>
      </c>
      <c r="H3265">
        <v>3549.65925009579</v>
      </c>
      <c r="I3265">
        <v>117.967405057676</v>
      </c>
    </row>
    <row r="3266" spans="1:9" x14ac:dyDescent="0.25">
      <c r="A3266" t="s">
        <v>23</v>
      </c>
      <c r="B3266">
        <v>2013</v>
      </c>
      <c r="C3266">
        <v>12</v>
      </c>
      <c r="D3266">
        <v>264.31533435058901</v>
      </c>
      <c r="E3266">
        <v>3456.5190449291999</v>
      </c>
      <c r="F3266">
        <v>1645.3485751104699</v>
      </c>
      <c r="G3266">
        <v>738.17030042588601</v>
      </c>
      <c r="H3266">
        <v>2791.8598112497298</v>
      </c>
      <c r="I3266">
        <v>161.92857812988501</v>
      </c>
    </row>
    <row r="3267" spans="1:9" x14ac:dyDescent="0.25">
      <c r="A3267" t="s">
        <v>23</v>
      </c>
      <c r="B3267">
        <v>2014</v>
      </c>
      <c r="C3267">
        <v>1</v>
      </c>
      <c r="D3267">
        <v>306.21705305598402</v>
      </c>
      <c r="E3267">
        <v>3484.17725972992</v>
      </c>
      <c r="F3267">
        <v>523.23291064662999</v>
      </c>
      <c r="G3267">
        <v>233.063625125643</v>
      </c>
      <c r="H3267">
        <v>319.42373599989202</v>
      </c>
      <c r="I3267">
        <v>165.66240659997999</v>
      </c>
    </row>
    <row r="3268" spans="1:9" x14ac:dyDescent="0.25">
      <c r="A3268" t="s">
        <v>23</v>
      </c>
      <c r="B3268">
        <v>2014</v>
      </c>
      <c r="C3268">
        <v>2</v>
      </c>
      <c r="D3268">
        <v>503.86088471823598</v>
      </c>
      <c r="E3268">
        <v>3461.4647656828301</v>
      </c>
      <c r="F3268">
        <v>643.71526712779996</v>
      </c>
      <c r="G3268">
        <v>287.27013357833101</v>
      </c>
      <c r="H3268">
        <v>738.99998785594005</v>
      </c>
      <c r="I3268">
        <v>228.24485335903401</v>
      </c>
    </row>
    <row r="3269" spans="1:9" x14ac:dyDescent="0.25">
      <c r="A3269" t="s">
        <v>23</v>
      </c>
      <c r="B3269">
        <v>2014</v>
      </c>
      <c r="C3269">
        <v>3</v>
      </c>
      <c r="D3269">
        <v>798.90732176385404</v>
      </c>
      <c r="E3269">
        <v>3456.2836262370301</v>
      </c>
      <c r="F3269">
        <v>1314.72615764034</v>
      </c>
      <c r="G3269">
        <v>587.23669158152597</v>
      </c>
      <c r="H3269">
        <v>2193.65072849428</v>
      </c>
      <c r="I3269">
        <v>375.77149681613702</v>
      </c>
    </row>
    <row r="3270" spans="1:9" x14ac:dyDescent="0.25">
      <c r="A3270" t="s">
        <v>23</v>
      </c>
      <c r="B3270">
        <v>2014</v>
      </c>
      <c r="C3270">
        <v>4</v>
      </c>
      <c r="D3270">
        <v>925.332680335232</v>
      </c>
      <c r="E3270">
        <v>3430.78514449982</v>
      </c>
      <c r="F3270">
        <v>776.72054563088898</v>
      </c>
      <c r="G3270">
        <v>348.51572318054201</v>
      </c>
      <c r="H3270">
        <v>1347.0269023892199</v>
      </c>
      <c r="I3270">
        <v>497.46702562476599</v>
      </c>
    </row>
    <row r="3271" spans="1:9" x14ac:dyDescent="0.25">
      <c r="A3271" t="s">
        <v>23</v>
      </c>
      <c r="B3271">
        <v>2014</v>
      </c>
      <c r="C3271">
        <v>5</v>
      </c>
      <c r="D3271">
        <v>918.32887961392396</v>
      </c>
      <c r="E3271">
        <v>3400.1109708734898</v>
      </c>
      <c r="F3271">
        <v>463.94781063903503</v>
      </c>
      <c r="G3271">
        <v>206.913419221775</v>
      </c>
      <c r="H3271">
        <v>736.24205937020304</v>
      </c>
      <c r="I3271">
        <v>608.59288166160104</v>
      </c>
    </row>
    <row r="3272" spans="1:9" x14ac:dyDescent="0.25">
      <c r="A3272" t="s">
        <v>23</v>
      </c>
      <c r="B3272">
        <v>2014</v>
      </c>
      <c r="C3272">
        <v>6</v>
      </c>
      <c r="D3272">
        <v>784.22160456753704</v>
      </c>
      <c r="E3272">
        <v>3362.5994117751302</v>
      </c>
      <c r="F3272">
        <v>667.92074498055297</v>
      </c>
      <c r="G3272">
        <v>299.29817620619599</v>
      </c>
      <c r="H3272">
        <v>1366.7707187026599</v>
      </c>
      <c r="I3272">
        <v>624.54085766760295</v>
      </c>
    </row>
    <row r="3273" spans="1:9" x14ac:dyDescent="0.25">
      <c r="A3273" t="s">
        <v>23</v>
      </c>
      <c r="B3273">
        <v>2014</v>
      </c>
      <c r="C3273">
        <v>7</v>
      </c>
      <c r="D3273">
        <v>656.48540994113796</v>
      </c>
      <c r="E3273">
        <v>3409.3720659861001</v>
      </c>
      <c r="F3273">
        <v>624.92144958856602</v>
      </c>
      <c r="G3273">
        <v>273.90359297100798</v>
      </c>
      <c r="H3273">
        <v>1183.87291011908</v>
      </c>
      <c r="I3273">
        <v>636.958005691018</v>
      </c>
    </row>
    <row r="3274" spans="1:9" x14ac:dyDescent="0.25">
      <c r="A3274" t="s">
        <v>23</v>
      </c>
      <c r="B3274">
        <v>2014</v>
      </c>
      <c r="C3274">
        <v>8</v>
      </c>
      <c r="D3274">
        <v>284.33406700957698</v>
      </c>
      <c r="E3274">
        <v>3455.46526904846</v>
      </c>
      <c r="F3274">
        <v>1200.5748278815099</v>
      </c>
      <c r="G3274">
        <v>538.25597531518804</v>
      </c>
      <c r="H3274">
        <v>1933.71059946171</v>
      </c>
      <c r="I3274">
        <v>318.54799985652897</v>
      </c>
    </row>
    <row r="3275" spans="1:9" x14ac:dyDescent="0.25">
      <c r="A3275" t="s">
        <v>23</v>
      </c>
      <c r="B3275">
        <v>2014</v>
      </c>
      <c r="C3275">
        <v>9</v>
      </c>
      <c r="D3275">
        <v>166.02987461722</v>
      </c>
      <c r="E3275">
        <v>3460.2501668885802</v>
      </c>
      <c r="F3275">
        <v>1219.1528607289099</v>
      </c>
      <c r="G3275">
        <v>550.99755063604198</v>
      </c>
      <c r="H3275">
        <v>1770.8498162733699</v>
      </c>
      <c r="I3275">
        <v>190.89653173889201</v>
      </c>
    </row>
    <row r="3276" spans="1:9" x14ac:dyDescent="0.25">
      <c r="A3276" t="s">
        <v>23</v>
      </c>
      <c r="B3276">
        <v>2014</v>
      </c>
      <c r="C3276">
        <v>10</v>
      </c>
      <c r="D3276">
        <v>121.06719020670199</v>
      </c>
      <c r="E3276">
        <v>3438.3936780939498</v>
      </c>
      <c r="F3276">
        <v>1744.8196631840699</v>
      </c>
      <c r="G3276">
        <v>777.93737218834303</v>
      </c>
      <c r="H3276">
        <v>2673.69160359241</v>
      </c>
      <c r="I3276">
        <v>135.610222814884</v>
      </c>
    </row>
    <row r="3277" spans="1:9" x14ac:dyDescent="0.25">
      <c r="A3277" t="s">
        <v>23</v>
      </c>
      <c r="B3277">
        <v>2014</v>
      </c>
      <c r="C3277">
        <v>11</v>
      </c>
      <c r="D3277">
        <v>138.96936186993901</v>
      </c>
      <c r="E3277">
        <v>3451.8211321629301</v>
      </c>
      <c r="F3277">
        <v>709.36440212797197</v>
      </c>
      <c r="G3277">
        <v>318.29394573781002</v>
      </c>
      <c r="H3277">
        <v>818.17938010977696</v>
      </c>
      <c r="I3277">
        <v>122.00692914928401</v>
      </c>
    </row>
    <row r="3278" spans="1:9" x14ac:dyDescent="0.25">
      <c r="A3278" t="s">
        <v>23</v>
      </c>
      <c r="B3278">
        <v>2014</v>
      </c>
      <c r="C3278">
        <v>12</v>
      </c>
      <c r="D3278">
        <v>234.08685334471301</v>
      </c>
      <c r="E3278">
        <v>3454.22402932266</v>
      </c>
      <c r="F3278">
        <v>2142.6901959782599</v>
      </c>
      <c r="G3278">
        <v>964.97653866307098</v>
      </c>
      <c r="H3278">
        <v>3612.7258964026701</v>
      </c>
      <c r="I3278">
        <v>150.362145988104</v>
      </c>
    </row>
    <row r="3279" spans="1:9" x14ac:dyDescent="0.25">
      <c r="A3279" t="s">
        <v>24</v>
      </c>
      <c r="B3279">
        <v>2002</v>
      </c>
      <c r="C3279">
        <v>1</v>
      </c>
      <c r="D3279">
        <v>914.82963418834504</v>
      </c>
      <c r="E3279">
        <v>6256.2497017449896</v>
      </c>
      <c r="F3279">
        <v>1092.9455880794101</v>
      </c>
      <c r="G3279">
        <v>495.08880708932799</v>
      </c>
      <c r="H3279">
        <v>1996.7049906181101</v>
      </c>
      <c r="I3279">
        <v>829.48525498928097</v>
      </c>
    </row>
    <row r="3280" spans="1:9" x14ac:dyDescent="0.25">
      <c r="A3280" t="s">
        <v>24</v>
      </c>
      <c r="B3280">
        <v>2002</v>
      </c>
      <c r="C3280">
        <v>2</v>
      </c>
      <c r="D3280">
        <v>1059.89738825922</v>
      </c>
      <c r="E3280">
        <v>6209.7794454364002</v>
      </c>
      <c r="F3280">
        <v>1456.29029509672</v>
      </c>
      <c r="G3280">
        <v>657.034871570512</v>
      </c>
      <c r="H3280">
        <v>3099.0882684104299</v>
      </c>
      <c r="I3280">
        <v>923.56225962692702</v>
      </c>
    </row>
    <row r="3281" spans="1:9" x14ac:dyDescent="0.25">
      <c r="A3281" t="s">
        <v>24</v>
      </c>
      <c r="B3281">
        <v>2002</v>
      </c>
      <c r="C3281">
        <v>3</v>
      </c>
      <c r="D3281">
        <v>1595.1926951888399</v>
      </c>
      <c r="E3281">
        <v>6140.8105218074097</v>
      </c>
      <c r="F3281">
        <v>232.62584976769099</v>
      </c>
      <c r="G3281">
        <v>103.33175453092301</v>
      </c>
      <c r="H3281">
        <v>871.59109824956602</v>
      </c>
      <c r="I3281">
        <v>1457.8160321264399</v>
      </c>
    </row>
    <row r="3282" spans="1:9" x14ac:dyDescent="0.25">
      <c r="A3282" t="s">
        <v>24</v>
      </c>
      <c r="B3282">
        <v>2002</v>
      </c>
      <c r="C3282">
        <v>4</v>
      </c>
      <c r="D3282">
        <v>1850.08268463748</v>
      </c>
      <c r="E3282">
        <v>5593.7267964311304</v>
      </c>
      <c r="F3282">
        <v>113.210643765653</v>
      </c>
      <c r="G3282">
        <v>50.130273156602897</v>
      </c>
      <c r="H3282">
        <v>1177.8544487946001</v>
      </c>
      <c r="I3282">
        <v>1656.1653917557901</v>
      </c>
    </row>
    <row r="3283" spans="1:9" x14ac:dyDescent="0.25">
      <c r="A3283" t="s">
        <v>24</v>
      </c>
      <c r="B3283">
        <v>2002</v>
      </c>
      <c r="C3283">
        <v>5</v>
      </c>
      <c r="D3283">
        <v>1710.8971003806701</v>
      </c>
      <c r="E3283">
        <v>5809.5571224216501</v>
      </c>
      <c r="F3283">
        <v>303.45210276151698</v>
      </c>
      <c r="G3283">
        <v>140.72028021647299</v>
      </c>
      <c r="H3283">
        <v>1811.4268516125601</v>
      </c>
      <c r="I3283">
        <v>1716.4133789802599</v>
      </c>
    </row>
    <row r="3284" spans="1:9" x14ac:dyDescent="0.25">
      <c r="A3284" t="s">
        <v>24</v>
      </c>
      <c r="B3284">
        <v>2002</v>
      </c>
      <c r="C3284">
        <v>6</v>
      </c>
      <c r="D3284">
        <v>1378.3596435177601</v>
      </c>
      <c r="E3284">
        <v>6048.0943733390104</v>
      </c>
      <c r="F3284">
        <v>213.933404463963</v>
      </c>
      <c r="G3284">
        <v>98.586374453046901</v>
      </c>
      <c r="H3284">
        <v>1019.05253199402</v>
      </c>
      <c r="I3284">
        <v>1479.8652941056801</v>
      </c>
    </row>
    <row r="3285" spans="1:9" x14ac:dyDescent="0.25">
      <c r="A3285" t="s">
        <v>24</v>
      </c>
      <c r="B3285">
        <v>2002</v>
      </c>
      <c r="C3285">
        <v>7</v>
      </c>
      <c r="D3285">
        <v>1167.59596706446</v>
      </c>
      <c r="E3285">
        <v>6062.1216519708296</v>
      </c>
      <c r="F3285">
        <v>292.60804975447797</v>
      </c>
      <c r="G3285">
        <v>130.42217725360601</v>
      </c>
      <c r="H3285">
        <v>1424.21284904551</v>
      </c>
      <c r="I3285">
        <v>1235.9734560889699</v>
      </c>
    </row>
    <row r="3286" spans="1:9" x14ac:dyDescent="0.25">
      <c r="A3286" t="s">
        <v>24</v>
      </c>
      <c r="B3286">
        <v>2002</v>
      </c>
      <c r="C3286">
        <v>8</v>
      </c>
      <c r="D3286">
        <v>831.46942961480204</v>
      </c>
      <c r="E3286">
        <v>6170.0030636399897</v>
      </c>
      <c r="F3286">
        <v>485.66313761577601</v>
      </c>
      <c r="G3286">
        <v>216.84893396443701</v>
      </c>
      <c r="H3286">
        <v>1111.26861978908</v>
      </c>
      <c r="I3286">
        <v>914.46657677550797</v>
      </c>
    </row>
    <row r="3287" spans="1:9" x14ac:dyDescent="0.25">
      <c r="A3287" t="s">
        <v>24</v>
      </c>
      <c r="B3287">
        <v>2002</v>
      </c>
      <c r="C3287">
        <v>9</v>
      </c>
      <c r="D3287">
        <v>573.07424679471399</v>
      </c>
      <c r="E3287">
        <v>5998.9807504240398</v>
      </c>
      <c r="F3287">
        <v>457.00208054086198</v>
      </c>
      <c r="G3287">
        <v>204.35165384747501</v>
      </c>
      <c r="H3287">
        <v>638.94124091782703</v>
      </c>
      <c r="I3287">
        <v>652.64476026708599</v>
      </c>
    </row>
    <row r="3288" spans="1:9" x14ac:dyDescent="0.25">
      <c r="A3288" t="s">
        <v>24</v>
      </c>
      <c r="B3288">
        <v>2002</v>
      </c>
      <c r="C3288">
        <v>10</v>
      </c>
      <c r="D3288">
        <v>410.38234393530001</v>
      </c>
      <c r="E3288">
        <v>6138.7831990385403</v>
      </c>
      <c r="F3288">
        <v>1563.8013116813599</v>
      </c>
      <c r="G3288">
        <v>706.58228186752001</v>
      </c>
      <c r="H3288">
        <v>3092.56794329888</v>
      </c>
      <c r="I3288">
        <v>515.07273295202299</v>
      </c>
    </row>
    <row r="3289" spans="1:9" x14ac:dyDescent="0.25">
      <c r="A3289" t="s">
        <v>24</v>
      </c>
      <c r="B3289">
        <v>2002</v>
      </c>
      <c r="C3289">
        <v>11</v>
      </c>
      <c r="D3289">
        <v>424.19320353689398</v>
      </c>
      <c r="E3289">
        <v>6230.45712853653</v>
      </c>
      <c r="F3289">
        <v>1685.6723743484699</v>
      </c>
      <c r="G3289">
        <v>759.104076074516</v>
      </c>
      <c r="H3289">
        <v>2944.1037035428999</v>
      </c>
      <c r="I3289">
        <v>514.75390687919105</v>
      </c>
    </row>
    <row r="3290" spans="1:9" x14ac:dyDescent="0.25">
      <c r="A3290" t="s">
        <v>24</v>
      </c>
      <c r="B3290">
        <v>2002</v>
      </c>
      <c r="C3290">
        <v>12</v>
      </c>
      <c r="D3290">
        <v>491.63894408427399</v>
      </c>
      <c r="E3290">
        <v>6234.8283503802504</v>
      </c>
      <c r="F3290">
        <v>1483.04842957756</v>
      </c>
      <c r="G3290">
        <v>666.372496174552</v>
      </c>
      <c r="H3290">
        <v>2472.9239179987599</v>
      </c>
      <c r="I3290">
        <v>543.76233761216201</v>
      </c>
    </row>
    <row r="3291" spans="1:9" x14ac:dyDescent="0.25">
      <c r="A3291" t="s">
        <v>24</v>
      </c>
      <c r="B3291">
        <v>2003</v>
      </c>
      <c r="C3291">
        <v>1</v>
      </c>
      <c r="D3291">
        <v>773.10013125106298</v>
      </c>
      <c r="E3291">
        <v>6208.76256702926</v>
      </c>
      <c r="F3291">
        <v>776.57373506843498</v>
      </c>
      <c r="G3291">
        <v>345.967824577675</v>
      </c>
      <c r="H3291">
        <v>1499.5303994490801</v>
      </c>
      <c r="I3291">
        <v>715.502872517524</v>
      </c>
    </row>
    <row r="3292" spans="1:9" x14ac:dyDescent="0.25">
      <c r="A3292" t="s">
        <v>24</v>
      </c>
      <c r="B3292">
        <v>2003</v>
      </c>
      <c r="C3292">
        <v>2</v>
      </c>
      <c r="D3292">
        <v>1058.25559258373</v>
      </c>
      <c r="E3292">
        <v>6178.2862973321498</v>
      </c>
      <c r="F3292">
        <v>275.388611924462</v>
      </c>
      <c r="G3292">
        <v>123.425068314239</v>
      </c>
      <c r="H3292">
        <v>703.41835588069796</v>
      </c>
      <c r="I3292">
        <v>921.26947488725204</v>
      </c>
    </row>
    <row r="3293" spans="1:9" x14ac:dyDescent="0.25">
      <c r="A3293" t="s">
        <v>24</v>
      </c>
      <c r="B3293">
        <v>2003</v>
      </c>
      <c r="C3293">
        <v>3</v>
      </c>
      <c r="D3293">
        <v>1809.2165531825201</v>
      </c>
      <c r="E3293">
        <v>5992.0777287681603</v>
      </c>
      <c r="F3293">
        <v>265.61425281966899</v>
      </c>
      <c r="G3293">
        <v>119.170950724975</v>
      </c>
      <c r="H3293">
        <v>791.93844127241596</v>
      </c>
      <c r="I3293">
        <v>1587.4996599144999</v>
      </c>
    </row>
    <row r="3294" spans="1:9" x14ac:dyDescent="0.25">
      <c r="A3294" t="s">
        <v>24</v>
      </c>
      <c r="B3294">
        <v>2003</v>
      </c>
      <c r="C3294">
        <v>4</v>
      </c>
      <c r="D3294">
        <v>1961.56562307237</v>
      </c>
      <c r="E3294">
        <v>5241.6193922191596</v>
      </c>
      <c r="F3294">
        <v>28.288998848362599</v>
      </c>
      <c r="G3294">
        <v>12.8478301630474</v>
      </c>
      <c r="H3294">
        <v>970.53319216571595</v>
      </c>
      <c r="I3294">
        <v>1601.12349615676</v>
      </c>
    </row>
    <row r="3295" spans="1:9" x14ac:dyDescent="0.25">
      <c r="A3295" t="s">
        <v>24</v>
      </c>
      <c r="B3295">
        <v>2003</v>
      </c>
      <c r="C3295">
        <v>5</v>
      </c>
      <c r="D3295">
        <v>1757.2957008386099</v>
      </c>
      <c r="E3295">
        <v>5652.4495261881202</v>
      </c>
      <c r="F3295">
        <v>221.89643043788899</v>
      </c>
      <c r="G3295">
        <v>96.151738084630296</v>
      </c>
      <c r="H3295">
        <v>1464.15900951709</v>
      </c>
      <c r="I3295">
        <v>1700.74370391658</v>
      </c>
    </row>
    <row r="3296" spans="1:9" x14ac:dyDescent="0.25">
      <c r="A3296" t="s">
        <v>24</v>
      </c>
      <c r="B3296">
        <v>2003</v>
      </c>
      <c r="C3296">
        <v>6</v>
      </c>
      <c r="D3296">
        <v>1656.34940854606</v>
      </c>
      <c r="E3296">
        <v>5466.2651123036903</v>
      </c>
      <c r="F3296">
        <v>15.667090714309699</v>
      </c>
      <c r="G3296">
        <v>7.2170410209133404</v>
      </c>
      <c r="H3296">
        <v>998.10642168435697</v>
      </c>
      <c r="I3296">
        <v>1504.8736178793499</v>
      </c>
    </row>
    <row r="3297" spans="1:9" x14ac:dyDescent="0.25">
      <c r="A3297" t="s">
        <v>24</v>
      </c>
      <c r="B3297">
        <v>2003</v>
      </c>
      <c r="C3297">
        <v>7</v>
      </c>
      <c r="D3297">
        <v>1236.3715076184201</v>
      </c>
      <c r="E3297">
        <v>5680.6361882945303</v>
      </c>
      <c r="F3297">
        <v>301.472980281905</v>
      </c>
      <c r="G3297">
        <v>132.88776283656799</v>
      </c>
      <c r="H3297">
        <v>1519.15335957141</v>
      </c>
      <c r="I3297">
        <v>1144.26332158124</v>
      </c>
    </row>
    <row r="3298" spans="1:9" x14ac:dyDescent="0.25">
      <c r="A3298" t="s">
        <v>24</v>
      </c>
      <c r="B3298">
        <v>2003</v>
      </c>
      <c r="C3298">
        <v>8</v>
      </c>
      <c r="D3298">
        <v>972.32690893301003</v>
      </c>
      <c r="E3298">
        <v>5956.7396933013897</v>
      </c>
      <c r="F3298">
        <v>54.502340888708602</v>
      </c>
      <c r="G3298">
        <v>23.8371518854706</v>
      </c>
      <c r="H3298">
        <v>331.41071584623398</v>
      </c>
      <c r="I3298">
        <v>958.46450762244501</v>
      </c>
    </row>
    <row r="3299" spans="1:9" x14ac:dyDescent="0.25">
      <c r="A3299" t="s">
        <v>24</v>
      </c>
      <c r="B3299">
        <v>2003</v>
      </c>
      <c r="C3299">
        <v>9</v>
      </c>
      <c r="D3299">
        <v>678.13278612521196</v>
      </c>
      <c r="E3299">
        <v>6097.8550572335798</v>
      </c>
      <c r="F3299">
        <v>235.856293692581</v>
      </c>
      <c r="G3299">
        <v>102.348815494014</v>
      </c>
      <c r="H3299">
        <v>495.04100355685699</v>
      </c>
      <c r="I3299">
        <v>703.07666652596697</v>
      </c>
    </row>
    <row r="3300" spans="1:9" x14ac:dyDescent="0.25">
      <c r="A3300" t="s">
        <v>24</v>
      </c>
      <c r="B3300">
        <v>2003</v>
      </c>
      <c r="C3300">
        <v>10</v>
      </c>
      <c r="D3300">
        <v>440.36698547142601</v>
      </c>
      <c r="E3300">
        <v>6210.85551315872</v>
      </c>
      <c r="F3300">
        <v>896.18566886156498</v>
      </c>
      <c r="G3300">
        <v>400.35339670473201</v>
      </c>
      <c r="H3300">
        <v>1321.75058496934</v>
      </c>
      <c r="I3300">
        <v>492.07108465453899</v>
      </c>
    </row>
    <row r="3301" spans="1:9" x14ac:dyDescent="0.25">
      <c r="A3301" t="s">
        <v>24</v>
      </c>
      <c r="B3301">
        <v>2003</v>
      </c>
      <c r="C3301">
        <v>11</v>
      </c>
      <c r="D3301">
        <v>432.33904529485699</v>
      </c>
      <c r="E3301">
        <v>6218.2442786895699</v>
      </c>
      <c r="F3301">
        <v>906.73510719911599</v>
      </c>
      <c r="G3301">
        <v>406.430929948342</v>
      </c>
      <c r="H3301">
        <v>1566.16244622619</v>
      </c>
      <c r="I3301">
        <v>464.78621731534002</v>
      </c>
    </row>
    <row r="3302" spans="1:9" x14ac:dyDescent="0.25">
      <c r="A3302" t="s">
        <v>24</v>
      </c>
      <c r="B3302">
        <v>2003</v>
      </c>
      <c r="C3302">
        <v>12</v>
      </c>
      <c r="D3302">
        <v>590.046378993551</v>
      </c>
      <c r="E3302">
        <v>6187.0804417987001</v>
      </c>
      <c r="F3302">
        <v>1122.9263527329399</v>
      </c>
      <c r="G3302">
        <v>501.334969955811</v>
      </c>
      <c r="H3302">
        <v>2005.1762757657</v>
      </c>
      <c r="I3302">
        <v>566.34149666394205</v>
      </c>
    </row>
    <row r="3303" spans="1:9" x14ac:dyDescent="0.25">
      <c r="A3303" t="s">
        <v>24</v>
      </c>
      <c r="B3303">
        <v>2004</v>
      </c>
      <c r="C3303">
        <v>1</v>
      </c>
      <c r="D3303">
        <v>849.54140770781805</v>
      </c>
      <c r="E3303">
        <v>6237.5201925715601</v>
      </c>
      <c r="F3303">
        <v>1267.6163470561</v>
      </c>
      <c r="G3303">
        <v>569.15208960442203</v>
      </c>
      <c r="H3303">
        <v>2393.2853359708802</v>
      </c>
      <c r="I3303">
        <v>719.43753315567506</v>
      </c>
    </row>
    <row r="3304" spans="1:9" x14ac:dyDescent="0.25">
      <c r="A3304" t="s">
        <v>24</v>
      </c>
      <c r="B3304">
        <v>2004</v>
      </c>
      <c r="C3304">
        <v>2</v>
      </c>
      <c r="D3304">
        <v>964.06693831788698</v>
      </c>
      <c r="E3304">
        <v>6209.2823121604897</v>
      </c>
      <c r="F3304">
        <v>524.41174159346497</v>
      </c>
      <c r="G3304">
        <v>235.17565827869501</v>
      </c>
      <c r="H3304">
        <v>1072.4296778924499</v>
      </c>
      <c r="I3304">
        <v>806.15700508627799</v>
      </c>
    </row>
    <row r="3305" spans="1:9" x14ac:dyDescent="0.25">
      <c r="A3305" t="s">
        <v>24</v>
      </c>
      <c r="B3305">
        <v>2004</v>
      </c>
      <c r="C3305">
        <v>3</v>
      </c>
      <c r="D3305">
        <v>1528.45181157399</v>
      </c>
      <c r="E3305">
        <v>6150.8811327049298</v>
      </c>
      <c r="F3305">
        <v>228.20673313710199</v>
      </c>
      <c r="G3305">
        <v>101.979666740532</v>
      </c>
      <c r="H3305">
        <v>990.31651005910896</v>
      </c>
      <c r="I3305">
        <v>1355.41368785503</v>
      </c>
    </row>
    <row r="3306" spans="1:9" x14ac:dyDescent="0.25">
      <c r="A3306" t="s">
        <v>24</v>
      </c>
      <c r="B3306">
        <v>2004</v>
      </c>
      <c r="C3306">
        <v>4</v>
      </c>
      <c r="D3306">
        <v>1672.3845750406999</v>
      </c>
      <c r="E3306">
        <v>6123.1552085086096</v>
      </c>
      <c r="F3306">
        <v>352.118011407528</v>
      </c>
      <c r="G3306">
        <v>158.384022786863</v>
      </c>
      <c r="H3306">
        <v>1665.37842614959</v>
      </c>
      <c r="I3306">
        <v>1638.21971090229</v>
      </c>
    </row>
    <row r="3307" spans="1:9" x14ac:dyDescent="0.25">
      <c r="A3307" t="s">
        <v>24</v>
      </c>
      <c r="B3307">
        <v>2004</v>
      </c>
      <c r="C3307">
        <v>5</v>
      </c>
      <c r="D3307">
        <v>1869.41100469707</v>
      </c>
      <c r="E3307">
        <v>5845.6510472442596</v>
      </c>
      <c r="F3307">
        <v>160.49572623588699</v>
      </c>
      <c r="G3307">
        <v>73.6663619732076</v>
      </c>
      <c r="H3307">
        <v>970.20032591750805</v>
      </c>
      <c r="I3307">
        <v>1844.5103364343199</v>
      </c>
    </row>
    <row r="3308" spans="1:9" x14ac:dyDescent="0.25">
      <c r="A3308" t="s">
        <v>24</v>
      </c>
      <c r="B3308">
        <v>2004</v>
      </c>
      <c r="C3308">
        <v>6</v>
      </c>
      <c r="D3308">
        <v>1566.01014508653</v>
      </c>
      <c r="E3308">
        <v>5436.4977509749597</v>
      </c>
      <c r="F3308">
        <v>50.966484452788798</v>
      </c>
      <c r="G3308">
        <v>22.611707460596701</v>
      </c>
      <c r="H3308">
        <v>1021.28547957</v>
      </c>
      <c r="I3308">
        <v>1407.15154033361</v>
      </c>
    </row>
    <row r="3309" spans="1:9" x14ac:dyDescent="0.25">
      <c r="A3309" t="s">
        <v>24</v>
      </c>
      <c r="B3309">
        <v>2004</v>
      </c>
      <c r="C3309">
        <v>7</v>
      </c>
      <c r="D3309">
        <v>1135.85112343214</v>
      </c>
      <c r="E3309">
        <v>6027.0275105984501</v>
      </c>
      <c r="F3309">
        <v>210.23206016392299</v>
      </c>
      <c r="G3309">
        <v>91.303385918226397</v>
      </c>
      <c r="H3309">
        <v>1114.5904761822701</v>
      </c>
      <c r="I3309">
        <v>1135.49427621103</v>
      </c>
    </row>
    <row r="3310" spans="1:9" x14ac:dyDescent="0.25">
      <c r="A3310" t="s">
        <v>24</v>
      </c>
      <c r="B3310">
        <v>2004</v>
      </c>
      <c r="C3310">
        <v>8</v>
      </c>
      <c r="D3310">
        <v>815.631210551712</v>
      </c>
      <c r="E3310">
        <v>6204.67534404449</v>
      </c>
      <c r="F3310">
        <v>1248.72108096483</v>
      </c>
      <c r="G3310">
        <v>556.228223956085</v>
      </c>
      <c r="H3310">
        <v>2589.2430459267998</v>
      </c>
      <c r="I3310">
        <v>843.21993785022005</v>
      </c>
    </row>
    <row r="3311" spans="1:9" x14ac:dyDescent="0.25">
      <c r="A3311" t="s">
        <v>24</v>
      </c>
      <c r="B3311">
        <v>2004</v>
      </c>
      <c r="C3311">
        <v>9</v>
      </c>
      <c r="D3311">
        <v>524.74896484883402</v>
      </c>
      <c r="E3311">
        <v>6230.4508922172499</v>
      </c>
      <c r="F3311">
        <v>916.51430958295896</v>
      </c>
      <c r="G3311">
        <v>407.45454135439797</v>
      </c>
      <c r="H3311">
        <v>1553.28579384307</v>
      </c>
      <c r="I3311">
        <v>570.50084991592803</v>
      </c>
    </row>
    <row r="3312" spans="1:9" x14ac:dyDescent="0.25">
      <c r="A3312" t="s">
        <v>24</v>
      </c>
      <c r="B3312">
        <v>2004</v>
      </c>
      <c r="C3312">
        <v>10</v>
      </c>
      <c r="D3312">
        <v>372.84192138870299</v>
      </c>
      <c r="E3312">
        <v>6138.7587415327398</v>
      </c>
      <c r="F3312">
        <v>1813.0367672882301</v>
      </c>
      <c r="G3312">
        <v>815.15052616409901</v>
      </c>
      <c r="H3312">
        <v>3178.3665661999898</v>
      </c>
      <c r="I3312">
        <v>422.169618154538</v>
      </c>
    </row>
    <row r="3313" spans="1:9" x14ac:dyDescent="0.25">
      <c r="A3313" t="s">
        <v>24</v>
      </c>
      <c r="B3313">
        <v>2004</v>
      </c>
      <c r="C3313">
        <v>11</v>
      </c>
      <c r="D3313">
        <v>391.60236553261501</v>
      </c>
      <c r="E3313">
        <v>6212.0504293133599</v>
      </c>
      <c r="F3313">
        <v>772.26487975502005</v>
      </c>
      <c r="G3313">
        <v>344.25411807290197</v>
      </c>
      <c r="H3313">
        <v>1113.2408296926501</v>
      </c>
      <c r="I3313">
        <v>424.94669733759702</v>
      </c>
    </row>
    <row r="3314" spans="1:9" x14ac:dyDescent="0.25">
      <c r="A3314" t="s">
        <v>24</v>
      </c>
      <c r="B3314">
        <v>2004</v>
      </c>
      <c r="C3314">
        <v>12</v>
      </c>
      <c r="D3314">
        <v>609.13640944091003</v>
      </c>
      <c r="E3314">
        <v>6211.2590531271399</v>
      </c>
      <c r="F3314">
        <v>830.50698958490398</v>
      </c>
      <c r="G3314">
        <v>373.94872282733002</v>
      </c>
      <c r="H3314">
        <v>1375.3133855147801</v>
      </c>
      <c r="I3314">
        <v>584.43580848489296</v>
      </c>
    </row>
    <row r="3315" spans="1:9" x14ac:dyDescent="0.25">
      <c r="A3315" t="s">
        <v>24</v>
      </c>
      <c r="B3315">
        <v>2005</v>
      </c>
      <c r="C3315">
        <v>1</v>
      </c>
      <c r="D3315">
        <v>886.05479292272196</v>
      </c>
      <c r="E3315">
        <v>6218.9663361625699</v>
      </c>
      <c r="F3315">
        <v>559.30077792538202</v>
      </c>
      <c r="G3315">
        <v>249.77664784521801</v>
      </c>
      <c r="H3315">
        <v>1080.0620528229899</v>
      </c>
      <c r="I3315">
        <v>746.65382681109895</v>
      </c>
    </row>
    <row r="3316" spans="1:9" x14ac:dyDescent="0.25">
      <c r="A3316" t="s">
        <v>24</v>
      </c>
      <c r="B3316">
        <v>2005</v>
      </c>
      <c r="C3316">
        <v>2</v>
      </c>
      <c r="D3316">
        <v>930.59476990602502</v>
      </c>
      <c r="E3316">
        <v>6219.5078372116104</v>
      </c>
      <c r="F3316">
        <v>388.08615621978299</v>
      </c>
      <c r="G3316">
        <v>171.164935102675</v>
      </c>
      <c r="H3316">
        <v>894.10685935650099</v>
      </c>
      <c r="I3316">
        <v>775.46912395191703</v>
      </c>
    </row>
    <row r="3317" spans="1:9" x14ac:dyDescent="0.25">
      <c r="A3317" t="s">
        <v>24</v>
      </c>
      <c r="B3317">
        <v>2005</v>
      </c>
      <c r="C3317">
        <v>3</v>
      </c>
      <c r="D3317">
        <v>1433.92792810844</v>
      </c>
      <c r="E3317">
        <v>6188.7989184542803</v>
      </c>
      <c r="F3317">
        <v>455.30478443649798</v>
      </c>
      <c r="G3317">
        <v>205.33363799969001</v>
      </c>
      <c r="H3317">
        <v>1309.51563987293</v>
      </c>
      <c r="I3317">
        <v>1274.8496244846799</v>
      </c>
    </row>
    <row r="3318" spans="1:9" x14ac:dyDescent="0.25">
      <c r="A3318" t="s">
        <v>24</v>
      </c>
      <c r="B3318">
        <v>2005</v>
      </c>
      <c r="C3318">
        <v>4</v>
      </c>
      <c r="D3318">
        <v>1687.32918116664</v>
      </c>
      <c r="E3318">
        <v>6085.5837987863897</v>
      </c>
      <c r="F3318">
        <v>250.79078687525899</v>
      </c>
      <c r="G3318">
        <v>111.597582184144</v>
      </c>
      <c r="H3318">
        <v>1469.0672950252899</v>
      </c>
      <c r="I3318">
        <v>1632.61607626212</v>
      </c>
    </row>
    <row r="3319" spans="1:9" x14ac:dyDescent="0.25">
      <c r="A3319" t="s">
        <v>24</v>
      </c>
      <c r="B3319">
        <v>2005</v>
      </c>
      <c r="C3319">
        <v>5</v>
      </c>
      <c r="D3319">
        <v>1762.0385154673299</v>
      </c>
      <c r="E3319">
        <v>5944.1251101677699</v>
      </c>
      <c r="F3319">
        <v>51.555742918437701</v>
      </c>
      <c r="G3319">
        <v>22.924239920852099</v>
      </c>
      <c r="H3319">
        <v>868.022378801277</v>
      </c>
      <c r="I3319">
        <v>1777.2540926363299</v>
      </c>
    </row>
    <row r="3320" spans="1:9" x14ac:dyDescent="0.25">
      <c r="A3320" t="s">
        <v>24</v>
      </c>
      <c r="B3320">
        <v>2005</v>
      </c>
      <c r="C3320">
        <v>6</v>
      </c>
      <c r="D3320">
        <v>1577.3133662917401</v>
      </c>
      <c r="E3320">
        <v>5792.8396967605604</v>
      </c>
      <c r="F3320">
        <v>62.378935769145798</v>
      </c>
      <c r="G3320">
        <v>28.297799883066801</v>
      </c>
      <c r="H3320">
        <v>1236.2928082226799</v>
      </c>
      <c r="I3320">
        <v>1535.92270237564</v>
      </c>
    </row>
    <row r="3321" spans="1:9" x14ac:dyDescent="0.25">
      <c r="A3321" t="s">
        <v>24</v>
      </c>
      <c r="B3321">
        <v>2005</v>
      </c>
      <c r="C3321">
        <v>7</v>
      </c>
      <c r="D3321">
        <v>1184.80404313746</v>
      </c>
      <c r="E3321">
        <v>5987.5709438960303</v>
      </c>
      <c r="F3321">
        <v>442.71637997226702</v>
      </c>
      <c r="G3321">
        <v>203.645258132225</v>
      </c>
      <c r="H3321">
        <v>1485.9719244751</v>
      </c>
      <c r="I3321">
        <v>1180.1395522102</v>
      </c>
    </row>
    <row r="3322" spans="1:9" x14ac:dyDescent="0.25">
      <c r="A3322" t="s">
        <v>24</v>
      </c>
      <c r="B3322">
        <v>2005</v>
      </c>
      <c r="C3322">
        <v>8</v>
      </c>
      <c r="D3322">
        <v>897.92429416722098</v>
      </c>
      <c r="E3322">
        <v>6198.7369788081296</v>
      </c>
      <c r="F3322">
        <v>369.32652989114098</v>
      </c>
      <c r="G3322">
        <v>160.34800569647501</v>
      </c>
      <c r="H3322">
        <v>939.97314239564798</v>
      </c>
      <c r="I3322">
        <v>923.06788131121402</v>
      </c>
    </row>
    <row r="3323" spans="1:9" x14ac:dyDescent="0.25">
      <c r="A3323" t="s">
        <v>24</v>
      </c>
      <c r="B3323">
        <v>2005</v>
      </c>
      <c r="C3323">
        <v>9</v>
      </c>
      <c r="D3323">
        <v>595.49295716375696</v>
      </c>
      <c r="E3323">
        <v>6215.0625842195104</v>
      </c>
      <c r="F3323">
        <v>715.12710139324099</v>
      </c>
      <c r="G3323">
        <v>317.53524687985202</v>
      </c>
      <c r="H3323">
        <v>1227.1580644764001</v>
      </c>
      <c r="I3323">
        <v>638.32851592145198</v>
      </c>
    </row>
    <row r="3324" spans="1:9" x14ac:dyDescent="0.25">
      <c r="A3324" t="s">
        <v>24</v>
      </c>
      <c r="B3324">
        <v>2005</v>
      </c>
      <c r="C3324">
        <v>10</v>
      </c>
      <c r="D3324">
        <v>399.518808951778</v>
      </c>
      <c r="E3324">
        <v>6224.3530414222696</v>
      </c>
      <c r="F3324">
        <v>1453.3413772517399</v>
      </c>
      <c r="G3324">
        <v>658.17778167002905</v>
      </c>
      <c r="H3324">
        <v>2431.9555111588202</v>
      </c>
      <c r="I3324">
        <v>453.94334018737601</v>
      </c>
    </row>
    <row r="3325" spans="1:9" x14ac:dyDescent="0.25">
      <c r="A3325" t="s">
        <v>24</v>
      </c>
      <c r="B3325">
        <v>2005</v>
      </c>
      <c r="C3325">
        <v>11</v>
      </c>
      <c r="D3325">
        <v>457.17383203770697</v>
      </c>
      <c r="E3325">
        <v>6198.6011434849597</v>
      </c>
      <c r="F3325">
        <v>1111.5156168004</v>
      </c>
      <c r="G3325">
        <v>497.09087250701901</v>
      </c>
      <c r="H3325">
        <v>1950.5552896264401</v>
      </c>
      <c r="I3325">
        <v>487.62371076989899</v>
      </c>
    </row>
    <row r="3326" spans="1:9" x14ac:dyDescent="0.25">
      <c r="A3326" t="s">
        <v>24</v>
      </c>
      <c r="B3326">
        <v>2005</v>
      </c>
      <c r="C3326">
        <v>12</v>
      </c>
      <c r="D3326">
        <v>606.64083876500501</v>
      </c>
      <c r="E3326">
        <v>6216.8381750642402</v>
      </c>
      <c r="F3326">
        <v>914.87352122129403</v>
      </c>
      <c r="G3326">
        <v>409.60902123545497</v>
      </c>
      <c r="H3326">
        <v>1585.3849386361601</v>
      </c>
      <c r="I3326">
        <v>583.08696577090802</v>
      </c>
    </row>
    <row r="3327" spans="1:9" x14ac:dyDescent="0.25">
      <c r="A3327" t="s">
        <v>24</v>
      </c>
      <c r="B3327">
        <v>2006</v>
      </c>
      <c r="C3327">
        <v>1</v>
      </c>
      <c r="D3327">
        <v>759.24678628202696</v>
      </c>
      <c r="E3327">
        <v>6240.1357738766501</v>
      </c>
      <c r="F3327">
        <v>377.399356433587</v>
      </c>
      <c r="G3327">
        <v>170.40416460540399</v>
      </c>
      <c r="H3327">
        <v>621.58069281041605</v>
      </c>
      <c r="I3327">
        <v>650.70743041790695</v>
      </c>
    </row>
    <row r="3328" spans="1:9" x14ac:dyDescent="0.25">
      <c r="A3328" t="s">
        <v>24</v>
      </c>
      <c r="B3328">
        <v>2006</v>
      </c>
      <c r="C3328">
        <v>2</v>
      </c>
      <c r="D3328">
        <v>892.47089803664403</v>
      </c>
      <c r="E3328">
        <v>6214.9992073869398</v>
      </c>
      <c r="F3328">
        <v>472.15913459153199</v>
      </c>
      <c r="G3328">
        <v>210.89337326392899</v>
      </c>
      <c r="H3328">
        <v>978.16432868051095</v>
      </c>
      <c r="I3328">
        <v>746.31026715606197</v>
      </c>
    </row>
    <row r="3329" spans="1:9" x14ac:dyDescent="0.25">
      <c r="A3329" t="s">
        <v>24</v>
      </c>
      <c r="B3329">
        <v>2006</v>
      </c>
      <c r="C3329">
        <v>3</v>
      </c>
      <c r="D3329">
        <v>1285.3035957540101</v>
      </c>
      <c r="E3329">
        <v>6232.71035163529</v>
      </c>
      <c r="F3329">
        <v>762.50893764839202</v>
      </c>
      <c r="G3329">
        <v>339.87455502029297</v>
      </c>
      <c r="H3329">
        <v>1811.68694340511</v>
      </c>
      <c r="I3329">
        <v>1156.2576799584299</v>
      </c>
    </row>
    <row r="3330" spans="1:9" x14ac:dyDescent="0.25">
      <c r="A3330" t="s">
        <v>24</v>
      </c>
      <c r="B3330">
        <v>2006</v>
      </c>
      <c r="C3330">
        <v>4</v>
      </c>
      <c r="D3330">
        <v>1640.7743324882799</v>
      </c>
      <c r="E3330">
        <v>6073.4195436796499</v>
      </c>
      <c r="F3330">
        <v>99.9690368722096</v>
      </c>
      <c r="G3330">
        <v>42.973466033979904</v>
      </c>
      <c r="H3330">
        <v>790.95413996687898</v>
      </c>
      <c r="I3330">
        <v>1587.1998724600101</v>
      </c>
    </row>
    <row r="3331" spans="1:9" x14ac:dyDescent="0.25">
      <c r="A3331" t="s">
        <v>24</v>
      </c>
      <c r="B3331">
        <v>2006</v>
      </c>
      <c r="C3331">
        <v>5</v>
      </c>
      <c r="D3331">
        <v>1766.7531043981101</v>
      </c>
      <c r="E3331">
        <v>5964.93376990867</v>
      </c>
      <c r="F3331">
        <v>585.195867775755</v>
      </c>
      <c r="G3331">
        <v>262.19666102819599</v>
      </c>
      <c r="H3331">
        <v>2415.2394574391701</v>
      </c>
      <c r="I3331">
        <v>1771.7511967692999</v>
      </c>
    </row>
    <row r="3332" spans="1:9" x14ac:dyDescent="0.25">
      <c r="A3332" t="s">
        <v>24</v>
      </c>
      <c r="B3332">
        <v>2006</v>
      </c>
      <c r="C3332">
        <v>6</v>
      </c>
      <c r="D3332">
        <v>1796.9451855002001</v>
      </c>
      <c r="E3332">
        <v>5632.60101604385</v>
      </c>
      <c r="F3332">
        <v>10.5747369263631</v>
      </c>
      <c r="G3332">
        <v>5.0388003933823304</v>
      </c>
      <c r="H3332">
        <v>413.63284379914899</v>
      </c>
      <c r="I3332">
        <v>1713.2755994087299</v>
      </c>
    </row>
    <row r="3333" spans="1:9" x14ac:dyDescent="0.25">
      <c r="A3333" t="s">
        <v>24</v>
      </c>
      <c r="B3333">
        <v>2006</v>
      </c>
      <c r="C3333">
        <v>7</v>
      </c>
      <c r="D3333">
        <v>1595.7097763607401</v>
      </c>
      <c r="E3333">
        <v>5415.1517431453703</v>
      </c>
      <c r="F3333">
        <v>17.691909186627299</v>
      </c>
      <c r="G3333">
        <v>8.0025351668176707</v>
      </c>
      <c r="H3333">
        <v>919.30401866391696</v>
      </c>
      <c r="I3333">
        <v>1379.78963390948</v>
      </c>
    </row>
    <row r="3334" spans="1:9" x14ac:dyDescent="0.25">
      <c r="A3334" t="s">
        <v>24</v>
      </c>
      <c r="B3334">
        <v>2006</v>
      </c>
      <c r="C3334">
        <v>8</v>
      </c>
      <c r="D3334">
        <v>779.94322912687096</v>
      </c>
      <c r="E3334">
        <v>5888.6448704591403</v>
      </c>
      <c r="F3334">
        <v>413.266484866285</v>
      </c>
      <c r="G3334">
        <v>178.57041796996299</v>
      </c>
      <c r="H3334">
        <v>1406.3929215793501</v>
      </c>
      <c r="I3334">
        <v>754.89748864397995</v>
      </c>
    </row>
    <row r="3335" spans="1:9" x14ac:dyDescent="0.25">
      <c r="A3335" t="s">
        <v>24</v>
      </c>
      <c r="B3335">
        <v>2006</v>
      </c>
      <c r="C3335">
        <v>9</v>
      </c>
      <c r="D3335">
        <v>614.02532908631997</v>
      </c>
      <c r="E3335">
        <v>6228.8606954769903</v>
      </c>
      <c r="F3335">
        <v>794.61794530694897</v>
      </c>
      <c r="G3335">
        <v>353.28245439185201</v>
      </c>
      <c r="H3335">
        <v>1369.20314307687</v>
      </c>
      <c r="I3335">
        <v>659.24291178445003</v>
      </c>
    </row>
    <row r="3336" spans="1:9" x14ac:dyDescent="0.25">
      <c r="A3336" t="s">
        <v>24</v>
      </c>
      <c r="B3336">
        <v>2006</v>
      </c>
      <c r="C3336">
        <v>10</v>
      </c>
      <c r="D3336">
        <v>429.89170762036599</v>
      </c>
      <c r="E3336">
        <v>6218.7259016894604</v>
      </c>
      <c r="F3336">
        <v>1300.7123772564901</v>
      </c>
      <c r="G3336">
        <v>583.17235224666194</v>
      </c>
      <c r="H3336">
        <v>2160.31605309632</v>
      </c>
      <c r="I3336">
        <v>482.221946646464</v>
      </c>
    </row>
    <row r="3337" spans="1:9" x14ac:dyDescent="0.25">
      <c r="A3337" t="s">
        <v>24</v>
      </c>
      <c r="B3337">
        <v>2006</v>
      </c>
      <c r="C3337">
        <v>11</v>
      </c>
      <c r="D3337">
        <v>504.30504535561403</v>
      </c>
      <c r="E3337">
        <v>6212.4022242205801</v>
      </c>
      <c r="F3337">
        <v>1256.8029353188299</v>
      </c>
      <c r="G3337">
        <v>566.09558575943799</v>
      </c>
      <c r="H3337">
        <v>2272.6264208884299</v>
      </c>
      <c r="I3337">
        <v>531.93917024569805</v>
      </c>
    </row>
    <row r="3338" spans="1:9" x14ac:dyDescent="0.25">
      <c r="A3338" t="s">
        <v>24</v>
      </c>
      <c r="B3338">
        <v>2006</v>
      </c>
      <c r="C3338">
        <v>12</v>
      </c>
      <c r="D3338">
        <v>591.93363997647498</v>
      </c>
      <c r="E3338">
        <v>6221.66340737472</v>
      </c>
      <c r="F3338">
        <v>1501.40337018744</v>
      </c>
      <c r="G3338">
        <v>672.34055376724598</v>
      </c>
      <c r="H3338">
        <v>2598.2157368835401</v>
      </c>
      <c r="I3338">
        <v>571.47488129491899</v>
      </c>
    </row>
    <row r="3339" spans="1:9" x14ac:dyDescent="0.25">
      <c r="A3339" t="s">
        <v>24</v>
      </c>
      <c r="B3339">
        <v>2007</v>
      </c>
      <c r="C3339">
        <v>1</v>
      </c>
      <c r="D3339">
        <v>891.41085185169595</v>
      </c>
      <c r="E3339">
        <v>6222.1638696162399</v>
      </c>
      <c r="F3339">
        <v>1032.4073365122799</v>
      </c>
      <c r="G3339">
        <v>460.92193961124701</v>
      </c>
      <c r="H3339">
        <v>2051.9010790621101</v>
      </c>
      <c r="I3339">
        <v>752.63432433713399</v>
      </c>
    </row>
    <row r="3340" spans="1:9" x14ac:dyDescent="0.25">
      <c r="A3340" t="s">
        <v>24</v>
      </c>
      <c r="B3340">
        <v>2007</v>
      </c>
      <c r="C3340">
        <v>2</v>
      </c>
      <c r="D3340">
        <v>1034.12056922191</v>
      </c>
      <c r="E3340">
        <v>6227.2149615563903</v>
      </c>
      <c r="F3340">
        <v>1043.5417632011199</v>
      </c>
      <c r="G3340">
        <v>470.72779070510802</v>
      </c>
      <c r="H3340">
        <v>2134.2255311683102</v>
      </c>
      <c r="I3340">
        <v>858.09519289487605</v>
      </c>
    </row>
    <row r="3341" spans="1:9" x14ac:dyDescent="0.25">
      <c r="A3341" t="s">
        <v>24</v>
      </c>
      <c r="B3341">
        <v>2007</v>
      </c>
      <c r="C3341">
        <v>3</v>
      </c>
      <c r="D3341">
        <v>1615.33597002434</v>
      </c>
      <c r="E3341">
        <v>6067.2830409169001</v>
      </c>
      <c r="F3341">
        <v>568.69556499732005</v>
      </c>
      <c r="G3341">
        <v>257.74951191703502</v>
      </c>
      <c r="H3341">
        <v>1443.3587760421599</v>
      </c>
      <c r="I3341">
        <v>1395.1105485190001</v>
      </c>
    </row>
    <row r="3342" spans="1:9" x14ac:dyDescent="0.25">
      <c r="A3342" t="s">
        <v>24</v>
      </c>
      <c r="B3342">
        <v>2007</v>
      </c>
      <c r="C3342">
        <v>4</v>
      </c>
      <c r="D3342">
        <v>2230.7061145743</v>
      </c>
      <c r="E3342">
        <v>5326.8049352792304</v>
      </c>
      <c r="F3342">
        <v>9.2994444441604607</v>
      </c>
      <c r="G3342">
        <v>4.5469588409012998</v>
      </c>
      <c r="H3342">
        <v>195.407213590043</v>
      </c>
      <c r="I3342">
        <v>1814.69822825959</v>
      </c>
    </row>
    <row r="3343" spans="1:9" x14ac:dyDescent="0.25">
      <c r="A3343" t="s">
        <v>24</v>
      </c>
      <c r="B3343">
        <v>2007</v>
      </c>
      <c r="C3343">
        <v>5</v>
      </c>
      <c r="D3343">
        <v>1784.6625876676801</v>
      </c>
      <c r="E3343">
        <v>5508.9575280030804</v>
      </c>
      <c r="F3343">
        <v>214.51771827614101</v>
      </c>
      <c r="G3343">
        <v>95.447859500220005</v>
      </c>
      <c r="H3343">
        <v>2553.2693333512998</v>
      </c>
      <c r="I3343">
        <v>1603.87541664778</v>
      </c>
    </row>
    <row r="3344" spans="1:9" x14ac:dyDescent="0.25">
      <c r="A3344" t="s">
        <v>24</v>
      </c>
      <c r="B3344">
        <v>2007</v>
      </c>
      <c r="C3344">
        <v>6</v>
      </c>
      <c r="D3344">
        <v>1509.0828754035599</v>
      </c>
      <c r="E3344">
        <v>6007.2823386917198</v>
      </c>
      <c r="F3344">
        <v>1089.3502873400701</v>
      </c>
      <c r="G3344">
        <v>491.50162340448099</v>
      </c>
      <c r="H3344">
        <v>2912.0616613635798</v>
      </c>
      <c r="I3344">
        <v>1538.3669974086699</v>
      </c>
    </row>
    <row r="3345" spans="1:9" x14ac:dyDescent="0.25">
      <c r="A3345" t="s">
        <v>24</v>
      </c>
      <c r="B3345">
        <v>2007</v>
      </c>
      <c r="C3345">
        <v>7</v>
      </c>
      <c r="D3345">
        <v>1020.09589038359</v>
      </c>
      <c r="E3345">
        <v>6172.8419559655704</v>
      </c>
      <c r="F3345">
        <v>1652.06820715862</v>
      </c>
      <c r="G3345">
        <v>743.61691233395402</v>
      </c>
      <c r="H3345">
        <v>3563.3943185796202</v>
      </c>
      <c r="I3345">
        <v>1061.37860729262</v>
      </c>
    </row>
    <row r="3346" spans="1:9" x14ac:dyDescent="0.25">
      <c r="A3346" t="s">
        <v>24</v>
      </c>
      <c r="B3346">
        <v>2007</v>
      </c>
      <c r="C3346">
        <v>8</v>
      </c>
      <c r="D3346">
        <v>839.50653311223004</v>
      </c>
      <c r="E3346">
        <v>6158.9409744691502</v>
      </c>
      <c r="F3346">
        <v>392.890711056604</v>
      </c>
      <c r="G3346">
        <v>177.41819593896699</v>
      </c>
      <c r="H3346">
        <v>890.43683333784998</v>
      </c>
      <c r="I3346">
        <v>862.19717970546003</v>
      </c>
    </row>
    <row r="3347" spans="1:9" x14ac:dyDescent="0.25">
      <c r="A3347" t="s">
        <v>24</v>
      </c>
      <c r="B3347">
        <v>2007</v>
      </c>
      <c r="C3347">
        <v>9</v>
      </c>
      <c r="D3347">
        <v>529.56562568680999</v>
      </c>
      <c r="E3347">
        <v>6177.9878141888503</v>
      </c>
      <c r="F3347">
        <v>509.42268400799799</v>
      </c>
      <c r="G3347">
        <v>224.30546836206301</v>
      </c>
      <c r="H3347">
        <v>953.30554757016705</v>
      </c>
      <c r="I3347">
        <v>570.97519759596105</v>
      </c>
    </row>
    <row r="3348" spans="1:9" x14ac:dyDescent="0.25">
      <c r="A3348" t="s">
        <v>24</v>
      </c>
      <c r="B3348">
        <v>2007</v>
      </c>
      <c r="C3348">
        <v>10</v>
      </c>
      <c r="D3348">
        <v>437.08803678658597</v>
      </c>
      <c r="E3348">
        <v>6116.0253433061298</v>
      </c>
      <c r="F3348">
        <v>668.53649816976599</v>
      </c>
      <c r="G3348">
        <v>299.86841214619898</v>
      </c>
      <c r="H3348">
        <v>947.13263816367203</v>
      </c>
      <c r="I3348">
        <v>482.51594109868</v>
      </c>
    </row>
    <row r="3349" spans="1:9" x14ac:dyDescent="0.25">
      <c r="A3349" t="s">
        <v>24</v>
      </c>
      <c r="B3349">
        <v>2007</v>
      </c>
      <c r="C3349">
        <v>11</v>
      </c>
      <c r="D3349">
        <v>464.019640098899</v>
      </c>
      <c r="E3349">
        <v>6186.0139255331396</v>
      </c>
      <c r="F3349">
        <v>837.68074278249799</v>
      </c>
      <c r="G3349">
        <v>377.44204438188001</v>
      </c>
      <c r="H3349">
        <v>1365.18277363528</v>
      </c>
      <c r="I3349">
        <v>492.36545850005803</v>
      </c>
    </row>
    <row r="3350" spans="1:9" x14ac:dyDescent="0.25">
      <c r="A3350" t="s">
        <v>24</v>
      </c>
      <c r="B3350">
        <v>2007</v>
      </c>
      <c r="C3350">
        <v>12</v>
      </c>
      <c r="D3350">
        <v>603.83691031717399</v>
      </c>
      <c r="E3350">
        <v>6211.5425692971803</v>
      </c>
      <c r="F3350">
        <v>1173.44920984854</v>
      </c>
      <c r="G3350">
        <v>526.66462163965195</v>
      </c>
      <c r="H3350">
        <v>2160.5801396575198</v>
      </c>
      <c r="I3350">
        <v>580.51077669432902</v>
      </c>
    </row>
    <row r="3351" spans="1:9" x14ac:dyDescent="0.25">
      <c r="A3351" t="s">
        <v>24</v>
      </c>
      <c r="B3351">
        <v>2008</v>
      </c>
      <c r="C3351">
        <v>1</v>
      </c>
      <c r="D3351">
        <v>931.05204474494894</v>
      </c>
      <c r="E3351">
        <v>6226.9109145700104</v>
      </c>
      <c r="F3351">
        <v>1506.97121039833</v>
      </c>
      <c r="G3351">
        <v>675.65016704617301</v>
      </c>
      <c r="H3351">
        <v>2894.6613512796698</v>
      </c>
      <c r="I3351">
        <v>780.75496463909701</v>
      </c>
    </row>
    <row r="3352" spans="1:9" x14ac:dyDescent="0.25">
      <c r="A3352" t="s">
        <v>24</v>
      </c>
      <c r="B3352">
        <v>2008</v>
      </c>
      <c r="C3352">
        <v>2</v>
      </c>
      <c r="D3352">
        <v>1309.1954721499101</v>
      </c>
      <c r="E3352">
        <v>6089.0639371267698</v>
      </c>
      <c r="F3352">
        <v>339.39589981592701</v>
      </c>
      <c r="G3352">
        <v>153.244267822518</v>
      </c>
      <c r="H3352">
        <v>870.99750361462895</v>
      </c>
      <c r="I3352">
        <v>1048.7272660215899</v>
      </c>
    </row>
    <row r="3353" spans="1:9" x14ac:dyDescent="0.25">
      <c r="A3353" t="s">
        <v>24</v>
      </c>
      <c r="B3353">
        <v>2008</v>
      </c>
      <c r="C3353">
        <v>3</v>
      </c>
      <c r="D3353">
        <v>1432.71653412509</v>
      </c>
      <c r="E3353">
        <v>5940.4769544368801</v>
      </c>
      <c r="F3353">
        <v>859.33195445179001</v>
      </c>
      <c r="G3353">
        <v>386.84099218702301</v>
      </c>
      <c r="H3353">
        <v>2103.6055528993402</v>
      </c>
      <c r="I3353">
        <v>1219.4517085008599</v>
      </c>
    </row>
    <row r="3354" spans="1:9" x14ac:dyDescent="0.25">
      <c r="A3354" t="s">
        <v>24</v>
      </c>
      <c r="B3354">
        <v>2008</v>
      </c>
      <c r="C3354">
        <v>4</v>
      </c>
      <c r="D3354">
        <v>1647.5630621909099</v>
      </c>
      <c r="E3354">
        <v>5940.4397557021302</v>
      </c>
      <c r="F3354">
        <v>226.277524507745</v>
      </c>
      <c r="G3354">
        <v>99.021438839491594</v>
      </c>
      <c r="H3354">
        <v>1411.98909504316</v>
      </c>
      <c r="I3354">
        <v>1554.51011200938</v>
      </c>
    </row>
    <row r="3355" spans="1:9" x14ac:dyDescent="0.25">
      <c r="A3355" t="s">
        <v>24</v>
      </c>
      <c r="B3355">
        <v>2008</v>
      </c>
      <c r="C3355">
        <v>5</v>
      </c>
      <c r="D3355">
        <v>1961.2152878824099</v>
      </c>
      <c r="E3355">
        <v>5732.6434768360205</v>
      </c>
      <c r="F3355">
        <v>129.77436700176901</v>
      </c>
      <c r="G3355">
        <v>57.328195984168197</v>
      </c>
      <c r="H3355">
        <v>1387.5444829400301</v>
      </c>
      <c r="I3355">
        <v>1890.6101791188501</v>
      </c>
    </row>
    <row r="3356" spans="1:9" x14ac:dyDescent="0.25">
      <c r="A3356" t="s">
        <v>24</v>
      </c>
      <c r="B3356">
        <v>2008</v>
      </c>
      <c r="C3356">
        <v>6</v>
      </c>
      <c r="D3356">
        <v>1479.33395669322</v>
      </c>
      <c r="E3356">
        <v>5899.8242345185099</v>
      </c>
      <c r="F3356">
        <v>104.122546988575</v>
      </c>
      <c r="G3356">
        <v>44.276359252450099</v>
      </c>
      <c r="H3356">
        <v>963.82207399602498</v>
      </c>
      <c r="I3356">
        <v>1479.6652760173399</v>
      </c>
    </row>
    <row r="3357" spans="1:9" x14ac:dyDescent="0.25">
      <c r="A3357" t="s">
        <v>24</v>
      </c>
      <c r="B3357">
        <v>2008</v>
      </c>
      <c r="C3357">
        <v>7</v>
      </c>
      <c r="D3357">
        <v>1161.6334941222201</v>
      </c>
      <c r="E3357">
        <v>6136.9750994033802</v>
      </c>
      <c r="F3357">
        <v>837.86959703529305</v>
      </c>
      <c r="G3357">
        <v>377.429351817434</v>
      </c>
      <c r="H3357">
        <v>2335.88821314498</v>
      </c>
      <c r="I3357">
        <v>1184.55788629618</v>
      </c>
    </row>
    <row r="3358" spans="1:9" x14ac:dyDescent="0.25">
      <c r="A3358" t="s">
        <v>24</v>
      </c>
      <c r="B3358">
        <v>2008</v>
      </c>
      <c r="C3358">
        <v>8</v>
      </c>
      <c r="D3358">
        <v>663.86442168245799</v>
      </c>
      <c r="E3358">
        <v>6236.0679881620799</v>
      </c>
      <c r="F3358">
        <v>1288.9498557379</v>
      </c>
      <c r="G3358">
        <v>578.21695504912702</v>
      </c>
      <c r="H3358">
        <v>2436.1999841690699</v>
      </c>
      <c r="I3358">
        <v>703.79221089316798</v>
      </c>
    </row>
    <row r="3359" spans="1:9" x14ac:dyDescent="0.25">
      <c r="A3359" t="s">
        <v>24</v>
      </c>
      <c r="B3359">
        <v>2008</v>
      </c>
      <c r="C3359">
        <v>9</v>
      </c>
      <c r="D3359">
        <v>502.85683403193701</v>
      </c>
      <c r="E3359">
        <v>6204.0500254847802</v>
      </c>
      <c r="F3359">
        <v>1231.7173072057701</v>
      </c>
      <c r="G3359">
        <v>550.42947282088096</v>
      </c>
      <c r="H3359">
        <v>2186.1784830599399</v>
      </c>
      <c r="I3359">
        <v>549.99936586863998</v>
      </c>
    </row>
    <row r="3360" spans="1:9" x14ac:dyDescent="0.25">
      <c r="A3360" t="s">
        <v>24</v>
      </c>
      <c r="B3360">
        <v>2008</v>
      </c>
      <c r="C3360">
        <v>10</v>
      </c>
      <c r="D3360">
        <v>427.21377534563197</v>
      </c>
      <c r="E3360">
        <v>6153.11247747574</v>
      </c>
      <c r="F3360">
        <v>1299.99603132778</v>
      </c>
      <c r="G3360">
        <v>580.72987268593897</v>
      </c>
      <c r="H3360">
        <v>2217.1555424574999</v>
      </c>
      <c r="I3360">
        <v>474.00341620878999</v>
      </c>
    </row>
    <row r="3361" spans="1:9" x14ac:dyDescent="0.25">
      <c r="A3361" t="s">
        <v>24</v>
      </c>
      <c r="B3361">
        <v>2008</v>
      </c>
      <c r="C3361">
        <v>11</v>
      </c>
      <c r="D3361">
        <v>393.99750730897</v>
      </c>
      <c r="E3361">
        <v>6231.0367872514398</v>
      </c>
      <c r="F3361">
        <v>1110.0491417969499</v>
      </c>
      <c r="G3361">
        <v>494.14442514024302</v>
      </c>
      <c r="H3361">
        <v>1806.8933436633099</v>
      </c>
      <c r="I3361">
        <v>429.31372994474901</v>
      </c>
    </row>
    <row r="3362" spans="1:9" x14ac:dyDescent="0.25">
      <c r="A3362" t="s">
        <v>24</v>
      </c>
      <c r="B3362">
        <v>2008</v>
      </c>
      <c r="C3362">
        <v>12</v>
      </c>
      <c r="D3362">
        <v>560.779122333239</v>
      </c>
      <c r="E3362">
        <v>6180.7660044815102</v>
      </c>
      <c r="F3362">
        <v>715.76073029079396</v>
      </c>
      <c r="G3362">
        <v>319.91342757270701</v>
      </c>
      <c r="H3362">
        <v>1145.21623299264</v>
      </c>
      <c r="I3362">
        <v>540.226848711569</v>
      </c>
    </row>
    <row r="3363" spans="1:9" x14ac:dyDescent="0.25">
      <c r="A3363" t="s">
        <v>24</v>
      </c>
      <c r="B3363">
        <v>2009</v>
      </c>
      <c r="C3363">
        <v>1</v>
      </c>
      <c r="D3363">
        <v>830.50345406288102</v>
      </c>
      <c r="E3363">
        <v>6224.9643750514297</v>
      </c>
      <c r="F3363">
        <v>943.304128483716</v>
      </c>
      <c r="G3363">
        <v>422.88815092976</v>
      </c>
      <c r="H3363">
        <v>1687.5743689341</v>
      </c>
      <c r="I3363">
        <v>704.55354558003705</v>
      </c>
    </row>
    <row r="3364" spans="1:9" x14ac:dyDescent="0.25">
      <c r="A3364" t="s">
        <v>24</v>
      </c>
      <c r="B3364">
        <v>2009</v>
      </c>
      <c r="C3364">
        <v>2</v>
      </c>
      <c r="D3364">
        <v>932.40457653726605</v>
      </c>
      <c r="E3364">
        <v>6100.1359950242604</v>
      </c>
      <c r="F3364">
        <v>368.90887626723799</v>
      </c>
      <c r="G3364">
        <v>165.96587579249299</v>
      </c>
      <c r="H3364">
        <v>631.49288900854901</v>
      </c>
      <c r="I3364">
        <v>761.62866129967904</v>
      </c>
    </row>
    <row r="3365" spans="1:9" x14ac:dyDescent="0.25">
      <c r="A3365" t="s">
        <v>24</v>
      </c>
      <c r="B3365">
        <v>2009</v>
      </c>
      <c r="C3365">
        <v>3</v>
      </c>
      <c r="D3365">
        <v>1614.9543207075999</v>
      </c>
      <c r="E3365">
        <v>5963.7218312688501</v>
      </c>
      <c r="F3365">
        <v>134.05055617895701</v>
      </c>
      <c r="G3365">
        <v>58.650739402383003</v>
      </c>
      <c r="H3365">
        <v>733.63271717217697</v>
      </c>
      <c r="I3365">
        <v>1371.63269599044</v>
      </c>
    </row>
    <row r="3366" spans="1:9" x14ac:dyDescent="0.25">
      <c r="A3366" t="s">
        <v>24</v>
      </c>
      <c r="B3366">
        <v>2009</v>
      </c>
      <c r="C3366">
        <v>4</v>
      </c>
      <c r="D3366">
        <v>1830.94303511678</v>
      </c>
      <c r="E3366">
        <v>5606.8771567490403</v>
      </c>
      <c r="F3366">
        <v>46.1763139226208</v>
      </c>
      <c r="G3366">
        <v>20.3912309176403</v>
      </c>
      <c r="H3366">
        <v>948.47894425961704</v>
      </c>
      <c r="I3366">
        <v>1598.13102605325</v>
      </c>
    </row>
    <row r="3367" spans="1:9" x14ac:dyDescent="0.25">
      <c r="A3367" t="s">
        <v>24</v>
      </c>
      <c r="B3367">
        <v>2009</v>
      </c>
      <c r="C3367">
        <v>5</v>
      </c>
      <c r="D3367">
        <v>1826.7525426613299</v>
      </c>
      <c r="E3367">
        <v>5629.8768434270496</v>
      </c>
      <c r="F3367">
        <v>137.49032232912401</v>
      </c>
      <c r="G3367">
        <v>60.099732236113901</v>
      </c>
      <c r="H3367">
        <v>1137.35651207726</v>
      </c>
      <c r="I3367">
        <v>1723.41427318511</v>
      </c>
    </row>
    <row r="3368" spans="1:9" x14ac:dyDescent="0.25">
      <c r="A3368" t="s">
        <v>24</v>
      </c>
      <c r="B3368">
        <v>2009</v>
      </c>
      <c r="C3368">
        <v>6</v>
      </c>
      <c r="D3368">
        <v>1646.37443676936</v>
      </c>
      <c r="E3368">
        <v>5717.2208899602601</v>
      </c>
      <c r="F3368">
        <v>69.335026037348797</v>
      </c>
      <c r="G3368">
        <v>31.397501488706801</v>
      </c>
      <c r="H3368">
        <v>1212.6386811433499</v>
      </c>
      <c r="I3368">
        <v>1586.1117912713501</v>
      </c>
    </row>
    <row r="3369" spans="1:9" x14ac:dyDescent="0.25">
      <c r="A3369" t="s">
        <v>24</v>
      </c>
      <c r="B3369">
        <v>2009</v>
      </c>
      <c r="C3369">
        <v>7</v>
      </c>
      <c r="D3369">
        <v>1071.5413791640301</v>
      </c>
      <c r="E3369">
        <v>6019.1844635792604</v>
      </c>
      <c r="F3369">
        <v>1056.7263240454599</v>
      </c>
      <c r="G3369">
        <v>474.38270180567503</v>
      </c>
      <c r="H3369">
        <v>2799.5510808142999</v>
      </c>
      <c r="I3369">
        <v>1074.46924296048</v>
      </c>
    </row>
    <row r="3370" spans="1:9" x14ac:dyDescent="0.25">
      <c r="A3370" t="s">
        <v>24</v>
      </c>
      <c r="B3370">
        <v>2009</v>
      </c>
      <c r="C3370">
        <v>8</v>
      </c>
      <c r="D3370">
        <v>770.08756927235299</v>
      </c>
      <c r="E3370">
        <v>6201.7499216671704</v>
      </c>
      <c r="F3370">
        <v>450.87149320624297</v>
      </c>
      <c r="G3370">
        <v>197.959798163843</v>
      </c>
      <c r="H3370">
        <v>1018.19483857762</v>
      </c>
      <c r="I3370">
        <v>801.25892198749796</v>
      </c>
    </row>
    <row r="3371" spans="1:9" x14ac:dyDescent="0.25">
      <c r="A3371" t="s">
        <v>24</v>
      </c>
      <c r="B3371">
        <v>2009</v>
      </c>
      <c r="C3371">
        <v>9</v>
      </c>
      <c r="D3371">
        <v>540.57946797993804</v>
      </c>
      <c r="E3371">
        <v>6142.0346515472402</v>
      </c>
      <c r="F3371">
        <v>305.995743910925</v>
      </c>
      <c r="G3371">
        <v>135.133985433595</v>
      </c>
      <c r="H3371">
        <v>443.85719350196598</v>
      </c>
      <c r="I3371">
        <v>579.25151256277297</v>
      </c>
    </row>
    <row r="3372" spans="1:9" x14ac:dyDescent="0.25">
      <c r="A3372" t="s">
        <v>24</v>
      </c>
      <c r="B3372">
        <v>2009</v>
      </c>
      <c r="C3372">
        <v>10</v>
      </c>
      <c r="D3372">
        <v>444.93558261287899</v>
      </c>
      <c r="E3372">
        <v>6180.43805256012</v>
      </c>
      <c r="F3372">
        <v>941.65813302101196</v>
      </c>
      <c r="G3372">
        <v>425.21317787368002</v>
      </c>
      <c r="H3372">
        <v>1457.88048543684</v>
      </c>
      <c r="I3372">
        <v>493.28264480078701</v>
      </c>
    </row>
    <row r="3373" spans="1:9" x14ac:dyDescent="0.25">
      <c r="A3373" t="s">
        <v>24</v>
      </c>
      <c r="B3373">
        <v>2009</v>
      </c>
      <c r="C3373">
        <v>11</v>
      </c>
      <c r="D3373">
        <v>402.24290668742299</v>
      </c>
      <c r="E3373">
        <v>6262.14063865768</v>
      </c>
      <c r="F3373">
        <v>2022.2348942288399</v>
      </c>
      <c r="G3373">
        <v>903.109181079991</v>
      </c>
      <c r="H3373">
        <v>3496.4332721437499</v>
      </c>
      <c r="I3373">
        <v>439.59724495270501</v>
      </c>
    </row>
    <row r="3374" spans="1:9" x14ac:dyDescent="0.25">
      <c r="A3374" t="s">
        <v>24</v>
      </c>
      <c r="B3374">
        <v>2009</v>
      </c>
      <c r="C3374">
        <v>12</v>
      </c>
      <c r="D3374">
        <v>524.97688961541996</v>
      </c>
      <c r="E3374">
        <v>6251.5470116673296</v>
      </c>
      <c r="F3374">
        <v>1152.9166639866301</v>
      </c>
      <c r="G3374">
        <v>519.63186691004705</v>
      </c>
      <c r="H3374">
        <v>1871.0758239875399</v>
      </c>
      <c r="I3374">
        <v>516.76915724628702</v>
      </c>
    </row>
    <row r="3375" spans="1:9" x14ac:dyDescent="0.25">
      <c r="A3375" t="s">
        <v>24</v>
      </c>
      <c r="B3375">
        <v>2010</v>
      </c>
      <c r="C3375">
        <v>1</v>
      </c>
      <c r="D3375">
        <v>713.41065308261602</v>
      </c>
      <c r="E3375">
        <v>6241.3793669348197</v>
      </c>
      <c r="F3375">
        <v>788.39834284936796</v>
      </c>
      <c r="G3375">
        <v>352.51267011670899</v>
      </c>
      <c r="H3375">
        <v>1356.16362812486</v>
      </c>
      <c r="I3375">
        <v>615.48827971731703</v>
      </c>
    </row>
    <row r="3376" spans="1:9" x14ac:dyDescent="0.25">
      <c r="A3376" t="s">
        <v>24</v>
      </c>
      <c r="B3376">
        <v>2010</v>
      </c>
      <c r="C3376">
        <v>2</v>
      </c>
      <c r="D3376">
        <v>922.78415795512501</v>
      </c>
      <c r="E3376">
        <v>6257.5620776385504</v>
      </c>
      <c r="F3376">
        <v>508.51195715985301</v>
      </c>
      <c r="G3376">
        <v>226.84328307046201</v>
      </c>
      <c r="H3376">
        <v>979.13081236933704</v>
      </c>
      <c r="I3376">
        <v>775.74131421616801</v>
      </c>
    </row>
    <row r="3377" spans="1:9" x14ac:dyDescent="0.25">
      <c r="A3377" t="s">
        <v>24</v>
      </c>
      <c r="B3377">
        <v>2010</v>
      </c>
      <c r="C3377">
        <v>3</v>
      </c>
      <c r="D3377">
        <v>1512.48475960423</v>
      </c>
      <c r="E3377">
        <v>6072.0088181381298</v>
      </c>
      <c r="F3377">
        <v>208.39169189230901</v>
      </c>
      <c r="G3377">
        <v>91.881918809016497</v>
      </c>
      <c r="H3377">
        <v>994.68433224366197</v>
      </c>
      <c r="I3377">
        <v>1305.2289469489101</v>
      </c>
    </row>
    <row r="3378" spans="1:9" x14ac:dyDescent="0.25">
      <c r="A3378" t="s">
        <v>24</v>
      </c>
      <c r="B3378">
        <v>2010</v>
      </c>
      <c r="C3378">
        <v>4</v>
      </c>
      <c r="D3378">
        <v>1964.71021624687</v>
      </c>
      <c r="E3378">
        <v>5789.5596999405598</v>
      </c>
      <c r="F3378">
        <v>159.01194281727601</v>
      </c>
      <c r="G3378">
        <v>72.258625714859505</v>
      </c>
      <c r="H3378">
        <v>712.84647300819097</v>
      </c>
      <c r="I3378">
        <v>1786.48171636852</v>
      </c>
    </row>
    <row r="3379" spans="1:9" x14ac:dyDescent="0.25">
      <c r="A3379" t="s">
        <v>24</v>
      </c>
      <c r="B3379">
        <v>2010</v>
      </c>
      <c r="C3379">
        <v>5</v>
      </c>
      <c r="D3379">
        <v>1835.59431446658</v>
      </c>
      <c r="E3379">
        <v>5463.4979793861403</v>
      </c>
      <c r="F3379">
        <v>23.515766676515401</v>
      </c>
      <c r="G3379">
        <v>10.8854737553342</v>
      </c>
      <c r="H3379">
        <v>903.91380006335498</v>
      </c>
      <c r="I3379">
        <v>1660.49816546181</v>
      </c>
    </row>
    <row r="3380" spans="1:9" x14ac:dyDescent="0.25">
      <c r="A3380" t="s">
        <v>24</v>
      </c>
      <c r="B3380">
        <v>2010</v>
      </c>
      <c r="C3380">
        <v>6</v>
      </c>
      <c r="D3380">
        <v>1779.1870070223399</v>
      </c>
      <c r="E3380">
        <v>5554.8792531916097</v>
      </c>
      <c r="F3380">
        <v>60.860474795695403</v>
      </c>
      <c r="G3380">
        <v>28.049598934661301</v>
      </c>
      <c r="H3380">
        <v>1139.2667376489001</v>
      </c>
      <c r="I3380">
        <v>1643.26931493191</v>
      </c>
    </row>
    <row r="3381" spans="1:9" x14ac:dyDescent="0.25">
      <c r="A3381" t="s">
        <v>24</v>
      </c>
      <c r="B3381">
        <v>2010</v>
      </c>
      <c r="C3381">
        <v>7</v>
      </c>
      <c r="D3381">
        <v>1154.1546013274101</v>
      </c>
      <c r="E3381">
        <v>5625.5872944268003</v>
      </c>
      <c r="F3381">
        <v>279.41218004255398</v>
      </c>
      <c r="G3381">
        <v>121.81605236619799</v>
      </c>
      <c r="H3381">
        <v>1356.5085882800299</v>
      </c>
      <c r="I3381">
        <v>1060.2029634191199</v>
      </c>
    </row>
    <row r="3382" spans="1:9" x14ac:dyDescent="0.25">
      <c r="A3382" t="s">
        <v>24</v>
      </c>
      <c r="B3382">
        <v>2010</v>
      </c>
      <c r="C3382">
        <v>8</v>
      </c>
      <c r="D3382">
        <v>764.01975452758404</v>
      </c>
      <c r="E3382">
        <v>6038.7688335774201</v>
      </c>
      <c r="F3382">
        <v>824.23824257233196</v>
      </c>
      <c r="G3382">
        <v>372.87146075478</v>
      </c>
      <c r="H3382">
        <v>1881.8246499720401</v>
      </c>
      <c r="I3382">
        <v>773.50618595348703</v>
      </c>
    </row>
    <row r="3383" spans="1:9" x14ac:dyDescent="0.25">
      <c r="A3383" t="s">
        <v>24</v>
      </c>
      <c r="B3383">
        <v>2010</v>
      </c>
      <c r="C3383">
        <v>9</v>
      </c>
      <c r="D3383">
        <v>515.62557547519498</v>
      </c>
      <c r="E3383">
        <v>6194.3470772955297</v>
      </c>
      <c r="F3383">
        <v>898.65533915723802</v>
      </c>
      <c r="G3383">
        <v>404.25533813419798</v>
      </c>
      <c r="H3383">
        <v>1621.5970400333899</v>
      </c>
      <c r="I3383">
        <v>558.96089983811896</v>
      </c>
    </row>
    <row r="3384" spans="1:9" x14ac:dyDescent="0.25">
      <c r="A3384" t="s">
        <v>24</v>
      </c>
      <c r="B3384">
        <v>2010</v>
      </c>
      <c r="C3384">
        <v>10</v>
      </c>
      <c r="D3384">
        <v>431.45680972199199</v>
      </c>
      <c r="E3384">
        <v>6243.8575099754298</v>
      </c>
      <c r="F3384">
        <v>910.34381085588495</v>
      </c>
      <c r="G3384">
        <v>406.57275667009799</v>
      </c>
      <c r="H3384">
        <v>1519.2332296868401</v>
      </c>
      <c r="I3384">
        <v>486.80835517740201</v>
      </c>
    </row>
    <row r="3385" spans="1:9" x14ac:dyDescent="0.25">
      <c r="A3385" t="s">
        <v>24</v>
      </c>
      <c r="B3385">
        <v>2010</v>
      </c>
      <c r="C3385">
        <v>11</v>
      </c>
      <c r="D3385">
        <v>372.62900582374601</v>
      </c>
      <c r="E3385">
        <v>6266.5310521395904</v>
      </c>
      <c r="F3385">
        <v>920.31456416295998</v>
      </c>
      <c r="G3385">
        <v>410.59077309642902</v>
      </c>
      <c r="H3385">
        <v>1249.98721938062</v>
      </c>
      <c r="I3385">
        <v>413.18722222336299</v>
      </c>
    </row>
    <row r="3386" spans="1:9" x14ac:dyDescent="0.25">
      <c r="A3386" t="s">
        <v>24</v>
      </c>
      <c r="B3386">
        <v>2010</v>
      </c>
      <c r="C3386">
        <v>12</v>
      </c>
      <c r="D3386">
        <v>518.54036431192196</v>
      </c>
      <c r="E3386">
        <v>6255.2897593623302</v>
      </c>
      <c r="F3386">
        <v>508.35040377583601</v>
      </c>
      <c r="G3386">
        <v>227.76235426555999</v>
      </c>
      <c r="H3386">
        <v>607.20997385326405</v>
      </c>
      <c r="I3386">
        <v>512.25895716199204</v>
      </c>
    </row>
    <row r="3387" spans="1:9" x14ac:dyDescent="0.25">
      <c r="A3387" t="s">
        <v>24</v>
      </c>
      <c r="B3387">
        <v>2011</v>
      </c>
      <c r="C3387">
        <v>1</v>
      </c>
      <c r="D3387">
        <v>774.50111018664802</v>
      </c>
      <c r="E3387">
        <v>6241.6230491468796</v>
      </c>
      <c r="F3387">
        <v>892.83777058765497</v>
      </c>
      <c r="G3387">
        <v>401.22416242025702</v>
      </c>
      <c r="H3387">
        <v>1611.3013038507299</v>
      </c>
      <c r="I3387">
        <v>662.28396607161699</v>
      </c>
    </row>
    <row r="3388" spans="1:9" x14ac:dyDescent="0.25">
      <c r="A3388" t="s">
        <v>24</v>
      </c>
      <c r="B3388">
        <v>2011</v>
      </c>
      <c r="C3388">
        <v>2</v>
      </c>
      <c r="D3388">
        <v>980.97356794916402</v>
      </c>
      <c r="E3388">
        <v>6220.7446584002701</v>
      </c>
      <c r="F3388">
        <v>722.42489376749097</v>
      </c>
      <c r="G3388">
        <v>320.46901404784802</v>
      </c>
      <c r="H3388">
        <v>1370.36208196037</v>
      </c>
      <c r="I3388">
        <v>813.60989942596598</v>
      </c>
    </row>
    <row r="3389" spans="1:9" x14ac:dyDescent="0.25">
      <c r="A3389" t="s">
        <v>24</v>
      </c>
      <c r="B3389">
        <v>2011</v>
      </c>
      <c r="C3389">
        <v>3</v>
      </c>
      <c r="D3389">
        <v>1718.99940579194</v>
      </c>
      <c r="E3389">
        <v>5860.4999240392299</v>
      </c>
      <c r="F3389">
        <v>11.399207001556199</v>
      </c>
      <c r="G3389">
        <v>5.4963033975244899</v>
      </c>
      <c r="H3389">
        <v>261.06517094500703</v>
      </c>
      <c r="I3389">
        <v>1423.1911052463299</v>
      </c>
    </row>
    <row r="3390" spans="1:9" x14ac:dyDescent="0.25">
      <c r="A3390" t="s">
        <v>24</v>
      </c>
      <c r="B3390">
        <v>2011</v>
      </c>
      <c r="C3390">
        <v>4</v>
      </c>
      <c r="D3390">
        <v>2223.8734306913898</v>
      </c>
      <c r="E3390">
        <v>5176.9100509371201</v>
      </c>
      <c r="F3390">
        <v>11.03978885169</v>
      </c>
      <c r="G3390">
        <v>5.3220815662112004</v>
      </c>
      <c r="H3390">
        <v>144.41367461336</v>
      </c>
      <c r="I3390">
        <v>1727.1724340291601</v>
      </c>
    </row>
    <row r="3391" spans="1:9" x14ac:dyDescent="0.25">
      <c r="A3391" t="s">
        <v>24</v>
      </c>
      <c r="B3391">
        <v>2011</v>
      </c>
      <c r="C3391">
        <v>5</v>
      </c>
      <c r="D3391">
        <v>1793.42035898463</v>
      </c>
      <c r="E3391">
        <v>4874.73050147903</v>
      </c>
      <c r="F3391">
        <v>47.462835080261797</v>
      </c>
      <c r="G3391">
        <v>20.181568068790899</v>
      </c>
      <c r="H3391">
        <v>1256.90172294229</v>
      </c>
      <c r="I3391">
        <v>1348.03847490522</v>
      </c>
    </row>
    <row r="3392" spans="1:9" x14ac:dyDescent="0.25">
      <c r="A3392" t="s">
        <v>24</v>
      </c>
      <c r="B3392">
        <v>2011</v>
      </c>
      <c r="C3392">
        <v>6</v>
      </c>
      <c r="D3392">
        <v>1550.53627246614</v>
      </c>
      <c r="E3392">
        <v>5348.6960513433096</v>
      </c>
      <c r="F3392">
        <v>202.82173548210699</v>
      </c>
      <c r="G3392">
        <v>89.930571504818801</v>
      </c>
      <c r="H3392">
        <v>1515.5196838592101</v>
      </c>
      <c r="I3392">
        <v>1366.4080616128999</v>
      </c>
    </row>
    <row r="3393" spans="1:9" x14ac:dyDescent="0.25">
      <c r="A3393" t="s">
        <v>24</v>
      </c>
      <c r="B3393">
        <v>2011</v>
      </c>
      <c r="C3393">
        <v>7</v>
      </c>
      <c r="D3393">
        <v>1222.0602967898701</v>
      </c>
      <c r="E3393">
        <v>5761.6400140522801</v>
      </c>
      <c r="F3393">
        <v>86.623570804772299</v>
      </c>
      <c r="G3393">
        <v>37.892608200645</v>
      </c>
      <c r="H3393">
        <v>935.22959268308398</v>
      </c>
      <c r="I3393">
        <v>1162.31359153434</v>
      </c>
    </row>
    <row r="3394" spans="1:9" x14ac:dyDescent="0.25">
      <c r="A3394" t="s">
        <v>24</v>
      </c>
      <c r="B3394">
        <v>2011</v>
      </c>
      <c r="C3394">
        <v>8</v>
      </c>
      <c r="D3394">
        <v>771.65567123465803</v>
      </c>
      <c r="E3394">
        <v>6034.2404543576004</v>
      </c>
      <c r="F3394">
        <v>290.019763823223</v>
      </c>
      <c r="G3394">
        <v>131.86329163617501</v>
      </c>
      <c r="H3394">
        <v>990.952103523799</v>
      </c>
      <c r="I3394">
        <v>779.44126483233504</v>
      </c>
    </row>
    <row r="3395" spans="1:9" x14ac:dyDescent="0.25">
      <c r="A3395" t="s">
        <v>24</v>
      </c>
      <c r="B3395">
        <v>2011</v>
      </c>
      <c r="C3395">
        <v>9</v>
      </c>
      <c r="D3395">
        <v>560.51992404836699</v>
      </c>
      <c r="E3395">
        <v>6247.3651487460302</v>
      </c>
      <c r="F3395">
        <v>582.63217393066498</v>
      </c>
      <c r="G3395">
        <v>259.77619245803101</v>
      </c>
      <c r="H3395">
        <v>897.19328783677702</v>
      </c>
      <c r="I3395">
        <v>606.73348610473204</v>
      </c>
    </row>
    <row r="3396" spans="1:9" x14ac:dyDescent="0.25">
      <c r="A3396" t="s">
        <v>24</v>
      </c>
      <c r="B3396">
        <v>2011</v>
      </c>
      <c r="C3396">
        <v>10</v>
      </c>
      <c r="D3396">
        <v>442.128172168991</v>
      </c>
      <c r="E3396">
        <v>6248.1038337680102</v>
      </c>
      <c r="F3396">
        <v>733.02259378800397</v>
      </c>
      <c r="G3396">
        <v>331.40714600335099</v>
      </c>
      <c r="H3396">
        <v>1043.2474192155</v>
      </c>
      <c r="I3396">
        <v>496.86091947661902</v>
      </c>
    </row>
    <row r="3397" spans="1:9" x14ac:dyDescent="0.25">
      <c r="A3397" t="s">
        <v>24</v>
      </c>
      <c r="B3397">
        <v>2011</v>
      </c>
      <c r="C3397">
        <v>11</v>
      </c>
      <c r="D3397">
        <v>439.99734951463603</v>
      </c>
      <c r="E3397">
        <v>6225.8941455374097</v>
      </c>
      <c r="F3397">
        <v>702.73943543499001</v>
      </c>
      <c r="G3397">
        <v>321.27970766643301</v>
      </c>
      <c r="H3397">
        <v>1142.68051705838</v>
      </c>
      <c r="I3397">
        <v>472.44656968657301</v>
      </c>
    </row>
    <row r="3398" spans="1:9" x14ac:dyDescent="0.25">
      <c r="A3398" t="s">
        <v>24</v>
      </c>
      <c r="B3398">
        <v>2011</v>
      </c>
      <c r="C3398">
        <v>12</v>
      </c>
      <c r="D3398">
        <v>604.937350174328</v>
      </c>
      <c r="E3398">
        <v>6230.4920162715198</v>
      </c>
      <c r="F3398">
        <v>1229.62028683632</v>
      </c>
      <c r="G3398">
        <v>552.93213209193198</v>
      </c>
      <c r="H3398">
        <v>2075.15985118145</v>
      </c>
      <c r="I3398">
        <v>584.37236994498699</v>
      </c>
    </row>
    <row r="3399" spans="1:9" x14ac:dyDescent="0.25">
      <c r="A3399" t="s">
        <v>24</v>
      </c>
      <c r="B3399">
        <v>2012</v>
      </c>
      <c r="C3399">
        <v>1</v>
      </c>
      <c r="D3399">
        <v>863.42756811743197</v>
      </c>
      <c r="E3399">
        <v>6240.0042574789404</v>
      </c>
      <c r="F3399">
        <v>656.80111300499004</v>
      </c>
      <c r="G3399">
        <v>295.21450075397001</v>
      </c>
      <c r="H3399">
        <v>1228.67724062041</v>
      </c>
      <c r="I3399">
        <v>731.82085142220706</v>
      </c>
    </row>
    <row r="3400" spans="1:9" x14ac:dyDescent="0.25">
      <c r="A3400" t="s">
        <v>24</v>
      </c>
      <c r="B3400">
        <v>2012</v>
      </c>
      <c r="C3400">
        <v>2</v>
      </c>
      <c r="D3400">
        <v>1055.13974931946</v>
      </c>
      <c r="E3400">
        <v>6195.3844094248898</v>
      </c>
      <c r="F3400">
        <v>212.49679799622999</v>
      </c>
      <c r="G3400">
        <v>94.971891045974303</v>
      </c>
      <c r="H3400">
        <v>511.23098611181001</v>
      </c>
      <c r="I3400">
        <v>874.97589062684301</v>
      </c>
    </row>
    <row r="3401" spans="1:9" x14ac:dyDescent="0.25">
      <c r="A3401" t="s">
        <v>24</v>
      </c>
      <c r="B3401">
        <v>2012</v>
      </c>
      <c r="C3401">
        <v>3</v>
      </c>
      <c r="D3401">
        <v>1801.5291762633899</v>
      </c>
      <c r="E3401">
        <v>5980.4456139264703</v>
      </c>
      <c r="F3401">
        <v>57.362793384115697</v>
      </c>
      <c r="G3401">
        <v>25.756383008960899</v>
      </c>
      <c r="H3401">
        <v>378.01028771436899</v>
      </c>
      <c r="I3401">
        <v>1528.95949874402</v>
      </c>
    </row>
    <row r="3402" spans="1:9" x14ac:dyDescent="0.25">
      <c r="A3402" t="s">
        <v>24</v>
      </c>
      <c r="B3402">
        <v>2012</v>
      </c>
      <c r="C3402">
        <v>4</v>
      </c>
      <c r="D3402">
        <v>1503.71267038107</v>
      </c>
      <c r="E3402">
        <v>5887.0933998494702</v>
      </c>
      <c r="F3402">
        <v>641.57323961157795</v>
      </c>
      <c r="G3402">
        <v>287.43621183053699</v>
      </c>
      <c r="H3402">
        <v>2586.97045620679</v>
      </c>
      <c r="I3402">
        <v>1403.96237824224</v>
      </c>
    </row>
    <row r="3403" spans="1:9" x14ac:dyDescent="0.25">
      <c r="A3403" t="s">
        <v>24</v>
      </c>
      <c r="B3403">
        <v>2012</v>
      </c>
      <c r="C3403">
        <v>5</v>
      </c>
      <c r="D3403">
        <v>1799.08585826124</v>
      </c>
      <c r="E3403">
        <v>6054.9035104811101</v>
      </c>
      <c r="F3403">
        <v>299.99474185203098</v>
      </c>
      <c r="G3403">
        <v>135.50890639881499</v>
      </c>
      <c r="H3403">
        <v>1060.49960093248</v>
      </c>
      <c r="I3403">
        <v>1848.0799790567501</v>
      </c>
    </row>
    <row r="3404" spans="1:9" x14ac:dyDescent="0.25">
      <c r="A3404" t="s">
        <v>24</v>
      </c>
      <c r="B3404">
        <v>2012</v>
      </c>
      <c r="C3404">
        <v>6</v>
      </c>
      <c r="D3404">
        <v>1248.4920111295301</v>
      </c>
      <c r="E3404">
        <v>6117.8999153770401</v>
      </c>
      <c r="F3404">
        <v>824.09867538795402</v>
      </c>
      <c r="G3404">
        <v>372.17217929330297</v>
      </c>
      <c r="H3404">
        <v>2826.26814356865</v>
      </c>
      <c r="I3404">
        <v>1310.2465946581999</v>
      </c>
    </row>
    <row r="3405" spans="1:9" x14ac:dyDescent="0.25">
      <c r="A3405" t="s">
        <v>24</v>
      </c>
      <c r="B3405">
        <v>2012</v>
      </c>
      <c r="C3405">
        <v>7</v>
      </c>
      <c r="D3405">
        <v>1064.09303543544</v>
      </c>
      <c r="E3405">
        <v>6184.1706287243696</v>
      </c>
      <c r="F3405">
        <v>1066.42489595347</v>
      </c>
      <c r="G3405">
        <v>478.50036558525198</v>
      </c>
      <c r="H3405">
        <v>2320.3530644989401</v>
      </c>
      <c r="I3405">
        <v>1101.839716062</v>
      </c>
    </row>
    <row r="3406" spans="1:9" x14ac:dyDescent="0.25">
      <c r="A3406" t="s">
        <v>24</v>
      </c>
      <c r="B3406">
        <v>2012</v>
      </c>
      <c r="C3406">
        <v>8</v>
      </c>
      <c r="D3406">
        <v>761.974298300599</v>
      </c>
      <c r="E3406">
        <v>6228.4523858428902</v>
      </c>
      <c r="F3406">
        <v>1127.99595567341</v>
      </c>
      <c r="G3406">
        <v>510.67888999033698</v>
      </c>
      <c r="H3406">
        <v>2081.7327273240999</v>
      </c>
      <c r="I3406">
        <v>799.24579968800799</v>
      </c>
    </row>
    <row r="3407" spans="1:9" x14ac:dyDescent="0.25">
      <c r="A3407" t="s">
        <v>24</v>
      </c>
      <c r="B3407">
        <v>2012</v>
      </c>
      <c r="C3407">
        <v>9</v>
      </c>
      <c r="D3407">
        <v>523.53940987542103</v>
      </c>
      <c r="E3407">
        <v>6138.9199167240904</v>
      </c>
      <c r="F3407">
        <v>988.95385566257505</v>
      </c>
      <c r="G3407">
        <v>440.07869435168197</v>
      </c>
      <c r="H3407">
        <v>1863.1328510216499</v>
      </c>
      <c r="I3407">
        <v>560.015374337244</v>
      </c>
    </row>
    <row r="3408" spans="1:9" x14ac:dyDescent="0.25">
      <c r="A3408" t="s">
        <v>24</v>
      </c>
      <c r="B3408">
        <v>2012</v>
      </c>
      <c r="C3408">
        <v>10</v>
      </c>
      <c r="D3408">
        <v>368.60491147173599</v>
      </c>
      <c r="E3408">
        <v>6229.0115504127498</v>
      </c>
      <c r="F3408">
        <v>1356.8204410283799</v>
      </c>
      <c r="G3408">
        <v>608.26631599386803</v>
      </c>
      <c r="H3408">
        <v>2091.3266538111802</v>
      </c>
      <c r="I3408">
        <v>423.94181584137903</v>
      </c>
    </row>
    <row r="3409" spans="1:9" x14ac:dyDescent="0.25">
      <c r="A3409" t="s">
        <v>24</v>
      </c>
      <c r="B3409">
        <v>2012</v>
      </c>
      <c r="C3409">
        <v>11</v>
      </c>
      <c r="D3409">
        <v>423.11659774988601</v>
      </c>
      <c r="E3409">
        <v>6222.3492205822704</v>
      </c>
      <c r="F3409">
        <v>1292.18911246683</v>
      </c>
      <c r="G3409">
        <v>581.23504897450596</v>
      </c>
      <c r="H3409">
        <v>2343.2833927989</v>
      </c>
      <c r="I3409">
        <v>457.00517512462397</v>
      </c>
    </row>
    <row r="3410" spans="1:9" x14ac:dyDescent="0.25">
      <c r="A3410" t="s">
        <v>24</v>
      </c>
      <c r="B3410">
        <v>2012</v>
      </c>
      <c r="C3410">
        <v>12</v>
      </c>
      <c r="D3410">
        <v>626.38326069790298</v>
      </c>
      <c r="E3410">
        <v>6211.90943054749</v>
      </c>
      <c r="F3410">
        <v>1799.5992753048699</v>
      </c>
      <c r="G3410">
        <v>811.07725984694105</v>
      </c>
      <c r="H3410">
        <v>3289.1153016144999</v>
      </c>
      <c r="I3410">
        <v>600.03909034637002</v>
      </c>
    </row>
    <row r="3411" spans="1:9" x14ac:dyDescent="0.25">
      <c r="A3411" t="s">
        <v>24</v>
      </c>
      <c r="B3411">
        <v>2013</v>
      </c>
      <c r="C3411">
        <v>1</v>
      </c>
      <c r="D3411">
        <v>623.56173836562095</v>
      </c>
      <c r="E3411">
        <v>6242.7055149072303</v>
      </c>
      <c r="F3411">
        <v>860.40192975816694</v>
      </c>
      <c r="G3411">
        <v>387.61252782477499</v>
      </c>
      <c r="H3411">
        <v>1357.2504486088801</v>
      </c>
      <c r="I3411">
        <v>547.78262948996803</v>
      </c>
    </row>
    <row r="3412" spans="1:9" x14ac:dyDescent="0.25">
      <c r="A3412" t="s">
        <v>24</v>
      </c>
      <c r="B3412">
        <v>2013</v>
      </c>
      <c r="C3412">
        <v>2</v>
      </c>
      <c r="D3412">
        <v>813.21326584349697</v>
      </c>
      <c r="E3412">
        <v>6158.0527172309803</v>
      </c>
      <c r="F3412">
        <v>611.13575067588795</v>
      </c>
      <c r="G3412">
        <v>274.17391222682397</v>
      </c>
      <c r="H3412">
        <v>970.98869674176899</v>
      </c>
      <c r="I3412">
        <v>679.84240428666999</v>
      </c>
    </row>
    <row r="3413" spans="1:9" x14ac:dyDescent="0.25">
      <c r="A3413" t="s">
        <v>24</v>
      </c>
      <c r="B3413">
        <v>2013</v>
      </c>
      <c r="C3413">
        <v>3</v>
      </c>
      <c r="D3413">
        <v>1098.29976246665</v>
      </c>
      <c r="E3413">
        <v>6158.0503073883101</v>
      </c>
      <c r="F3413">
        <v>370.83280147852003</v>
      </c>
      <c r="G3413">
        <v>163.50065337955101</v>
      </c>
      <c r="H3413">
        <v>1087.26387290565</v>
      </c>
      <c r="I3413">
        <v>984.73157839511396</v>
      </c>
    </row>
    <row r="3414" spans="1:9" x14ac:dyDescent="0.25">
      <c r="A3414" t="s">
        <v>24</v>
      </c>
      <c r="B3414">
        <v>2013</v>
      </c>
      <c r="C3414">
        <v>4</v>
      </c>
      <c r="D3414">
        <v>1579.22382846554</v>
      </c>
      <c r="E3414">
        <v>5959.5470081228696</v>
      </c>
      <c r="F3414">
        <v>26.748877728579</v>
      </c>
      <c r="G3414">
        <v>12.361891840416799</v>
      </c>
      <c r="H3414">
        <v>438.34129644936701</v>
      </c>
      <c r="I3414">
        <v>1493.04436007503</v>
      </c>
    </row>
    <row r="3415" spans="1:9" x14ac:dyDescent="0.25">
      <c r="A3415" t="s">
        <v>24</v>
      </c>
      <c r="B3415">
        <v>2013</v>
      </c>
      <c r="C3415">
        <v>5</v>
      </c>
      <c r="D3415">
        <v>1639.1628172456001</v>
      </c>
      <c r="E3415">
        <v>5722.4751979142002</v>
      </c>
      <c r="F3415">
        <v>92.340421022036693</v>
      </c>
      <c r="G3415">
        <v>41.264128443060898</v>
      </c>
      <c r="H3415">
        <v>1367.4442354545099</v>
      </c>
      <c r="I3415">
        <v>1569.2815828847699</v>
      </c>
    </row>
    <row r="3416" spans="1:9" x14ac:dyDescent="0.25">
      <c r="A3416" t="s">
        <v>24</v>
      </c>
      <c r="B3416">
        <v>2013</v>
      </c>
      <c r="C3416">
        <v>6</v>
      </c>
      <c r="D3416">
        <v>1421.36402484366</v>
      </c>
      <c r="E3416">
        <v>5784.5365530675499</v>
      </c>
      <c r="F3416">
        <v>21.143766112507901</v>
      </c>
      <c r="G3416">
        <v>9.5770611310884295</v>
      </c>
      <c r="H3416">
        <v>575.222378768677</v>
      </c>
      <c r="I3416">
        <v>1399.9744927955001</v>
      </c>
    </row>
    <row r="3417" spans="1:9" x14ac:dyDescent="0.25">
      <c r="A3417" t="s">
        <v>24</v>
      </c>
      <c r="B3417">
        <v>2013</v>
      </c>
      <c r="C3417">
        <v>7</v>
      </c>
      <c r="D3417">
        <v>1456.42606935155</v>
      </c>
      <c r="E3417">
        <v>5616.4558080332199</v>
      </c>
      <c r="F3417">
        <v>99.114394930380897</v>
      </c>
      <c r="G3417">
        <v>44.614806286137402</v>
      </c>
      <c r="H3417">
        <v>1128.4756197505701</v>
      </c>
      <c r="I3417">
        <v>1327.8753670245301</v>
      </c>
    </row>
    <row r="3418" spans="1:9" x14ac:dyDescent="0.25">
      <c r="A3418" t="s">
        <v>24</v>
      </c>
      <c r="B3418">
        <v>2013</v>
      </c>
      <c r="C3418">
        <v>8</v>
      </c>
      <c r="D3418">
        <v>806.46309454238894</v>
      </c>
      <c r="E3418">
        <v>6158.0868737779301</v>
      </c>
      <c r="F3418">
        <v>381.288418844087</v>
      </c>
      <c r="G3418">
        <v>170.94662149882399</v>
      </c>
      <c r="H3418">
        <v>979.50375645966403</v>
      </c>
      <c r="I3418">
        <v>827.14661262465302</v>
      </c>
    </row>
    <row r="3419" spans="1:9" x14ac:dyDescent="0.25">
      <c r="A3419" t="s">
        <v>24</v>
      </c>
      <c r="B3419">
        <v>2013</v>
      </c>
      <c r="C3419">
        <v>9</v>
      </c>
      <c r="D3419">
        <v>509.74758523337698</v>
      </c>
      <c r="E3419">
        <v>6215.3859592192102</v>
      </c>
      <c r="F3419">
        <v>599.275628703498</v>
      </c>
      <c r="G3419">
        <v>270.52042130598801</v>
      </c>
      <c r="H3419">
        <v>1026.89022076427</v>
      </c>
      <c r="I3419">
        <v>553.98591254802204</v>
      </c>
    </row>
    <row r="3420" spans="1:9" x14ac:dyDescent="0.25">
      <c r="A3420" t="s">
        <v>24</v>
      </c>
      <c r="B3420">
        <v>2013</v>
      </c>
      <c r="C3420">
        <v>10</v>
      </c>
      <c r="D3420">
        <v>383.82126953370101</v>
      </c>
      <c r="E3420">
        <v>6219.4734692103502</v>
      </c>
      <c r="F3420">
        <v>1461.05822260523</v>
      </c>
      <c r="G3420">
        <v>656.213224966143</v>
      </c>
      <c r="H3420">
        <v>2414.4347252707198</v>
      </c>
      <c r="I3420">
        <v>437.72564838857699</v>
      </c>
    </row>
    <row r="3421" spans="1:9" x14ac:dyDescent="0.25">
      <c r="A3421" t="s">
        <v>24</v>
      </c>
      <c r="B3421">
        <v>2013</v>
      </c>
      <c r="C3421">
        <v>11</v>
      </c>
      <c r="D3421">
        <v>388.90317594506098</v>
      </c>
      <c r="E3421">
        <v>6231.1908545938104</v>
      </c>
      <c r="F3421">
        <v>885.74299809160198</v>
      </c>
      <c r="G3421">
        <v>399.14937972580202</v>
      </c>
      <c r="H3421">
        <v>1327.54446323761</v>
      </c>
      <c r="I3421">
        <v>425.84026487191397</v>
      </c>
    </row>
    <row r="3422" spans="1:9" x14ac:dyDescent="0.25">
      <c r="A3422" t="s">
        <v>24</v>
      </c>
      <c r="B3422">
        <v>2013</v>
      </c>
      <c r="C3422">
        <v>12</v>
      </c>
      <c r="D3422">
        <v>592.61667925028405</v>
      </c>
      <c r="E3422">
        <v>6196.0189004316699</v>
      </c>
      <c r="F3422">
        <v>1301.16629018862</v>
      </c>
      <c r="G3422">
        <v>588.56361178410702</v>
      </c>
      <c r="H3422">
        <v>2237.6499547757899</v>
      </c>
      <c r="I3422">
        <v>568.52954398755105</v>
      </c>
    </row>
    <row r="3423" spans="1:9" x14ac:dyDescent="0.25">
      <c r="A3423" t="s">
        <v>24</v>
      </c>
      <c r="B3423">
        <v>2014</v>
      </c>
      <c r="C3423">
        <v>1</v>
      </c>
      <c r="D3423">
        <v>770.05833167961498</v>
      </c>
      <c r="E3423">
        <v>6231.3804053179902</v>
      </c>
      <c r="F3423">
        <v>1844.73420569359</v>
      </c>
      <c r="G3423">
        <v>832.13662508480695</v>
      </c>
      <c r="H3423">
        <v>3190.7324505831798</v>
      </c>
      <c r="I3423">
        <v>659.74735141534802</v>
      </c>
    </row>
    <row r="3424" spans="1:9" x14ac:dyDescent="0.25">
      <c r="A3424" t="s">
        <v>24</v>
      </c>
      <c r="B3424">
        <v>2014</v>
      </c>
      <c r="C3424">
        <v>2</v>
      </c>
      <c r="D3424">
        <v>935.19725056422305</v>
      </c>
      <c r="E3424">
        <v>6233.1032945471197</v>
      </c>
      <c r="F3424">
        <v>1146.38822360725</v>
      </c>
      <c r="G3424">
        <v>518.672600271889</v>
      </c>
      <c r="H3424">
        <v>2423.16037875753</v>
      </c>
      <c r="I3424">
        <v>782.20472076333795</v>
      </c>
    </row>
    <row r="3425" spans="1:9" x14ac:dyDescent="0.25">
      <c r="A3425" t="s">
        <v>24</v>
      </c>
      <c r="B3425">
        <v>2014</v>
      </c>
      <c r="C3425">
        <v>3</v>
      </c>
      <c r="D3425">
        <v>1633.79061801536</v>
      </c>
      <c r="E3425">
        <v>6047.0287694455001</v>
      </c>
      <c r="F3425">
        <v>165.36950638614201</v>
      </c>
      <c r="G3425">
        <v>74.311049622684905</v>
      </c>
      <c r="H3425">
        <v>883.07255847975796</v>
      </c>
      <c r="I3425">
        <v>1407.86419577942</v>
      </c>
    </row>
    <row r="3426" spans="1:9" x14ac:dyDescent="0.25">
      <c r="A3426" t="s">
        <v>24</v>
      </c>
      <c r="B3426">
        <v>2014</v>
      </c>
      <c r="C3426">
        <v>4</v>
      </c>
      <c r="D3426">
        <v>1693.4032529896899</v>
      </c>
      <c r="E3426">
        <v>5977.00296936821</v>
      </c>
      <c r="F3426">
        <v>120.956464570525</v>
      </c>
      <c r="G3426">
        <v>54.288723224922997</v>
      </c>
      <c r="H3426">
        <v>1054.1519522681699</v>
      </c>
      <c r="I3426">
        <v>1601.7056708062601</v>
      </c>
    </row>
    <row r="3427" spans="1:9" x14ac:dyDescent="0.25">
      <c r="A3427" t="s">
        <v>24</v>
      </c>
      <c r="B3427">
        <v>2014</v>
      </c>
      <c r="C3427">
        <v>5</v>
      </c>
      <c r="D3427">
        <v>1663.31546016014</v>
      </c>
      <c r="E3427">
        <v>6070.4315639781898</v>
      </c>
      <c r="F3427">
        <v>230.719643585688</v>
      </c>
      <c r="G3427">
        <v>103.320230243328</v>
      </c>
      <c r="H3427">
        <v>1655.5854649647099</v>
      </c>
      <c r="I3427">
        <v>1711.5665165073301</v>
      </c>
    </row>
    <row r="3428" spans="1:9" x14ac:dyDescent="0.25">
      <c r="A3428" t="s">
        <v>24</v>
      </c>
      <c r="B3428">
        <v>2014</v>
      </c>
      <c r="C3428">
        <v>6</v>
      </c>
      <c r="D3428">
        <v>1535.65984888247</v>
      </c>
      <c r="E3428">
        <v>6017.3187932151004</v>
      </c>
      <c r="F3428">
        <v>162.27932415238601</v>
      </c>
      <c r="G3428">
        <v>73.853881111585096</v>
      </c>
      <c r="H3428">
        <v>1056.95654056228</v>
      </c>
      <c r="I3428">
        <v>1574.9057390446801</v>
      </c>
    </row>
    <row r="3429" spans="1:9" x14ac:dyDescent="0.25">
      <c r="A3429" t="s">
        <v>24</v>
      </c>
      <c r="B3429">
        <v>2014</v>
      </c>
      <c r="C3429">
        <v>7</v>
      </c>
      <c r="D3429">
        <v>1338.8032645395101</v>
      </c>
      <c r="E3429">
        <v>6005.3611243224404</v>
      </c>
      <c r="F3429">
        <v>55.755390357238902</v>
      </c>
      <c r="G3429">
        <v>26.004268328819801</v>
      </c>
      <c r="H3429">
        <v>662.545794812287</v>
      </c>
      <c r="I3429">
        <v>1329.1093669980901</v>
      </c>
    </row>
    <row r="3430" spans="1:9" x14ac:dyDescent="0.25">
      <c r="A3430" t="s">
        <v>24</v>
      </c>
      <c r="B3430">
        <v>2014</v>
      </c>
      <c r="C3430">
        <v>8</v>
      </c>
      <c r="D3430">
        <v>739.68933901849095</v>
      </c>
      <c r="E3430">
        <v>6166.7311038859598</v>
      </c>
      <c r="F3430">
        <v>909.22346385452295</v>
      </c>
      <c r="G3430">
        <v>408.27733970260402</v>
      </c>
      <c r="H3430">
        <v>1963.64095669172</v>
      </c>
      <c r="I3430">
        <v>765.47078417298201</v>
      </c>
    </row>
    <row r="3431" spans="1:9" x14ac:dyDescent="0.25">
      <c r="A3431" t="s">
        <v>24</v>
      </c>
      <c r="B3431">
        <v>2014</v>
      </c>
      <c r="C3431">
        <v>9</v>
      </c>
      <c r="D3431">
        <v>587.174707850902</v>
      </c>
      <c r="E3431">
        <v>6163.51158897407</v>
      </c>
      <c r="F3431">
        <v>95.4324031754944</v>
      </c>
      <c r="G3431">
        <v>43.972548297556102</v>
      </c>
      <c r="H3431">
        <v>268.06912442778099</v>
      </c>
      <c r="I3431">
        <v>624.87353658526195</v>
      </c>
    </row>
    <row r="3432" spans="1:9" x14ac:dyDescent="0.25">
      <c r="A3432" t="s">
        <v>24</v>
      </c>
      <c r="B3432">
        <v>2014</v>
      </c>
      <c r="C3432">
        <v>10</v>
      </c>
      <c r="D3432">
        <v>395.08497043431697</v>
      </c>
      <c r="E3432">
        <v>6257.4541477354396</v>
      </c>
      <c r="F3432">
        <v>1144.3309217318199</v>
      </c>
      <c r="G3432">
        <v>514.93106578095603</v>
      </c>
      <c r="H3432">
        <v>1752.2445841993999</v>
      </c>
      <c r="I3432">
        <v>451.58837329118398</v>
      </c>
    </row>
    <row r="3433" spans="1:9" x14ac:dyDescent="0.25">
      <c r="A3433" t="s">
        <v>24</v>
      </c>
      <c r="B3433">
        <v>2014</v>
      </c>
      <c r="C3433">
        <v>11</v>
      </c>
      <c r="D3433">
        <v>386.19244808954301</v>
      </c>
      <c r="E3433">
        <v>6239.8450395187401</v>
      </c>
      <c r="F3433">
        <v>1287.5580572091501</v>
      </c>
      <c r="G3433">
        <v>581.29380859043897</v>
      </c>
      <c r="H3433">
        <v>2064.1719257107902</v>
      </c>
      <c r="I3433">
        <v>423.98120845100402</v>
      </c>
    </row>
    <row r="3434" spans="1:9" x14ac:dyDescent="0.25">
      <c r="A3434" t="s">
        <v>24</v>
      </c>
      <c r="B3434">
        <v>2014</v>
      </c>
      <c r="C3434">
        <v>12</v>
      </c>
      <c r="D3434">
        <v>548.60827326396202</v>
      </c>
      <c r="E3434">
        <v>6213.8734408541904</v>
      </c>
      <c r="F3434">
        <v>820.54352718910195</v>
      </c>
      <c r="G3434">
        <v>369.02529234494301</v>
      </c>
      <c r="H3434">
        <v>1253.23264430724</v>
      </c>
      <c r="I3434">
        <v>533.78171130491</v>
      </c>
    </row>
    <row r="3435" spans="1:9" x14ac:dyDescent="0.25">
      <c r="A3435" t="s">
        <v>25</v>
      </c>
      <c r="B3435">
        <v>2002</v>
      </c>
      <c r="C3435">
        <v>1</v>
      </c>
      <c r="D3435">
        <v>3862.2367454908099</v>
      </c>
      <c r="E3435">
        <v>26555.066627817199</v>
      </c>
      <c r="F3435">
        <v>1507.9030998371099</v>
      </c>
      <c r="G3435">
        <v>752.48278926302498</v>
      </c>
      <c r="H3435">
        <v>3653.71044275341</v>
      </c>
      <c r="I3435">
        <v>3220.8466997038499</v>
      </c>
    </row>
    <row r="3436" spans="1:9" x14ac:dyDescent="0.25">
      <c r="A3436" t="s">
        <v>25</v>
      </c>
      <c r="B3436">
        <v>2002</v>
      </c>
      <c r="C3436">
        <v>2</v>
      </c>
      <c r="D3436">
        <v>4786.1107216304899</v>
      </c>
      <c r="E3436">
        <v>26800.655157254299</v>
      </c>
      <c r="F3436">
        <v>4349.6913014949796</v>
      </c>
      <c r="G3436">
        <v>2236.8052075167898</v>
      </c>
      <c r="H3436">
        <v>9341.6205494934602</v>
      </c>
      <c r="I3436">
        <v>3855.23260700021</v>
      </c>
    </row>
    <row r="3437" spans="1:9" x14ac:dyDescent="0.25">
      <c r="A3437" t="s">
        <v>25</v>
      </c>
      <c r="B3437">
        <v>2002</v>
      </c>
      <c r="C3437">
        <v>3</v>
      </c>
      <c r="D3437">
        <v>7878.9548302602998</v>
      </c>
      <c r="E3437">
        <v>26434.953142886301</v>
      </c>
      <c r="F3437">
        <v>1697.9082901301599</v>
      </c>
      <c r="G3437">
        <v>846.25500061857997</v>
      </c>
      <c r="H3437">
        <v>5064.3046686215703</v>
      </c>
      <c r="I3437">
        <v>6717.1666952432997</v>
      </c>
    </row>
    <row r="3438" spans="1:9" x14ac:dyDescent="0.25">
      <c r="A3438" t="s">
        <v>25</v>
      </c>
      <c r="B3438">
        <v>2002</v>
      </c>
      <c r="C3438">
        <v>4</v>
      </c>
      <c r="D3438">
        <v>9206.3395864944996</v>
      </c>
      <c r="E3438">
        <v>23097.471648930201</v>
      </c>
      <c r="F3438">
        <v>65.989877087819295</v>
      </c>
      <c r="G3438">
        <v>32.431310005228497</v>
      </c>
      <c r="H3438">
        <v>1691.05475424524</v>
      </c>
      <c r="I3438">
        <v>7678.9486865875497</v>
      </c>
    </row>
    <row r="3439" spans="1:9" x14ac:dyDescent="0.25">
      <c r="A3439" t="s">
        <v>25</v>
      </c>
      <c r="B3439">
        <v>2002</v>
      </c>
      <c r="C3439">
        <v>5</v>
      </c>
      <c r="D3439">
        <v>8633.3645104454008</v>
      </c>
      <c r="E3439">
        <v>22760.281521918601</v>
      </c>
      <c r="F3439">
        <v>95.020501368824199</v>
      </c>
      <c r="G3439">
        <v>46.374714742751301</v>
      </c>
      <c r="H3439">
        <v>5748.2996805811199</v>
      </c>
      <c r="I3439">
        <v>7638.8447935203703</v>
      </c>
    </row>
    <row r="3440" spans="1:9" x14ac:dyDescent="0.25">
      <c r="A3440" t="s">
        <v>25</v>
      </c>
      <c r="B3440">
        <v>2002</v>
      </c>
      <c r="C3440">
        <v>6</v>
      </c>
      <c r="D3440">
        <v>8401.6709535073805</v>
      </c>
      <c r="E3440">
        <v>23693.2228288843</v>
      </c>
      <c r="F3440">
        <v>208.70758684209201</v>
      </c>
      <c r="G3440">
        <v>95.850735356590505</v>
      </c>
      <c r="H3440">
        <v>4502.7175434483197</v>
      </c>
      <c r="I3440">
        <v>7602.1282162869702</v>
      </c>
    </row>
    <row r="3441" spans="1:9" x14ac:dyDescent="0.25">
      <c r="A3441" t="s">
        <v>25</v>
      </c>
      <c r="B3441">
        <v>2002</v>
      </c>
      <c r="C3441">
        <v>7</v>
      </c>
      <c r="D3441">
        <v>6436.2113459447201</v>
      </c>
      <c r="E3441">
        <v>24175.016470585299</v>
      </c>
      <c r="F3441">
        <v>466.80110252349101</v>
      </c>
      <c r="G3441">
        <v>218.72219020233001</v>
      </c>
      <c r="H3441">
        <v>5052.2075590311297</v>
      </c>
      <c r="I3441">
        <v>5667.0510798136602</v>
      </c>
    </row>
    <row r="3442" spans="1:9" x14ac:dyDescent="0.25">
      <c r="A3442" t="s">
        <v>25</v>
      </c>
      <c r="B3442">
        <v>2002</v>
      </c>
      <c r="C3442">
        <v>8</v>
      </c>
      <c r="D3442">
        <v>4480.8346055403499</v>
      </c>
      <c r="E3442">
        <v>25660.5610138271</v>
      </c>
      <c r="F3442">
        <v>1557.6482568885001</v>
      </c>
      <c r="G3442">
        <v>788.43198398273898</v>
      </c>
      <c r="H3442">
        <v>6415.1305895844398</v>
      </c>
      <c r="I3442">
        <v>4167.95544842241</v>
      </c>
    </row>
    <row r="3443" spans="1:9" x14ac:dyDescent="0.25">
      <c r="A3443" t="s">
        <v>25</v>
      </c>
      <c r="B3443">
        <v>2002</v>
      </c>
      <c r="C3443">
        <v>9</v>
      </c>
      <c r="D3443">
        <v>3248.2696585280501</v>
      </c>
      <c r="E3443">
        <v>26558.301087620901</v>
      </c>
      <c r="F3443">
        <v>1229.9230933697399</v>
      </c>
      <c r="G3443">
        <v>582.38676557607505</v>
      </c>
      <c r="H3443">
        <v>2846.0843802579798</v>
      </c>
      <c r="I3443">
        <v>3293.6483651549402</v>
      </c>
    </row>
    <row r="3444" spans="1:9" x14ac:dyDescent="0.25">
      <c r="A3444" t="s">
        <v>25</v>
      </c>
      <c r="B3444">
        <v>2002</v>
      </c>
      <c r="C3444">
        <v>10</v>
      </c>
      <c r="D3444">
        <v>2525.9992737593402</v>
      </c>
      <c r="E3444">
        <v>26936.308134401701</v>
      </c>
      <c r="F3444">
        <v>4450.1732570683298</v>
      </c>
      <c r="G3444">
        <v>2232.4589654419201</v>
      </c>
      <c r="H3444">
        <v>7974.09698669524</v>
      </c>
      <c r="I3444">
        <v>2779.64103567251</v>
      </c>
    </row>
    <row r="3445" spans="1:9" x14ac:dyDescent="0.25">
      <c r="A3445" t="s">
        <v>25</v>
      </c>
      <c r="B3445">
        <v>2002</v>
      </c>
      <c r="C3445">
        <v>11</v>
      </c>
      <c r="D3445">
        <v>2078.7690551379301</v>
      </c>
      <c r="E3445">
        <v>27013.197952285602</v>
      </c>
      <c r="F3445">
        <v>6328.5143975025903</v>
      </c>
      <c r="G3445">
        <v>3168.2220579599998</v>
      </c>
      <c r="H3445">
        <v>11421.379704872499</v>
      </c>
      <c r="I3445">
        <v>2332.2531295367098</v>
      </c>
    </row>
    <row r="3446" spans="1:9" x14ac:dyDescent="0.25">
      <c r="A3446" t="s">
        <v>25</v>
      </c>
      <c r="B3446">
        <v>2002</v>
      </c>
      <c r="C3446">
        <v>12</v>
      </c>
      <c r="D3446">
        <v>2378.40402702346</v>
      </c>
      <c r="E3446">
        <v>27158.751678283799</v>
      </c>
      <c r="F3446">
        <v>4982.0836221170002</v>
      </c>
      <c r="G3446">
        <v>2492.5701407568399</v>
      </c>
      <c r="H3446">
        <v>8161.9163068492899</v>
      </c>
      <c r="I3446">
        <v>2442.6137674311699</v>
      </c>
    </row>
    <row r="3447" spans="1:9" x14ac:dyDescent="0.25">
      <c r="A3447" t="s">
        <v>25</v>
      </c>
      <c r="B3447">
        <v>2003</v>
      </c>
      <c r="C3447">
        <v>1</v>
      </c>
      <c r="D3447">
        <v>3266.8397803120301</v>
      </c>
      <c r="E3447">
        <v>27140.597667517199</v>
      </c>
      <c r="F3447">
        <v>3762.0188550389298</v>
      </c>
      <c r="G3447">
        <v>1917.6467319338201</v>
      </c>
      <c r="H3447">
        <v>6498.7014135443096</v>
      </c>
      <c r="I3447">
        <v>2864.9025116347898</v>
      </c>
    </row>
    <row r="3448" spans="1:9" x14ac:dyDescent="0.25">
      <c r="A3448" t="s">
        <v>25</v>
      </c>
      <c r="B3448">
        <v>2003</v>
      </c>
      <c r="C3448">
        <v>2</v>
      </c>
      <c r="D3448">
        <v>4833.1318412765204</v>
      </c>
      <c r="E3448">
        <v>26669.011088704799</v>
      </c>
      <c r="F3448">
        <v>1311.17256859293</v>
      </c>
      <c r="G3448">
        <v>662.81884947813398</v>
      </c>
      <c r="H3448">
        <v>2450.8576245344102</v>
      </c>
      <c r="I3448">
        <v>3879.2569132308299</v>
      </c>
    </row>
    <row r="3449" spans="1:9" x14ac:dyDescent="0.25">
      <c r="A3449" t="s">
        <v>25</v>
      </c>
      <c r="B3449">
        <v>2003</v>
      </c>
      <c r="C3449">
        <v>3</v>
      </c>
      <c r="D3449">
        <v>9208.6997048605608</v>
      </c>
      <c r="E3449">
        <v>25548.046686494701</v>
      </c>
      <c r="F3449">
        <v>551.778237834273</v>
      </c>
      <c r="G3449">
        <v>270.02040292352098</v>
      </c>
      <c r="H3449">
        <v>2511.64518311759</v>
      </c>
      <c r="I3449">
        <v>7482.0518066417198</v>
      </c>
    </row>
    <row r="3450" spans="1:9" x14ac:dyDescent="0.25">
      <c r="A3450" t="s">
        <v>25</v>
      </c>
      <c r="B3450">
        <v>2003</v>
      </c>
      <c r="C3450">
        <v>4</v>
      </c>
      <c r="D3450">
        <v>9564.2942333017909</v>
      </c>
      <c r="E3450">
        <v>21856.449447440798</v>
      </c>
      <c r="F3450">
        <v>62.4512041249886</v>
      </c>
      <c r="G3450">
        <v>30.6631669816441</v>
      </c>
      <c r="H3450">
        <v>3686.7840424604501</v>
      </c>
      <c r="I3450">
        <v>7358.7351235998403</v>
      </c>
    </row>
    <row r="3451" spans="1:9" x14ac:dyDescent="0.25">
      <c r="A3451" t="s">
        <v>25</v>
      </c>
      <c r="B3451">
        <v>2003</v>
      </c>
      <c r="C3451">
        <v>5</v>
      </c>
      <c r="D3451">
        <v>9003.1363856854405</v>
      </c>
      <c r="E3451">
        <v>22739.9161157866</v>
      </c>
      <c r="F3451">
        <v>96.638047089295796</v>
      </c>
      <c r="G3451">
        <v>47.837635964956299</v>
      </c>
      <c r="H3451">
        <v>5647.4612727704598</v>
      </c>
      <c r="I3451">
        <v>7862.2171725846702</v>
      </c>
    </row>
    <row r="3452" spans="1:9" x14ac:dyDescent="0.25">
      <c r="A3452" t="s">
        <v>25</v>
      </c>
      <c r="B3452">
        <v>2003</v>
      </c>
      <c r="C3452">
        <v>6</v>
      </c>
      <c r="D3452">
        <v>9373.0584796521398</v>
      </c>
      <c r="E3452">
        <v>22456.505871276499</v>
      </c>
      <c r="F3452">
        <v>122.576275854146</v>
      </c>
      <c r="G3452">
        <v>62.031878464015698</v>
      </c>
      <c r="H3452">
        <v>3920.2053499317899</v>
      </c>
      <c r="I3452">
        <v>7712.2458909677098</v>
      </c>
    </row>
    <row r="3453" spans="1:9" x14ac:dyDescent="0.25">
      <c r="A3453" t="s">
        <v>25</v>
      </c>
      <c r="B3453">
        <v>2003</v>
      </c>
      <c r="C3453">
        <v>7</v>
      </c>
      <c r="D3453">
        <v>7316.8919246188798</v>
      </c>
      <c r="E3453">
        <v>22436.352003728902</v>
      </c>
      <c r="F3453">
        <v>229.90974152156201</v>
      </c>
      <c r="G3453">
        <v>111.746762307037</v>
      </c>
      <c r="H3453">
        <v>4786.3734796381596</v>
      </c>
      <c r="I3453">
        <v>5581.8709008759197</v>
      </c>
    </row>
    <row r="3454" spans="1:9" x14ac:dyDescent="0.25">
      <c r="A3454" t="s">
        <v>25</v>
      </c>
      <c r="B3454">
        <v>2003</v>
      </c>
      <c r="C3454">
        <v>8</v>
      </c>
      <c r="D3454">
        <v>6806.8292756220999</v>
      </c>
      <c r="E3454">
        <v>22883.882550415299</v>
      </c>
      <c r="F3454">
        <v>241.042853956599</v>
      </c>
      <c r="G3454">
        <v>127.263935755745</v>
      </c>
      <c r="H3454">
        <v>3206.0346786422201</v>
      </c>
      <c r="I3454">
        <v>5018.0348340950704</v>
      </c>
    </row>
    <row r="3455" spans="1:9" x14ac:dyDescent="0.25">
      <c r="A3455" t="s">
        <v>25</v>
      </c>
      <c r="B3455">
        <v>2003</v>
      </c>
      <c r="C3455">
        <v>9</v>
      </c>
      <c r="D3455">
        <v>3942.9064884386598</v>
      </c>
      <c r="E3455">
        <v>24980.8285277082</v>
      </c>
      <c r="F3455">
        <v>224.05315173489299</v>
      </c>
      <c r="G3455">
        <v>111.90735029299201</v>
      </c>
      <c r="H3455">
        <v>1709.35854072763</v>
      </c>
      <c r="I3455">
        <v>3395.32256124996</v>
      </c>
    </row>
    <row r="3456" spans="1:9" x14ac:dyDescent="0.25">
      <c r="A3456" t="s">
        <v>25</v>
      </c>
      <c r="B3456">
        <v>2003</v>
      </c>
      <c r="C3456">
        <v>10</v>
      </c>
      <c r="D3456">
        <v>2233.77035125561</v>
      </c>
      <c r="E3456">
        <v>26640.864655572699</v>
      </c>
      <c r="F3456">
        <v>3607.2727893050701</v>
      </c>
      <c r="G3456">
        <v>1828.4631208969699</v>
      </c>
      <c r="H3456">
        <v>7117.5081358319403</v>
      </c>
      <c r="I3456">
        <v>2235.2892951372801</v>
      </c>
    </row>
    <row r="3457" spans="1:9" x14ac:dyDescent="0.25">
      <c r="A3457" t="s">
        <v>25</v>
      </c>
      <c r="B3457">
        <v>2003</v>
      </c>
      <c r="C3457">
        <v>11</v>
      </c>
      <c r="D3457">
        <v>2226.0257036529501</v>
      </c>
      <c r="E3457">
        <v>27000.495118391002</v>
      </c>
      <c r="F3457">
        <v>3465.3042799407899</v>
      </c>
      <c r="G3457">
        <v>1682.0617241099801</v>
      </c>
      <c r="H3457">
        <v>5296.7084899628899</v>
      </c>
      <c r="I3457">
        <v>2204.9665145993799</v>
      </c>
    </row>
    <row r="3458" spans="1:9" x14ac:dyDescent="0.25">
      <c r="A3458" t="s">
        <v>25</v>
      </c>
      <c r="B3458">
        <v>2003</v>
      </c>
      <c r="C3458">
        <v>12</v>
      </c>
      <c r="D3458">
        <v>2548.0403335763699</v>
      </c>
      <c r="E3458">
        <v>27037.865653617198</v>
      </c>
      <c r="F3458">
        <v>2810.07256042275</v>
      </c>
      <c r="G3458">
        <v>1408.82513589934</v>
      </c>
      <c r="H3458">
        <v>4860.4657982355402</v>
      </c>
      <c r="I3458">
        <v>2317.5288245750498</v>
      </c>
    </row>
    <row r="3459" spans="1:9" x14ac:dyDescent="0.25">
      <c r="A3459" t="s">
        <v>25</v>
      </c>
      <c r="B3459">
        <v>2004</v>
      </c>
      <c r="C3459">
        <v>1</v>
      </c>
      <c r="D3459">
        <v>3515.4953083084101</v>
      </c>
      <c r="E3459">
        <v>27151.2745359041</v>
      </c>
      <c r="F3459">
        <v>6007.4990274133297</v>
      </c>
      <c r="G3459">
        <v>3018.5391849457801</v>
      </c>
      <c r="H3459">
        <v>10549.4598507953</v>
      </c>
      <c r="I3459">
        <v>2781.0354284360001</v>
      </c>
    </row>
    <row r="3460" spans="1:9" x14ac:dyDescent="0.25">
      <c r="A3460" t="s">
        <v>25</v>
      </c>
      <c r="B3460">
        <v>2004</v>
      </c>
      <c r="C3460">
        <v>2</v>
      </c>
      <c r="D3460">
        <v>4932.5391415178701</v>
      </c>
      <c r="E3460">
        <v>26855.6873870366</v>
      </c>
      <c r="F3460">
        <v>439.91448021468801</v>
      </c>
      <c r="G3460">
        <v>237.57909000340501</v>
      </c>
      <c r="H3460">
        <v>1336.1064371334201</v>
      </c>
      <c r="I3460">
        <v>3752.0924488115902</v>
      </c>
    </row>
    <row r="3461" spans="1:9" x14ac:dyDescent="0.25">
      <c r="A3461" t="s">
        <v>25</v>
      </c>
      <c r="B3461">
        <v>2004</v>
      </c>
      <c r="C3461">
        <v>3</v>
      </c>
      <c r="D3461">
        <v>7257.0507612848096</v>
      </c>
      <c r="E3461">
        <v>26639.1481901025</v>
      </c>
      <c r="F3461">
        <v>558.24246387933204</v>
      </c>
      <c r="G3461">
        <v>277.09659977883302</v>
      </c>
      <c r="H3461">
        <v>3086.08738776776</v>
      </c>
      <c r="I3461">
        <v>6129.1330075120004</v>
      </c>
    </row>
    <row r="3462" spans="1:9" x14ac:dyDescent="0.25">
      <c r="A3462" t="s">
        <v>25</v>
      </c>
      <c r="B3462">
        <v>2004</v>
      </c>
      <c r="C3462">
        <v>4</v>
      </c>
      <c r="D3462">
        <v>8290.8841986971802</v>
      </c>
      <c r="E3462">
        <v>25940.892268318301</v>
      </c>
      <c r="F3462">
        <v>286.16408978847102</v>
      </c>
      <c r="G3462">
        <v>137.474268086363</v>
      </c>
      <c r="H3462">
        <v>5482.5226068196298</v>
      </c>
      <c r="I3462">
        <v>7707.4298586668801</v>
      </c>
    </row>
    <row r="3463" spans="1:9" x14ac:dyDescent="0.25">
      <c r="A3463" t="s">
        <v>25</v>
      </c>
      <c r="B3463">
        <v>2004</v>
      </c>
      <c r="C3463">
        <v>5</v>
      </c>
      <c r="D3463">
        <v>9162.6965964706596</v>
      </c>
      <c r="E3463">
        <v>24982.0465076033</v>
      </c>
      <c r="F3463">
        <v>549.77035859960995</v>
      </c>
      <c r="G3463">
        <v>281.65872174350301</v>
      </c>
      <c r="H3463">
        <v>4291.9178729543</v>
      </c>
      <c r="I3463">
        <v>8754.9638379442604</v>
      </c>
    </row>
    <row r="3464" spans="1:9" x14ac:dyDescent="0.25">
      <c r="A3464" t="s">
        <v>25</v>
      </c>
      <c r="B3464">
        <v>2004</v>
      </c>
      <c r="C3464">
        <v>6</v>
      </c>
      <c r="D3464">
        <v>8244.2028823285309</v>
      </c>
      <c r="E3464">
        <v>22914.417007280499</v>
      </c>
      <c r="F3464">
        <v>69.517710786464207</v>
      </c>
      <c r="G3464">
        <v>34.097427971053897</v>
      </c>
      <c r="H3464">
        <v>2798.6781440581899</v>
      </c>
      <c r="I3464">
        <v>7023.5217502371497</v>
      </c>
    </row>
    <row r="3465" spans="1:9" x14ac:dyDescent="0.25">
      <c r="A3465" t="s">
        <v>25</v>
      </c>
      <c r="B3465">
        <v>2004</v>
      </c>
      <c r="C3465">
        <v>7</v>
      </c>
      <c r="D3465">
        <v>6535.9687605752297</v>
      </c>
      <c r="E3465">
        <v>24137.4516438885</v>
      </c>
      <c r="F3465">
        <v>201.79227568839801</v>
      </c>
      <c r="G3465">
        <v>98.949425289575899</v>
      </c>
      <c r="H3465">
        <v>5469.8092405340203</v>
      </c>
      <c r="I3465">
        <v>5481.2492081236896</v>
      </c>
    </row>
    <row r="3466" spans="1:9" x14ac:dyDescent="0.25">
      <c r="A3466" t="s">
        <v>25</v>
      </c>
      <c r="B3466">
        <v>2004</v>
      </c>
      <c r="C3466">
        <v>8</v>
      </c>
      <c r="D3466">
        <v>4690.8477251245304</v>
      </c>
      <c r="E3466">
        <v>25982.341759402902</v>
      </c>
      <c r="F3466">
        <v>2828.7307796369701</v>
      </c>
      <c r="G3466">
        <v>1467.0632858731699</v>
      </c>
      <c r="H3466">
        <v>8579.2784197090295</v>
      </c>
      <c r="I3466">
        <v>4105.8585457300596</v>
      </c>
    </row>
    <row r="3467" spans="1:9" x14ac:dyDescent="0.25">
      <c r="A3467" t="s">
        <v>25</v>
      </c>
      <c r="B3467">
        <v>2004</v>
      </c>
      <c r="C3467">
        <v>9</v>
      </c>
      <c r="D3467">
        <v>3425.0396886408298</v>
      </c>
      <c r="E3467">
        <v>26860.184347034599</v>
      </c>
      <c r="F3467">
        <v>897.87134239232603</v>
      </c>
      <c r="G3467">
        <v>451.52174487740501</v>
      </c>
      <c r="H3467">
        <v>1904.08896272944</v>
      </c>
      <c r="I3467">
        <v>3217.4202381191099</v>
      </c>
    </row>
    <row r="3468" spans="1:9" x14ac:dyDescent="0.25">
      <c r="A3468" t="s">
        <v>25</v>
      </c>
      <c r="B3468">
        <v>2004</v>
      </c>
      <c r="C3468">
        <v>10</v>
      </c>
      <c r="D3468">
        <v>2436.0671804778199</v>
      </c>
      <c r="E3468">
        <v>27082.3055849189</v>
      </c>
      <c r="F3468">
        <v>4532.0036834194598</v>
      </c>
      <c r="G3468">
        <v>2266.47790943982</v>
      </c>
      <c r="H3468">
        <v>7368.5196317437003</v>
      </c>
      <c r="I3468">
        <v>2455.9467496911702</v>
      </c>
    </row>
    <row r="3469" spans="1:9" x14ac:dyDescent="0.25">
      <c r="A3469" t="s">
        <v>25</v>
      </c>
      <c r="B3469">
        <v>2004</v>
      </c>
      <c r="C3469">
        <v>11</v>
      </c>
      <c r="D3469">
        <v>1822.14698219205</v>
      </c>
      <c r="E3469">
        <v>27159.366077651601</v>
      </c>
      <c r="F3469">
        <v>2411.5824049635798</v>
      </c>
      <c r="G3469">
        <v>1210.806070763</v>
      </c>
      <c r="H3469">
        <v>2872.9605942133899</v>
      </c>
      <c r="I3469">
        <v>1862.17109278097</v>
      </c>
    </row>
    <row r="3470" spans="1:9" x14ac:dyDescent="0.25">
      <c r="A3470" t="s">
        <v>25</v>
      </c>
      <c r="B3470">
        <v>2004</v>
      </c>
      <c r="C3470">
        <v>12</v>
      </c>
      <c r="D3470">
        <v>2369.24367757854</v>
      </c>
      <c r="E3470">
        <v>27128.926678342101</v>
      </c>
      <c r="F3470">
        <v>3481.6431425994701</v>
      </c>
      <c r="G3470">
        <v>1759.9334330384299</v>
      </c>
      <c r="H3470">
        <v>5313.4626509508498</v>
      </c>
      <c r="I3470">
        <v>2174.7211495473498</v>
      </c>
    </row>
    <row r="3471" spans="1:9" x14ac:dyDescent="0.25">
      <c r="A3471" t="s">
        <v>25</v>
      </c>
      <c r="B3471">
        <v>2005</v>
      </c>
      <c r="C3471">
        <v>1</v>
      </c>
      <c r="D3471">
        <v>3412.6197239943899</v>
      </c>
      <c r="E3471">
        <v>27150.5070087073</v>
      </c>
      <c r="F3471">
        <v>2562.8388262233402</v>
      </c>
      <c r="G3471">
        <v>1271.6752871930501</v>
      </c>
      <c r="H3471">
        <v>3824.1838333201999</v>
      </c>
      <c r="I3471">
        <v>2712.2256733630102</v>
      </c>
    </row>
    <row r="3472" spans="1:9" x14ac:dyDescent="0.25">
      <c r="A3472" t="s">
        <v>25</v>
      </c>
      <c r="B3472">
        <v>2005</v>
      </c>
      <c r="C3472">
        <v>2</v>
      </c>
      <c r="D3472">
        <v>3798.2397473208298</v>
      </c>
      <c r="E3472">
        <v>27119.201870449</v>
      </c>
      <c r="F3472">
        <v>1649.0014488750701</v>
      </c>
      <c r="G3472">
        <v>865.17996147507597</v>
      </c>
      <c r="H3472">
        <v>3064.6456981584001</v>
      </c>
      <c r="I3472">
        <v>2961.5222864141201</v>
      </c>
    </row>
    <row r="3473" spans="1:9" x14ac:dyDescent="0.25">
      <c r="A3473" t="s">
        <v>25</v>
      </c>
      <c r="B3473">
        <v>2005</v>
      </c>
      <c r="C3473">
        <v>3</v>
      </c>
      <c r="D3473">
        <v>7442.1645707549396</v>
      </c>
      <c r="E3473">
        <v>26483.7280681269</v>
      </c>
      <c r="F3473">
        <v>623.76079455540605</v>
      </c>
      <c r="G3473">
        <v>311.69781108493697</v>
      </c>
      <c r="H3473">
        <v>3322.0305316234599</v>
      </c>
      <c r="I3473">
        <v>6178.2023944183302</v>
      </c>
    </row>
    <row r="3474" spans="1:9" x14ac:dyDescent="0.25">
      <c r="A3474" t="s">
        <v>25</v>
      </c>
      <c r="B3474">
        <v>2005</v>
      </c>
      <c r="C3474">
        <v>4</v>
      </c>
      <c r="D3474">
        <v>8458.7661692873007</v>
      </c>
      <c r="E3474">
        <v>26173.166831303599</v>
      </c>
      <c r="F3474">
        <v>438.86157644289102</v>
      </c>
      <c r="G3474">
        <v>221.05774445560399</v>
      </c>
      <c r="H3474">
        <v>5114.6746071559</v>
      </c>
      <c r="I3474">
        <v>7910.2876758909397</v>
      </c>
    </row>
    <row r="3475" spans="1:9" x14ac:dyDescent="0.25">
      <c r="A3475" t="s">
        <v>25</v>
      </c>
      <c r="B3475">
        <v>2005</v>
      </c>
      <c r="C3475">
        <v>5</v>
      </c>
      <c r="D3475">
        <v>9104.8129853866103</v>
      </c>
      <c r="E3475">
        <v>25604.012896198201</v>
      </c>
      <c r="F3475">
        <v>397.47587582081502</v>
      </c>
      <c r="G3475">
        <v>211.47325894159599</v>
      </c>
      <c r="H3475">
        <v>5270.1984859883496</v>
      </c>
      <c r="I3475">
        <v>8946.5199488553899</v>
      </c>
    </row>
    <row r="3476" spans="1:9" x14ac:dyDescent="0.25">
      <c r="A3476" t="s">
        <v>25</v>
      </c>
      <c r="B3476">
        <v>2005</v>
      </c>
      <c r="C3476">
        <v>6</v>
      </c>
      <c r="D3476">
        <v>9361.9450438629301</v>
      </c>
      <c r="E3476">
        <v>22956.201700275</v>
      </c>
      <c r="F3476">
        <v>80.381947338404899</v>
      </c>
      <c r="G3476">
        <v>39.601621824721697</v>
      </c>
      <c r="H3476">
        <v>3259.9410322990898</v>
      </c>
      <c r="I3476">
        <v>7889.8649148132999</v>
      </c>
    </row>
    <row r="3477" spans="1:9" x14ac:dyDescent="0.25">
      <c r="A3477" t="s">
        <v>25</v>
      </c>
      <c r="B3477">
        <v>2005</v>
      </c>
      <c r="C3477">
        <v>7</v>
      </c>
      <c r="D3477">
        <v>6553.7531075351999</v>
      </c>
      <c r="E3477">
        <v>24057.4113392121</v>
      </c>
      <c r="F3477">
        <v>431.46065018781502</v>
      </c>
      <c r="G3477">
        <v>224.29920176391701</v>
      </c>
      <c r="H3477">
        <v>6555.5843207681301</v>
      </c>
      <c r="I3477">
        <v>5517.9002665325897</v>
      </c>
    </row>
    <row r="3478" spans="1:9" x14ac:dyDescent="0.25">
      <c r="A3478" t="s">
        <v>25</v>
      </c>
      <c r="B3478">
        <v>2005</v>
      </c>
      <c r="C3478">
        <v>8</v>
      </c>
      <c r="D3478">
        <v>4904.94287683531</v>
      </c>
      <c r="E3478">
        <v>25794.627644687502</v>
      </c>
      <c r="F3478">
        <v>942.50610608045895</v>
      </c>
      <c r="G3478">
        <v>499.60625302269898</v>
      </c>
      <c r="H3478">
        <v>3181.3534830118001</v>
      </c>
      <c r="I3478">
        <v>4307.2973468259597</v>
      </c>
    </row>
    <row r="3479" spans="1:9" x14ac:dyDescent="0.25">
      <c r="A3479" t="s">
        <v>25</v>
      </c>
      <c r="B3479">
        <v>2005</v>
      </c>
      <c r="C3479">
        <v>9</v>
      </c>
      <c r="D3479">
        <v>3442.7788210414501</v>
      </c>
      <c r="E3479">
        <v>26182.437803366302</v>
      </c>
      <c r="F3479">
        <v>1708.7004166266299</v>
      </c>
      <c r="G3479">
        <v>930.24241610890294</v>
      </c>
      <c r="H3479">
        <v>4029.1848328583601</v>
      </c>
      <c r="I3479">
        <v>3152.9839444545</v>
      </c>
    </row>
    <row r="3480" spans="1:9" x14ac:dyDescent="0.25">
      <c r="A3480" t="s">
        <v>25</v>
      </c>
      <c r="B3480">
        <v>2005</v>
      </c>
      <c r="C3480">
        <v>10</v>
      </c>
      <c r="D3480">
        <v>2851.8189050799001</v>
      </c>
      <c r="E3480">
        <v>26927.758393832199</v>
      </c>
      <c r="F3480">
        <v>2479.1148101409399</v>
      </c>
      <c r="G3480">
        <v>1189.77743333279</v>
      </c>
      <c r="H3480">
        <v>4539.3480565460904</v>
      </c>
      <c r="I3480">
        <v>2813.2625057994001</v>
      </c>
    </row>
    <row r="3481" spans="1:9" x14ac:dyDescent="0.25">
      <c r="A3481" t="s">
        <v>25</v>
      </c>
      <c r="B3481">
        <v>2005</v>
      </c>
      <c r="C3481">
        <v>11</v>
      </c>
      <c r="D3481">
        <v>1996.4071938682901</v>
      </c>
      <c r="E3481">
        <v>27181.749933774499</v>
      </c>
      <c r="F3481">
        <v>3083.74000132938</v>
      </c>
      <c r="G3481">
        <v>1543.7295724967901</v>
      </c>
      <c r="H3481">
        <v>4318.0423216213603</v>
      </c>
      <c r="I3481">
        <v>2029.11536231223</v>
      </c>
    </row>
    <row r="3482" spans="1:9" x14ac:dyDescent="0.25">
      <c r="A3482" t="s">
        <v>25</v>
      </c>
      <c r="B3482">
        <v>2005</v>
      </c>
      <c r="C3482">
        <v>12</v>
      </c>
      <c r="D3482">
        <v>2340.93960606274</v>
      </c>
      <c r="E3482">
        <v>27138.435829446102</v>
      </c>
      <c r="F3482">
        <v>3022.2802830893002</v>
      </c>
      <c r="G3482">
        <v>1543.03353807493</v>
      </c>
      <c r="H3482">
        <v>4060.2581326034001</v>
      </c>
      <c r="I3482">
        <v>2160.4994444836302</v>
      </c>
    </row>
    <row r="3483" spans="1:9" x14ac:dyDescent="0.25">
      <c r="A3483" t="s">
        <v>25</v>
      </c>
      <c r="B3483">
        <v>2006</v>
      </c>
      <c r="C3483">
        <v>1</v>
      </c>
      <c r="D3483">
        <v>3298.0264821873302</v>
      </c>
      <c r="E3483">
        <v>27059.499147186001</v>
      </c>
      <c r="F3483">
        <v>1715.5875404482699</v>
      </c>
      <c r="G3483">
        <v>863.23692322241402</v>
      </c>
      <c r="H3483">
        <v>2602.10189631404</v>
      </c>
      <c r="I3483">
        <v>2612.7662435867301</v>
      </c>
    </row>
    <row r="3484" spans="1:9" x14ac:dyDescent="0.25">
      <c r="A3484" t="s">
        <v>25</v>
      </c>
      <c r="B3484">
        <v>2006</v>
      </c>
      <c r="C3484">
        <v>2</v>
      </c>
      <c r="D3484">
        <v>3740.3778113820499</v>
      </c>
      <c r="E3484">
        <v>27056.282084779599</v>
      </c>
      <c r="F3484">
        <v>2925.5228949111602</v>
      </c>
      <c r="G3484">
        <v>1477.87228805208</v>
      </c>
      <c r="H3484">
        <v>5515.1025945463098</v>
      </c>
      <c r="I3484">
        <v>2926.8807234342798</v>
      </c>
    </row>
    <row r="3485" spans="1:9" x14ac:dyDescent="0.25">
      <c r="A3485" t="s">
        <v>25</v>
      </c>
      <c r="B3485">
        <v>2006</v>
      </c>
      <c r="C3485">
        <v>3</v>
      </c>
      <c r="D3485">
        <v>6434.6647188228399</v>
      </c>
      <c r="E3485">
        <v>26971.437122262301</v>
      </c>
      <c r="F3485">
        <v>2876.6020785645301</v>
      </c>
      <c r="G3485">
        <v>1449.33080394576</v>
      </c>
      <c r="H3485">
        <v>7528.56257048114</v>
      </c>
      <c r="I3485">
        <v>5474.5599509221502</v>
      </c>
    </row>
    <row r="3486" spans="1:9" x14ac:dyDescent="0.25">
      <c r="A3486" t="s">
        <v>25</v>
      </c>
      <c r="B3486">
        <v>2006</v>
      </c>
      <c r="C3486">
        <v>4</v>
      </c>
      <c r="D3486">
        <v>8289.6735445268496</v>
      </c>
      <c r="E3486">
        <v>25824.786099173201</v>
      </c>
      <c r="F3486">
        <v>209.07001954123001</v>
      </c>
      <c r="G3486">
        <v>103.313159823123</v>
      </c>
      <c r="H3486">
        <v>2254.76466659262</v>
      </c>
      <c r="I3486">
        <v>7655.6101315139204</v>
      </c>
    </row>
    <row r="3487" spans="1:9" x14ac:dyDescent="0.25">
      <c r="A3487" t="s">
        <v>25</v>
      </c>
      <c r="B3487">
        <v>2006</v>
      </c>
      <c r="C3487">
        <v>5</v>
      </c>
      <c r="D3487">
        <v>8576.0965609268296</v>
      </c>
      <c r="E3487">
        <v>24856.5719635438</v>
      </c>
      <c r="F3487">
        <v>364.92573642457302</v>
      </c>
      <c r="G3487">
        <v>193.97455084545899</v>
      </c>
      <c r="H3487">
        <v>6944.4257200064803</v>
      </c>
      <c r="I3487">
        <v>8109.1624708803502</v>
      </c>
    </row>
    <row r="3488" spans="1:9" x14ac:dyDescent="0.25">
      <c r="A3488" t="s">
        <v>25</v>
      </c>
      <c r="B3488">
        <v>2006</v>
      </c>
      <c r="C3488">
        <v>6</v>
      </c>
      <c r="D3488">
        <v>9151.2580612159709</v>
      </c>
      <c r="E3488">
        <v>23556.390104556802</v>
      </c>
      <c r="F3488">
        <v>188.16350476143501</v>
      </c>
      <c r="G3488">
        <v>101.22193860487</v>
      </c>
      <c r="H3488">
        <v>2653.19081298843</v>
      </c>
      <c r="I3488">
        <v>8024.4333636800102</v>
      </c>
    </row>
    <row r="3489" spans="1:9" x14ac:dyDescent="0.25">
      <c r="A3489" t="s">
        <v>25</v>
      </c>
      <c r="B3489">
        <v>2006</v>
      </c>
      <c r="C3489">
        <v>7</v>
      </c>
      <c r="D3489">
        <v>8656.5734802941606</v>
      </c>
      <c r="E3489">
        <v>22801.608073515799</v>
      </c>
      <c r="F3489">
        <v>152.681218630008</v>
      </c>
      <c r="G3489">
        <v>76.440400014516996</v>
      </c>
      <c r="H3489">
        <v>4502.3225020078498</v>
      </c>
      <c r="I3489">
        <v>6698.8676752872998</v>
      </c>
    </row>
    <row r="3490" spans="1:9" x14ac:dyDescent="0.25">
      <c r="A3490" t="s">
        <v>25</v>
      </c>
      <c r="B3490">
        <v>2006</v>
      </c>
      <c r="C3490">
        <v>8</v>
      </c>
      <c r="D3490">
        <v>3887.8134392253901</v>
      </c>
      <c r="E3490">
        <v>25406.511701386698</v>
      </c>
      <c r="F3490">
        <v>2998.32691845307</v>
      </c>
      <c r="G3490">
        <v>1585.22076037439</v>
      </c>
      <c r="H3490">
        <v>9281.8736625628098</v>
      </c>
      <c r="I3490">
        <v>3372.9164896607499</v>
      </c>
    </row>
    <row r="3491" spans="1:9" x14ac:dyDescent="0.25">
      <c r="A3491" t="s">
        <v>25</v>
      </c>
      <c r="B3491">
        <v>2006</v>
      </c>
      <c r="C3491">
        <v>9</v>
      </c>
      <c r="D3491">
        <v>3581.4184333297499</v>
      </c>
      <c r="E3491">
        <v>26717.526419751201</v>
      </c>
      <c r="F3491">
        <v>1237.08286306431</v>
      </c>
      <c r="G3491">
        <v>607.84022054120305</v>
      </c>
      <c r="H3491">
        <v>2886.3937486987002</v>
      </c>
      <c r="I3491">
        <v>3332.4189006302699</v>
      </c>
    </row>
    <row r="3492" spans="1:9" x14ac:dyDescent="0.25">
      <c r="A3492" t="s">
        <v>25</v>
      </c>
      <c r="B3492">
        <v>2006</v>
      </c>
      <c r="C3492">
        <v>10</v>
      </c>
      <c r="D3492">
        <v>2545.8738385972401</v>
      </c>
      <c r="E3492">
        <v>27065.8616817728</v>
      </c>
      <c r="F3492">
        <v>3788.3290517956202</v>
      </c>
      <c r="G3492">
        <v>1914.5032634869799</v>
      </c>
      <c r="H3492">
        <v>6307.0456516999702</v>
      </c>
      <c r="I3492">
        <v>2552.9205712910598</v>
      </c>
    </row>
    <row r="3493" spans="1:9" x14ac:dyDescent="0.25">
      <c r="A3493" t="s">
        <v>25</v>
      </c>
      <c r="B3493">
        <v>2006</v>
      </c>
      <c r="C3493">
        <v>11</v>
      </c>
      <c r="D3493">
        <v>2451.25040184094</v>
      </c>
      <c r="E3493">
        <v>27166.816677825602</v>
      </c>
      <c r="F3493">
        <v>3427.1525059960099</v>
      </c>
      <c r="G3493">
        <v>1711.9605951176</v>
      </c>
      <c r="H3493">
        <v>5432.2954321638099</v>
      </c>
      <c r="I3493">
        <v>2411.6941781167402</v>
      </c>
    </row>
    <row r="3494" spans="1:9" x14ac:dyDescent="0.25">
      <c r="A3494" t="s">
        <v>25</v>
      </c>
      <c r="B3494">
        <v>2006</v>
      </c>
      <c r="C3494">
        <v>12</v>
      </c>
      <c r="D3494">
        <v>2734.2993256149498</v>
      </c>
      <c r="E3494">
        <v>27183.225397775699</v>
      </c>
      <c r="F3494">
        <v>3830.38734309038</v>
      </c>
      <c r="G3494">
        <v>1894.80460025771</v>
      </c>
      <c r="H3494">
        <v>5722.9170132633899</v>
      </c>
      <c r="I3494">
        <v>2482.31644119259</v>
      </c>
    </row>
    <row r="3495" spans="1:9" x14ac:dyDescent="0.25">
      <c r="A3495" t="s">
        <v>25</v>
      </c>
      <c r="B3495">
        <v>2007</v>
      </c>
      <c r="C3495">
        <v>1</v>
      </c>
      <c r="D3495">
        <v>3714.8652511885598</v>
      </c>
      <c r="E3495">
        <v>27171.511823741901</v>
      </c>
      <c r="F3495">
        <v>2612.9307282785999</v>
      </c>
      <c r="G3495">
        <v>1317.5696768248199</v>
      </c>
      <c r="H3495">
        <v>4426.1911732834997</v>
      </c>
      <c r="I3495">
        <v>2919.7639590723702</v>
      </c>
    </row>
    <row r="3496" spans="1:9" x14ac:dyDescent="0.25">
      <c r="A3496" t="s">
        <v>25</v>
      </c>
      <c r="B3496">
        <v>2007</v>
      </c>
      <c r="C3496">
        <v>2</v>
      </c>
      <c r="D3496">
        <v>5207.7152825805997</v>
      </c>
      <c r="E3496">
        <v>26845.272963788</v>
      </c>
      <c r="F3496">
        <v>3542.7638572188398</v>
      </c>
      <c r="G3496">
        <v>1803.7514273786901</v>
      </c>
      <c r="H3496">
        <v>7249.8985623499902</v>
      </c>
      <c r="I3496">
        <v>3931.3000817522002</v>
      </c>
    </row>
    <row r="3497" spans="1:9" x14ac:dyDescent="0.25">
      <c r="A3497" t="s">
        <v>25</v>
      </c>
      <c r="B3497">
        <v>2007</v>
      </c>
      <c r="C3497">
        <v>3</v>
      </c>
      <c r="D3497">
        <v>7403.4144636056699</v>
      </c>
      <c r="E3497">
        <v>26504.287322009201</v>
      </c>
      <c r="F3497">
        <v>1809.2461631470001</v>
      </c>
      <c r="G3497">
        <v>939.85038367767004</v>
      </c>
      <c r="H3497">
        <v>6240.77568016854</v>
      </c>
      <c r="I3497">
        <v>6099.8080798119299</v>
      </c>
    </row>
    <row r="3498" spans="1:9" x14ac:dyDescent="0.25">
      <c r="A3498" t="s">
        <v>25</v>
      </c>
      <c r="B3498">
        <v>2007</v>
      </c>
      <c r="C3498">
        <v>4</v>
      </c>
      <c r="D3498">
        <v>11923.505816483101</v>
      </c>
      <c r="E3498">
        <v>23414.421121834101</v>
      </c>
      <c r="F3498">
        <v>73.447942702081207</v>
      </c>
      <c r="G3498">
        <v>36.008421258996101</v>
      </c>
      <c r="H3498">
        <v>409.43300600584001</v>
      </c>
      <c r="I3498">
        <v>9656.6360703082501</v>
      </c>
    </row>
    <row r="3499" spans="1:9" x14ac:dyDescent="0.25">
      <c r="A3499" t="s">
        <v>25</v>
      </c>
      <c r="B3499">
        <v>2007</v>
      </c>
      <c r="C3499">
        <v>5</v>
      </c>
      <c r="D3499">
        <v>8846.2775131600301</v>
      </c>
      <c r="E3499">
        <v>21437.531705463702</v>
      </c>
      <c r="F3499">
        <v>127.790010976779</v>
      </c>
      <c r="G3499">
        <v>60.735138998903203</v>
      </c>
      <c r="H3499">
        <v>7931.9585402511102</v>
      </c>
      <c r="I3499">
        <v>6966.3567923402497</v>
      </c>
    </row>
    <row r="3500" spans="1:9" x14ac:dyDescent="0.25">
      <c r="A3500" t="s">
        <v>25</v>
      </c>
      <c r="B3500">
        <v>2007</v>
      </c>
      <c r="C3500">
        <v>6</v>
      </c>
      <c r="D3500">
        <v>7590.5336389935901</v>
      </c>
      <c r="E3500">
        <v>24123.1253879137</v>
      </c>
      <c r="F3500">
        <v>744.24618279753804</v>
      </c>
      <c r="G3500">
        <v>359.26611611148002</v>
      </c>
      <c r="H3500">
        <v>7030.2986159536003</v>
      </c>
      <c r="I3500">
        <v>6831.50484902467</v>
      </c>
    </row>
    <row r="3501" spans="1:9" x14ac:dyDescent="0.25">
      <c r="A3501" t="s">
        <v>25</v>
      </c>
      <c r="B3501">
        <v>2007</v>
      </c>
      <c r="C3501">
        <v>7</v>
      </c>
      <c r="D3501">
        <v>5899.9606928864696</v>
      </c>
      <c r="E3501">
        <v>26462.414329831499</v>
      </c>
      <c r="F3501">
        <v>2994.1307324281502</v>
      </c>
      <c r="G3501">
        <v>1471.57328659212</v>
      </c>
      <c r="H3501">
        <v>8831.2759569276895</v>
      </c>
      <c r="I3501">
        <v>5573.4121239857104</v>
      </c>
    </row>
    <row r="3502" spans="1:9" x14ac:dyDescent="0.25">
      <c r="A3502" t="s">
        <v>25</v>
      </c>
      <c r="B3502">
        <v>2007</v>
      </c>
      <c r="C3502">
        <v>8</v>
      </c>
      <c r="D3502">
        <v>4241.2278657245197</v>
      </c>
      <c r="E3502">
        <v>26824.724467135198</v>
      </c>
      <c r="F3502">
        <v>4065.5336849140999</v>
      </c>
      <c r="G3502">
        <v>2034.01840856952</v>
      </c>
      <c r="H3502">
        <v>8527.20728501142</v>
      </c>
      <c r="I3502">
        <v>3924.78559687896</v>
      </c>
    </row>
    <row r="3503" spans="1:9" x14ac:dyDescent="0.25">
      <c r="A3503" t="s">
        <v>25</v>
      </c>
      <c r="B3503">
        <v>2007</v>
      </c>
      <c r="C3503">
        <v>9</v>
      </c>
      <c r="D3503">
        <v>3063.39396523201</v>
      </c>
      <c r="E3503">
        <v>26842.404136436598</v>
      </c>
      <c r="F3503">
        <v>1571.12061752103</v>
      </c>
      <c r="G3503">
        <v>804.26346657535498</v>
      </c>
      <c r="H3503">
        <v>3051.8860690165302</v>
      </c>
      <c r="I3503">
        <v>2913.9994620665102</v>
      </c>
    </row>
    <row r="3504" spans="1:9" x14ac:dyDescent="0.25">
      <c r="A3504" t="s">
        <v>25</v>
      </c>
      <c r="B3504">
        <v>2007</v>
      </c>
      <c r="C3504">
        <v>10</v>
      </c>
      <c r="D3504">
        <v>2404.71904306742</v>
      </c>
      <c r="E3504">
        <v>26947.601391227101</v>
      </c>
      <c r="F3504">
        <v>2287.3577612660101</v>
      </c>
      <c r="G3504">
        <v>1139.9004895052799</v>
      </c>
      <c r="H3504">
        <v>3235.2712959795299</v>
      </c>
      <c r="I3504">
        <v>2423.35331457947</v>
      </c>
    </row>
    <row r="3505" spans="1:9" x14ac:dyDescent="0.25">
      <c r="A3505" t="s">
        <v>25</v>
      </c>
      <c r="B3505">
        <v>2007</v>
      </c>
      <c r="C3505">
        <v>11</v>
      </c>
      <c r="D3505">
        <v>2075.8816469897301</v>
      </c>
      <c r="E3505">
        <v>26975.8433139224</v>
      </c>
      <c r="F3505">
        <v>2606.9757416256598</v>
      </c>
      <c r="G3505">
        <v>1302.0067959012599</v>
      </c>
      <c r="H3505">
        <v>3918.2884429414999</v>
      </c>
      <c r="I3505">
        <v>2069.2127037072601</v>
      </c>
    </row>
    <row r="3506" spans="1:9" x14ac:dyDescent="0.25">
      <c r="A3506" t="s">
        <v>25</v>
      </c>
      <c r="B3506">
        <v>2007</v>
      </c>
      <c r="C3506">
        <v>12</v>
      </c>
      <c r="D3506">
        <v>2653.2782579832101</v>
      </c>
      <c r="E3506">
        <v>27119.633242197899</v>
      </c>
      <c r="F3506">
        <v>3870.5063200344998</v>
      </c>
      <c r="G3506">
        <v>1961.1470464716101</v>
      </c>
      <c r="H3506">
        <v>6517.5660336482397</v>
      </c>
      <c r="I3506">
        <v>2408.93662518068</v>
      </c>
    </row>
    <row r="3507" spans="1:9" x14ac:dyDescent="0.25">
      <c r="A3507" t="s">
        <v>25</v>
      </c>
      <c r="B3507">
        <v>2008</v>
      </c>
      <c r="C3507">
        <v>1</v>
      </c>
      <c r="D3507">
        <v>3969.56588105127</v>
      </c>
      <c r="E3507">
        <v>27027.771310364398</v>
      </c>
      <c r="F3507">
        <v>3203.5701802593499</v>
      </c>
      <c r="G3507">
        <v>1602.0164163204599</v>
      </c>
      <c r="H3507">
        <v>5388.0945349031099</v>
      </c>
      <c r="I3507">
        <v>3083.3886597775199</v>
      </c>
    </row>
    <row r="3508" spans="1:9" x14ac:dyDescent="0.25">
      <c r="A3508" t="s">
        <v>25</v>
      </c>
      <c r="B3508">
        <v>2008</v>
      </c>
      <c r="C3508">
        <v>2</v>
      </c>
      <c r="D3508">
        <v>6053.97176838819</v>
      </c>
      <c r="E3508">
        <v>26464.537137374999</v>
      </c>
      <c r="F3508">
        <v>1325.0023944325301</v>
      </c>
      <c r="G3508">
        <v>677.19649196416003</v>
      </c>
      <c r="H3508">
        <v>3853.3968576063999</v>
      </c>
      <c r="I3508">
        <v>4480.3645081990398</v>
      </c>
    </row>
    <row r="3509" spans="1:9" x14ac:dyDescent="0.25">
      <c r="A3509" t="s">
        <v>25</v>
      </c>
      <c r="B3509">
        <v>2008</v>
      </c>
      <c r="C3509">
        <v>3</v>
      </c>
      <c r="D3509">
        <v>6241.1227241590104</v>
      </c>
      <c r="E3509">
        <v>26997.724730813901</v>
      </c>
      <c r="F3509">
        <v>3511.2708426508002</v>
      </c>
      <c r="G3509">
        <v>1777.7415739997</v>
      </c>
      <c r="H3509">
        <v>8903.5518373581399</v>
      </c>
      <c r="I3509">
        <v>5344.7210687165098</v>
      </c>
    </row>
    <row r="3510" spans="1:9" x14ac:dyDescent="0.25">
      <c r="A3510" t="s">
        <v>25</v>
      </c>
      <c r="B3510">
        <v>2008</v>
      </c>
      <c r="C3510">
        <v>4</v>
      </c>
      <c r="D3510">
        <v>7840.0539814720696</v>
      </c>
      <c r="E3510">
        <v>26711.634389897001</v>
      </c>
      <c r="F3510">
        <v>1146.7266071182901</v>
      </c>
      <c r="G3510">
        <v>597.624157397055</v>
      </c>
      <c r="H3510">
        <v>6467.6356252136502</v>
      </c>
      <c r="I3510">
        <v>7533.5195428339302</v>
      </c>
    </row>
    <row r="3511" spans="1:9" x14ac:dyDescent="0.25">
      <c r="A3511" t="s">
        <v>25</v>
      </c>
      <c r="B3511">
        <v>2008</v>
      </c>
      <c r="C3511">
        <v>5</v>
      </c>
      <c r="D3511">
        <v>10120.1205498991</v>
      </c>
      <c r="E3511">
        <v>24768.474900892899</v>
      </c>
      <c r="F3511">
        <v>695.52571434040703</v>
      </c>
      <c r="G3511">
        <v>329.48541740111301</v>
      </c>
      <c r="H3511">
        <v>7002.0762950882599</v>
      </c>
      <c r="I3511">
        <v>9567.7188006430606</v>
      </c>
    </row>
    <row r="3512" spans="1:9" x14ac:dyDescent="0.25">
      <c r="A3512" t="s">
        <v>25</v>
      </c>
      <c r="B3512">
        <v>2008</v>
      </c>
      <c r="C3512">
        <v>6</v>
      </c>
      <c r="D3512">
        <v>7559.5116010103202</v>
      </c>
      <c r="E3512">
        <v>25474.495084701401</v>
      </c>
      <c r="F3512">
        <v>550.84378094911301</v>
      </c>
      <c r="G3512">
        <v>295.086354846223</v>
      </c>
      <c r="H3512">
        <v>3255.4633917297401</v>
      </c>
      <c r="I3512">
        <v>7269.2019018825004</v>
      </c>
    </row>
    <row r="3513" spans="1:9" x14ac:dyDescent="0.25">
      <c r="A3513" t="s">
        <v>25</v>
      </c>
      <c r="B3513">
        <v>2008</v>
      </c>
      <c r="C3513">
        <v>7</v>
      </c>
      <c r="D3513">
        <v>6747.9837253446603</v>
      </c>
      <c r="E3513">
        <v>24931.714069489299</v>
      </c>
      <c r="F3513">
        <v>164.440434876848</v>
      </c>
      <c r="G3513">
        <v>86.841498084018696</v>
      </c>
      <c r="H3513">
        <v>4337.7575349138997</v>
      </c>
      <c r="I3513">
        <v>5892.5166921686996</v>
      </c>
    </row>
    <row r="3514" spans="1:9" x14ac:dyDescent="0.25">
      <c r="A3514" t="s">
        <v>25</v>
      </c>
      <c r="B3514">
        <v>2008</v>
      </c>
      <c r="C3514">
        <v>8</v>
      </c>
      <c r="D3514">
        <v>4261.56631495692</v>
      </c>
      <c r="E3514">
        <v>26321.636317843899</v>
      </c>
      <c r="F3514">
        <v>1980.53301416157</v>
      </c>
      <c r="G3514">
        <v>1038.0795137263799</v>
      </c>
      <c r="H3514">
        <v>5687.8815740175896</v>
      </c>
      <c r="I3514">
        <v>3836.1387674927601</v>
      </c>
    </row>
    <row r="3515" spans="1:9" x14ac:dyDescent="0.25">
      <c r="A3515" t="s">
        <v>25</v>
      </c>
      <c r="B3515">
        <v>2008</v>
      </c>
      <c r="C3515">
        <v>9</v>
      </c>
      <c r="D3515">
        <v>3011.64173742721</v>
      </c>
      <c r="E3515">
        <v>26937.832492160302</v>
      </c>
      <c r="F3515">
        <v>2101.2791005424301</v>
      </c>
      <c r="G3515">
        <v>1090.3104479584599</v>
      </c>
      <c r="H3515">
        <v>4285.0368412274902</v>
      </c>
      <c r="I3515">
        <v>2879.15376117286</v>
      </c>
    </row>
    <row r="3516" spans="1:9" x14ac:dyDescent="0.25">
      <c r="A3516" t="s">
        <v>25</v>
      </c>
      <c r="B3516">
        <v>2008</v>
      </c>
      <c r="C3516">
        <v>10</v>
      </c>
      <c r="D3516">
        <v>2458.01723776881</v>
      </c>
      <c r="E3516">
        <v>27073.655147274501</v>
      </c>
      <c r="F3516">
        <v>4003.52291042562</v>
      </c>
      <c r="G3516">
        <v>2026.6734291674099</v>
      </c>
      <c r="H3516">
        <v>6399.0071601290201</v>
      </c>
      <c r="I3516">
        <v>2475.5071175021999</v>
      </c>
    </row>
    <row r="3517" spans="1:9" x14ac:dyDescent="0.25">
      <c r="A3517" t="s">
        <v>25</v>
      </c>
      <c r="B3517">
        <v>2008</v>
      </c>
      <c r="C3517">
        <v>11</v>
      </c>
      <c r="D3517">
        <v>2022.84466094441</v>
      </c>
      <c r="E3517">
        <v>27109.0190174991</v>
      </c>
      <c r="F3517">
        <v>3601.0881818739899</v>
      </c>
      <c r="G3517">
        <v>1770.11866317729</v>
      </c>
      <c r="H3517">
        <v>5608.94591379332</v>
      </c>
      <c r="I3517">
        <v>2032.5357191066701</v>
      </c>
    </row>
    <row r="3518" spans="1:9" x14ac:dyDescent="0.25">
      <c r="A3518" t="s">
        <v>25</v>
      </c>
      <c r="B3518">
        <v>2008</v>
      </c>
      <c r="C3518">
        <v>12</v>
      </c>
      <c r="D3518">
        <v>2348.7212091821398</v>
      </c>
      <c r="E3518">
        <v>27210.089447815099</v>
      </c>
      <c r="F3518">
        <v>2883.8279780296698</v>
      </c>
      <c r="G3518">
        <v>1466.7064226636801</v>
      </c>
      <c r="H3518">
        <v>3906.16741797127</v>
      </c>
      <c r="I3518">
        <v>2169.60466303471</v>
      </c>
    </row>
    <row r="3519" spans="1:9" x14ac:dyDescent="0.25">
      <c r="A3519" t="s">
        <v>25</v>
      </c>
      <c r="B3519">
        <v>2009</v>
      </c>
      <c r="C3519">
        <v>1</v>
      </c>
      <c r="D3519">
        <v>3517.1996401895199</v>
      </c>
      <c r="E3519">
        <v>27169.300332094699</v>
      </c>
      <c r="F3519">
        <v>2888.3277618148099</v>
      </c>
      <c r="G3519">
        <v>1411.06551106604</v>
      </c>
      <c r="H3519">
        <v>4689.7615507696</v>
      </c>
      <c r="I3519">
        <v>2778.6579413653499</v>
      </c>
    </row>
    <row r="3520" spans="1:9" x14ac:dyDescent="0.25">
      <c r="A3520" t="s">
        <v>25</v>
      </c>
      <c r="B3520">
        <v>2009</v>
      </c>
      <c r="C3520">
        <v>2</v>
      </c>
      <c r="D3520">
        <v>4465.8330906689298</v>
      </c>
      <c r="E3520">
        <v>26880.374606085501</v>
      </c>
      <c r="F3520">
        <v>2120.3174553075501</v>
      </c>
      <c r="G3520">
        <v>1067.6517853995499</v>
      </c>
      <c r="H3520">
        <v>3726.4384423675801</v>
      </c>
      <c r="I3520">
        <v>3430.1207316084501</v>
      </c>
    </row>
    <row r="3521" spans="1:9" x14ac:dyDescent="0.25">
      <c r="A3521" t="s">
        <v>25</v>
      </c>
      <c r="B3521">
        <v>2009</v>
      </c>
      <c r="C3521">
        <v>3</v>
      </c>
      <c r="D3521">
        <v>7459.8758368747804</v>
      </c>
      <c r="E3521">
        <v>26265.075573083301</v>
      </c>
      <c r="F3521">
        <v>557.86978705813601</v>
      </c>
      <c r="G3521">
        <v>304.45937415427397</v>
      </c>
      <c r="H3521">
        <v>3495.6225735886001</v>
      </c>
      <c r="I3521">
        <v>6129.5123815266697</v>
      </c>
    </row>
    <row r="3522" spans="1:9" x14ac:dyDescent="0.25">
      <c r="A3522" t="s">
        <v>25</v>
      </c>
      <c r="B3522">
        <v>2009</v>
      </c>
      <c r="C3522">
        <v>4</v>
      </c>
      <c r="D3522">
        <v>9138.1439645182309</v>
      </c>
      <c r="E3522">
        <v>24873.006545317301</v>
      </c>
      <c r="F3522">
        <v>106.513370550985</v>
      </c>
      <c r="G3522">
        <v>54.3333981253895</v>
      </c>
      <c r="H3522">
        <v>4793.2684699408501</v>
      </c>
      <c r="I3522">
        <v>8028.3689444783204</v>
      </c>
    </row>
    <row r="3523" spans="1:9" x14ac:dyDescent="0.25">
      <c r="A3523" t="s">
        <v>25</v>
      </c>
      <c r="B3523">
        <v>2009</v>
      </c>
      <c r="C3523">
        <v>5</v>
      </c>
      <c r="D3523">
        <v>9402.9322754404602</v>
      </c>
      <c r="E3523">
        <v>24915.885152987401</v>
      </c>
      <c r="F3523">
        <v>535.56728106040498</v>
      </c>
      <c r="G3523">
        <v>276.59320431116902</v>
      </c>
      <c r="H3523">
        <v>5785.4803373488503</v>
      </c>
      <c r="I3523">
        <v>8949.1087696759605</v>
      </c>
    </row>
    <row r="3524" spans="1:9" x14ac:dyDescent="0.25">
      <c r="A3524" t="s">
        <v>25</v>
      </c>
      <c r="B3524">
        <v>2009</v>
      </c>
      <c r="C3524">
        <v>6</v>
      </c>
      <c r="D3524">
        <v>8147.5781682503602</v>
      </c>
      <c r="E3524">
        <v>24645.595657340498</v>
      </c>
      <c r="F3524">
        <v>321.330916084146</v>
      </c>
      <c r="G3524">
        <v>147.59328894926699</v>
      </c>
      <c r="H3524">
        <v>5169.8146344745501</v>
      </c>
      <c r="I3524">
        <v>7517.27871600663</v>
      </c>
    </row>
    <row r="3525" spans="1:9" x14ac:dyDescent="0.25">
      <c r="A3525" t="s">
        <v>25</v>
      </c>
      <c r="B3525">
        <v>2009</v>
      </c>
      <c r="C3525">
        <v>7</v>
      </c>
      <c r="D3525">
        <v>6887.7858789840302</v>
      </c>
      <c r="E3525">
        <v>24616.156449581398</v>
      </c>
      <c r="F3525">
        <v>417.33076271428399</v>
      </c>
      <c r="G3525">
        <v>223.16575583103</v>
      </c>
      <c r="H3525">
        <v>5074.5064713438896</v>
      </c>
      <c r="I3525">
        <v>5924.7051034165597</v>
      </c>
    </row>
    <row r="3526" spans="1:9" x14ac:dyDescent="0.25">
      <c r="A3526" t="s">
        <v>25</v>
      </c>
      <c r="B3526">
        <v>2009</v>
      </c>
      <c r="C3526">
        <v>8</v>
      </c>
      <c r="D3526">
        <v>5769.8016210372198</v>
      </c>
      <c r="E3526">
        <v>25462.001470473198</v>
      </c>
      <c r="F3526">
        <v>292.72018045474698</v>
      </c>
      <c r="G3526">
        <v>150.704415586343</v>
      </c>
      <c r="H3526">
        <v>1848.21671697636</v>
      </c>
      <c r="I3526">
        <v>4925.93974204613</v>
      </c>
    </row>
    <row r="3527" spans="1:9" x14ac:dyDescent="0.25">
      <c r="A3527" t="s">
        <v>25</v>
      </c>
      <c r="B3527">
        <v>2009</v>
      </c>
      <c r="C3527">
        <v>9</v>
      </c>
      <c r="D3527">
        <v>3448.22852952218</v>
      </c>
      <c r="E3527">
        <v>26067.220082467102</v>
      </c>
      <c r="F3527">
        <v>556.50630406164203</v>
      </c>
      <c r="G3527">
        <v>304.790158710475</v>
      </c>
      <c r="H3527">
        <v>2395.4069183445599</v>
      </c>
      <c r="I3527">
        <v>3144.9636571012102</v>
      </c>
    </row>
    <row r="3528" spans="1:9" x14ac:dyDescent="0.25">
      <c r="A3528" t="s">
        <v>25</v>
      </c>
      <c r="B3528">
        <v>2009</v>
      </c>
      <c r="C3528">
        <v>10</v>
      </c>
      <c r="D3528">
        <v>2589.4912464518602</v>
      </c>
      <c r="E3528">
        <v>26810.5381916394</v>
      </c>
      <c r="F3528">
        <v>2346.51981632455</v>
      </c>
      <c r="G3528">
        <v>1178.34142433635</v>
      </c>
      <c r="H3528">
        <v>4484.9321453008497</v>
      </c>
      <c r="I3528">
        <v>2556.8881961153602</v>
      </c>
    </row>
    <row r="3529" spans="1:9" x14ac:dyDescent="0.25">
      <c r="A3529" t="s">
        <v>25</v>
      </c>
      <c r="B3529">
        <v>2009</v>
      </c>
      <c r="C3529">
        <v>11</v>
      </c>
      <c r="D3529">
        <v>2245.5795299380502</v>
      </c>
      <c r="E3529">
        <v>27179.187201393299</v>
      </c>
      <c r="F3529">
        <v>5507.3300541890603</v>
      </c>
      <c r="G3529">
        <v>2741.7290414837198</v>
      </c>
      <c r="H3529">
        <v>8860.6741059558499</v>
      </c>
      <c r="I3529">
        <v>2235.3410080778399</v>
      </c>
    </row>
    <row r="3530" spans="1:9" x14ac:dyDescent="0.25">
      <c r="A3530" t="s">
        <v>25</v>
      </c>
      <c r="B3530">
        <v>2009</v>
      </c>
      <c r="C3530">
        <v>12</v>
      </c>
      <c r="D3530">
        <v>2673.5592789305201</v>
      </c>
      <c r="E3530">
        <v>27144.991874923999</v>
      </c>
      <c r="F3530">
        <v>4505.0621648521801</v>
      </c>
      <c r="G3530">
        <v>2254.1234725027398</v>
      </c>
      <c r="H3530">
        <v>7125.1666557018298</v>
      </c>
      <c r="I3530">
        <v>2426.2431817834299</v>
      </c>
    </row>
    <row r="3531" spans="1:9" x14ac:dyDescent="0.25">
      <c r="A3531" t="s">
        <v>25</v>
      </c>
      <c r="B3531">
        <v>2010</v>
      </c>
      <c r="C3531">
        <v>1</v>
      </c>
      <c r="D3531">
        <v>2944.7681325604899</v>
      </c>
      <c r="E3531">
        <v>27097.937014037201</v>
      </c>
      <c r="F3531">
        <v>2498.9476119313599</v>
      </c>
      <c r="G3531">
        <v>1245.2013857859099</v>
      </c>
      <c r="H3531">
        <v>3386.36600338675</v>
      </c>
      <c r="I3531">
        <v>2381.0012318388799</v>
      </c>
    </row>
    <row r="3532" spans="1:9" x14ac:dyDescent="0.25">
      <c r="A3532" t="s">
        <v>25</v>
      </c>
      <c r="B3532">
        <v>2010</v>
      </c>
      <c r="C3532">
        <v>2</v>
      </c>
      <c r="D3532">
        <v>4230.8980997901299</v>
      </c>
      <c r="E3532">
        <v>27166.085357511802</v>
      </c>
      <c r="F3532">
        <v>3348.9092176733802</v>
      </c>
      <c r="G3532">
        <v>1668.88714665526</v>
      </c>
      <c r="H3532">
        <v>6330.8185764208001</v>
      </c>
      <c r="I3532">
        <v>3298.2654416959799</v>
      </c>
    </row>
    <row r="3533" spans="1:9" x14ac:dyDescent="0.25">
      <c r="A3533" t="s">
        <v>25</v>
      </c>
      <c r="B3533">
        <v>2010</v>
      </c>
      <c r="C3533">
        <v>3</v>
      </c>
      <c r="D3533">
        <v>7415.9376971235297</v>
      </c>
      <c r="E3533">
        <v>26373.172510443201</v>
      </c>
      <c r="F3533">
        <v>434.86807099183397</v>
      </c>
      <c r="G3533">
        <v>218.94568419721301</v>
      </c>
      <c r="H3533">
        <v>3920.2264060543298</v>
      </c>
      <c r="I3533">
        <v>6106.5028511682303</v>
      </c>
    </row>
    <row r="3534" spans="1:9" x14ac:dyDescent="0.25">
      <c r="A3534" t="s">
        <v>25</v>
      </c>
      <c r="B3534">
        <v>2010</v>
      </c>
      <c r="C3534">
        <v>4</v>
      </c>
      <c r="D3534">
        <v>9785.3499206013603</v>
      </c>
      <c r="E3534">
        <v>25039.6579031445</v>
      </c>
      <c r="F3534">
        <v>507.21080499265202</v>
      </c>
      <c r="G3534">
        <v>248.752886189984</v>
      </c>
      <c r="H3534">
        <v>1562.75483288797</v>
      </c>
      <c r="I3534">
        <v>8647.0087294077694</v>
      </c>
    </row>
    <row r="3535" spans="1:9" x14ac:dyDescent="0.25">
      <c r="A3535" t="s">
        <v>25</v>
      </c>
      <c r="B3535">
        <v>2010</v>
      </c>
      <c r="C3535">
        <v>5</v>
      </c>
      <c r="D3535">
        <v>8352.2555976460008</v>
      </c>
      <c r="E3535">
        <v>22060.123174420602</v>
      </c>
      <c r="F3535">
        <v>88.288167621089499</v>
      </c>
      <c r="G3535">
        <v>43.584174586353598</v>
      </c>
      <c r="H3535">
        <v>4157.0627750817403</v>
      </c>
      <c r="I3535">
        <v>6881.9790684356403</v>
      </c>
    </row>
    <row r="3536" spans="1:9" x14ac:dyDescent="0.25">
      <c r="A3536" t="s">
        <v>25</v>
      </c>
      <c r="B3536">
        <v>2010</v>
      </c>
      <c r="C3536">
        <v>6</v>
      </c>
      <c r="D3536">
        <v>8329.0103361146103</v>
      </c>
      <c r="E3536">
        <v>22902.9167175273</v>
      </c>
      <c r="F3536">
        <v>99.456913764029693</v>
      </c>
      <c r="G3536">
        <v>49.5265780066471</v>
      </c>
      <c r="H3536">
        <v>4277.8234689172104</v>
      </c>
      <c r="I3536">
        <v>7059.0863995220298</v>
      </c>
    </row>
    <row r="3537" spans="1:9" x14ac:dyDescent="0.25">
      <c r="A3537" t="s">
        <v>25</v>
      </c>
      <c r="B3537">
        <v>2010</v>
      </c>
      <c r="C3537">
        <v>7</v>
      </c>
      <c r="D3537">
        <v>7800.0850711490002</v>
      </c>
      <c r="E3537">
        <v>21679.8122956345</v>
      </c>
      <c r="F3537">
        <v>76.442586325776006</v>
      </c>
      <c r="G3537">
        <v>37.046655837196397</v>
      </c>
      <c r="H3537">
        <v>2929.3896150621399</v>
      </c>
      <c r="I3537">
        <v>5800.8089448021901</v>
      </c>
    </row>
    <row r="3538" spans="1:9" x14ac:dyDescent="0.25">
      <c r="A3538" t="s">
        <v>25</v>
      </c>
      <c r="B3538">
        <v>2010</v>
      </c>
      <c r="C3538">
        <v>8</v>
      </c>
      <c r="D3538">
        <v>4595.3902235469104</v>
      </c>
      <c r="E3538">
        <v>24299.324411789399</v>
      </c>
      <c r="F3538">
        <v>1763.84695970808</v>
      </c>
      <c r="G3538">
        <v>952.816355878178</v>
      </c>
      <c r="H3538">
        <v>8436.7022001508194</v>
      </c>
      <c r="I3538">
        <v>3743.9122795461099</v>
      </c>
    </row>
    <row r="3539" spans="1:9" x14ac:dyDescent="0.25">
      <c r="A3539" t="s">
        <v>25</v>
      </c>
      <c r="B3539">
        <v>2010</v>
      </c>
      <c r="C3539">
        <v>9</v>
      </c>
      <c r="D3539">
        <v>3237.35893219222</v>
      </c>
      <c r="E3539">
        <v>26686.182628359998</v>
      </c>
      <c r="F3539">
        <v>2691.0078290193301</v>
      </c>
      <c r="G3539">
        <v>1419.2862225116801</v>
      </c>
      <c r="H3539">
        <v>5595.5610342114796</v>
      </c>
      <c r="I3539">
        <v>3030.5758421291698</v>
      </c>
    </row>
    <row r="3540" spans="1:9" x14ac:dyDescent="0.25">
      <c r="A3540" t="s">
        <v>25</v>
      </c>
      <c r="B3540">
        <v>2010</v>
      </c>
      <c r="C3540">
        <v>10</v>
      </c>
      <c r="D3540">
        <v>2559.9533549233201</v>
      </c>
      <c r="E3540">
        <v>27055.711885950801</v>
      </c>
      <c r="F3540">
        <v>2775.4266438278</v>
      </c>
      <c r="G3540">
        <v>1359.50630122809</v>
      </c>
      <c r="H3540">
        <v>4555.2498668491298</v>
      </c>
      <c r="I3540">
        <v>2559.4614001822501</v>
      </c>
    </row>
    <row r="3541" spans="1:9" x14ac:dyDescent="0.25">
      <c r="A3541" t="s">
        <v>25</v>
      </c>
      <c r="B3541">
        <v>2010</v>
      </c>
      <c r="C3541">
        <v>11</v>
      </c>
      <c r="D3541">
        <v>1837.8996609511</v>
      </c>
      <c r="E3541">
        <v>27010.889312083102</v>
      </c>
      <c r="F3541">
        <v>4888.2979964895603</v>
      </c>
      <c r="G3541">
        <v>2450.1685881662302</v>
      </c>
      <c r="H3541">
        <v>7661.7527861955696</v>
      </c>
      <c r="I3541">
        <v>1875.44501486682</v>
      </c>
    </row>
    <row r="3542" spans="1:9" x14ac:dyDescent="0.25">
      <c r="A3542" t="s">
        <v>25</v>
      </c>
      <c r="B3542">
        <v>2010</v>
      </c>
      <c r="C3542">
        <v>12</v>
      </c>
      <c r="D3542">
        <v>2086.1826578227201</v>
      </c>
      <c r="E3542">
        <v>27135.567028972</v>
      </c>
      <c r="F3542">
        <v>4605.8364681502098</v>
      </c>
      <c r="G3542">
        <v>2354.3179188542799</v>
      </c>
      <c r="H3542">
        <v>7120.1096762884599</v>
      </c>
      <c r="I3542">
        <v>1960.45843686015</v>
      </c>
    </row>
    <row r="3543" spans="1:9" x14ac:dyDescent="0.25">
      <c r="A3543" t="s">
        <v>25</v>
      </c>
      <c r="B3543">
        <v>2011</v>
      </c>
      <c r="C3543">
        <v>1</v>
      </c>
      <c r="D3543">
        <v>3506.27663323965</v>
      </c>
      <c r="E3543">
        <v>27173.572667174099</v>
      </c>
      <c r="F3543">
        <v>3100.2224832607599</v>
      </c>
      <c r="G3543">
        <v>1573.99773802967</v>
      </c>
      <c r="H3543">
        <v>4889.8631786120604</v>
      </c>
      <c r="I3543">
        <v>2776.3623589662302</v>
      </c>
    </row>
    <row r="3544" spans="1:9" x14ac:dyDescent="0.25">
      <c r="A3544" t="s">
        <v>25</v>
      </c>
      <c r="B3544">
        <v>2011</v>
      </c>
      <c r="C3544">
        <v>2</v>
      </c>
      <c r="D3544">
        <v>4813.3524421537504</v>
      </c>
      <c r="E3544">
        <v>27044.041851559901</v>
      </c>
      <c r="F3544">
        <v>1234.5421257574999</v>
      </c>
      <c r="G3544">
        <v>624.38220131517505</v>
      </c>
      <c r="H3544">
        <v>2913.7399834958901</v>
      </c>
      <c r="I3544">
        <v>3684.4685953923999</v>
      </c>
    </row>
    <row r="3545" spans="1:9" x14ac:dyDescent="0.25">
      <c r="A3545" t="s">
        <v>25</v>
      </c>
      <c r="B3545">
        <v>2011</v>
      </c>
      <c r="C3545">
        <v>3</v>
      </c>
      <c r="D3545">
        <v>8666.9901707494992</v>
      </c>
      <c r="E3545">
        <v>25822.2593520888</v>
      </c>
      <c r="F3545">
        <v>87.706702613851206</v>
      </c>
      <c r="G3545">
        <v>43.251660282342499</v>
      </c>
      <c r="H3545">
        <v>2221.0303585004699</v>
      </c>
      <c r="I3545">
        <v>6923.42867913594</v>
      </c>
    </row>
    <row r="3546" spans="1:9" x14ac:dyDescent="0.25">
      <c r="A3546" t="s">
        <v>25</v>
      </c>
      <c r="B3546">
        <v>2011</v>
      </c>
      <c r="C3546">
        <v>4</v>
      </c>
      <c r="D3546">
        <v>11384.865424592501</v>
      </c>
      <c r="E3546">
        <v>22567.5117656564</v>
      </c>
      <c r="F3546">
        <v>78.098105743605601</v>
      </c>
      <c r="G3546">
        <v>38.518508393469901</v>
      </c>
      <c r="H3546">
        <v>1171.7052814727101</v>
      </c>
      <c r="I3546">
        <v>8886.6364528356698</v>
      </c>
    </row>
    <row r="3547" spans="1:9" x14ac:dyDescent="0.25">
      <c r="A3547" t="s">
        <v>25</v>
      </c>
      <c r="B3547">
        <v>2011</v>
      </c>
      <c r="C3547">
        <v>5</v>
      </c>
      <c r="D3547">
        <v>11327.7251362959</v>
      </c>
      <c r="E3547">
        <v>18547.749533910901</v>
      </c>
      <c r="F3547">
        <v>78.255887499383405</v>
      </c>
      <c r="G3547">
        <v>38.459186850822803</v>
      </c>
      <c r="H3547">
        <v>1795.9559781262301</v>
      </c>
      <c r="I3547">
        <v>7120.3032463081599</v>
      </c>
    </row>
    <row r="3548" spans="1:9" x14ac:dyDescent="0.25">
      <c r="A3548" t="s">
        <v>25</v>
      </c>
      <c r="B3548">
        <v>2011</v>
      </c>
      <c r="C3548">
        <v>6</v>
      </c>
      <c r="D3548">
        <v>8473.0047752883092</v>
      </c>
      <c r="E3548">
        <v>19681.062843431799</v>
      </c>
      <c r="F3548">
        <v>81.985297208361402</v>
      </c>
      <c r="G3548">
        <v>40.4887074193391</v>
      </c>
      <c r="H3548">
        <v>6197.3407152699301</v>
      </c>
      <c r="I3548">
        <v>5812.7072320278203</v>
      </c>
    </row>
    <row r="3549" spans="1:9" x14ac:dyDescent="0.25">
      <c r="A3549" t="s">
        <v>25</v>
      </c>
      <c r="B3549">
        <v>2011</v>
      </c>
      <c r="C3549">
        <v>7</v>
      </c>
      <c r="D3549">
        <v>6428.9629431738704</v>
      </c>
      <c r="E3549">
        <v>22352.060955730401</v>
      </c>
      <c r="F3549">
        <v>257.10351984119598</v>
      </c>
      <c r="G3549">
        <v>131.68376658466801</v>
      </c>
      <c r="H3549">
        <v>5876.2969647633399</v>
      </c>
      <c r="I3549">
        <v>4911.1508787901003</v>
      </c>
    </row>
    <row r="3550" spans="1:9" x14ac:dyDescent="0.25">
      <c r="A3550" t="s">
        <v>25</v>
      </c>
      <c r="B3550">
        <v>2011</v>
      </c>
      <c r="C3550">
        <v>8</v>
      </c>
      <c r="D3550">
        <v>4839.4666942985796</v>
      </c>
      <c r="E3550">
        <v>25926.249721588301</v>
      </c>
      <c r="F3550">
        <v>2181.8581726770099</v>
      </c>
      <c r="G3550">
        <v>1068.5528997798101</v>
      </c>
      <c r="H3550">
        <v>7416.0855491320199</v>
      </c>
      <c r="I3550">
        <v>4278.5988731232501</v>
      </c>
    </row>
    <row r="3551" spans="1:9" x14ac:dyDescent="0.25">
      <c r="A3551" t="s">
        <v>25</v>
      </c>
      <c r="B3551">
        <v>2011</v>
      </c>
      <c r="C3551">
        <v>9</v>
      </c>
      <c r="D3551">
        <v>3658.83371645633</v>
      </c>
      <c r="E3551">
        <v>26846.678542997099</v>
      </c>
      <c r="F3551">
        <v>1678.8816524659201</v>
      </c>
      <c r="G3551">
        <v>843.13491974436897</v>
      </c>
      <c r="H3551">
        <v>3596.95778859043</v>
      </c>
      <c r="I3551">
        <v>3426.71304730769</v>
      </c>
    </row>
    <row r="3552" spans="1:9" x14ac:dyDescent="0.25">
      <c r="A3552" t="s">
        <v>25</v>
      </c>
      <c r="B3552">
        <v>2011</v>
      </c>
      <c r="C3552">
        <v>10</v>
      </c>
      <c r="D3552">
        <v>2768.38350192285</v>
      </c>
      <c r="E3552">
        <v>26904.7741888731</v>
      </c>
      <c r="F3552">
        <v>1738.9013832067899</v>
      </c>
      <c r="G3552">
        <v>904.72431985681305</v>
      </c>
      <c r="H3552">
        <v>3203.2465606719202</v>
      </c>
      <c r="I3552">
        <v>2724.1027406586099</v>
      </c>
    </row>
    <row r="3553" spans="1:9" x14ac:dyDescent="0.25">
      <c r="A3553" t="s">
        <v>25</v>
      </c>
      <c r="B3553">
        <v>2011</v>
      </c>
      <c r="C3553">
        <v>11</v>
      </c>
      <c r="D3553">
        <v>2554.03448074281</v>
      </c>
      <c r="E3553">
        <v>26988.421876653902</v>
      </c>
      <c r="F3553">
        <v>1492.92707985734</v>
      </c>
      <c r="G3553">
        <v>723.080993439596</v>
      </c>
      <c r="H3553">
        <v>2087.1708086774202</v>
      </c>
      <c r="I3553">
        <v>2482.6176572182799</v>
      </c>
    </row>
    <row r="3554" spans="1:9" x14ac:dyDescent="0.25">
      <c r="A3554" t="s">
        <v>25</v>
      </c>
      <c r="B3554">
        <v>2011</v>
      </c>
      <c r="C3554">
        <v>12</v>
      </c>
      <c r="D3554">
        <v>2944.2295524805099</v>
      </c>
      <c r="E3554">
        <v>27111.839336495301</v>
      </c>
      <c r="F3554">
        <v>7308.8343431747899</v>
      </c>
      <c r="G3554">
        <v>3664.6076062627099</v>
      </c>
      <c r="H3554">
        <v>12816.7247226663</v>
      </c>
      <c r="I3554">
        <v>2634.3703540013598</v>
      </c>
    </row>
    <row r="3555" spans="1:9" x14ac:dyDescent="0.25">
      <c r="A3555" t="s">
        <v>25</v>
      </c>
      <c r="B3555">
        <v>2012</v>
      </c>
      <c r="C3555">
        <v>1</v>
      </c>
      <c r="D3555">
        <v>3792.3500031265198</v>
      </c>
      <c r="E3555">
        <v>27136.467128733999</v>
      </c>
      <c r="F3555">
        <v>2314.2506955399299</v>
      </c>
      <c r="G3555">
        <v>1188.55650626853</v>
      </c>
      <c r="H3555">
        <v>4041.7729750254198</v>
      </c>
      <c r="I3555">
        <v>2970.70128220572</v>
      </c>
    </row>
    <row r="3556" spans="1:9" x14ac:dyDescent="0.25">
      <c r="A3556" t="s">
        <v>25</v>
      </c>
      <c r="B3556">
        <v>2012</v>
      </c>
      <c r="C3556">
        <v>2</v>
      </c>
      <c r="D3556">
        <v>4357.7525597612703</v>
      </c>
      <c r="E3556">
        <v>27065.394434946498</v>
      </c>
      <c r="F3556">
        <v>721.94046793477503</v>
      </c>
      <c r="G3556">
        <v>374.51322181721702</v>
      </c>
      <c r="H3556">
        <v>951.85359533555504</v>
      </c>
      <c r="I3556">
        <v>3401.4444836734801</v>
      </c>
    </row>
    <row r="3557" spans="1:9" x14ac:dyDescent="0.25">
      <c r="A3557" t="s">
        <v>25</v>
      </c>
      <c r="B3557">
        <v>2012</v>
      </c>
      <c r="C3557">
        <v>3</v>
      </c>
      <c r="D3557">
        <v>9349.8474500052307</v>
      </c>
      <c r="E3557">
        <v>25853.171772563099</v>
      </c>
      <c r="F3557">
        <v>333.68403939851902</v>
      </c>
      <c r="G3557">
        <v>172.816758797186</v>
      </c>
      <c r="H3557">
        <v>2181.23279340012</v>
      </c>
      <c r="I3557">
        <v>7526.6872921270196</v>
      </c>
    </row>
    <row r="3558" spans="1:9" x14ac:dyDescent="0.25">
      <c r="A3558" t="s">
        <v>25</v>
      </c>
      <c r="B3558">
        <v>2012</v>
      </c>
      <c r="C3558">
        <v>4</v>
      </c>
      <c r="D3558">
        <v>7742.8249365653101</v>
      </c>
      <c r="E3558">
        <v>23977.071952217801</v>
      </c>
      <c r="F3558">
        <v>670.30224663763704</v>
      </c>
      <c r="G3558">
        <v>310.24682009567198</v>
      </c>
      <c r="H3558">
        <v>7684.9139649509598</v>
      </c>
      <c r="I3558">
        <v>6582.5337485595401</v>
      </c>
    </row>
    <row r="3559" spans="1:9" x14ac:dyDescent="0.25">
      <c r="A3559" t="s">
        <v>25</v>
      </c>
      <c r="B3559">
        <v>2012</v>
      </c>
      <c r="C3559">
        <v>5</v>
      </c>
      <c r="D3559">
        <v>9567.8442567552902</v>
      </c>
      <c r="E3559">
        <v>25824.234369059901</v>
      </c>
      <c r="F3559">
        <v>543.73380208446395</v>
      </c>
      <c r="G3559">
        <v>273.78486442079299</v>
      </c>
      <c r="H3559">
        <v>5087.4502571202202</v>
      </c>
      <c r="I3559">
        <v>9493.2985005964201</v>
      </c>
    </row>
    <row r="3560" spans="1:9" x14ac:dyDescent="0.25">
      <c r="A3560" t="s">
        <v>25</v>
      </c>
      <c r="B3560">
        <v>2012</v>
      </c>
      <c r="C3560">
        <v>6</v>
      </c>
      <c r="D3560">
        <v>7469.6695806385596</v>
      </c>
      <c r="E3560">
        <v>26052.708971474302</v>
      </c>
      <c r="F3560">
        <v>1192.72306737395</v>
      </c>
      <c r="G3560">
        <v>570.24652888288699</v>
      </c>
      <c r="H3560">
        <v>9262.7395776685498</v>
      </c>
      <c r="I3560">
        <v>7303.9291970920103</v>
      </c>
    </row>
    <row r="3561" spans="1:9" x14ac:dyDescent="0.25">
      <c r="A3561" t="s">
        <v>25</v>
      </c>
      <c r="B3561">
        <v>2012</v>
      </c>
      <c r="C3561">
        <v>7</v>
      </c>
      <c r="D3561">
        <v>6337.2503020212398</v>
      </c>
      <c r="E3561">
        <v>26630.1314824617</v>
      </c>
      <c r="F3561">
        <v>1788.69074633481</v>
      </c>
      <c r="G3561">
        <v>896.29640680185003</v>
      </c>
      <c r="H3561">
        <v>5832.3442207857897</v>
      </c>
      <c r="I3561">
        <v>5969.8381263967904</v>
      </c>
    </row>
    <row r="3562" spans="1:9" x14ac:dyDescent="0.25">
      <c r="A3562" t="s">
        <v>25</v>
      </c>
      <c r="B3562">
        <v>2012</v>
      </c>
      <c r="C3562">
        <v>8</v>
      </c>
      <c r="D3562">
        <v>5595.2585627770104</v>
      </c>
      <c r="E3562">
        <v>25965.940972177901</v>
      </c>
      <c r="F3562">
        <v>331.703439197916</v>
      </c>
      <c r="G3562">
        <v>161.21196252843299</v>
      </c>
      <c r="H3562">
        <v>1838.3401640105001</v>
      </c>
      <c r="I3562">
        <v>4897.1156861218196</v>
      </c>
    </row>
    <row r="3563" spans="1:9" x14ac:dyDescent="0.25">
      <c r="A3563" t="s">
        <v>25</v>
      </c>
      <c r="B3563">
        <v>2012</v>
      </c>
      <c r="C3563">
        <v>9</v>
      </c>
      <c r="D3563">
        <v>3540.6191188879302</v>
      </c>
      <c r="E3563">
        <v>26083.6926679647</v>
      </c>
      <c r="F3563">
        <v>1660.9181351847001</v>
      </c>
      <c r="G3563">
        <v>828.76687190708503</v>
      </c>
      <c r="H3563">
        <v>4554.6596234375102</v>
      </c>
      <c r="I3563">
        <v>3190.7359661456098</v>
      </c>
    </row>
    <row r="3564" spans="1:9" x14ac:dyDescent="0.25">
      <c r="A3564" t="s">
        <v>25</v>
      </c>
      <c r="B3564">
        <v>2012</v>
      </c>
      <c r="C3564">
        <v>10</v>
      </c>
      <c r="D3564">
        <v>2368.20995010656</v>
      </c>
      <c r="E3564">
        <v>26947.295508755498</v>
      </c>
      <c r="F3564">
        <v>5375.6946736580603</v>
      </c>
      <c r="G3564">
        <v>2637.8881223165799</v>
      </c>
      <c r="H3564">
        <v>9213.8891245756495</v>
      </c>
      <c r="I3564">
        <v>2385.7051228569599</v>
      </c>
    </row>
    <row r="3565" spans="1:9" x14ac:dyDescent="0.25">
      <c r="A3565" t="s">
        <v>25</v>
      </c>
      <c r="B3565">
        <v>2012</v>
      </c>
      <c r="C3565">
        <v>11</v>
      </c>
      <c r="D3565">
        <v>2088.7482634264002</v>
      </c>
      <c r="E3565">
        <v>27118.049585881399</v>
      </c>
      <c r="F3565">
        <v>3311.7520523643102</v>
      </c>
      <c r="G3565">
        <v>1666.96772041792</v>
      </c>
      <c r="H3565">
        <v>5063.0746996686803</v>
      </c>
      <c r="I3565">
        <v>2091.5540763731301</v>
      </c>
    </row>
    <row r="3566" spans="1:9" x14ac:dyDescent="0.25">
      <c r="A3566" t="s">
        <v>25</v>
      </c>
      <c r="B3566">
        <v>2012</v>
      </c>
      <c r="C3566">
        <v>12</v>
      </c>
      <c r="D3566">
        <v>2759.2217605298501</v>
      </c>
      <c r="E3566">
        <v>27076.403155606698</v>
      </c>
      <c r="F3566">
        <v>6236.7314673979299</v>
      </c>
      <c r="G3566">
        <v>3102.4797121228098</v>
      </c>
      <c r="H3566">
        <v>10292.4296122506</v>
      </c>
      <c r="I3566">
        <v>2480.06112590047</v>
      </c>
    </row>
    <row r="3567" spans="1:9" x14ac:dyDescent="0.25">
      <c r="A3567" t="s">
        <v>25</v>
      </c>
      <c r="B3567">
        <v>2013</v>
      </c>
      <c r="C3567">
        <v>1</v>
      </c>
      <c r="D3567">
        <v>3090.4250351688202</v>
      </c>
      <c r="E3567">
        <v>27150.488446618299</v>
      </c>
      <c r="F3567">
        <v>2855.8693261935</v>
      </c>
      <c r="G3567">
        <v>1433.7575478388201</v>
      </c>
      <c r="H3567">
        <v>4449.4306282416201</v>
      </c>
      <c r="I3567">
        <v>2483.1041098014798</v>
      </c>
    </row>
    <row r="3568" spans="1:9" x14ac:dyDescent="0.25">
      <c r="A3568" t="s">
        <v>25</v>
      </c>
      <c r="B3568">
        <v>2013</v>
      </c>
      <c r="C3568">
        <v>2</v>
      </c>
      <c r="D3568">
        <v>3845.3020304905599</v>
      </c>
      <c r="E3568">
        <v>26924.9987789392</v>
      </c>
      <c r="F3568">
        <v>2508.3791205913099</v>
      </c>
      <c r="G3568">
        <v>1271.16583533779</v>
      </c>
      <c r="H3568">
        <v>4541.4257720184096</v>
      </c>
      <c r="I3568">
        <v>2984.1192826725</v>
      </c>
    </row>
    <row r="3569" spans="1:9" x14ac:dyDescent="0.25">
      <c r="A3569" t="s">
        <v>25</v>
      </c>
      <c r="B3569">
        <v>2013</v>
      </c>
      <c r="C3569">
        <v>3</v>
      </c>
      <c r="D3569">
        <v>6138.6946064664598</v>
      </c>
      <c r="E3569">
        <v>26906.558553312301</v>
      </c>
      <c r="F3569">
        <v>1276.3853166654101</v>
      </c>
      <c r="G3569">
        <v>619.77754961215703</v>
      </c>
      <c r="H3569">
        <v>4035.2774662531501</v>
      </c>
      <c r="I3569">
        <v>5193.7483831992504</v>
      </c>
    </row>
    <row r="3570" spans="1:9" x14ac:dyDescent="0.25">
      <c r="A3570" t="s">
        <v>25</v>
      </c>
      <c r="B3570">
        <v>2013</v>
      </c>
      <c r="C3570">
        <v>4</v>
      </c>
      <c r="D3570">
        <v>8568.7939576858807</v>
      </c>
      <c r="E3570">
        <v>25753.775020484602</v>
      </c>
      <c r="F3570">
        <v>621.90370106562102</v>
      </c>
      <c r="G3570">
        <v>312.754681834292</v>
      </c>
      <c r="H3570">
        <v>3935.4994548044901</v>
      </c>
      <c r="I3570">
        <v>7899.0761621362699</v>
      </c>
    </row>
    <row r="3571" spans="1:9" x14ac:dyDescent="0.25">
      <c r="A3571" t="s">
        <v>25</v>
      </c>
      <c r="B3571">
        <v>2013</v>
      </c>
      <c r="C3571">
        <v>5</v>
      </c>
      <c r="D3571">
        <v>7516.82225277424</v>
      </c>
      <c r="E3571">
        <v>25118.090440705098</v>
      </c>
      <c r="F3571">
        <v>1312.0751563967699</v>
      </c>
      <c r="G3571">
        <v>692.61414342805404</v>
      </c>
      <c r="H3571">
        <v>8895.60657924099</v>
      </c>
      <c r="I3571">
        <v>7213.0156030831204</v>
      </c>
    </row>
    <row r="3572" spans="1:9" x14ac:dyDescent="0.25">
      <c r="A3572" t="s">
        <v>25</v>
      </c>
      <c r="B3572">
        <v>2013</v>
      </c>
      <c r="C3572">
        <v>6</v>
      </c>
      <c r="D3572">
        <v>7844.5606062409897</v>
      </c>
      <c r="E3572">
        <v>25863.980190426799</v>
      </c>
      <c r="F3572">
        <v>502.76810050595401</v>
      </c>
      <c r="G3572">
        <v>266.08260030567902</v>
      </c>
      <c r="H3572">
        <v>5236.7625142646002</v>
      </c>
      <c r="I3572">
        <v>7660.2783965051503</v>
      </c>
    </row>
    <row r="3573" spans="1:9" x14ac:dyDescent="0.25">
      <c r="A3573" t="s">
        <v>25</v>
      </c>
      <c r="B3573">
        <v>2013</v>
      </c>
      <c r="C3573">
        <v>7</v>
      </c>
      <c r="D3573">
        <v>7832.1897284642801</v>
      </c>
      <c r="E3573">
        <v>25241.7049391867</v>
      </c>
      <c r="F3573">
        <v>504.93993076701702</v>
      </c>
      <c r="G3573">
        <v>262.73090523256502</v>
      </c>
      <c r="H3573">
        <v>4912.39409968571</v>
      </c>
      <c r="I3573">
        <v>6903.2519944271198</v>
      </c>
    </row>
    <row r="3574" spans="1:9" x14ac:dyDescent="0.25">
      <c r="A3574" t="s">
        <v>25</v>
      </c>
      <c r="B3574">
        <v>2013</v>
      </c>
      <c r="C3574">
        <v>8</v>
      </c>
      <c r="D3574">
        <v>5407.0328625427401</v>
      </c>
      <c r="E3574">
        <v>26229.5180043941</v>
      </c>
      <c r="F3574">
        <v>732.30113199819402</v>
      </c>
      <c r="G3574">
        <v>377.70189436968502</v>
      </c>
      <c r="H3574">
        <v>3169.9660271497701</v>
      </c>
      <c r="I3574">
        <v>4796.47674788739</v>
      </c>
    </row>
    <row r="3575" spans="1:9" x14ac:dyDescent="0.25">
      <c r="A3575" t="s">
        <v>25</v>
      </c>
      <c r="B3575">
        <v>2013</v>
      </c>
      <c r="C3575">
        <v>9</v>
      </c>
      <c r="D3575">
        <v>3242.1349640045</v>
      </c>
      <c r="E3575">
        <v>26719.908489216901</v>
      </c>
      <c r="F3575">
        <v>2790.8342412899001</v>
      </c>
      <c r="G3575">
        <v>1445.2962695946601</v>
      </c>
      <c r="H3575">
        <v>5648.9902949992002</v>
      </c>
      <c r="I3575">
        <v>3041.80633098096</v>
      </c>
    </row>
    <row r="3576" spans="1:9" x14ac:dyDescent="0.25">
      <c r="A3576" t="s">
        <v>25</v>
      </c>
      <c r="B3576">
        <v>2013</v>
      </c>
      <c r="C3576">
        <v>10</v>
      </c>
      <c r="D3576">
        <v>2444.5096553253002</v>
      </c>
      <c r="E3576">
        <v>27057.229343664399</v>
      </c>
      <c r="F3576">
        <v>4579.0355881471796</v>
      </c>
      <c r="G3576">
        <v>2331.3502515314099</v>
      </c>
      <c r="H3576">
        <v>7532.9586914208303</v>
      </c>
      <c r="I3576">
        <v>2463.4789798064699</v>
      </c>
    </row>
    <row r="3577" spans="1:9" x14ac:dyDescent="0.25">
      <c r="A3577" t="s">
        <v>25</v>
      </c>
      <c r="B3577">
        <v>2013</v>
      </c>
      <c r="C3577">
        <v>11</v>
      </c>
      <c r="D3577">
        <v>1902.3712457333099</v>
      </c>
      <c r="E3577">
        <v>27024.052553817299</v>
      </c>
      <c r="F3577">
        <v>4668.9392183197697</v>
      </c>
      <c r="G3577">
        <v>2346.7402806115301</v>
      </c>
      <c r="H3577">
        <v>7784.58005907403</v>
      </c>
      <c r="I3577">
        <v>1928.4370630359001</v>
      </c>
    </row>
    <row r="3578" spans="1:9" x14ac:dyDescent="0.25">
      <c r="A3578" t="s">
        <v>25</v>
      </c>
      <c r="B3578">
        <v>2013</v>
      </c>
      <c r="C3578">
        <v>12</v>
      </c>
      <c r="D3578">
        <v>3146.2887188137702</v>
      </c>
      <c r="E3578">
        <v>27076.771270019599</v>
      </c>
      <c r="F3578">
        <v>3646.7703989430602</v>
      </c>
      <c r="G3578">
        <v>1819.6455810053701</v>
      </c>
      <c r="H3578">
        <v>6103.3734634839302</v>
      </c>
      <c r="I3578">
        <v>2792.1547486455902</v>
      </c>
    </row>
    <row r="3579" spans="1:9" x14ac:dyDescent="0.25">
      <c r="A3579" t="s">
        <v>25</v>
      </c>
      <c r="B3579">
        <v>2014</v>
      </c>
      <c r="C3579">
        <v>1</v>
      </c>
      <c r="D3579">
        <v>4017.3024938724102</v>
      </c>
      <c r="E3579">
        <v>27133.517899528</v>
      </c>
      <c r="F3579">
        <v>4138.5069823872</v>
      </c>
      <c r="G3579">
        <v>2033.1583970619499</v>
      </c>
      <c r="H3579">
        <v>6888.2912453132203</v>
      </c>
      <c r="I3579">
        <v>3133.6370359836801</v>
      </c>
    </row>
    <row r="3580" spans="1:9" x14ac:dyDescent="0.25">
      <c r="A3580" t="s">
        <v>25</v>
      </c>
      <c r="B3580">
        <v>2014</v>
      </c>
      <c r="C3580">
        <v>2</v>
      </c>
      <c r="D3580">
        <v>5080.7749291611799</v>
      </c>
      <c r="E3580">
        <v>27073.990229613799</v>
      </c>
      <c r="F3580">
        <v>3453.36594935213</v>
      </c>
      <c r="G3580">
        <v>1725.40834807684</v>
      </c>
      <c r="H3580">
        <v>7533.7565802529998</v>
      </c>
      <c r="I3580">
        <v>3878.68072806697</v>
      </c>
    </row>
    <row r="3581" spans="1:9" x14ac:dyDescent="0.25">
      <c r="A3581" t="s">
        <v>25</v>
      </c>
      <c r="B3581">
        <v>2014</v>
      </c>
      <c r="C3581">
        <v>3</v>
      </c>
      <c r="D3581">
        <v>9301.86695625619</v>
      </c>
      <c r="E3581">
        <v>25558.975298887301</v>
      </c>
      <c r="F3581">
        <v>252.856208515303</v>
      </c>
      <c r="G3581">
        <v>125.202382588638</v>
      </c>
      <c r="H3581">
        <v>1796.8740845877801</v>
      </c>
      <c r="I3581">
        <v>7315.9396373140498</v>
      </c>
    </row>
    <row r="3582" spans="1:9" x14ac:dyDescent="0.25">
      <c r="A3582" t="s">
        <v>25</v>
      </c>
      <c r="B3582">
        <v>2014</v>
      </c>
      <c r="C3582">
        <v>4</v>
      </c>
      <c r="D3582">
        <v>9516.3499738137398</v>
      </c>
      <c r="E3582">
        <v>22313.5792655816</v>
      </c>
      <c r="F3582">
        <v>121.22843218852</v>
      </c>
      <c r="G3582">
        <v>57.241971960499598</v>
      </c>
      <c r="H3582">
        <v>3111.0959707438901</v>
      </c>
      <c r="I3582">
        <v>7319.7622775229502</v>
      </c>
    </row>
    <row r="3583" spans="1:9" x14ac:dyDescent="0.25">
      <c r="A3583" t="s">
        <v>25</v>
      </c>
      <c r="B3583">
        <v>2014</v>
      </c>
      <c r="C3583">
        <v>5</v>
      </c>
      <c r="D3583">
        <v>8911.76073706239</v>
      </c>
      <c r="E3583">
        <v>23808.942191324899</v>
      </c>
      <c r="F3583">
        <v>620.02116597897202</v>
      </c>
      <c r="G3583">
        <v>283.38887132368598</v>
      </c>
      <c r="H3583">
        <v>7822.4435144567196</v>
      </c>
      <c r="I3583">
        <v>7986.0738709142797</v>
      </c>
    </row>
    <row r="3584" spans="1:9" x14ac:dyDescent="0.25">
      <c r="A3584" t="s">
        <v>25</v>
      </c>
      <c r="B3584">
        <v>2014</v>
      </c>
      <c r="C3584">
        <v>6</v>
      </c>
      <c r="D3584">
        <v>8738.0527999555197</v>
      </c>
      <c r="E3584">
        <v>23747.385789144599</v>
      </c>
      <c r="F3584">
        <v>302.83247648455102</v>
      </c>
      <c r="G3584">
        <v>133.570248837333</v>
      </c>
      <c r="H3584">
        <v>4895.9958107287703</v>
      </c>
      <c r="I3584">
        <v>7678.3843506509002</v>
      </c>
    </row>
    <row r="3585" spans="1:9" x14ac:dyDescent="0.25">
      <c r="A3585" t="s">
        <v>25</v>
      </c>
      <c r="B3585">
        <v>2014</v>
      </c>
      <c r="C3585">
        <v>7</v>
      </c>
      <c r="D3585">
        <v>6698.8570788036805</v>
      </c>
      <c r="E3585">
        <v>25801.8926171848</v>
      </c>
      <c r="F3585">
        <v>1518.59716092129</v>
      </c>
      <c r="G3585">
        <v>764.25668200863197</v>
      </c>
      <c r="H3585">
        <v>8424.4993286791396</v>
      </c>
      <c r="I3585">
        <v>6066.5908386156498</v>
      </c>
    </row>
    <row r="3586" spans="1:9" x14ac:dyDescent="0.25">
      <c r="A3586" t="s">
        <v>25</v>
      </c>
      <c r="B3586">
        <v>2014</v>
      </c>
      <c r="C3586">
        <v>8</v>
      </c>
      <c r="D3586">
        <v>4228.4790748625201</v>
      </c>
      <c r="E3586">
        <v>26901.226711237901</v>
      </c>
      <c r="F3586">
        <v>4774.0069983456797</v>
      </c>
      <c r="G3586">
        <v>2410.5640241854198</v>
      </c>
      <c r="H3586">
        <v>9666.0007319781507</v>
      </c>
      <c r="I3586">
        <v>3925.7348252830502</v>
      </c>
    </row>
    <row r="3587" spans="1:9" x14ac:dyDescent="0.25">
      <c r="A3587" t="s">
        <v>25</v>
      </c>
      <c r="B3587">
        <v>2014</v>
      </c>
      <c r="C3587">
        <v>9</v>
      </c>
      <c r="D3587">
        <v>3636.18838517526</v>
      </c>
      <c r="E3587">
        <v>26400.703306968298</v>
      </c>
      <c r="F3587">
        <v>281.40281251231602</v>
      </c>
      <c r="G3587">
        <v>148.17592964750699</v>
      </c>
      <c r="H3587">
        <v>1192.4023613833399</v>
      </c>
      <c r="I3587">
        <v>3347.2882602323498</v>
      </c>
    </row>
    <row r="3588" spans="1:9" x14ac:dyDescent="0.25">
      <c r="A3588" t="s">
        <v>25</v>
      </c>
      <c r="B3588">
        <v>2014</v>
      </c>
      <c r="C3588">
        <v>10</v>
      </c>
      <c r="D3588">
        <v>2695.67606620881</v>
      </c>
      <c r="E3588">
        <v>26904.6101147347</v>
      </c>
      <c r="F3588">
        <v>3842.1885078611199</v>
      </c>
      <c r="G3588">
        <v>1967.9057474661799</v>
      </c>
      <c r="H3588">
        <v>7001.3650431001197</v>
      </c>
      <c r="I3588">
        <v>2668.4958038820901</v>
      </c>
    </row>
    <row r="3589" spans="1:9" x14ac:dyDescent="0.25">
      <c r="A3589" t="s">
        <v>25</v>
      </c>
      <c r="B3589">
        <v>2014</v>
      </c>
      <c r="C3589">
        <v>11</v>
      </c>
      <c r="D3589">
        <v>2320.9054935915301</v>
      </c>
      <c r="E3589">
        <v>26912.333551902899</v>
      </c>
      <c r="F3589">
        <v>3448.8816055708498</v>
      </c>
      <c r="G3589">
        <v>1715.17501759884</v>
      </c>
      <c r="H3589">
        <v>5611.1160395384004</v>
      </c>
      <c r="I3589">
        <v>2283.3457982125301</v>
      </c>
    </row>
    <row r="3590" spans="1:9" x14ac:dyDescent="0.25">
      <c r="A3590" t="s">
        <v>25</v>
      </c>
      <c r="B3590">
        <v>2014</v>
      </c>
      <c r="C3590">
        <v>12</v>
      </c>
      <c r="D3590">
        <v>2537.08799219192</v>
      </c>
      <c r="E3590">
        <v>27036.4101404389</v>
      </c>
      <c r="F3590">
        <v>4199.4824594321399</v>
      </c>
      <c r="G3590">
        <v>2136.8987629878902</v>
      </c>
      <c r="H3590">
        <v>6730.61671775185</v>
      </c>
      <c r="I3590">
        <v>2303.18057654637</v>
      </c>
    </row>
    <row r="3591" spans="1:9" x14ac:dyDescent="0.25">
      <c r="A3591" t="s">
        <v>26</v>
      </c>
      <c r="B3591">
        <v>2002</v>
      </c>
      <c r="C3591">
        <v>1</v>
      </c>
      <c r="D3591">
        <v>557.11884681416495</v>
      </c>
      <c r="E3591">
        <v>3370.7327922946201</v>
      </c>
      <c r="F3591">
        <v>786.77603922143896</v>
      </c>
      <c r="G3591">
        <v>405.43538803593498</v>
      </c>
      <c r="H3591">
        <v>1466.71653156705</v>
      </c>
      <c r="I3591">
        <v>534.07400296546496</v>
      </c>
    </row>
    <row r="3592" spans="1:9" x14ac:dyDescent="0.25">
      <c r="A3592" t="s">
        <v>26</v>
      </c>
      <c r="B3592">
        <v>2002</v>
      </c>
      <c r="C3592">
        <v>2</v>
      </c>
      <c r="D3592">
        <v>662.64052711815998</v>
      </c>
      <c r="E3592">
        <v>3365.7945961463902</v>
      </c>
      <c r="F3592">
        <v>733.91980218769004</v>
      </c>
      <c r="G3592">
        <v>385.87807511270501</v>
      </c>
      <c r="H3592">
        <v>1649.0424003619901</v>
      </c>
      <c r="I3592">
        <v>622.81966110979602</v>
      </c>
    </row>
    <row r="3593" spans="1:9" x14ac:dyDescent="0.25">
      <c r="A3593" t="s">
        <v>26</v>
      </c>
      <c r="B3593">
        <v>2002</v>
      </c>
      <c r="C3593">
        <v>3</v>
      </c>
      <c r="D3593">
        <v>872.73227082841697</v>
      </c>
      <c r="E3593">
        <v>3306.4547739364598</v>
      </c>
      <c r="F3593">
        <v>91.265376915746302</v>
      </c>
      <c r="G3593">
        <v>45.0926842346732</v>
      </c>
      <c r="H3593">
        <v>471.15275000709403</v>
      </c>
      <c r="I3593">
        <v>850.97360737960798</v>
      </c>
    </row>
    <row r="3594" spans="1:9" x14ac:dyDescent="0.25">
      <c r="A3594" t="s">
        <v>26</v>
      </c>
      <c r="B3594">
        <v>2002</v>
      </c>
      <c r="C3594">
        <v>4</v>
      </c>
      <c r="D3594">
        <v>928.33558559750099</v>
      </c>
      <c r="E3594">
        <v>3205.2684081840498</v>
      </c>
      <c r="F3594">
        <v>320.26990517356302</v>
      </c>
      <c r="G3594">
        <v>155.502815463584</v>
      </c>
      <c r="H3594">
        <v>1230.49079043301</v>
      </c>
      <c r="I3594">
        <v>933.32408005883701</v>
      </c>
    </row>
    <row r="3595" spans="1:9" x14ac:dyDescent="0.25">
      <c r="A3595" t="s">
        <v>26</v>
      </c>
      <c r="B3595">
        <v>2002</v>
      </c>
      <c r="C3595">
        <v>5</v>
      </c>
      <c r="D3595">
        <v>944.20996647188997</v>
      </c>
      <c r="E3595">
        <v>3292.2866938360598</v>
      </c>
      <c r="F3595">
        <v>487.60029466297198</v>
      </c>
      <c r="G3595">
        <v>251.93351646200099</v>
      </c>
      <c r="H3595">
        <v>1513.5452464074001</v>
      </c>
      <c r="I3595">
        <v>1028.1086875026799</v>
      </c>
    </row>
    <row r="3596" spans="1:9" x14ac:dyDescent="0.25">
      <c r="A3596" t="s">
        <v>26</v>
      </c>
      <c r="B3596">
        <v>2002</v>
      </c>
      <c r="C3596">
        <v>6</v>
      </c>
      <c r="D3596">
        <v>734.67031056805399</v>
      </c>
      <c r="E3596">
        <v>3345.2763600256399</v>
      </c>
      <c r="F3596">
        <v>300.53191145777703</v>
      </c>
      <c r="G3596">
        <v>154.13290462335701</v>
      </c>
      <c r="H3596">
        <v>955.65551515698201</v>
      </c>
      <c r="I3596">
        <v>835.95276936733205</v>
      </c>
    </row>
    <row r="3597" spans="1:9" x14ac:dyDescent="0.25">
      <c r="A3597" t="s">
        <v>26</v>
      </c>
      <c r="B3597">
        <v>2002</v>
      </c>
      <c r="C3597">
        <v>7</v>
      </c>
      <c r="D3597">
        <v>589.065867046074</v>
      </c>
      <c r="E3597">
        <v>3343.1494627961702</v>
      </c>
      <c r="F3597">
        <v>208.727039439149</v>
      </c>
      <c r="G3597">
        <v>109.175661387063</v>
      </c>
      <c r="H3597">
        <v>664.43017420558101</v>
      </c>
      <c r="I3597">
        <v>675.92866449373696</v>
      </c>
    </row>
    <row r="3598" spans="1:9" x14ac:dyDescent="0.25">
      <c r="A3598" t="s">
        <v>26</v>
      </c>
      <c r="B3598">
        <v>2002</v>
      </c>
      <c r="C3598">
        <v>8</v>
      </c>
      <c r="D3598">
        <v>420.908103603938</v>
      </c>
      <c r="E3598">
        <v>3341.50080513184</v>
      </c>
      <c r="F3598">
        <v>359.02048848630898</v>
      </c>
      <c r="G3598">
        <v>186.11502123052099</v>
      </c>
      <c r="H3598">
        <v>748.00121115201102</v>
      </c>
      <c r="I3598">
        <v>503.41972067586897</v>
      </c>
    </row>
    <row r="3599" spans="1:9" x14ac:dyDescent="0.25">
      <c r="A3599" t="s">
        <v>26</v>
      </c>
      <c r="B3599">
        <v>2002</v>
      </c>
      <c r="C3599">
        <v>9</v>
      </c>
      <c r="D3599">
        <v>309.28810619450701</v>
      </c>
      <c r="E3599">
        <v>3369.9628748530599</v>
      </c>
      <c r="F3599">
        <v>159.82614671889101</v>
      </c>
      <c r="G3599">
        <v>80.882964490209304</v>
      </c>
      <c r="H3599">
        <v>269.862715204474</v>
      </c>
      <c r="I3599">
        <v>390.51475551362</v>
      </c>
    </row>
    <row r="3600" spans="1:9" x14ac:dyDescent="0.25">
      <c r="A3600" t="s">
        <v>26</v>
      </c>
      <c r="B3600">
        <v>2002</v>
      </c>
      <c r="C3600">
        <v>10</v>
      </c>
      <c r="D3600">
        <v>232.227347313726</v>
      </c>
      <c r="E3600">
        <v>3344.4883086447098</v>
      </c>
      <c r="F3600">
        <v>1286.42368177719</v>
      </c>
      <c r="G3600">
        <v>663.29721336407897</v>
      </c>
      <c r="H3600">
        <v>2278.3618776066501</v>
      </c>
      <c r="I3600">
        <v>307.90735559994698</v>
      </c>
    </row>
    <row r="3601" spans="1:9" x14ac:dyDescent="0.25">
      <c r="A3601" t="s">
        <v>26</v>
      </c>
      <c r="B3601">
        <v>2002</v>
      </c>
      <c r="C3601">
        <v>11</v>
      </c>
      <c r="D3601">
        <v>258.28142846015601</v>
      </c>
      <c r="E3601">
        <v>3369.31161569611</v>
      </c>
      <c r="F3601">
        <v>1048.7825155047201</v>
      </c>
      <c r="G3601">
        <v>537.94835764367599</v>
      </c>
      <c r="H3601">
        <v>1909.89252789953</v>
      </c>
      <c r="I3601">
        <v>318.53426627468599</v>
      </c>
    </row>
    <row r="3602" spans="1:9" x14ac:dyDescent="0.25">
      <c r="A3602" t="s">
        <v>26</v>
      </c>
      <c r="B3602">
        <v>2002</v>
      </c>
      <c r="C3602">
        <v>12</v>
      </c>
      <c r="D3602">
        <v>298.77607764329701</v>
      </c>
      <c r="E3602">
        <v>3373.9011544340501</v>
      </c>
      <c r="F3602">
        <v>750.10374901174498</v>
      </c>
      <c r="G3602">
        <v>384.20567874946897</v>
      </c>
      <c r="H3602">
        <v>1218.39846474202</v>
      </c>
      <c r="I3602">
        <v>338.66244462190201</v>
      </c>
    </row>
    <row r="3603" spans="1:9" x14ac:dyDescent="0.25">
      <c r="A3603" t="s">
        <v>26</v>
      </c>
      <c r="B3603">
        <v>2003</v>
      </c>
      <c r="C3603">
        <v>1</v>
      </c>
      <c r="D3603">
        <v>496.99331879830697</v>
      </c>
      <c r="E3603">
        <v>3359.6680259968598</v>
      </c>
      <c r="F3603">
        <v>307.34214328602798</v>
      </c>
      <c r="G3603">
        <v>157.46627190537799</v>
      </c>
      <c r="H3603">
        <v>703.07543450764899</v>
      </c>
      <c r="I3603">
        <v>484.20494370779102</v>
      </c>
    </row>
    <row r="3604" spans="1:9" x14ac:dyDescent="0.25">
      <c r="A3604" t="s">
        <v>26</v>
      </c>
      <c r="B3604">
        <v>2003</v>
      </c>
      <c r="C3604">
        <v>2</v>
      </c>
      <c r="D3604">
        <v>573.96900878678196</v>
      </c>
      <c r="E3604">
        <v>3340.5307142976399</v>
      </c>
      <c r="F3604">
        <v>343.73454765507199</v>
      </c>
      <c r="G3604">
        <v>176.16671815180499</v>
      </c>
      <c r="H3604">
        <v>702.87196595575301</v>
      </c>
      <c r="I3604">
        <v>544.71513642747902</v>
      </c>
    </row>
    <row r="3605" spans="1:9" x14ac:dyDescent="0.25">
      <c r="A3605" t="s">
        <v>26</v>
      </c>
      <c r="B3605">
        <v>2003</v>
      </c>
      <c r="C3605">
        <v>3</v>
      </c>
      <c r="D3605">
        <v>984.78142431367701</v>
      </c>
      <c r="E3605">
        <v>3233.21365775803</v>
      </c>
      <c r="F3605">
        <v>224.93729620561601</v>
      </c>
      <c r="G3605">
        <v>117.47180119411</v>
      </c>
      <c r="H3605">
        <v>647.03859604402396</v>
      </c>
      <c r="I3605">
        <v>925.90779733802299</v>
      </c>
    </row>
    <row r="3606" spans="1:9" x14ac:dyDescent="0.25">
      <c r="A3606" t="s">
        <v>26</v>
      </c>
      <c r="B3606">
        <v>2003</v>
      </c>
      <c r="C3606">
        <v>4</v>
      </c>
      <c r="D3606">
        <v>1007.74742287378</v>
      </c>
      <c r="E3606">
        <v>2961.05012218704</v>
      </c>
      <c r="F3606">
        <v>114.946908807211</v>
      </c>
      <c r="G3606">
        <v>52.739754686827801</v>
      </c>
      <c r="H3606">
        <v>921.17885943911699</v>
      </c>
      <c r="I3606">
        <v>914.24141199889198</v>
      </c>
    </row>
    <row r="3607" spans="1:9" x14ac:dyDescent="0.25">
      <c r="A3607" t="s">
        <v>26</v>
      </c>
      <c r="B3607">
        <v>2003</v>
      </c>
      <c r="C3607">
        <v>5</v>
      </c>
      <c r="D3607">
        <v>924.36558793279801</v>
      </c>
      <c r="E3607">
        <v>3260.0005126036099</v>
      </c>
      <c r="F3607">
        <v>182.230835816541</v>
      </c>
      <c r="G3607">
        <v>87.521921507768994</v>
      </c>
      <c r="H3607">
        <v>935.92796105708499</v>
      </c>
      <c r="I3607">
        <v>988.53437874722999</v>
      </c>
    </row>
    <row r="3608" spans="1:9" x14ac:dyDescent="0.25">
      <c r="A3608" t="s">
        <v>26</v>
      </c>
      <c r="B3608">
        <v>2003</v>
      </c>
      <c r="C3608">
        <v>6</v>
      </c>
      <c r="D3608">
        <v>817.95918549102998</v>
      </c>
      <c r="E3608">
        <v>3153.89160617782</v>
      </c>
      <c r="F3608">
        <v>307.82558652851498</v>
      </c>
      <c r="G3608">
        <v>156.42039784027099</v>
      </c>
      <c r="H3608">
        <v>1070.56191052948</v>
      </c>
      <c r="I3608">
        <v>829.37779465293397</v>
      </c>
    </row>
    <row r="3609" spans="1:9" x14ac:dyDescent="0.25">
      <c r="A3609" t="s">
        <v>26</v>
      </c>
      <c r="B3609">
        <v>2003</v>
      </c>
      <c r="C3609">
        <v>7</v>
      </c>
      <c r="D3609">
        <v>618.46610322301603</v>
      </c>
      <c r="E3609">
        <v>3308.3960918278499</v>
      </c>
      <c r="F3609">
        <v>388.30613606312698</v>
      </c>
      <c r="G3609">
        <v>198.821071652223</v>
      </c>
      <c r="H3609">
        <v>999.45154623153803</v>
      </c>
      <c r="I3609">
        <v>664.01357583808897</v>
      </c>
    </row>
    <row r="3610" spans="1:9" x14ac:dyDescent="0.25">
      <c r="A3610" t="s">
        <v>26</v>
      </c>
      <c r="B3610">
        <v>2003</v>
      </c>
      <c r="C3610">
        <v>8</v>
      </c>
      <c r="D3610">
        <v>508.96033430603302</v>
      </c>
      <c r="E3610">
        <v>3264.2139070794701</v>
      </c>
      <c r="F3610">
        <v>29.929075981638402</v>
      </c>
      <c r="G3610">
        <v>13.486709714655801</v>
      </c>
      <c r="H3610">
        <v>72.371517002063996</v>
      </c>
      <c r="I3610">
        <v>546.13334382816799</v>
      </c>
    </row>
    <row r="3611" spans="1:9" x14ac:dyDescent="0.25">
      <c r="A3611" t="s">
        <v>26</v>
      </c>
      <c r="B3611">
        <v>2003</v>
      </c>
      <c r="C3611">
        <v>9</v>
      </c>
      <c r="D3611">
        <v>301.87427762810501</v>
      </c>
      <c r="E3611">
        <v>3333.5611995458999</v>
      </c>
      <c r="F3611">
        <v>285.66796855333803</v>
      </c>
      <c r="G3611">
        <v>141.953269794953</v>
      </c>
      <c r="H3611">
        <v>583.22065229975601</v>
      </c>
      <c r="I3611">
        <v>344.18999971582201</v>
      </c>
    </row>
    <row r="3612" spans="1:9" x14ac:dyDescent="0.25">
      <c r="A3612" t="s">
        <v>26</v>
      </c>
      <c r="B3612">
        <v>2003</v>
      </c>
      <c r="C3612">
        <v>10</v>
      </c>
      <c r="D3612">
        <v>237.56175192271701</v>
      </c>
      <c r="E3612">
        <v>3376.3230375340299</v>
      </c>
      <c r="F3612">
        <v>573.84872844024699</v>
      </c>
      <c r="G3612">
        <v>296.60462389237603</v>
      </c>
      <c r="H3612">
        <v>709.910701803606</v>
      </c>
      <c r="I3612">
        <v>279.77935821246399</v>
      </c>
    </row>
    <row r="3613" spans="1:9" x14ac:dyDescent="0.25">
      <c r="A3613" t="s">
        <v>26</v>
      </c>
      <c r="B3613">
        <v>2003</v>
      </c>
      <c r="C3613">
        <v>11</v>
      </c>
      <c r="D3613">
        <v>283.17829841197698</v>
      </c>
      <c r="E3613">
        <v>3332.0732462455699</v>
      </c>
      <c r="F3613">
        <v>615.05588097747795</v>
      </c>
      <c r="G3613">
        <v>320.19367461963799</v>
      </c>
      <c r="H3613">
        <v>1235.2243953303</v>
      </c>
      <c r="I3613">
        <v>305.50417860365098</v>
      </c>
    </row>
    <row r="3614" spans="1:9" x14ac:dyDescent="0.25">
      <c r="A3614" t="s">
        <v>26</v>
      </c>
      <c r="B3614">
        <v>2003</v>
      </c>
      <c r="C3614">
        <v>12</v>
      </c>
      <c r="D3614">
        <v>351.08997658305901</v>
      </c>
      <c r="E3614">
        <v>3361.2420807469198</v>
      </c>
      <c r="F3614">
        <v>577.88736260984399</v>
      </c>
      <c r="G3614">
        <v>295.91101601931899</v>
      </c>
      <c r="H3614">
        <v>966.43184757732104</v>
      </c>
      <c r="I3614">
        <v>348.52127529062699</v>
      </c>
    </row>
    <row r="3615" spans="1:9" x14ac:dyDescent="0.25">
      <c r="A3615" t="s">
        <v>26</v>
      </c>
      <c r="B3615">
        <v>2004</v>
      </c>
      <c r="C3615">
        <v>1</v>
      </c>
      <c r="D3615">
        <v>540.40313567015801</v>
      </c>
      <c r="E3615">
        <v>3347.2512517636101</v>
      </c>
      <c r="F3615">
        <v>748.55329907028204</v>
      </c>
      <c r="G3615">
        <v>388.57526515579002</v>
      </c>
      <c r="H3615">
        <v>1406.1515238337499</v>
      </c>
      <c r="I3615">
        <v>481.80131374987099</v>
      </c>
    </row>
    <row r="3616" spans="1:9" x14ac:dyDescent="0.25">
      <c r="A3616" t="s">
        <v>26</v>
      </c>
      <c r="B3616">
        <v>2004</v>
      </c>
      <c r="C3616">
        <v>2</v>
      </c>
      <c r="D3616">
        <v>672.66576913612096</v>
      </c>
      <c r="E3616">
        <v>3298.51093193512</v>
      </c>
      <c r="F3616">
        <v>204.15383649741199</v>
      </c>
      <c r="G3616">
        <v>103.79684790544</v>
      </c>
      <c r="H3616">
        <v>538.27736906479504</v>
      </c>
      <c r="I3616">
        <v>590.90125713925397</v>
      </c>
    </row>
    <row r="3617" spans="1:9" x14ac:dyDescent="0.25">
      <c r="A3617" t="s">
        <v>26</v>
      </c>
      <c r="B3617">
        <v>2004</v>
      </c>
      <c r="C3617">
        <v>3</v>
      </c>
      <c r="D3617">
        <v>898.70089861682197</v>
      </c>
      <c r="E3617">
        <v>3277.2314133813502</v>
      </c>
      <c r="F3617">
        <v>243.07398218559399</v>
      </c>
      <c r="G3617">
        <v>122.86115381831</v>
      </c>
      <c r="H3617">
        <v>825.69269391498801</v>
      </c>
      <c r="I3617">
        <v>832.88974161604904</v>
      </c>
    </row>
    <row r="3618" spans="1:9" x14ac:dyDescent="0.25">
      <c r="A3618" t="s">
        <v>26</v>
      </c>
      <c r="B3618">
        <v>2004</v>
      </c>
      <c r="C3618">
        <v>4</v>
      </c>
      <c r="D3618">
        <v>938.55479903545199</v>
      </c>
      <c r="E3618">
        <v>3280.8458012393198</v>
      </c>
      <c r="F3618">
        <v>99.334137268128998</v>
      </c>
      <c r="G3618">
        <v>49.922211811691099</v>
      </c>
      <c r="H3618">
        <v>716.07745221113498</v>
      </c>
      <c r="I3618">
        <v>940.610663801432</v>
      </c>
    </row>
    <row r="3619" spans="1:9" x14ac:dyDescent="0.25">
      <c r="A3619" t="s">
        <v>26</v>
      </c>
      <c r="B3619">
        <v>2004</v>
      </c>
      <c r="C3619">
        <v>5</v>
      </c>
      <c r="D3619">
        <v>1052.71750409944</v>
      </c>
      <c r="E3619">
        <v>3040.0872448523</v>
      </c>
      <c r="F3619">
        <v>32.038457783500903</v>
      </c>
      <c r="G3619">
        <v>14.2994808670034</v>
      </c>
      <c r="H3619">
        <v>415.82105089198598</v>
      </c>
      <c r="I3619">
        <v>1009.13528993928</v>
      </c>
    </row>
    <row r="3620" spans="1:9" x14ac:dyDescent="0.25">
      <c r="A3620" t="s">
        <v>26</v>
      </c>
      <c r="B3620">
        <v>2004</v>
      </c>
      <c r="C3620">
        <v>6</v>
      </c>
      <c r="D3620">
        <v>870.33142450119897</v>
      </c>
      <c r="E3620">
        <v>2888.5737052200302</v>
      </c>
      <c r="F3620">
        <v>58.6725950357079</v>
      </c>
      <c r="G3620">
        <v>27.258751531247999</v>
      </c>
      <c r="H3620">
        <v>731.52075475287995</v>
      </c>
      <c r="I3620">
        <v>779.84445693944497</v>
      </c>
    </row>
    <row r="3621" spans="1:9" x14ac:dyDescent="0.25">
      <c r="A3621" t="s">
        <v>26</v>
      </c>
      <c r="B3621">
        <v>2004</v>
      </c>
      <c r="C3621">
        <v>7</v>
      </c>
      <c r="D3621">
        <v>621.70305713241999</v>
      </c>
      <c r="E3621">
        <v>3217.2476150683601</v>
      </c>
      <c r="F3621">
        <v>76.631145189296603</v>
      </c>
      <c r="G3621">
        <v>35.544014538842298</v>
      </c>
      <c r="H3621">
        <v>403.97354345657402</v>
      </c>
      <c r="I3621">
        <v>645.79439508475798</v>
      </c>
    </row>
    <row r="3622" spans="1:9" x14ac:dyDescent="0.25">
      <c r="A3622" t="s">
        <v>26</v>
      </c>
      <c r="B3622">
        <v>2004</v>
      </c>
      <c r="C3622">
        <v>8</v>
      </c>
      <c r="D3622">
        <v>416.21953233805903</v>
      </c>
      <c r="E3622">
        <v>3303.1740309393299</v>
      </c>
      <c r="F3622">
        <v>795.33219598144399</v>
      </c>
      <c r="G3622">
        <v>416.03635450030202</v>
      </c>
      <c r="H3622">
        <v>1569.33453260439</v>
      </c>
      <c r="I3622">
        <v>455.40277185090503</v>
      </c>
    </row>
    <row r="3623" spans="1:9" x14ac:dyDescent="0.25">
      <c r="A3623" t="s">
        <v>26</v>
      </c>
      <c r="B3623">
        <v>2004</v>
      </c>
      <c r="C3623">
        <v>9</v>
      </c>
      <c r="D3623">
        <v>259.14423141443899</v>
      </c>
      <c r="E3623">
        <v>3347.6810206774899</v>
      </c>
      <c r="F3623">
        <v>490.22102250186902</v>
      </c>
      <c r="G3623">
        <v>253.76802488578301</v>
      </c>
      <c r="H3623">
        <v>788.25348335395495</v>
      </c>
      <c r="I3623">
        <v>301.94731471608901</v>
      </c>
    </row>
    <row r="3624" spans="1:9" x14ac:dyDescent="0.25">
      <c r="A3624" t="s">
        <v>26</v>
      </c>
      <c r="B3624">
        <v>2004</v>
      </c>
      <c r="C3624">
        <v>10</v>
      </c>
      <c r="D3624">
        <v>225.45887697599201</v>
      </c>
      <c r="E3624">
        <v>3367.2537505374098</v>
      </c>
      <c r="F3624">
        <v>807.53332504314403</v>
      </c>
      <c r="G3624">
        <v>414.45299777963999</v>
      </c>
      <c r="H3624">
        <v>1460.78785044046</v>
      </c>
      <c r="I3624">
        <v>267.00931867591203</v>
      </c>
    </row>
    <row r="3625" spans="1:9" x14ac:dyDescent="0.25">
      <c r="A3625" t="s">
        <v>26</v>
      </c>
      <c r="B3625">
        <v>2004</v>
      </c>
      <c r="C3625">
        <v>11</v>
      </c>
      <c r="D3625">
        <v>237.06562488804201</v>
      </c>
      <c r="E3625">
        <v>3385.5020674401899</v>
      </c>
      <c r="F3625">
        <v>386.426570775318</v>
      </c>
      <c r="G3625">
        <v>202.650559360301</v>
      </c>
      <c r="H3625">
        <v>497.79947727779597</v>
      </c>
      <c r="I3625">
        <v>265.55601567986702</v>
      </c>
    </row>
    <row r="3626" spans="1:9" x14ac:dyDescent="0.25">
      <c r="A3626" t="s">
        <v>26</v>
      </c>
      <c r="B3626">
        <v>2004</v>
      </c>
      <c r="C3626">
        <v>12</v>
      </c>
      <c r="D3626">
        <v>348.605161848835</v>
      </c>
      <c r="E3626">
        <v>3386.21744391831</v>
      </c>
      <c r="F3626">
        <v>450.12776770835899</v>
      </c>
      <c r="G3626">
        <v>234.91148778698499</v>
      </c>
      <c r="H3626">
        <v>711.50879866620403</v>
      </c>
      <c r="I3626">
        <v>349.13725349809602</v>
      </c>
    </row>
    <row r="3627" spans="1:9" x14ac:dyDescent="0.25">
      <c r="A3627" t="s">
        <v>26</v>
      </c>
      <c r="B3627">
        <v>2005</v>
      </c>
      <c r="C3627">
        <v>1</v>
      </c>
      <c r="D3627">
        <v>504.63038189260101</v>
      </c>
      <c r="E3627">
        <v>3343.59016180771</v>
      </c>
      <c r="F3627">
        <v>502.157859257479</v>
      </c>
      <c r="G3627">
        <v>261.59619455475001</v>
      </c>
      <c r="H3627">
        <v>912.30392027107496</v>
      </c>
      <c r="I3627">
        <v>452.603203250256</v>
      </c>
    </row>
    <row r="3628" spans="1:9" x14ac:dyDescent="0.25">
      <c r="A3628" t="s">
        <v>26</v>
      </c>
      <c r="B3628">
        <v>2005</v>
      </c>
      <c r="C3628">
        <v>2</v>
      </c>
      <c r="D3628">
        <v>569.87575119946905</v>
      </c>
      <c r="E3628">
        <v>3345.6502816000402</v>
      </c>
      <c r="F3628">
        <v>130.96848403930099</v>
      </c>
      <c r="G3628">
        <v>65.968451859882194</v>
      </c>
      <c r="H3628">
        <v>372.36182998005802</v>
      </c>
      <c r="I3628">
        <v>509.755630758596</v>
      </c>
    </row>
    <row r="3629" spans="1:9" x14ac:dyDescent="0.25">
      <c r="A3629" t="s">
        <v>26</v>
      </c>
      <c r="B3629">
        <v>2005</v>
      </c>
      <c r="C3629">
        <v>3</v>
      </c>
      <c r="D3629">
        <v>833.725585387141</v>
      </c>
      <c r="E3629">
        <v>3281.7061076913501</v>
      </c>
      <c r="F3629">
        <v>262.97921574757601</v>
      </c>
      <c r="G3629">
        <v>131.78003741135299</v>
      </c>
      <c r="H3629">
        <v>835.83142822681998</v>
      </c>
      <c r="I3629">
        <v>775.07193940199397</v>
      </c>
    </row>
    <row r="3630" spans="1:9" x14ac:dyDescent="0.25">
      <c r="A3630" t="s">
        <v>26</v>
      </c>
      <c r="B3630">
        <v>2005</v>
      </c>
      <c r="C3630">
        <v>4</v>
      </c>
      <c r="D3630">
        <v>949.20839781823997</v>
      </c>
      <c r="E3630">
        <v>3295.7142071017502</v>
      </c>
      <c r="F3630">
        <v>331.52696927667603</v>
      </c>
      <c r="G3630">
        <v>165.92648237143399</v>
      </c>
      <c r="H3630">
        <v>1169.7183274106601</v>
      </c>
      <c r="I3630">
        <v>953.91635560592101</v>
      </c>
    </row>
    <row r="3631" spans="1:9" x14ac:dyDescent="0.25">
      <c r="A3631" t="s">
        <v>26</v>
      </c>
      <c r="B3631">
        <v>2005</v>
      </c>
      <c r="C3631">
        <v>5</v>
      </c>
      <c r="D3631">
        <v>943.02998318744505</v>
      </c>
      <c r="E3631">
        <v>3206.8964941076702</v>
      </c>
      <c r="F3631">
        <v>135.13796295218299</v>
      </c>
      <c r="G3631">
        <v>65.409433942370399</v>
      </c>
      <c r="H3631">
        <v>736.99818046032897</v>
      </c>
      <c r="I3631">
        <v>968.51623726300295</v>
      </c>
    </row>
    <row r="3632" spans="1:9" x14ac:dyDescent="0.25">
      <c r="A3632" t="s">
        <v>26</v>
      </c>
      <c r="B3632">
        <v>2005</v>
      </c>
      <c r="C3632">
        <v>6</v>
      </c>
      <c r="D3632">
        <v>836.22475421857996</v>
      </c>
      <c r="E3632">
        <v>3176.0581121850601</v>
      </c>
      <c r="F3632">
        <v>54.573995266403003</v>
      </c>
      <c r="G3632">
        <v>26.066848005364999</v>
      </c>
      <c r="H3632">
        <v>448.99619425764701</v>
      </c>
      <c r="I3632">
        <v>856.69906706874804</v>
      </c>
    </row>
    <row r="3633" spans="1:9" x14ac:dyDescent="0.25">
      <c r="A3633" t="s">
        <v>26</v>
      </c>
      <c r="B3633">
        <v>2005</v>
      </c>
      <c r="C3633">
        <v>7</v>
      </c>
      <c r="D3633">
        <v>629.13513825596397</v>
      </c>
      <c r="E3633">
        <v>3187.6146900660701</v>
      </c>
      <c r="F3633">
        <v>221.26303416354199</v>
      </c>
      <c r="G3633">
        <v>106.42417399631201</v>
      </c>
      <c r="H3633">
        <v>780.52133885132696</v>
      </c>
      <c r="I3633">
        <v>647.45880816474403</v>
      </c>
    </row>
    <row r="3634" spans="1:9" x14ac:dyDescent="0.25">
      <c r="A3634" t="s">
        <v>26</v>
      </c>
      <c r="B3634">
        <v>2005</v>
      </c>
      <c r="C3634">
        <v>8</v>
      </c>
      <c r="D3634">
        <v>436.41211672967199</v>
      </c>
      <c r="E3634">
        <v>3313.8102248619098</v>
      </c>
      <c r="F3634">
        <v>164.79409282567099</v>
      </c>
      <c r="G3634">
        <v>84.901405688062496</v>
      </c>
      <c r="H3634">
        <v>398.39651451402301</v>
      </c>
      <c r="I3634">
        <v>477.78496628206801</v>
      </c>
    </row>
    <row r="3635" spans="1:9" x14ac:dyDescent="0.25">
      <c r="A3635" t="s">
        <v>26</v>
      </c>
      <c r="B3635">
        <v>2005</v>
      </c>
      <c r="C3635">
        <v>9</v>
      </c>
      <c r="D3635">
        <v>284.88775231197098</v>
      </c>
      <c r="E3635">
        <v>3358.1234990306102</v>
      </c>
      <c r="F3635">
        <v>506.06836263313301</v>
      </c>
      <c r="G3635">
        <v>265.61137030758601</v>
      </c>
      <c r="H3635">
        <v>863.66417770147302</v>
      </c>
      <c r="I3635">
        <v>328.30424964050502</v>
      </c>
    </row>
    <row r="3636" spans="1:9" x14ac:dyDescent="0.25">
      <c r="A3636" t="s">
        <v>26</v>
      </c>
      <c r="B3636">
        <v>2005</v>
      </c>
      <c r="C3636">
        <v>10</v>
      </c>
      <c r="D3636">
        <v>227.56343322035201</v>
      </c>
      <c r="E3636">
        <v>3353.29372181503</v>
      </c>
      <c r="F3636">
        <v>1086.1015787281799</v>
      </c>
      <c r="G3636">
        <v>561.12502680104501</v>
      </c>
      <c r="H3636">
        <v>1853.22953274219</v>
      </c>
      <c r="I3636">
        <v>268.28497434248902</v>
      </c>
    </row>
    <row r="3637" spans="1:9" x14ac:dyDescent="0.25">
      <c r="A3637" t="s">
        <v>26</v>
      </c>
      <c r="B3637">
        <v>2005</v>
      </c>
      <c r="C3637">
        <v>11</v>
      </c>
      <c r="D3637">
        <v>268.72728960869898</v>
      </c>
      <c r="E3637">
        <v>3362.5422317009002</v>
      </c>
      <c r="F3637">
        <v>563.91256034099604</v>
      </c>
      <c r="G3637">
        <v>292.651262845997</v>
      </c>
      <c r="H3637">
        <v>912.04936670041798</v>
      </c>
      <c r="I3637">
        <v>293.70127996707402</v>
      </c>
    </row>
    <row r="3638" spans="1:9" x14ac:dyDescent="0.25">
      <c r="A3638" t="s">
        <v>26</v>
      </c>
      <c r="B3638">
        <v>2005</v>
      </c>
      <c r="C3638">
        <v>12</v>
      </c>
      <c r="D3638">
        <v>358.868676222077</v>
      </c>
      <c r="E3638">
        <v>3362.4358751110799</v>
      </c>
      <c r="F3638">
        <v>430.334391522293</v>
      </c>
      <c r="G3638">
        <v>223.974523480595</v>
      </c>
      <c r="H3638">
        <v>718.95660503410295</v>
      </c>
      <c r="I3638">
        <v>355.88354099267502</v>
      </c>
    </row>
    <row r="3639" spans="1:9" x14ac:dyDescent="0.25">
      <c r="A3639" t="s">
        <v>26</v>
      </c>
      <c r="B3639">
        <v>2006</v>
      </c>
      <c r="C3639">
        <v>1</v>
      </c>
      <c r="D3639">
        <v>514.41582174156304</v>
      </c>
      <c r="E3639">
        <v>3365.9739251646401</v>
      </c>
      <c r="F3639">
        <v>292.03043127906801</v>
      </c>
      <c r="G3639">
        <v>152.89461228333499</v>
      </c>
      <c r="H3639">
        <v>584.13403926435501</v>
      </c>
      <c r="I3639">
        <v>463.35634997942401</v>
      </c>
    </row>
    <row r="3640" spans="1:9" x14ac:dyDescent="0.25">
      <c r="A3640" t="s">
        <v>26</v>
      </c>
      <c r="B3640">
        <v>2006</v>
      </c>
      <c r="C3640">
        <v>2</v>
      </c>
      <c r="D3640">
        <v>560.04680746516101</v>
      </c>
      <c r="E3640">
        <v>3350.49327268143</v>
      </c>
      <c r="F3640">
        <v>171.87687089085901</v>
      </c>
      <c r="G3640">
        <v>85.639924730815096</v>
      </c>
      <c r="H3640">
        <v>437.509231265452</v>
      </c>
      <c r="I3640">
        <v>502.83847088668398</v>
      </c>
    </row>
    <row r="3641" spans="1:9" x14ac:dyDescent="0.25">
      <c r="A3641" t="s">
        <v>26</v>
      </c>
      <c r="B3641">
        <v>2006</v>
      </c>
      <c r="C3641">
        <v>3</v>
      </c>
      <c r="D3641">
        <v>755.63981088996297</v>
      </c>
      <c r="E3641">
        <v>3340.7877199205</v>
      </c>
      <c r="F3641">
        <v>576.12134902097705</v>
      </c>
      <c r="G3641">
        <v>294.04319079926802</v>
      </c>
      <c r="H3641">
        <v>1400.82980308829</v>
      </c>
      <c r="I3641">
        <v>717.25085520257005</v>
      </c>
    </row>
    <row r="3642" spans="1:9" x14ac:dyDescent="0.25">
      <c r="A3642" t="s">
        <v>26</v>
      </c>
      <c r="B3642">
        <v>2006</v>
      </c>
      <c r="C3642">
        <v>4</v>
      </c>
      <c r="D3642">
        <v>975.06154812010095</v>
      </c>
      <c r="E3642">
        <v>3237.3326189076201</v>
      </c>
      <c r="F3642">
        <v>35.326705820528602</v>
      </c>
      <c r="G3642">
        <v>16.792547646210998</v>
      </c>
      <c r="H3642">
        <v>329.57468787275701</v>
      </c>
      <c r="I3642">
        <v>962.67325641293996</v>
      </c>
    </row>
    <row r="3643" spans="1:9" x14ac:dyDescent="0.25">
      <c r="A3643" t="s">
        <v>26</v>
      </c>
      <c r="B3643">
        <v>2006</v>
      </c>
      <c r="C3643">
        <v>5</v>
      </c>
      <c r="D3643">
        <v>910.26924756495998</v>
      </c>
      <c r="E3643">
        <v>3287.0719333918801</v>
      </c>
      <c r="F3643">
        <v>441.75576317897799</v>
      </c>
      <c r="G3643">
        <v>226.30524287949899</v>
      </c>
      <c r="H3643">
        <v>1530.61636828871</v>
      </c>
      <c r="I3643">
        <v>955.18810557480299</v>
      </c>
    </row>
    <row r="3644" spans="1:9" x14ac:dyDescent="0.25">
      <c r="A3644" t="s">
        <v>26</v>
      </c>
      <c r="B3644">
        <v>2006</v>
      </c>
      <c r="C3644">
        <v>6</v>
      </c>
      <c r="D3644">
        <v>918.57335754613098</v>
      </c>
      <c r="E3644">
        <v>2997.4730178929099</v>
      </c>
      <c r="F3644">
        <v>27.506054998564402</v>
      </c>
      <c r="G3644">
        <v>12.2532689968771</v>
      </c>
      <c r="H3644">
        <v>284.73945482550602</v>
      </c>
      <c r="I3644">
        <v>887.37415953095399</v>
      </c>
    </row>
    <row r="3645" spans="1:9" x14ac:dyDescent="0.25">
      <c r="A3645" t="s">
        <v>26</v>
      </c>
      <c r="B3645">
        <v>2006</v>
      </c>
      <c r="C3645">
        <v>7</v>
      </c>
      <c r="D3645">
        <v>746.10979631522503</v>
      </c>
      <c r="E3645">
        <v>3035.6673509587099</v>
      </c>
      <c r="F3645">
        <v>29.590999612857999</v>
      </c>
      <c r="G3645">
        <v>13.138538699199501</v>
      </c>
      <c r="H3645">
        <v>511.539000431094</v>
      </c>
      <c r="I3645">
        <v>719.54951624310502</v>
      </c>
    </row>
    <row r="3646" spans="1:9" x14ac:dyDescent="0.25">
      <c r="A3646" t="s">
        <v>26</v>
      </c>
      <c r="B3646">
        <v>2006</v>
      </c>
      <c r="C3646">
        <v>8</v>
      </c>
      <c r="D3646">
        <v>440.95784014878598</v>
      </c>
      <c r="E3646">
        <v>3241.7471935887102</v>
      </c>
      <c r="F3646">
        <v>313.92135806027397</v>
      </c>
      <c r="G3646">
        <v>156.58022743956499</v>
      </c>
      <c r="H3646">
        <v>837.75796424786097</v>
      </c>
      <c r="I3646">
        <v>469.62879914171702</v>
      </c>
    </row>
    <row r="3647" spans="1:9" x14ac:dyDescent="0.25">
      <c r="A3647" t="s">
        <v>26</v>
      </c>
      <c r="B3647">
        <v>2006</v>
      </c>
      <c r="C3647">
        <v>9</v>
      </c>
      <c r="D3647">
        <v>270.24667469010097</v>
      </c>
      <c r="E3647">
        <v>3342.6953515110799</v>
      </c>
      <c r="F3647">
        <v>1126.69991668327</v>
      </c>
      <c r="G3647">
        <v>589.53986453546395</v>
      </c>
      <c r="H3647">
        <v>1889.3523623289</v>
      </c>
      <c r="I3647">
        <v>313.780510663879</v>
      </c>
    </row>
    <row r="3648" spans="1:9" x14ac:dyDescent="0.25">
      <c r="A3648" t="s">
        <v>26</v>
      </c>
      <c r="B3648">
        <v>2006</v>
      </c>
      <c r="C3648">
        <v>10</v>
      </c>
      <c r="D3648">
        <v>231.78538322989701</v>
      </c>
      <c r="E3648">
        <v>3301.8882336531101</v>
      </c>
      <c r="F3648">
        <v>1039.5816003929499</v>
      </c>
      <c r="G3648">
        <v>541.51836981853</v>
      </c>
      <c r="H3648">
        <v>1716.93310749684</v>
      </c>
      <c r="I3648">
        <v>269.16818496625899</v>
      </c>
    </row>
    <row r="3649" spans="1:9" x14ac:dyDescent="0.25">
      <c r="A3649" t="s">
        <v>26</v>
      </c>
      <c r="B3649">
        <v>2006</v>
      </c>
      <c r="C3649">
        <v>11</v>
      </c>
      <c r="D3649">
        <v>284.66184487733</v>
      </c>
      <c r="E3649">
        <v>3243.1159621171601</v>
      </c>
      <c r="F3649">
        <v>878.69460023700799</v>
      </c>
      <c r="G3649">
        <v>460.24043241828002</v>
      </c>
      <c r="H3649">
        <v>1651.0551682989001</v>
      </c>
      <c r="I3649">
        <v>297.79742958962902</v>
      </c>
    </row>
    <row r="3650" spans="1:9" x14ac:dyDescent="0.25">
      <c r="A3650" t="s">
        <v>26</v>
      </c>
      <c r="B3650">
        <v>2006</v>
      </c>
      <c r="C3650">
        <v>12</v>
      </c>
      <c r="D3650">
        <v>354.55410781993999</v>
      </c>
      <c r="E3650">
        <v>3371.6199736410499</v>
      </c>
      <c r="F3650">
        <v>866.85204265911102</v>
      </c>
      <c r="G3650">
        <v>454.42107363234197</v>
      </c>
      <c r="H3650">
        <v>1731.4703260869901</v>
      </c>
      <c r="I3650">
        <v>354.72765891038898</v>
      </c>
    </row>
    <row r="3651" spans="1:9" x14ac:dyDescent="0.25">
      <c r="A3651" t="s">
        <v>26</v>
      </c>
      <c r="B3651">
        <v>2007</v>
      </c>
      <c r="C3651">
        <v>1</v>
      </c>
      <c r="D3651">
        <v>540.89255033163204</v>
      </c>
      <c r="E3651">
        <v>3379.3811420422398</v>
      </c>
      <c r="F3651">
        <v>522.45437416503898</v>
      </c>
      <c r="G3651">
        <v>275.59809874167098</v>
      </c>
      <c r="H3651">
        <v>1003.39105741758</v>
      </c>
      <c r="I3651">
        <v>486.90969396923498</v>
      </c>
    </row>
    <row r="3652" spans="1:9" x14ac:dyDescent="0.25">
      <c r="A3652" t="s">
        <v>26</v>
      </c>
      <c r="B3652">
        <v>2007</v>
      </c>
      <c r="C3652">
        <v>2</v>
      </c>
      <c r="D3652">
        <v>668.83877367231105</v>
      </c>
      <c r="E3652">
        <v>3361.2407098438998</v>
      </c>
      <c r="F3652">
        <v>528.99517847564698</v>
      </c>
      <c r="G3652">
        <v>274.17515414804598</v>
      </c>
      <c r="H3652">
        <v>1197.1750196389401</v>
      </c>
      <c r="I3652">
        <v>596.61074970231903</v>
      </c>
    </row>
    <row r="3653" spans="1:9" x14ac:dyDescent="0.25">
      <c r="A3653" t="s">
        <v>26</v>
      </c>
      <c r="B3653">
        <v>2007</v>
      </c>
      <c r="C3653">
        <v>3</v>
      </c>
      <c r="D3653">
        <v>913.92175759821998</v>
      </c>
      <c r="E3653">
        <v>3297.7860393228202</v>
      </c>
      <c r="F3653">
        <v>297.24091580800098</v>
      </c>
      <c r="G3653">
        <v>152.22952959200299</v>
      </c>
      <c r="H3653">
        <v>783.80366399387003</v>
      </c>
      <c r="I3653">
        <v>850.11053819953895</v>
      </c>
    </row>
    <row r="3654" spans="1:9" x14ac:dyDescent="0.25">
      <c r="A3654" t="s">
        <v>26</v>
      </c>
      <c r="B3654">
        <v>2007</v>
      </c>
      <c r="C3654">
        <v>4</v>
      </c>
      <c r="D3654">
        <v>1143.4548958420901</v>
      </c>
      <c r="E3654">
        <v>2908.1960359288</v>
      </c>
      <c r="F3654">
        <v>27.797532587196802</v>
      </c>
      <c r="G3654">
        <v>12.4421989496824</v>
      </c>
      <c r="H3654">
        <v>292.36328966771902</v>
      </c>
      <c r="I3654">
        <v>988.34750153468997</v>
      </c>
    </row>
    <row r="3655" spans="1:9" x14ac:dyDescent="0.25">
      <c r="A3655" t="s">
        <v>26</v>
      </c>
      <c r="B3655">
        <v>2007</v>
      </c>
      <c r="C3655">
        <v>5</v>
      </c>
      <c r="D3655">
        <v>1040.9854684361101</v>
      </c>
      <c r="E3655">
        <v>2819.5377971028101</v>
      </c>
      <c r="F3655">
        <v>31.365684311282902</v>
      </c>
      <c r="G3655">
        <v>13.952449102618401</v>
      </c>
      <c r="H3655">
        <v>584.50927082850103</v>
      </c>
      <c r="I3655">
        <v>904.98364454063903</v>
      </c>
    </row>
    <row r="3656" spans="1:9" x14ac:dyDescent="0.25">
      <c r="A3656" t="s">
        <v>26</v>
      </c>
      <c r="B3656">
        <v>2007</v>
      </c>
      <c r="C3656">
        <v>6</v>
      </c>
      <c r="D3656">
        <v>781.12108660223703</v>
      </c>
      <c r="E3656">
        <v>3189.6221058135998</v>
      </c>
      <c r="F3656">
        <v>492.73618964991101</v>
      </c>
      <c r="G3656">
        <v>250.815694866955</v>
      </c>
      <c r="H3656">
        <v>1754.25339368205</v>
      </c>
      <c r="I3656">
        <v>795.87299683789195</v>
      </c>
    </row>
    <row r="3657" spans="1:9" x14ac:dyDescent="0.25">
      <c r="A3657" t="s">
        <v>26</v>
      </c>
      <c r="B3657">
        <v>2007</v>
      </c>
      <c r="C3657">
        <v>7</v>
      </c>
      <c r="D3657">
        <v>588.87741675550296</v>
      </c>
      <c r="E3657">
        <v>3377.6888530441302</v>
      </c>
      <c r="F3657">
        <v>730.064018430538</v>
      </c>
      <c r="G3657">
        <v>381.93463853700399</v>
      </c>
      <c r="H3657">
        <v>1521.73492126057</v>
      </c>
      <c r="I3657">
        <v>647.22182662866101</v>
      </c>
    </row>
    <row r="3658" spans="1:9" x14ac:dyDescent="0.25">
      <c r="A3658" t="s">
        <v>26</v>
      </c>
      <c r="B3658">
        <v>2007</v>
      </c>
      <c r="C3658">
        <v>8</v>
      </c>
      <c r="D3658">
        <v>403.63876844351199</v>
      </c>
      <c r="E3658">
        <v>3302.3212222860702</v>
      </c>
      <c r="F3658">
        <v>766.806133510819</v>
      </c>
      <c r="G3658">
        <v>399.58213855774602</v>
      </c>
      <c r="H3658">
        <v>1431.5669742975699</v>
      </c>
      <c r="I3658">
        <v>445.09657204773902</v>
      </c>
    </row>
    <row r="3659" spans="1:9" x14ac:dyDescent="0.25">
      <c r="A3659" t="s">
        <v>26</v>
      </c>
      <c r="B3659">
        <v>2007</v>
      </c>
      <c r="C3659">
        <v>9</v>
      </c>
      <c r="D3659">
        <v>291.46625271969998</v>
      </c>
      <c r="E3659">
        <v>3297.2744103759801</v>
      </c>
      <c r="F3659">
        <v>312.78917870904002</v>
      </c>
      <c r="G3659">
        <v>163.29442109475499</v>
      </c>
      <c r="H3659">
        <v>637.89932066505901</v>
      </c>
      <c r="I3659">
        <v>329.52910784021799</v>
      </c>
    </row>
    <row r="3660" spans="1:9" x14ac:dyDescent="0.25">
      <c r="A3660" t="s">
        <v>26</v>
      </c>
      <c r="B3660">
        <v>2007</v>
      </c>
      <c r="C3660">
        <v>10</v>
      </c>
      <c r="D3660">
        <v>249.31132082049501</v>
      </c>
      <c r="E3660">
        <v>3378.4351353920001</v>
      </c>
      <c r="F3660">
        <v>320.30041443513898</v>
      </c>
      <c r="G3660">
        <v>165.69253289521899</v>
      </c>
      <c r="H3660">
        <v>440.307733862014</v>
      </c>
      <c r="I3660">
        <v>292.27472758773803</v>
      </c>
    </row>
    <row r="3661" spans="1:9" x14ac:dyDescent="0.25">
      <c r="A3661" t="s">
        <v>26</v>
      </c>
      <c r="B3661">
        <v>2007</v>
      </c>
      <c r="C3661">
        <v>11</v>
      </c>
      <c r="D3661">
        <v>258.91076449277699</v>
      </c>
      <c r="E3661">
        <v>3363.7612953504999</v>
      </c>
      <c r="F3661">
        <v>522.37784309827805</v>
      </c>
      <c r="G3661">
        <v>272.550943254652</v>
      </c>
      <c r="H3661">
        <v>778.54540685955703</v>
      </c>
      <c r="I3661">
        <v>284.92030332748402</v>
      </c>
    </row>
    <row r="3662" spans="1:9" x14ac:dyDescent="0.25">
      <c r="A3662" t="s">
        <v>26</v>
      </c>
      <c r="B3662">
        <v>2007</v>
      </c>
      <c r="C3662">
        <v>12</v>
      </c>
      <c r="D3662">
        <v>396.372377540375</v>
      </c>
      <c r="E3662">
        <v>3382.3091276136802</v>
      </c>
      <c r="F3662">
        <v>705.62388947574698</v>
      </c>
      <c r="G3662">
        <v>372.708234951912</v>
      </c>
      <c r="H3662">
        <v>1298.9171988836399</v>
      </c>
      <c r="I3662">
        <v>392.57400674952498</v>
      </c>
    </row>
    <row r="3663" spans="1:9" x14ac:dyDescent="0.25">
      <c r="A3663" t="s">
        <v>26</v>
      </c>
      <c r="B3663">
        <v>2008</v>
      </c>
      <c r="C3663">
        <v>1</v>
      </c>
      <c r="D3663">
        <v>551.021908397831</v>
      </c>
      <c r="E3663">
        <v>3368.3966193705701</v>
      </c>
      <c r="F3663">
        <v>970.55428129341203</v>
      </c>
      <c r="G3663">
        <v>514.04283930102599</v>
      </c>
      <c r="H3663">
        <v>1862.7256648904599</v>
      </c>
      <c r="I3663">
        <v>493.64632579596002</v>
      </c>
    </row>
    <row r="3664" spans="1:9" x14ac:dyDescent="0.25">
      <c r="A3664" t="s">
        <v>26</v>
      </c>
      <c r="B3664">
        <v>2008</v>
      </c>
      <c r="C3664">
        <v>2</v>
      </c>
      <c r="D3664">
        <v>728.19736737179403</v>
      </c>
      <c r="E3664">
        <v>3318.6991946379098</v>
      </c>
      <c r="F3664">
        <v>158.45016014983199</v>
      </c>
      <c r="G3664">
        <v>81.735001729855298</v>
      </c>
      <c r="H3664">
        <v>426.86206048988799</v>
      </c>
      <c r="I3664">
        <v>641.068846642675</v>
      </c>
    </row>
    <row r="3665" spans="1:9" x14ac:dyDescent="0.25">
      <c r="A3665" t="s">
        <v>26</v>
      </c>
      <c r="B3665">
        <v>2008</v>
      </c>
      <c r="C3665">
        <v>3</v>
      </c>
      <c r="D3665">
        <v>868.728469544022</v>
      </c>
      <c r="E3665">
        <v>3319.7456123403899</v>
      </c>
      <c r="F3665">
        <v>425.70635036808</v>
      </c>
      <c r="G3665">
        <v>221.67805528764001</v>
      </c>
      <c r="H3665">
        <v>1136.30893967261</v>
      </c>
      <c r="I3665">
        <v>816.914867129149</v>
      </c>
    </row>
    <row r="3666" spans="1:9" x14ac:dyDescent="0.25">
      <c r="A3666" t="s">
        <v>26</v>
      </c>
      <c r="B3666">
        <v>2008</v>
      </c>
      <c r="C3666">
        <v>4</v>
      </c>
      <c r="D3666">
        <v>934.15810419831905</v>
      </c>
      <c r="E3666">
        <v>3134.4768458692902</v>
      </c>
      <c r="F3666">
        <v>28.4488795525867</v>
      </c>
      <c r="G3666">
        <v>12.7222381858173</v>
      </c>
      <c r="H3666">
        <v>509.966878905653</v>
      </c>
      <c r="I3666">
        <v>893.44461043276306</v>
      </c>
    </row>
    <row r="3667" spans="1:9" x14ac:dyDescent="0.25">
      <c r="A3667" t="s">
        <v>26</v>
      </c>
      <c r="B3667">
        <v>2008</v>
      </c>
      <c r="C3667">
        <v>5</v>
      </c>
      <c r="D3667">
        <v>1012.0625383584201</v>
      </c>
      <c r="E3667">
        <v>3090.9176391053802</v>
      </c>
      <c r="F3667">
        <v>45.146549109721498</v>
      </c>
      <c r="G3667">
        <v>19.887337783508102</v>
      </c>
      <c r="H3667">
        <v>496.22238101000198</v>
      </c>
      <c r="I3667">
        <v>993.08356897819601</v>
      </c>
    </row>
    <row r="3668" spans="1:9" x14ac:dyDescent="0.25">
      <c r="A3668" t="s">
        <v>26</v>
      </c>
      <c r="B3668">
        <v>2008</v>
      </c>
      <c r="C3668">
        <v>6</v>
      </c>
      <c r="D3668">
        <v>805.49869041148304</v>
      </c>
      <c r="E3668">
        <v>3117.9561222203001</v>
      </c>
      <c r="F3668">
        <v>325.74933505338799</v>
      </c>
      <c r="G3668">
        <v>162.34061216555801</v>
      </c>
      <c r="H3668">
        <v>1352.5361839867301</v>
      </c>
      <c r="I3668">
        <v>797.35548347753502</v>
      </c>
    </row>
    <row r="3669" spans="1:9" x14ac:dyDescent="0.25">
      <c r="A3669" t="s">
        <v>26</v>
      </c>
      <c r="B3669">
        <v>2008</v>
      </c>
      <c r="C3669">
        <v>7</v>
      </c>
      <c r="D3669">
        <v>571.95998553595598</v>
      </c>
      <c r="E3669">
        <v>3337.4238520373501</v>
      </c>
      <c r="F3669">
        <v>854.45397067657404</v>
      </c>
      <c r="G3669">
        <v>442.88988435027801</v>
      </c>
      <c r="H3669">
        <v>1717.8792680495701</v>
      </c>
      <c r="I3669">
        <v>623.95069844458101</v>
      </c>
    </row>
    <row r="3670" spans="1:9" x14ac:dyDescent="0.25">
      <c r="A3670" t="s">
        <v>26</v>
      </c>
      <c r="B3670">
        <v>2008</v>
      </c>
      <c r="C3670">
        <v>8</v>
      </c>
      <c r="D3670">
        <v>355.687693130166</v>
      </c>
      <c r="E3670">
        <v>3357.5317562765499</v>
      </c>
      <c r="F3670">
        <v>1048.47249762619</v>
      </c>
      <c r="G3670">
        <v>550.53318301369995</v>
      </c>
      <c r="H3670">
        <v>2090.5430054756098</v>
      </c>
      <c r="I3670">
        <v>403.32563424355101</v>
      </c>
    </row>
    <row r="3671" spans="1:9" x14ac:dyDescent="0.25">
      <c r="A3671" t="s">
        <v>26</v>
      </c>
      <c r="B3671">
        <v>2008</v>
      </c>
      <c r="C3671">
        <v>9</v>
      </c>
      <c r="D3671">
        <v>267.98678664263201</v>
      </c>
      <c r="E3671">
        <v>3333.1286176901199</v>
      </c>
      <c r="F3671">
        <v>655.01762696491198</v>
      </c>
      <c r="G3671">
        <v>340.16078834332802</v>
      </c>
      <c r="H3671">
        <v>1110.7067473520699</v>
      </c>
      <c r="I3671">
        <v>311.11239723207001</v>
      </c>
    </row>
    <row r="3672" spans="1:9" x14ac:dyDescent="0.25">
      <c r="A3672" t="s">
        <v>26</v>
      </c>
      <c r="B3672">
        <v>2008</v>
      </c>
      <c r="C3672">
        <v>10</v>
      </c>
      <c r="D3672">
        <v>230.325830538849</v>
      </c>
      <c r="E3672">
        <v>3329.5221112507602</v>
      </c>
      <c r="F3672">
        <v>936.35406912422195</v>
      </c>
      <c r="G3672">
        <v>487.31224961626401</v>
      </c>
      <c r="H3672">
        <v>1624.8016701623701</v>
      </c>
      <c r="I3672">
        <v>269.27886663210103</v>
      </c>
    </row>
    <row r="3673" spans="1:9" x14ac:dyDescent="0.25">
      <c r="A3673" t="s">
        <v>26</v>
      </c>
      <c r="B3673">
        <v>2008</v>
      </c>
      <c r="C3673">
        <v>11</v>
      </c>
      <c r="D3673">
        <v>229.29074149949901</v>
      </c>
      <c r="E3673">
        <v>3387.5529179928599</v>
      </c>
      <c r="F3673">
        <v>551.76481567638405</v>
      </c>
      <c r="G3673">
        <v>289.72898703203799</v>
      </c>
      <c r="H3673">
        <v>842.89759493804604</v>
      </c>
      <c r="I3673">
        <v>258.46447735640697</v>
      </c>
    </row>
    <row r="3674" spans="1:9" x14ac:dyDescent="0.25">
      <c r="A3674" t="s">
        <v>26</v>
      </c>
      <c r="B3674">
        <v>2008</v>
      </c>
      <c r="C3674">
        <v>12</v>
      </c>
      <c r="D3674">
        <v>360.19654637038599</v>
      </c>
      <c r="E3674">
        <v>3310.2288252189601</v>
      </c>
      <c r="F3674">
        <v>488.20917765741399</v>
      </c>
      <c r="G3674">
        <v>255.954450288267</v>
      </c>
      <c r="H3674">
        <v>786.88659927601202</v>
      </c>
      <c r="I3674">
        <v>351.38587854915102</v>
      </c>
    </row>
    <row r="3675" spans="1:9" x14ac:dyDescent="0.25">
      <c r="A3675" t="s">
        <v>26</v>
      </c>
      <c r="B3675">
        <v>2009</v>
      </c>
      <c r="C3675">
        <v>1</v>
      </c>
      <c r="D3675">
        <v>502.744391865186</v>
      </c>
      <c r="E3675">
        <v>3358.2918649159201</v>
      </c>
      <c r="F3675">
        <v>994.86301098411604</v>
      </c>
      <c r="G3675">
        <v>525.12011089860505</v>
      </c>
      <c r="H3675">
        <v>1877.9530187289299</v>
      </c>
      <c r="I3675">
        <v>452.56965516097102</v>
      </c>
    </row>
    <row r="3676" spans="1:9" x14ac:dyDescent="0.25">
      <c r="A3676" t="s">
        <v>26</v>
      </c>
      <c r="B3676">
        <v>2009</v>
      </c>
      <c r="C3676">
        <v>2</v>
      </c>
      <c r="D3676">
        <v>602.49584794639895</v>
      </c>
      <c r="E3676">
        <v>3314.9374528392</v>
      </c>
      <c r="F3676">
        <v>151.19847068042799</v>
      </c>
      <c r="G3676">
        <v>73.758991140964596</v>
      </c>
      <c r="H3676">
        <v>396.61579986999999</v>
      </c>
      <c r="I3676">
        <v>533.98385135838498</v>
      </c>
    </row>
    <row r="3677" spans="1:9" x14ac:dyDescent="0.25">
      <c r="A3677" t="s">
        <v>26</v>
      </c>
      <c r="B3677">
        <v>2009</v>
      </c>
      <c r="C3677">
        <v>3</v>
      </c>
      <c r="D3677">
        <v>909.25801368489601</v>
      </c>
      <c r="E3677">
        <v>3252.0057634288</v>
      </c>
      <c r="F3677">
        <v>130.91063735288299</v>
      </c>
      <c r="G3677">
        <v>68.265292920095803</v>
      </c>
      <c r="H3677">
        <v>493.146700209573</v>
      </c>
      <c r="I3677">
        <v>831.96971781363595</v>
      </c>
    </row>
    <row r="3678" spans="1:9" x14ac:dyDescent="0.25">
      <c r="A3678" t="s">
        <v>26</v>
      </c>
      <c r="B3678">
        <v>2009</v>
      </c>
      <c r="C3678">
        <v>4</v>
      </c>
      <c r="D3678">
        <v>913.99574323358297</v>
      </c>
      <c r="E3678">
        <v>3265.3327322766099</v>
      </c>
      <c r="F3678">
        <v>361.91415911264801</v>
      </c>
      <c r="G3678">
        <v>183.47751489956599</v>
      </c>
      <c r="H3678">
        <v>1441.98347799868</v>
      </c>
      <c r="I3678">
        <v>905.62511766873399</v>
      </c>
    </row>
    <row r="3679" spans="1:9" x14ac:dyDescent="0.25">
      <c r="A3679" t="s">
        <v>26</v>
      </c>
      <c r="B3679">
        <v>2009</v>
      </c>
      <c r="C3679">
        <v>5</v>
      </c>
      <c r="D3679">
        <v>947.99651558955202</v>
      </c>
      <c r="E3679">
        <v>3342.71520195831</v>
      </c>
      <c r="F3679">
        <v>274.25502376691799</v>
      </c>
      <c r="G3679">
        <v>142.739503103467</v>
      </c>
      <c r="H3679">
        <v>967.98300609066496</v>
      </c>
      <c r="I3679">
        <v>1019.97496118443</v>
      </c>
    </row>
    <row r="3680" spans="1:9" x14ac:dyDescent="0.25">
      <c r="A3680" t="s">
        <v>26</v>
      </c>
      <c r="B3680">
        <v>2009</v>
      </c>
      <c r="C3680">
        <v>6</v>
      </c>
      <c r="D3680">
        <v>868.61024775621297</v>
      </c>
      <c r="E3680">
        <v>3221.46402670609</v>
      </c>
      <c r="F3680">
        <v>248.66967317552599</v>
      </c>
      <c r="G3680">
        <v>127.346790647318</v>
      </c>
      <c r="H3680">
        <v>1024.57507188409</v>
      </c>
      <c r="I3680">
        <v>903.77534220396899</v>
      </c>
    </row>
    <row r="3681" spans="1:9" x14ac:dyDescent="0.25">
      <c r="A3681" t="s">
        <v>26</v>
      </c>
      <c r="B3681">
        <v>2009</v>
      </c>
      <c r="C3681">
        <v>7</v>
      </c>
      <c r="D3681">
        <v>561.31412347211199</v>
      </c>
      <c r="E3681">
        <v>3365.5724268734698</v>
      </c>
      <c r="F3681">
        <v>1053.0038209053</v>
      </c>
      <c r="G3681">
        <v>543.09987565241204</v>
      </c>
      <c r="H3681">
        <v>2124.0840724211498</v>
      </c>
      <c r="I3681">
        <v>617.31834696463602</v>
      </c>
    </row>
    <row r="3682" spans="1:9" x14ac:dyDescent="0.25">
      <c r="A3682" t="s">
        <v>26</v>
      </c>
      <c r="B3682">
        <v>2009</v>
      </c>
      <c r="C3682">
        <v>8</v>
      </c>
      <c r="D3682">
        <v>385.38007640993698</v>
      </c>
      <c r="E3682">
        <v>3342.0808178472898</v>
      </c>
      <c r="F3682">
        <v>756.38278177349105</v>
      </c>
      <c r="G3682">
        <v>391.44369404664701</v>
      </c>
      <c r="H3682">
        <v>1504.5563083704001</v>
      </c>
      <c r="I3682">
        <v>431.71091914880299</v>
      </c>
    </row>
    <row r="3683" spans="1:9" x14ac:dyDescent="0.25">
      <c r="A3683" t="s">
        <v>26</v>
      </c>
      <c r="B3683">
        <v>2009</v>
      </c>
      <c r="C3683">
        <v>9</v>
      </c>
      <c r="D3683">
        <v>284.600116492268</v>
      </c>
      <c r="E3683">
        <v>3351.3780337519802</v>
      </c>
      <c r="F3683">
        <v>307.69447790637003</v>
      </c>
      <c r="G3683">
        <v>160.14861656813201</v>
      </c>
      <c r="H3683">
        <v>542.78733399492296</v>
      </c>
      <c r="I3683">
        <v>329.40025070493698</v>
      </c>
    </row>
    <row r="3684" spans="1:9" x14ac:dyDescent="0.25">
      <c r="A3684" t="s">
        <v>26</v>
      </c>
      <c r="B3684">
        <v>2009</v>
      </c>
      <c r="C3684">
        <v>10</v>
      </c>
      <c r="D3684">
        <v>232.77654628051701</v>
      </c>
      <c r="E3684">
        <v>3369.6615960765098</v>
      </c>
      <c r="F3684">
        <v>1263.7721950422299</v>
      </c>
      <c r="G3684">
        <v>661.97969779663197</v>
      </c>
      <c r="H3684">
        <v>1971.0285697147399</v>
      </c>
      <c r="I3684">
        <v>274.41558795390398</v>
      </c>
    </row>
    <row r="3685" spans="1:9" x14ac:dyDescent="0.25">
      <c r="A3685" t="s">
        <v>26</v>
      </c>
      <c r="B3685">
        <v>2009</v>
      </c>
      <c r="C3685">
        <v>11</v>
      </c>
      <c r="D3685">
        <v>252.24421897147101</v>
      </c>
      <c r="E3685">
        <v>3360.8256916716</v>
      </c>
      <c r="F3685">
        <v>1393.3258004950701</v>
      </c>
      <c r="G3685">
        <v>732.57455872274602</v>
      </c>
      <c r="H3685">
        <v>2708.6929169384098</v>
      </c>
      <c r="I3685">
        <v>278.96861585480201</v>
      </c>
    </row>
    <row r="3686" spans="1:9" x14ac:dyDescent="0.25">
      <c r="A3686" t="s">
        <v>26</v>
      </c>
      <c r="B3686">
        <v>2009</v>
      </c>
      <c r="C3686">
        <v>12</v>
      </c>
      <c r="D3686">
        <v>330.77671275314702</v>
      </c>
      <c r="E3686">
        <v>3385.6480236379998</v>
      </c>
      <c r="F3686">
        <v>718.57236272346404</v>
      </c>
      <c r="G3686">
        <v>370.53993745833702</v>
      </c>
      <c r="H3686">
        <v>1230.2729636531301</v>
      </c>
      <c r="I3686">
        <v>334.78998516973002</v>
      </c>
    </row>
    <row r="3687" spans="1:9" x14ac:dyDescent="0.25">
      <c r="A3687" t="s">
        <v>26</v>
      </c>
      <c r="B3687">
        <v>2010</v>
      </c>
      <c r="C3687">
        <v>1</v>
      </c>
      <c r="D3687">
        <v>473.65603883977002</v>
      </c>
      <c r="E3687">
        <v>3328.39436765045</v>
      </c>
      <c r="F3687">
        <v>677.11619056352595</v>
      </c>
      <c r="G3687">
        <v>349.07798365904603</v>
      </c>
      <c r="H3687">
        <v>1182.94095640094</v>
      </c>
      <c r="I3687">
        <v>425.05840916597799</v>
      </c>
    </row>
    <row r="3688" spans="1:9" x14ac:dyDescent="0.25">
      <c r="A3688" t="s">
        <v>26</v>
      </c>
      <c r="B3688">
        <v>2010</v>
      </c>
      <c r="C3688">
        <v>2</v>
      </c>
      <c r="D3688">
        <v>598.20275708151496</v>
      </c>
      <c r="E3688">
        <v>3234.5943527526802</v>
      </c>
      <c r="F3688">
        <v>247.80407186941201</v>
      </c>
      <c r="G3688">
        <v>127.756478043806</v>
      </c>
      <c r="H3688">
        <v>640.790349519458</v>
      </c>
      <c r="I3688">
        <v>515.53364972815996</v>
      </c>
    </row>
    <row r="3689" spans="1:9" x14ac:dyDescent="0.25">
      <c r="A3689" t="s">
        <v>26</v>
      </c>
      <c r="B3689">
        <v>2010</v>
      </c>
      <c r="C3689">
        <v>3</v>
      </c>
      <c r="D3689">
        <v>870.74267732619103</v>
      </c>
      <c r="E3689">
        <v>3244.8959021620199</v>
      </c>
      <c r="F3689">
        <v>342.35127639650398</v>
      </c>
      <c r="G3689">
        <v>179.26717170206601</v>
      </c>
      <c r="H3689">
        <v>1076.48731991507</v>
      </c>
      <c r="I3689">
        <v>795.225601062588</v>
      </c>
    </row>
    <row r="3690" spans="1:9" x14ac:dyDescent="0.25">
      <c r="A3690" t="s">
        <v>26</v>
      </c>
      <c r="B3690">
        <v>2010</v>
      </c>
      <c r="C3690">
        <v>4</v>
      </c>
      <c r="D3690">
        <v>1035.8309262042901</v>
      </c>
      <c r="E3690">
        <v>3139.08932735703</v>
      </c>
      <c r="F3690">
        <v>205.55146897851</v>
      </c>
      <c r="G3690">
        <v>107.13940943631999</v>
      </c>
      <c r="H3690">
        <v>551.57072460870995</v>
      </c>
      <c r="I3690">
        <v>985.40670010204803</v>
      </c>
    </row>
    <row r="3691" spans="1:9" x14ac:dyDescent="0.25">
      <c r="A3691" t="s">
        <v>26</v>
      </c>
      <c r="B3691">
        <v>2010</v>
      </c>
      <c r="C3691">
        <v>5</v>
      </c>
      <c r="D3691">
        <v>987.54253672456105</v>
      </c>
      <c r="E3691">
        <v>2922.2811657644702</v>
      </c>
      <c r="F3691">
        <v>40.778041098071299</v>
      </c>
      <c r="G3691">
        <v>17.871346590251001</v>
      </c>
      <c r="H3691">
        <v>678.28415495680701</v>
      </c>
      <c r="I3691">
        <v>900.588187784453</v>
      </c>
    </row>
    <row r="3692" spans="1:9" x14ac:dyDescent="0.25">
      <c r="A3692" t="s">
        <v>26</v>
      </c>
      <c r="B3692">
        <v>2010</v>
      </c>
      <c r="C3692">
        <v>6</v>
      </c>
      <c r="D3692">
        <v>840.80709154642602</v>
      </c>
      <c r="E3692">
        <v>3066.1793720523101</v>
      </c>
      <c r="F3692">
        <v>30.299623494394702</v>
      </c>
      <c r="G3692">
        <v>13.3090808147802</v>
      </c>
      <c r="H3692">
        <v>517.063771818703</v>
      </c>
      <c r="I3692">
        <v>823.35363959840402</v>
      </c>
    </row>
    <row r="3693" spans="1:9" x14ac:dyDescent="0.25">
      <c r="A3693" t="s">
        <v>26</v>
      </c>
      <c r="B3693">
        <v>2010</v>
      </c>
      <c r="C3693">
        <v>7</v>
      </c>
      <c r="D3693">
        <v>552.80449457896202</v>
      </c>
      <c r="E3693">
        <v>3260.7896204596</v>
      </c>
      <c r="F3693">
        <v>444.501361862735</v>
      </c>
      <c r="G3693">
        <v>227.374064022607</v>
      </c>
      <c r="H3693">
        <v>1271.8849035163</v>
      </c>
      <c r="I3693">
        <v>583.59991300231002</v>
      </c>
    </row>
    <row r="3694" spans="1:9" x14ac:dyDescent="0.25">
      <c r="A3694" t="s">
        <v>26</v>
      </c>
      <c r="B3694">
        <v>2010</v>
      </c>
      <c r="C3694">
        <v>8</v>
      </c>
      <c r="D3694">
        <v>402.36207960348298</v>
      </c>
      <c r="E3694">
        <v>3365.95891977569</v>
      </c>
      <c r="F3694">
        <v>130.961873643861</v>
      </c>
      <c r="G3694">
        <v>65.706992544515302</v>
      </c>
      <c r="H3694">
        <v>271.17102512964999</v>
      </c>
      <c r="I3694">
        <v>450.93955912325902</v>
      </c>
    </row>
    <row r="3695" spans="1:9" x14ac:dyDescent="0.25">
      <c r="A3695" t="s">
        <v>26</v>
      </c>
      <c r="B3695">
        <v>2010</v>
      </c>
      <c r="C3695">
        <v>9</v>
      </c>
      <c r="D3695">
        <v>252.10222024911499</v>
      </c>
      <c r="E3695">
        <v>3372.5241371460002</v>
      </c>
      <c r="F3695">
        <v>824.91268379642497</v>
      </c>
      <c r="G3695">
        <v>430.577691161144</v>
      </c>
      <c r="H3695">
        <v>1414.2609462048699</v>
      </c>
      <c r="I3695">
        <v>297.290154690588</v>
      </c>
    </row>
    <row r="3696" spans="1:9" x14ac:dyDescent="0.25">
      <c r="A3696" t="s">
        <v>26</v>
      </c>
      <c r="B3696">
        <v>2010</v>
      </c>
      <c r="C3696">
        <v>10</v>
      </c>
      <c r="D3696">
        <v>227.06834639177401</v>
      </c>
      <c r="E3696">
        <v>3390.8745699768101</v>
      </c>
      <c r="F3696">
        <v>615.38484035762804</v>
      </c>
      <c r="G3696">
        <v>320.69286816041398</v>
      </c>
      <c r="H3696">
        <v>878.81774206136197</v>
      </c>
      <c r="I3696">
        <v>270.03796508909699</v>
      </c>
    </row>
    <row r="3697" spans="1:9" x14ac:dyDescent="0.25">
      <c r="A3697" t="s">
        <v>26</v>
      </c>
      <c r="B3697">
        <v>2010</v>
      </c>
      <c r="C3697">
        <v>11</v>
      </c>
      <c r="D3697">
        <v>203.17922022022901</v>
      </c>
      <c r="E3697">
        <v>3366.84403987412</v>
      </c>
      <c r="F3697">
        <v>757.96956144912701</v>
      </c>
      <c r="G3697">
        <v>394.86531685432197</v>
      </c>
      <c r="H3697">
        <v>1229.7197130506299</v>
      </c>
      <c r="I3697">
        <v>232.36345072922501</v>
      </c>
    </row>
    <row r="3698" spans="1:9" x14ac:dyDescent="0.25">
      <c r="A3698" t="s">
        <v>26</v>
      </c>
      <c r="B3698">
        <v>2010</v>
      </c>
      <c r="C3698">
        <v>12</v>
      </c>
      <c r="D3698">
        <v>245.314239594843</v>
      </c>
      <c r="E3698">
        <v>3391.0933478123502</v>
      </c>
      <c r="F3698">
        <v>378.68177631227502</v>
      </c>
      <c r="G3698">
        <v>194.59641377051199</v>
      </c>
      <c r="H3698">
        <v>488.495937958627</v>
      </c>
      <c r="I3698">
        <v>257.60171088800399</v>
      </c>
    </row>
    <row r="3699" spans="1:9" x14ac:dyDescent="0.25">
      <c r="A3699" t="s">
        <v>26</v>
      </c>
      <c r="B3699">
        <v>2011</v>
      </c>
      <c r="C3699">
        <v>1</v>
      </c>
      <c r="D3699">
        <v>402.08338446036799</v>
      </c>
      <c r="E3699">
        <v>3382.3311316629001</v>
      </c>
      <c r="F3699">
        <v>426.52830421938</v>
      </c>
      <c r="G3699">
        <v>221.65416373462699</v>
      </c>
      <c r="H3699">
        <v>717.60063715106003</v>
      </c>
      <c r="I3699">
        <v>371.63790434754901</v>
      </c>
    </row>
    <row r="3700" spans="1:9" x14ac:dyDescent="0.25">
      <c r="A3700" t="s">
        <v>26</v>
      </c>
      <c r="B3700">
        <v>2011</v>
      </c>
      <c r="C3700">
        <v>2</v>
      </c>
      <c r="D3700">
        <v>551.31112804000497</v>
      </c>
      <c r="E3700">
        <v>3377.0018388674898</v>
      </c>
      <c r="F3700">
        <v>698.60382693128599</v>
      </c>
      <c r="G3700">
        <v>364.88232219452698</v>
      </c>
      <c r="H3700">
        <v>1353.9742612077901</v>
      </c>
      <c r="I3700">
        <v>501.49502589444597</v>
      </c>
    </row>
    <row r="3701" spans="1:9" x14ac:dyDescent="0.25">
      <c r="A3701" t="s">
        <v>26</v>
      </c>
      <c r="B3701">
        <v>2011</v>
      </c>
      <c r="C3701">
        <v>3</v>
      </c>
      <c r="D3701">
        <v>905.78677762991299</v>
      </c>
      <c r="E3701">
        <v>3264.5604856047098</v>
      </c>
      <c r="F3701">
        <v>31.8824289030918</v>
      </c>
      <c r="G3701">
        <v>14.826570108653399</v>
      </c>
      <c r="H3701">
        <v>292.42781676675997</v>
      </c>
      <c r="I3701">
        <v>834.36677293693106</v>
      </c>
    </row>
    <row r="3702" spans="1:9" x14ac:dyDescent="0.25">
      <c r="A3702" t="s">
        <v>26</v>
      </c>
      <c r="B3702">
        <v>2011</v>
      </c>
      <c r="C3702">
        <v>4</v>
      </c>
      <c r="D3702">
        <v>1035.9822919401799</v>
      </c>
      <c r="E3702">
        <v>3133.2554331567399</v>
      </c>
      <c r="F3702">
        <v>27.5669642453134</v>
      </c>
      <c r="G3702">
        <v>12.560156468554901</v>
      </c>
      <c r="H3702">
        <v>333.852284850849</v>
      </c>
      <c r="I3702">
        <v>979.58948312081304</v>
      </c>
    </row>
    <row r="3703" spans="1:9" x14ac:dyDescent="0.25">
      <c r="A3703" t="s">
        <v>26</v>
      </c>
      <c r="B3703">
        <v>2011</v>
      </c>
      <c r="C3703">
        <v>5</v>
      </c>
      <c r="D3703">
        <v>821.614112573493</v>
      </c>
      <c r="E3703">
        <v>3100.7622365509001</v>
      </c>
      <c r="F3703">
        <v>51.530442545111498</v>
      </c>
      <c r="G3703">
        <v>25.4626895506489</v>
      </c>
      <c r="H3703">
        <v>781.78640909792398</v>
      </c>
      <c r="I3703">
        <v>805.81728274288196</v>
      </c>
    </row>
    <row r="3704" spans="1:9" x14ac:dyDescent="0.25">
      <c r="A3704" t="s">
        <v>26</v>
      </c>
      <c r="B3704">
        <v>2011</v>
      </c>
      <c r="C3704">
        <v>6</v>
      </c>
      <c r="D3704">
        <v>758.83614609265396</v>
      </c>
      <c r="E3704">
        <v>3236.7681251001</v>
      </c>
      <c r="F3704">
        <v>370.020673024389</v>
      </c>
      <c r="G3704">
        <v>192.059393094418</v>
      </c>
      <c r="H3704">
        <v>1087.79507948725</v>
      </c>
      <c r="I3704">
        <v>791.608101651168</v>
      </c>
    </row>
    <row r="3705" spans="1:9" x14ac:dyDescent="0.25">
      <c r="A3705" t="s">
        <v>26</v>
      </c>
      <c r="B3705">
        <v>2011</v>
      </c>
      <c r="C3705">
        <v>7</v>
      </c>
      <c r="D3705">
        <v>566.15480503318804</v>
      </c>
      <c r="E3705">
        <v>3324.04954272141</v>
      </c>
      <c r="F3705">
        <v>154.43580578420199</v>
      </c>
      <c r="G3705">
        <v>78.758576621991295</v>
      </c>
      <c r="H3705">
        <v>660.51432700692305</v>
      </c>
      <c r="I3705">
        <v>610.55222653104295</v>
      </c>
    </row>
    <row r="3706" spans="1:9" x14ac:dyDescent="0.25">
      <c r="A3706" t="s">
        <v>26</v>
      </c>
      <c r="B3706">
        <v>2011</v>
      </c>
      <c r="C3706">
        <v>8</v>
      </c>
      <c r="D3706">
        <v>385.03859575432898</v>
      </c>
      <c r="E3706">
        <v>3377.6501848846401</v>
      </c>
      <c r="F3706">
        <v>236.86347832720801</v>
      </c>
      <c r="G3706">
        <v>123.242573037555</v>
      </c>
      <c r="H3706">
        <v>425.507891025795</v>
      </c>
      <c r="I3706">
        <v>434.12439589087501</v>
      </c>
    </row>
    <row r="3707" spans="1:9" x14ac:dyDescent="0.25">
      <c r="A3707" t="s">
        <v>26</v>
      </c>
      <c r="B3707">
        <v>2011</v>
      </c>
      <c r="C3707">
        <v>9</v>
      </c>
      <c r="D3707">
        <v>217.609400135833</v>
      </c>
      <c r="E3707">
        <v>3395.20641024933</v>
      </c>
      <c r="F3707">
        <v>224.44218696332899</v>
      </c>
      <c r="G3707">
        <v>107.387892610885</v>
      </c>
      <c r="H3707">
        <v>182.19292206816999</v>
      </c>
      <c r="I3707">
        <v>262.65381952005401</v>
      </c>
    </row>
    <row r="3708" spans="1:9" x14ac:dyDescent="0.25">
      <c r="A3708" t="s">
        <v>26</v>
      </c>
      <c r="B3708">
        <v>2011</v>
      </c>
      <c r="C3708">
        <v>10</v>
      </c>
      <c r="D3708">
        <v>186.104034801643</v>
      </c>
      <c r="E3708">
        <v>3353.3206309616098</v>
      </c>
      <c r="F3708">
        <v>833.06889141303998</v>
      </c>
      <c r="G3708">
        <v>436.87789361371603</v>
      </c>
      <c r="H3708">
        <v>1328.6617090284001</v>
      </c>
      <c r="I3708">
        <v>226.661003043308</v>
      </c>
    </row>
    <row r="3709" spans="1:9" x14ac:dyDescent="0.25">
      <c r="A3709" t="s">
        <v>26</v>
      </c>
      <c r="B3709">
        <v>2011</v>
      </c>
      <c r="C3709">
        <v>11</v>
      </c>
      <c r="D3709">
        <v>213.23684880079799</v>
      </c>
      <c r="E3709">
        <v>3372.1060366500801</v>
      </c>
      <c r="F3709">
        <v>690.72440530590097</v>
      </c>
      <c r="G3709">
        <v>363.60151118217101</v>
      </c>
      <c r="H3709">
        <v>1118.1208729833099</v>
      </c>
      <c r="I3709">
        <v>241.41942708406501</v>
      </c>
    </row>
    <row r="3710" spans="1:9" x14ac:dyDescent="0.25">
      <c r="A3710" t="s">
        <v>26</v>
      </c>
      <c r="B3710">
        <v>2011</v>
      </c>
      <c r="C3710">
        <v>12</v>
      </c>
      <c r="D3710">
        <v>288.326607006985</v>
      </c>
      <c r="E3710">
        <v>3384.6209314314301</v>
      </c>
      <c r="F3710">
        <v>624.84788666860504</v>
      </c>
      <c r="G3710">
        <v>327.44307682011402</v>
      </c>
      <c r="H3710">
        <v>968.54532042393703</v>
      </c>
      <c r="I3710">
        <v>295.88220480375099</v>
      </c>
    </row>
    <row r="3711" spans="1:9" x14ac:dyDescent="0.25">
      <c r="A3711" t="s">
        <v>26</v>
      </c>
      <c r="B3711">
        <v>2012</v>
      </c>
      <c r="C3711">
        <v>1</v>
      </c>
      <c r="D3711">
        <v>386.40414257437601</v>
      </c>
      <c r="E3711">
        <v>3347.3685749546798</v>
      </c>
      <c r="F3711">
        <v>537.47599663211804</v>
      </c>
      <c r="G3711">
        <v>280.53026844177998</v>
      </c>
      <c r="H3711">
        <v>865.72716323535803</v>
      </c>
      <c r="I3711">
        <v>355.660126036024</v>
      </c>
    </row>
    <row r="3712" spans="1:9" x14ac:dyDescent="0.25">
      <c r="A3712" t="s">
        <v>26</v>
      </c>
      <c r="B3712">
        <v>2012</v>
      </c>
      <c r="C3712">
        <v>2</v>
      </c>
      <c r="D3712">
        <v>517.68664555321197</v>
      </c>
      <c r="E3712">
        <v>3371.7773917640702</v>
      </c>
      <c r="F3712">
        <v>147.40612374819</v>
      </c>
      <c r="G3712">
        <v>76.474581544556202</v>
      </c>
      <c r="H3712">
        <v>356.02746762074099</v>
      </c>
      <c r="I3712">
        <v>472.82890202774598</v>
      </c>
    </row>
    <row r="3713" spans="1:9" x14ac:dyDescent="0.25">
      <c r="A3713" t="s">
        <v>26</v>
      </c>
      <c r="B3713">
        <v>2012</v>
      </c>
      <c r="C3713">
        <v>3</v>
      </c>
      <c r="D3713">
        <v>838.80724295440496</v>
      </c>
      <c r="E3713">
        <v>3322.54054330795</v>
      </c>
      <c r="F3713">
        <v>87.496456791423</v>
      </c>
      <c r="G3713">
        <v>42.914335409152798</v>
      </c>
      <c r="H3713">
        <v>293.53847878012402</v>
      </c>
      <c r="I3713">
        <v>793.50671363643096</v>
      </c>
    </row>
    <row r="3714" spans="1:9" x14ac:dyDescent="0.25">
      <c r="A3714" t="s">
        <v>26</v>
      </c>
      <c r="B3714">
        <v>2012</v>
      </c>
      <c r="C3714">
        <v>4</v>
      </c>
      <c r="D3714">
        <v>811.81403022888298</v>
      </c>
      <c r="E3714">
        <v>3241.4037416332999</v>
      </c>
      <c r="F3714">
        <v>188.98472632657499</v>
      </c>
      <c r="G3714">
        <v>93.505008378655504</v>
      </c>
      <c r="H3714">
        <v>956.21733307494799</v>
      </c>
      <c r="I3714">
        <v>805.21664270545</v>
      </c>
    </row>
    <row r="3715" spans="1:9" x14ac:dyDescent="0.25">
      <c r="A3715" t="s">
        <v>26</v>
      </c>
      <c r="B3715">
        <v>2012</v>
      </c>
      <c r="C3715">
        <v>5</v>
      </c>
      <c r="D3715">
        <v>873.92582454241801</v>
      </c>
      <c r="E3715">
        <v>3280.5173957206698</v>
      </c>
      <c r="F3715">
        <v>167.80239785671199</v>
      </c>
      <c r="G3715">
        <v>84.881224966827105</v>
      </c>
      <c r="H3715">
        <v>595.55088033941502</v>
      </c>
      <c r="I3715">
        <v>922.22539990493703</v>
      </c>
    </row>
    <row r="3716" spans="1:9" x14ac:dyDescent="0.25">
      <c r="A3716" t="s">
        <v>26</v>
      </c>
      <c r="B3716">
        <v>2012</v>
      </c>
      <c r="C3716">
        <v>6</v>
      </c>
      <c r="D3716">
        <v>626.18634606026001</v>
      </c>
      <c r="E3716">
        <v>3302.1367810638399</v>
      </c>
      <c r="F3716">
        <v>994.27779251667096</v>
      </c>
      <c r="G3716">
        <v>519.57346870089498</v>
      </c>
      <c r="H3716">
        <v>2279.7487191670898</v>
      </c>
      <c r="I3716">
        <v>678.49454934497396</v>
      </c>
    </row>
    <row r="3717" spans="1:9" x14ac:dyDescent="0.25">
      <c r="A3717" t="s">
        <v>26</v>
      </c>
      <c r="B3717">
        <v>2012</v>
      </c>
      <c r="C3717">
        <v>7</v>
      </c>
      <c r="D3717">
        <v>512.12608040615999</v>
      </c>
      <c r="E3717">
        <v>3356.5682851544202</v>
      </c>
      <c r="F3717">
        <v>565.26522076866104</v>
      </c>
      <c r="G3717">
        <v>294.744695168948</v>
      </c>
      <c r="H3717">
        <v>1227.7208479140299</v>
      </c>
      <c r="I3717">
        <v>564.43239131956602</v>
      </c>
    </row>
    <row r="3718" spans="1:9" x14ac:dyDescent="0.25">
      <c r="A3718" t="s">
        <v>26</v>
      </c>
      <c r="B3718">
        <v>2012</v>
      </c>
      <c r="C3718">
        <v>8</v>
      </c>
      <c r="D3718">
        <v>345.45673114297102</v>
      </c>
      <c r="E3718">
        <v>3377.5877779501302</v>
      </c>
      <c r="F3718">
        <v>860.06793248409303</v>
      </c>
      <c r="G3718">
        <v>444.886918243472</v>
      </c>
      <c r="H3718">
        <v>1622.6547891371099</v>
      </c>
      <c r="I3718">
        <v>393.888891549211</v>
      </c>
    </row>
    <row r="3719" spans="1:9" x14ac:dyDescent="0.25">
      <c r="A3719" t="s">
        <v>26</v>
      </c>
      <c r="B3719">
        <v>2012</v>
      </c>
      <c r="C3719">
        <v>9</v>
      </c>
      <c r="D3719">
        <v>246.435183521607</v>
      </c>
      <c r="E3719">
        <v>3381.28648692978</v>
      </c>
      <c r="F3719">
        <v>386.19754370733301</v>
      </c>
      <c r="G3719">
        <v>201.817548584994</v>
      </c>
      <c r="H3719">
        <v>518.64227871854303</v>
      </c>
      <c r="I3719">
        <v>291.73956291437901</v>
      </c>
    </row>
    <row r="3720" spans="1:9" x14ac:dyDescent="0.25">
      <c r="A3720" t="s">
        <v>26</v>
      </c>
      <c r="B3720">
        <v>2012</v>
      </c>
      <c r="C3720">
        <v>10</v>
      </c>
      <c r="D3720">
        <v>182.76738837231099</v>
      </c>
      <c r="E3720">
        <v>3389.2336125741599</v>
      </c>
      <c r="F3720">
        <v>727.66134592302296</v>
      </c>
      <c r="G3720">
        <v>380.63989072478603</v>
      </c>
      <c r="H3720">
        <v>1064.64784527148</v>
      </c>
      <c r="I3720">
        <v>224.68933880622899</v>
      </c>
    </row>
    <row r="3721" spans="1:9" x14ac:dyDescent="0.25">
      <c r="A3721" t="s">
        <v>26</v>
      </c>
      <c r="B3721">
        <v>2012</v>
      </c>
      <c r="C3721">
        <v>11</v>
      </c>
      <c r="D3721">
        <v>212.76319895113099</v>
      </c>
      <c r="E3721">
        <v>3346.6719812875399</v>
      </c>
      <c r="F3721">
        <v>764.41693616096495</v>
      </c>
      <c r="G3721">
        <v>394.383575551207</v>
      </c>
      <c r="H3721">
        <v>1156.6584008628099</v>
      </c>
      <c r="I3721">
        <v>239.580540300987</v>
      </c>
    </row>
    <row r="3722" spans="1:9" x14ac:dyDescent="0.25">
      <c r="A3722" t="s">
        <v>26</v>
      </c>
      <c r="B3722">
        <v>2012</v>
      </c>
      <c r="C3722">
        <v>12</v>
      </c>
      <c r="D3722">
        <v>302.78149421419101</v>
      </c>
      <c r="E3722">
        <v>3368.5190679032899</v>
      </c>
      <c r="F3722">
        <v>582.169498105564</v>
      </c>
      <c r="G3722">
        <v>306.614229041128</v>
      </c>
      <c r="H3722">
        <v>1049.9449368799101</v>
      </c>
      <c r="I3722">
        <v>306.90175031682998</v>
      </c>
    </row>
    <row r="3723" spans="1:9" x14ac:dyDescent="0.25">
      <c r="A3723" t="s">
        <v>26</v>
      </c>
      <c r="B3723">
        <v>2013</v>
      </c>
      <c r="C3723">
        <v>1</v>
      </c>
      <c r="D3723">
        <v>486.661258136463</v>
      </c>
      <c r="E3723">
        <v>3370.6942023492402</v>
      </c>
      <c r="F3723">
        <v>758.19748133674705</v>
      </c>
      <c r="G3723">
        <v>392.55240698208502</v>
      </c>
      <c r="H3723">
        <v>1412.98370819141</v>
      </c>
      <c r="I3723">
        <v>442.71689479713899</v>
      </c>
    </row>
    <row r="3724" spans="1:9" x14ac:dyDescent="0.25">
      <c r="A3724" t="s">
        <v>26</v>
      </c>
      <c r="B3724">
        <v>2013</v>
      </c>
      <c r="C3724">
        <v>2</v>
      </c>
      <c r="D3724">
        <v>570.23366035424397</v>
      </c>
      <c r="E3724">
        <v>3353.2568498004198</v>
      </c>
      <c r="F3724">
        <v>316.11672789800599</v>
      </c>
      <c r="G3724">
        <v>162.99570723908201</v>
      </c>
      <c r="H3724">
        <v>601.02090206825699</v>
      </c>
      <c r="I3724">
        <v>513.34755469662196</v>
      </c>
    </row>
    <row r="3725" spans="1:9" x14ac:dyDescent="0.25">
      <c r="A3725" t="s">
        <v>26</v>
      </c>
      <c r="B3725">
        <v>2013</v>
      </c>
      <c r="C3725">
        <v>3</v>
      </c>
      <c r="D3725">
        <v>665.66336986907402</v>
      </c>
      <c r="E3725">
        <v>3304.6992335739101</v>
      </c>
      <c r="F3725">
        <v>415.22415699892503</v>
      </c>
      <c r="G3725">
        <v>208.05381878581201</v>
      </c>
      <c r="H3725">
        <v>936.95767980039795</v>
      </c>
      <c r="I3725">
        <v>631.34243590753101</v>
      </c>
    </row>
    <row r="3726" spans="1:9" x14ac:dyDescent="0.25">
      <c r="A3726" t="s">
        <v>26</v>
      </c>
      <c r="B3726">
        <v>2013</v>
      </c>
      <c r="C3726">
        <v>4</v>
      </c>
      <c r="D3726">
        <v>880.997173075864</v>
      </c>
      <c r="E3726">
        <v>3267.28107524796</v>
      </c>
      <c r="F3726">
        <v>98.981708366951594</v>
      </c>
      <c r="G3726">
        <v>52.234920605644596</v>
      </c>
      <c r="H3726">
        <v>696.01505111067604</v>
      </c>
      <c r="I3726">
        <v>882.83894658949498</v>
      </c>
    </row>
    <row r="3727" spans="1:9" x14ac:dyDescent="0.25">
      <c r="A3727" t="s">
        <v>26</v>
      </c>
      <c r="B3727">
        <v>2013</v>
      </c>
      <c r="C3727">
        <v>5</v>
      </c>
      <c r="D3727">
        <v>918.33459004969905</v>
      </c>
      <c r="E3727">
        <v>3270.1551154553199</v>
      </c>
      <c r="F3727">
        <v>68.199627306933095</v>
      </c>
      <c r="G3727">
        <v>34.093302741957601</v>
      </c>
      <c r="H3727">
        <v>644.26796710120902</v>
      </c>
      <c r="I3727">
        <v>963.009818845577</v>
      </c>
    </row>
    <row r="3728" spans="1:9" x14ac:dyDescent="0.25">
      <c r="A3728" t="s">
        <v>26</v>
      </c>
      <c r="B3728">
        <v>2013</v>
      </c>
      <c r="C3728">
        <v>6</v>
      </c>
      <c r="D3728">
        <v>874.76725896338598</v>
      </c>
      <c r="E3728">
        <v>3202.7254826489302</v>
      </c>
      <c r="F3728">
        <v>95.854781335996094</v>
      </c>
      <c r="G3728">
        <v>47.128700276859597</v>
      </c>
      <c r="H3728">
        <v>623.24938950856904</v>
      </c>
      <c r="I3728">
        <v>900.98225091405504</v>
      </c>
    </row>
    <row r="3729" spans="1:9" x14ac:dyDescent="0.25">
      <c r="A3729" t="s">
        <v>26</v>
      </c>
      <c r="B3729">
        <v>2013</v>
      </c>
      <c r="C3729">
        <v>7</v>
      </c>
      <c r="D3729">
        <v>776.49174141449203</v>
      </c>
      <c r="E3729">
        <v>3069.8826452117901</v>
      </c>
      <c r="F3729">
        <v>85.324099419738403</v>
      </c>
      <c r="G3729">
        <v>43.6051391906229</v>
      </c>
      <c r="H3729">
        <v>636.95473050374403</v>
      </c>
      <c r="I3729">
        <v>758.32506078492599</v>
      </c>
    </row>
    <row r="3730" spans="1:9" x14ac:dyDescent="0.25">
      <c r="A3730" t="s">
        <v>26</v>
      </c>
      <c r="B3730">
        <v>2013</v>
      </c>
      <c r="C3730">
        <v>8</v>
      </c>
      <c r="D3730">
        <v>419.28876134520499</v>
      </c>
      <c r="E3730">
        <v>3325.7078885639899</v>
      </c>
      <c r="F3730">
        <v>337.68275983957301</v>
      </c>
      <c r="G3730">
        <v>175.274514207967</v>
      </c>
      <c r="H3730">
        <v>713.03108641855999</v>
      </c>
      <c r="I3730">
        <v>463.36271647014701</v>
      </c>
    </row>
    <row r="3731" spans="1:9" x14ac:dyDescent="0.25">
      <c r="A3731" t="s">
        <v>26</v>
      </c>
      <c r="B3731">
        <v>2013</v>
      </c>
      <c r="C3731">
        <v>9</v>
      </c>
      <c r="D3731">
        <v>272.896774253861</v>
      </c>
      <c r="E3731">
        <v>3379.1922056663502</v>
      </c>
      <c r="F3731">
        <v>385.863183076935</v>
      </c>
      <c r="G3731">
        <v>200.08554902601099</v>
      </c>
      <c r="H3731">
        <v>501.71167435220599</v>
      </c>
      <c r="I3731">
        <v>320.169898242285</v>
      </c>
    </row>
    <row r="3732" spans="1:9" x14ac:dyDescent="0.25">
      <c r="A3732" t="s">
        <v>26</v>
      </c>
      <c r="B3732">
        <v>2013</v>
      </c>
      <c r="C3732">
        <v>10</v>
      </c>
      <c r="D3732">
        <v>224.19183698324599</v>
      </c>
      <c r="E3732">
        <v>3364.2426605189498</v>
      </c>
      <c r="F3732">
        <v>1210.99953723454</v>
      </c>
      <c r="G3732">
        <v>628.02544704942102</v>
      </c>
      <c r="H3732">
        <v>2215.3823335732</v>
      </c>
      <c r="I3732">
        <v>265.34434908169499</v>
      </c>
    </row>
    <row r="3733" spans="1:9" x14ac:dyDescent="0.25">
      <c r="A3733" t="s">
        <v>26</v>
      </c>
      <c r="B3733">
        <v>2013</v>
      </c>
      <c r="C3733">
        <v>11</v>
      </c>
      <c r="D3733">
        <v>244.46789923377901</v>
      </c>
      <c r="E3733">
        <v>3362.8796517507899</v>
      </c>
      <c r="F3733">
        <v>379.25029459455499</v>
      </c>
      <c r="G3733">
        <v>198.89890396313899</v>
      </c>
      <c r="H3733">
        <v>532.28525165091196</v>
      </c>
      <c r="I3733">
        <v>271.43758274050202</v>
      </c>
    </row>
    <row r="3734" spans="1:9" x14ac:dyDescent="0.25">
      <c r="A3734" t="s">
        <v>26</v>
      </c>
      <c r="B3734">
        <v>2013</v>
      </c>
      <c r="C3734">
        <v>12</v>
      </c>
      <c r="D3734">
        <v>376.39392136219197</v>
      </c>
      <c r="E3734">
        <v>3376.5982277537501</v>
      </c>
      <c r="F3734">
        <v>1094.8054853700601</v>
      </c>
      <c r="G3734">
        <v>574.31609571839203</v>
      </c>
      <c r="H3734">
        <v>1917.8539491357601</v>
      </c>
      <c r="I3734">
        <v>374.99956960524099</v>
      </c>
    </row>
    <row r="3735" spans="1:9" x14ac:dyDescent="0.25">
      <c r="A3735" t="s">
        <v>26</v>
      </c>
      <c r="B3735">
        <v>2014</v>
      </c>
      <c r="C3735">
        <v>1</v>
      </c>
      <c r="D3735">
        <v>513.53616109631105</v>
      </c>
      <c r="E3735">
        <v>3374.0827605363502</v>
      </c>
      <c r="F3735">
        <v>1054.6405136160299</v>
      </c>
      <c r="G3735">
        <v>553.29666076950696</v>
      </c>
      <c r="H3735">
        <v>1954.8785024179399</v>
      </c>
      <c r="I3735">
        <v>463.77599079569302</v>
      </c>
    </row>
    <row r="3736" spans="1:9" x14ac:dyDescent="0.25">
      <c r="A3736" t="s">
        <v>26</v>
      </c>
      <c r="B3736">
        <v>2014</v>
      </c>
      <c r="C3736">
        <v>2</v>
      </c>
      <c r="D3736">
        <v>599.89643548393406</v>
      </c>
      <c r="E3736">
        <v>3372.99179946701</v>
      </c>
      <c r="F3736">
        <v>1198.8723471016699</v>
      </c>
      <c r="G3736">
        <v>629.13456480484604</v>
      </c>
      <c r="H3736">
        <v>2421.25055437119</v>
      </c>
      <c r="I3736">
        <v>540.81819523261504</v>
      </c>
    </row>
    <row r="3737" spans="1:9" x14ac:dyDescent="0.25">
      <c r="A3737" t="s">
        <v>26</v>
      </c>
      <c r="B3737">
        <v>2014</v>
      </c>
      <c r="C3737">
        <v>3</v>
      </c>
      <c r="D3737">
        <v>846.53959214171505</v>
      </c>
      <c r="E3737">
        <v>3291.74738795853</v>
      </c>
      <c r="F3737">
        <v>356.734308070498</v>
      </c>
      <c r="G3737">
        <v>185.774948449747</v>
      </c>
      <c r="H3737">
        <v>1038.4246763456899</v>
      </c>
      <c r="I3737">
        <v>787.99810003356004</v>
      </c>
    </row>
    <row r="3738" spans="1:9" x14ac:dyDescent="0.25">
      <c r="A3738" t="s">
        <v>26</v>
      </c>
      <c r="B3738">
        <v>2014</v>
      </c>
      <c r="C3738">
        <v>4</v>
      </c>
      <c r="D3738">
        <v>957.09748958044895</v>
      </c>
      <c r="E3738">
        <v>3257.37497462387</v>
      </c>
      <c r="F3738">
        <v>176.04892778801701</v>
      </c>
      <c r="G3738">
        <v>87.368398911618002</v>
      </c>
      <c r="H3738">
        <v>828.41270947810597</v>
      </c>
      <c r="I3738">
        <v>949.27764814240504</v>
      </c>
    </row>
    <row r="3739" spans="1:9" x14ac:dyDescent="0.25">
      <c r="A3739" t="s">
        <v>26</v>
      </c>
      <c r="B3739">
        <v>2014</v>
      </c>
      <c r="C3739">
        <v>5</v>
      </c>
      <c r="D3739">
        <v>910.80570298446105</v>
      </c>
      <c r="E3739">
        <v>3341.9515677540599</v>
      </c>
      <c r="F3739">
        <v>318.33200276330899</v>
      </c>
      <c r="G3739">
        <v>166.53849034513999</v>
      </c>
      <c r="H3739">
        <v>1071.8392859708299</v>
      </c>
      <c r="I3739">
        <v>978.89196121592499</v>
      </c>
    </row>
    <row r="3740" spans="1:9" x14ac:dyDescent="0.25">
      <c r="A3740" t="s">
        <v>26</v>
      </c>
      <c r="B3740">
        <v>2014</v>
      </c>
      <c r="C3740">
        <v>6</v>
      </c>
      <c r="D3740">
        <v>823.26630907553294</v>
      </c>
      <c r="E3740">
        <v>3254.1042400923102</v>
      </c>
      <c r="F3740">
        <v>145.87332068270101</v>
      </c>
      <c r="G3740">
        <v>76.081041782609404</v>
      </c>
      <c r="H3740">
        <v>683.31750421368895</v>
      </c>
      <c r="I3740">
        <v>869.27387032533602</v>
      </c>
    </row>
    <row r="3741" spans="1:9" x14ac:dyDescent="0.25">
      <c r="A3741" t="s">
        <v>26</v>
      </c>
      <c r="B3741">
        <v>2014</v>
      </c>
      <c r="C3741">
        <v>7</v>
      </c>
      <c r="D3741">
        <v>655.65582571106495</v>
      </c>
      <c r="E3741">
        <v>3284.90694503647</v>
      </c>
      <c r="F3741">
        <v>72.068445104842198</v>
      </c>
      <c r="G3741">
        <v>34.3992946376219</v>
      </c>
      <c r="H3741">
        <v>516.50262292078196</v>
      </c>
      <c r="I3741">
        <v>695.101076687155</v>
      </c>
    </row>
    <row r="3742" spans="1:9" x14ac:dyDescent="0.25">
      <c r="A3742" t="s">
        <v>26</v>
      </c>
      <c r="B3742">
        <v>2014</v>
      </c>
      <c r="C3742">
        <v>8</v>
      </c>
      <c r="D3742">
        <v>398.011354215729</v>
      </c>
      <c r="E3742">
        <v>3345.94636616547</v>
      </c>
      <c r="F3742">
        <v>725.90717174030306</v>
      </c>
      <c r="G3742">
        <v>374.13637499843099</v>
      </c>
      <c r="H3742">
        <v>1424.73788226805</v>
      </c>
      <c r="I3742">
        <v>443.84583564303898</v>
      </c>
    </row>
    <row r="3743" spans="1:9" x14ac:dyDescent="0.25">
      <c r="A3743" t="s">
        <v>26</v>
      </c>
      <c r="B3743">
        <v>2014</v>
      </c>
      <c r="C3743">
        <v>9</v>
      </c>
      <c r="D3743">
        <v>313.71203245219698</v>
      </c>
      <c r="E3743">
        <v>3366.4403876829501</v>
      </c>
      <c r="F3743">
        <v>147.96201795307201</v>
      </c>
      <c r="G3743">
        <v>75.824888545300595</v>
      </c>
      <c r="H3743">
        <v>228.70515983683899</v>
      </c>
      <c r="I3743">
        <v>361.53724279710099</v>
      </c>
    </row>
    <row r="3744" spans="1:9" x14ac:dyDescent="0.25">
      <c r="A3744" t="s">
        <v>26</v>
      </c>
      <c r="B3744">
        <v>2014</v>
      </c>
      <c r="C3744">
        <v>10</v>
      </c>
      <c r="D3744">
        <v>238.81901159578101</v>
      </c>
      <c r="E3744">
        <v>3356.9152748884599</v>
      </c>
      <c r="F3744">
        <v>994.799526651154</v>
      </c>
      <c r="G3744">
        <v>513.30735016885399</v>
      </c>
      <c r="H3744">
        <v>1619.76418045644</v>
      </c>
      <c r="I3744">
        <v>280.74999573921701</v>
      </c>
    </row>
    <row r="3745" spans="1:9" x14ac:dyDescent="0.25">
      <c r="A3745" t="s">
        <v>26</v>
      </c>
      <c r="B3745">
        <v>2014</v>
      </c>
      <c r="C3745">
        <v>11</v>
      </c>
      <c r="D3745">
        <v>262.465971186594</v>
      </c>
      <c r="E3745">
        <v>3304.3902718537902</v>
      </c>
      <c r="F3745">
        <v>976.79219831844398</v>
      </c>
      <c r="G3745">
        <v>511.73747276320302</v>
      </c>
      <c r="H3745">
        <v>1824.0486375693999</v>
      </c>
      <c r="I3745">
        <v>283.32975220292798</v>
      </c>
    </row>
    <row r="3746" spans="1:9" x14ac:dyDescent="0.25">
      <c r="A3746" t="s">
        <v>26</v>
      </c>
      <c r="B3746">
        <v>2014</v>
      </c>
      <c r="C3746">
        <v>12</v>
      </c>
      <c r="D3746">
        <v>338.240462861254</v>
      </c>
      <c r="E3746">
        <v>3365.9729272767599</v>
      </c>
      <c r="F3746">
        <v>517.68148404779402</v>
      </c>
      <c r="G3746">
        <v>273.70440485504201</v>
      </c>
      <c r="H3746">
        <v>787.69702999620495</v>
      </c>
      <c r="I3746">
        <v>338.26108146407398</v>
      </c>
    </row>
    <row r="3747" spans="1:9" x14ac:dyDescent="0.25">
      <c r="A3747" t="s">
        <v>27</v>
      </c>
      <c r="B3747">
        <v>2002</v>
      </c>
      <c r="C3747">
        <v>1</v>
      </c>
      <c r="D3747">
        <v>445.410264409126</v>
      </c>
      <c r="E3747">
        <v>3082.4658559606901</v>
      </c>
      <c r="F3747">
        <v>726.06020644381499</v>
      </c>
      <c r="G3747">
        <v>295.92479632228702</v>
      </c>
      <c r="H3747">
        <v>1227.3581569936</v>
      </c>
      <c r="I3747">
        <v>397.20382064593298</v>
      </c>
    </row>
    <row r="3748" spans="1:9" x14ac:dyDescent="0.25">
      <c r="A3748" t="s">
        <v>27</v>
      </c>
      <c r="B3748">
        <v>2002</v>
      </c>
      <c r="C3748">
        <v>2</v>
      </c>
      <c r="D3748">
        <v>502.76401153693502</v>
      </c>
      <c r="E3748">
        <v>3025.00974981323</v>
      </c>
      <c r="F3748">
        <v>1281.8344689330099</v>
      </c>
      <c r="G3748">
        <v>525.59334542584804</v>
      </c>
      <c r="H3748">
        <v>2531.0216416513299</v>
      </c>
      <c r="I3748">
        <v>435.10850840152301</v>
      </c>
    </row>
    <row r="3749" spans="1:9" x14ac:dyDescent="0.25">
      <c r="A3749" t="s">
        <v>27</v>
      </c>
      <c r="B3749">
        <v>2002</v>
      </c>
      <c r="C3749">
        <v>3</v>
      </c>
      <c r="D3749">
        <v>776.28580199210796</v>
      </c>
      <c r="E3749">
        <v>3028.9758629298399</v>
      </c>
      <c r="F3749">
        <v>162.35531909403301</v>
      </c>
      <c r="G3749">
        <v>64.946579235104707</v>
      </c>
      <c r="H3749">
        <v>633.83616346398401</v>
      </c>
      <c r="I3749">
        <v>699.42510210217495</v>
      </c>
    </row>
    <row r="3750" spans="1:9" x14ac:dyDescent="0.25">
      <c r="A3750" t="s">
        <v>27</v>
      </c>
      <c r="B3750">
        <v>2002</v>
      </c>
      <c r="C3750">
        <v>4</v>
      </c>
      <c r="D3750">
        <v>867.23105931330394</v>
      </c>
      <c r="E3750">
        <v>2862.8893437878401</v>
      </c>
      <c r="F3750">
        <v>176.20629566457899</v>
      </c>
      <c r="G3750">
        <v>70.955434940517904</v>
      </c>
      <c r="H3750">
        <v>782.33957873103202</v>
      </c>
      <c r="I3750">
        <v>776.03573138495005</v>
      </c>
    </row>
    <row r="3751" spans="1:9" x14ac:dyDescent="0.25">
      <c r="A3751" t="s">
        <v>27</v>
      </c>
      <c r="B3751">
        <v>2002</v>
      </c>
      <c r="C3751">
        <v>5</v>
      </c>
      <c r="D3751">
        <v>807.340091671192</v>
      </c>
      <c r="E3751">
        <v>3002.9102352723698</v>
      </c>
      <c r="F3751">
        <v>406.77085686380798</v>
      </c>
      <c r="G3751">
        <v>165.31361204950301</v>
      </c>
      <c r="H3751">
        <v>1213.3638266087701</v>
      </c>
      <c r="I3751">
        <v>824.24615798532</v>
      </c>
    </row>
    <row r="3752" spans="1:9" x14ac:dyDescent="0.25">
      <c r="A3752" t="s">
        <v>27</v>
      </c>
      <c r="B3752">
        <v>2002</v>
      </c>
      <c r="C3752">
        <v>6</v>
      </c>
      <c r="D3752">
        <v>621.96438383870805</v>
      </c>
      <c r="E3752">
        <v>3015.90537521439</v>
      </c>
      <c r="F3752">
        <v>324.93677559524099</v>
      </c>
      <c r="G3752">
        <v>132.48443646241901</v>
      </c>
      <c r="H3752">
        <v>852.34083292488106</v>
      </c>
      <c r="I3752">
        <v>674.64039803724302</v>
      </c>
    </row>
    <row r="3753" spans="1:9" x14ac:dyDescent="0.25">
      <c r="A3753" t="s">
        <v>27</v>
      </c>
      <c r="B3753">
        <v>2002</v>
      </c>
      <c r="C3753">
        <v>7</v>
      </c>
      <c r="D3753">
        <v>510.74562542467402</v>
      </c>
      <c r="E3753">
        <v>3039.9431783689902</v>
      </c>
      <c r="F3753">
        <v>548.841419947757</v>
      </c>
      <c r="G3753">
        <v>225.069427442365</v>
      </c>
      <c r="H3753">
        <v>1159.92743053247</v>
      </c>
      <c r="I3753">
        <v>575.41645386818902</v>
      </c>
    </row>
    <row r="3754" spans="1:9" x14ac:dyDescent="0.25">
      <c r="A3754" t="s">
        <v>27</v>
      </c>
      <c r="B3754">
        <v>2002</v>
      </c>
      <c r="C3754">
        <v>8</v>
      </c>
      <c r="D3754">
        <v>342.57166793615397</v>
      </c>
      <c r="E3754">
        <v>3010.25992476486</v>
      </c>
      <c r="F3754">
        <v>521.66624677650498</v>
      </c>
      <c r="G3754">
        <v>213.41209222717899</v>
      </c>
      <c r="H3754">
        <v>1137.3780817905499</v>
      </c>
      <c r="I3754">
        <v>404.68446501968901</v>
      </c>
    </row>
    <row r="3755" spans="1:9" x14ac:dyDescent="0.25">
      <c r="A3755" t="s">
        <v>27</v>
      </c>
      <c r="B3755">
        <v>2002</v>
      </c>
      <c r="C3755">
        <v>9</v>
      </c>
      <c r="D3755">
        <v>247.21859401476399</v>
      </c>
      <c r="E3755">
        <v>2944.7099469996601</v>
      </c>
      <c r="F3755">
        <v>361.261935346489</v>
      </c>
      <c r="G3755">
        <v>148.93636571885099</v>
      </c>
      <c r="H3755">
        <v>497.2357240627</v>
      </c>
      <c r="I3755">
        <v>298.96835433600398</v>
      </c>
    </row>
    <row r="3756" spans="1:9" x14ac:dyDescent="0.25">
      <c r="A3756" t="s">
        <v>27</v>
      </c>
      <c r="B3756">
        <v>2002</v>
      </c>
      <c r="C3756">
        <v>10</v>
      </c>
      <c r="D3756">
        <v>179.77077285729601</v>
      </c>
      <c r="E3756">
        <v>3028.52291333527</v>
      </c>
      <c r="F3756">
        <v>905.41821003791802</v>
      </c>
      <c r="G3756">
        <v>368.55705062112298</v>
      </c>
      <c r="H3756">
        <v>1736.1353461364199</v>
      </c>
      <c r="I3756">
        <v>233.90972996767499</v>
      </c>
    </row>
    <row r="3757" spans="1:9" x14ac:dyDescent="0.25">
      <c r="A3757" t="s">
        <v>27</v>
      </c>
      <c r="B3757">
        <v>2002</v>
      </c>
      <c r="C3757">
        <v>11</v>
      </c>
      <c r="D3757">
        <v>179.56285826021099</v>
      </c>
      <c r="E3757">
        <v>3087.30265654404</v>
      </c>
      <c r="F3757">
        <v>1028.29081461702</v>
      </c>
      <c r="G3757">
        <v>419.78765896317901</v>
      </c>
      <c r="H3757">
        <v>1658.06401465973</v>
      </c>
      <c r="I3757">
        <v>222.23858684169801</v>
      </c>
    </row>
    <row r="3758" spans="1:9" x14ac:dyDescent="0.25">
      <c r="A3758" t="s">
        <v>27</v>
      </c>
      <c r="B3758">
        <v>2002</v>
      </c>
      <c r="C3758">
        <v>12</v>
      </c>
      <c r="D3758">
        <v>223.99297866997</v>
      </c>
      <c r="E3758">
        <v>3077.2097083215299</v>
      </c>
      <c r="F3758">
        <v>926.97969855009103</v>
      </c>
      <c r="G3758">
        <v>380.65358131955401</v>
      </c>
      <c r="H3758">
        <v>1506.29056663302</v>
      </c>
      <c r="I3758">
        <v>244.470737210712</v>
      </c>
    </row>
    <row r="3759" spans="1:9" x14ac:dyDescent="0.25">
      <c r="A3759" t="s">
        <v>27</v>
      </c>
      <c r="B3759">
        <v>2003</v>
      </c>
      <c r="C3759">
        <v>1</v>
      </c>
      <c r="D3759">
        <v>358.66436713307502</v>
      </c>
      <c r="E3759">
        <v>3075.4838243736299</v>
      </c>
      <c r="F3759">
        <v>423.713500568619</v>
      </c>
      <c r="G3759">
        <v>172.52345523592001</v>
      </c>
      <c r="H3759">
        <v>862.67243047261195</v>
      </c>
      <c r="I3759">
        <v>331.49051678222202</v>
      </c>
    </row>
    <row r="3760" spans="1:9" x14ac:dyDescent="0.25">
      <c r="A3760" t="s">
        <v>27</v>
      </c>
      <c r="B3760">
        <v>2003</v>
      </c>
      <c r="C3760">
        <v>2</v>
      </c>
      <c r="D3760">
        <v>520.697980804135</v>
      </c>
      <c r="E3760">
        <v>3058.3412165248101</v>
      </c>
      <c r="F3760">
        <v>257.54650696211797</v>
      </c>
      <c r="G3760">
        <v>105.429040263958</v>
      </c>
      <c r="H3760">
        <v>550.11994116457004</v>
      </c>
      <c r="I3760">
        <v>453.72394797257903</v>
      </c>
    </row>
    <row r="3761" spans="1:9" x14ac:dyDescent="0.25">
      <c r="A3761" t="s">
        <v>27</v>
      </c>
      <c r="B3761">
        <v>2003</v>
      </c>
      <c r="C3761">
        <v>3</v>
      </c>
      <c r="D3761">
        <v>877.68994266899904</v>
      </c>
      <c r="E3761">
        <v>2977.1973623855602</v>
      </c>
      <c r="F3761">
        <v>276.83092936235403</v>
      </c>
      <c r="G3761">
        <v>113.379312135316</v>
      </c>
      <c r="H3761">
        <v>673.13281509646004</v>
      </c>
      <c r="I3761">
        <v>763.95052906533203</v>
      </c>
    </row>
    <row r="3762" spans="1:9" x14ac:dyDescent="0.25">
      <c r="A3762" t="s">
        <v>27</v>
      </c>
      <c r="B3762">
        <v>2003</v>
      </c>
      <c r="C3762">
        <v>4</v>
      </c>
      <c r="D3762">
        <v>936.85690440179303</v>
      </c>
      <c r="E3762">
        <v>2727.2478942346202</v>
      </c>
      <c r="F3762">
        <v>71.653177465730295</v>
      </c>
      <c r="G3762">
        <v>28.799385524047501</v>
      </c>
      <c r="H3762">
        <v>689.83805287639098</v>
      </c>
      <c r="I3762">
        <v>777.10604400457396</v>
      </c>
    </row>
    <row r="3763" spans="1:9" x14ac:dyDescent="0.25">
      <c r="A3763" t="s">
        <v>27</v>
      </c>
      <c r="B3763">
        <v>2003</v>
      </c>
      <c r="C3763">
        <v>5</v>
      </c>
      <c r="D3763">
        <v>809.26731479160196</v>
      </c>
      <c r="E3763">
        <v>3027.1203191688501</v>
      </c>
      <c r="F3763">
        <v>470.50726657446</v>
      </c>
      <c r="G3763">
        <v>192.65232214601801</v>
      </c>
      <c r="H3763">
        <v>1254.2305664611199</v>
      </c>
      <c r="I3763">
        <v>827.72370554671704</v>
      </c>
    </row>
    <row r="3764" spans="1:9" x14ac:dyDescent="0.25">
      <c r="A3764" t="s">
        <v>27</v>
      </c>
      <c r="B3764">
        <v>2003</v>
      </c>
      <c r="C3764">
        <v>6</v>
      </c>
      <c r="D3764">
        <v>725.87364225875297</v>
      </c>
      <c r="E3764">
        <v>2934.2090198324599</v>
      </c>
      <c r="F3764">
        <v>231.34746593788199</v>
      </c>
      <c r="G3764">
        <v>94.982187092350102</v>
      </c>
      <c r="H3764">
        <v>789.64373867131701</v>
      </c>
      <c r="I3764">
        <v>715.102749176266</v>
      </c>
    </row>
    <row r="3765" spans="1:9" x14ac:dyDescent="0.25">
      <c r="A3765" t="s">
        <v>27</v>
      </c>
      <c r="B3765">
        <v>2003</v>
      </c>
      <c r="C3765">
        <v>7</v>
      </c>
      <c r="D3765">
        <v>542.70543531119904</v>
      </c>
      <c r="E3765">
        <v>2982.4600162112401</v>
      </c>
      <c r="F3765">
        <v>303.74724974938403</v>
      </c>
      <c r="G3765">
        <v>123.516454303438</v>
      </c>
      <c r="H3765">
        <v>868.55676350235899</v>
      </c>
      <c r="I3765">
        <v>561.47996376511105</v>
      </c>
    </row>
    <row r="3766" spans="1:9" x14ac:dyDescent="0.25">
      <c r="A3766" t="s">
        <v>27</v>
      </c>
      <c r="B3766">
        <v>2003</v>
      </c>
      <c r="C3766">
        <v>8</v>
      </c>
      <c r="D3766">
        <v>398.17150477254199</v>
      </c>
      <c r="E3766">
        <v>3034.3935130250502</v>
      </c>
      <c r="F3766">
        <v>64.865408637999295</v>
      </c>
      <c r="G3766">
        <v>27.142004635936999</v>
      </c>
      <c r="H3766">
        <v>199.46065268283601</v>
      </c>
      <c r="I3766">
        <v>432.095295596607</v>
      </c>
    </row>
    <row r="3767" spans="1:9" x14ac:dyDescent="0.25">
      <c r="A3767" t="s">
        <v>27</v>
      </c>
      <c r="B3767">
        <v>2003</v>
      </c>
      <c r="C3767">
        <v>9</v>
      </c>
      <c r="D3767">
        <v>268.26201060340998</v>
      </c>
      <c r="E3767">
        <v>3056.6389188267499</v>
      </c>
      <c r="F3767">
        <v>500.57114897336999</v>
      </c>
      <c r="G3767">
        <v>205.29467147932399</v>
      </c>
      <c r="H3767">
        <v>824.95978808612801</v>
      </c>
      <c r="I3767">
        <v>299.36780818702903</v>
      </c>
    </row>
    <row r="3768" spans="1:9" x14ac:dyDescent="0.25">
      <c r="A3768" t="s">
        <v>27</v>
      </c>
      <c r="B3768">
        <v>2003</v>
      </c>
      <c r="C3768">
        <v>10</v>
      </c>
      <c r="D3768">
        <v>184.10238877293699</v>
      </c>
      <c r="E3768">
        <v>3069.1939697227499</v>
      </c>
      <c r="F3768">
        <v>434.70822652690902</v>
      </c>
      <c r="G3768">
        <v>178.471826387194</v>
      </c>
      <c r="H3768">
        <v>618.52423607729395</v>
      </c>
      <c r="I3768">
        <v>209.608025265706</v>
      </c>
    </row>
    <row r="3769" spans="1:9" x14ac:dyDescent="0.25">
      <c r="A3769" t="s">
        <v>27</v>
      </c>
      <c r="B3769">
        <v>2003</v>
      </c>
      <c r="C3769">
        <v>11</v>
      </c>
      <c r="D3769">
        <v>196.673497673062</v>
      </c>
      <c r="E3769">
        <v>3070.77313785049</v>
      </c>
      <c r="F3769">
        <v>829.07929295656197</v>
      </c>
      <c r="G3769">
        <v>339.49052488096299</v>
      </c>
      <c r="H3769">
        <v>1394.88873824249</v>
      </c>
      <c r="I3769">
        <v>204.994001587968</v>
      </c>
    </row>
    <row r="3770" spans="1:9" x14ac:dyDescent="0.25">
      <c r="A3770" t="s">
        <v>27</v>
      </c>
      <c r="B3770">
        <v>2003</v>
      </c>
      <c r="C3770">
        <v>12</v>
      </c>
      <c r="D3770">
        <v>288.22962501359399</v>
      </c>
      <c r="E3770">
        <v>3072.64794801682</v>
      </c>
      <c r="F3770">
        <v>902.02556674520497</v>
      </c>
      <c r="G3770">
        <v>369.04443005578401</v>
      </c>
      <c r="H3770">
        <v>1427.05058343357</v>
      </c>
      <c r="I3770">
        <v>263.66935591159302</v>
      </c>
    </row>
    <row r="3771" spans="1:9" x14ac:dyDescent="0.25">
      <c r="A3771" t="s">
        <v>27</v>
      </c>
      <c r="B3771">
        <v>2004</v>
      </c>
      <c r="C3771">
        <v>1</v>
      </c>
      <c r="D3771">
        <v>383.92589433872899</v>
      </c>
      <c r="E3771">
        <v>3060.0413860313402</v>
      </c>
      <c r="F3771">
        <v>898.46207412031197</v>
      </c>
      <c r="G3771">
        <v>368.767080840169</v>
      </c>
      <c r="H3771">
        <v>1718.1489678073101</v>
      </c>
      <c r="I3771">
        <v>316.82672911870498</v>
      </c>
    </row>
    <row r="3772" spans="1:9" x14ac:dyDescent="0.25">
      <c r="A3772" t="s">
        <v>27</v>
      </c>
      <c r="B3772">
        <v>2004</v>
      </c>
      <c r="C3772">
        <v>2</v>
      </c>
      <c r="D3772">
        <v>502.43433401830498</v>
      </c>
      <c r="E3772">
        <v>3051.9008752038599</v>
      </c>
      <c r="F3772">
        <v>419.87576971889501</v>
      </c>
      <c r="G3772">
        <v>171.23987298351</v>
      </c>
      <c r="H3772">
        <v>839.94554484620096</v>
      </c>
      <c r="I3772">
        <v>412.63709802124998</v>
      </c>
    </row>
    <row r="3773" spans="1:9" x14ac:dyDescent="0.25">
      <c r="A3773" t="s">
        <v>27</v>
      </c>
      <c r="B3773">
        <v>2004</v>
      </c>
      <c r="C3773">
        <v>3</v>
      </c>
      <c r="D3773">
        <v>731.53078015455503</v>
      </c>
      <c r="E3773">
        <v>3035.3453020574898</v>
      </c>
      <c r="F3773">
        <v>254.459067153147</v>
      </c>
      <c r="G3773">
        <v>103.13912552783</v>
      </c>
      <c r="H3773">
        <v>658.53954231232694</v>
      </c>
      <c r="I3773">
        <v>635.21492022996199</v>
      </c>
    </row>
    <row r="3774" spans="1:9" x14ac:dyDescent="0.25">
      <c r="A3774" t="s">
        <v>27</v>
      </c>
      <c r="B3774">
        <v>2004</v>
      </c>
      <c r="C3774">
        <v>4</v>
      </c>
      <c r="D3774">
        <v>770.95889326217696</v>
      </c>
      <c r="E3774">
        <v>3032.72913844803</v>
      </c>
      <c r="F3774">
        <v>279.51970220095802</v>
      </c>
      <c r="G3774">
        <v>114.19038561124501</v>
      </c>
      <c r="H3774">
        <v>860.03817523696398</v>
      </c>
      <c r="I3774">
        <v>727.20669349234799</v>
      </c>
    </row>
    <row r="3775" spans="1:9" x14ac:dyDescent="0.25">
      <c r="A3775" t="s">
        <v>27</v>
      </c>
      <c r="B3775">
        <v>2004</v>
      </c>
      <c r="C3775">
        <v>5</v>
      </c>
      <c r="D3775">
        <v>896.229653679271</v>
      </c>
      <c r="E3775">
        <v>2929.7539846565201</v>
      </c>
      <c r="F3775">
        <v>88.713355806517001</v>
      </c>
      <c r="G3775">
        <v>35.935419760178199</v>
      </c>
      <c r="H3775">
        <v>462.14862450795101</v>
      </c>
      <c r="I3775">
        <v>856.82003789459998</v>
      </c>
    </row>
    <row r="3776" spans="1:9" x14ac:dyDescent="0.25">
      <c r="A3776" t="s">
        <v>27</v>
      </c>
      <c r="B3776">
        <v>2004</v>
      </c>
      <c r="C3776">
        <v>6</v>
      </c>
      <c r="D3776">
        <v>683.64338345619103</v>
      </c>
      <c r="E3776">
        <v>2858.90175676544</v>
      </c>
      <c r="F3776">
        <v>220.64018797244299</v>
      </c>
      <c r="G3776">
        <v>90.056856248346406</v>
      </c>
      <c r="H3776">
        <v>941.02183702190405</v>
      </c>
      <c r="I3776">
        <v>651.29599331265399</v>
      </c>
    </row>
    <row r="3777" spans="1:9" x14ac:dyDescent="0.25">
      <c r="A3777" t="s">
        <v>27</v>
      </c>
      <c r="B3777">
        <v>2004</v>
      </c>
      <c r="C3777">
        <v>7</v>
      </c>
      <c r="D3777">
        <v>491.74871610303501</v>
      </c>
      <c r="E3777">
        <v>3072.9945297286999</v>
      </c>
      <c r="F3777">
        <v>333.89975869295102</v>
      </c>
      <c r="G3777">
        <v>137.44907405740199</v>
      </c>
      <c r="H3777">
        <v>734.99566277456802</v>
      </c>
      <c r="I3777">
        <v>532.85805775316703</v>
      </c>
    </row>
    <row r="3778" spans="1:9" x14ac:dyDescent="0.25">
      <c r="A3778" t="s">
        <v>27</v>
      </c>
      <c r="B3778">
        <v>2004</v>
      </c>
      <c r="C3778">
        <v>8</v>
      </c>
      <c r="D3778">
        <v>346.13212433794598</v>
      </c>
      <c r="E3778">
        <v>3055.30779442841</v>
      </c>
      <c r="F3778">
        <v>1233.50690660696</v>
      </c>
      <c r="G3778">
        <v>503.89173583467402</v>
      </c>
      <c r="H3778">
        <v>2372.2178250409902</v>
      </c>
      <c r="I3778">
        <v>383.70047865186001</v>
      </c>
    </row>
    <row r="3779" spans="1:9" x14ac:dyDescent="0.25">
      <c r="A3779" t="s">
        <v>27</v>
      </c>
      <c r="B3779">
        <v>2004</v>
      </c>
      <c r="C3779">
        <v>9</v>
      </c>
      <c r="D3779">
        <v>216.04112205358999</v>
      </c>
      <c r="E3779">
        <v>3078.1319144874601</v>
      </c>
      <c r="F3779">
        <v>781.46578741666804</v>
      </c>
      <c r="G3779">
        <v>318.85621838921099</v>
      </c>
      <c r="H3779">
        <v>1316.97316388998</v>
      </c>
      <c r="I3779">
        <v>250.68600698553101</v>
      </c>
    </row>
    <row r="3780" spans="1:9" x14ac:dyDescent="0.25">
      <c r="A3780" t="s">
        <v>27</v>
      </c>
      <c r="B3780">
        <v>2004</v>
      </c>
      <c r="C3780">
        <v>10</v>
      </c>
      <c r="D3780">
        <v>168.61199347459899</v>
      </c>
      <c r="E3780">
        <v>3062.8872213504001</v>
      </c>
      <c r="F3780">
        <v>991.68315926301898</v>
      </c>
      <c r="G3780">
        <v>406.301504411233</v>
      </c>
      <c r="H3780">
        <v>1683.74805804075</v>
      </c>
      <c r="I3780">
        <v>193.57539671235301</v>
      </c>
    </row>
    <row r="3781" spans="1:9" x14ac:dyDescent="0.25">
      <c r="A3781" t="s">
        <v>27</v>
      </c>
      <c r="B3781">
        <v>2004</v>
      </c>
      <c r="C3781">
        <v>11</v>
      </c>
      <c r="D3781">
        <v>174.477411884286</v>
      </c>
      <c r="E3781">
        <v>3072.8939116906699</v>
      </c>
      <c r="F3781">
        <v>647.35040062372195</v>
      </c>
      <c r="G3781">
        <v>266.03596672216003</v>
      </c>
      <c r="H3781">
        <v>958.68761441206902</v>
      </c>
      <c r="I3781">
        <v>185.02632636827701</v>
      </c>
    </row>
    <row r="3782" spans="1:9" x14ac:dyDescent="0.25">
      <c r="A3782" t="s">
        <v>27</v>
      </c>
      <c r="B3782">
        <v>2004</v>
      </c>
      <c r="C3782">
        <v>12</v>
      </c>
      <c r="D3782">
        <v>293.94507917866298</v>
      </c>
      <c r="E3782">
        <v>3082.71920085785</v>
      </c>
      <c r="F3782">
        <v>835.27380123498904</v>
      </c>
      <c r="G3782">
        <v>343.44568889779401</v>
      </c>
      <c r="H3782">
        <v>1346.26309214759</v>
      </c>
      <c r="I3782">
        <v>267.86983080789997</v>
      </c>
    </row>
    <row r="3783" spans="1:9" x14ac:dyDescent="0.25">
      <c r="A3783" t="s">
        <v>27</v>
      </c>
      <c r="B3783">
        <v>2005</v>
      </c>
      <c r="C3783">
        <v>1</v>
      </c>
      <c r="D3783">
        <v>407.18542723872798</v>
      </c>
      <c r="E3783">
        <v>3023.0685753466801</v>
      </c>
      <c r="F3783">
        <v>655.88693862632795</v>
      </c>
      <c r="G3783">
        <v>265.11818748373202</v>
      </c>
      <c r="H3783">
        <v>1220.42781579443</v>
      </c>
      <c r="I3783">
        <v>331.9803211341</v>
      </c>
    </row>
    <row r="3784" spans="1:9" x14ac:dyDescent="0.25">
      <c r="A3784" t="s">
        <v>27</v>
      </c>
      <c r="B3784">
        <v>2005</v>
      </c>
      <c r="C3784">
        <v>2</v>
      </c>
      <c r="D3784">
        <v>446.84086108455301</v>
      </c>
      <c r="E3784">
        <v>3035.0374998965499</v>
      </c>
      <c r="F3784">
        <v>375.788225174503</v>
      </c>
      <c r="G3784">
        <v>153.73974814662</v>
      </c>
      <c r="H3784">
        <v>739.77400504283401</v>
      </c>
      <c r="I3784">
        <v>366.73668787205202</v>
      </c>
    </row>
    <row r="3785" spans="1:9" x14ac:dyDescent="0.25">
      <c r="A3785" t="s">
        <v>27</v>
      </c>
      <c r="B3785">
        <v>2005</v>
      </c>
      <c r="C3785">
        <v>3</v>
      </c>
      <c r="D3785">
        <v>684.67627064237297</v>
      </c>
      <c r="E3785">
        <v>3058.5021150129701</v>
      </c>
      <c r="F3785">
        <v>208.712316161921</v>
      </c>
      <c r="G3785">
        <v>85.2517739700736</v>
      </c>
      <c r="H3785">
        <v>590.03711919844602</v>
      </c>
      <c r="I3785">
        <v>601.14191544195899</v>
      </c>
    </row>
    <row r="3786" spans="1:9" x14ac:dyDescent="0.25">
      <c r="A3786" t="s">
        <v>27</v>
      </c>
      <c r="B3786">
        <v>2005</v>
      </c>
      <c r="C3786">
        <v>4</v>
      </c>
      <c r="D3786">
        <v>808.45782111247797</v>
      </c>
      <c r="E3786">
        <v>3034.2592272926299</v>
      </c>
      <c r="F3786">
        <v>372.32487788888</v>
      </c>
      <c r="G3786">
        <v>151.26105810008301</v>
      </c>
      <c r="H3786">
        <v>1109.1279740258101</v>
      </c>
      <c r="I3786">
        <v>760.52489307788403</v>
      </c>
    </row>
    <row r="3787" spans="1:9" x14ac:dyDescent="0.25">
      <c r="A3787" t="s">
        <v>27</v>
      </c>
      <c r="B3787">
        <v>2005</v>
      </c>
      <c r="C3787">
        <v>5</v>
      </c>
      <c r="D3787">
        <v>821.45325452452403</v>
      </c>
      <c r="E3787">
        <v>3034.43123392807</v>
      </c>
      <c r="F3787">
        <v>208.31014122529299</v>
      </c>
      <c r="G3787">
        <v>83.936217489103896</v>
      </c>
      <c r="H3787">
        <v>741.26327344424203</v>
      </c>
      <c r="I3787">
        <v>822.21729342800097</v>
      </c>
    </row>
    <row r="3788" spans="1:9" x14ac:dyDescent="0.25">
      <c r="A3788" t="s">
        <v>27</v>
      </c>
      <c r="B3788">
        <v>2005</v>
      </c>
      <c r="C3788">
        <v>6</v>
      </c>
      <c r="D3788">
        <v>731.57079964835805</v>
      </c>
      <c r="E3788">
        <v>3016.77336046356</v>
      </c>
      <c r="F3788">
        <v>137.280067516023</v>
      </c>
      <c r="G3788">
        <v>55.728750866388701</v>
      </c>
      <c r="H3788">
        <v>628.06791747018804</v>
      </c>
      <c r="I3788">
        <v>751.98587594853404</v>
      </c>
    </row>
    <row r="3789" spans="1:9" x14ac:dyDescent="0.25">
      <c r="A3789" t="s">
        <v>27</v>
      </c>
      <c r="B3789">
        <v>2005</v>
      </c>
      <c r="C3789">
        <v>7</v>
      </c>
      <c r="D3789">
        <v>536.20270956346303</v>
      </c>
      <c r="E3789">
        <v>2967.3384355715998</v>
      </c>
      <c r="F3789">
        <v>169.66983340823199</v>
      </c>
      <c r="G3789">
        <v>69.641602174359804</v>
      </c>
      <c r="H3789">
        <v>540.38735319816601</v>
      </c>
      <c r="I3789">
        <v>557.63175167806605</v>
      </c>
    </row>
    <row r="3790" spans="1:9" x14ac:dyDescent="0.25">
      <c r="A3790" t="s">
        <v>27</v>
      </c>
      <c r="B3790">
        <v>2005</v>
      </c>
      <c r="C3790">
        <v>8</v>
      </c>
      <c r="D3790">
        <v>374.174243231905</v>
      </c>
      <c r="E3790">
        <v>3061.8568335275299</v>
      </c>
      <c r="F3790">
        <v>382.94864783567402</v>
      </c>
      <c r="G3790">
        <v>157.66012954389899</v>
      </c>
      <c r="H3790">
        <v>734.94548127484802</v>
      </c>
      <c r="I3790">
        <v>414.85853624340302</v>
      </c>
    </row>
    <row r="3791" spans="1:9" x14ac:dyDescent="0.25">
      <c r="A3791" t="s">
        <v>27</v>
      </c>
      <c r="B3791">
        <v>2005</v>
      </c>
      <c r="C3791">
        <v>9</v>
      </c>
      <c r="D3791">
        <v>240.28990854610001</v>
      </c>
      <c r="E3791">
        <v>3061.39281806488</v>
      </c>
      <c r="F3791">
        <v>617.75871138795901</v>
      </c>
      <c r="G3791">
        <v>252.51529257539201</v>
      </c>
      <c r="H3791">
        <v>1011.49011893374</v>
      </c>
      <c r="I3791">
        <v>274.36798592453698</v>
      </c>
    </row>
    <row r="3792" spans="1:9" x14ac:dyDescent="0.25">
      <c r="A3792" t="s">
        <v>27</v>
      </c>
      <c r="B3792">
        <v>2005</v>
      </c>
      <c r="C3792">
        <v>10</v>
      </c>
      <c r="D3792">
        <v>172.53662801932199</v>
      </c>
      <c r="E3792">
        <v>3057.2731949362201</v>
      </c>
      <c r="F3792">
        <v>916.979479420281</v>
      </c>
      <c r="G3792">
        <v>373.18833905277103</v>
      </c>
      <c r="H3792">
        <v>1567.57964315565</v>
      </c>
      <c r="I3792">
        <v>199.09507926722799</v>
      </c>
    </row>
    <row r="3793" spans="1:9" x14ac:dyDescent="0.25">
      <c r="A3793" t="s">
        <v>27</v>
      </c>
      <c r="B3793">
        <v>2005</v>
      </c>
      <c r="C3793">
        <v>11</v>
      </c>
      <c r="D3793">
        <v>208.26125444606399</v>
      </c>
      <c r="E3793">
        <v>3090.2630296653701</v>
      </c>
      <c r="F3793">
        <v>806.41929191494</v>
      </c>
      <c r="G3793">
        <v>330.43915919198901</v>
      </c>
      <c r="H3793">
        <v>1316.64012856617</v>
      </c>
      <c r="I3793">
        <v>217.17156255699399</v>
      </c>
    </row>
    <row r="3794" spans="1:9" x14ac:dyDescent="0.25">
      <c r="A3794" t="s">
        <v>27</v>
      </c>
      <c r="B3794">
        <v>2005</v>
      </c>
      <c r="C3794">
        <v>12</v>
      </c>
      <c r="D3794">
        <v>286.23008619739397</v>
      </c>
      <c r="E3794">
        <v>3090.5499986439499</v>
      </c>
      <c r="F3794">
        <v>562.72948484712595</v>
      </c>
      <c r="G3794">
        <v>230.44107313909799</v>
      </c>
      <c r="H3794">
        <v>860.90191857675495</v>
      </c>
      <c r="I3794">
        <v>263.878422545185</v>
      </c>
    </row>
    <row r="3795" spans="1:9" x14ac:dyDescent="0.25">
      <c r="A3795" t="s">
        <v>27</v>
      </c>
      <c r="B3795">
        <v>2006</v>
      </c>
      <c r="C3795">
        <v>1</v>
      </c>
      <c r="D3795">
        <v>369.15515398631601</v>
      </c>
      <c r="E3795">
        <v>3084.90312434937</v>
      </c>
      <c r="F3795">
        <v>409.84197250115398</v>
      </c>
      <c r="G3795">
        <v>167.90343956467299</v>
      </c>
      <c r="H3795">
        <v>676.63671904836599</v>
      </c>
      <c r="I3795">
        <v>309.96258773480702</v>
      </c>
    </row>
    <row r="3796" spans="1:9" x14ac:dyDescent="0.25">
      <c r="A3796" t="s">
        <v>27</v>
      </c>
      <c r="B3796">
        <v>2006</v>
      </c>
      <c r="C3796">
        <v>2</v>
      </c>
      <c r="D3796">
        <v>459.63187703359</v>
      </c>
      <c r="E3796">
        <v>3071.2871786944602</v>
      </c>
      <c r="F3796">
        <v>375.46898702838899</v>
      </c>
      <c r="G3796">
        <v>153.37359960323499</v>
      </c>
      <c r="H3796">
        <v>712.70184271017104</v>
      </c>
      <c r="I3796">
        <v>380.75880134253498</v>
      </c>
    </row>
    <row r="3797" spans="1:9" x14ac:dyDescent="0.25">
      <c r="A3797" t="s">
        <v>27</v>
      </c>
      <c r="B3797">
        <v>2006</v>
      </c>
      <c r="C3797">
        <v>3</v>
      </c>
      <c r="D3797">
        <v>620.75649880612798</v>
      </c>
      <c r="E3797">
        <v>3081.3109346626302</v>
      </c>
      <c r="F3797">
        <v>856.46597640180596</v>
      </c>
      <c r="G3797">
        <v>350.70434960601801</v>
      </c>
      <c r="H3797">
        <v>1692.1686603534699</v>
      </c>
      <c r="I3797">
        <v>551.45203485535205</v>
      </c>
    </row>
    <row r="3798" spans="1:9" x14ac:dyDescent="0.25">
      <c r="A3798" t="s">
        <v>27</v>
      </c>
      <c r="B3798">
        <v>2006</v>
      </c>
      <c r="C3798">
        <v>4</v>
      </c>
      <c r="D3798">
        <v>766.28985727861402</v>
      </c>
      <c r="E3798">
        <v>3049.86014653641</v>
      </c>
      <c r="F3798">
        <v>275.64536339595799</v>
      </c>
      <c r="G3798">
        <v>113.047840419896</v>
      </c>
      <c r="H3798">
        <v>844.47779840461305</v>
      </c>
      <c r="I3798">
        <v>727.60540246201504</v>
      </c>
    </row>
    <row r="3799" spans="1:9" x14ac:dyDescent="0.25">
      <c r="A3799" t="s">
        <v>27</v>
      </c>
      <c r="B3799">
        <v>2006</v>
      </c>
      <c r="C3799">
        <v>5</v>
      </c>
      <c r="D3799">
        <v>862.20074597452003</v>
      </c>
      <c r="E3799">
        <v>3010.0196605577098</v>
      </c>
      <c r="F3799">
        <v>501.05789536071802</v>
      </c>
      <c r="G3799">
        <v>205.032779633237</v>
      </c>
      <c r="H3799">
        <v>1426.96314339171</v>
      </c>
      <c r="I3799">
        <v>848.52944459409503</v>
      </c>
    </row>
    <row r="3800" spans="1:9" x14ac:dyDescent="0.25">
      <c r="A3800" t="s">
        <v>27</v>
      </c>
      <c r="B3800">
        <v>2006</v>
      </c>
      <c r="C3800">
        <v>6</v>
      </c>
      <c r="D3800">
        <v>798.567111372417</v>
      </c>
      <c r="E3800">
        <v>2888.0846106939698</v>
      </c>
      <c r="F3800">
        <v>51.764972862041901</v>
      </c>
      <c r="G3800">
        <v>20.985942705593899</v>
      </c>
      <c r="H3800">
        <v>367.41391797308398</v>
      </c>
      <c r="I3800">
        <v>777.910662056055</v>
      </c>
    </row>
    <row r="3801" spans="1:9" x14ac:dyDescent="0.25">
      <c r="A3801" t="s">
        <v>27</v>
      </c>
      <c r="B3801">
        <v>2006</v>
      </c>
      <c r="C3801">
        <v>7</v>
      </c>
      <c r="D3801">
        <v>728.86695558679503</v>
      </c>
      <c r="E3801">
        <v>2833.68208167374</v>
      </c>
      <c r="F3801">
        <v>84.445830526678506</v>
      </c>
      <c r="G3801">
        <v>34.351539879061598</v>
      </c>
      <c r="H3801">
        <v>467.38941539342898</v>
      </c>
      <c r="I3801">
        <v>699.21550190948199</v>
      </c>
    </row>
    <row r="3802" spans="1:9" x14ac:dyDescent="0.25">
      <c r="A3802" t="s">
        <v>27</v>
      </c>
      <c r="B3802">
        <v>2006</v>
      </c>
      <c r="C3802">
        <v>8</v>
      </c>
      <c r="D3802">
        <v>331.87741723762002</v>
      </c>
      <c r="E3802">
        <v>3032.5621824639902</v>
      </c>
      <c r="F3802">
        <v>612.821526498661</v>
      </c>
      <c r="G3802">
        <v>252.356860209205</v>
      </c>
      <c r="H3802">
        <v>1251.7248376408299</v>
      </c>
      <c r="I3802">
        <v>364.84441685737102</v>
      </c>
    </row>
    <row r="3803" spans="1:9" x14ac:dyDescent="0.25">
      <c r="A3803" t="s">
        <v>27</v>
      </c>
      <c r="B3803">
        <v>2006</v>
      </c>
      <c r="C3803">
        <v>9</v>
      </c>
      <c r="D3803">
        <v>256.82674223295999</v>
      </c>
      <c r="E3803">
        <v>3058.7906718305999</v>
      </c>
      <c r="F3803">
        <v>591.87173057298696</v>
      </c>
      <c r="G3803">
        <v>241.544149540452</v>
      </c>
      <c r="H3803">
        <v>1025.7432410307999</v>
      </c>
      <c r="I3803">
        <v>290.285349804041</v>
      </c>
    </row>
    <row r="3804" spans="1:9" x14ac:dyDescent="0.25">
      <c r="A3804" t="s">
        <v>27</v>
      </c>
      <c r="B3804">
        <v>2006</v>
      </c>
      <c r="C3804">
        <v>10</v>
      </c>
      <c r="D3804">
        <v>192.64218388211299</v>
      </c>
      <c r="E3804">
        <v>3059.5430201048298</v>
      </c>
      <c r="F3804">
        <v>1005.55629280985</v>
      </c>
      <c r="G3804">
        <v>412.16911942237698</v>
      </c>
      <c r="H3804">
        <v>1722.9057744592201</v>
      </c>
      <c r="I3804">
        <v>218.29327701444899</v>
      </c>
    </row>
    <row r="3805" spans="1:9" x14ac:dyDescent="0.25">
      <c r="A3805" t="s">
        <v>27</v>
      </c>
      <c r="B3805">
        <v>2006</v>
      </c>
      <c r="C3805">
        <v>11</v>
      </c>
      <c r="D3805">
        <v>213.869569641563</v>
      </c>
      <c r="E3805">
        <v>3075.5915176588501</v>
      </c>
      <c r="F3805">
        <v>926.33560290317598</v>
      </c>
      <c r="G3805">
        <v>377.742179993565</v>
      </c>
      <c r="H3805">
        <v>1571.58594445677</v>
      </c>
      <c r="I3805">
        <v>220.78415250728401</v>
      </c>
    </row>
    <row r="3806" spans="1:9" x14ac:dyDescent="0.25">
      <c r="A3806" t="s">
        <v>27</v>
      </c>
      <c r="B3806">
        <v>2006</v>
      </c>
      <c r="C3806">
        <v>12</v>
      </c>
      <c r="D3806">
        <v>276.981427972554</v>
      </c>
      <c r="E3806">
        <v>3070.5133922526602</v>
      </c>
      <c r="F3806">
        <v>1224.45887085653</v>
      </c>
      <c r="G3806">
        <v>500.55580594981899</v>
      </c>
      <c r="H3806">
        <v>2214.1794356492801</v>
      </c>
      <c r="I3806">
        <v>255.36506293412199</v>
      </c>
    </row>
    <row r="3807" spans="1:9" x14ac:dyDescent="0.25">
      <c r="A3807" t="s">
        <v>27</v>
      </c>
      <c r="B3807">
        <v>2007</v>
      </c>
      <c r="C3807">
        <v>1</v>
      </c>
      <c r="D3807">
        <v>466.45121250500199</v>
      </c>
      <c r="E3807">
        <v>3078.6073216105701</v>
      </c>
      <c r="F3807">
        <v>1069.10776677185</v>
      </c>
      <c r="G3807">
        <v>438.999419888528</v>
      </c>
      <c r="H3807">
        <v>2018.19471985834</v>
      </c>
      <c r="I3807">
        <v>380.62608436507702</v>
      </c>
    </row>
    <row r="3808" spans="1:9" x14ac:dyDescent="0.25">
      <c r="A3808" t="s">
        <v>27</v>
      </c>
      <c r="B3808">
        <v>2007</v>
      </c>
      <c r="C3808">
        <v>2</v>
      </c>
      <c r="D3808">
        <v>524.27755118532696</v>
      </c>
      <c r="E3808">
        <v>3079.4481698982199</v>
      </c>
      <c r="F3808">
        <v>631.18305938863705</v>
      </c>
      <c r="G3808">
        <v>259.91011082013102</v>
      </c>
      <c r="H3808">
        <v>1158.31016910566</v>
      </c>
      <c r="I3808">
        <v>430.89443268253598</v>
      </c>
    </row>
    <row r="3809" spans="1:9" x14ac:dyDescent="0.25">
      <c r="A3809" t="s">
        <v>27</v>
      </c>
      <c r="B3809">
        <v>2007</v>
      </c>
      <c r="C3809">
        <v>3</v>
      </c>
      <c r="D3809">
        <v>735.32136547087703</v>
      </c>
      <c r="E3809">
        <v>3051.6653340882899</v>
      </c>
      <c r="F3809">
        <v>230.224503484926</v>
      </c>
      <c r="G3809">
        <v>92.859265964970703</v>
      </c>
      <c r="H3809">
        <v>681.99684838313601</v>
      </c>
      <c r="I3809">
        <v>640.36496211212602</v>
      </c>
    </row>
    <row r="3810" spans="1:9" x14ac:dyDescent="0.25">
      <c r="A3810" t="s">
        <v>27</v>
      </c>
      <c r="B3810">
        <v>2007</v>
      </c>
      <c r="C3810">
        <v>4</v>
      </c>
      <c r="D3810">
        <v>972.79347436754495</v>
      </c>
      <c r="E3810">
        <v>2835.9763116734298</v>
      </c>
      <c r="F3810">
        <v>66.404776156778993</v>
      </c>
      <c r="G3810">
        <v>27.830968136945799</v>
      </c>
      <c r="H3810">
        <v>368.47124503141902</v>
      </c>
      <c r="I3810">
        <v>832.48380226779705</v>
      </c>
    </row>
    <row r="3811" spans="1:9" x14ac:dyDescent="0.25">
      <c r="A3811" t="s">
        <v>27</v>
      </c>
      <c r="B3811">
        <v>2007</v>
      </c>
      <c r="C3811">
        <v>5</v>
      </c>
      <c r="D3811">
        <v>807.629367356731</v>
      </c>
      <c r="E3811">
        <v>2919.9023830641199</v>
      </c>
      <c r="F3811">
        <v>150.625670088097</v>
      </c>
      <c r="G3811">
        <v>61.496579900547999</v>
      </c>
      <c r="H3811">
        <v>858.74878394822599</v>
      </c>
      <c r="I3811">
        <v>764.18781176465302</v>
      </c>
    </row>
    <row r="3812" spans="1:9" x14ac:dyDescent="0.25">
      <c r="A3812" t="s">
        <v>27</v>
      </c>
      <c r="B3812">
        <v>2007</v>
      </c>
      <c r="C3812">
        <v>6</v>
      </c>
      <c r="D3812">
        <v>682.65535426006898</v>
      </c>
      <c r="E3812">
        <v>2995.4732909939598</v>
      </c>
      <c r="F3812">
        <v>819.85721643609997</v>
      </c>
      <c r="G3812">
        <v>335.711242877529</v>
      </c>
      <c r="H3812">
        <v>1919.33969387044</v>
      </c>
      <c r="I3812">
        <v>693.29470990875097</v>
      </c>
    </row>
    <row r="3813" spans="1:9" x14ac:dyDescent="0.25">
      <c r="A3813" t="s">
        <v>27</v>
      </c>
      <c r="B3813">
        <v>2007</v>
      </c>
      <c r="C3813">
        <v>7</v>
      </c>
      <c r="D3813">
        <v>454.92919147657898</v>
      </c>
      <c r="E3813">
        <v>3058.9242866152999</v>
      </c>
      <c r="F3813">
        <v>740.41625641338396</v>
      </c>
      <c r="G3813">
        <v>303.14100013337401</v>
      </c>
      <c r="H3813">
        <v>1480.93130757323</v>
      </c>
      <c r="I3813">
        <v>494.69562540028602</v>
      </c>
    </row>
    <row r="3814" spans="1:9" x14ac:dyDescent="0.25">
      <c r="A3814" t="s">
        <v>27</v>
      </c>
      <c r="B3814">
        <v>2007</v>
      </c>
      <c r="C3814">
        <v>8</v>
      </c>
      <c r="D3814">
        <v>339.92826252650099</v>
      </c>
      <c r="E3814">
        <v>3046.6192422802701</v>
      </c>
      <c r="F3814">
        <v>318.46004030579599</v>
      </c>
      <c r="G3814">
        <v>130.21322794804701</v>
      </c>
      <c r="H3814">
        <v>594.14125945626301</v>
      </c>
      <c r="I3814">
        <v>376.56152624401301</v>
      </c>
    </row>
    <row r="3815" spans="1:9" x14ac:dyDescent="0.25">
      <c r="A3815" t="s">
        <v>27</v>
      </c>
      <c r="B3815">
        <v>2007</v>
      </c>
      <c r="C3815">
        <v>9</v>
      </c>
      <c r="D3815">
        <v>218.35303262463401</v>
      </c>
      <c r="E3815">
        <v>3079.5574748527501</v>
      </c>
      <c r="F3815">
        <v>450.94664251115802</v>
      </c>
      <c r="G3815">
        <v>184.84102660008099</v>
      </c>
      <c r="H3815">
        <v>729.03688977142394</v>
      </c>
      <c r="I3815">
        <v>253.95308052242001</v>
      </c>
    </row>
    <row r="3816" spans="1:9" x14ac:dyDescent="0.25">
      <c r="A3816" t="s">
        <v>27</v>
      </c>
      <c r="B3816">
        <v>2007</v>
      </c>
      <c r="C3816">
        <v>10</v>
      </c>
      <c r="D3816">
        <v>193.85115049792</v>
      </c>
      <c r="E3816">
        <v>3083.44034004273</v>
      </c>
      <c r="F3816">
        <v>320.34053814323403</v>
      </c>
      <c r="G3816">
        <v>131.14133488957</v>
      </c>
      <c r="H3816">
        <v>398.27593810152098</v>
      </c>
      <c r="I3816">
        <v>220.91361840860799</v>
      </c>
    </row>
    <row r="3817" spans="1:9" x14ac:dyDescent="0.25">
      <c r="A3817" t="s">
        <v>27</v>
      </c>
      <c r="B3817">
        <v>2007</v>
      </c>
      <c r="C3817">
        <v>11</v>
      </c>
      <c r="D3817">
        <v>206.76556889592501</v>
      </c>
      <c r="E3817">
        <v>3091.0202139241001</v>
      </c>
      <c r="F3817">
        <v>619.06827306293496</v>
      </c>
      <c r="G3817">
        <v>253.79729046164201</v>
      </c>
      <c r="H3817">
        <v>840.30178589488105</v>
      </c>
      <c r="I3817">
        <v>215.700679550621</v>
      </c>
    </row>
    <row r="3818" spans="1:9" x14ac:dyDescent="0.25">
      <c r="A3818" t="s">
        <v>27</v>
      </c>
      <c r="B3818">
        <v>2007</v>
      </c>
      <c r="C3818">
        <v>12</v>
      </c>
      <c r="D3818">
        <v>285.99744749292898</v>
      </c>
      <c r="E3818">
        <v>3073.7658384823599</v>
      </c>
      <c r="F3818">
        <v>836.09595360235198</v>
      </c>
      <c r="G3818">
        <v>342.56560088343002</v>
      </c>
      <c r="H3818">
        <v>1487.67816211945</v>
      </c>
      <c r="I3818">
        <v>262.19597692701097</v>
      </c>
    </row>
    <row r="3819" spans="1:9" x14ac:dyDescent="0.25">
      <c r="A3819" t="s">
        <v>27</v>
      </c>
      <c r="B3819">
        <v>2008</v>
      </c>
      <c r="C3819">
        <v>1</v>
      </c>
      <c r="D3819">
        <v>439.68963965311002</v>
      </c>
      <c r="E3819">
        <v>3083.6321960366799</v>
      </c>
      <c r="F3819">
        <v>1189.2719305958899</v>
      </c>
      <c r="G3819">
        <v>486.96039972558901</v>
      </c>
      <c r="H3819">
        <v>2180.5648800642198</v>
      </c>
      <c r="I3819">
        <v>361.59003751791897</v>
      </c>
    </row>
    <row r="3820" spans="1:9" x14ac:dyDescent="0.25">
      <c r="A3820" t="s">
        <v>27</v>
      </c>
      <c r="B3820">
        <v>2008</v>
      </c>
      <c r="C3820">
        <v>2</v>
      </c>
      <c r="D3820">
        <v>640.01874156634995</v>
      </c>
      <c r="E3820">
        <v>3039.5845698027001</v>
      </c>
      <c r="F3820">
        <v>249.126453247185</v>
      </c>
      <c r="G3820">
        <v>100.205606700812</v>
      </c>
      <c r="H3820">
        <v>604.85797447705704</v>
      </c>
      <c r="I3820">
        <v>513.61190136854395</v>
      </c>
    </row>
    <row r="3821" spans="1:9" x14ac:dyDescent="0.25">
      <c r="A3821" t="s">
        <v>27</v>
      </c>
      <c r="B3821">
        <v>2008</v>
      </c>
      <c r="C3821">
        <v>3</v>
      </c>
      <c r="D3821">
        <v>671.157008868601</v>
      </c>
      <c r="E3821">
        <v>3073.8028437272601</v>
      </c>
      <c r="F3821">
        <v>531.60759011857999</v>
      </c>
      <c r="G3821">
        <v>217.256510512186</v>
      </c>
      <c r="H3821">
        <v>1134.6275805560899</v>
      </c>
      <c r="I3821">
        <v>593.95375659480806</v>
      </c>
    </row>
    <row r="3822" spans="1:9" x14ac:dyDescent="0.25">
      <c r="A3822" t="s">
        <v>27</v>
      </c>
      <c r="B3822">
        <v>2008</v>
      </c>
      <c r="C3822">
        <v>4</v>
      </c>
      <c r="D3822">
        <v>723.16614720329096</v>
      </c>
      <c r="E3822">
        <v>3053.49288205826</v>
      </c>
      <c r="F3822">
        <v>200.847658908048</v>
      </c>
      <c r="G3822">
        <v>81.138395284307606</v>
      </c>
      <c r="H3822">
        <v>733.20627715405897</v>
      </c>
      <c r="I3822">
        <v>688.57501087655601</v>
      </c>
    </row>
    <row r="3823" spans="1:9" x14ac:dyDescent="0.25">
      <c r="A3823" t="s">
        <v>27</v>
      </c>
      <c r="B3823">
        <v>2008</v>
      </c>
      <c r="C3823">
        <v>5</v>
      </c>
      <c r="D3823">
        <v>923.414231709315</v>
      </c>
      <c r="E3823">
        <v>2847.30061395233</v>
      </c>
      <c r="F3823">
        <v>33.457966355623</v>
      </c>
      <c r="G3823">
        <v>13.9463956957505</v>
      </c>
      <c r="H3823">
        <v>225.32679540506601</v>
      </c>
      <c r="I3823">
        <v>858.87211306773702</v>
      </c>
    </row>
    <row r="3824" spans="1:9" x14ac:dyDescent="0.25">
      <c r="A3824" t="s">
        <v>27</v>
      </c>
      <c r="B3824">
        <v>2008</v>
      </c>
      <c r="C3824">
        <v>6</v>
      </c>
      <c r="D3824">
        <v>659.31573659695198</v>
      </c>
      <c r="E3824">
        <v>2849.4736201809701</v>
      </c>
      <c r="F3824">
        <v>136.35566355737399</v>
      </c>
      <c r="G3824">
        <v>55.5443233784478</v>
      </c>
      <c r="H3824">
        <v>790.94610031056402</v>
      </c>
      <c r="I3824">
        <v>629.51917545782305</v>
      </c>
    </row>
    <row r="3825" spans="1:9" x14ac:dyDescent="0.25">
      <c r="A3825" t="s">
        <v>27</v>
      </c>
      <c r="B3825">
        <v>2008</v>
      </c>
      <c r="C3825">
        <v>7</v>
      </c>
      <c r="D3825">
        <v>489.07071757614898</v>
      </c>
      <c r="E3825">
        <v>3061.9385223069798</v>
      </c>
      <c r="F3825">
        <v>699.89607426065402</v>
      </c>
      <c r="G3825">
        <v>289.38589572776903</v>
      </c>
      <c r="H3825">
        <v>1359.0504783547899</v>
      </c>
      <c r="I3825">
        <v>526.71169553126595</v>
      </c>
    </row>
    <row r="3826" spans="1:9" x14ac:dyDescent="0.25">
      <c r="A3826" t="s">
        <v>27</v>
      </c>
      <c r="B3826">
        <v>2008</v>
      </c>
      <c r="C3826">
        <v>8</v>
      </c>
      <c r="D3826">
        <v>293.22941421054998</v>
      </c>
      <c r="E3826">
        <v>3078.4866192485001</v>
      </c>
      <c r="F3826">
        <v>768.00534717783</v>
      </c>
      <c r="G3826">
        <v>314.24658022689903</v>
      </c>
      <c r="H3826">
        <v>1453.48776459949</v>
      </c>
      <c r="I3826">
        <v>333.99565530796502</v>
      </c>
    </row>
    <row r="3827" spans="1:9" x14ac:dyDescent="0.25">
      <c r="A3827" t="s">
        <v>27</v>
      </c>
      <c r="B3827">
        <v>2008</v>
      </c>
      <c r="C3827">
        <v>9</v>
      </c>
      <c r="D3827">
        <v>200.00854338385599</v>
      </c>
      <c r="E3827">
        <v>3058.4464717451501</v>
      </c>
      <c r="F3827">
        <v>815.44205446582805</v>
      </c>
      <c r="G3827">
        <v>333.55450520236201</v>
      </c>
      <c r="H3827">
        <v>1340.36171171516</v>
      </c>
      <c r="I3827">
        <v>233.52633463922501</v>
      </c>
    </row>
    <row r="3828" spans="1:9" x14ac:dyDescent="0.25">
      <c r="A3828" t="s">
        <v>27</v>
      </c>
      <c r="B3828">
        <v>2008</v>
      </c>
      <c r="C3828">
        <v>10</v>
      </c>
      <c r="D3828">
        <v>168.628183854767</v>
      </c>
      <c r="E3828">
        <v>3024.5280444468699</v>
      </c>
      <c r="F3828">
        <v>942.83749888227499</v>
      </c>
      <c r="G3828">
        <v>383.10271823269198</v>
      </c>
      <c r="H3828">
        <v>1580.1133124129699</v>
      </c>
      <c r="I3828">
        <v>193.219246277049</v>
      </c>
    </row>
    <row r="3829" spans="1:9" x14ac:dyDescent="0.25">
      <c r="A3829" t="s">
        <v>27</v>
      </c>
      <c r="B3829">
        <v>2008</v>
      </c>
      <c r="C3829">
        <v>11</v>
      </c>
      <c r="D3829">
        <v>174.25773716585999</v>
      </c>
      <c r="E3829">
        <v>3075.2027055462599</v>
      </c>
      <c r="F3829">
        <v>460.30843909326597</v>
      </c>
      <c r="G3829">
        <v>188.34394954903101</v>
      </c>
      <c r="H3829">
        <v>720.10116194288298</v>
      </c>
      <c r="I3829">
        <v>185.17977120861099</v>
      </c>
    </row>
    <row r="3830" spans="1:9" x14ac:dyDescent="0.25">
      <c r="A3830" t="s">
        <v>27</v>
      </c>
      <c r="B3830">
        <v>2008</v>
      </c>
      <c r="C3830">
        <v>12</v>
      </c>
      <c r="D3830">
        <v>267.05292543873099</v>
      </c>
      <c r="E3830">
        <v>3073.1260199165299</v>
      </c>
      <c r="F3830">
        <v>589.30406056556706</v>
      </c>
      <c r="G3830">
        <v>239.848765414318</v>
      </c>
      <c r="H3830">
        <v>898.72641091707203</v>
      </c>
      <c r="I3830">
        <v>246.189328892443</v>
      </c>
    </row>
    <row r="3831" spans="1:9" x14ac:dyDescent="0.25">
      <c r="A3831" t="s">
        <v>27</v>
      </c>
      <c r="B3831">
        <v>2009</v>
      </c>
      <c r="C3831">
        <v>1</v>
      </c>
      <c r="D3831">
        <v>381.01149545196699</v>
      </c>
      <c r="E3831">
        <v>3079.5156252204902</v>
      </c>
      <c r="F3831">
        <v>608.28698261112197</v>
      </c>
      <c r="G3831">
        <v>247.66554673659601</v>
      </c>
      <c r="H3831">
        <v>1033.68802302837</v>
      </c>
      <c r="I3831">
        <v>316.80118495087902</v>
      </c>
    </row>
    <row r="3832" spans="1:9" x14ac:dyDescent="0.25">
      <c r="A3832" t="s">
        <v>27</v>
      </c>
      <c r="B3832">
        <v>2009</v>
      </c>
      <c r="C3832">
        <v>2</v>
      </c>
      <c r="D3832">
        <v>432.51258807878497</v>
      </c>
      <c r="E3832">
        <v>3076.8160723349001</v>
      </c>
      <c r="F3832">
        <v>123.152260318996</v>
      </c>
      <c r="G3832">
        <v>50.542212956570197</v>
      </c>
      <c r="H3832">
        <v>219.72472777246199</v>
      </c>
      <c r="I3832">
        <v>361.21711826140199</v>
      </c>
    </row>
    <row r="3833" spans="1:9" x14ac:dyDescent="0.25">
      <c r="A3833" t="s">
        <v>27</v>
      </c>
      <c r="B3833">
        <v>2009</v>
      </c>
      <c r="C3833">
        <v>3</v>
      </c>
      <c r="D3833">
        <v>707.36611132268899</v>
      </c>
      <c r="E3833">
        <v>3038.6511436399801</v>
      </c>
      <c r="F3833">
        <v>223.45274902087201</v>
      </c>
      <c r="G3833">
        <v>90.164987656837297</v>
      </c>
      <c r="H3833">
        <v>578.31673375884498</v>
      </c>
      <c r="I3833">
        <v>613.39192778992594</v>
      </c>
    </row>
    <row r="3834" spans="1:9" x14ac:dyDescent="0.25">
      <c r="A3834" t="s">
        <v>27</v>
      </c>
      <c r="B3834">
        <v>2009</v>
      </c>
      <c r="C3834">
        <v>4</v>
      </c>
      <c r="D3834">
        <v>894.81009630506003</v>
      </c>
      <c r="E3834">
        <v>2922.9357820954901</v>
      </c>
      <c r="F3834">
        <v>56.503459002743398</v>
      </c>
      <c r="G3834">
        <v>22.641460676222501</v>
      </c>
      <c r="H3834">
        <v>476.904201476102</v>
      </c>
      <c r="I3834">
        <v>794.90319949182299</v>
      </c>
    </row>
    <row r="3835" spans="1:9" x14ac:dyDescent="0.25">
      <c r="A3835" t="s">
        <v>27</v>
      </c>
      <c r="B3835">
        <v>2009</v>
      </c>
      <c r="C3835">
        <v>5</v>
      </c>
      <c r="D3835">
        <v>818.36573207539902</v>
      </c>
      <c r="E3835">
        <v>3012.8349083868402</v>
      </c>
      <c r="F3835">
        <v>299.79941264947797</v>
      </c>
      <c r="G3835">
        <v>121.309724085319</v>
      </c>
      <c r="H3835">
        <v>910.83449934181704</v>
      </c>
      <c r="I3835">
        <v>810.17424874491201</v>
      </c>
    </row>
    <row r="3836" spans="1:9" x14ac:dyDescent="0.25">
      <c r="A3836" t="s">
        <v>27</v>
      </c>
      <c r="B3836">
        <v>2009</v>
      </c>
      <c r="C3836">
        <v>6</v>
      </c>
      <c r="D3836">
        <v>752.57615308124696</v>
      </c>
      <c r="E3836">
        <v>2956.48965531982</v>
      </c>
      <c r="F3836">
        <v>67.052813154985301</v>
      </c>
      <c r="G3836">
        <v>27.148983822969701</v>
      </c>
      <c r="H3836">
        <v>486.98873104886098</v>
      </c>
      <c r="I3836">
        <v>754.70790425198595</v>
      </c>
    </row>
    <row r="3837" spans="1:9" x14ac:dyDescent="0.25">
      <c r="A3837" t="s">
        <v>27</v>
      </c>
      <c r="B3837">
        <v>2009</v>
      </c>
      <c r="C3837">
        <v>7</v>
      </c>
      <c r="D3837">
        <v>471.76586790612902</v>
      </c>
      <c r="E3837">
        <v>3043.6538215539599</v>
      </c>
      <c r="F3837">
        <v>802.50722370430003</v>
      </c>
      <c r="G3837">
        <v>327.41815585692501</v>
      </c>
      <c r="H3837">
        <v>1769.33912695817</v>
      </c>
      <c r="I3837">
        <v>505.14088712955203</v>
      </c>
    </row>
    <row r="3838" spans="1:9" x14ac:dyDescent="0.25">
      <c r="A3838" t="s">
        <v>27</v>
      </c>
      <c r="B3838">
        <v>2009</v>
      </c>
      <c r="C3838">
        <v>8</v>
      </c>
      <c r="D3838">
        <v>327.15725825252298</v>
      </c>
      <c r="E3838">
        <v>3083.9961358454898</v>
      </c>
      <c r="F3838">
        <v>528.970995211429</v>
      </c>
      <c r="G3838">
        <v>213.339351892423</v>
      </c>
      <c r="H3838">
        <v>927.92223954824499</v>
      </c>
      <c r="I3838">
        <v>366.968114735987</v>
      </c>
    </row>
    <row r="3839" spans="1:9" x14ac:dyDescent="0.25">
      <c r="A3839" t="s">
        <v>27</v>
      </c>
      <c r="B3839">
        <v>2009</v>
      </c>
      <c r="C3839">
        <v>9</v>
      </c>
      <c r="D3839">
        <v>210.601802814628</v>
      </c>
      <c r="E3839">
        <v>3045.7935572558599</v>
      </c>
      <c r="F3839">
        <v>309.26891872159899</v>
      </c>
      <c r="G3839">
        <v>126.53997655051499</v>
      </c>
      <c r="H3839">
        <v>468.91743091147902</v>
      </c>
      <c r="I3839">
        <v>242.000957323253</v>
      </c>
    </row>
    <row r="3840" spans="1:9" x14ac:dyDescent="0.25">
      <c r="A3840" t="s">
        <v>27</v>
      </c>
      <c r="B3840">
        <v>2009</v>
      </c>
      <c r="C3840">
        <v>10</v>
      </c>
      <c r="D3840">
        <v>186.41781176780401</v>
      </c>
      <c r="E3840">
        <v>3072.09083621017</v>
      </c>
      <c r="F3840">
        <v>614.52632467084902</v>
      </c>
      <c r="G3840">
        <v>251.198900982097</v>
      </c>
      <c r="H3840">
        <v>849.39831492240899</v>
      </c>
      <c r="I3840">
        <v>212.838388351698</v>
      </c>
    </row>
    <row r="3841" spans="1:9" x14ac:dyDescent="0.25">
      <c r="A3841" t="s">
        <v>27</v>
      </c>
      <c r="B3841">
        <v>2009</v>
      </c>
      <c r="C3841">
        <v>11</v>
      </c>
      <c r="D3841">
        <v>178.47487814022</v>
      </c>
      <c r="E3841">
        <v>3088.4572693277</v>
      </c>
      <c r="F3841">
        <v>1409.6936873290099</v>
      </c>
      <c r="G3841">
        <v>576.02144746480894</v>
      </c>
      <c r="H3841">
        <v>2493.5239739446401</v>
      </c>
      <c r="I3841">
        <v>190.84741896130299</v>
      </c>
    </row>
    <row r="3842" spans="1:9" x14ac:dyDescent="0.25">
      <c r="A3842" t="s">
        <v>27</v>
      </c>
      <c r="B3842">
        <v>2009</v>
      </c>
      <c r="C3842">
        <v>12</v>
      </c>
      <c r="D3842">
        <v>237.203634286008</v>
      </c>
      <c r="E3842">
        <v>3091.1501913745101</v>
      </c>
      <c r="F3842">
        <v>638.066739216938</v>
      </c>
      <c r="G3842">
        <v>260.86504938758299</v>
      </c>
      <c r="H3842">
        <v>989.71582878057495</v>
      </c>
      <c r="I3842">
        <v>225.30778695172501</v>
      </c>
    </row>
    <row r="3843" spans="1:9" x14ac:dyDescent="0.25">
      <c r="A3843" t="s">
        <v>27</v>
      </c>
      <c r="B3843">
        <v>2010</v>
      </c>
      <c r="C3843">
        <v>1</v>
      </c>
      <c r="D3843">
        <v>324.12616040411302</v>
      </c>
      <c r="E3843">
        <v>3083.1330544021598</v>
      </c>
      <c r="F3843">
        <v>396.17414455057201</v>
      </c>
      <c r="G3843">
        <v>162.500882714516</v>
      </c>
      <c r="H3843">
        <v>546.31046675202401</v>
      </c>
      <c r="I3843">
        <v>276.06004131081602</v>
      </c>
    </row>
    <row r="3844" spans="1:9" x14ac:dyDescent="0.25">
      <c r="A3844" t="s">
        <v>27</v>
      </c>
      <c r="B3844">
        <v>2010</v>
      </c>
      <c r="C3844">
        <v>2</v>
      </c>
      <c r="D3844">
        <v>433.281797602631</v>
      </c>
      <c r="E3844">
        <v>3087.4442368249502</v>
      </c>
      <c r="F3844">
        <v>300.26775557089798</v>
      </c>
      <c r="G3844">
        <v>123.41981160811601</v>
      </c>
      <c r="H3844">
        <v>531.93403607887797</v>
      </c>
      <c r="I3844">
        <v>362.38832154472601</v>
      </c>
    </row>
    <row r="3845" spans="1:9" x14ac:dyDescent="0.25">
      <c r="A3845" t="s">
        <v>27</v>
      </c>
      <c r="B3845">
        <v>2010</v>
      </c>
      <c r="C3845">
        <v>3</v>
      </c>
      <c r="D3845">
        <v>719.35071637932697</v>
      </c>
      <c r="E3845">
        <v>3017.1990816883799</v>
      </c>
      <c r="F3845">
        <v>320.08245207809603</v>
      </c>
      <c r="G3845">
        <v>129.90156555596801</v>
      </c>
      <c r="H3845">
        <v>755.86444207162401</v>
      </c>
      <c r="I3845">
        <v>614.99399224593901</v>
      </c>
    </row>
    <row r="3846" spans="1:9" x14ac:dyDescent="0.25">
      <c r="A3846" t="s">
        <v>27</v>
      </c>
      <c r="B3846">
        <v>2010</v>
      </c>
      <c r="C3846">
        <v>4</v>
      </c>
      <c r="D3846">
        <v>885.21613780127495</v>
      </c>
      <c r="E3846">
        <v>2899.0880201760801</v>
      </c>
      <c r="F3846">
        <v>50.042047706225503</v>
      </c>
      <c r="G3846">
        <v>19.695012853884901</v>
      </c>
      <c r="H3846">
        <v>269.87484678854901</v>
      </c>
      <c r="I3846">
        <v>785.39510892876399</v>
      </c>
    </row>
    <row r="3847" spans="1:9" x14ac:dyDescent="0.25">
      <c r="A3847" t="s">
        <v>27</v>
      </c>
      <c r="B3847">
        <v>2010</v>
      </c>
      <c r="C3847">
        <v>5</v>
      </c>
      <c r="D3847">
        <v>850.34571899351101</v>
      </c>
      <c r="E3847">
        <v>2654.6528574176</v>
      </c>
      <c r="F3847">
        <v>37.247132161095998</v>
      </c>
      <c r="G3847">
        <v>15.3279221605875</v>
      </c>
      <c r="H3847">
        <v>257.812350078289</v>
      </c>
      <c r="I3847">
        <v>711.64043970383204</v>
      </c>
    </row>
    <row r="3848" spans="1:9" x14ac:dyDescent="0.25">
      <c r="A3848" t="s">
        <v>27</v>
      </c>
      <c r="B3848">
        <v>2010</v>
      </c>
      <c r="C3848">
        <v>6</v>
      </c>
      <c r="D3848">
        <v>794.66890709291897</v>
      </c>
      <c r="E3848">
        <v>2629.74816586212</v>
      </c>
      <c r="F3848">
        <v>36.618592502297197</v>
      </c>
      <c r="G3848">
        <v>15.0314475560885</v>
      </c>
      <c r="H3848">
        <v>348.97097737085102</v>
      </c>
      <c r="I3848">
        <v>674.70802570595299</v>
      </c>
    </row>
    <row r="3849" spans="1:9" x14ac:dyDescent="0.25">
      <c r="A3849" t="s">
        <v>27</v>
      </c>
      <c r="B3849">
        <v>2010</v>
      </c>
      <c r="C3849">
        <v>7</v>
      </c>
      <c r="D3849">
        <v>466.24730271479001</v>
      </c>
      <c r="E3849">
        <v>2892.71978957489</v>
      </c>
      <c r="F3849">
        <v>408.87153532505999</v>
      </c>
      <c r="G3849">
        <v>166.30519089080201</v>
      </c>
      <c r="H3849">
        <v>1293.8054936241001</v>
      </c>
      <c r="I3849">
        <v>460.87569855581302</v>
      </c>
    </row>
    <row r="3850" spans="1:9" x14ac:dyDescent="0.25">
      <c r="A3850" t="s">
        <v>27</v>
      </c>
      <c r="B3850">
        <v>2010</v>
      </c>
      <c r="C3850">
        <v>8</v>
      </c>
      <c r="D3850">
        <v>337.14236260199601</v>
      </c>
      <c r="E3850">
        <v>3068.5634669174201</v>
      </c>
      <c r="F3850">
        <v>442.41447974010498</v>
      </c>
      <c r="G3850">
        <v>182.35074275765299</v>
      </c>
      <c r="H3850">
        <v>781.02190145122097</v>
      </c>
      <c r="I3850">
        <v>377.73299255055701</v>
      </c>
    </row>
    <row r="3851" spans="1:9" x14ac:dyDescent="0.25">
      <c r="A3851" t="s">
        <v>27</v>
      </c>
      <c r="B3851">
        <v>2010</v>
      </c>
      <c r="C3851">
        <v>9</v>
      </c>
      <c r="D3851">
        <v>214.87142784247899</v>
      </c>
      <c r="E3851">
        <v>3051.8225690815698</v>
      </c>
      <c r="F3851">
        <v>817.34231017908098</v>
      </c>
      <c r="G3851">
        <v>336.55759294911098</v>
      </c>
      <c r="H3851">
        <v>1447.4348683225101</v>
      </c>
      <c r="I3851">
        <v>247.40094481468199</v>
      </c>
    </row>
    <row r="3852" spans="1:9" x14ac:dyDescent="0.25">
      <c r="A3852" t="s">
        <v>27</v>
      </c>
      <c r="B3852">
        <v>2010</v>
      </c>
      <c r="C3852">
        <v>10</v>
      </c>
      <c r="D3852">
        <v>184.50228637064399</v>
      </c>
      <c r="E3852">
        <v>3081.46451324997</v>
      </c>
      <c r="F3852">
        <v>631.99853267505603</v>
      </c>
      <c r="G3852">
        <v>257.76419461908898</v>
      </c>
      <c r="H3852">
        <v>974.63383969475797</v>
      </c>
      <c r="I3852">
        <v>210.615387598019</v>
      </c>
    </row>
    <row r="3853" spans="1:9" x14ac:dyDescent="0.25">
      <c r="A3853" t="s">
        <v>27</v>
      </c>
      <c r="B3853">
        <v>2010</v>
      </c>
      <c r="C3853">
        <v>11</v>
      </c>
      <c r="D3853">
        <v>165.97351625436201</v>
      </c>
      <c r="E3853">
        <v>3089.6043211073302</v>
      </c>
      <c r="F3853">
        <v>824.21191304174397</v>
      </c>
      <c r="G3853">
        <v>335.98502164925799</v>
      </c>
      <c r="H3853">
        <v>1267.4403235285899</v>
      </c>
      <c r="I3853">
        <v>179.50790357920599</v>
      </c>
    </row>
    <row r="3854" spans="1:9" x14ac:dyDescent="0.25">
      <c r="A3854" t="s">
        <v>27</v>
      </c>
      <c r="B3854">
        <v>2010</v>
      </c>
      <c r="C3854">
        <v>12</v>
      </c>
      <c r="D3854">
        <v>262.77529774804799</v>
      </c>
      <c r="E3854">
        <v>3086.2393644618201</v>
      </c>
      <c r="F3854">
        <v>297.51304515424698</v>
      </c>
      <c r="G3854">
        <v>121.99455610591799</v>
      </c>
      <c r="H3854">
        <v>322.64000020209102</v>
      </c>
      <c r="I3854">
        <v>245.01986720628</v>
      </c>
    </row>
    <row r="3855" spans="1:9" x14ac:dyDescent="0.25">
      <c r="A3855" t="s">
        <v>27</v>
      </c>
      <c r="B3855">
        <v>2011</v>
      </c>
      <c r="C3855">
        <v>1</v>
      </c>
      <c r="D3855">
        <v>374.86160834969297</v>
      </c>
      <c r="E3855">
        <v>3073.37681273407</v>
      </c>
      <c r="F3855">
        <v>552.11780383407597</v>
      </c>
      <c r="G3855">
        <v>225.795453762215</v>
      </c>
      <c r="H3855">
        <v>954.94630033407202</v>
      </c>
      <c r="I3855">
        <v>311.78139720119202</v>
      </c>
    </row>
    <row r="3856" spans="1:9" x14ac:dyDescent="0.25">
      <c r="A3856" t="s">
        <v>27</v>
      </c>
      <c r="B3856">
        <v>2011</v>
      </c>
      <c r="C3856">
        <v>2</v>
      </c>
      <c r="D3856">
        <v>465.24985705820001</v>
      </c>
      <c r="E3856">
        <v>3073.49045518188</v>
      </c>
      <c r="F3856">
        <v>851.99724247537597</v>
      </c>
      <c r="G3856">
        <v>348.94827274957498</v>
      </c>
      <c r="H3856">
        <v>1576.2120821313199</v>
      </c>
      <c r="I3856">
        <v>383.546234923089</v>
      </c>
    </row>
    <row r="3857" spans="1:9" x14ac:dyDescent="0.25">
      <c r="A3857" t="s">
        <v>27</v>
      </c>
      <c r="B3857">
        <v>2011</v>
      </c>
      <c r="C3857">
        <v>3</v>
      </c>
      <c r="D3857">
        <v>796.32523270805598</v>
      </c>
      <c r="E3857">
        <v>2956.9545822308401</v>
      </c>
      <c r="F3857">
        <v>79.628883746083403</v>
      </c>
      <c r="G3857">
        <v>31.9121799716814</v>
      </c>
      <c r="H3857">
        <v>301.84754103635299</v>
      </c>
      <c r="I3857">
        <v>663.17841540997495</v>
      </c>
    </row>
    <row r="3858" spans="1:9" x14ac:dyDescent="0.25">
      <c r="A3858" t="s">
        <v>27</v>
      </c>
      <c r="B3858">
        <v>2011</v>
      </c>
      <c r="C3858">
        <v>4</v>
      </c>
      <c r="D3858">
        <v>984.22308365503795</v>
      </c>
      <c r="E3858">
        <v>2816.5957427722201</v>
      </c>
      <c r="F3858">
        <v>62.579879490492999</v>
      </c>
      <c r="G3858">
        <v>24.788903727489998</v>
      </c>
      <c r="H3858">
        <v>273.56813490274402</v>
      </c>
      <c r="I3858">
        <v>826.74096710577703</v>
      </c>
    </row>
    <row r="3859" spans="1:9" x14ac:dyDescent="0.25">
      <c r="A3859" t="s">
        <v>27</v>
      </c>
      <c r="B3859">
        <v>2011</v>
      </c>
      <c r="C3859">
        <v>5</v>
      </c>
      <c r="D3859">
        <v>779.21921347785303</v>
      </c>
      <c r="E3859">
        <v>2798.1703161396799</v>
      </c>
      <c r="F3859">
        <v>165.91243819582499</v>
      </c>
      <c r="G3859">
        <v>65.803386916049703</v>
      </c>
      <c r="H3859">
        <v>1013.0095699641799</v>
      </c>
      <c r="I3859">
        <v>680.04068105791305</v>
      </c>
    </row>
    <row r="3860" spans="1:9" x14ac:dyDescent="0.25">
      <c r="A3860" t="s">
        <v>27</v>
      </c>
      <c r="B3860">
        <v>2011</v>
      </c>
      <c r="C3860">
        <v>6</v>
      </c>
      <c r="D3860">
        <v>696.46728327456105</v>
      </c>
      <c r="E3860">
        <v>2985.5438477368202</v>
      </c>
      <c r="F3860">
        <v>213.39298125972601</v>
      </c>
      <c r="G3860">
        <v>87.539831384010199</v>
      </c>
      <c r="H3860">
        <v>700.75071649141796</v>
      </c>
      <c r="I3860">
        <v>705.81635017324902</v>
      </c>
    </row>
    <row r="3861" spans="1:9" x14ac:dyDescent="0.25">
      <c r="A3861" t="s">
        <v>27</v>
      </c>
      <c r="B3861">
        <v>2011</v>
      </c>
      <c r="C3861">
        <v>7</v>
      </c>
      <c r="D3861">
        <v>548.12022765985205</v>
      </c>
      <c r="E3861">
        <v>3014.6535550462299</v>
      </c>
      <c r="F3861">
        <v>319.66786809496898</v>
      </c>
      <c r="G3861">
        <v>130.96684530378101</v>
      </c>
      <c r="H3861">
        <v>816.67357130532696</v>
      </c>
      <c r="I3861">
        <v>576.89562108269399</v>
      </c>
    </row>
    <row r="3862" spans="1:9" x14ac:dyDescent="0.25">
      <c r="A3862" t="s">
        <v>27</v>
      </c>
      <c r="B3862">
        <v>2011</v>
      </c>
      <c r="C3862">
        <v>8</v>
      </c>
      <c r="D3862">
        <v>313.74852124612897</v>
      </c>
      <c r="E3862">
        <v>3030.2422620698499</v>
      </c>
      <c r="F3862">
        <v>641.1484694623</v>
      </c>
      <c r="G3862">
        <v>263.48666502855502</v>
      </c>
      <c r="H3862">
        <v>1266.5156891224301</v>
      </c>
      <c r="I3862">
        <v>347.0433714257</v>
      </c>
    </row>
    <row r="3863" spans="1:9" x14ac:dyDescent="0.25">
      <c r="A3863" t="s">
        <v>27</v>
      </c>
      <c r="B3863">
        <v>2011</v>
      </c>
      <c r="C3863">
        <v>9</v>
      </c>
      <c r="D3863">
        <v>228.27721582302499</v>
      </c>
      <c r="E3863">
        <v>3074.8630281475798</v>
      </c>
      <c r="F3863">
        <v>689.30797325395599</v>
      </c>
      <c r="G3863">
        <v>282.340907312431</v>
      </c>
      <c r="H3863">
        <v>1125.2792034143599</v>
      </c>
      <c r="I3863">
        <v>262.45184611326698</v>
      </c>
    </row>
    <row r="3864" spans="1:9" x14ac:dyDescent="0.25">
      <c r="A3864" t="s">
        <v>27</v>
      </c>
      <c r="B3864">
        <v>2011</v>
      </c>
      <c r="C3864">
        <v>10</v>
      </c>
      <c r="D3864">
        <v>175.258645950258</v>
      </c>
      <c r="E3864">
        <v>3087.4814402511602</v>
      </c>
      <c r="F3864">
        <v>793.18747801340101</v>
      </c>
      <c r="G3864">
        <v>324.02774748677001</v>
      </c>
      <c r="H3864">
        <v>1257.6635312044</v>
      </c>
      <c r="I3864">
        <v>203.45481335321401</v>
      </c>
    </row>
    <row r="3865" spans="1:9" x14ac:dyDescent="0.25">
      <c r="A3865" t="s">
        <v>27</v>
      </c>
      <c r="B3865">
        <v>2011</v>
      </c>
      <c r="C3865">
        <v>11</v>
      </c>
      <c r="D3865">
        <v>194.88420927245801</v>
      </c>
      <c r="E3865">
        <v>3074.29742561584</v>
      </c>
      <c r="F3865">
        <v>428.03051360939003</v>
      </c>
      <c r="G3865">
        <v>173.560419924109</v>
      </c>
      <c r="H3865">
        <v>637.77675808405002</v>
      </c>
      <c r="I3865">
        <v>203.97941459663599</v>
      </c>
    </row>
    <row r="3866" spans="1:9" x14ac:dyDescent="0.25">
      <c r="A3866" t="s">
        <v>27</v>
      </c>
      <c r="B3866">
        <v>2011</v>
      </c>
      <c r="C3866">
        <v>12</v>
      </c>
      <c r="D3866">
        <v>274.37833628895299</v>
      </c>
      <c r="E3866">
        <v>3093.47777800003</v>
      </c>
      <c r="F3866">
        <v>1169.43488300636</v>
      </c>
      <c r="G3866">
        <v>478.90260616970897</v>
      </c>
      <c r="H3866">
        <v>1960.4805329670501</v>
      </c>
      <c r="I3866">
        <v>253.95656132855399</v>
      </c>
    </row>
    <row r="3867" spans="1:9" x14ac:dyDescent="0.25">
      <c r="A3867" t="s">
        <v>27</v>
      </c>
      <c r="B3867">
        <v>2012</v>
      </c>
      <c r="C3867">
        <v>1</v>
      </c>
      <c r="D3867">
        <v>387.63577547051102</v>
      </c>
      <c r="E3867">
        <v>3072.8949799725301</v>
      </c>
      <c r="F3867">
        <v>682.508938626175</v>
      </c>
      <c r="G3867">
        <v>280.43071185845997</v>
      </c>
      <c r="H3867">
        <v>1226.0904763672299</v>
      </c>
      <c r="I3867">
        <v>321.88963281797697</v>
      </c>
    </row>
    <row r="3868" spans="1:9" x14ac:dyDescent="0.25">
      <c r="A3868" t="s">
        <v>27</v>
      </c>
      <c r="B3868">
        <v>2012</v>
      </c>
      <c r="C3868">
        <v>2</v>
      </c>
      <c r="D3868">
        <v>472.81779479028899</v>
      </c>
      <c r="E3868">
        <v>3077.39902868835</v>
      </c>
      <c r="F3868">
        <v>320.841958607435</v>
      </c>
      <c r="G3868">
        <v>132.531067119841</v>
      </c>
      <c r="H3868">
        <v>589.09282127302197</v>
      </c>
      <c r="I3868">
        <v>393.96435399003298</v>
      </c>
    </row>
    <row r="3869" spans="1:9" x14ac:dyDescent="0.25">
      <c r="A3869" t="s">
        <v>27</v>
      </c>
      <c r="B3869">
        <v>2012</v>
      </c>
      <c r="C3869">
        <v>3</v>
      </c>
      <c r="D3869">
        <v>849.985669569121</v>
      </c>
      <c r="E3869">
        <v>3008.9441915327402</v>
      </c>
      <c r="F3869">
        <v>91.697248225632904</v>
      </c>
      <c r="G3869">
        <v>37.353610095869897</v>
      </c>
      <c r="H3869">
        <v>245.78420598548399</v>
      </c>
      <c r="I3869">
        <v>723.10538299654002</v>
      </c>
    </row>
    <row r="3870" spans="1:9" x14ac:dyDescent="0.25">
      <c r="A3870" t="s">
        <v>27</v>
      </c>
      <c r="B3870">
        <v>2012</v>
      </c>
      <c r="C3870">
        <v>4</v>
      </c>
      <c r="D3870">
        <v>707.99960669289703</v>
      </c>
      <c r="E3870">
        <v>2996.4384328832998</v>
      </c>
      <c r="F3870">
        <v>347.81691394850202</v>
      </c>
      <c r="G3870">
        <v>141.759046221061</v>
      </c>
      <c r="H3870">
        <v>1145.13993071553</v>
      </c>
      <c r="I3870">
        <v>661.15466677101097</v>
      </c>
    </row>
    <row r="3871" spans="1:9" x14ac:dyDescent="0.25">
      <c r="A3871" t="s">
        <v>27</v>
      </c>
      <c r="B3871">
        <v>2012</v>
      </c>
      <c r="C3871">
        <v>5</v>
      </c>
      <c r="D3871">
        <v>879.90106023512601</v>
      </c>
      <c r="E3871">
        <v>2989.1274143437199</v>
      </c>
      <c r="F3871">
        <v>208.52204399163199</v>
      </c>
      <c r="G3871">
        <v>85.089707834923004</v>
      </c>
      <c r="H3871">
        <v>710.94310079101604</v>
      </c>
      <c r="I3871">
        <v>866.85133155215499</v>
      </c>
    </row>
    <row r="3872" spans="1:9" x14ac:dyDescent="0.25">
      <c r="A3872" t="s">
        <v>27</v>
      </c>
      <c r="B3872">
        <v>2012</v>
      </c>
      <c r="C3872">
        <v>6</v>
      </c>
      <c r="D3872">
        <v>584.21775030845095</v>
      </c>
      <c r="E3872">
        <v>3023.60815392624</v>
      </c>
      <c r="F3872">
        <v>749.90159734142298</v>
      </c>
      <c r="G3872">
        <v>306.49318195553599</v>
      </c>
      <c r="H3872">
        <v>1851.75625261903</v>
      </c>
      <c r="I3872">
        <v>607.70145401264199</v>
      </c>
    </row>
    <row r="3873" spans="1:9" x14ac:dyDescent="0.25">
      <c r="A3873" t="s">
        <v>27</v>
      </c>
      <c r="B3873">
        <v>2012</v>
      </c>
      <c r="C3873">
        <v>7</v>
      </c>
      <c r="D3873">
        <v>451.982244344945</v>
      </c>
      <c r="E3873">
        <v>3065.38028904266</v>
      </c>
      <c r="F3873">
        <v>584.96792861879305</v>
      </c>
      <c r="G3873">
        <v>238.82961238136599</v>
      </c>
      <c r="H3873">
        <v>1183.9400781506399</v>
      </c>
      <c r="I3873">
        <v>492.62137194204598</v>
      </c>
    </row>
    <row r="3874" spans="1:9" x14ac:dyDescent="0.25">
      <c r="A3874" t="s">
        <v>27</v>
      </c>
      <c r="B3874">
        <v>2012</v>
      </c>
      <c r="C3874">
        <v>8</v>
      </c>
      <c r="D3874">
        <v>340.286337699397</v>
      </c>
      <c r="E3874">
        <v>3073.7077956533799</v>
      </c>
      <c r="F3874">
        <v>741.05422831359897</v>
      </c>
      <c r="G3874">
        <v>303.96715382922099</v>
      </c>
      <c r="H3874">
        <v>1279.4507218779599</v>
      </c>
      <c r="I3874">
        <v>379.79134966575901</v>
      </c>
    </row>
    <row r="3875" spans="1:9" x14ac:dyDescent="0.25">
      <c r="A3875" t="s">
        <v>27</v>
      </c>
      <c r="B3875">
        <v>2012</v>
      </c>
      <c r="C3875">
        <v>9</v>
      </c>
      <c r="D3875">
        <v>201.80710225767501</v>
      </c>
      <c r="E3875">
        <v>3034.8238359004199</v>
      </c>
      <c r="F3875">
        <v>1012.87751636759</v>
      </c>
      <c r="G3875">
        <v>417.569949488465</v>
      </c>
      <c r="H3875">
        <v>1821.5887899828999</v>
      </c>
      <c r="I3875">
        <v>232.30151646688</v>
      </c>
    </row>
    <row r="3876" spans="1:9" x14ac:dyDescent="0.25">
      <c r="A3876" t="s">
        <v>27</v>
      </c>
      <c r="B3876">
        <v>2012</v>
      </c>
      <c r="C3876">
        <v>10</v>
      </c>
      <c r="D3876">
        <v>172.40870935195099</v>
      </c>
      <c r="E3876">
        <v>3063.8152766366602</v>
      </c>
      <c r="F3876">
        <v>763.15620239789996</v>
      </c>
      <c r="G3876">
        <v>312.16812438594798</v>
      </c>
      <c r="H3876">
        <v>1220.2677902769999</v>
      </c>
      <c r="I3876">
        <v>198.78301450038899</v>
      </c>
    </row>
    <row r="3877" spans="1:9" x14ac:dyDescent="0.25">
      <c r="A3877" t="s">
        <v>27</v>
      </c>
      <c r="B3877">
        <v>2012</v>
      </c>
      <c r="C3877">
        <v>11</v>
      </c>
      <c r="D3877">
        <v>186.30046748228401</v>
      </c>
      <c r="E3877">
        <v>3077.4788650946002</v>
      </c>
      <c r="F3877">
        <v>782.41385826067005</v>
      </c>
      <c r="G3877">
        <v>318.88518684296503</v>
      </c>
      <c r="H3877">
        <v>1301.1533008436099</v>
      </c>
      <c r="I3877">
        <v>196.499124491918</v>
      </c>
    </row>
    <row r="3878" spans="1:9" x14ac:dyDescent="0.25">
      <c r="A3878" t="s">
        <v>27</v>
      </c>
      <c r="B3878">
        <v>2012</v>
      </c>
      <c r="C3878">
        <v>12</v>
      </c>
      <c r="D3878">
        <v>277.53869933080603</v>
      </c>
      <c r="E3878">
        <v>3057.56057801102</v>
      </c>
      <c r="F3878">
        <v>1158.9640687445799</v>
      </c>
      <c r="G3878">
        <v>474.29040460817902</v>
      </c>
      <c r="H3878">
        <v>2024.2591096891899</v>
      </c>
      <c r="I3878">
        <v>254.00397720720801</v>
      </c>
    </row>
    <row r="3879" spans="1:9" x14ac:dyDescent="0.25">
      <c r="A3879" t="s">
        <v>27</v>
      </c>
      <c r="B3879">
        <v>2013</v>
      </c>
      <c r="C3879">
        <v>1</v>
      </c>
      <c r="D3879">
        <v>294.25347356705402</v>
      </c>
      <c r="E3879">
        <v>3082.6068011253401</v>
      </c>
      <c r="F3879">
        <v>494.94017178184498</v>
      </c>
      <c r="G3879">
        <v>201.216178803585</v>
      </c>
      <c r="H3879">
        <v>754.39450925666802</v>
      </c>
      <c r="I3879">
        <v>253.14765530806801</v>
      </c>
    </row>
    <row r="3880" spans="1:9" x14ac:dyDescent="0.25">
      <c r="A3880" t="s">
        <v>27</v>
      </c>
      <c r="B3880">
        <v>2013</v>
      </c>
      <c r="C3880">
        <v>2</v>
      </c>
      <c r="D3880">
        <v>419.70764325431099</v>
      </c>
      <c r="E3880">
        <v>3032.33419210495</v>
      </c>
      <c r="F3880">
        <v>304.73313709520301</v>
      </c>
      <c r="G3880">
        <v>124.047270989826</v>
      </c>
      <c r="H3880">
        <v>451.65045130566602</v>
      </c>
      <c r="I3880">
        <v>346.00603129453202</v>
      </c>
    </row>
    <row r="3881" spans="1:9" x14ac:dyDescent="0.25">
      <c r="A3881" t="s">
        <v>27</v>
      </c>
      <c r="B3881">
        <v>2013</v>
      </c>
      <c r="C3881">
        <v>3</v>
      </c>
      <c r="D3881">
        <v>504.49287332094502</v>
      </c>
      <c r="E3881">
        <v>3037.1291782153298</v>
      </c>
      <c r="F3881">
        <v>265.38981296221698</v>
      </c>
      <c r="G3881">
        <v>108.427257007422</v>
      </c>
      <c r="H3881">
        <v>600.82266973086405</v>
      </c>
      <c r="I3881">
        <v>446.86702939887999</v>
      </c>
    </row>
    <row r="3882" spans="1:9" x14ac:dyDescent="0.25">
      <c r="A3882" t="s">
        <v>27</v>
      </c>
      <c r="B3882">
        <v>2013</v>
      </c>
      <c r="C3882">
        <v>4</v>
      </c>
      <c r="D3882">
        <v>766.22028915405804</v>
      </c>
      <c r="E3882">
        <v>2948.43305387482</v>
      </c>
      <c r="F3882">
        <v>94.758842742341201</v>
      </c>
      <c r="G3882">
        <v>36.761221051250899</v>
      </c>
      <c r="H3882">
        <v>364.57094587145798</v>
      </c>
      <c r="I3882">
        <v>696.830527488592</v>
      </c>
    </row>
    <row r="3883" spans="1:9" x14ac:dyDescent="0.25">
      <c r="A3883" t="s">
        <v>27</v>
      </c>
      <c r="B3883">
        <v>2013</v>
      </c>
      <c r="C3883">
        <v>5</v>
      </c>
      <c r="D3883">
        <v>803.45827863540705</v>
      </c>
      <c r="E3883">
        <v>2923.2479852905299</v>
      </c>
      <c r="F3883">
        <v>157.47500322547299</v>
      </c>
      <c r="G3883">
        <v>62.773477798617201</v>
      </c>
      <c r="H3883">
        <v>773.55573126812999</v>
      </c>
      <c r="I3883">
        <v>760.02996710755099</v>
      </c>
    </row>
    <row r="3884" spans="1:9" x14ac:dyDescent="0.25">
      <c r="A3884" t="s">
        <v>27</v>
      </c>
      <c r="B3884">
        <v>2013</v>
      </c>
      <c r="C3884">
        <v>6</v>
      </c>
      <c r="D3884">
        <v>717.88158408436198</v>
      </c>
      <c r="E3884">
        <v>2916.8713903279099</v>
      </c>
      <c r="F3884">
        <v>65.248543023676305</v>
      </c>
      <c r="G3884">
        <v>25.621041058702001</v>
      </c>
      <c r="H3884">
        <v>440.01801351006998</v>
      </c>
      <c r="I3884">
        <v>709.12900124659495</v>
      </c>
    </row>
    <row r="3885" spans="1:9" x14ac:dyDescent="0.25">
      <c r="A3885" t="s">
        <v>27</v>
      </c>
      <c r="B3885">
        <v>2013</v>
      </c>
      <c r="C3885">
        <v>7</v>
      </c>
      <c r="D3885">
        <v>675.29396370812299</v>
      </c>
      <c r="E3885">
        <v>2903.4371970918301</v>
      </c>
      <c r="F3885">
        <v>209.17168447805099</v>
      </c>
      <c r="G3885">
        <v>84.1955900430805</v>
      </c>
      <c r="H3885">
        <v>694.50357406663397</v>
      </c>
      <c r="I3885">
        <v>668.81679999619496</v>
      </c>
    </row>
    <row r="3886" spans="1:9" x14ac:dyDescent="0.25">
      <c r="A3886" t="s">
        <v>27</v>
      </c>
      <c r="B3886">
        <v>2013</v>
      </c>
      <c r="C3886">
        <v>8</v>
      </c>
      <c r="D3886">
        <v>363.59606352239501</v>
      </c>
      <c r="E3886">
        <v>3054.5195800787401</v>
      </c>
      <c r="F3886">
        <v>357.77922932718297</v>
      </c>
      <c r="G3886">
        <v>146.06116593996799</v>
      </c>
      <c r="H3886">
        <v>726.81714842118197</v>
      </c>
      <c r="I3886">
        <v>402.86862328093298</v>
      </c>
    </row>
    <row r="3887" spans="1:9" x14ac:dyDescent="0.25">
      <c r="A3887" t="s">
        <v>27</v>
      </c>
      <c r="B3887">
        <v>2013</v>
      </c>
      <c r="C3887">
        <v>9</v>
      </c>
      <c r="D3887">
        <v>219.19482805398599</v>
      </c>
      <c r="E3887">
        <v>3055.2628604946899</v>
      </c>
      <c r="F3887">
        <v>354.380516416435</v>
      </c>
      <c r="G3887">
        <v>143.805436937454</v>
      </c>
      <c r="H3887">
        <v>574.39072656506505</v>
      </c>
      <c r="I3887">
        <v>252.37603597246201</v>
      </c>
    </row>
    <row r="3888" spans="1:9" x14ac:dyDescent="0.25">
      <c r="A3888" t="s">
        <v>27</v>
      </c>
      <c r="B3888">
        <v>2013</v>
      </c>
      <c r="C3888">
        <v>10</v>
      </c>
      <c r="D3888">
        <v>167.380823679043</v>
      </c>
      <c r="E3888">
        <v>3084.73751251267</v>
      </c>
      <c r="F3888">
        <v>897.18991154859498</v>
      </c>
      <c r="G3888">
        <v>364.87757332695401</v>
      </c>
      <c r="H3888">
        <v>1448.76194144492</v>
      </c>
      <c r="I3888">
        <v>195.451837007823</v>
      </c>
    </row>
    <row r="3889" spans="1:9" x14ac:dyDescent="0.25">
      <c r="A3889" t="s">
        <v>27</v>
      </c>
      <c r="B3889">
        <v>2013</v>
      </c>
      <c r="C3889">
        <v>11</v>
      </c>
      <c r="D3889">
        <v>190.51528981960101</v>
      </c>
      <c r="E3889">
        <v>3059.1706258685299</v>
      </c>
      <c r="F3889">
        <v>471.63808539701398</v>
      </c>
      <c r="G3889">
        <v>193.00767783526899</v>
      </c>
      <c r="H3889">
        <v>606.98966030032102</v>
      </c>
      <c r="I3889">
        <v>199.42777878072999</v>
      </c>
    </row>
    <row r="3890" spans="1:9" x14ac:dyDescent="0.25">
      <c r="A3890" t="s">
        <v>27</v>
      </c>
      <c r="B3890">
        <v>2013</v>
      </c>
      <c r="C3890">
        <v>12</v>
      </c>
      <c r="D3890">
        <v>259.67999277329301</v>
      </c>
      <c r="E3890">
        <v>3056.4851095751901</v>
      </c>
      <c r="F3890">
        <v>717.42443303956998</v>
      </c>
      <c r="G3890">
        <v>289.98148489003199</v>
      </c>
      <c r="H3890">
        <v>1248.4649593036099</v>
      </c>
      <c r="I3890">
        <v>239.367047436409</v>
      </c>
    </row>
    <row r="3891" spans="1:9" x14ac:dyDescent="0.25">
      <c r="A3891" t="s">
        <v>27</v>
      </c>
      <c r="B3891">
        <v>2014</v>
      </c>
      <c r="C3891">
        <v>1</v>
      </c>
      <c r="D3891">
        <v>343.58864707206402</v>
      </c>
      <c r="E3891">
        <v>3076.6103207023598</v>
      </c>
      <c r="F3891">
        <v>919.790904945183</v>
      </c>
      <c r="G3891">
        <v>374.50576039765599</v>
      </c>
      <c r="H3891">
        <v>1531.3032062536099</v>
      </c>
      <c r="I3891">
        <v>289.092721785359</v>
      </c>
    </row>
    <row r="3892" spans="1:9" x14ac:dyDescent="0.25">
      <c r="A3892" t="s">
        <v>27</v>
      </c>
      <c r="B3892">
        <v>2014</v>
      </c>
      <c r="C3892">
        <v>2</v>
      </c>
      <c r="D3892">
        <v>429.72947898299202</v>
      </c>
      <c r="E3892">
        <v>3082.3150036563102</v>
      </c>
      <c r="F3892">
        <v>626.21403299039901</v>
      </c>
      <c r="G3892">
        <v>253.91988414040199</v>
      </c>
      <c r="H3892">
        <v>1194.54538319836</v>
      </c>
      <c r="I3892">
        <v>360.56653262664997</v>
      </c>
    </row>
    <row r="3893" spans="1:9" x14ac:dyDescent="0.25">
      <c r="A3893" t="s">
        <v>27</v>
      </c>
      <c r="B3893">
        <v>2014</v>
      </c>
      <c r="C3893">
        <v>3</v>
      </c>
      <c r="D3893">
        <v>763.84416945036696</v>
      </c>
      <c r="E3893">
        <v>3020.7667369023202</v>
      </c>
      <c r="F3893">
        <v>212.250329944925</v>
      </c>
      <c r="G3893">
        <v>84.379815692581801</v>
      </c>
      <c r="H3893">
        <v>640.77328788168904</v>
      </c>
      <c r="I3893">
        <v>654.40605830198501</v>
      </c>
    </row>
    <row r="3894" spans="1:9" x14ac:dyDescent="0.25">
      <c r="A3894" t="s">
        <v>27</v>
      </c>
      <c r="B3894">
        <v>2014</v>
      </c>
      <c r="C3894">
        <v>4</v>
      </c>
      <c r="D3894">
        <v>828.00962810237695</v>
      </c>
      <c r="E3894">
        <v>2949.4001986593598</v>
      </c>
      <c r="F3894">
        <v>136.41484873520901</v>
      </c>
      <c r="G3894">
        <v>54.952286657984601</v>
      </c>
      <c r="H3894">
        <v>471.41097179285998</v>
      </c>
      <c r="I3894">
        <v>749.91198739126503</v>
      </c>
    </row>
    <row r="3895" spans="1:9" x14ac:dyDescent="0.25">
      <c r="A3895" t="s">
        <v>27</v>
      </c>
      <c r="B3895">
        <v>2014</v>
      </c>
      <c r="C3895">
        <v>5</v>
      </c>
      <c r="D3895">
        <v>796.95030811855997</v>
      </c>
      <c r="E3895">
        <v>2988.89202282822</v>
      </c>
      <c r="F3895">
        <v>240.54013601592101</v>
      </c>
      <c r="G3895">
        <v>96.455133581335602</v>
      </c>
      <c r="H3895">
        <v>931.03555135084196</v>
      </c>
      <c r="I3895">
        <v>780.98615419278099</v>
      </c>
    </row>
    <row r="3896" spans="1:9" x14ac:dyDescent="0.25">
      <c r="A3896" t="s">
        <v>27</v>
      </c>
      <c r="B3896">
        <v>2014</v>
      </c>
      <c r="C3896">
        <v>6</v>
      </c>
      <c r="D3896">
        <v>732.150886858489</v>
      </c>
      <c r="E3896">
        <v>2978.8838429887401</v>
      </c>
      <c r="F3896">
        <v>134.54003923183001</v>
      </c>
      <c r="G3896">
        <v>54.757278617426202</v>
      </c>
      <c r="H3896">
        <v>483.51517320835598</v>
      </c>
      <c r="I3896">
        <v>743.65666892647005</v>
      </c>
    </row>
    <row r="3897" spans="1:9" x14ac:dyDescent="0.25">
      <c r="A3897" t="s">
        <v>27</v>
      </c>
      <c r="B3897">
        <v>2014</v>
      </c>
      <c r="C3897">
        <v>7</v>
      </c>
      <c r="D3897">
        <v>631.24954783637304</v>
      </c>
      <c r="E3897">
        <v>2960.4895603541599</v>
      </c>
      <c r="F3897">
        <v>79.628505240109007</v>
      </c>
      <c r="G3897">
        <v>31.430785892293901</v>
      </c>
      <c r="H3897">
        <v>501.37505498450298</v>
      </c>
      <c r="I3897">
        <v>645.76682057319704</v>
      </c>
    </row>
    <row r="3898" spans="1:9" x14ac:dyDescent="0.25">
      <c r="A3898" t="s">
        <v>27</v>
      </c>
      <c r="B3898">
        <v>2014</v>
      </c>
      <c r="C3898">
        <v>8</v>
      </c>
      <c r="D3898">
        <v>335.32562627581302</v>
      </c>
      <c r="E3898">
        <v>3046.8714841493202</v>
      </c>
      <c r="F3898">
        <v>457.231154723396</v>
      </c>
      <c r="G3898">
        <v>185.80843233612401</v>
      </c>
      <c r="H3898">
        <v>945.90464643753</v>
      </c>
      <c r="I3898">
        <v>371.29469404916301</v>
      </c>
    </row>
    <row r="3899" spans="1:9" x14ac:dyDescent="0.25">
      <c r="A3899" t="s">
        <v>27</v>
      </c>
      <c r="B3899">
        <v>2014</v>
      </c>
      <c r="C3899">
        <v>9</v>
      </c>
      <c r="D3899">
        <v>255.21994375272001</v>
      </c>
      <c r="E3899">
        <v>3077.4221890898102</v>
      </c>
      <c r="F3899">
        <v>94.742081743630195</v>
      </c>
      <c r="G3899">
        <v>38.5831355364001</v>
      </c>
      <c r="H3899">
        <v>87.093157071998107</v>
      </c>
      <c r="I3899">
        <v>289.96330028265203</v>
      </c>
    </row>
    <row r="3900" spans="1:9" x14ac:dyDescent="0.25">
      <c r="A3900" t="s">
        <v>27</v>
      </c>
      <c r="B3900">
        <v>2014</v>
      </c>
      <c r="C3900">
        <v>10</v>
      </c>
      <c r="D3900">
        <v>178.047025967802</v>
      </c>
      <c r="E3900">
        <v>3080.0163483656302</v>
      </c>
      <c r="F3900">
        <v>822.58147902479197</v>
      </c>
      <c r="G3900">
        <v>333.90206713917598</v>
      </c>
      <c r="H3900">
        <v>1326.4712602186401</v>
      </c>
      <c r="I3900">
        <v>206.26367830775999</v>
      </c>
    </row>
    <row r="3901" spans="1:9" x14ac:dyDescent="0.25">
      <c r="A3901" t="s">
        <v>27</v>
      </c>
      <c r="B3901">
        <v>2014</v>
      </c>
      <c r="C3901">
        <v>11</v>
      </c>
      <c r="D3901">
        <v>174.66100878203301</v>
      </c>
      <c r="E3901">
        <v>3073.4039710902398</v>
      </c>
      <c r="F3901">
        <v>608.13981850887296</v>
      </c>
      <c r="G3901">
        <v>247.29034595244499</v>
      </c>
      <c r="H3901">
        <v>892.74612809046698</v>
      </c>
      <c r="I3901">
        <v>186.482540184512</v>
      </c>
    </row>
    <row r="3902" spans="1:9" x14ac:dyDescent="0.25">
      <c r="A3902" t="s">
        <v>27</v>
      </c>
      <c r="B3902">
        <v>2014</v>
      </c>
      <c r="C3902">
        <v>12</v>
      </c>
      <c r="D3902">
        <v>250.51515514924401</v>
      </c>
      <c r="E3902">
        <v>3073.4975597909502</v>
      </c>
      <c r="F3902">
        <v>481.072028534737</v>
      </c>
      <c r="G3902">
        <v>194.574222000004</v>
      </c>
      <c r="H3902">
        <v>738.57415480649001</v>
      </c>
      <c r="I3902">
        <v>233.31631192483201</v>
      </c>
    </row>
    <row r="3903" spans="1:9" x14ac:dyDescent="0.25">
      <c r="A3903" t="s">
        <v>28</v>
      </c>
      <c r="B3903">
        <v>2002</v>
      </c>
      <c r="C3903">
        <v>1</v>
      </c>
      <c r="D3903">
        <v>498.30736451562001</v>
      </c>
      <c r="E3903">
        <v>4865.2378122038299</v>
      </c>
      <c r="F3903">
        <v>993.05669833383604</v>
      </c>
      <c r="G3903">
        <v>438.06239605862402</v>
      </c>
      <c r="H3903">
        <v>1659.97628157038</v>
      </c>
      <c r="I3903">
        <v>508.287234435382</v>
      </c>
    </row>
    <row r="3904" spans="1:9" x14ac:dyDescent="0.25">
      <c r="A3904" t="s">
        <v>28</v>
      </c>
      <c r="B3904">
        <v>2002</v>
      </c>
      <c r="C3904">
        <v>2</v>
      </c>
      <c r="D3904">
        <v>568.54103444517898</v>
      </c>
      <c r="E3904">
        <v>4862.0964546423302</v>
      </c>
      <c r="F3904">
        <v>979.76878574048999</v>
      </c>
      <c r="G3904">
        <v>431.14357259327801</v>
      </c>
      <c r="H3904">
        <v>1845.7278128683699</v>
      </c>
      <c r="I3904">
        <v>554.40402346405494</v>
      </c>
    </row>
    <row r="3905" spans="1:9" x14ac:dyDescent="0.25">
      <c r="A3905" t="s">
        <v>28</v>
      </c>
      <c r="B3905">
        <v>2002</v>
      </c>
      <c r="C3905">
        <v>3</v>
      </c>
      <c r="D3905">
        <v>823.56845579939602</v>
      </c>
      <c r="E3905">
        <v>4823.5111507003703</v>
      </c>
      <c r="F3905">
        <v>494.73844087317502</v>
      </c>
      <c r="G3905">
        <v>220.40526043974401</v>
      </c>
      <c r="H3905">
        <v>972.74081138865097</v>
      </c>
      <c r="I3905">
        <v>801.91302400356801</v>
      </c>
    </row>
    <row r="3906" spans="1:9" x14ac:dyDescent="0.25">
      <c r="A3906" t="s">
        <v>28</v>
      </c>
      <c r="B3906">
        <v>2002</v>
      </c>
      <c r="C3906">
        <v>4</v>
      </c>
      <c r="D3906">
        <v>910.69907239934503</v>
      </c>
      <c r="E3906">
        <v>4629.6801873550403</v>
      </c>
      <c r="F3906">
        <v>307.82730835503003</v>
      </c>
      <c r="G3906">
        <v>141.04402606614201</v>
      </c>
      <c r="H3906">
        <v>869.48088070023698</v>
      </c>
      <c r="I3906">
        <v>879.56273271138605</v>
      </c>
    </row>
    <row r="3907" spans="1:9" x14ac:dyDescent="0.25">
      <c r="A3907" t="s">
        <v>28</v>
      </c>
      <c r="B3907">
        <v>2002</v>
      </c>
      <c r="C3907">
        <v>5</v>
      </c>
      <c r="D3907">
        <v>875.14820310943298</v>
      </c>
      <c r="E3907">
        <v>4777.2087884387201</v>
      </c>
      <c r="F3907">
        <v>709.176094797416</v>
      </c>
      <c r="G3907">
        <v>310.12543673077101</v>
      </c>
      <c r="H3907">
        <v>1714.4361562061499</v>
      </c>
      <c r="I3907">
        <v>945.99256084438798</v>
      </c>
    </row>
    <row r="3908" spans="1:9" x14ac:dyDescent="0.25">
      <c r="A3908" t="s">
        <v>28</v>
      </c>
      <c r="B3908">
        <v>2002</v>
      </c>
      <c r="C3908">
        <v>6</v>
      </c>
      <c r="D3908">
        <v>670.88585423114398</v>
      </c>
      <c r="E3908">
        <v>4839.51142990478</v>
      </c>
      <c r="F3908">
        <v>392.48873702432701</v>
      </c>
      <c r="G3908">
        <v>176.414829058317</v>
      </c>
      <c r="H3908">
        <v>811.30218549894005</v>
      </c>
      <c r="I3908">
        <v>762.698736373624</v>
      </c>
    </row>
    <row r="3909" spans="1:9" x14ac:dyDescent="0.25">
      <c r="A3909" t="s">
        <v>28</v>
      </c>
      <c r="B3909">
        <v>2002</v>
      </c>
      <c r="C3909">
        <v>7</v>
      </c>
      <c r="D3909">
        <v>579.15353721255997</v>
      </c>
      <c r="E3909">
        <v>4794.6025502136199</v>
      </c>
      <c r="F3909">
        <v>544.32710327856103</v>
      </c>
      <c r="G3909">
        <v>244.960089190697</v>
      </c>
      <c r="H3909">
        <v>1069.1455869872</v>
      </c>
      <c r="I3909">
        <v>652.51575364148096</v>
      </c>
    </row>
    <row r="3910" spans="1:9" x14ac:dyDescent="0.25">
      <c r="A3910" t="s">
        <v>28</v>
      </c>
      <c r="B3910">
        <v>2002</v>
      </c>
      <c r="C3910">
        <v>8</v>
      </c>
      <c r="D3910">
        <v>427.37412125134102</v>
      </c>
      <c r="E3910">
        <v>4819.0538440069604</v>
      </c>
      <c r="F3910">
        <v>413.60472125076302</v>
      </c>
      <c r="G3910">
        <v>186.17343725707801</v>
      </c>
      <c r="H3910">
        <v>656.48776969364405</v>
      </c>
      <c r="I3910">
        <v>500.44280990136099</v>
      </c>
    </row>
    <row r="3911" spans="1:9" x14ac:dyDescent="0.25">
      <c r="A3911" t="s">
        <v>28</v>
      </c>
      <c r="B3911">
        <v>2002</v>
      </c>
      <c r="C3911">
        <v>9</v>
      </c>
      <c r="D3911">
        <v>325.05104743109098</v>
      </c>
      <c r="E3911">
        <v>4774.3746213729901</v>
      </c>
      <c r="F3911">
        <v>356.11810317592898</v>
      </c>
      <c r="G3911">
        <v>166.90339581796499</v>
      </c>
      <c r="H3911">
        <v>434.83633178649802</v>
      </c>
      <c r="I3911">
        <v>401.86455538868398</v>
      </c>
    </row>
    <row r="3912" spans="1:9" x14ac:dyDescent="0.25">
      <c r="A3912" t="s">
        <v>28</v>
      </c>
      <c r="B3912">
        <v>2002</v>
      </c>
      <c r="C3912">
        <v>10</v>
      </c>
      <c r="D3912">
        <v>245.39629379836501</v>
      </c>
      <c r="E3912">
        <v>4868.1520690570096</v>
      </c>
      <c r="F3912">
        <v>1219.1832427218201</v>
      </c>
      <c r="G3912">
        <v>536.87289565592596</v>
      </c>
      <c r="H3912">
        <v>2069.4973316217402</v>
      </c>
      <c r="I3912">
        <v>335.986610221538</v>
      </c>
    </row>
    <row r="3913" spans="1:9" x14ac:dyDescent="0.25">
      <c r="A3913" t="s">
        <v>28</v>
      </c>
      <c r="B3913">
        <v>2002</v>
      </c>
      <c r="C3913">
        <v>11</v>
      </c>
      <c r="D3913">
        <v>248.410876560432</v>
      </c>
      <c r="E3913">
        <v>4851.7743819570896</v>
      </c>
      <c r="F3913">
        <v>1896.1698160281401</v>
      </c>
      <c r="G3913">
        <v>838.941142554306</v>
      </c>
      <c r="H3913">
        <v>3251.8378862508398</v>
      </c>
      <c r="I3913">
        <v>327.09396328758203</v>
      </c>
    </row>
    <row r="3914" spans="1:9" x14ac:dyDescent="0.25">
      <c r="A3914" t="s">
        <v>28</v>
      </c>
      <c r="B3914">
        <v>2002</v>
      </c>
      <c r="C3914">
        <v>12</v>
      </c>
      <c r="D3914">
        <v>307.112476339137</v>
      </c>
      <c r="E3914">
        <v>4860.1366899379</v>
      </c>
      <c r="F3914">
        <v>1342.19892576252</v>
      </c>
      <c r="G3914">
        <v>591.48624849284101</v>
      </c>
      <c r="H3914">
        <v>2115.4224175381601</v>
      </c>
      <c r="I3914">
        <v>368.09641190996598</v>
      </c>
    </row>
    <row r="3915" spans="1:9" x14ac:dyDescent="0.25">
      <c r="A3915" t="s">
        <v>28</v>
      </c>
      <c r="B3915">
        <v>2003</v>
      </c>
      <c r="C3915">
        <v>1</v>
      </c>
      <c r="D3915">
        <v>456.29658741471297</v>
      </c>
      <c r="E3915">
        <v>4875.5791226796</v>
      </c>
      <c r="F3915">
        <v>726.013974532833</v>
      </c>
      <c r="G3915">
        <v>324.40957023941598</v>
      </c>
      <c r="H3915">
        <v>1283.3305328455001</v>
      </c>
      <c r="I3915">
        <v>474.36110061990701</v>
      </c>
    </row>
    <row r="3916" spans="1:9" x14ac:dyDescent="0.25">
      <c r="A3916" t="s">
        <v>28</v>
      </c>
      <c r="B3916">
        <v>2003</v>
      </c>
      <c r="C3916">
        <v>2</v>
      </c>
      <c r="D3916">
        <v>572.81155213264401</v>
      </c>
      <c r="E3916">
        <v>4863.6305369892898</v>
      </c>
      <c r="F3916">
        <v>488.96655520728098</v>
      </c>
      <c r="G3916">
        <v>215.14640131890999</v>
      </c>
      <c r="H3916">
        <v>839.53600928914602</v>
      </c>
      <c r="I3916">
        <v>555.89476904336402</v>
      </c>
    </row>
    <row r="3917" spans="1:9" x14ac:dyDescent="0.25">
      <c r="A3917" t="s">
        <v>28</v>
      </c>
      <c r="B3917">
        <v>2003</v>
      </c>
      <c r="C3917">
        <v>3</v>
      </c>
      <c r="D3917">
        <v>893.99179695022497</v>
      </c>
      <c r="E3917">
        <v>4774.1007880570896</v>
      </c>
      <c r="F3917">
        <v>295.24638773480399</v>
      </c>
      <c r="G3917">
        <v>135.27773678074601</v>
      </c>
      <c r="H3917">
        <v>493.65131882005301</v>
      </c>
      <c r="I3917">
        <v>851.33158740206204</v>
      </c>
    </row>
    <row r="3918" spans="1:9" x14ac:dyDescent="0.25">
      <c r="A3918" t="s">
        <v>28</v>
      </c>
      <c r="B3918">
        <v>2003</v>
      </c>
      <c r="C3918">
        <v>4</v>
      </c>
      <c r="D3918">
        <v>1016.30398218545</v>
      </c>
      <c r="E3918">
        <v>4390.2055656540697</v>
      </c>
      <c r="F3918">
        <v>225.94176977904399</v>
      </c>
      <c r="G3918">
        <v>105.350921827731</v>
      </c>
      <c r="H3918">
        <v>674.96562311275102</v>
      </c>
      <c r="I3918">
        <v>883.98842808637698</v>
      </c>
    </row>
    <row r="3919" spans="1:9" x14ac:dyDescent="0.25">
      <c r="A3919" t="s">
        <v>28</v>
      </c>
      <c r="B3919">
        <v>2003</v>
      </c>
      <c r="C3919">
        <v>5</v>
      </c>
      <c r="D3919">
        <v>864.54028432859104</v>
      </c>
      <c r="E3919">
        <v>4639.1919126974499</v>
      </c>
      <c r="F3919">
        <v>347.96429046415801</v>
      </c>
      <c r="G3919">
        <v>155.66420219822999</v>
      </c>
      <c r="H3919">
        <v>967.31067412887103</v>
      </c>
      <c r="I3919">
        <v>877.05953348016305</v>
      </c>
    </row>
    <row r="3920" spans="1:9" x14ac:dyDescent="0.25">
      <c r="A3920" t="s">
        <v>28</v>
      </c>
      <c r="B3920">
        <v>2003</v>
      </c>
      <c r="C3920">
        <v>6</v>
      </c>
      <c r="D3920">
        <v>825.70397326068098</v>
      </c>
      <c r="E3920">
        <v>4641.05804607544</v>
      </c>
      <c r="F3920">
        <v>356.18573121796999</v>
      </c>
      <c r="G3920">
        <v>160.110666022114</v>
      </c>
      <c r="H3920">
        <v>900.18846117779594</v>
      </c>
      <c r="I3920">
        <v>816.79278463427795</v>
      </c>
    </row>
    <row r="3921" spans="1:9" x14ac:dyDescent="0.25">
      <c r="A3921" t="s">
        <v>28</v>
      </c>
      <c r="B3921">
        <v>2003</v>
      </c>
      <c r="C3921">
        <v>7</v>
      </c>
      <c r="D3921">
        <v>632.05205833357195</v>
      </c>
      <c r="E3921">
        <v>4679.7665052709999</v>
      </c>
      <c r="F3921">
        <v>576.44035948858698</v>
      </c>
      <c r="G3921">
        <v>252.477173758513</v>
      </c>
      <c r="H3921">
        <v>1228.9759980113899</v>
      </c>
      <c r="I3921">
        <v>630.21215467511195</v>
      </c>
    </row>
    <row r="3922" spans="1:9" x14ac:dyDescent="0.25">
      <c r="A3922" t="s">
        <v>28</v>
      </c>
      <c r="B3922">
        <v>2003</v>
      </c>
      <c r="C3922">
        <v>8</v>
      </c>
      <c r="D3922">
        <v>515.785407552214</v>
      </c>
      <c r="E3922">
        <v>4743.7791991346703</v>
      </c>
      <c r="F3922">
        <v>246.70899578727699</v>
      </c>
      <c r="G3922">
        <v>113.317660099511</v>
      </c>
      <c r="H3922">
        <v>298.37330683579802</v>
      </c>
      <c r="I3922">
        <v>526.32912452795199</v>
      </c>
    </row>
    <row r="3923" spans="1:9" x14ac:dyDescent="0.25">
      <c r="A3923" t="s">
        <v>28</v>
      </c>
      <c r="B3923">
        <v>2003</v>
      </c>
      <c r="C3923">
        <v>9</v>
      </c>
      <c r="D3923">
        <v>354.48795125468098</v>
      </c>
      <c r="E3923">
        <v>4814.6666167196699</v>
      </c>
      <c r="F3923">
        <v>227.81890509615101</v>
      </c>
      <c r="G3923">
        <v>101.02180043124</v>
      </c>
      <c r="H3923">
        <v>240.251013336803</v>
      </c>
      <c r="I3923">
        <v>383.522234422991</v>
      </c>
    </row>
    <row r="3924" spans="1:9" x14ac:dyDescent="0.25">
      <c r="A3924" t="s">
        <v>28</v>
      </c>
      <c r="B3924">
        <v>2003</v>
      </c>
      <c r="C3924">
        <v>10</v>
      </c>
      <c r="D3924">
        <v>248.005550540049</v>
      </c>
      <c r="E3924">
        <v>4865.34733682755</v>
      </c>
      <c r="F3924">
        <v>902.25552312671596</v>
      </c>
      <c r="G3924">
        <v>396.55459234741699</v>
      </c>
      <c r="H3924">
        <v>1096.01571531339</v>
      </c>
      <c r="I3924">
        <v>290.15801910960198</v>
      </c>
    </row>
    <row r="3925" spans="1:9" x14ac:dyDescent="0.25">
      <c r="A3925" t="s">
        <v>28</v>
      </c>
      <c r="B3925">
        <v>2003</v>
      </c>
      <c r="C3925">
        <v>11</v>
      </c>
      <c r="D3925">
        <v>257.63087834398101</v>
      </c>
      <c r="E3925">
        <v>4872.0322228292898</v>
      </c>
      <c r="F3925">
        <v>980.78995158399596</v>
      </c>
      <c r="G3925">
        <v>444.17943512943299</v>
      </c>
      <c r="H3925">
        <v>1566.27228440883</v>
      </c>
      <c r="I3925">
        <v>291.18404732196097</v>
      </c>
    </row>
    <row r="3926" spans="1:9" x14ac:dyDescent="0.25">
      <c r="A3926" t="s">
        <v>28</v>
      </c>
      <c r="B3926">
        <v>2003</v>
      </c>
      <c r="C3926">
        <v>12</v>
      </c>
      <c r="D3926">
        <v>353.59341994831499</v>
      </c>
      <c r="E3926">
        <v>4858.5373085868796</v>
      </c>
      <c r="F3926">
        <v>950.37024929153495</v>
      </c>
      <c r="G3926">
        <v>417.44003486635802</v>
      </c>
      <c r="H3926">
        <v>1571.56037518835</v>
      </c>
      <c r="I3926">
        <v>361.78714555010998</v>
      </c>
    </row>
    <row r="3927" spans="1:9" x14ac:dyDescent="0.25">
      <c r="A3927" t="s">
        <v>28</v>
      </c>
      <c r="B3927">
        <v>2004</v>
      </c>
      <c r="C3927">
        <v>1</v>
      </c>
      <c r="D3927">
        <v>492.96394674132</v>
      </c>
      <c r="E3927">
        <v>4868.0538415647898</v>
      </c>
      <c r="F3927">
        <v>1142.0846596942899</v>
      </c>
      <c r="G3927">
        <v>501.24389160543001</v>
      </c>
      <c r="H3927">
        <v>1979.84549514476</v>
      </c>
      <c r="I3927">
        <v>454.19101482632601</v>
      </c>
    </row>
    <row r="3928" spans="1:9" x14ac:dyDescent="0.25">
      <c r="A3928" t="s">
        <v>28</v>
      </c>
      <c r="B3928">
        <v>2004</v>
      </c>
      <c r="C3928">
        <v>2</v>
      </c>
      <c r="D3928">
        <v>573.60247261685697</v>
      </c>
      <c r="E3928">
        <v>4818.4182040945398</v>
      </c>
      <c r="F3928">
        <v>491.38378191926</v>
      </c>
      <c r="G3928">
        <v>218.78305155925699</v>
      </c>
      <c r="H3928">
        <v>769.60584327423499</v>
      </c>
      <c r="I3928">
        <v>509.71276970317598</v>
      </c>
    </row>
    <row r="3929" spans="1:9" x14ac:dyDescent="0.25">
      <c r="A3929" t="s">
        <v>28</v>
      </c>
      <c r="B3929">
        <v>2004</v>
      </c>
      <c r="C3929">
        <v>3</v>
      </c>
      <c r="D3929">
        <v>811.03949636924403</v>
      </c>
      <c r="E3929">
        <v>4830.7960636718799</v>
      </c>
      <c r="F3929">
        <v>480.22510966867497</v>
      </c>
      <c r="G3929">
        <v>211.97487487794501</v>
      </c>
      <c r="H3929">
        <v>973.57838845331901</v>
      </c>
      <c r="I3929">
        <v>748.64632761466703</v>
      </c>
    </row>
    <row r="3930" spans="1:9" x14ac:dyDescent="0.25">
      <c r="A3930" t="s">
        <v>28</v>
      </c>
      <c r="B3930">
        <v>2004</v>
      </c>
      <c r="C3930">
        <v>4</v>
      </c>
      <c r="D3930">
        <v>870.28224219925096</v>
      </c>
      <c r="E3930">
        <v>4813.2555041270398</v>
      </c>
      <c r="F3930">
        <v>406.04992643671699</v>
      </c>
      <c r="G3930">
        <v>185.99737076970101</v>
      </c>
      <c r="H3930">
        <v>996.61341127426203</v>
      </c>
      <c r="I3930">
        <v>860.13247659142701</v>
      </c>
    </row>
    <row r="3931" spans="1:9" x14ac:dyDescent="0.25">
      <c r="A3931" t="s">
        <v>28</v>
      </c>
      <c r="B3931">
        <v>2004</v>
      </c>
      <c r="C3931">
        <v>5</v>
      </c>
      <c r="D3931">
        <v>995.55029401611</v>
      </c>
      <c r="E3931">
        <v>4676.6818800596602</v>
      </c>
      <c r="F3931">
        <v>267.44362349699799</v>
      </c>
      <c r="G3931">
        <v>125.12762991993699</v>
      </c>
      <c r="H3931">
        <v>530.26811141221003</v>
      </c>
      <c r="I3931">
        <v>981.99866312826896</v>
      </c>
    </row>
    <row r="3932" spans="1:9" x14ac:dyDescent="0.25">
      <c r="A3932" t="s">
        <v>28</v>
      </c>
      <c r="B3932">
        <v>2004</v>
      </c>
      <c r="C3932">
        <v>6</v>
      </c>
      <c r="D3932">
        <v>827.02994310984104</v>
      </c>
      <c r="E3932">
        <v>4448.0371344072701</v>
      </c>
      <c r="F3932">
        <v>233.777958139665</v>
      </c>
      <c r="G3932">
        <v>106.430681730587</v>
      </c>
      <c r="H3932">
        <v>741.74516026309595</v>
      </c>
      <c r="I3932">
        <v>758.78348064766396</v>
      </c>
    </row>
    <row r="3933" spans="1:9" x14ac:dyDescent="0.25">
      <c r="A3933" t="s">
        <v>28</v>
      </c>
      <c r="B3933">
        <v>2004</v>
      </c>
      <c r="C3933">
        <v>7</v>
      </c>
      <c r="D3933">
        <v>582.42185005593706</v>
      </c>
      <c r="E3933">
        <v>4806.6750121658297</v>
      </c>
      <c r="F3933">
        <v>422.85165550709598</v>
      </c>
      <c r="G3933">
        <v>186.99601403393501</v>
      </c>
      <c r="H3933">
        <v>883.76596143478002</v>
      </c>
      <c r="I3933">
        <v>607.617652518005</v>
      </c>
    </row>
    <row r="3934" spans="1:9" x14ac:dyDescent="0.25">
      <c r="A3934" t="s">
        <v>28</v>
      </c>
      <c r="B3934">
        <v>2004</v>
      </c>
      <c r="C3934">
        <v>8</v>
      </c>
      <c r="D3934">
        <v>423.90907867782499</v>
      </c>
      <c r="E3934">
        <v>4844.1234932452398</v>
      </c>
      <c r="F3934">
        <v>1088.49616534649</v>
      </c>
      <c r="G3934">
        <v>474.31477004711297</v>
      </c>
      <c r="H3934">
        <v>1917.06405099933</v>
      </c>
      <c r="I3934">
        <v>451.718085367887</v>
      </c>
    </row>
    <row r="3935" spans="1:9" x14ac:dyDescent="0.25">
      <c r="A3935" t="s">
        <v>28</v>
      </c>
      <c r="B3935">
        <v>2004</v>
      </c>
      <c r="C3935">
        <v>9</v>
      </c>
      <c r="D3935">
        <v>290.52150724823201</v>
      </c>
      <c r="E3935">
        <v>4877.6979856068401</v>
      </c>
      <c r="F3935">
        <v>600.21296533487305</v>
      </c>
      <c r="G3935">
        <v>266.034405236049</v>
      </c>
      <c r="H3935">
        <v>790.42664281934003</v>
      </c>
      <c r="I3935">
        <v>328.54228475764501</v>
      </c>
    </row>
    <row r="3936" spans="1:9" x14ac:dyDescent="0.25">
      <c r="A3936" t="s">
        <v>28</v>
      </c>
      <c r="B3936">
        <v>2004</v>
      </c>
      <c r="C3936">
        <v>10</v>
      </c>
      <c r="D3936">
        <v>224.44775656428999</v>
      </c>
      <c r="E3936">
        <v>4809.4339974040204</v>
      </c>
      <c r="F3936">
        <v>1417.8866042539801</v>
      </c>
      <c r="G3936">
        <v>624.49452068665505</v>
      </c>
      <c r="H3936">
        <v>2285.7120977074801</v>
      </c>
      <c r="I3936">
        <v>264.35322757641097</v>
      </c>
    </row>
    <row r="3937" spans="1:9" x14ac:dyDescent="0.25">
      <c r="A3937" t="s">
        <v>28</v>
      </c>
      <c r="B3937">
        <v>2004</v>
      </c>
      <c r="C3937">
        <v>11</v>
      </c>
      <c r="D3937">
        <v>241.93748569547901</v>
      </c>
      <c r="E3937">
        <v>4877.1725212954698</v>
      </c>
      <c r="F3937">
        <v>536.40597271358502</v>
      </c>
      <c r="G3937">
        <v>236.29716926832</v>
      </c>
      <c r="H3937">
        <v>614.39415348840305</v>
      </c>
      <c r="I3937">
        <v>276.14933898180198</v>
      </c>
    </row>
    <row r="3938" spans="1:9" x14ac:dyDescent="0.25">
      <c r="A3938" t="s">
        <v>28</v>
      </c>
      <c r="B3938">
        <v>2004</v>
      </c>
      <c r="C3938">
        <v>12</v>
      </c>
      <c r="D3938">
        <v>360.39614973933601</v>
      </c>
      <c r="E3938">
        <v>4833.5555773269698</v>
      </c>
      <c r="F3938">
        <v>827.07047913812698</v>
      </c>
      <c r="G3938">
        <v>365.41293625707198</v>
      </c>
      <c r="H3938">
        <v>1241.6730811738701</v>
      </c>
      <c r="I3938">
        <v>365.90054436114099</v>
      </c>
    </row>
    <row r="3939" spans="1:9" x14ac:dyDescent="0.25">
      <c r="A3939" t="s">
        <v>28</v>
      </c>
      <c r="B3939">
        <v>2005</v>
      </c>
      <c r="C3939">
        <v>1</v>
      </c>
      <c r="D3939">
        <v>484.63099012737899</v>
      </c>
      <c r="E3939">
        <v>4838.2362229952996</v>
      </c>
      <c r="F3939">
        <v>648.06523459411596</v>
      </c>
      <c r="G3939">
        <v>284.59658105400302</v>
      </c>
      <c r="H3939">
        <v>938.04913303745502</v>
      </c>
      <c r="I3939">
        <v>445.41159380779197</v>
      </c>
    </row>
    <row r="3940" spans="1:9" x14ac:dyDescent="0.25">
      <c r="A3940" t="s">
        <v>28</v>
      </c>
      <c r="B3940">
        <v>2005</v>
      </c>
      <c r="C3940">
        <v>2</v>
      </c>
      <c r="D3940">
        <v>534.02085418896604</v>
      </c>
      <c r="E3940">
        <v>4824.0957429171704</v>
      </c>
      <c r="F3940">
        <v>285.83211796974098</v>
      </c>
      <c r="G3940">
        <v>128.96081547153599</v>
      </c>
      <c r="H3940">
        <v>513.16156854275096</v>
      </c>
      <c r="I3940">
        <v>476.72583638218401</v>
      </c>
    </row>
    <row r="3941" spans="1:9" x14ac:dyDescent="0.25">
      <c r="A3941" t="s">
        <v>28</v>
      </c>
      <c r="B3941">
        <v>2005</v>
      </c>
      <c r="C3941">
        <v>3</v>
      </c>
      <c r="D3941">
        <v>789.47850021446402</v>
      </c>
      <c r="E3941">
        <v>4824.9668765129099</v>
      </c>
      <c r="F3941">
        <v>401.53440243992799</v>
      </c>
      <c r="G3941">
        <v>183.73697560490399</v>
      </c>
      <c r="H3941">
        <v>746.75510539126606</v>
      </c>
      <c r="I3941">
        <v>726.40508770510996</v>
      </c>
    </row>
    <row r="3942" spans="1:9" x14ac:dyDescent="0.25">
      <c r="A3942" t="s">
        <v>28</v>
      </c>
      <c r="B3942">
        <v>2005</v>
      </c>
      <c r="C3942">
        <v>4</v>
      </c>
      <c r="D3942">
        <v>879.51728199980096</v>
      </c>
      <c r="E3942">
        <v>4811.16363371445</v>
      </c>
      <c r="F3942">
        <v>522.48570890289</v>
      </c>
      <c r="G3942">
        <v>230.752198598218</v>
      </c>
      <c r="H3942">
        <v>1300.6335745917499</v>
      </c>
      <c r="I3942">
        <v>866.846597799645</v>
      </c>
    </row>
    <row r="3943" spans="1:9" x14ac:dyDescent="0.25">
      <c r="A3943" t="s">
        <v>28</v>
      </c>
      <c r="B3943">
        <v>2005</v>
      </c>
      <c r="C3943">
        <v>5</v>
      </c>
      <c r="D3943">
        <v>887.69494405948103</v>
      </c>
      <c r="E3943">
        <v>4777.17484447266</v>
      </c>
      <c r="F3943">
        <v>314.866804616389</v>
      </c>
      <c r="G3943">
        <v>142.251626459817</v>
      </c>
      <c r="H3943">
        <v>715.62846121487701</v>
      </c>
      <c r="I3943">
        <v>914.37733685622698</v>
      </c>
    </row>
    <row r="3944" spans="1:9" x14ac:dyDescent="0.25">
      <c r="A3944" t="s">
        <v>28</v>
      </c>
      <c r="B3944">
        <v>2005</v>
      </c>
      <c r="C3944">
        <v>6</v>
      </c>
      <c r="D3944">
        <v>794.75506523582499</v>
      </c>
      <c r="E3944">
        <v>4715.8633586798096</v>
      </c>
      <c r="F3944">
        <v>319.69289893846002</v>
      </c>
      <c r="G3944">
        <v>146.664324601034</v>
      </c>
      <c r="H3944">
        <v>888.56129099229497</v>
      </c>
      <c r="I3944">
        <v>806.70892972971001</v>
      </c>
    </row>
    <row r="3945" spans="1:9" x14ac:dyDescent="0.25">
      <c r="A3945" t="s">
        <v>28</v>
      </c>
      <c r="B3945">
        <v>2005</v>
      </c>
      <c r="C3945">
        <v>7</v>
      </c>
      <c r="D3945">
        <v>625.28497910420197</v>
      </c>
      <c r="E3945">
        <v>4772.0350388575798</v>
      </c>
      <c r="F3945">
        <v>532.45416118698199</v>
      </c>
      <c r="G3945">
        <v>235.67970614883899</v>
      </c>
      <c r="H3945">
        <v>993.23625129328605</v>
      </c>
      <c r="I3945">
        <v>645.13828932381602</v>
      </c>
    </row>
    <row r="3946" spans="1:9" x14ac:dyDescent="0.25">
      <c r="A3946" t="s">
        <v>28</v>
      </c>
      <c r="B3946">
        <v>2005</v>
      </c>
      <c r="C3946">
        <v>8</v>
      </c>
      <c r="D3946">
        <v>481.56208278129202</v>
      </c>
      <c r="E3946">
        <v>4854.8021211946098</v>
      </c>
      <c r="F3946">
        <v>413.07497319965398</v>
      </c>
      <c r="G3946">
        <v>188.70823327840699</v>
      </c>
      <c r="H3946">
        <v>695.23691411474999</v>
      </c>
      <c r="I3946">
        <v>511.44977199721097</v>
      </c>
    </row>
    <row r="3947" spans="1:9" x14ac:dyDescent="0.25">
      <c r="A3947" t="s">
        <v>28</v>
      </c>
      <c r="B3947">
        <v>2005</v>
      </c>
      <c r="C3947">
        <v>9</v>
      </c>
      <c r="D3947">
        <v>316.29136070159001</v>
      </c>
      <c r="E3947">
        <v>4885.40087346573</v>
      </c>
      <c r="F3947">
        <v>632.84899337119998</v>
      </c>
      <c r="G3947">
        <v>275.89088861285802</v>
      </c>
      <c r="H3947">
        <v>846.982427598198</v>
      </c>
      <c r="I3947">
        <v>354.50426877824998</v>
      </c>
    </row>
    <row r="3948" spans="1:9" x14ac:dyDescent="0.25">
      <c r="A3948" t="s">
        <v>28</v>
      </c>
      <c r="B3948">
        <v>2005</v>
      </c>
      <c r="C3948">
        <v>10</v>
      </c>
      <c r="D3948">
        <v>227.234659737703</v>
      </c>
      <c r="E3948">
        <v>4874.1915086749304</v>
      </c>
      <c r="F3948">
        <v>1247.6254948552501</v>
      </c>
      <c r="G3948">
        <v>550.33931402609903</v>
      </c>
      <c r="H3948">
        <v>1936.0771661271201</v>
      </c>
      <c r="I3948">
        <v>270.62121163436001</v>
      </c>
    </row>
    <row r="3949" spans="1:9" x14ac:dyDescent="0.25">
      <c r="A3949" t="s">
        <v>28</v>
      </c>
      <c r="B3949">
        <v>2005</v>
      </c>
      <c r="C3949">
        <v>11</v>
      </c>
      <c r="D3949">
        <v>272.87456647510902</v>
      </c>
      <c r="E3949">
        <v>4877.6172954498297</v>
      </c>
      <c r="F3949">
        <v>964.06487552509304</v>
      </c>
      <c r="G3949">
        <v>422.941647372342</v>
      </c>
      <c r="H3949">
        <v>1466.09786151354</v>
      </c>
      <c r="I3949">
        <v>305.13763038361299</v>
      </c>
    </row>
    <row r="3950" spans="1:9" x14ac:dyDescent="0.25">
      <c r="A3950" t="s">
        <v>28</v>
      </c>
      <c r="B3950">
        <v>2005</v>
      </c>
      <c r="C3950">
        <v>12</v>
      </c>
      <c r="D3950">
        <v>370.51748757256399</v>
      </c>
      <c r="E3950">
        <v>4835.05541194138</v>
      </c>
      <c r="F3950">
        <v>839.24759336477302</v>
      </c>
      <c r="G3950">
        <v>370.87907312889598</v>
      </c>
      <c r="H3950">
        <v>1307.9610227483299</v>
      </c>
      <c r="I3950">
        <v>373.95515846454401</v>
      </c>
    </row>
    <row r="3951" spans="1:9" x14ac:dyDescent="0.25">
      <c r="A3951" t="s">
        <v>28</v>
      </c>
      <c r="B3951">
        <v>2006</v>
      </c>
      <c r="C3951">
        <v>1</v>
      </c>
      <c r="D3951">
        <v>445.20262174331901</v>
      </c>
      <c r="E3951">
        <v>4875.9589947579998</v>
      </c>
      <c r="F3951">
        <v>387.00317455622701</v>
      </c>
      <c r="G3951">
        <v>172.63441604109499</v>
      </c>
      <c r="H3951">
        <v>463.99755344329901</v>
      </c>
      <c r="I3951">
        <v>416.48753702764498</v>
      </c>
    </row>
    <row r="3952" spans="1:9" x14ac:dyDescent="0.25">
      <c r="A3952" t="s">
        <v>28</v>
      </c>
      <c r="B3952">
        <v>2006</v>
      </c>
      <c r="C3952">
        <v>2</v>
      </c>
      <c r="D3952">
        <v>515.13800803530296</v>
      </c>
      <c r="E3952">
        <v>4855.2686438993796</v>
      </c>
      <c r="F3952">
        <v>566.66867265561996</v>
      </c>
      <c r="G3952">
        <v>252.187213093011</v>
      </c>
      <c r="H3952">
        <v>968.59785671016402</v>
      </c>
      <c r="I3952">
        <v>465.73630393452203</v>
      </c>
    </row>
    <row r="3953" spans="1:9" x14ac:dyDescent="0.25">
      <c r="A3953" t="s">
        <v>28</v>
      </c>
      <c r="B3953">
        <v>2006</v>
      </c>
      <c r="C3953">
        <v>3</v>
      </c>
      <c r="D3953">
        <v>711.04397661907501</v>
      </c>
      <c r="E3953">
        <v>4871.0887625497398</v>
      </c>
      <c r="F3953">
        <v>666.71107392368799</v>
      </c>
      <c r="G3953">
        <v>293.19554175236499</v>
      </c>
      <c r="H3953">
        <v>1232.56156187587</v>
      </c>
      <c r="I3953">
        <v>667.18197325192</v>
      </c>
    </row>
    <row r="3954" spans="1:9" x14ac:dyDescent="0.25">
      <c r="A3954" t="s">
        <v>28</v>
      </c>
      <c r="B3954">
        <v>2006</v>
      </c>
      <c r="C3954">
        <v>4</v>
      </c>
      <c r="D3954">
        <v>872.21754009532901</v>
      </c>
      <c r="E3954">
        <v>4765.0704302055401</v>
      </c>
      <c r="F3954">
        <v>232.38823712386201</v>
      </c>
      <c r="G3954">
        <v>107.614872491681</v>
      </c>
      <c r="H3954">
        <v>439.98442007375098</v>
      </c>
      <c r="I3954">
        <v>846.70230819996402</v>
      </c>
    </row>
    <row r="3955" spans="1:9" x14ac:dyDescent="0.25">
      <c r="A3955" t="s">
        <v>28</v>
      </c>
      <c r="B3955">
        <v>2006</v>
      </c>
      <c r="C3955">
        <v>5</v>
      </c>
      <c r="D3955">
        <v>877.71777962421595</v>
      </c>
      <c r="E3955">
        <v>4685.4145226158198</v>
      </c>
      <c r="F3955">
        <v>616.105293090234</v>
      </c>
      <c r="G3955">
        <v>273.40071577341701</v>
      </c>
      <c r="H3955">
        <v>1461.1014174356601</v>
      </c>
      <c r="I3955">
        <v>877.29392181112598</v>
      </c>
    </row>
    <row r="3956" spans="1:9" x14ac:dyDescent="0.25">
      <c r="A3956" t="s">
        <v>28</v>
      </c>
      <c r="B3956">
        <v>2006</v>
      </c>
      <c r="C3956">
        <v>6</v>
      </c>
      <c r="D3956">
        <v>919.32422060964802</v>
      </c>
      <c r="E3956">
        <v>4545.6004529272404</v>
      </c>
      <c r="F3956">
        <v>228.17274620735299</v>
      </c>
      <c r="G3956">
        <v>109.914281899541</v>
      </c>
      <c r="H3956">
        <v>658.97823366013404</v>
      </c>
      <c r="I3956">
        <v>876.89193838835297</v>
      </c>
    </row>
    <row r="3957" spans="1:9" x14ac:dyDescent="0.25">
      <c r="A3957" t="s">
        <v>28</v>
      </c>
      <c r="B3957">
        <v>2006</v>
      </c>
      <c r="C3957">
        <v>7</v>
      </c>
      <c r="D3957">
        <v>794.37458247679604</v>
      </c>
      <c r="E3957">
        <v>4674.5130320547496</v>
      </c>
      <c r="F3957">
        <v>249.32254548984699</v>
      </c>
      <c r="G3957">
        <v>118.02856308813899</v>
      </c>
      <c r="H3957">
        <v>730.40377162074196</v>
      </c>
      <c r="I3957">
        <v>779.30513027698703</v>
      </c>
    </row>
    <row r="3958" spans="1:9" x14ac:dyDescent="0.25">
      <c r="A3958" t="s">
        <v>28</v>
      </c>
      <c r="B3958">
        <v>2006</v>
      </c>
      <c r="C3958">
        <v>8</v>
      </c>
      <c r="D3958">
        <v>419.39570797749099</v>
      </c>
      <c r="E3958">
        <v>4818.6644910803197</v>
      </c>
      <c r="F3958">
        <v>386.89787113070003</v>
      </c>
      <c r="G3958">
        <v>174.92685411345701</v>
      </c>
      <c r="H3958">
        <v>613.45092293852804</v>
      </c>
      <c r="I3958">
        <v>443.88294545698398</v>
      </c>
    </row>
    <row r="3959" spans="1:9" x14ac:dyDescent="0.25">
      <c r="A3959" t="s">
        <v>28</v>
      </c>
      <c r="B3959">
        <v>2006</v>
      </c>
      <c r="C3959">
        <v>9</v>
      </c>
      <c r="D3959">
        <v>320.77801702829402</v>
      </c>
      <c r="E3959">
        <v>4889.1841374852002</v>
      </c>
      <c r="F3959">
        <v>610.81300261243803</v>
      </c>
      <c r="G3959">
        <v>275.59501953357397</v>
      </c>
      <c r="H3959">
        <v>789.25267807814998</v>
      </c>
      <c r="I3959">
        <v>359.92896877523202</v>
      </c>
    </row>
    <row r="3960" spans="1:9" x14ac:dyDescent="0.25">
      <c r="A3960" t="s">
        <v>28</v>
      </c>
      <c r="B3960">
        <v>2006</v>
      </c>
      <c r="C3960">
        <v>10</v>
      </c>
      <c r="D3960">
        <v>245.49728384331101</v>
      </c>
      <c r="E3960">
        <v>4857.4361514909297</v>
      </c>
      <c r="F3960">
        <v>1207.5753822765701</v>
      </c>
      <c r="G3960">
        <v>532.71122038556302</v>
      </c>
      <c r="H3960">
        <v>1915.8278911192201</v>
      </c>
      <c r="I3960">
        <v>287.22552773492902</v>
      </c>
    </row>
    <row r="3961" spans="1:9" x14ac:dyDescent="0.25">
      <c r="A3961" t="s">
        <v>28</v>
      </c>
      <c r="B3961">
        <v>2006</v>
      </c>
      <c r="C3961">
        <v>11</v>
      </c>
      <c r="D3961">
        <v>298.90119127028601</v>
      </c>
      <c r="E3961">
        <v>4879.42567612534</v>
      </c>
      <c r="F3961">
        <v>1224.76382810783</v>
      </c>
      <c r="G3961">
        <v>540.96838219133303</v>
      </c>
      <c r="H3961">
        <v>1978.75610935756</v>
      </c>
      <c r="I3961">
        <v>330.80806168436499</v>
      </c>
    </row>
    <row r="3962" spans="1:9" x14ac:dyDescent="0.25">
      <c r="A3962" t="s">
        <v>28</v>
      </c>
      <c r="B3962">
        <v>2006</v>
      </c>
      <c r="C3962">
        <v>12</v>
      </c>
      <c r="D3962">
        <v>352.94440204714101</v>
      </c>
      <c r="E3962">
        <v>4865.0937297056598</v>
      </c>
      <c r="F3962">
        <v>1128.73655864019</v>
      </c>
      <c r="G3962">
        <v>502.771015919901</v>
      </c>
      <c r="H3962">
        <v>1815.3663179345101</v>
      </c>
      <c r="I3962">
        <v>362.22287550484702</v>
      </c>
    </row>
    <row r="3963" spans="1:9" x14ac:dyDescent="0.25">
      <c r="A3963" t="s">
        <v>28</v>
      </c>
      <c r="B3963">
        <v>2007</v>
      </c>
      <c r="C3963">
        <v>1</v>
      </c>
      <c r="D3963">
        <v>493.134206071086</v>
      </c>
      <c r="E3963">
        <v>4880.0967408674596</v>
      </c>
      <c r="F3963">
        <v>882.32420062673498</v>
      </c>
      <c r="G3963">
        <v>391.12012518751902</v>
      </c>
      <c r="H3963">
        <v>1411.28651512228</v>
      </c>
      <c r="I3963">
        <v>457.54706093525198</v>
      </c>
    </row>
    <row r="3964" spans="1:9" x14ac:dyDescent="0.25">
      <c r="A3964" t="s">
        <v>28</v>
      </c>
      <c r="B3964">
        <v>2007</v>
      </c>
      <c r="C3964">
        <v>2</v>
      </c>
      <c r="D3964">
        <v>583.54845624576205</v>
      </c>
      <c r="E3964">
        <v>4871.4612517350797</v>
      </c>
      <c r="F3964">
        <v>1230.0951496601899</v>
      </c>
      <c r="G3964">
        <v>534.96938683085705</v>
      </c>
      <c r="H3964">
        <v>2177.2476193431798</v>
      </c>
      <c r="I3964">
        <v>524.20831835572699</v>
      </c>
    </row>
    <row r="3965" spans="1:9" x14ac:dyDescent="0.25">
      <c r="A3965" t="s">
        <v>28</v>
      </c>
      <c r="B3965">
        <v>2007</v>
      </c>
      <c r="C3965">
        <v>3</v>
      </c>
      <c r="D3965">
        <v>892.12738972547004</v>
      </c>
      <c r="E3965">
        <v>4822.1581748159797</v>
      </c>
      <c r="F3965">
        <v>528.64581723465903</v>
      </c>
      <c r="G3965">
        <v>237.862716144817</v>
      </c>
      <c r="H3965">
        <v>1070.3349532509001</v>
      </c>
      <c r="I3965">
        <v>815.47286504184206</v>
      </c>
    </row>
    <row r="3966" spans="1:9" x14ac:dyDescent="0.25">
      <c r="A3966" t="s">
        <v>28</v>
      </c>
      <c r="B3966">
        <v>2007</v>
      </c>
      <c r="C3966">
        <v>4</v>
      </c>
      <c r="D3966">
        <v>1147.2523881040499</v>
      </c>
      <c r="E3966">
        <v>4461.2380055696103</v>
      </c>
      <c r="F3966">
        <v>159.01990000810801</v>
      </c>
      <c r="G3966">
        <v>75.436082025092006</v>
      </c>
      <c r="H3966">
        <v>177.166052483839</v>
      </c>
      <c r="I3966">
        <v>980.06525921281104</v>
      </c>
    </row>
    <row r="3967" spans="1:9" x14ac:dyDescent="0.25">
      <c r="A3967" t="s">
        <v>28</v>
      </c>
      <c r="B3967">
        <v>2007</v>
      </c>
      <c r="C3967">
        <v>5</v>
      </c>
      <c r="D3967">
        <v>932.75080170840897</v>
      </c>
      <c r="E3967">
        <v>4539.6041497541801</v>
      </c>
      <c r="F3967">
        <v>519.99461919792896</v>
      </c>
      <c r="G3967">
        <v>233.49276392176401</v>
      </c>
      <c r="H3967">
        <v>1725.7702091885001</v>
      </c>
      <c r="I3967">
        <v>869.61606764543205</v>
      </c>
    </row>
    <row r="3968" spans="1:9" x14ac:dyDescent="0.25">
      <c r="A3968" t="s">
        <v>28</v>
      </c>
      <c r="B3968">
        <v>2007</v>
      </c>
      <c r="C3968">
        <v>6</v>
      </c>
      <c r="D3968">
        <v>779.09513904912501</v>
      </c>
      <c r="E3968">
        <v>4769.80872788544</v>
      </c>
      <c r="F3968">
        <v>827.32497491968195</v>
      </c>
      <c r="G3968">
        <v>368.52130295869</v>
      </c>
      <c r="H3968">
        <v>1677.4387659215899</v>
      </c>
      <c r="I3968">
        <v>804.91768350484097</v>
      </c>
    </row>
    <row r="3969" spans="1:9" x14ac:dyDescent="0.25">
      <c r="A3969" t="s">
        <v>28</v>
      </c>
      <c r="B3969">
        <v>2007</v>
      </c>
      <c r="C3969">
        <v>7</v>
      </c>
      <c r="D3969">
        <v>543.49833175984304</v>
      </c>
      <c r="E3969">
        <v>4871.9080187564095</v>
      </c>
      <c r="F3969">
        <v>928.63517838762198</v>
      </c>
      <c r="G3969">
        <v>412.49085350127001</v>
      </c>
      <c r="H3969">
        <v>1723.2002770681399</v>
      </c>
      <c r="I3969">
        <v>585.03413145318495</v>
      </c>
    </row>
    <row r="3970" spans="1:9" x14ac:dyDescent="0.25">
      <c r="A3970" t="s">
        <v>28</v>
      </c>
      <c r="B3970">
        <v>2007</v>
      </c>
      <c r="C3970">
        <v>8</v>
      </c>
      <c r="D3970">
        <v>454.55361060987599</v>
      </c>
      <c r="E3970">
        <v>4838.5028483084097</v>
      </c>
      <c r="F3970">
        <v>571.85967814508399</v>
      </c>
      <c r="G3970">
        <v>254.57449135846301</v>
      </c>
      <c r="H3970">
        <v>891.07912395097105</v>
      </c>
      <c r="I3970">
        <v>482.74548061201301</v>
      </c>
    </row>
    <row r="3971" spans="1:9" x14ac:dyDescent="0.25">
      <c r="A3971" t="s">
        <v>28</v>
      </c>
      <c r="B3971">
        <v>2007</v>
      </c>
      <c r="C3971">
        <v>9</v>
      </c>
      <c r="D3971">
        <v>314.29511567092197</v>
      </c>
      <c r="E3971">
        <v>4823.4983988856502</v>
      </c>
      <c r="F3971">
        <v>479.79009520952201</v>
      </c>
      <c r="G3971">
        <v>215.68822279827</v>
      </c>
      <c r="H3971">
        <v>587.02269895379197</v>
      </c>
      <c r="I3971">
        <v>345.67364544539703</v>
      </c>
    </row>
    <row r="3972" spans="1:9" x14ac:dyDescent="0.25">
      <c r="A3972" t="s">
        <v>28</v>
      </c>
      <c r="B3972">
        <v>2007</v>
      </c>
      <c r="C3972">
        <v>10</v>
      </c>
      <c r="D3972">
        <v>258.18291735551497</v>
      </c>
      <c r="E3972">
        <v>4803.2613105394003</v>
      </c>
      <c r="F3972">
        <v>520.06072755502703</v>
      </c>
      <c r="G3972">
        <v>233.402878803703</v>
      </c>
      <c r="H3972">
        <v>708.44022914178697</v>
      </c>
      <c r="I3972">
        <v>295.53668068694401</v>
      </c>
    </row>
    <row r="3973" spans="1:9" x14ac:dyDescent="0.25">
      <c r="A3973" t="s">
        <v>28</v>
      </c>
      <c r="B3973">
        <v>2007</v>
      </c>
      <c r="C3973">
        <v>11</v>
      </c>
      <c r="D3973">
        <v>285.35450565280797</v>
      </c>
      <c r="E3973">
        <v>4869.4189304768397</v>
      </c>
      <c r="F3973">
        <v>903.87432568317399</v>
      </c>
      <c r="G3973">
        <v>400.97429463748603</v>
      </c>
      <c r="H3973">
        <v>1290.7861069835801</v>
      </c>
      <c r="I3973">
        <v>316.88124261255302</v>
      </c>
    </row>
    <row r="3974" spans="1:9" x14ac:dyDescent="0.25">
      <c r="A3974" t="s">
        <v>28</v>
      </c>
      <c r="B3974">
        <v>2007</v>
      </c>
      <c r="C3974">
        <v>12</v>
      </c>
      <c r="D3974">
        <v>367.66605946635298</v>
      </c>
      <c r="E3974">
        <v>4848.1101432093801</v>
      </c>
      <c r="F3974">
        <v>933.347084979687</v>
      </c>
      <c r="G3974">
        <v>408.922791714261</v>
      </c>
      <c r="H3974">
        <v>1577.14967483545</v>
      </c>
      <c r="I3974">
        <v>374.64725065176998</v>
      </c>
    </row>
    <row r="3975" spans="1:9" x14ac:dyDescent="0.25">
      <c r="A3975" t="s">
        <v>28</v>
      </c>
      <c r="B3975">
        <v>2008</v>
      </c>
      <c r="C3975">
        <v>1</v>
      </c>
      <c r="D3975">
        <v>520.75150316741804</v>
      </c>
      <c r="E3975">
        <v>4877.3618703973398</v>
      </c>
      <c r="F3975">
        <v>1146.1585450493801</v>
      </c>
      <c r="G3975">
        <v>507.07175868393699</v>
      </c>
      <c r="H3975">
        <v>1938.9826360949901</v>
      </c>
      <c r="I3975">
        <v>478.31558923425001</v>
      </c>
    </row>
    <row r="3976" spans="1:9" x14ac:dyDescent="0.25">
      <c r="A3976" t="s">
        <v>28</v>
      </c>
      <c r="B3976">
        <v>2008</v>
      </c>
      <c r="C3976">
        <v>2</v>
      </c>
      <c r="D3976">
        <v>714.12640580511095</v>
      </c>
      <c r="E3976">
        <v>4815.7538858711196</v>
      </c>
      <c r="F3976">
        <v>360.31065151741501</v>
      </c>
      <c r="G3976">
        <v>162.28594512468899</v>
      </c>
      <c r="H3976">
        <v>650.83525352770801</v>
      </c>
      <c r="I3976">
        <v>622.94280181367196</v>
      </c>
    </row>
    <row r="3977" spans="1:9" x14ac:dyDescent="0.25">
      <c r="A3977" t="s">
        <v>28</v>
      </c>
      <c r="B3977">
        <v>2008</v>
      </c>
      <c r="C3977">
        <v>3</v>
      </c>
      <c r="D3977">
        <v>779.86578987719804</v>
      </c>
      <c r="E3977">
        <v>4778.16699781036</v>
      </c>
      <c r="F3977">
        <v>807.99631886405996</v>
      </c>
      <c r="G3977">
        <v>360.76680590171298</v>
      </c>
      <c r="H3977">
        <v>1600.78104582011</v>
      </c>
      <c r="I3977">
        <v>713.16221342268705</v>
      </c>
    </row>
    <row r="3978" spans="1:9" x14ac:dyDescent="0.25">
      <c r="A3978" t="s">
        <v>28</v>
      </c>
      <c r="B3978">
        <v>2008</v>
      </c>
      <c r="C3978">
        <v>4</v>
      </c>
      <c r="D3978">
        <v>884.47430752042305</v>
      </c>
      <c r="E3978">
        <v>4753.1253852140799</v>
      </c>
      <c r="F3978">
        <v>386.74733118844301</v>
      </c>
      <c r="G3978">
        <v>175.094798718259</v>
      </c>
      <c r="H3978">
        <v>896.75978335106595</v>
      </c>
      <c r="I3978">
        <v>856.50759962741802</v>
      </c>
    </row>
    <row r="3979" spans="1:9" x14ac:dyDescent="0.25">
      <c r="A3979" t="s">
        <v>28</v>
      </c>
      <c r="B3979">
        <v>2008</v>
      </c>
      <c r="C3979">
        <v>5</v>
      </c>
      <c r="D3979">
        <v>1016.21235243662</v>
      </c>
      <c r="E3979">
        <v>4694.5108544839504</v>
      </c>
      <c r="F3979">
        <v>469.49525670588503</v>
      </c>
      <c r="G3979">
        <v>212.59476643078099</v>
      </c>
      <c r="H3979">
        <v>1303.4573572156601</v>
      </c>
      <c r="I3979">
        <v>1006.1048616663199</v>
      </c>
    </row>
    <row r="3980" spans="1:9" x14ac:dyDescent="0.25">
      <c r="A3980" t="s">
        <v>28</v>
      </c>
      <c r="B3980">
        <v>2008</v>
      </c>
      <c r="C3980">
        <v>6</v>
      </c>
      <c r="D3980">
        <v>780.95710482430604</v>
      </c>
      <c r="E3980">
        <v>4756.4557862857</v>
      </c>
      <c r="F3980">
        <v>230.890139471103</v>
      </c>
      <c r="G3980">
        <v>110.692251677051</v>
      </c>
      <c r="H3980">
        <v>581.81008046320801</v>
      </c>
      <c r="I3980">
        <v>806.59438504081595</v>
      </c>
    </row>
    <row r="3981" spans="1:9" x14ac:dyDescent="0.25">
      <c r="A3981" t="s">
        <v>28</v>
      </c>
      <c r="B3981">
        <v>2008</v>
      </c>
      <c r="C3981">
        <v>7</v>
      </c>
      <c r="D3981">
        <v>586.03664205703001</v>
      </c>
      <c r="E3981">
        <v>4827.43363773284</v>
      </c>
      <c r="F3981">
        <v>1017.35333921949</v>
      </c>
      <c r="G3981">
        <v>444.98901235096201</v>
      </c>
      <c r="H3981">
        <v>1894.67212791968</v>
      </c>
      <c r="I3981">
        <v>615.85366463825505</v>
      </c>
    </row>
    <row r="3982" spans="1:9" x14ac:dyDescent="0.25">
      <c r="A3982" t="s">
        <v>28</v>
      </c>
      <c r="B3982">
        <v>2008</v>
      </c>
      <c r="C3982">
        <v>8</v>
      </c>
      <c r="D3982">
        <v>348.83330915478302</v>
      </c>
      <c r="E3982">
        <v>4878.8181165829501</v>
      </c>
      <c r="F3982">
        <v>930.00298527545897</v>
      </c>
      <c r="G3982">
        <v>408.506664694096</v>
      </c>
      <c r="H3982">
        <v>1575.9078218222401</v>
      </c>
      <c r="I3982">
        <v>386.14473525386597</v>
      </c>
    </row>
    <row r="3983" spans="1:9" x14ac:dyDescent="0.25">
      <c r="A3983" t="s">
        <v>28</v>
      </c>
      <c r="B3983">
        <v>2008</v>
      </c>
      <c r="C3983">
        <v>9</v>
      </c>
      <c r="D3983">
        <v>288.58044911969102</v>
      </c>
      <c r="E3983">
        <v>4870.9389069348199</v>
      </c>
      <c r="F3983">
        <v>852.48614243337602</v>
      </c>
      <c r="G3983">
        <v>378.87972827057598</v>
      </c>
      <c r="H3983">
        <v>1243.06417321803</v>
      </c>
      <c r="I3983">
        <v>327.62518409651699</v>
      </c>
    </row>
    <row r="3984" spans="1:9" x14ac:dyDescent="0.25">
      <c r="A3984" t="s">
        <v>28</v>
      </c>
      <c r="B3984">
        <v>2008</v>
      </c>
      <c r="C3984">
        <v>10</v>
      </c>
      <c r="D3984">
        <v>252.21986348684001</v>
      </c>
      <c r="E3984">
        <v>4839.7629827194196</v>
      </c>
      <c r="F3984">
        <v>1062.6342748152499</v>
      </c>
      <c r="G3984">
        <v>464.76613060190999</v>
      </c>
      <c r="H3984">
        <v>1558.2511300256899</v>
      </c>
      <c r="I3984">
        <v>292.56267288906599</v>
      </c>
    </row>
    <row r="3985" spans="1:9" x14ac:dyDescent="0.25">
      <c r="A3985" t="s">
        <v>28</v>
      </c>
      <c r="B3985">
        <v>2008</v>
      </c>
      <c r="C3985">
        <v>11</v>
      </c>
      <c r="D3985">
        <v>242.01211835991501</v>
      </c>
      <c r="E3985">
        <v>4866.6994417472897</v>
      </c>
      <c r="F3985">
        <v>785.77469058933298</v>
      </c>
      <c r="G3985">
        <v>350.58534388544098</v>
      </c>
      <c r="H3985">
        <v>1216.9043541911301</v>
      </c>
      <c r="I3985">
        <v>274.92506777090102</v>
      </c>
    </row>
    <row r="3986" spans="1:9" x14ac:dyDescent="0.25">
      <c r="A3986" t="s">
        <v>28</v>
      </c>
      <c r="B3986">
        <v>2008</v>
      </c>
      <c r="C3986">
        <v>12</v>
      </c>
      <c r="D3986">
        <v>344.544080897583</v>
      </c>
      <c r="E3986">
        <v>4733.8687184001101</v>
      </c>
      <c r="F3986">
        <v>811.05334670946195</v>
      </c>
      <c r="G3986">
        <v>355.56718237266699</v>
      </c>
      <c r="H3986">
        <v>1060.2336278421999</v>
      </c>
      <c r="I3986">
        <v>344.39237730447798</v>
      </c>
    </row>
    <row r="3987" spans="1:9" x14ac:dyDescent="0.25">
      <c r="A3987" t="s">
        <v>28</v>
      </c>
      <c r="B3987">
        <v>2009</v>
      </c>
      <c r="C3987">
        <v>1</v>
      </c>
      <c r="D3987">
        <v>484.72584803836298</v>
      </c>
      <c r="E3987">
        <v>4812.8402321215799</v>
      </c>
      <c r="F3987">
        <v>897.34179128921505</v>
      </c>
      <c r="G3987">
        <v>395.96299185041198</v>
      </c>
      <c r="H3987">
        <v>1651.1935415661101</v>
      </c>
      <c r="I3987">
        <v>441.14813895865001</v>
      </c>
    </row>
    <row r="3988" spans="1:9" x14ac:dyDescent="0.25">
      <c r="A3988" t="s">
        <v>28</v>
      </c>
      <c r="B3988">
        <v>2009</v>
      </c>
      <c r="C3988">
        <v>2</v>
      </c>
      <c r="D3988">
        <v>544.55072699054597</v>
      </c>
      <c r="E3988">
        <v>4661.0709171915396</v>
      </c>
      <c r="F3988">
        <v>777.635294355106</v>
      </c>
      <c r="G3988">
        <v>342.77389638533901</v>
      </c>
      <c r="H3988">
        <v>1083.1169794157199</v>
      </c>
      <c r="I3988">
        <v>465.54250258192798</v>
      </c>
    </row>
    <row r="3989" spans="1:9" x14ac:dyDescent="0.25">
      <c r="A3989" t="s">
        <v>28</v>
      </c>
      <c r="B3989">
        <v>2009</v>
      </c>
      <c r="C3989">
        <v>3</v>
      </c>
      <c r="D3989">
        <v>885.365218085935</v>
      </c>
      <c r="E3989">
        <v>4706.8931929640203</v>
      </c>
      <c r="F3989">
        <v>277.07229937749702</v>
      </c>
      <c r="G3989">
        <v>126.547173257501</v>
      </c>
      <c r="H3989">
        <v>738.33356760386403</v>
      </c>
      <c r="I3989">
        <v>778.98116420183703</v>
      </c>
    </row>
    <row r="3990" spans="1:9" x14ac:dyDescent="0.25">
      <c r="A3990" t="s">
        <v>28</v>
      </c>
      <c r="B3990">
        <v>2009</v>
      </c>
      <c r="C3990">
        <v>4</v>
      </c>
      <c r="D3990">
        <v>947.84293569415797</v>
      </c>
      <c r="E3990">
        <v>4608.1027048936503</v>
      </c>
      <c r="F3990">
        <v>372.14237921253903</v>
      </c>
      <c r="G3990">
        <v>165.26941704767501</v>
      </c>
      <c r="H3990">
        <v>971.303725841306</v>
      </c>
      <c r="I3990">
        <v>862.91528075429198</v>
      </c>
    </row>
    <row r="3991" spans="1:9" x14ac:dyDescent="0.25">
      <c r="A3991" t="s">
        <v>28</v>
      </c>
      <c r="B3991">
        <v>2009</v>
      </c>
      <c r="C3991">
        <v>5</v>
      </c>
      <c r="D3991">
        <v>946.03905843396001</v>
      </c>
      <c r="E3991">
        <v>4643.2900277157596</v>
      </c>
      <c r="F3991">
        <v>266.97652227299602</v>
      </c>
      <c r="G3991">
        <v>121.825059096765</v>
      </c>
      <c r="H3991">
        <v>674.59814640222896</v>
      </c>
      <c r="I3991">
        <v>925.05571942871995</v>
      </c>
    </row>
    <row r="3992" spans="1:9" x14ac:dyDescent="0.25">
      <c r="A3992" t="s">
        <v>28</v>
      </c>
      <c r="B3992">
        <v>2009</v>
      </c>
      <c r="C3992">
        <v>6</v>
      </c>
      <c r="D3992">
        <v>881.18053563434398</v>
      </c>
      <c r="E3992">
        <v>4566.98643666519</v>
      </c>
      <c r="F3992">
        <v>213.34365590455999</v>
      </c>
      <c r="G3992">
        <v>101.102663680079</v>
      </c>
      <c r="H3992">
        <v>539.67488710490704</v>
      </c>
      <c r="I3992">
        <v>850.08159735891297</v>
      </c>
    </row>
    <row r="3993" spans="1:9" x14ac:dyDescent="0.25">
      <c r="A3993" t="s">
        <v>28</v>
      </c>
      <c r="B3993">
        <v>2009</v>
      </c>
      <c r="C3993">
        <v>7</v>
      </c>
      <c r="D3993">
        <v>553.56917163859896</v>
      </c>
      <c r="E3993">
        <v>4703.68976089431</v>
      </c>
      <c r="F3993">
        <v>1125.8222562156</v>
      </c>
      <c r="G3993">
        <v>482.86348621228501</v>
      </c>
      <c r="H3993">
        <v>2386.5051861314601</v>
      </c>
      <c r="I3993">
        <v>562.24840555053902</v>
      </c>
    </row>
    <row r="3994" spans="1:9" x14ac:dyDescent="0.25">
      <c r="A3994" t="s">
        <v>28</v>
      </c>
      <c r="B3994">
        <v>2009</v>
      </c>
      <c r="C3994">
        <v>8</v>
      </c>
      <c r="D3994">
        <v>397.70226222429699</v>
      </c>
      <c r="E3994">
        <v>4844.9059907794199</v>
      </c>
      <c r="F3994">
        <v>508.15799286174803</v>
      </c>
      <c r="G3994">
        <v>228.19799553607601</v>
      </c>
      <c r="H3994">
        <v>802.01703728235498</v>
      </c>
      <c r="I3994">
        <v>428.87893714286099</v>
      </c>
    </row>
    <row r="3995" spans="1:9" x14ac:dyDescent="0.25">
      <c r="A3995" t="s">
        <v>28</v>
      </c>
      <c r="B3995">
        <v>2009</v>
      </c>
      <c r="C3995">
        <v>9</v>
      </c>
      <c r="D3995">
        <v>298.04187583951801</v>
      </c>
      <c r="E3995">
        <v>4833.4070667655997</v>
      </c>
      <c r="F3995">
        <v>372.40028573928799</v>
      </c>
      <c r="G3995">
        <v>167.30037834863299</v>
      </c>
      <c r="H3995">
        <v>386.73210377713298</v>
      </c>
      <c r="I3995">
        <v>333.11386320109801</v>
      </c>
    </row>
    <row r="3996" spans="1:9" x14ac:dyDescent="0.25">
      <c r="A3996" t="s">
        <v>28</v>
      </c>
      <c r="B3996">
        <v>2009</v>
      </c>
      <c r="C3996">
        <v>10</v>
      </c>
      <c r="D3996">
        <v>251.537202009781</v>
      </c>
      <c r="E3996">
        <v>4827.5885066584797</v>
      </c>
      <c r="F3996">
        <v>950.04857207298198</v>
      </c>
      <c r="G3996">
        <v>417.46785530821001</v>
      </c>
      <c r="H3996">
        <v>1395.3766894083101</v>
      </c>
      <c r="I3996">
        <v>290.73023446603298</v>
      </c>
    </row>
    <row r="3997" spans="1:9" x14ac:dyDescent="0.25">
      <c r="A3997" t="s">
        <v>28</v>
      </c>
      <c r="B3997">
        <v>2009</v>
      </c>
      <c r="C3997">
        <v>11</v>
      </c>
      <c r="D3997">
        <v>247.83654915731699</v>
      </c>
      <c r="E3997">
        <v>4890.3254311966002</v>
      </c>
      <c r="F3997">
        <v>1621.25555256039</v>
      </c>
      <c r="G3997">
        <v>715.43619259259196</v>
      </c>
      <c r="H3997">
        <v>2688.2116587722298</v>
      </c>
      <c r="I3997">
        <v>283.21310431761498</v>
      </c>
    </row>
    <row r="3998" spans="1:9" x14ac:dyDescent="0.25">
      <c r="A3998" t="s">
        <v>28</v>
      </c>
      <c r="B3998">
        <v>2009</v>
      </c>
      <c r="C3998">
        <v>12</v>
      </c>
      <c r="D3998">
        <v>343.15314921511998</v>
      </c>
      <c r="E3998">
        <v>4878.03829851516</v>
      </c>
      <c r="F3998">
        <v>1097.3034290713899</v>
      </c>
      <c r="G3998">
        <v>487.44655669140701</v>
      </c>
      <c r="H3998">
        <v>1668.9649358036199</v>
      </c>
      <c r="I3998">
        <v>356.13555693370301</v>
      </c>
    </row>
    <row r="3999" spans="1:9" x14ac:dyDescent="0.25">
      <c r="A3999" t="s">
        <v>28</v>
      </c>
      <c r="B3999">
        <v>2010</v>
      </c>
      <c r="C3999">
        <v>1</v>
      </c>
      <c r="D3999">
        <v>471.105920357</v>
      </c>
      <c r="E3999">
        <v>4848.0901750859102</v>
      </c>
      <c r="F3999">
        <v>639.80710486696296</v>
      </c>
      <c r="G3999">
        <v>283.30584287251298</v>
      </c>
      <c r="H3999">
        <v>1092.9392236679701</v>
      </c>
      <c r="I3999">
        <v>436.108622557297</v>
      </c>
    </row>
    <row r="4000" spans="1:9" x14ac:dyDescent="0.25">
      <c r="A4000" t="s">
        <v>28</v>
      </c>
      <c r="B4000">
        <v>2010</v>
      </c>
      <c r="C4000">
        <v>2</v>
      </c>
      <c r="D4000">
        <v>549.99863972113201</v>
      </c>
      <c r="E4000">
        <v>4891.0707203561396</v>
      </c>
      <c r="F4000">
        <v>709.03433054689401</v>
      </c>
      <c r="G4000">
        <v>318.53879667162801</v>
      </c>
      <c r="H4000">
        <v>1124.31537540148</v>
      </c>
      <c r="I4000">
        <v>498.59166380484498</v>
      </c>
    </row>
    <row r="4001" spans="1:9" x14ac:dyDescent="0.25">
      <c r="A4001" t="s">
        <v>28</v>
      </c>
      <c r="B4001">
        <v>2010</v>
      </c>
      <c r="C4001">
        <v>3</v>
      </c>
      <c r="D4001">
        <v>817.95533400674503</v>
      </c>
      <c r="E4001">
        <v>4791.9075090007</v>
      </c>
      <c r="F4001">
        <v>453.42276014449999</v>
      </c>
      <c r="G4001">
        <v>203.425243787299</v>
      </c>
      <c r="H4001">
        <v>942.91047163817404</v>
      </c>
      <c r="I4001">
        <v>742.29261355377901</v>
      </c>
    </row>
    <row r="4002" spans="1:9" x14ac:dyDescent="0.25">
      <c r="A4002" t="s">
        <v>28</v>
      </c>
      <c r="B4002">
        <v>2010</v>
      </c>
      <c r="C4002">
        <v>4</v>
      </c>
      <c r="D4002">
        <v>1022.11249127853</v>
      </c>
      <c r="E4002">
        <v>4674.6849240872198</v>
      </c>
      <c r="F4002">
        <v>315.27523677706699</v>
      </c>
      <c r="G4002">
        <v>145.61112375912501</v>
      </c>
      <c r="H4002">
        <v>545.89784787081305</v>
      </c>
      <c r="I4002">
        <v>952.881108866418</v>
      </c>
    </row>
    <row r="4003" spans="1:9" x14ac:dyDescent="0.25">
      <c r="A4003" t="s">
        <v>28</v>
      </c>
      <c r="B4003">
        <v>2010</v>
      </c>
      <c r="C4003">
        <v>5</v>
      </c>
      <c r="D4003">
        <v>977.33256900238598</v>
      </c>
      <c r="E4003">
        <v>4456.0659397666896</v>
      </c>
      <c r="F4003">
        <v>224.857951591675</v>
      </c>
      <c r="G4003">
        <v>104.790586736653</v>
      </c>
      <c r="H4003">
        <v>583.11440915877904</v>
      </c>
      <c r="I4003">
        <v>889.18614734005905</v>
      </c>
    </row>
    <row r="4004" spans="1:9" x14ac:dyDescent="0.25">
      <c r="A4004" t="s">
        <v>28</v>
      </c>
      <c r="B4004">
        <v>2010</v>
      </c>
      <c r="C4004">
        <v>6</v>
      </c>
      <c r="D4004">
        <v>958.78531881648496</v>
      </c>
      <c r="E4004">
        <v>4402.1732297349599</v>
      </c>
      <c r="F4004">
        <v>185.10751236943901</v>
      </c>
      <c r="G4004">
        <v>87.149685755015796</v>
      </c>
      <c r="H4004">
        <v>418.75497789447098</v>
      </c>
      <c r="I4004">
        <v>859.71153242835499</v>
      </c>
    </row>
    <row r="4005" spans="1:9" x14ac:dyDescent="0.25">
      <c r="A4005" t="s">
        <v>28</v>
      </c>
      <c r="B4005">
        <v>2010</v>
      </c>
      <c r="C4005">
        <v>7</v>
      </c>
      <c r="D4005">
        <v>643.54508695852599</v>
      </c>
      <c r="E4005">
        <v>4474.9236501919504</v>
      </c>
      <c r="F4005">
        <v>305.17577962536001</v>
      </c>
      <c r="G4005">
        <v>136.96939209367599</v>
      </c>
      <c r="H4005">
        <v>901.33825290226696</v>
      </c>
      <c r="I4005">
        <v>591.38357404348903</v>
      </c>
    </row>
    <row r="4006" spans="1:9" x14ac:dyDescent="0.25">
      <c r="A4006" t="s">
        <v>28</v>
      </c>
      <c r="B4006">
        <v>2010</v>
      </c>
      <c r="C4006">
        <v>8</v>
      </c>
      <c r="D4006">
        <v>434.88701098051399</v>
      </c>
      <c r="E4006">
        <v>4717.9780954132102</v>
      </c>
      <c r="F4006">
        <v>782.74601439224296</v>
      </c>
      <c r="G4006">
        <v>340.95777511626102</v>
      </c>
      <c r="H4006">
        <v>1427.86452566497</v>
      </c>
      <c r="I4006">
        <v>449.35646825957298</v>
      </c>
    </row>
    <row r="4007" spans="1:9" x14ac:dyDescent="0.25">
      <c r="A4007" t="s">
        <v>28</v>
      </c>
      <c r="B4007">
        <v>2010</v>
      </c>
      <c r="C4007">
        <v>9</v>
      </c>
      <c r="D4007">
        <v>310.48084811670901</v>
      </c>
      <c r="E4007">
        <v>4799.5802094863902</v>
      </c>
      <c r="F4007">
        <v>754.33444376739499</v>
      </c>
      <c r="G4007">
        <v>332.920099602449</v>
      </c>
      <c r="H4007">
        <v>1155.39455975753</v>
      </c>
      <c r="I4007">
        <v>342.60273219475999</v>
      </c>
    </row>
    <row r="4008" spans="1:9" x14ac:dyDescent="0.25">
      <c r="A4008" t="s">
        <v>28</v>
      </c>
      <c r="B4008">
        <v>2010</v>
      </c>
      <c r="C4008">
        <v>10</v>
      </c>
      <c r="D4008">
        <v>261.36511934004398</v>
      </c>
      <c r="E4008">
        <v>4829.9158481628401</v>
      </c>
      <c r="F4008">
        <v>707.98314388017695</v>
      </c>
      <c r="G4008">
        <v>315.09718647603898</v>
      </c>
      <c r="H4008">
        <v>1114.2696125501</v>
      </c>
      <c r="I4008">
        <v>299.76450162638002</v>
      </c>
    </row>
    <row r="4009" spans="1:9" x14ac:dyDescent="0.25">
      <c r="A4009" t="s">
        <v>28</v>
      </c>
      <c r="B4009">
        <v>2010</v>
      </c>
      <c r="C4009">
        <v>11</v>
      </c>
      <c r="D4009">
        <v>235.89609385752499</v>
      </c>
      <c r="E4009">
        <v>4889.1534886013796</v>
      </c>
      <c r="F4009">
        <v>1017.87539057201</v>
      </c>
      <c r="G4009">
        <v>447.18512472232601</v>
      </c>
      <c r="H4009">
        <v>1493.0207147635999</v>
      </c>
      <c r="I4009">
        <v>271.93892885372202</v>
      </c>
    </row>
    <row r="4010" spans="1:9" x14ac:dyDescent="0.25">
      <c r="A4010" t="s">
        <v>28</v>
      </c>
      <c r="B4010">
        <v>2010</v>
      </c>
      <c r="C4010">
        <v>12</v>
      </c>
      <c r="D4010">
        <v>322.74840337762203</v>
      </c>
      <c r="E4010">
        <v>4882.3285554425102</v>
      </c>
      <c r="F4010">
        <v>524.99493791421901</v>
      </c>
      <c r="G4010">
        <v>234.01768704270401</v>
      </c>
      <c r="H4010">
        <v>584.45273827664403</v>
      </c>
      <c r="I4010">
        <v>337.662091072149</v>
      </c>
    </row>
    <row r="4011" spans="1:9" x14ac:dyDescent="0.25">
      <c r="A4011" t="s">
        <v>28</v>
      </c>
      <c r="B4011">
        <v>2011</v>
      </c>
      <c r="C4011">
        <v>1</v>
      </c>
      <c r="D4011">
        <v>456.62357806168899</v>
      </c>
      <c r="E4011">
        <v>4868.6185087695303</v>
      </c>
      <c r="F4011">
        <v>987.78974313550998</v>
      </c>
      <c r="G4011">
        <v>437.99906394037902</v>
      </c>
      <c r="H4011">
        <v>1618.99316114422</v>
      </c>
      <c r="I4011">
        <v>425.69631000936499</v>
      </c>
    </row>
    <row r="4012" spans="1:9" x14ac:dyDescent="0.25">
      <c r="A4012" t="s">
        <v>28</v>
      </c>
      <c r="B4012">
        <v>2011</v>
      </c>
      <c r="C4012">
        <v>2</v>
      </c>
      <c r="D4012">
        <v>573.08963528762604</v>
      </c>
      <c r="E4012">
        <v>4863.7180624072298</v>
      </c>
      <c r="F4012">
        <v>651.70525052969901</v>
      </c>
      <c r="G4012">
        <v>287.07141484371499</v>
      </c>
      <c r="H4012">
        <v>1086.1033942991801</v>
      </c>
      <c r="I4012">
        <v>515.21756767396698</v>
      </c>
    </row>
    <row r="4013" spans="1:9" x14ac:dyDescent="0.25">
      <c r="A4013" t="s">
        <v>28</v>
      </c>
      <c r="B4013">
        <v>2011</v>
      </c>
      <c r="C4013">
        <v>3</v>
      </c>
      <c r="D4013">
        <v>961.89817120379701</v>
      </c>
      <c r="E4013">
        <v>4708.8515331521603</v>
      </c>
      <c r="F4013">
        <v>197.17732769514799</v>
      </c>
      <c r="G4013">
        <v>93.1501337888281</v>
      </c>
      <c r="H4013">
        <v>367.938667941213</v>
      </c>
      <c r="I4013">
        <v>840.32618009923897</v>
      </c>
    </row>
    <row r="4014" spans="1:9" x14ac:dyDescent="0.25">
      <c r="A4014" t="s">
        <v>28</v>
      </c>
      <c r="B4014">
        <v>2011</v>
      </c>
      <c r="C4014">
        <v>4</v>
      </c>
      <c r="D4014">
        <v>1177.82258815827</v>
      </c>
      <c r="E4014">
        <v>4431.0372141494699</v>
      </c>
      <c r="F4014">
        <v>149.18436565757901</v>
      </c>
      <c r="G4014">
        <v>70.285517002379905</v>
      </c>
      <c r="H4014">
        <v>171.09941520166299</v>
      </c>
      <c r="I4014">
        <v>990.90757638834202</v>
      </c>
    </row>
    <row r="4015" spans="1:9" x14ac:dyDescent="0.25">
      <c r="A4015" t="s">
        <v>28</v>
      </c>
      <c r="B4015">
        <v>2011</v>
      </c>
      <c r="C4015">
        <v>5</v>
      </c>
      <c r="D4015">
        <v>938.40538841570901</v>
      </c>
      <c r="E4015">
        <v>4203.8519740174097</v>
      </c>
      <c r="F4015">
        <v>198.28540789666101</v>
      </c>
      <c r="G4015">
        <v>93.9205496520201</v>
      </c>
      <c r="H4015">
        <v>514.15204188120094</v>
      </c>
      <c r="I4015">
        <v>755.59983880930201</v>
      </c>
    </row>
    <row r="4016" spans="1:9" x14ac:dyDescent="0.25">
      <c r="A4016" t="s">
        <v>28</v>
      </c>
      <c r="B4016">
        <v>2011</v>
      </c>
      <c r="C4016">
        <v>6</v>
      </c>
      <c r="D4016">
        <v>795.26586326117797</v>
      </c>
      <c r="E4016">
        <v>4437.2645368518097</v>
      </c>
      <c r="F4016">
        <v>344.38513386308898</v>
      </c>
      <c r="G4016">
        <v>158.38179733735001</v>
      </c>
      <c r="H4016">
        <v>1168.32963101462</v>
      </c>
      <c r="I4016">
        <v>717.26228926838803</v>
      </c>
    </row>
    <row r="4017" spans="1:9" x14ac:dyDescent="0.25">
      <c r="A4017" t="s">
        <v>28</v>
      </c>
      <c r="B4017">
        <v>2011</v>
      </c>
      <c r="C4017">
        <v>7</v>
      </c>
      <c r="D4017">
        <v>645.77167576612101</v>
      </c>
      <c r="E4017">
        <v>4729.86407503189</v>
      </c>
      <c r="F4017">
        <v>315.954499448555</v>
      </c>
      <c r="G4017">
        <v>143.181288560506</v>
      </c>
      <c r="H4017">
        <v>690.26925406677196</v>
      </c>
      <c r="I4017">
        <v>653.94478096874104</v>
      </c>
    </row>
    <row r="4018" spans="1:9" x14ac:dyDescent="0.25">
      <c r="A4018" t="s">
        <v>28</v>
      </c>
      <c r="B4018">
        <v>2011</v>
      </c>
      <c r="C4018">
        <v>8</v>
      </c>
      <c r="D4018">
        <v>413.70616950551602</v>
      </c>
      <c r="E4018">
        <v>4832.9576639364604</v>
      </c>
      <c r="F4018">
        <v>701.20507520992305</v>
      </c>
      <c r="G4018">
        <v>312.72534022332002</v>
      </c>
      <c r="H4018">
        <v>1203.2582465182199</v>
      </c>
      <c r="I4018">
        <v>444.54339630493899</v>
      </c>
    </row>
    <row r="4019" spans="1:9" x14ac:dyDescent="0.25">
      <c r="A4019" t="s">
        <v>28</v>
      </c>
      <c r="B4019">
        <v>2011</v>
      </c>
      <c r="C4019">
        <v>9</v>
      </c>
      <c r="D4019">
        <v>292.16116389241802</v>
      </c>
      <c r="E4019">
        <v>4874.5018781671197</v>
      </c>
      <c r="F4019">
        <v>640.021428603554</v>
      </c>
      <c r="G4019">
        <v>283.48613044559397</v>
      </c>
      <c r="H4019">
        <v>895.06179339589801</v>
      </c>
      <c r="I4019">
        <v>331.62022030080601</v>
      </c>
    </row>
    <row r="4020" spans="1:9" x14ac:dyDescent="0.25">
      <c r="A4020" t="s">
        <v>28</v>
      </c>
      <c r="B4020">
        <v>2011</v>
      </c>
      <c r="C4020">
        <v>10</v>
      </c>
      <c r="D4020">
        <v>251.55948411238799</v>
      </c>
      <c r="E4020">
        <v>4886.72621075394</v>
      </c>
      <c r="F4020">
        <v>871.34153222429302</v>
      </c>
      <c r="G4020">
        <v>379.199140014156</v>
      </c>
      <c r="H4020">
        <v>1200.0299817740899</v>
      </c>
      <c r="I4020">
        <v>295.82168072361497</v>
      </c>
    </row>
    <row r="4021" spans="1:9" x14ac:dyDescent="0.25">
      <c r="A4021" t="s">
        <v>28</v>
      </c>
      <c r="B4021">
        <v>2011</v>
      </c>
      <c r="C4021">
        <v>11</v>
      </c>
      <c r="D4021">
        <v>260.83694088040397</v>
      </c>
      <c r="E4021">
        <v>4874.0860464137204</v>
      </c>
      <c r="F4021">
        <v>686.96367989135797</v>
      </c>
      <c r="G4021">
        <v>304.410377211205</v>
      </c>
      <c r="H4021">
        <v>953.299911499205</v>
      </c>
      <c r="I4021">
        <v>293.99202560219999</v>
      </c>
    </row>
    <row r="4022" spans="1:9" x14ac:dyDescent="0.25">
      <c r="A4022" t="s">
        <v>28</v>
      </c>
      <c r="B4022">
        <v>2011</v>
      </c>
      <c r="C4022">
        <v>12</v>
      </c>
      <c r="D4022">
        <v>345.239684824942</v>
      </c>
      <c r="E4022">
        <v>4877.6535634100301</v>
      </c>
      <c r="F4022">
        <v>1059.77672090698</v>
      </c>
      <c r="G4022">
        <v>467.12706784506503</v>
      </c>
      <c r="H4022">
        <v>1677.91029289526</v>
      </c>
      <c r="I4022">
        <v>357.30755299509502</v>
      </c>
    </row>
    <row r="4023" spans="1:9" x14ac:dyDescent="0.25">
      <c r="A4023" t="s">
        <v>28</v>
      </c>
      <c r="B4023">
        <v>2012</v>
      </c>
      <c r="C4023">
        <v>1</v>
      </c>
      <c r="D4023">
        <v>479.72550079717098</v>
      </c>
      <c r="E4023">
        <v>4879.8263571595799</v>
      </c>
      <c r="F4023">
        <v>663.29224673872</v>
      </c>
      <c r="G4023">
        <v>291.71071501465798</v>
      </c>
      <c r="H4023">
        <v>933.57546918769401</v>
      </c>
      <c r="I4023">
        <v>447.941260955215</v>
      </c>
    </row>
    <row r="4024" spans="1:9" x14ac:dyDescent="0.25">
      <c r="A4024" t="s">
        <v>28</v>
      </c>
      <c r="B4024">
        <v>2012</v>
      </c>
      <c r="C4024">
        <v>2</v>
      </c>
      <c r="D4024">
        <v>595.45581944914102</v>
      </c>
      <c r="E4024">
        <v>4836.8027884931998</v>
      </c>
      <c r="F4024">
        <v>257.437726352639</v>
      </c>
      <c r="G4024">
        <v>117.460753980467</v>
      </c>
      <c r="H4024">
        <v>399.64130255209699</v>
      </c>
      <c r="I4024">
        <v>531.71926781339403</v>
      </c>
    </row>
    <row r="4025" spans="1:9" x14ac:dyDescent="0.25">
      <c r="A4025" t="s">
        <v>28</v>
      </c>
      <c r="B4025">
        <v>2012</v>
      </c>
      <c r="C4025">
        <v>3</v>
      </c>
      <c r="D4025">
        <v>1002.44330271431</v>
      </c>
      <c r="E4025">
        <v>4734.0813145703096</v>
      </c>
      <c r="F4025">
        <v>235.50177648237499</v>
      </c>
      <c r="G4025">
        <v>110.386589258287</v>
      </c>
      <c r="H4025">
        <v>359.97083770534499</v>
      </c>
      <c r="I4025">
        <v>886.31183006957099</v>
      </c>
    </row>
    <row r="4026" spans="1:9" x14ac:dyDescent="0.25">
      <c r="A4026" t="s">
        <v>28</v>
      </c>
      <c r="B4026">
        <v>2012</v>
      </c>
      <c r="C4026">
        <v>4</v>
      </c>
      <c r="D4026">
        <v>876.16434851858605</v>
      </c>
      <c r="E4026">
        <v>4637.6530222169504</v>
      </c>
      <c r="F4026">
        <v>828.014770347433</v>
      </c>
      <c r="G4026">
        <v>371.86384676606502</v>
      </c>
      <c r="H4026">
        <v>2122.8680898539401</v>
      </c>
      <c r="I4026">
        <v>807.56377168187601</v>
      </c>
    </row>
    <row r="4027" spans="1:9" x14ac:dyDescent="0.25">
      <c r="A4027" t="s">
        <v>28</v>
      </c>
      <c r="B4027">
        <v>2012</v>
      </c>
      <c r="C4027">
        <v>5</v>
      </c>
      <c r="D4027">
        <v>984.71391432660698</v>
      </c>
      <c r="E4027">
        <v>4775.9244449389698</v>
      </c>
      <c r="F4027">
        <v>341.35252243799198</v>
      </c>
      <c r="G4027">
        <v>155.92327797362699</v>
      </c>
      <c r="H4027">
        <v>625.64436631524597</v>
      </c>
      <c r="I4027">
        <v>1003.86926419341</v>
      </c>
    </row>
    <row r="4028" spans="1:9" x14ac:dyDescent="0.25">
      <c r="A4028" t="s">
        <v>28</v>
      </c>
      <c r="B4028">
        <v>2012</v>
      </c>
      <c r="C4028">
        <v>6</v>
      </c>
      <c r="D4028">
        <v>665.27209881288502</v>
      </c>
      <c r="E4028">
        <v>4767.9139467053201</v>
      </c>
      <c r="F4028">
        <v>918.57293113368996</v>
      </c>
      <c r="G4028">
        <v>408.64056017063598</v>
      </c>
      <c r="H4028">
        <v>2136.5215188546499</v>
      </c>
      <c r="I4028">
        <v>695.68336272751299</v>
      </c>
    </row>
    <row r="4029" spans="1:9" x14ac:dyDescent="0.25">
      <c r="A4029" t="s">
        <v>28</v>
      </c>
      <c r="B4029">
        <v>2012</v>
      </c>
      <c r="C4029">
        <v>7</v>
      </c>
      <c r="D4029">
        <v>568.18196546482898</v>
      </c>
      <c r="E4029">
        <v>4804.0789973582496</v>
      </c>
      <c r="F4029">
        <v>911.68716920362397</v>
      </c>
      <c r="G4029">
        <v>408.90441223905901</v>
      </c>
      <c r="H4029">
        <v>1686.70173824566</v>
      </c>
      <c r="I4029">
        <v>595.87995814376995</v>
      </c>
    </row>
    <row r="4030" spans="1:9" x14ac:dyDescent="0.25">
      <c r="A4030" t="s">
        <v>28</v>
      </c>
      <c r="B4030">
        <v>2012</v>
      </c>
      <c r="C4030">
        <v>8</v>
      </c>
      <c r="D4030">
        <v>395.21051488533902</v>
      </c>
      <c r="E4030">
        <v>4873.1077155131497</v>
      </c>
      <c r="F4030">
        <v>1061.6140986183</v>
      </c>
      <c r="G4030">
        <v>465.843695149263</v>
      </c>
      <c r="H4030">
        <v>1745.04775479248</v>
      </c>
      <c r="I4030">
        <v>429.28655468160201</v>
      </c>
    </row>
    <row r="4031" spans="1:9" x14ac:dyDescent="0.25">
      <c r="A4031" t="s">
        <v>28</v>
      </c>
      <c r="B4031">
        <v>2012</v>
      </c>
      <c r="C4031">
        <v>9</v>
      </c>
      <c r="D4031">
        <v>291.90612096402498</v>
      </c>
      <c r="E4031">
        <v>4819.8202007933096</v>
      </c>
      <c r="F4031">
        <v>707.382897222118</v>
      </c>
      <c r="G4031">
        <v>312.66450298904499</v>
      </c>
      <c r="H4031">
        <v>1034.30968119972</v>
      </c>
      <c r="I4031">
        <v>326.76666370555199</v>
      </c>
    </row>
    <row r="4032" spans="1:9" x14ac:dyDescent="0.25">
      <c r="A4032" t="s">
        <v>28</v>
      </c>
      <c r="B4032">
        <v>2012</v>
      </c>
      <c r="C4032">
        <v>10</v>
      </c>
      <c r="D4032">
        <v>221.302766426793</v>
      </c>
      <c r="E4032">
        <v>4877.0071099885599</v>
      </c>
      <c r="F4032">
        <v>1278.0314333793999</v>
      </c>
      <c r="G4032">
        <v>569.32116470366498</v>
      </c>
      <c r="H4032">
        <v>1898.9974074332699</v>
      </c>
      <c r="I4032">
        <v>266.85751636542602</v>
      </c>
    </row>
    <row r="4033" spans="1:9" x14ac:dyDescent="0.25">
      <c r="A4033" t="s">
        <v>28</v>
      </c>
      <c r="B4033">
        <v>2012</v>
      </c>
      <c r="C4033">
        <v>11</v>
      </c>
      <c r="D4033">
        <v>260.21229470952602</v>
      </c>
      <c r="E4033">
        <v>4847.5200230290202</v>
      </c>
      <c r="F4033">
        <v>1375.71505826527</v>
      </c>
      <c r="G4033">
        <v>602.85539011159995</v>
      </c>
      <c r="H4033">
        <v>2345.0414084643799</v>
      </c>
      <c r="I4033">
        <v>291.69883048412601</v>
      </c>
    </row>
    <row r="4034" spans="1:9" x14ac:dyDescent="0.25">
      <c r="A4034" t="s">
        <v>28</v>
      </c>
      <c r="B4034">
        <v>2012</v>
      </c>
      <c r="C4034">
        <v>12</v>
      </c>
      <c r="D4034">
        <v>371.00264251396499</v>
      </c>
      <c r="E4034">
        <v>4877.5916804724102</v>
      </c>
      <c r="F4034">
        <v>1709.5329950770199</v>
      </c>
      <c r="G4034">
        <v>747.49262369515304</v>
      </c>
      <c r="H4034">
        <v>2929.8188560806102</v>
      </c>
      <c r="I4034">
        <v>379.120569823408</v>
      </c>
    </row>
    <row r="4035" spans="1:9" x14ac:dyDescent="0.25">
      <c r="A4035" t="s">
        <v>28</v>
      </c>
      <c r="B4035">
        <v>2013</v>
      </c>
      <c r="C4035">
        <v>1</v>
      </c>
      <c r="D4035">
        <v>386.35123528853399</v>
      </c>
      <c r="E4035">
        <v>4862.5561725364696</v>
      </c>
      <c r="F4035">
        <v>1050.95805721333</v>
      </c>
      <c r="G4035">
        <v>460.50971563276801</v>
      </c>
      <c r="H4035">
        <v>1728.32643894946</v>
      </c>
      <c r="I4035">
        <v>368.36634393819799</v>
      </c>
    </row>
    <row r="4036" spans="1:9" x14ac:dyDescent="0.25">
      <c r="A4036" t="s">
        <v>28</v>
      </c>
      <c r="B4036">
        <v>2013</v>
      </c>
      <c r="C4036">
        <v>2</v>
      </c>
      <c r="D4036">
        <v>492.314398172197</v>
      </c>
      <c r="E4036">
        <v>4823.2186343743897</v>
      </c>
      <c r="F4036">
        <v>492.60074905672099</v>
      </c>
      <c r="G4036">
        <v>219.04566211628</v>
      </c>
      <c r="H4036">
        <v>656.675437429515</v>
      </c>
      <c r="I4036">
        <v>442.69386363640098</v>
      </c>
    </row>
    <row r="4037" spans="1:9" x14ac:dyDescent="0.25">
      <c r="A4037" t="s">
        <v>28</v>
      </c>
      <c r="B4037">
        <v>2013</v>
      </c>
      <c r="C4037">
        <v>3</v>
      </c>
      <c r="D4037">
        <v>649.88433976081103</v>
      </c>
      <c r="E4037">
        <v>4788.7458470602396</v>
      </c>
      <c r="F4037">
        <v>712.16850065350604</v>
      </c>
      <c r="G4037">
        <v>313.15843134203902</v>
      </c>
      <c r="H4037">
        <v>1286.8514254106899</v>
      </c>
      <c r="I4037">
        <v>599.114326100163</v>
      </c>
    </row>
    <row r="4038" spans="1:9" x14ac:dyDescent="0.25">
      <c r="A4038" t="s">
        <v>28</v>
      </c>
      <c r="B4038">
        <v>2013</v>
      </c>
      <c r="C4038">
        <v>4</v>
      </c>
      <c r="D4038">
        <v>842.874684811512</v>
      </c>
      <c r="E4038">
        <v>4719.4482569526699</v>
      </c>
      <c r="F4038">
        <v>215.09381803838801</v>
      </c>
      <c r="G4038">
        <v>102.468884250359</v>
      </c>
      <c r="H4038">
        <v>502.78990583971199</v>
      </c>
      <c r="I4038">
        <v>807.83340049317599</v>
      </c>
    </row>
    <row r="4039" spans="1:9" x14ac:dyDescent="0.25">
      <c r="A4039" t="s">
        <v>28</v>
      </c>
      <c r="B4039">
        <v>2013</v>
      </c>
      <c r="C4039">
        <v>5</v>
      </c>
      <c r="D4039">
        <v>947.87336741094305</v>
      </c>
      <c r="E4039">
        <v>4624.9443374504799</v>
      </c>
      <c r="F4039">
        <v>267.386347417688</v>
      </c>
      <c r="G4039">
        <v>124.18189203361101</v>
      </c>
      <c r="H4039">
        <v>862.02306407988101</v>
      </c>
      <c r="I4039">
        <v>919.76065294628404</v>
      </c>
    </row>
    <row r="4040" spans="1:9" x14ac:dyDescent="0.25">
      <c r="A4040" t="s">
        <v>28</v>
      </c>
      <c r="B4040">
        <v>2013</v>
      </c>
      <c r="C4040">
        <v>6</v>
      </c>
      <c r="D4040">
        <v>819.97501098546797</v>
      </c>
      <c r="E4040">
        <v>4634.1069157380698</v>
      </c>
      <c r="F4040">
        <v>234.52115564272299</v>
      </c>
      <c r="G4040">
        <v>108.00844720693399</v>
      </c>
      <c r="H4040">
        <v>540.97656838178602</v>
      </c>
      <c r="I4040">
        <v>809.77113174144199</v>
      </c>
    </row>
    <row r="4041" spans="1:9" x14ac:dyDescent="0.25">
      <c r="A4041" t="s">
        <v>28</v>
      </c>
      <c r="B4041">
        <v>2013</v>
      </c>
      <c r="C4041">
        <v>7</v>
      </c>
      <c r="D4041">
        <v>828.49662982784002</v>
      </c>
      <c r="E4041">
        <v>4518.3424596452296</v>
      </c>
      <c r="F4041">
        <v>216.647556587086</v>
      </c>
      <c r="G4041">
        <v>101.988063830652</v>
      </c>
      <c r="H4041">
        <v>544.18420632106995</v>
      </c>
      <c r="I4041">
        <v>764.47981550646796</v>
      </c>
    </row>
    <row r="4042" spans="1:9" x14ac:dyDescent="0.25">
      <c r="A4042" t="s">
        <v>28</v>
      </c>
      <c r="B4042">
        <v>2013</v>
      </c>
      <c r="C4042">
        <v>8</v>
      </c>
      <c r="D4042">
        <v>487.60402888411801</v>
      </c>
      <c r="E4042">
        <v>4769.1603618728604</v>
      </c>
      <c r="F4042">
        <v>325.96294333054999</v>
      </c>
      <c r="G4042">
        <v>144.38174542418699</v>
      </c>
      <c r="H4042">
        <v>562.07750384481903</v>
      </c>
      <c r="I4042">
        <v>503.26499645613899</v>
      </c>
    </row>
    <row r="4043" spans="1:9" x14ac:dyDescent="0.25">
      <c r="A4043" t="s">
        <v>28</v>
      </c>
      <c r="B4043">
        <v>2013</v>
      </c>
      <c r="C4043">
        <v>9</v>
      </c>
      <c r="D4043">
        <v>311.96722360566997</v>
      </c>
      <c r="E4043">
        <v>4836.9775264659102</v>
      </c>
      <c r="F4043">
        <v>626.96608023768397</v>
      </c>
      <c r="G4043">
        <v>277.78182510106302</v>
      </c>
      <c r="H4043">
        <v>914.33123835188405</v>
      </c>
      <c r="I4043">
        <v>345.45485385546198</v>
      </c>
    </row>
    <row r="4044" spans="1:9" x14ac:dyDescent="0.25">
      <c r="A4044" t="s">
        <v>28</v>
      </c>
      <c r="B4044">
        <v>2013</v>
      </c>
      <c r="C4044">
        <v>10</v>
      </c>
      <c r="D4044">
        <v>235.742292035931</v>
      </c>
      <c r="E4044">
        <v>4831.7071956391901</v>
      </c>
      <c r="F4044">
        <v>1471.6109045308499</v>
      </c>
      <c r="G4044">
        <v>650.53523981430101</v>
      </c>
      <c r="H4044">
        <v>2422.2508252923399</v>
      </c>
      <c r="I4044">
        <v>276.24742187477398</v>
      </c>
    </row>
    <row r="4045" spans="1:9" x14ac:dyDescent="0.25">
      <c r="A4045" t="s">
        <v>28</v>
      </c>
      <c r="B4045">
        <v>2013</v>
      </c>
      <c r="C4045">
        <v>11</v>
      </c>
      <c r="D4045">
        <v>242.76747356460299</v>
      </c>
      <c r="E4045">
        <v>4865.9148626054402</v>
      </c>
      <c r="F4045">
        <v>745.73564196937502</v>
      </c>
      <c r="G4045">
        <v>327.834136959408</v>
      </c>
      <c r="H4045">
        <v>1083.26560942581</v>
      </c>
      <c r="I4045">
        <v>276.53225975101498</v>
      </c>
    </row>
    <row r="4046" spans="1:9" x14ac:dyDescent="0.25">
      <c r="A4046" t="s">
        <v>28</v>
      </c>
      <c r="B4046">
        <v>2013</v>
      </c>
      <c r="C4046">
        <v>12</v>
      </c>
      <c r="D4046">
        <v>363.88014228860902</v>
      </c>
      <c r="E4046">
        <v>4843.3194066531396</v>
      </c>
      <c r="F4046">
        <v>1464.18272181053</v>
      </c>
      <c r="G4046">
        <v>651.07405780224894</v>
      </c>
      <c r="H4046">
        <v>2404.0748398690498</v>
      </c>
      <c r="I4046">
        <v>371.25260931146897</v>
      </c>
    </row>
    <row r="4047" spans="1:9" x14ac:dyDescent="0.25">
      <c r="A4047" t="s">
        <v>28</v>
      </c>
      <c r="B4047">
        <v>2014</v>
      </c>
      <c r="C4047">
        <v>1</v>
      </c>
      <c r="D4047">
        <v>508.20804356972297</v>
      </c>
      <c r="E4047">
        <v>4878.35780284256</v>
      </c>
      <c r="F4047">
        <v>1726.03206430668</v>
      </c>
      <c r="G4047">
        <v>769.45798486741205</v>
      </c>
      <c r="H4047">
        <v>2954.4762325389302</v>
      </c>
      <c r="I4047">
        <v>470.23371393225398</v>
      </c>
    </row>
    <row r="4048" spans="1:9" x14ac:dyDescent="0.25">
      <c r="A4048" t="s">
        <v>28</v>
      </c>
      <c r="B4048">
        <v>2014</v>
      </c>
      <c r="C4048">
        <v>2</v>
      </c>
      <c r="D4048">
        <v>563.10434700488895</v>
      </c>
      <c r="E4048">
        <v>4856.9271658174102</v>
      </c>
      <c r="F4048">
        <v>1308.3109107554401</v>
      </c>
      <c r="G4048">
        <v>577.52654804252995</v>
      </c>
      <c r="H4048">
        <v>2553.5868932670301</v>
      </c>
      <c r="I4048">
        <v>506.82131749586603</v>
      </c>
    </row>
    <row r="4049" spans="1:9" x14ac:dyDescent="0.25">
      <c r="A4049" t="s">
        <v>28</v>
      </c>
      <c r="B4049">
        <v>2014</v>
      </c>
      <c r="C4049">
        <v>3</v>
      </c>
      <c r="D4049">
        <v>902.03972838253799</v>
      </c>
      <c r="E4049">
        <v>4758.45995747696</v>
      </c>
      <c r="F4049">
        <v>426.28258081721299</v>
      </c>
      <c r="G4049">
        <v>189.821621416103</v>
      </c>
      <c r="H4049">
        <v>910.33911327033297</v>
      </c>
      <c r="I4049">
        <v>809.09105509214203</v>
      </c>
    </row>
    <row r="4050" spans="1:9" x14ac:dyDescent="0.25">
      <c r="A4050" t="s">
        <v>28</v>
      </c>
      <c r="B4050">
        <v>2014</v>
      </c>
      <c r="C4050">
        <v>4</v>
      </c>
      <c r="D4050">
        <v>937.70051621477899</v>
      </c>
      <c r="E4050">
        <v>4762.2286186842302</v>
      </c>
      <c r="F4050">
        <v>481.15434919588699</v>
      </c>
      <c r="G4050">
        <v>217.64669455284101</v>
      </c>
      <c r="H4050">
        <v>1206.12706817853</v>
      </c>
      <c r="I4050">
        <v>902.90211729668295</v>
      </c>
    </row>
    <row r="4051" spans="1:9" x14ac:dyDescent="0.25">
      <c r="A4051" t="s">
        <v>28</v>
      </c>
      <c r="B4051">
        <v>2014</v>
      </c>
      <c r="C4051">
        <v>5</v>
      </c>
      <c r="D4051">
        <v>930.25583652077898</v>
      </c>
      <c r="E4051">
        <v>4815.1191053578204</v>
      </c>
      <c r="F4051">
        <v>445.86541377565698</v>
      </c>
      <c r="G4051">
        <v>202.07991543505801</v>
      </c>
      <c r="H4051">
        <v>1097.63789294099</v>
      </c>
      <c r="I4051">
        <v>962.81807506970301</v>
      </c>
    </row>
    <row r="4052" spans="1:9" x14ac:dyDescent="0.25">
      <c r="A4052" t="s">
        <v>28</v>
      </c>
      <c r="B4052">
        <v>2014</v>
      </c>
      <c r="C4052">
        <v>6</v>
      </c>
      <c r="D4052">
        <v>896.021972931037</v>
      </c>
      <c r="E4052">
        <v>4729.78012980522</v>
      </c>
      <c r="F4052">
        <v>361.58908405581798</v>
      </c>
      <c r="G4052">
        <v>165.42431859639501</v>
      </c>
      <c r="H4052">
        <v>885.62747599992895</v>
      </c>
      <c r="I4052">
        <v>908.833961498912</v>
      </c>
    </row>
    <row r="4053" spans="1:9" x14ac:dyDescent="0.25">
      <c r="A4053" t="s">
        <v>28</v>
      </c>
      <c r="B4053">
        <v>2014</v>
      </c>
      <c r="C4053">
        <v>7</v>
      </c>
      <c r="D4053">
        <v>755.33361434918299</v>
      </c>
      <c r="E4053">
        <v>4766.8250742097398</v>
      </c>
      <c r="F4053">
        <v>226.09730292467</v>
      </c>
      <c r="G4053">
        <v>104.68023608143599</v>
      </c>
      <c r="H4053">
        <v>535.73375594251002</v>
      </c>
      <c r="I4053">
        <v>769.47065003264902</v>
      </c>
    </row>
    <row r="4054" spans="1:9" x14ac:dyDescent="0.25">
      <c r="A4054" t="s">
        <v>28</v>
      </c>
      <c r="B4054">
        <v>2014</v>
      </c>
      <c r="C4054">
        <v>8</v>
      </c>
      <c r="D4054">
        <v>449.63098532889597</v>
      </c>
      <c r="E4054">
        <v>4846.2769831083697</v>
      </c>
      <c r="F4054">
        <v>847.02737995430095</v>
      </c>
      <c r="G4054">
        <v>373.654377295904</v>
      </c>
      <c r="H4054">
        <v>1568.31626670023</v>
      </c>
      <c r="I4054">
        <v>477.34041341748502</v>
      </c>
    </row>
    <row r="4055" spans="1:9" x14ac:dyDescent="0.25">
      <c r="A4055" t="s">
        <v>28</v>
      </c>
      <c r="B4055">
        <v>2014</v>
      </c>
      <c r="C4055">
        <v>9</v>
      </c>
      <c r="D4055">
        <v>358.11485442666202</v>
      </c>
      <c r="E4055">
        <v>4863.6954569233703</v>
      </c>
      <c r="F4055">
        <v>192.04942437999901</v>
      </c>
      <c r="G4055">
        <v>90.826658082328194</v>
      </c>
      <c r="H4055">
        <v>118.49586287715201</v>
      </c>
      <c r="I4055">
        <v>392.07571248989598</v>
      </c>
    </row>
    <row r="4056" spans="1:9" x14ac:dyDescent="0.25">
      <c r="A4056" t="s">
        <v>28</v>
      </c>
      <c r="B4056">
        <v>2014</v>
      </c>
      <c r="C4056">
        <v>10</v>
      </c>
      <c r="D4056">
        <v>229.723478606676</v>
      </c>
      <c r="E4056">
        <v>4891.8740157122802</v>
      </c>
      <c r="F4056">
        <v>1180.36422993773</v>
      </c>
      <c r="G4056">
        <v>519.35920207142499</v>
      </c>
      <c r="H4056">
        <v>1790.6756678986501</v>
      </c>
      <c r="I4056">
        <v>274.29177446284302</v>
      </c>
    </row>
    <row r="4057" spans="1:9" x14ac:dyDescent="0.25">
      <c r="A4057" t="s">
        <v>28</v>
      </c>
      <c r="B4057">
        <v>2014</v>
      </c>
      <c r="C4057">
        <v>11</v>
      </c>
      <c r="D4057">
        <v>254.009053658851</v>
      </c>
      <c r="E4057">
        <v>4885.5680835458397</v>
      </c>
      <c r="F4057">
        <v>1271.2436485088001</v>
      </c>
      <c r="G4057">
        <v>567.01994681740803</v>
      </c>
      <c r="H4057">
        <v>1981.8564897808999</v>
      </c>
      <c r="I4057">
        <v>287.80208885227</v>
      </c>
    </row>
    <row r="4058" spans="1:9" x14ac:dyDescent="0.25">
      <c r="A4058" t="s">
        <v>28</v>
      </c>
      <c r="B4058">
        <v>2014</v>
      </c>
      <c r="C4058">
        <v>12</v>
      </c>
      <c r="D4058">
        <v>346.06261282462498</v>
      </c>
      <c r="E4058">
        <v>4857.1678280473398</v>
      </c>
      <c r="F4058">
        <v>600.99896830465298</v>
      </c>
      <c r="G4058">
        <v>266.092350093064</v>
      </c>
      <c r="H4058">
        <v>750.39912094342105</v>
      </c>
      <c r="I4058">
        <v>356.033468487189</v>
      </c>
    </row>
    <row r="4059" spans="1:9" x14ac:dyDescent="0.25">
      <c r="A4059" t="s">
        <v>29</v>
      </c>
      <c r="B4059">
        <v>2002</v>
      </c>
      <c r="C4059">
        <v>1</v>
      </c>
      <c r="D4059">
        <v>419.41452750078702</v>
      </c>
      <c r="E4059">
        <v>3105.6041997457901</v>
      </c>
      <c r="F4059">
        <v>1364.26776301626</v>
      </c>
      <c r="G4059">
        <v>671.70822517347904</v>
      </c>
      <c r="H4059">
        <v>2457.3047263844501</v>
      </c>
      <c r="I4059">
        <v>392.76845437373203</v>
      </c>
    </row>
    <row r="4060" spans="1:9" x14ac:dyDescent="0.25">
      <c r="A4060" t="s">
        <v>29</v>
      </c>
      <c r="B4060">
        <v>2002</v>
      </c>
      <c r="C4060">
        <v>2</v>
      </c>
      <c r="D4060">
        <v>509.06897630132403</v>
      </c>
      <c r="E4060">
        <v>3093.5868632194502</v>
      </c>
      <c r="F4060">
        <v>994.06372323150697</v>
      </c>
      <c r="G4060">
        <v>495.48997218387501</v>
      </c>
      <c r="H4060">
        <v>2098.4536402820299</v>
      </c>
      <c r="I4060">
        <v>448.245203066893</v>
      </c>
    </row>
    <row r="4061" spans="1:9" x14ac:dyDescent="0.25">
      <c r="A4061" t="s">
        <v>29</v>
      </c>
      <c r="B4061">
        <v>2002</v>
      </c>
      <c r="C4061">
        <v>3</v>
      </c>
      <c r="D4061">
        <v>717.04915393974795</v>
      </c>
      <c r="E4061">
        <v>3085.70087037537</v>
      </c>
      <c r="F4061">
        <v>210.25013943319399</v>
      </c>
      <c r="G4061">
        <v>105.43021580281599</v>
      </c>
      <c r="H4061">
        <v>579.98585270908097</v>
      </c>
      <c r="I4061">
        <v>624.32056136941003</v>
      </c>
    </row>
    <row r="4062" spans="1:9" x14ac:dyDescent="0.25">
      <c r="A4062" t="s">
        <v>29</v>
      </c>
      <c r="B4062">
        <v>2002</v>
      </c>
      <c r="C4062">
        <v>4</v>
      </c>
      <c r="D4062">
        <v>780.47530752233899</v>
      </c>
      <c r="E4062">
        <v>3035.35914119568</v>
      </c>
      <c r="F4062">
        <v>579.64671326127996</v>
      </c>
      <c r="G4062">
        <v>289.48621364948798</v>
      </c>
      <c r="H4062">
        <v>1438.7554539308801</v>
      </c>
      <c r="I4062">
        <v>692.80887345722203</v>
      </c>
    </row>
    <row r="4063" spans="1:9" x14ac:dyDescent="0.25">
      <c r="A4063" t="s">
        <v>29</v>
      </c>
      <c r="B4063">
        <v>2002</v>
      </c>
      <c r="C4063">
        <v>5</v>
      </c>
      <c r="D4063">
        <v>760.90139925631399</v>
      </c>
      <c r="E4063">
        <v>3083.4544012059</v>
      </c>
      <c r="F4063">
        <v>736.34813819021201</v>
      </c>
      <c r="G4063">
        <v>376.05543162963602</v>
      </c>
      <c r="H4063">
        <v>1762.9001947496199</v>
      </c>
      <c r="I4063">
        <v>743.02484558081699</v>
      </c>
    </row>
    <row r="4064" spans="1:9" x14ac:dyDescent="0.25">
      <c r="A4064" t="s">
        <v>29</v>
      </c>
      <c r="B4064">
        <v>2002</v>
      </c>
      <c r="C4064">
        <v>6</v>
      </c>
      <c r="D4064">
        <v>589.69475399894498</v>
      </c>
      <c r="E4064">
        <v>3045.8257052565</v>
      </c>
      <c r="F4064">
        <v>473.75202046681102</v>
      </c>
      <c r="G4064">
        <v>231.460265413863</v>
      </c>
      <c r="H4064">
        <v>1017.6372031076</v>
      </c>
      <c r="I4064">
        <v>604.41589492208504</v>
      </c>
    </row>
    <row r="4065" spans="1:9" x14ac:dyDescent="0.25">
      <c r="A4065" t="s">
        <v>29</v>
      </c>
      <c r="B4065">
        <v>2002</v>
      </c>
      <c r="C4065">
        <v>7</v>
      </c>
      <c r="D4065">
        <v>478.22720535154798</v>
      </c>
      <c r="E4065">
        <v>3070.9784515772999</v>
      </c>
      <c r="F4065">
        <v>195.29975751041499</v>
      </c>
      <c r="G4065">
        <v>94.978134284766696</v>
      </c>
      <c r="H4065">
        <v>595.44827198207599</v>
      </c>
      <c r="I4065">
        <v>513.32811792679797</v>
      </c>
    </row>
    <row r="4066" spans="1:9" x14ac:dyDescent="0.25">
      <c r="A4066" t="s">
        <v>29</v>
      </c>
      <c r="B4066">
        <v>2002</v>
      </c>
      <c r="C4066">
        <v>8</v>
      </c>
      <c r="D4066">
        <v>340.195813887562</v>
      </c>
      <c r="E4066">
        <v>3125.5437537315402</v>
      </c>
      <c r="F4066">
        <v>273.44777159117598</v>
      </c>
      <c r="G4066">
        <v>135.08612789843099</v>
      </c>
      <c r="H4066">
        <v>513.734725768874</v>
      </c>
      <c r="I4066">
        <v>389.77592914519801</v>
      </c>
    </row>
    <row r="4067" spans="1:9" x14ac:dyDescent="0.25">
      <c r="A4067" t="s">
        <v>29</v>
      </c>
      <c r="B4067">
        <v>2002</v>
      </c>
      <c r="C4067">
        <v>9</v>
      </c>
      <c r="D4067">
        <v>248.31107798843601</v>
      </c>
      <c r="E4067">
        <v>3066.0214445527599</v>
      </c>
      <c r="F4067">
        <v>408.89050196948</v>
      </c>
      <c r="G4067">
        <v>200.73441259099101</v>
      </c>
      <c r="H4067">
        <v>660.49736354822403</v>
      </c>
      <c r="I4067">
        <v>291.48179286106102</v>
      </c>
    </row>
    <row r="4068" spans="1:9" x14ac:dyDescent="0.25">
      <c r="A4068" t="s">
        <v>29</v>
      </c>
      <c r="B4068">
        <v>2002</v>
      </c>
      <c r="C4068">
        <v>10</v>
      </c>
      <c r="D4068">
        <v>201.24944304437199</v>
      </c>
      <c r="E4068">
        <v>3127.1482026963799</v>
      </c>
      <c r="F4068">
        <v>1037.12690403187</v>
      </c>
      <c r="G4068">
        <v>528.02110832495998</v>
      </c>
      <c r="H4068">
        <v>1812.5312792279699</v>
      </c>
      <c r="I4068">
        <v>249.12727418615799</v>
      </c>
    </row>
    <row r="4069" spans="1:9" x14ac:dyDescent="0.25">
      <c r="A4069" t="s">
        <v>29</v>
      </c>
      <c r="B4069">
        <v>2002</v>
      </c>
      <c r="C4069">
        <v>11</v>
      </c>
      <c r="D4069">
        <v>198.46251547926701</v>
      </c>
      <c r="E4069">
        <v>3132.0975872378599</v>
      </c>
      <c r="F4069">
        <v>1171.76368617655</v>
      </c>
      <c r="G4069">
        <v>575.53979026968398</v>
      </c>
      <c r="H4069">
        <v>2046.7255524162899</v>
      </c>
      <c r="I4069">
        <v>240.03169634343101</v>
      </c>
    </row>
    <row r="4070" spans="1:9" x14ac:dyDescent="0.25">
      <c r="A4070" t="s">
        <v>29</v>
      </c>
      <c r="B4070">
        <v>2002</v>
      </c>
      <c r="C4070">
        <v>12</v>
      </c>
      <c r="D4070">
        <v>241.68716446638601</v>
      </c>
      <c r="E4070">
        <v>3134.97317207794</v>
      </c>
      <c r="F4070">
        <v>974.06576763465898</v>
      </c>
      <c r="G4070">
        <v>492.97091571339303</v>
      </c>
      <c r="H4070">
        <v>1614.4484558761601</v>
      </c>
      <c r="I4070">
        <v>267.37923582372201</v>
      </c>
    </row>
    <row r="4071" spans="1:9" x14ac:dyDescent="0.25">
      <c r="A4071" t="s">
        <v>29</v>
      </c>
      <c r="B4071">
        <v>2003</v>
      </c>
      <c r="C4071">
        <v>1</v>
      </c>
      <c r="D4071">
        <v>392.49740560817702</v>
      </c>
      <c r="E4071">
        <v>3100.1088555921901</v>
      </c>
      <c r="F4071">
        <v>523.67254296104397</v>
      </c>
      <c r="G4071">
        <v>253.62578643386499</v>
      </c>
      <c r="H4071">
        <v>1057.94231066833</v>
      </c>
      <c r="I4071">
        <v>370.19299205103403</v>
      </c>
    </row>
    <row r="4072" spans="1:9" x14ac:dyDescent="0.25">
      <c r="A4072" t="s">
        <v>29</v>
      </c>
      <c r="B4072">
        <v>2003</v>
      </c>
      <c r="C4072">
        <v>2</v>
      </c>
      <c r="D4072">
        <v>454.16719975294598</v>
      </c>
      <c r="E4072">
        <v>3101.1084988359098</v>
      </c>
      <c r="F4072">
        <v>559.15639646170598</v>
      </c>
      <c r="G4072">
        <v>277.17841488945299</v>
      </c>
      <c r="H4072">
        <v>1045.9767121152499</v>
      </c>
      <c r="I4072">
        <v>405.77209950954</v>
      </c>
    </row>
    <row r="4073" spans="1:9" x14ac:dyDescent="0.25">
      <c r="A4073" t="s">
        <v>29</v>
      </c>
      <c r="B4073">
        <v>2003</v>
      </c>
      <c r="C4073">
        <v>3</v>
      </c>
      <c r="D4073">
        <v>763.58947526238398</v>
      </c>
      <c r="E4073">
        <v>3056.0004501890498</v>
      </c>
      <c r="F4073">
        <v>392.27060071119303</v>
      </c>
      <c r="G4073">
        <v>194.292544696997</v>
      </c>
      <c r="H4073">
        <v>887.75307407106902</v>
      </c>
      <c r="I4073">
        <v>651.08872408195498</v>
      </c>
    </row>
    <row r="4074" spans="1:9" x14ac:dyDescent="0.25">
      <c r="A4074" t="s">
        <v>29</v>
      </c>
      <c r="B4074">
        <v>2003</v>
      </c>
      <c r="C4074">
        <v>4</v>
      </c>
      <c r="D4074">
        <v>814.66834140794799</v>
      </c>
      <c r="E4074">
        <v>2965.9013937832601</v>
      </c>
      <c r="F4074">
        <v>354.06489353217597</v>
      </c>
      <c r="G4074">
        <v>185.23828524041201</v>
      </c>
      <c r="H4074">
        <v>1139.07299174634</v>
      </c>
      <c r="I4074">
        <v>702.32454064170804</v>
      </c>
    </row>
    <row r="4075" spans="1:9" x14ac:dyDescent="0.25">
      <c r="A4075" t="s">
        <v>29</v>
      </c>
      <c r="B4075">
        <v>2003</v>
      </c>
      <c r="C4075">
        <v>5</v>
      </c>
      <c r="D4075">
        <v>733.45830527688099</v>
      </c>
      <c r="E4075">
        <v>3112.9667668420402</v>
      </c>
      <c r="F4075">
        <v>453.51070202082599</v>
      </c>
      <c r="G4075">
        <v>219.77792331879101</v>
      </c>
      <c r="H4075">
        <v>1121.8003248201101</v>
      </c>
      <c r="I4075">
        <v>714.49080435908297</v>
      </c>
    </row>
    <row r="4076" spans="1:9" x14ac:dyDescent="0.25">
      <c r="A4076" t="s">
        <v>29</v>
      </c>
      <c r="B4076">
        <v>2003</v>
      </c>
      <c r="C4076">
        <v>6</v>
      </c>
      <c r="D4076">
        <v>641.77989493212203</v>
      </c>
      <c r="E4076">
        <v>2890.8533900965899</v>
      </c>
      <c r="F4076">
        <v>665.91662388814996</v>
      </c>
      <c r="G4076">
        <v>337.11708646664101</v>
      </c>
      <c r="H4076">
        <v>1401.2005638258299</v>
      </c>
      <c r="I4076">
        <v>583.08345165211699</v>
      </c>
    </row>
    <row r="4077" spans="1:9" x14ac:dyDescent="0.25">
      <c r="A4077" t="s">
        <v>29</v>
      </c>
      <c r="B4077">
        <v>2003</v>
      </c>
      <c r="C4077">
        <v>7</v>
      </c>
      <c r="D4077">
        <v>470.05314475203699</v>
      </c>
      <c r="E4077">
        <v>3043.88478530975</v>
      </c>
      <c r="F4077">
        <v>425.92959767624899</v>
      </c>
      <c r="G4077">
        <v>208.06360094081799</v>
      </c>
      <c r="H4077">
        <v>980.67685276473503</v>
      </c>
      <c r="I4077">
        <v>469.03904130278602</v>
      </c>
    </row>
    <row r="4078" spans="1:9" x14ac:dyDescent="0.25">
      <c r="A4078" t="s">
        <v>29</v>
      </c>
      <c r="B4078">
        <v>2003</v>
      </c>
      <c r="C4078">
        <v>8</v>
      </c>
      <c r="D4078">
        <v>398.38782093811102</v>
      </c>
      <c r="E4078">
        <v>3061.2525853990201</v>
      </c>
      <c r="F4078">
        <v>70.093263592007204</v>
      </c>
      <c r="G4078">
        <v>35.558582285804199</v>
      </c>
      <c r="H4078">
        <v>146.258633609073</v>
      </c>
      <c r="I4078">
        <v>404.42474764782401</v>
      </c>
    </row>
    <row r="4079" spans="1:9" x14ac:dyDescent="0.25">
      <c r="A4079" t="s">
        <v>29</v>
      </c>
      <c r="B4079">
        <v>2003</v>
      </c>
      <c r="C4079">
        <v>9</v>
      </c>
      <c r="D4079">
        <v>235.456593134842</v>
      </c>
      <c r="E4079">
        <v>3117.3568292965701</v>
      </c>
      <c r="F4079">
        <v>330.08978718219299</v>
      </c>
      <c r="G4079">
        <v>166.713649017119</v>
      </c>
      <c r="H4079">
        <v>500.15552640340098</v>
      </c>
      <c r="I4079">
        <v>253.317538237543</v>
      </c>
    </row>
    <row r="4080" spans="1:9" x14ac:dyDescent="0.25">
      <c r="A4080" t="s">
        <v>29</v>
      </c>
      <c r="B4080">
        <v>2003</v>
      </c>
      <c r="C4080">
        <v>10</v>
      </c>
      <c r="D4080">
        <v>203.457419408449</v>
      </c>
      <c r="E4080">
        <v>3140.90453571747</v>
      </c>
      <c r="F4080">
        <v>422.41991647643999</v>
      </c>
      <c r="G4080">
        <v>210.83063277040199</v>
      </c>
      <c r="H4080">
        <v>520.24752367634301</v>
      </c>
      <c r="I4080">
        <v>220.81605304693201</v>
      </c>
    </row>
    <row r="4081" spans="1:9" x14ac:dyDescent="0.25">
      <c r="A4081" t="s">
        <v>29</v>
      </c>
      <c r="B4081">
        <v>2003</v>
      </c>
      <c r="C4081">
        <v>11</v>
      </c>
      <c r="D4081">
        <v>199.75563064661199</v>
      </c>
      <c r="E4081">
        <v>3074.6603518977399</v>
      </c>
      <c r="F4081">
        <v>1257.45708637398</v>
      </c>
      <c r="G4081">
        <v>612.80633290690196</v>
      </c>
      <c r="H4081">
        <v>2257.1971770244199</v>
      </c>
      <c r="I4081">
        <v>207.82361894346701</v>
      </c>
    </row>
    <row r="4082" spans="1:9" x14ac:dyDescent="0.25">
      <c r="A4082" t="s">
        <v>29</v>
      </c>
      <c r="B4082">
        <v>2003</v>
      </c>
      <c r="C4082">
        <v>12</v>
      </c>
      <c r="D4082">
        <v>263.95095107381201</v>
      </c>
      <c r="E4082">
        <v>3113.8230540672298</v>
      </c>
      <c r="F4082">
        <v>484.517938617764</v>
      </c>
      <c r="G4082">
        <v>241.64776417565</v>
      </c>
      <c r="H4082">
        <v>777.24445576337598</v>
      </c>
      <c r="I4082">
        <v>252.94967118124001</v>
      </c>
    </row>
    <row r="4083" spans="1:9" x14ac:dyDescent="0.25">
      <c r="A4083" t="s">
        <v>29</v>
      </c>
      <c r="B4083">
        <v>2004</v>
      </c>
      <c r="C4083">
        <v>1</v>
      </c>
      <c r="D4083">
        <v>415.32863478882803</v>
      </c>
      <c r="E4083">
        <v>3130.59806212479</v>
      </c>
      <c r="F4083">
        <v>738.03209310905504</v>
      </c>
      <c r="G4083">
        <v>363.371521185044</v>
      </c>
      <c r="H4083">
        <v>1283.9687338583101</v>
      </c>
      <c r="I4083">
        <v>359.26304023856602</v>
      </c>
    </row>
    <row r="4084" spans="1:9" x14ac:dyDescent="0.25">
      <c r="A4084" t="s">
        <v>29</v>
      </c>
      <c r="B4084">
        <v>2004</v>
      </c>
      <c r="C4084">
        <v>2</v>
      </c>
      <c r="D4084">
        <v>506.156240526631</v>
      </c>
      <c r="E4084">
        <v>3083.7080777728302</v>
      </c>
      <c r="F4084">
        <v>399.111271521726</v>
      </c>
      <c r="G4084">
        <v>207.53821526607899</v>
      </c>
      <c r="H4084">
        <v>813.45894177819696</v>
      </c>
      <c r="I4084">
        <v>415.49044638215997</v>
      </c>
    </row>
    <row r="4085" spans="1:9" x14ac:dyDescent="0.25">
      <c r="A4085" t="s">
        <v>29</v>
      </c>
      <c r="B4085">
        <v>2004</v>
      </c>
      <c r="C4085">
        <v>3</v>
      </c>
      <c r="D4085">
        <v>724.865095385514</v>
      </c>
      <c r="E4085">
        <v>3079.9122803822302</v>
      </c>
      <c r="F4085">
        <v>747.72755947916096</v>
      </c>
      <c r="G4085">
        <v>371.70981712351198</v>
      </c>
      <c r="H4085">
        <v>1663.49185449518</v>
      </c>
      <c r="I4085">
        <v>599.31180185934602</v>
      </c>
    </row>
    <row r="4086" spans="1:9" x14ac:dyDescent="0.25">
      <c r="A4086" t="s">
        <v>29</v>
      </c>
      <c r="B4086">
        <v>2004</v>
      </c>
      <c r="C4086">
        <v>4</v>
      </c>
      <c r="D4086">
        <v>744.65542079852503</v>
      </c>
      <c r="E4086">
        <v>3099.24669705933</v>
      </c>
      <c r="F4086">
        <v>322.62187843473401</v>
      </c>
      <c r="G4086">
        <v>159.66615071319501</v>
      </c>
      <c r="H4086">
        <v>784.29425327580998</v>
      </c>
      <c r="I4086">
        <v>656.49827653349905</v>
      </c>
    </row>
    <row r="4087" spans="1:9" x14ac:dyDescent="0.25">
      <c r="A4087" t="s">
        <v>29</v>
      </c>
      <c r="B4087">
        <v>2004</v>
      </c>
      <c r="C4087">
        <v>5</v>
      </c>
      <c r="D4087">
        <v>829.55458499553697</v>
      </c>
      <c r="E4087">
        <v>2967.1337862472501</v>
      </c>
      <c r="F4087">
        <v>144.18275464438801</v>
      </c>
      <c r="G4087">
        <v>69.655403176270696</v>
      </c>
      <c r="H4087">
        <v>639.51572705592901</v>
      </c>
      <c r="I4087">
        <v>732.48592210503102</v>
      </c>
    </row>
    <row r="4088" spans="1:9" x14ac:dyDescent="0.25">
      <c r="A4088" t="s">
        <v>29</v>
      </c>
      <c r="B4088">
        <v>2004</v>
      </c>
      <c r="C4088">
        <v>6</v>
      </c>
      <c r="D4088">
        <v>687.26482938238598</v>
      </c>
      <c r="E4088">
        <v>2952.59565568573</v>
      </c>
      <c r="F4088">
        <v>354.89073563787701</v>
      </c>
      <c r="G4088">
        <v>173.47205508640701</v>
      </c>
      <c r="H4088">
        <v>1020.9897367188599</v>
      </c>
      <c r="I4088">
        <v>630.11663060918795</v>
      </c>
    </row>
    <row r="4089" spans="1:9" x14ac:dyDescent="0.25">
      <c r="A4089" t="s">
        <v>29</v>
      </c>
      <c r="B4089">
        <v>2004</v>
      </c>
      <c r="C4089">
        <v>7</v>
      </c>
      <c r="D4089">
        <v>497.85669952599699</v>
      </c>
      <c r="E4089">
        <v>3109.7009238713099</v>
      </c>
      <c r="F4089">
        <v>222.38919631338001</v>
      </c>
      <c r="G4089">
        <v>108.141766572027</v>
      </c>
      <c r="H4089">
        <v>522.41519544819801</v>
      </c>
      <c r="I4089">
        <v>506.97473734730198</v>
      </c>
    </row>
    <row r="4090" spans="1:9" x14ac:dyDescent="0.25">
      <c r="A4090" t="s">
        <v>29</v>
      </c>
      <c r="B4090">
        <v>2004</v>
      </c>
      <c r="C4090">
        <v>8</v>
      </c>
      <c r="D4090">
        <v>329.41822056040297</v>
      </c>
      <c r="E4090">
        <v>3114.49965330643</v>
      </c>
      <c r="F4090">
        <v>937.59364011428795</v>
      </c>
      <c r="G4090">
        <v>481.26511949975298</v>
      </c>
      <c r="H4090">
        <v>1707.8236092085799</v>
      </c>
      <c r="I4090">
        <v>346.11109764188802</v>
      </c>
    </row>
    <row r="4091" spans="1:9" x14ac:dyDescent="0.25">
      <c r="A4091" t="s">
        <v>29</v>
      </c>
      <c r="B4091">
        <v>2004</v>
      </c>
      <c r="C4091">
        <v>9</v>
      </c>
      <c r="D4091">
        <v>206.45536095424899</v>
      </c>
      <c r="E4091">
        <v>3125.1105343890399</v>
      </c>
      <c r="F4091">
        <v>763.73346550523797</v>
      </c>
      <c r="G4091">
        <v>378.66131063068298</v>
      </c>
      <c r="H4091">
        <v>1256.08232148201</v>
      </c>
      <c r="I4091">
        <v>227.670984801016</v>
      </c>
    </row>
    <row r="4092" spans="1:9" x14ac:dyDescent="0.25">
      <c r="A4092" t="s">
        <v>29</v>
      </c>
      <c r="B4092">
        <v>2004</v>
      </c>
      <c r="C4092">
        <v>10</v>
      </c>
      <c r="D4092">
        <v>183.38147192729599</v>
      </c>
      <c r="E4092">
        <v>3115.7792941940302</v>
      </c>
      <c r="F4092">
        <v>1129.0221930361399</v>
      </c>
      <c r="G4092">
        <v>562.52600926999799</v>
      </c>
      <c r="H4092">
        <v>1846.36142200979</v>
      </c>
      <c r="I4092">
        <v>201.77641079403901</v>
      </c>
    </row>
    <row r="4093" spans="1:9" x14ac:dyDescent="0.25">
      <c r="A4093" t="s">
        <v>29</v>
      </c>
      <c r="B4093">
        <v>2004</v>
      </c>
      <c r="C4093">
        <v>11</v>
      </c>
      <c r="D4093">
        <v>181.181969752296</v>
      </c>
      <c r="E4093">
        <v>3075.12394778625</v>
      </c>
      <c r="F4093">
        <v>362.37098136929097</v>
      </c>
      <c r="G4093">
        <v>176.53787538088099</v>
      </c>
      <c r="H4093">
        <v>611.92049073647502</v>
      </c>
      <c r="I4093">
        <v>190.43274785337701</v>
      </c>
    </row>
    <row r="4094" spans="1:9" x14ac:dyDescent="0.25">
      <c r="A4094" t="s">
        <v>29</v>
      </c>
      <c r="B4094">
        <v>2004</v>
      </c>
      <c r="C4094">
        <v>12</v>
      </c>
      <c r="D4094">
        <v>273.69729689678502</v>
      </c>
      <c r="E4094">
        <v>3128.0974060769599</v>
      </c>
      <c r="F4094">
        <v>551.14743388172201</v>
      </c>
      <c r="G4094">
        <v>269.24989393773501</v>
      </c>
      <c r="H4094">
        <v>871.79213111809497</v>
      </c>
      <c r="I4094">
        <v>263.21746634902001</v>
      </c>
    </row>
    <row r="4095" spans="1:9" x14ac:dyDescent="0.25">
      <c r="A4095" t="s">
        <v>29</v>
      </c>
      <c r="B4095">
        <v>2005</v>
      </c>
      <c r="C4095">
        <v>1</v>
      </c>
      <c r="D4095">
        <v>381.00359206754399</v>
      </c>
      <c r="E4095">
        <v>3109.4497562666302</v>
      </c>
      <c r="F4095">
        <v>801.63408958195703</v>
      </c>
      <c r="G4095">
        <v>390.69308751512898</v>
      </c>
      <c r="H4095">
        <v>1393.7826716183399</v>
      </c>
      <c r="I4095">
        <v>332.37205087634101</v>
      </c>
    </row>
    <row r="4096" spans="1:9" x14ac:dyDescent="0.25">
      <c r="A4096" t="s">
        <v>29</v>
      </c>
      <c r="B4096">
        <v>2005</v>
      </c>
      <c r="C4096">
        <v>2</v>
      </c>
      <c r="D4096">
        <v>443.44843050817002</v>
      </c>
      <c r="E4096">
        <v>3094.17096894119</v>
      </c>
      <c r="F4096">
        <v>293.662334304627</v>
      </c>
      <c r="G4096">
        <v>141.43576821152701</v>
      </c>
      <c r="H4096">
        <v>591.10525412955894</v>
      </c>
      <c r="I4096">
        <v>370.76079380117397</v>
      </c>
    </row>
    <row r="4097" spans="1:9" x14ac:dyDescent="0.25">
      <c r="A4097" t="s">
        <v>29</v>
      </c>
      <c r="B4097">
        <v>2005</v>
      </c>
      <c r="C4097">
        <v>3</v>
      </c>
      <c r="D4097">
        <v>688.39819533981301</v>
      </c>
      <c r="E4097">
        <v>3070.7515465115398</v>
      </c>
      <c r="F4097">
        <v>363.84196665411002</v>
      </c>
      <c r="G4097">
        <v>180.17863377615399</v>
      </c>
      <c r="H4097">
        <v>797.37619609820399</v>
      </c>
      <c r="I4097">
        <v>562.32930976392799</v>
      </c>
    </row>
    <row r="4098" spans="1:9" x14ac:dyDescent="0.25">
      <c r="A4098" t="s">
        <v>29</v>
      </c>
      <c r="B4098">
        <v>2005</v>
      </c>
      <c r="C4098">
        <v>4</v>
      </c>
      <c r="D4098">
        <v>793.55541536729299</v>
      </c>
      <c r="E4098">
        <v>3079.6145363266</v>
      </c>
      <c r="F4098">
        <v>517.78851310984601</v>
      </c>
      <c r="G4098">
        <v>257.79317224768499</v>
      </c>
      <c r="H4098">
        <v>1300.4955650996601</v>
      </c>
      <c r="I4098">
        <v>692.44349565116397</v>
      </c>
    </row>
    <row r="4099" spans="1:9" x14ac:dyDescent="0.25">
      <c r="A4099" t="s">
        <v>29</v>
      </c>
      <c r="B4099">
        <v>2005</v>
      </c>
      <c r="C4099">
        <v>5</v>
      </c>
      <c r="D4099">
        <v>703.96033670181305</v>
      </c>
      <c r="E4099">
        <v>3005.7294095294201</v>
      </c>
      <c r="F4099">
        <v>365.33069570723598</v>
      </c>
      <c r="G4099">
        <v>175.253320368657</v>
      </c>
      <c r="H4099">
        <v>965.04214060995298</v>
      </c>
      <c r="I4099">
        <v>643.25656104132599</v>
      </c>
    </row>
    <row r="4100" spans="1:9" x14ac:dyDescent="0.25">
      <c r="A4100" t="s">
        <v>29</v>
      </c>
      <c r="B4100">
        <v>2005</v>
      </c>
      <c r="C4100">
        <v>6</v>
      </c>
      <c r="D4100">
        <v>654.37460309752998</v>
      </c>
      <c r="E4100">
        <v>3007.9104692030301</v>
      </c>
      <c r="F4100">
        <v>154.36950924115499</v>
      </c>
      <c r="G4100">
        <v>75.206750282169494</v>
      </c>
      <c r="H4100">
        <v>460.91358755881498</v>
      </c>
      <c r="I4100">
        <v>619.74158540165899</v>
      </c>
    </row>
    <row r="4101" spans="1:9" x14ac:dyDescent="0.25">
      <c r="A4101" t="s">
        <v>29</v>
      </c>
      <c r="B4101">
        <v>2005</v>
      </c>
      <c r="C4101">
        <v>7</v>
      </c>
      <c r="D4101">
        <v>530.06885940747202</v>
      </c>
      <c r="E4101">
        <v>2977.7682180792199</v>
      </c>
      <c r="F4101">
        <v>382.548997720697</v>
      </c>
      <c r="G4101">
        <v>193.00199475383201</v>
      </c>
      <c r="H4101">
        <v>833.61511784757101</v>
      </c>
      <c r="I4101">
        <v>512.38969728816005</v>
      </c>
    </row>
    <row r="4102" spans="1:9" x14ac:dyDescent="0.25">
      <c r="A4102" t="s">
        <v>29</v>
      </c>
      <c r="B4102">
        <v>2005</v>
      </c>
      <c r="C4102">
        <v>8</v>
      </c>
      <c r="D4102">
        <v>347.277431243308</v>
      </c>
      <c r="E4102">
        <v>3070.1782677864098</v>
      </c>
      <c r="F4102">
        <v>283.42056420523602</v>
      </c>
      <c r="G4102">
        <v>141.85504559831301</v>
      </c>
      <c r="H4102">
        <v>663.66905694882803</v>
      </c>
      <c r="I4102">
        <v>358.71987155149498</v>
      </c>
    </row>
    <row r="4103" spans="1:9" x14ac:dyDescent="0.25">
      <c r="A4103" t="s">
        <v>29</v>
      </c>
      <c r="B4103">
        <v>2005</v>
      </c>
      <c r="C4103">
        <v>9</v>
      </c>
      <c r="D4103">
        <v>217.32478796939699</v>
      </c>
      <c r="E4103">
        <v>3120.14162489502</v>
      </c>
      <c r="F4103">
        <v>799.78136896842898</v>
      </c>
      <c r="G4103">
        <v>403.62805682271801</v>
      </c>
      <c r="H4103">
        <v>1335.37281530317</v>
      </c>
      <c r="I4103">
        <v>237.95569132617501</v>
      </c>
    </row>
    <row r="4104" spans="1:9" x14ac:dyDescent="0.25">
      <c r="A4104" t="s">
        <v>29</v>
      </c>
      <c r="B4104">
        <v>2005</v>
      </c>
      <c r="C4104">
        <v>10</v>
      </c>
      <c r="D4104">
        <v>178.44019343099899</v>
      </c>
      <c r="E4104">
        <v>3113.22995603043</v>
      </c>
      <c r="F4104">
        <v>1032.12942296356</v>
      </c>
      <c r="G4104">
        <v>518.82296835614</v>
      </c>
      <c r="H4104">
        <v>1760.1701124082399</v>
      </c>
      <c r="I4104">
        <v>196.67662655026899</v>
      </c>
    </row>
    <row r="4105" spans="1:9" x14ac:dyDescent="0.25">
      <c r="A4105" t="s">
        <v>29</v>
      </c>
      <c r="B4105">
        <v>2005</v>
      </c>
      <c r="C4105">
        <v>11</v>
      </c>
      <c r="D4105">
        <v>197.79086265967899</v>
      </c>
      <c r="E4105">
        <v>3134.3950002677898</v>
      </c>
      <c r="F4105">
        <v>995.24758013086296</v>
      </c>
      <c r="G4105">
        <v>497.47708225046301</v>
      </c>
      <c r="H4105">
        <v>1610.5954680710399</v>
      </c>
      <c r="I4105">
        <v>207.865200894461</v>
      </c>
    </row>
    <row r="4106" spans="1:9" x14ac:dyDescent="0.25">
      <c r="A4106" t="s">
        <v>29</v>
      </c>
      <c r="B4106">
        <v>2005</v>
      </c>
      <c r="C4106">
        <v>12</v>
      </c>
      <c r="D4106">
        <v>268.472050213373</v>
      </c>
      <c r="E4106">
        <v>3137.2917731478901</v>
      </c>
      <c r="F4106">
        <v>622.07878038682895</v>
      </c>
      <c r="G4106">
        <v>311.67316663429102</v>
      </c>
      <c r="H4106">
        <v>1037.76367256766</v>
      </c>
      <c r="I4106">
        <v>260.37554178506798</v>
      </c>
    </row>
    <row r="4107" spans="1:9" x14ac:dyDescent="0.25">
      <c r="A4107" t="s">
        <v>29</v>
      </c>
      <c r="B4107">
        <v>2006</v>
      </c>
      <c r="C4107">
        <v>1</v>
      </c>
      <c r="D4107">
        <v>391.363397565637</v>
      </c>
      <c r="E4107">
        <v>3102.4006017013498</v>
      </c>
      <c r="F4107">
        <v>694.01579817016602</v>
      </c>
      <c r="G4107">
        <v>343.143308495555</v>
      </c>
      <c r="H4107">
        <v>1303.2751582287001</v>
      </c>
      <c r="I4107">
        <v>337.36500734182403</v>
      </c>
    </row>
    <row r="4108" spans="1:9" x14ac:dyDescent="0.25">
      <c r="A4108" t="s">
        <v>29</v>
      </c>
      <c r="B4108">
        <v>2006</v>
      </c>
      <c r="C4108">
        <v>2</v>
      </c>
      <c r="D4108">
        <v>447.80121380933502</v>
      </c>
      <c r="E4108">
        <v>3100.8701543685902</v>
      </c>
      <c r="F4108">
        <v>372.06193065309498</v>
      </c>
      <c r="G4108">
        <v>184.37976868422501</v>
      </c>
      <c r="H4108">
        <v>695.41988646489904</v>
      </c>
      <c r="I4108">
        <v>372.664262088084</v>
      </c>
    </row>
    <row r="4109" spans="1:9" x14ac:dyDescent="0.25">
      <c r="A4109" t="s">
        <v>29</v>
      </c>
      <c r="B4109">
        <v>2006</v>
      </c>
      <c r="C4109">
        <v>3</v>
      </c>
      <c r="D4109">
        <v>598.38973791063802</v>
      </c>
      <c r="E4109">
        <v>3107.98494475906</v>
      </c>
      <c r="F4109">
        <v>747.082638767567</v>
      </c>
      <c r="G4109">
        <v>376.82574769146902</v>
      </c>
      <c r="H4109">
        <v>1547.03232949789</v>
      </c>
      <c r="I4109">
        <v>505.62477699434299</v>
      </c>
    </row>
    <row r="4110" spans="1:9" x14ac:dyDescent="0.25">
      <c r="A4110" t="s">
        <v>29</v>
      </c>
      <c r="B4110">
        <v>2006</v>
      </c>
      <c r="C4110">
        <v>4</v>
      </c>
      <c r="D4110">
        <v>803.63918220421897</v>
      </c>
      <c r="E4110">
        <v>3073.7543899710099</v>
      </c>
      <c r="F4110">
        <v>196.68296168779199</v>
      </c>
      <c r="G4110">
        <v>93.058987513361799</v>
      </c>
      <c r="H4110">
        <v>586.10968492484301</v>
      </c>
      <c r="I4110">
        <v>698.64103067515896</v>
      </c>
    </row>
    <row r="4111" spans="1:9" x14ac:dyDescent="0.25">
      <c r="A4111" t="s">
        <v>29</v>
      </c>
      <c r="B4111">
        <v>2006</v>
      </c>
      <c r="C4111">
        <v>5</v>
      </c>
      <c r="D4111">
        <v>729.75206237987095</v>
      </c>
      <c r="E4111">
        <v>3106.2562317462198</v>
      </c>
      <c r="F4111">
        <v>797.16511889474896</v>
      </c>
      <c r="G4111">
        <v>393.13161219173099</v>
      </c>
      <c r="H4111">
        <v>1824.42662864049</v>
      </c>
      <c r="I4111">
        <v>687.54317097838396</v>
      </c>
    </row>
    <row r="4112" spans="1:9" x14ac:dyDescent="0.25">
      <c r="A4112" t="s">
        <v>29</v>
      </c>
      <c r="B4112">
        <v>2006</v>
      </c>
      <c r="C4112">
        <v>6</v>
      </c>
      <c r="D4112">
        <v>740.98446680298798</v>
      </c>
      <c r="E4112">
        <v>2897.22008247742</v>
      </c>
      <c r="F4112">
        <v>98.734765912587093</v>
      </c>
      <c r="G4112">
        <v>48.403995805314601</v>
      </c>
      <c r="H4112">
        <v>297.449284693143</v>
      </c>
      <c r="I4112">
        <v>666.25097863894996</v>
      </c>
    </row>
    <row r="4113" spans="1:9" x14ac:dyDescent="0.25">
      <c r="A4113" t="s">
        <v>29</v>
      </c>
      <c r="B4113">
        <v>2006</v>
      </c>
      <c r="C4113">
        <v>7</v>
      </c>
      <c r="D4113">
        <v>551.55387987529298</v>
      </c>
      <c r="E4113">
        <v>2875.6422851458701</v>
      </c>
      <c r="F4113">
        <v>210.61094986695599</v>
      </c>
      <c r="G4113">
        <v>102.33285969727</v>
      </c>
      <c r="H4113">
        <v>680.66088670041302</v>
      </c>
      <c r="I4113">
        <v>508.12328801403999</v>
      </c>
    </row>
    <row r="4114" spans="1:9" x14ac:dyDescent="0.25">
      <c r="A4114" t="s">
        <v>29</v>
      </c>
      <c r="B4114">
        <v>2006</v>
      </c>
      <c r="C4114">
        <v>8</v>
      </c>
      <c r="D4114">
        <v>363.071706452694</v>
      </c>
      <c r="E4114">
        <v>3082.8150735618601</v>
      </c>
      <c r="F4114">
        <v>268.20158996763701</v>
      </c>
      <c r="G4114">
        <v>132.60875947584</v>
      </c>
      <c r="H4114">
        <v>540.83151152799201</v>
      </c>
      <c r="I4114">
        <v>373.68368203056298</v>
      </c>
    </row>
    <row r="4115" spans="1:9" x14ac:dyDescent="0.25">
      <c r="A4115" t="s">
        <v>29</v>
      </c>
      <c r="B4115">
        <v>2006</v>
      </c>
      <c r="C4115">
        <v>9</v>
      </c>
      <c r="D4115">
        <v>217.01457818549201</v>
      </c>
      <c r="E4115">
        <v>3085.1138384178198</v>
      </c>
      <c r="F4115">
        <v>1522.70181316048</v>
      </c>
      <c r="G4115">
        <v>771.836664886775</v>
      </c>
      <c r="H4115">
        <v>2706.9127804372301</v>
      </c>
      <c r="I4115">
        <v>234.85080154996899</v>
      </c>
    </row>
    <row r="4116" spans="1:9" x14ac:dyDescent="0.25">
      <c r="A4116" t="s">
        <v>29</v>
      </c>
      <c r="B4116">
        <v>2006</v>
      </c>
      <c r="C4116">
        <v>10</v>
      </c>
      <c r="D4116">
        <v>183.65324273871099</v>
      </c>
      <c r="E4116">
        <v>3064.7807943101502</v>
      </c>
      <c r="F4116">
        <v>1111.90023032</v>
      </c>
      <c r="G4116">
        <v>564.86261218493905</v>
      </c>
      <c r="H4116">
        <v>1834.0582860586501</v>
      </c>
      <c r="I4116">
        <v>199.770932465763</v>
      </c>
    </row>
    <row r="4117" spans="1:9" x14ac:dyDescent="0.25">
      <c r="A4117" t="s">
        <v>29</v>
      </c>
      <c r="B4117">
        <v>2006</v>
      </c>
      <c r="C4117">
        <v>11</v>
      </c>
      <c r="D4117">
        <v>215.10210599622999</v>
      </c>
      <c r="E4117">
        <v>3060.2715552600098</v>
      </c>
      <c r="F4117">
        <v>1244.3785813009299</v>
      </c>
      <c r="G4117">
        <v>633.09937782827603</v>
      </c>
      <c r="H4117">
        <v>2239.12972926679</v>
      </c>
      <c r="I4117">
        <v>218.53381019404401</v>
      </c>
    </row>
    <row r="4118" spans="1:9" x14ac:dyDescent="0.25">
      <c r="A4118" t="s">
        <v>29</v>
      </c>
      <c r="B4118">
        <v>2006</v>
      </c>
      <c r="C4118">
        <v>12</v>
      </c>
      <c r="D4118">
        <v>280.432876495073</v>
      </c>
      <c r="E4118">
        <v>3123.1606616711401</v>
      </c>
      <c r="F4118">
        <v>1428.32805159431</v>
      </c>
      <c r="G4118">
        <v>715.38761015193802</v>
      </c>
      <c r="H4118">
        <v>2751.3519284642098</v>
      </c>
      <c r="I4118">
        <v>268.68547640172</v>
      </c>
    </row>
    <row r="4119" spans="1:9" x14ac:dyDescent="0.25">
      <c r="A4119" t="s">
        <v>29</v>
      </c>
      <c r="B4119">
        <v>2007</v>
      </c>
      <c r="C4119">
        <v>1</v>
      </c>
      <c r="D4119">
        <v>416.33993461951002</v>
      </c>
      <c r="E4119">
        <v>3132.6858517826799</v>
      </c>
      <c r="F4119">
        <v>890.84961752271602</v>
      </c>
      <c r="G4119">
        <v>448.44216601916099</v>
      </c>
      <c r="H4119">
        <v>1654.2843764167901</v>
      </c>
      <c r="I4119">
        <v>361.54201862335702</v>
      </c>
    </row>
    <row r="4120" spans="1:9" x14ac:dyDescent="0.25">
      <c r="A4120" t="s">
        <v>29</v>
      </c>
      <c r="B4120">
        <v>2007</v>
      </c>
      <c r="C4120">
        <v>2</v>
      </c>
      <c r="D4120">
        <v>515.45234690988298</v>
      </c>
      <c r="E4120">
        <v>3103.3201886576799</v>
      </c>
      <c r="F4120">
        <v>1082.33837586094</v>
      </c>
      <c r="G4120">
        <v>544.52209855624596</v>
      </c>
      <c r="H4120">
        <v>2139.52255159889</v>
      </c>
      <c r="I4120">
        <v>425.16886699777598</v>
      </c>
    </row>
    <row r="4121" spans="1:9" x14ac:dyDescent="0.25">
      <c r="A4121" t="s">
        <v>29</v>
      </c>
      <c r="B4121">
        <v>2007</v>
      </c>
      <c r="C4121">
        <v>3</v>
      </c>
      <c r="D4121">
        <v>685.86324158369496</v>
      </c>
      <c r="E4121">
        <v>3068.8415037766999</v>
      </c>
      <c r="F4121">
        <v>635.37177092224101</v>
      </c>
      <c r="G4121">
        <v>317.56354685314</v>
      </c>
      <c r="H4121">
        <v>1271.82118458015</v>
      </c>
      <c r="I4121">
        <v>571.85403764269404</v>
      </c>
    </row>
    <row r="4122" spans="1:9" x14ac:dyDescent="0.25">
      <c r="A4122" t="s">
        <v>29</v>
      </c>
      <c r="B4122">
        <v>2007</v>
      </c>
      <c r="C4122">
        <v>4</v>
      </c>
      <c r="D4122">
        <v>932.32634804142003</v>
      </c>
      <c r="E4122">
        <v>2845.2830932038901</v>
      </c>
      <c r="F4122">
        <v>125.42488052759199</v>
      </c>
      <c r="G4122">
        <v>61.546531088472499</v>
      </c>
      <c r="H4122">
        <v>432.269395990269</v>
      </c>
      <c r="I4122">
        <v>719.922678099069</v>
      </c>
    </row>
    <row r="4123" spans="1:9" x14ac:dyDescent="0.25">
      <c r="A4123" t="s">
        <v>29</v>
      </c>
      <c r="B4123">
        <v>2007</v>
      </c>
      <c r="C4123">
        <v>5</v>
      </c>
      <c r="D4123">
        <v>842.20308861013405</v>
      </c>
      <c r="E4123">
        <v>2909.2810861006201</v>
      </c>
      <c r="F4123">
        <v>233.347000918921</v>
      </c>
      <c r="G4123">
        <v>111.35055527592699</v>
      </c>
      <c r="H4123">
        <v>919.92464694934404</v>
      </c>
      <c r="I4123">
        <v>718.45238248878002</v>
      </c>
    </row>
    <row r="4124" spans="1:9" x14ac:dyDescent="0.25">
      <c r="A4124" t="s">
        <v>29</v>
      </c>
      <c r="B4124">
        <v>2007</v>
      </c>
      <c r="C4124">
        <v>6</v>
      </c>
      <c r="D4124">
        <v>643.66732186581896</v>
      </c>
      <c r="E4124">
        <v>3062.9012576226801</v>
      </c>
      <c r="F4124">
        <v>765.04316588033703</v>
      </c>
      <c r="G4124">
        <v>387.75179419052898</v>
      </c>
      <c r="H4124">
        <v>1701.91867775014</v>
      </c>
      <c r="I4124">
        <v>620.303472840018</v>
      </c>
    </row>
    <row r="4125" spans="1:9" x14ac:dyDescent="0.25">
      <c r="A4125" t="s">
        <v>29</v>
      </c>
      <c r="B4125">
        <v>2007</v>
      </c>
      <c r="C4125">
        <v>7</v>
      </c>
      <c r="D4125">
        <v>471.62272207254199</v>
      </c>
      <c r="E4125">
        <v>3127.8220942071498</v>
      </c>
      <c r="F4125">
        <v>646.92497861793504</v>
      </c>
      <c r="G4125">
        <v>327.51473723582899</v>
      </c>
      <c r="H4125">
        <v>1296.3197943151499</v>
      </c>
      <c r="I4125">
        <v>487.32557437668299</v>
      </c>
    </row>
    <row r="4126" spans="1:9" x14ac:dyDescent="0.25">
      <c r="A4126" t="s">
        <v>29</v>
      </c>
      <c r="B4126">
        <v>2007</v>
      </c>
      <c r="C4126">
        <v>8</v>
      </c>
      <c r="D4126">
        <v>332.498517326257</v>
      </c>
      <c r="E4126">
        <v>3070.6560393467698</v>
      </c>
      <c r="F4126">
        <v>582.92801802179304</v>
      </c>
      <c r="G4126">
        <v>294.47372397366701</v>
      </c>
      <c r="H4126">
        <v>1119.6850075115101</v>
      </c>
      <c r="I4126">
        <v>344.56558747963402</v>
      </c>
    </row>
    <row r="4127" spans="1:9" x14ac:dyDescent="0.25">
      <c r="A4127" t="s">
        <v>29</v>
      </c>
      <c r="B4127">
        <v>2007</v>
      </c>
      <c r="C4127">
        <v>9</v>
      </c>
      <c r="D4127">
        <v>251.928622226024</v>
      </c>
      <c r="E4127">
        <v>3093.42790843475</v>
      </c>
      <c r="F4127">
        <v>470.00816490097998</v>
      </c>
      <c r="G4127">
        <v>231.090340747699</v>
      </c>
      <c r="H4127">
        <v>810.26463919292905</v>
      </c>
      <c r="I4127">
        <v>267.711623499312</v>
      </c>
    </row>
    <row r="4128" spans="1:9" x14ac:dyDescent="0.25">
      <c r="A4128" t="s">
        <v>29</v>
      </c>
      <c r="B4128">
        <v>2007</v>
      </c>
      <c r="C4128">
        <v>10</v>
      </c>
      <c r="D4128">
        <v>188.88223142052499</v>
      </c>
      <c r="E4128">
        <v>3100.0639538139299</v>
      </c>
      <c r="F4128">
        <v>670.77574659252195</v>
      </c>
      <c r="G4128">
        <v>345.83721704347801</v>
      </c>
      <c r="H4128">
        <v>1094.4649753349299</v>
      </c>
      <c r="I4128">
        <v>206.17816857990701</v>
      </c>
    </row>
    <row r="4129" spans="1:9" x14ac:dyDescent="0.25">
      <c r="A4129" t="s">
        <v>29</v>
      </c>
      <c r="B4129">
        <v>2007</v>
      </c>
      <c r="C4129">
        <v>11</v>
      </c>
      <c r="D4129">
        <v>199.121123701333</v>
      </c>
      <c r="E4129">
        <v>3078.6435014505</v>
      </c>
      <c r="F4129">
        <v>596.69526505312001</v>
      </c>
      <c r="G4129">
        <v>297.28927697077802</v>
      </c>
      <c r="H4129">
        <v>861.27239363999797</v>
      </c>
      <c r="I4129">
        <v>205.805079168432</v>
      </c>
    </row>
    <row r="4130" spans="1:9" x14ac:dyDescent="0.25">
      <c r="A4130" t="s">
        <v>29</v>
      </c>
      <c r="B4130">
        <v>2007</v>
      </c>
      <c r="C4130">
        <v>12</v>
      </c>
      <c r="D4130">
        <v>290.70341220176402</v>
      </c>
      <c r="E4130">
        <v>3120.1324501048298</v>
      </c>
      <c r="F4130">
        <v>1242.5294798519101</v>
      </c>
      <c r="G4130">
        <v>622.98020477395198</v>
      </c>
      <c r="H4130">
        <v>2249.3157820095298</v>
      </c>
      <c r="I4130">
        <v>278.88451971634402</v>
      </c>
    </row>
    <row r="4131" spans="1:9" x14ac:dyDescent="0.25">
      <c r="A4131" t="s">
        <v>29</v>
      </c>
      <c r="B4131">
        <v>2008</v>
      </c>
      <c r="C4131">
        <v>1</v>
      </c>
      <c r="D4131">
        <v>416.26262551803899</v>
      </c>
      <c r="E4131">
        <v>3108.9977135293602</v>
      </c>
      <c r="F4131">
        <v>1600.6955602714499</v>
      </c>
      <c r="G4131">
        <v>805.69080805080603</v>
      </c>
      <c r="H4131">
        <v>3010.0550777779599</v>
      </c>
      <c r="I4131">
        <v>360.15592650346298</v>
      </c>
    </row>
    <row r="4132" spans="1:9" x14ac:dyDescent="0.25">
      <c r="A4132" t="s">
        <v>29</v>
      </c>
      <c r="B4132">
        <v>2008</v>
      </c>
      <c r="C4132">
        <v>2</v>
      </c>
      <c r="D4132">
        <v>552.62292473869297</v>
      </c>
      <c r="E4132">
        <v>3108.7530945045501</v>
      </c>
      <c r="F4132">
        <v>486.809670395279</v>
      </c>
      <c r="G4132">
        <v>241.41603800412301</v>
      </c>
      <c r="H4132">
        <v>1039.0983799097</v>
      </c>
      <c r="I4132">
        <v>455.46131806505201</v>
      </c>
    </row>
    <row r="4133" spans="1:9" x14ac:dyDescent="0.25">
      <c r="A4133" t="s">
        <v>29</v>
      </c>
      <c r="B4133">
        <v>2008</v>
      </c>
      <c r="C4133">
        <v>3</v>
      </c>
      <c r="D4133">
        <v>712.31724726664095</v>
      </c>
      <c r="E4133">
        <v>3112.5746926715101</v>
      </c>
      <c r="F4133">
        <v>724.66887099824896</v>
      </c>
      <c r="G4133">
        <v>355.09066617674102</v>
      </c>
      <c r="H4133">
        <v>1572.76280641843</v>
      </c>
      <c r="I4133">
        <v>598.68835367535098</v>
      </c>
    </row>
    <row r="4134" spans="1:9" x14ac:dyDescent="0.25">
      <c r="A4134" t="s">
        <v>29</v>
      </c>
      <c r="B4134">
        <v>2008</v>
      </c>
      <c r="C4134">
        <v>4</v>
      </c>
      <c r="D4134">
        <v>759.98679073384801</v>
      </c>
      <c r="E4134">
        <v>3050.0544157344102</v>
      </c>
      <c r="F4134">
        <v>205.831370228786</v>
      </c>
      <c r="G4134">
        <v>100.80281472003</v>
      </c>
      <c r="H4134">
        <v>633.14322151348404</v>
      </c>
      <c r="I4134">
        <v>658.48095189568096</v>
      </c>
    </row>
    <row r="4135" spans="1:9" x14ac:dyDescent="0.25">
      <c r="A4135" t="s">
        <v>29</v>
      </c>
      <c r="B4135">
        <v>2008</v>
      </c>
      <c r="C4135">
        <v>5</v>
      </c>
      <c r="D4135">
        <v>824.11987744330804</v>
      </c>
      <c r="E4135">
        <v>3012.3199762918098</v>
      </c>
      <c r="F4135">
        <v>322.70659911008801</v>
      </c>
      <c r="G4135">
        <v>160.80502244277699</v>
      </c>
      <c r="H4135">
        <v>876.316147541394</v>
      </c>
      <c r="I4135">
        <v>744.07670957421306</v>
      </c>
    </row>
    <row r="4136" spans="1:9" x14ac:dyDescent="0.25">
      <c r="A4136" t="s">
        <v>29</v>
      </c>
      <c r="B4136">
        <v>2008</v>
      </c>
      <c r="C4136">
        <v>6</v>
      </c>
      <c r="D4136">
        <v>657.07230195527495</v>
      </c>
      <c r="E4136">
        <v>3023.3847913386498</v>
      </c>
      <c r="F4136">
        <v>670.93892960592302</v>
      </c>
      <c r="G4136">
        <v>336.29478401251203</v>
      </c>
      <c r="H4136">
        <v>1648.2229547642701</v>
      </c>
      <c r="I4136">
        <v>630.36576110649605</v>
      </c>
    </row>
    <row r="4137" spans="1:9" x14ac:dyDescent="0.25">
      <c r="A4137" t="s">
        <v>29</v>
      </c>
      <c r="B4137">
        <v>2008</v>
      </c>
      <c r="C4137">
        <v>7</v>
      </c>
      <c r="D4137">
        <v>459.90188645955999</v>
      </c>
      <c r="E4137">
        <v>3101.60805491974</v>
      </c>
      <c r="F4137">
        <v>938.52816506372403</v>
      </c>
      <c r="G4137">
        <v>477.72349484756802</v>
      </c>
      <c r="H4137">
        <v>1690.51788056483</v>
      </c>
      <c r="I4137">
        <v>470.91344397350298</v>
      </c>
    </row>
    <row r="4138" spans="1:9" x14ac:dyDescent="0.25">
      <c r="A4138" t="s">
        <v>29</v>
      </c>
      <c r="B4138">
        <v>2008</v>
      </c>
      <c r="C4138">
        <v>8</v>
      </c>
      <c r="D4138">
        <v>289.11575687424198</v>
      </c>
      <c r="E4138">
        <v>3087.7834101020799</v>
      </c>
      <c r="F4138">
        <v>922.68022654586798</v>
      </c>
      <c r="G4138">
        <v>462.88912318686903</v>
      </c>
      <c r="H4138">
        <v>1857.46598222125</v>
      </c>
      <c r="I4138">
        <v>306.89345432626698</v>
      </c>
    </row>
    <row r="4139" spans="1:9" x14ac:dyDescent="0.25">
      <c r="A4139" t="s">
        <v>29</v>
      </c>
      <c r="B4139">
        <v>2008</v>
      </c>
      <c r="C4139">
        <v>9</v>
      </c>
      <c r="D4139">
        <v>217.69973863713099</v>
      </c>
      <c r="E4139">
        <v>3122.9051967985502</v>
      </c>
      <c r="F4139">
        <v>826.097332368813</v>
      </c>
      <c r="G4139">
        <v>417.345536563645</v>
      </c>
      <c r="H4139">
        <v>1421.0863390756199</v>
      </c>
      <c r="I4139">
        <v>237.840723319924</v>
      </c>
    </row>
    <row r="4140" spans="1:9" x14ac:dyDescent="0.25">
      <c r="A4140" t="s">
        <v>29</v>
      </c>
      <c r="B4140">
        <v>2008</v>
      </c>
      <c r="C4140">
        <v>10</v>
      </c>
      <c r="D4140">
        <v>187.46960451367099</v>
      </c>
      <c r="E4140">
        <v>3100.6853709724401</v>
      </c>
      <c r="F4140">
        <v>1364.0959504678899</v>
      </c>
      <c r="G4140">
        <v>679.26400635491598</v>
      </c>
      <c r="H4140">
        <v>2384.6089704082801</v>
      </c>
      <c r="I4140">
        <v>206.34395884831</v>
      </c>
    </row>
    <row r="4141" spans="1:9" x14ac:dyDescent="0.25">
      <c r="A4141" t="s">
        <v>29</v>
      </c>
      <c r="B4141">
        <v>2008</v>
      </c>
      <c r="C4141">
        <v>11</v>
      </c>
      <c r="D4141">
        <v>185.13398818423801</v>
      </c>
      <c r="E4141">
        <v>3127.2200487980599</v>
      </c>
      <c r="F4141">
        <v>740.88566000854496</v>
      </c>
      <c r="G4141">
        <v>367.13763467150198</v>
      </c>
      <c r="H4141">
        <v>1235.5279337520501</v>
      </c>
      <c r="I4141">
        <v>197.08766022228201</v>
      </c>
    </row>
    <row r="4142" spans="1:9" x14ac:dyDescent="0.25">
      <c r="A4142" t="s">
        <v>29</v>
      </c>
      <c r="B4142">
        <v>2008</v>
      </c>
      <c r="C4142">
        <v>12</v>
      </c>
      <c r="D4142">
        <v>276.82269045397697</v>
      </c>
      <c r="E4142">
        <v>3114.2984394427499</v>
      </c>
      <c r="F4142">
        <v>641.02172396278399</v>
      </c>
      <c r="G4142">
        <v>316.73315777098099</v>
      </c>
      <c r="H4142">
        <v>1032.01743589689</v>
      </c>
      <c r="I4142">
        <v>265.27801693373698</v>
      </c>
    </row>
    <row r="4143" spans="1:9" x14ac:dyDescent="0.25">
      <c r="A4143" t="s">
        <v>29</v>
      </c>
      <c r="B4143">
        <v>2009</v>
      </c>
      <c r="C4143">
        <v>1</v>
      </c>
      <c r="D4143">
        <v>396.259582544041</v>
      </c>
      <c r="E4143">
        <v>3129.3139280349701</v>
      </c>
      <c r="F4143">
        <v>1521.9729085843701</v>
      </c>
      <c r="G4143">
        <v>768.79514580945602</v>
      </c>
      <c r="H4143">
        <v>2819.04543662384</v>
      </c>
      <c r="I4143">
        <v>345.59954956615502</v>
      </c>
    </row>
    <row r="4144" spans="1:9" x14ac:dyDescent="0.25">
      <c r="A4144" t="s">
        <v>29</v>
      </c>
      <c r="B4144">
        <v>2009</v>
      </c>
      <c r="C4144">
        <v>2</v>
      </c>
      <c r="D4144">
        <v>466.01757488285801</v>
      </c>
      <c r="E4144">
        <v>3109.6789224047898</v>
      </c>
      <c r="F4144">
        <v>160.84897621813701</v>
      </c>
      <c r="G4144">
        <v>78.153217418005895</v>
      </c>
      <c r="H4144">
        <v>319.89568833024703</v>
      </c>
      <c r="I4144">
        <v>390.783514274688</v>
      </c>
    </row>
    <row r="4145" spans="1:9" x14ac:dyDescent="0.25">
      <c r="A4145" t="s">
        <v>29</v>
      </c>
      <c r="B4145">
        <v>2009</v>
      </c>
      <c r="C4145">
        <v>3</v>
      </c>
      <c r="D4145">
        <v>668.49060447457305</v>
      </c>
      <c r="E4145">
        <v>3091.6795900443999</v>
      </c>
      <c r="F4145">
        <v>317.71819822239399</v>
      </c>
      <c r="G4145">
        <v>154.844533353732</v>
      </c>
      <c r="H4145">
        <v>711.63713830210702</v>
      </c>
      <c r="I4145">
        <v>560.77641695370198</v>
      </c>
    </row>
    <row r="4146" spans="1:9" x14ac:dyDescent="0.25">
      <c r="A4146" t="s">
        <v>29</v>
      </c>
      <c r="B4146">
        <v>2009</v>
      </c>
      <c r="C4146">
        <v>4</v>
      </c>
      <c r="D4146">
        <v>740.22770944910997</v>
      </c>
      <c r="E4146">
        <v>3095.4044375859098</v>
      </c>
      <c r="F4146">
        <v>735.19221430862399</v>
      </c>
      <c r="G4146">
        <v>367.89564557649999</v>
      </c>
      <c r="H4146">
        <v>1717.53659466006</v>
      </c>
      <c r="I4146">
        <v>652.62465358825705</v>
      </c>
    </row>
    <row r="4147" spans="1:9" x14ac:dyDescent="0.25">
      <c r="A4147" t="s">
        <v>29</v>
      </c>
      <c r="B4147">
        <v>2009</v>
      </c>
      <c r="C4147">
        <v>5</v>
      </c>
      <c r="D4147">
        <v>749.54334296102604</v>
      </c>
      <c r="E4147">
        <v>3108.86200385452</v>
      </c>
      <c r="F4147">
        <v>536.88247970720295</v>
      </c>
      <c r="G4147">
        <v>262.65895316145702</v>
      </c>
      <c r="H4147">
        <v>1191.09292504105</v>
      </c>
      <c r="I4147">
        <v>713.249278397284</v>
      </c>
    </row>
    <row r="4148" spans="1:9" x14ac:dyDescent="0.25">
      <c r="A4148" t="s">
        <v>29</v>
      </c>
      <c r="B4148">
        <v>2009</v>
      </c>
      <c r="C4148">
        <v>6</v>
      </c>
      <c r="D4148">
        <v>706.83872365687898</v>
      </c>
      <c r="E4148">
        <v>2913.0475447889698</v>
      </c>
      <c r="F4148">
        <v>396.96559956674599</v>
      </c>
      <c r="G4148">
        <v>201.51901385703701</v>
      </c>
      <c r="H4148">
        <v>927.84819189398695</v>
      </c>
      <c r="I4148">
        <v>649.57605840277199</v>
      </c>
    </row>
    <row r="4149" spans="1:9" x14ac:dyDescent="0.25">
      <c r="A4149" t="s">
        <v>29</v>
      </c>
      <c r="B4149">
        <v>2009</v>
      </c>
      <c r="C4149">
        <v>7</v>
      </c>
      <c r="D4149">
        <v>454.85655474775501</v>
      </c>
      <c r="E4149">
        <v>3098.4118639247099</v>
      </c>
      <c r="F4149">
        <v>1103.7132532973901</v>
      </c>
      <c r="G4149">
        <v>556.38677142609299</v>
      </c>
      <c r="H4149">
        <v>2259.1092117047201</v>
      </c>
      <c r="I4149">
        <v>463.32906469884898</v>
      </c>
    </row>
    <row r="4150" spans="1:9" x14ac:dyDescent="0.25">
      <c r="A4150" t="s">
        <v>29</v>
      </c>
      <c r="B4150">
        <v>2009</v>
      </c>
      <c r="C4150">
        <v>8</v>
      </c>
      <c r="D4150">
        <v>290.48519711085299</v>
      </c>
      <c r="E4150">
        <v>3098.4625157371502</v>
      </c>
      <c r="F4150">
        <v>1100.4896050100499</v>
      </c>
      <c r="G4150">
        <v>547.38569801234598</v>
      </c>
      <c r="H4150">
        <v>2077.2142427014701</v>
      </c>
      <c r="I4150">
        <v>310.26521167766998</v>
      </c>
    </row>
    <row r="4151" spans="1:9" x14ac:dyDescent="0.25">
      <c r="A4151" t="s">
        <v>29</v>
      </c>
      <c r="B4151">
        <v>2009</v>
      </c>
      <c r="C4151">
        <v>9</v>
      </c>
      <c r="D4151">
        <v>230.19465787600001</v>
      </c>
      <c r="E4151">
        <v>3079.7421763902298</v>
      </c>
      <c r="F4151">
        <v>394.40628018567998</v>
      </c>
      <c r="G4151">
        <v>199.998037234355</v>
      </c>
      <c r="H4151">
        <v>695.21165372745497</v>
      </c>
      <c r="I4151">
        <v>247.96384101922999</v>
      </c>
    </row>
    <row r="4152" spans="1:9" x14ac:dyDescent="0.25">
      <c r="A4152" t="s">
        <v>29</v>
      </c>
      <c r="B4152">
        <v>2009</v>
      </c>
      <c r="C4152">
        <v>10</v>
      </c>
      <c r="D4152">
        <v>186.05551750216901</v>
      </c>
      <c r="E4152">
        <v>3120.1721528318799</v>
      </c>
      <c r="F4152">
        <v>1364.5357318634401</v>
      </c>
      <c r="G4152">
        <v>695.371841329483</v>
      </c>
      <c r="H4152">
        <v>2260.92938125406</v>
      </c>
      <c r="I4152">
        <v>206.09946199758801</v>
      </c>
    </row>
    <row r="4153" spans="1:9" x14ac:dyDescent="0.25">
      <c r="A4153" t="s">
        <v>29</v>
      </c>
      <c r="B4153">
        <v>2009</v>
      </c>
      <c r="C4153">
        <v>11</v>
      </c>
      <c r="D4153">
        <v>195.52497259620699</v>
      </c>
      <c r="E4153">
        <v>3122.87770296082</v>
      </c>
      <c r="F4153">
        <v>1954.3133586931999</v>
      </c>
      <c r="G4153">
        <v>973.59827909220996</v>
      </c>
      <c r="H4153">
        <v>3690.9304840580198</v>
      </c>
      <c r="I4153">
        <v>206.33021355334299</v>
      </c>
    </row>
    <row r="4154" spans="1:9" x14ac:dyDescent="0.25">
      <c r="A4154" t="s">
        <v>29</v>
      </c>
      <c r="B4154">
        <v>2009</v>
      </c>
      <c r="C4154">
        <v>12</v>
      </c>
      <c r="D4154">
        <v>273.83885821555998</v>
      </c>
      <c r="E4154">
        <v>3141.7490301806602</v>
      </c>
      <c r="F4154">
        <v>958.45248222379701</v>
      </c>
      <c r="G4154">
        <v>485.34297458184602</v>
      </c>
      <c r="H4154">
        <v>1589.92111119383</v>
      </c>
      <c r="I4154">
        <v>265.39393188788398</v>
      </c>
    </row>
    <row r="4155" spans="1:9" x14ac:dyDescent="0.25">
      <c r="A4155" t="s">
        <v>29</v>
      </c>
      <c r="B4155">
        <v>2010</v>
      </c>
      <c r="C4155">
        <v>1</v>
      </c>
      <c r="D4155">
        <v>419.90558189736799</v>
      </c>
      <c r="E4155">
        <v>3065.26193694229</v>
      </c>
      <c r="F4155">
        <v>832.22689017530399</v>
      </c>
      <c r="G4155">
        <v>422.98609708729998</v>
      </c>
      <c r="H4155">
        <v>1581.2001497982101</v>
      </c>
      <c r="I4155">
        <v>355.13140193887699</v>
      </c>
    </row>
    <row r="4156" spans="1:9" x14ac:dyDescent="0.25">
      <c r="A4156" t="s">
        <v>29</v>
      </c>
      <c r="B4156">
        <v>2010</v>
      </c>
      <c r="C4156">
        <v>2</v>
      </c>
      <c r="D4156">
        <v>496.886080109668</v>
      </c>
      <c r="E4156">
        <v>3085.0896843774399</v>
      </c>
      <c r="F4156">
        <v>299.851932113109</v>
      </c>
      <c r="G4156">
        <v>146.57028441859001</v>
      </c>
      <c r="H4156">
        <v>643.76507200892695</v>
      </c>
      <c r="I4156">
        <v>406.25641775628998</v>
      </c>
    </row>
    <row r="4157" spans="1:9" x14ac:dyDescent="0.25">
      <c r="A4157" t="s">
        <v>29</v>
      </c>
      <c r="B4157">
        <v>2010</v>
      </c>
      <c r="C4157">
        <v>3</v>
      </c>
      <c r="D4157">
        <v>692.54835602469495</v>
      </c>
      <c r="E4157">
        <v>3078.6951267880299</v>
      </c>
      <c r="F4157">
        <v>602.25907494811997</v>
      </c>
      <c r="G4157">
        <v>301.82834711750297</v>
      </c>
      <c r="H4157">
        <v>1294.7851411209199</v>
      </c>
      <c r="I4157">
        <v>574.89029844445201</v>
      </c>
    </row>
    <row r="4158" spans="1:9" x14ac:dyDescent="0.25">
      <c r="A4158" t="s">
        <v>29</v>
      </c>
      <c r="B4158">
        <v>2010</v>
      </c>
      <c r="C4158">
        <v>4</v>
      </c>
      <c r="D4158">
        <v>803.16796941608402</v>
      </c>
      <c r="E4158">
        <v>2970.5741508689898</v>
      </c>
      <c r="F4158">
        <v>277.88583361134499</v>
      </c>
      <c r="G4158">
        <v>135.80242058689299</v>
      </c>
      <c r="H4158">
        <v>681.79370392761996</v>
      </c>
      <c r="I4158">
        <v>673.09808372691202</v>
      </c>
    </row>
    <row r="4159" spans="1:9" x14ac:dyDescent="0.25">
      <c r="A4159" t="s">
        <v>29</v>
      </c>
      <c r="B4159">
        <v>2010</v>
      </c>
      <c r="C4159">
        <v>5</v>
      </c>
      <c r="D4159">
        <v>778.03453547189201</v>
      </c>
      <c r="E4159">
        <v>2880.2906618779002</v>
      </c>
      <c r="F4159">
        <v>97.327862256573098</v>
      </c>
      <c r="G4159">
        <v>48.555198124043301</v>
      </c>
      <c r="H4159">
        <v>473.87452891159001</v>
      </c>
      <c r="I4159">
        <v>661.50666131415403</v>
      </c>
    </row>
    <row r="4160" spans="1:9" x14ac:dyDescent="0.25">
      <c r="A4160" t="s">
        <v>29</v>
      </c>
      <c r="B4160">
        <v>2010</v>
      </c>
      <c r="C4160">
        <v>6</v>
      </c>
      <c r="D4160">
        <v>655.94295955682799</v>
      </c>
      <c r="E4160">
        <v>2961.5862662927202</v>
      </c>
      <c r="F4160">
        <v>144.16561740419601</v>
      </c>
      <c r="G4160">
        <v>70.926270852997803</v>
      </c>
      <c r="H4160">
        <v>590.81124182084397</v>
      </c>
      <c r="I4160">
        <v>607.96027669155103</v>
      </c>
    </row>
    <row r="4161" spans="1:9" x14ac:dyDescent="0.25">
      <c r="A4161" t="s">
        <v>29</v>
      </c>
      <c r="B4161">
        <v>2010</v>
      </c>
      <c r="C4161">
        <v>7</v>
      </c>
      <c r="D4161">
        <v>419.40635470680502</v>
      </c>
      <c r="E4161">
        <v>3089.1258988191198</v>
      </c>
      <c r="F4161">
        <v>804.55579483270606</v>
      </c>
      <c r="G4161">
        <v>399.63436605250399</v>
      </c>
      <c r="H4161">
        <v>1577.5446718076701</v>
      </c>
      <c r="I4161">
        <v>428.90862655951503</v>
      </c>
    </row>
    <row r="4162" spans="1:9" x14ac:dyDescent="0.25">
      <c r="A4162" t="s">
        <v>29</v>
      </c>
      <c r="B4162">
        <v>2010</v>
      </c>
      <c r="C4162">
        <v>8</v>
      </c>
      <c r="D4162">
        <v>307.961952736407</v>
      </c>
      <c r="E4162">
        <v>3103.0840762448101</v>
      </c>
      <c r="F4162">
        <v>119.28371723031999</v>
      </c>
      <c r="G4162">
        <v>61.464172591784397</v>
      </c>
      <c r="H4162">
        <v>245.09484777288199</v>
      </c>
      <c r="I4162">
        <v>326.812753445206</v>
      </c>
    </row>
    <row r="4163" spans="1:9" x14ac:dyDescent="0.25">
      <c r="A4163" t="s">
        <v>29</v>
      </c>
      <c r="B4163">
        <v>2010</v>
      </c>
      <c r="C4163">
        <v>9</v>
      </c>
      <c r="D4163">
        <v>189.898588637377</v>
      </c>
      <c r="E4163">
        <v>3142.8637329361</v>
      </c>
      <c r="F4163">
        <v>719.39499570707301</v>
      </c>
      <c r="G4163">
        <v>363.55026999241801</v>
      </c>
      <c r="H4163">
        <v>1124.8122053275499</v>
      </c>
      <c r="I4163">
        <v>213.96942444297801</v>
      </c>
    </row>
    <row r="4164" spans="1:9" x14ac:dyDescent="0.25">
      <c r="A4164" t="s">
        <v>29</v>
      </c>
      <c r="B4164">
        <v>2010</v>
      </c>
      <c r="C4164">
        <v>10</v>
      </c>
      <c r="D4164">
        <v>181.605004460348</v>
      </c>
      <c r="E4164">
        <v>3140.5915364563002</v>
      </c>
      <c r="F4164">
        <v>781.76539978795995</v>
      </c>
      <c r="G4164">
        <v>397.92380544945399</v>
      </c>
      <c r="H4164">
        <v>1184.9449262445401</v>
      </c>
      <c r="I4164">
        <v>201.82407695852001</v>
      </c>
    </row>
    <row r="4165" spans="1:9" x14ac:dyDescent="0.25">
      <c r="A4165" t="s">
        <v>29</v>
      </c>
      <c r="B4165">
        <v>2010</v>
      </c>
      <c r="C4165">
        <v>11</v>
      </c>
      <c r="D4165">
        <v>166.861441116055</v>
      </c>
      <c r="E4165">
        <v>3120.6251927865601</v>
      </c>
      <c r="F4165">
        <v>762.324241469154</v>
      </c>
      <c r="G4165">
        <v>379.77245607742799</v>
      </c>
      <c r="H4165">
        <v>1250.1946956773099</v>
      </c>
      <c r="I4165">
        <v>180.101917910466</v>
      </c>
    </row>
    <row r="4166" spans="1:9" x14ac:dyDescent="0.25">
      <c r="A4166" t="s">
        <v>29</v>
      </c>
      <c r="B4166">
        <v>2010</v>
      </c>
      <c r="C4166">
        <v>12</v>
      </c>
      <c r="D4166">
        <v>216.103029707898</v>
      </c>
      <c r="E4166">
        <v>3139.6878800888098</v>
      </c>
      <c r="F4166">
        <v>483.70946720693598</v>
      </c>
      <c r="G4166">
        <v>243.728353599092</v>
      </c>
      <c r="H4166">
        <v>656.51073667295998</v>
      </c>
      <c r="I4166">
        <v>215.469006226597</v>
      </c>
    </row>
    <row r="4167" spans="1:9" x14ac:dyDescent="0.25">
      <c r="A4167" t="s">
        <v>29</v>
      </c>
      <c r="B4167">
        <v>2011</v>
      </c>
      <c r="C4167">
        <v>1</v>
      </c>
      <c r="D4167">
        <v>344.69775529096103</v>
      </c>
      <c r="E4167">
        <v>3106.0670773236102</v>
      </c>
      <c r="F4167">
        <v>499.12682787595702</v>
      </c>
      <c r="G4167">
        <v>253.101347290718</v>
      </c>
      <c r="H4167">
        <v>862.603529221239</v>
      </c>
      <c r="I4167">
        <v>301.43875352953501</v>
      </c>
    </row>
    <row r="4168" spans="1:9" x14ac:dyDescent="0.25">
      <c r="A4168" t="s">
        <v>29</v>
      </c>
      <c r="B4168">
        <v>2011</v>
      </c>
      <c r="C4168">
        <v>2</v>
      </c>
      <c r="D4168">
        <v>449.717950019527</v>
      </c>
      <c r="E4168">
        <v>3130.2690903430198</v>
      </c>
      <c r="F4168">
        <v>803.75631656703899</v>
      </c>
      <c r="G4168">
        <v>402.70212121073399</v>
      </c>
      <c r="H4168">
        <v>1514.40356059792</v>
      </c>
      <c r="I4168">
        <v>379.37417982685099</v>
      </c>
    </row>
    <row r="4169" spans="1:9" x14ac:dyDescent="0.25">
      <c r="A4169" t="s">
        <v>29</v>
      </c>
      <c r="B4169">
        <v>2011</v>
      </c>
      <c r="C4169">
        <v>3</v>
      </c>
      <c r="D4169">
        <v>720.29857246755103</v>
      </c>
      <c r="E4169">
        <v>3074.6127152009599</v>
      </c>
      <c r="F4169">
        <v>146.00849407479799</v>
      </c>
      <c r="G4169">
        <v>70.936313872264193</v>
      </c>
      <c r="H4169">
        <v>440.43828714207399</v>
      </c>
      <c r="I4169">
        <v>593.83857028962598</v>
      </c>
    </row>
    <row r="4170" spans="1:9" x14ac:dyDescent="0.25">
      <c r="A4170" t="s">
        <v>29</v>
      </c>
      <c r="B4170">
        <v>2011</v>
      </c>
      <c r="C4170">
        <v>4</v>
      </c>
      <c r="D4170">
        <v>784.90256964015498</v>
      </c>
      <c r="E4170">
        <v>3047.0925724420199</v>
      </c>
      <c r="F4170">
        <v>188.01003351450001</v>
      </c>
      <c r="G4170">
        <v>91.850527552930899</v>
      </c>
      <c r="H4170">
        <v>456.79155637156202</v>
      </c>
      <c r="I4170">
        <v>678.13835741726405</v>
      </c>
    </row>
    <row r="4171" spans="1:9" x14ac:dyDescent="0.25">
      <c r="A4171" t="s">
        <v>29</v>
      </c>
      <c r="B4171">
        <v>2011</v>
      </c>
      <c r="C4171">
        <v>5</v>
      </c>
      <c r="D4171">
        <v>618.85658983764699</v>
      </c>
      <c r="E4171">
        <v>3103.8067395713801</v>
      </c>
      <c r="F4171">
        <v>475.72145378208103</v>
      </c>
      <c r="G4171">
        <v>234.620353727436</v>
      </c>
      <c r="H4171">
        <v>1291.3773681810001</v>
      </c>
      <c r="I4171">
        <v>591.31070960477302</v>
      </c>
    </row>
    <row r="4172" spans="1:9" x14ac:dyDescent="0.25">
      <c r="A4172" t="s">
        <v>29</v>
      </c>
      <c r="B4172">
        <v>2011</v>
      </c>
      <c r="C4172">
        <v>6</v>
      </c>
      <c r="D4172">
        <v>570.88167016657098</v>
      </c>
      <c r="E4172">
        <v>3073.61404797668</v>
      </c>
      <c r="F4172">
        <v>526.69602591871296</v>
      </c>
      <c r="G4172">
        <v>263.39090591120703</v>
      </c>
      <c r="H4172">
        <v>1064.2364417736601</v>
      </c>
      <c r="I4172">
        <v>564.58133541541099</v>
      </c>
    </row>
    <row r="4173" spans="1:9" x14ac:dyDescent="0.25">
      <c r="A4173" t="s">
        <v>29</v>
      </c>
      <c r="B4173">
        <v>2011</v>
      </c>
      <c r="C4173">
        <v>7</v>
      </c>
      <c r="D4173">
        <v>423.52574510152499</v>
      </c>
      <c r="E4173">
        <v>3095.54742910507</v>
      </c>
      <c r="F4173">
        <v>179.29866855855701</v>
      </c>
      <c r="G4173">
        <v>88.851697571676894</v>
      </c>
      <c r="H4173">
        <v>521.71231124667702</v>
      </c>
      <c r="I4173">
        <v>433.80881766165697</v>
      </c>
    </row>
    <row r="4174" spans="1:9" x14ac:dyDescent="0.25">
      <c r="A4174" t="s">
        <v>29</v>
      </c>
      <c r="B4174">
        <v>2011</v>
      </c>
      <c r="C4174">
        <v>8</v>
      </c>
      <c r="D4174">
        <v>285.617927431905</v>
      </c>
      <c r="E4174">
        <v>3118.9321294133001</v>
      </c>
      <c r="F4174">
        <v>413.79895099916502</v>
      </c>
      <c r="G4174">
        <v>206.643724298416</v>
      </c>
      <c r="H4174">
        <v>645.21514541100203</v>
      </c>
      <c r="I4174">
        <v>306.57635905930999</v>
      </c>
    </row>
    <row r="4175" spans="1:9" x14ac:dyDescent="0.25">
      <c r="A4175" t="s">
        <v>29</v>
      </c>
      <c r="B4175">
        <v>2011</v>
      </c>
      <c r="C4175">
        <v>9</v>
      </c>
      <c r="D4175">
        <v>165.86320756590101</v>
      </c>
      <c r="E4175">
        <v>3138.4400551953099</v>
      </c>
      <c r="F4175">
        <v>705.95602206593003</v>
      </c>
      <c r="G4175">
        <v>347.93123142802301</v>
      </c>
      <c r="H4175">
        <v>1038.0851330902699</v>
      </c>
      <c r="I4175">
        <v>190.95182833589601</v>
      </c>
    </row>
    <row r="4176" spans="1:9" x14ac:dyDescent="0.25">
      <c r="A4176" t="s">
        <v>29</v>
      </c>
      <c r="B4176">
        <v>2011</v>
      </c>
      <c r="C4176">
        <v>10</v>
      </c>
      <c r="D4176">
        <v>148.91120875857601</v>
      </c>
      <c r="E4176">
        <v>3134.1635134384201</v>
      </c>
      <c r="F4176">
        <v>798.981545081082</v>
      </c>
      <c r="G4176">
        <v>400.11658731389701</v>
      </c>
      <c r="H4176">
        <v>1260.7010248192601</v>
      </c>
      <c r="I4176">
        <v>172.72748074484099</v>
      </c>
    </row>
    <row r="4177" spans="1:9" x14ac:dyDescent="0.25">
      <c r="A4177" t="s">
        <v>29</v>
      </c>
      <c r="B4177">
        <v>2011</v>
      </c>
      <c r="C4177">
        <v>11</v>
      </c>
      <c r="D4177">
        <v>171.995305434763</v>
      </c>
      <c r="E4177">
        <v>3125.5925563282799</v>
      </c>
      <c r="F4177">
        <v>1049.3080025670599</v>
      </c>
      <c r="G4177">
        <v>524.27408079781105</v>
      </c>
      <c r="H4177">
        <v>1807.6705397072501</v>
      </c>
      <c r="I4177">
        <v>185.59277451250099</v>
      </c>
    </row>
    <row r="4178" spans="1:9" x14ac:dyDescent="0.25">
      <c r="A4178" t="s">
        <v>29</v>
      </c>
      <c r="B4178">
        <v>2011</v>
      </c>
      <c r="C4178">
        <v>12</v>
      </c>
      <c r="D4178">
        <v>235.36185184292501</v>
      </c>
      <c r="E4178">
        <v>3132.6431728544599</v>
      </c>
      <c r="F4178">
        <v>805.15297228578595</v>
      </c>
      <c r="G4178">
        <v>399.516988753249</v>
      </c>
      <c r="H4178">
        <v>1332.6221962039001</v>
      </c>
      <c r="I4178">
        <v>232.87878791889699</v>
      </c>
    </row>
    <row r="4179" spans="1:9" x14ac:dyDescent="0.25">
      <c r="A4179" t="s">
        <v>29</v>
      </c>
      <c r="B4179">
        <v>2012</v>
      </c>
      <c r="C4179">
        <v>1</v>
      </c>
      <c r="D4179">
        <v>304.54235188275101</v>
      </c>
      <c r="E4179">
        <v>3115.1119120683302</v>
      </c>
      <c r="F4179">
        <v>690.57474318841901</v>
      </c>
      <c r="G4179">
        <v>343.15953407572999</v>
      </c>
      <c r="H4179">
        <v>1118.3176860091701</v>
      </c>
      <c r="I4179">
        <v>274.42534798189598</v>
      </c>
    </row>
    <row r="4180" spans="1:9" x14ac:dyDescent="0.25">
      <c r="A4180" t="s">
        <v>29</v>
      </c>
      <c r="B4180">
        <v>2012</v>
      </c>
      <c r="C4180">
        <v>2</v>
      </c>
      <c r="D4180">
        <v>420.26154227559999</v>
      </c>
      <c r="E4180">
        <v>3131.8244791062898</v>
      </c>
      <c r="F4180">
        <v>267.156570956888</v>
      </c>
      <c r="G4180">
        <v>133.72046408739899</v>
      </c>
      <c r="H4180">
        <v>495.60997321036098</v>
      </c>
      <c r="I4180">
        <v>358.13916263906498</v>
      </c>
    </row>
    <row r="4181" spans="1:9" x14ac:dyDescent="0.25">
      <c r="A4181" t="s">
        <v>29</v>
      </c>
      <c r="B4181">
        <v>2012</v>
      </c>
      <c r="C4181">
        <v>3</v>
      </c>
      <c r="D4181">
        <v>642.672818173775</v>
      </c>
      <c r="E4181">
        <v>3094.97272220474</v>
      </c>
      <c r="F4181">
        <v>174.85790955259799</v>
      </c>
      <c r="G4181">
        <v>86.8393870968914</v>
      </c>
      <c r="H4181">
        <v>305.40787509888401</v>
      </c>
      <c r="I4181">
        <v>539.71851815304797</v>
      </c>
    </row>
    <row r="4182" spans="1:9" x14ac:dyDescent="0.25">
      <c r="A4182" t="s">
        <v>29</v>
      </c>
      <c r="B4182">
        <v>2012</v>
      </c>
      <c r="C4182">
        <v>4</v>
      </c>
      <c r="D4182">
        <v>663.19924108056102</v>
      </c>
      <c r="E4182">
        <v>3055.6770065666201</v>
      </c>
      <c r="F4182">
        <v>354.19914440785402</v>
      </c>
      <c r="G4182">
        <v>176.84491477687399</v>
      </c>
      <c r="H4182">
        <v>986.05540666537797</v>
      </c>
      <c r="I4182">
        <v>579.19778528800498</v>
      </c>
    </row>
    <row r="4183" spans="1:9" x14ac:dyDescent="0.25">
      <c r="A4183" t="s">
        <v>29</v>
      </c>
      <c r="B4183">
        <v>2012</v>
      </c>
      <c r="C4183">
        <v>5</v>
      </c>
      <c r="D4183">
        <v>670.889107418055</v>
      </c>
      <c r="E4183">
        <v>3099.09540820251</v>
      </c>
      <c r="F4183">
        <v>207.168458068886</v>
      </c>
      <c r="G4183">
        <v>105.286257517557</v>
      </c>
      <c r="H4183">
        <v>541.28534487562695</v>
      </c>
      <c r="I4183">
        <v>638.89505477463297</v>
      </c>
    </row>
    <row r="4184" spans="1:9" x14ac:dyDescent="0.25">
      <c r="A4184" t="s">
        <v>29</v>
      </c>
      <c r="B4184">
        <v>2012</v>
      </c>
      <c r="C4184">
        <v>6</v>
      </c>
      <c r="D4184">
        <v>491.84207317668199</v>
      </c>
      <c r="E4184">
        <v>3072.68774759598</v>
      </c>
      <c r="F4184">
        <v>917.04312988426204</v>
      </c>
      <c r="G4184">
        <v>476.07090300292799</v>
      </c>
      <c r="H4184">
        <v>1884.4378112688901</v>
      </c>
      <c r="I4184">
        <v>490.15761446968099</v>
      </c>
    </row>
    <row r="4185" spans="1:9" x14ac:dyDescent="0.25">
      <c r="A4185" t="s">
        <v>29</v>
      </c>
      <c r="B4185">
        <v>2012</v>
      </c>
      <c r="C4185">
        <v>7</v>
      </c>
      <c r="D4185">
        <v>395.081104308882</v>
      </c>
      <c r="E4185">
        <v>3124.8354411946102</v>
      </c>
      <c r="F4185">
        <v>716.76004962696095</v>
      </c>
      <c r="G4185">
        <v>357.53347998479899</v>
      </c>
      <c r="H4185">
        <v>1342.1520870575</v>
      </c>
      <c r="I4185">
        <v>412.84905435556402</v>
      </c>
    </row>
    <row r="4186" spans="1:9" x14ac:dyDescent="0.25">
      <c r="A4186" t="s">
        <v>29</v>
      </c>
      <c r="B4186">
        <v>2012</v>
      </c>
      <c r="C4186">
        <v>8</v>
      </c>
      <c r="D4186">
        <v>262.55132479007801</v>
      </c>
      <c r="E4186">
        <v>3119.9407968852202</v>
      </c>
      <c r="F4186">
        <v>863.60915406122194</v>
      </c>
      <c r="G4186">
        <v>443.91335019783401</v>
      </c>
      <c r="H4186">
        <v>1598.5733247261501</v>
      </c>
      <c r="I4186">
        <v>285.27238386595701</v>
      </c>
    </row>
    <row r="4187" spans="1:9" x14ac:dyDescent="0.25">
      <c r="A4187" t="s">
        <v>29</v>
      </c>
      <c r="B4187">
        <v>2012</v>
      </c>
      <c r="C4187">
        <v>9</v>
      </c>
      <c r="D4187">
        <v>190.38022594404001</v>
      </c>
      <c r="E4187">
        <v>3145.8743954954498</v>
      </c>
      <c r="F4187">
        <v>413.78578302425399</v>
      </c>
      <c r="G4187">
        <v>205.27728038415501</v>
      </c>
      <c r="H4187">
        <v>460.02373749389699</v>
      </c>
      <c r="I4187">
        <v>214.97726372805801</v>
      </c>
    </row>
    <row r="4188" spans="1:9" x14ac:dyDescent="0.25">
      <c r="A4188" t="s">
        <v>29</v>
      </c>
      <c r="B4188">
        <v>2012</v>
      </c>
      <c r="C4188">
        <v>10</v>
      </c>
      <c r="D4188">
        <v>147.843005653191</v>
      </c>
      <c r="E4188">
        <v>3134.5531397843902</v>
      </c>
      <c r="F4188">
        <v>745.77863136295298</v>
      </c>
      <c r="G4188">
        <v>378.93288168657699</v>
      </c>
      <c r="H4188">
        <v>1159.25877879209</v>
      </c>
      <c r="I4188">
        <v>171.25022091680799</v>
      </c>
    </row>
    <row r="4189" spans="1:9" x14ac:dyDescent="0.25">
      <c r="A4189" t="s">
        <v>29</v>
      </c>
      <c r="B4189">
        <v>2012</v>
      </c>
      <c r="C4189">
        <v>11</v>
      </c>
      <c r="D4189">
        <v>168.49472538113</v>
      </c>
      <c r="E4189">
        <v>3103.8169694056701</v>
      </c>
      <c r="F4189">
        <v>875.98635743267096</v>
      </c>
      <c r="G4189">
        <v>439.11375271569602</v>
      </c>
      <c r="H4189">
        <v>1453.6098406387</v>
      </c>
      <c r="I4189">
        <v>181.53222249695</v>
      </c>
    </row>
    <row r="4190" spans="1:9" x14ac:dyDescent="0.25">
      <c r="A4190" t="s">
        <v>29</v>
      </c>
      <c r="B4190">
        <v>2012</v>
      </c>
      <c r="C4190">
        <v>12</v>
      </c>
      <c r="D4190">
        <v>247.56424154527201</v>
      </c>
      <c r="E4190">
        <v>3134.8499979759199</v>
      </c>
      <c r="F4190">
        <v>916.35945157978006</v>
      </c>
      <c r="G4190">
        <v>463.09871890984601</v>
      </c>
      <c r="H4190">
        <v>1525.90159185626</v>
      </c>
      <c r="I4190">
        <v>242.65926046260799</v>
      </c>
    </row>
    <row r="4191" spans="1:9" x14ac:dyDescent="0.25">
      <c r="A4191" t="s">
        <v>29</v>
      </c>
      <c r="B4191">
        <v>2013</v>
      </c>
      <c r="C4191">
        <v>1</v>
      </c>
      <c r="D4191">
        <v>400.16992597815499</v>
      </c>
      <c r="E4191">
        <v>3118.1033258595298</v>
      </c>
      <c r="F4191">
        <v>1123.4209815782499</v>
      </c>
      <c r="G4191">
        <v>559.90492602995801</v>
      </c>
      <c r="H4191">
        <v>2069.4417828847099</v>
      </c>
      <c r="I4191">
        <v>348.75293788379702</v>
      </c>
    </row>
    <row r="4192" spans="1:9" x14ac:dyDescent="0.25">
      <c r="A4192" t="s">
        <v>29</v>
      </c>
      <c r="B4192">
        <v>2013</v>
      </c>
      <c r="C4192">
        <v>2</v>
      </c>
      <c r="D4192">
        <v>438.976678052306</v>
      </c>
      <c r="E4192">
        <v>3139.2009865804998</v>
      </c>
      <c r="F4192">
        <v>424.66091901020002</v>
      </c>
      <c r="G4192">
        <v>209.54247751665099</v>
      </c>
      <c r="H4192">
        <v>743.05408990606304</v>
      </c>
      <c r="I4192">
        <v>373.85986620375598</v>
      </c>
    </row>
    <row r="4193" spans="1:9" x14ac:dyDescent="0.25">
      <c r="A4193" t="s">
        <v>29</v>
      </c>
      <c r="B4193">
        <v>2013</v>
      </c>
      <c r="C4193">
        <v>3</v>
      </c>
      <c r="D4193">
        <v>534.75564423752701</v>
      </c>
      <c r="E4193">
        <v>3075.4499463592601</v>
      </c>
      <c r="F4193">
        <v>617.83330294935195</v>
      </c>
      <c r="G4193">
        <v>316.720637564941</v>
      </c>
      <c r="H4193">
        <v>1177.1455341798601</v>
      </c>
      <c r="I4193">
        <v>451.79549771600699</v>
      </c>
    </row>
    <row r="4194" spans="1:9" x14ac:dyDescent="0.25">
      <c r="A4194" t="s">
        <v>29</v>
      </c>
      <c r="B4194">
        <v>2013</v>
      </c>
      <c r="C4194">
        <v>4</v>
      </c>
      <c r="D4194">
        <v>708.47156568942603</v>
      </c>
      <c r="E4194">
        <v>3088.0580682096902</v>
      </c>
      <c r="F4194">
        <v>544.20829868271801</v>
      </c>
      <c r="G4194">
        <v>264.575484024719</v>
      </c>
      <c r="H4194">
        <v>1296.4374467985001</v>
      </c>
      <c r="I4194">
        <v>626.56751872660095</v>
      </c>
    </row>
    <row r="4195" spans="1:9" x14ac:dyDescent="0.25">
      <c r="A4195" t="s">
        <v>29</v>
      </c>
      <c r="B4195">
        <v>2013</v>
      </c>
      <c r="C4195">
        <v>5</v>
      </c>
      <c r="D4195">
        <v>701.51115623372596</v>
      </c>
      <c r="E4195">
        <v>3097.19541334625</v>
      </c>
      <c r="F4195">
        <v>406.817739249439</v>
      </c>
      <c r="G4195">
        <v>196.847566377476</v>
      </c>
      <c r="H4195">
        <v>1020.4850746785</v>
      </c>
      <c r="I4195">
        <v>665.99553532547895</v>
      </c>
    </row>
    <row r="4196" spans="1:9" x14ac:dyDescent="0.25">
      <c r="A4196" t="s">
        <v>29</v>
      </c>
      <c r="B4196">
        <v>2013</v>
      </c>
      <c r="C4196">
        <v>6</v>
      </c>
      <c r="D4196">
        <v>678.82011134794197</v>
      </c>
      <c r="E4196">
        <v>3022.6810571812398</v>
      </c>
      <c r="F4196">
        <v>420.51341630682901</v>
      </c>
      <c r="G4196">
        <v>209.30864440204999</v>
      </c>
      <c r="H4196">
        <v>996.75630204956099</v>
      </c>
      <c r="I4196">
        <v>649.40592032787299</v>
      </c>
    </row>
    <row r="4197" spans="1:9" x14ac:dyDescent="0.25">
      <c r="A4197" t="s">
        <v>29</v>
      </c>
      <c r="B4197">
        <v>2013</v>
      </c>
      <c r="C4197">
        <v>7</v>
      </c>
      <c r="D4197">
        <v>610.66727475368498</v>
      </c>
      <c r="E4197">
        <v>2940.2911991047699</v>
      </c>
      <c r="F4197">
        <v>428.68282436285102</v>
      </c>
      <c r="G4197">
        <v>213.56358589293399</v>
      </c>
      <c r="H4197">
        <v>1057.6987729524201</v>
      </c>
      <c r="I4197">
        <v>570.61929498147003</v>
      </c>
    </row>
    <row r="4198" spans="1:9" x14ac:dyDescent="0.25">
      <c r="A4198" t="s">
        <v>29</v>
      </c>
      <c r="B4198">
        <v>2013</v>
      </c>
      <c r="C4198">
        <v>8</v>
      </c>
      <c r="D4198">
        <v>326.56775142778702</v>
      </c>
      <c r="E4198">
        <v>3105.50075811646</v>
      </c>
      <c r="F4198">
        <v>291.17954299312498</v>
      </c>
      <c r="G4198">
        <v>140.71137792089601</v>
      </c>
      <c r="H4198">
        <v>593.52819103201603</v>
      </c>
      <c r="I4198">
        <v>345.00681486442102</v>
      </c>
    </row>
    <row r="4199" spans="1:9" x14ac:dyDescent="0.25">
      <c r="A4199" t="s">
        <v>29</v>
      </c>
      <c r="B4199">
        <v>2013</v>
      </c>
      <c r="C4199">
        <v>9</v>
      </c>
      <c r="D4199">
        <v>215.87695175783901</v>
      </c>
      <c r="E4199">
        <v>3137.5460997749301</v>
      </c>
      <c r="F4199">
        <v>603.75632177417697</v>
      </c>
      <c r="G4199">
        <v>299.92577513138502</v>
      </c>
      <c r="H4199">
        <v>772.32245772872898</v>
      </c>
      <c r="I4199">
        <v>237.820691736567</v>
      </c>
    </row>
    <row r="4200" spans="1:9" x14ac:dyDescent="0.25">
      <c r="A4200" t="s">
        <v>29</v>
      </c>
      <c r="B4200">
        <v>2013</v>
      </c>
      <c r="C4200">
        <v>10</v>
      </c>
      <c r="D4200">
        <v>187.728975126184</v>
      </c>
      <c r="E4200">
        <v>3114.1848528771998</v>
      </c>
      <c r="F4200">
        <v>1168.8096181046301</v>
      </c>
      <c r="G4200">
        <v>589.732017497014</v>
      </c>
      <c r="H4200">
        <v>2203.9405708961699</v>
      </c>
      <c r="I4200">
        <v>206.86371190850301</v>
      </c>
    </row>
    <row r="4201" spans="1:9" x14ac:dyDescent="0.25">
      <c r="A4201" t="s">
        <v>29</v>
      </c>
      <c r="B4201">
        <v>2013</v>
      </c>
      <c r="C4201">
        <v>11</v>
      </c>
      <c r="D4201">
        <v>195.393325041194</v>
      </c>
      <c r="E4201">
        <v>3108.6279660862701</v>
      </c>
      <c r="F4201">
        <v>602.58451582071302</v>
      </c>
      <c r="G4201">
        <v>297.71643018651503</v>
      </c>
      <c r="H4201">
        <v>919.53148239820496</v>
      </c>
      <c r="I4201">
        <v>206.32330895713301</v>
      </c>
    </row>
    <row r="4202" spans="1:9" x14ac:dyDescent="0.25">
      <c r="A4202" t="s">
        <v>29</v>
      </c>
      <c r="B4202">
        <v>2013</v>
      </c>
      <c r="C4202">
        <v>12</v>
      </c>
      <c r="D4202">
        <v>292.91764876773198</v>
      </c>
      <c r="E4202">
        <v>3125.8105378031901</v>
      </c>
      <c r="F4202">
        <v>1640.00575659008</v>
      </c>
      <c r="G4202">
        <v>818.78864550587502</v>
      </c>
      <c r="H4202">
        <v>2952.9815732188599</v>
      </c>
      <c r="I4202">
        <v>282.46214585404903</v>
      </c>
    </row>
    <row r="4203" spans="1:9" x14ac:dyDescent="0.25">
      <c r="A4203" t="s">
        <v>29</v>
      </c>
      <c r="B4203">
        <v>2014</v>
      </c>
      <c r="C4203">
        <v>1</v>
      </c>
      <c r="D4203">
        <v>422.18761163903901</v>
      </c>
      <c r="E4203">
        <v>3133.38424300629</v>
      </c>
      <c r="F4203">
        <v>1532.9573839218001</v>
      </c>
      <c r="G4203">
        <v>761.36286580708202</v>
      </c>
      <c r="H4203">
        <v>2859.3667173007998</v>
      </c>
      <c r="I4203">
        <v>369.80283939510298</v>
      </c>
    </row>
    <row r="4204" spans="1:9" x14ac:dyDescent="0.25">
      <c r="A4204" t="s">
        <v>29</v>
      </c>
      <c r="B4204">
        <v>2014</v>
      </c>
      <c r="C4204">
        <v>2</v>
      </c>
      <c r="D4204">
        <v>483.54026725299798</v>
      </c>
      <c r="E4204">
        <v>3120.8442090386998</v>
      </c>
      <c r="F4204">
        <v>1736.5708558487299</v>
      </c>
      <c r="G4204">
        <v>865.56770451463694</v>
      </c>
      <c r="H4204">
        <v>3386.9673933286199</v>
      </c>
      <c r="I4204">
        <v>406.43526745607898</v>
      </c>
    </row>
    <row r="4205" spans="1:9" x14ac:dyDescent="0.25">
      <c r="A4205" t="s">
        <v>29</v>
      </c>
      <c r="B4205">
        <v>2014</v>
      </c>
      <c r="C4205">
        <v>3</v>
      </c>
      <c r="D4205">
        <v>661.38769963105199</v>
      </c>
      <c r="E4205">
        <v>3078.1867572589099</v>
      </c>
      <c r="F4205">
        <v>580.73935348882696</v>
      </c>
      <c r="G4205">
        <v>288.48865846335502</v>
      </c>
      <c r="H4205">
        <v>1267.4329781988799</v>
      </c>
      <c r="I4205">
        <v>554.98562264713303</v>
      </c>
    </row>
    <row r="4206" spans="1:9" x14ac:dyDescent="0.25">
      <c r="A4206" t="s">
        <v>29</v>
      </c>
      <c r="B4206">
        <v>2014</v>
      </c>
      <c r="C4206">
        <v>4</v>
      </c>
      <c r="D4206">
        <v>755.16809932613899</v>
      </c>
      <c r="E4206">
        <v>3055.9570451736499</v>
      </c>
      <c r="F4206">
        <v>430.90861680308802</v>
      </c>
      <c r="G4206">
        <v>214.97692165478199</v>
      </c>
      <c r="H4206">
        <v>1084.63856868415</v>
      </c>
      <c r="I4206">
        <v>655.11034733353597</v>
      </c>
    </row>
    <row r="4207" spans="1:9" x14ac:dyDescent="0.25">
      <c r="A4207" t="s">
        <v>29</v>
      </c>
      <c r="B4207">
        <v>2014</v>
      </c>
      <c r="C4207">
        <v>5</v>
      </c>
      <c r="D4207">
        <v>726.77804476578297</v>
      </c>
      <c r="E4207">
        <v>3112.8678840090902</v>
      </c>
      <c r="F4207">
        <v>346.365805685635</v>
      </c>
      <c r="G4207">
        <v>169.59074700631601</v>
      </c>
      <c r="H4207">
        <v>848.77764822610197</v>
      </c>
      <c r="I4207">
        <v>692.70885399236204</v>
      </c>
    </row>
    <row r="4208" spans="1:9" x14ac:dyDescent="0.25">
      <c r="A4208" t="s">
        <v>29</v>
      </c>
      <c r="B4208">
        <v>2014</v>
      </c>
      <c r="C4208">
        <v>6</v>
      </c>
      <c r="D4208">
        <v>689.42808461137804</v>
      </c>
      <c r="E4208">
        <v>3037.62053189056</v>
      </c>
      <c r="F4208">
        <v>288.49326364912503</v>
      </c>
      <c r="G4208">
        <v>146.078532069147</v>
      </c>
      <c r="H4208">
        <v>844.618483778577</v>
      </c>
      <c r="I4208">
        <v>660.08361111616603</v>
      </c>
    </row>
    <row r="4209" spans="1:9" x14ac:dyDescent="0.25">
      <c r="A4209" t="s">
        <v>29</v>
      </c>
      <c r="B4209">
        <v>2014</v>
      </c>
      <c r="C4209">
        <v>7</v>
      </c>
      <c r="D4209">
        <v>506.39934035879799</v>
      </c>
      <c r="E4209">
        <v>3082.30286308411</v>
      </c>
      <c r="F4209">
        <v>259.37859000770101</v>
      </c>
      <c r="G4209">
        <v>127.96077181471</v>
      </c>
      <c r="H4209">
        <v>654.88923524615598</v>
      </c>
      <c r="I4209">
        <v>511.90570082411699</v>
      </c>
    </row>
    <row r="4210" spans="1:9" x14ac:dyDescent="0.25">
      <c r="A4210" t="s">
        <v>29</v>
      </c>
      <c r="B4210">
        <v>2014</v>
      </c>
      <c r="C4210">
        <v>8</v>
      </c>
      <c r="D4210">
        <v>337.84136976949202</v>
      </c>
      <c r="E4210">
        <v>3130.4672974636801</v>
      </c>
      <c r="F4210">
        <v>546.15182445331595</v>
      </c>
      <c r="G4210">
        <v>270.88847644490198</v>
      </c>
      <c r="H4210">
        <v>970.17808453639998</v>
      </c>
      <c r="I4210">
        <v>357.26369589645401</v>
      </c>
    </row>
    <row r="4211" spans="1:9" x14ac:dyDescent="0.25">
      <c r="A4211" t="s">
        <v>29</v>
      </c>
      <c r="B4211">
        <v>2014</v>
      </c>
      <c r="C4211">
        <v>9</v>
      </c>
      <c r="D4211">
        <v>258.97618203456102</v>
      </c>
      <c r="E4211">
        <v>3122.71028286194</v>
      </c>
      <c r="F4211">
        <v>208.704582278061</v>
      </c>
      <c r="G4211">
        <v>105.066992487128</v>
      </c>
      <c r="H4211">
        <v>273.398211404216</v>
      </c>
      <c r="I4211">
        <v>276.80394653637399</v>
      </c>
    </row>
    <row r="4212" spans="1:9" x14ac:dyDescent="0.25">
      <c r="A4212" t="s">
        <v>29</v>
      </c>
      <c r="B4212">
        <v>2014</v>
      </c>
      <c r="C4212">
        <v>10</v>
      </c>
      <c r="D4212">
        <v>183.57319251955099</v>
      </c>
      <c r="E4212">
        <v>3133.5566861585999</v>
      </c>
      <c r="F4212">
        <v>1023.65102325745</v>
      </c>
      <c r="G4212">
        <v>518.34944126189305</v>
      </c>
      <c r="H4212">
        <v>1661.2276213069099</v>
      </c>
      <c r="I4212">
        <v>206.194051403175</v>
      </c>
    </row>
    <row r="4213" spans="1:9" x14ac:dyDescent="0.25">
      <c r="A4213" t="s">
        <v>29</v>
      </c>
      <c r="B4213">
        <v>2014</v>
      </c>
      <c r="C4213">
        <v>11</v>
      </c>
      <c r="D4213">
        <v>211.23538154032201</v>
      </c>
      <c r="E4213">
        <v>3101.64248498795</v>
      </c>
      <c r="F4213">
        <v>1077.8044422477501</v>
      </c>
      <c r="G4213">
        <v>552.40308431246604</v>
      </c>
      <c r="H4213">
        <v>1858.6354223829601</v>
      </c>
      <c r="I4213">
        <v>219.88795729235201</v>
      </c>
    </row>
    <row r="4214" spans="1:9" x14ac:dyDescent="0.25">
      <c r="A4214" t="s">
        <v>29</v>
      </c>
      <c r="B4214">
        <v>2014</v>
      </c>
      <c r="C4214">
        <v>12</v>
      </c>
      <c r="D4214">
        <v>264.58789354320197</v>
      </c>
      <c r="E4214">
        <v>3108.6532721270701</v>
      </c>
      <c r="F4214">
        <v>554.61234822019605</v>
      </c>
      <c r="G4214">
        <v>272.52844567403997</v>
      </c>
      <c r="H4214">
        <v>936.05804496222095</v>
      </c>
      <c r="I4214">
        <v>256.56629180382203</v>
      </c>
    </row>
    <row r="4215" spans="1:9" x14ac:dyDescent="0.25">
      <c r="A4215" t="s">
        <v>30</v>
      </c>
      <c r="B4215">
        <v>2002</v>
      </c>
      <c r="C4215">
        <v>1</v>
      </c>
      <c r="D4215">
        <v>232.14293401284701</v>
      </c>
      <c r="E4215">
        <v>1762.2791179179401</v>
      </c>
      <c r="F4215">
        <v>354.72746936935403</v>
      </c>
      <c r="G4215">
        <v>183.591293205764</v>
      </c>
      <c r="H4215">
        <v>602.77488821955001</v>
      </c>
      <c r="I4215">
        <v>221.27912276633299</v>
      </c>
    </row>
    <row r="4216" spans="1:9" x14ac:dyDescent="0.25">
      <c r="A4216" t="s">
        <v>30</v>
      </c>
      <c r="B4216">
        <v>2002</v>
      </c>
      <c r="C4216">
        <v>2</v>
      </c>
      <c r="D4216">
        <v>266.89658402574997</v>
      </c>
      <c r="E4216">
        <v>1757.8983134098801</v>
      </c>
      <c r="F4216">
        <v>362.16206465061202</v>
      </c>
      <c r="G4216">
        <v>187.47240772726599</v>
      </c>
      <c r="H4216">
        <v>753.09376691407203</v>
      </c>
      <c r="I4216">
        <v>245.99902722548501</v>
      </c>
    </row>
    <row r="4217" spans="1:9" x14ac:dyDescent="0.25">
      <c r="A4217" t="s">
        <v>30</v>
      </c>
      <c r="B4217">
        <v>2002</v>
      </c>
      <c r="C4217">
        <v>3</v>
      </c>
      <c r="D4217">
        <v>375.43270455528301</v>
      </c>
      <c r="E4217">
        <v>1739.5318255284101</v>
      </c>
      <c r="F4217">
        <v>109.645307579098</v>
      </c>
      <c r="G4217">
        <v>55.471589478504796</v>
      </c>
      <c r="H4217">
        <v>271.66531801167599</v>
      </c>
      <c r="I4217">
        <v>354.94143690612799</v>
      </c>
    </row>
    <row r="4218" spans="1:9" x14ac:dyDescent="0.25">
      <c r="A4218" t="s">
        <v>30</v>
      </c>
      <c r="B4218">
        <v>2002</v>
      </c>
      <c r="C4218">
        <v>4</v>
      </c>
      <c r="D4218">
        <v>393.51370537225802</v>
      </c>
      <c r="E4218">
        <v>1695.3507516545101</v>
      </c>
      <c r="F4218">
        <v>152.44551325859101</v>
      </c>
      <c r="G4218">
        <v>76.756940351440207</v>
      </c>
      <c r="H4218">
        <v>517.35097129262101</v>
      </c>
      <c r="I4218">
        <v>387.38899323461499</v>
      </c>
    </row>
    <row r="4219" spans="1:9" x14ac:dyDescent="0.25">
      <c r="A4219" t="s">
        <v>30</v>
      </c>
      <c r="B4219">
        <v>2002</v>
      </c>
      <c r="C4219">
        <v>5</v>
      </c>
      <c r="D4219">
        <v>409.29934197439701</v>
      </c>
      <c r="E4219">
        <v>1723.3028636586</v>
      </c>
      <c r="F4219">
        <v>250.037321614532</v>
      </c>
      <c r="G4219">
        <v>128.21799300287299</v>
      </c>
      <c r="H4219">
        <v>680.09799905972795</v>
      </c>
      <c r="I4219">
        <v>439.050220111008</v>
      </c>
    </row>
    <row r="4220" spans="1:9" x14ac:dyDescent="0.25">
      <c r="A4220" t="s">
        <v>30</v>
      </c>
      <c r="B4220">
        <v>2002</v>
      </c>
      <c r="C4220">
        <v>6</v>
      </c>
      <c r="D4220">
        <v>315.80806853691598</v>
      </c>
      <c r="E4220">
        <v>1751.4281533532701</v>
      </c>
      <c r="F4220">
        <v>186.45683755301499</v>
      </c>
      <c r="G4220">
        <v>96.303006498722496</v>
      </c>
      <c r="H4220">
        <v>482.97617480208203</v>
      </c>
      <c r="I4220">
        <v>359.96232474220801</v>
      </c>
    </row>
    <row r="4221" spans="1:9" x14ac:dyDescent="0.25">
      <c r="A4221" t="s">
        <v>30</v>
      </c>
      <c r="B4221">
        <v>2002</v>
      </c>
      <c r="C4221">
        <v>7</v>
      </c>
      <c r="D4221">
        <v>241.91528674019801</v>
      </c>
      <c r="E4221">
        <v>1751.1743634715299</v>
      </c>
      <c r="F4221">
        <v>173.18665006135001</v>
      </c>
      <c r="G4221">
        <v>89.629119795713507</v>
      </c>
      <c r="H4221">
        <v>375.78401667963902</v>
      </c>
      <c r="I4221">
        <v>284.20900906019199</v>
      </c>
    </row>
    <row r="4222" spans="1:9" x14ac:dyDescent="0.25">
      <c r="A4222" t="s">
        <v>30</v>
      </c>
      <c r="B4222">
        <v>2002</v>
      </c>
      <c r="C4222">
        <v>8</v>
      </c>
      <c r="D4222">
        <v>175.42119913685801</v>
      </c>
      <c r="E4222">
        <v>1754.1438772998099</v>
      </c>
      <c r="F4222">
        <v>161.22179186351801</v>
      </c>
      <c r="G4222">
        <v>83.094047637995601</v>
      </c>
      <c r="H4222">
        <v>294.39138909187199</v>
      </c>
      <c r="I4222">
        <v>215.316046204739</v>
      </c>
    </row>
    <row r="4223" spans="1:9" x14ac:dyDescent="0.25">
      <c r="A4223" t="s">
        <v>30</v>
      </c>
      <c r="B4223">
        <v>2002</v>
      </c>
      <c r="C4223">
        <v>9</v>
      </c>
      <c r="D4223">
        <v>126.13527618799699</v>
      </c>
      <c r="E4223">
        <v>1757.4483039030499</v>
      </c>
      <c r="F4223">
        <v>105.376149054208</v>
      </c>
      <c r="G4223">
        <v>54.410866964591101</v>
      </c>
      <c r="H4223">
        <v>113.03830262376999</v>
      </c>
      <c r="I4223">
        <v>163.60576153185801</v>
      </c>
    </row>
    <row r="4224" spans="1:9" x14ac:dyDescent="0.25">
      <c r="A4224" t="s">
        <v>30</v>
      </c>
      <c r="B4224">
        <v>2002</v>
      </c>
      <c r="C4224">
        <v>10</v>
      </c>
      <c r="D4224">
        <v>93.290474335970899</v>
      </c>
      <c r="E4224">
        <v>1739.56925854721</v>
      </c>
      <c r="F4224">
        <v>507.14901446117398</v>
      </c>
      <c r="G4224">
        <v>264.09963671347799</v>
      </c>
      <c r="H4224">
        <v>881.98358313548499</v>
      </c>
      <c r="I4224">
        <v>127.03034774835599</v>
      </c>
    </row>
    <row r="4225" spans="1:9" x14ac:dyDescent="0.25">
      <c r="A4225" t="s">
        <v>30</v>
      </c>
      <c r="B4225">
        <v>2002</v>
      </c>
      <c r="C4225">
        <v>11</v>
      </c>
      <c r="D4225">
        <v>99.829601624400695</v>
      </c>
      <c r="E4225">
        <v>1753.6141014965799</v>
      </c>
      <c r="F4225">
        <v>577.36573831199598</v>
      </c>
      <c r="G4225">
        <v>300.24639055692199</v>
      </c>
      <c r="H4225">
        <v>1009.79011150729</v>
      </c>
      <c r="I4225">
        <v>127.26283975870101</v>
      </c>
    </row>
    <row r="4226" spans="1:9" x14ac:dyDescent="0.25">
      <c r="A4226" t="s">
        <v>30</v>
      </c>
      <c r="B4226">
        <v>2002</v>
      </c>
      <c r="C4226">
        <v>12</v>
      </c>
      <c r="D4226">
        <v>120.47484363046</v>
      </c>
      <c r="E4226">
        <v>1760.8227406369001</v>
      </c>
      <c r="F4226">
        <v>341.64535855192202</v>
      </c>
      <c r="G4226">
        <v>177.71848039601801</v>
      </c>
      <c r="H4226">
        <v>511.17993499771802</v>
      </c>
      <c r="I4226">
        <v>139.801181047754</v>
      </c>
    </row>
    <row r="4227" spans="1:9" x14ac:dyDescent="0.25">
      <c r="A4227" t="s">
        <v>30</v>
      </c>
      <c r="B4227">
        <v>2003</v>
      </c>
      <c r="C4227">
        <v>1</v>
      </c>
      <c r="D4227">
        <v>209.01383571074999</v>
      </c>
      <c r="E4227">
        <v>1753.44947232712</v>
      </c>
      <c r="F4227">
        <v>150.250682478724</v>
      </c>
      <c r="G4227">
        <v>77.439737242913594</v>
      </c>
      <c r="H4227">
        <v>282.717979740837</v>
      </c>
      <c r="I4227">
        <v>201.72196575319299</v>
      </c>
    </row>
    <row r="4228" spans="1:9" x14ac:dyDescent="0.25">
      <c r="A4228" t="s">
        <v>30</v>
      </c>
      <c r="B4228">
        <v>2003</v>
      </c>
      <c r="C4228">
        <v>2</v>
      </c>
      <c r="D4228">
        <v>249.692202584233</v>
      </c>
      <c r="E4228">
        <v>1744.8941512138399</v>
      </c>
      <c r="F4228">
        <v>114.097924292884</v>
      </c>
      <c r="G4228">
        <v>57.664313049542898</v>
      </c>
      <c r="H4228">
        <v>207.91157361846999</v>
      </c>
      <c r="I4228">
        <v>230.63231645623199</v>
      </c>
    </row>
    <row r="4229" spans="1:9" x14ac:dyDescent="0.25">
      <c r="A4229" t="s">
        <v>30</v>
      </c>
      <c r="B4229">
        <v>2003</v>
      </c>
      <c r="C4229">
        <v>3</v>
      </c>
      <c r="D4229">
        <v>432.82054042157199</v>
      </c>
      <c r="E4229">
        <v>1704.32455856094</v>
      </c>
      <c r="F4229">
        <v>93.376239700433004</v>
      </c>
      <c r="G4229">
        <v>47.534651633648899</v>
      </c>
      <c r="H4229">
        <v>218.076092165619</v>
      </c>
      <c r="I4229">
        <v>394.099168118801</v>
      </c>
    </row>
    <row r="4230" spans="1:9" x14ac:dyDescent="0.25">
      <c r="A4230" t="s">
        <v>30</v>
      </c>
      <c r="B4230">
        <v>2003</v>
      </c>
      <c r="C4230">
        <v>4</v>
      </c>
      <c r="D4230">
        <v>433.43985852544699</v>
      </c>
      <c r="E4230">
        <v>1560.0035294403101</v>
      </c>
      <c r="F4230">
        <v>59.892692403889001</v>
      </c>
      <c r="G4230">
        <v>28.745158853515601</v>
      </c>
      <c r="H4230">
        <v>333.66401786373001</v>
      </c>
      <c r="I4230">
        <v>375.24144079214102</v>
      </c>
    </row>
    <row r="4231" spans="1:9" x14ac:dyDescent="0.25">
      <c r="A4231" t="s">
        <v>30</v>
      </c>
      <c r="B4231">
        <v>2003</v>
      </c>
      <c r="C4231">
        <v>5</v>
      </c>
      <c r="D4231">
        <v>404.542241621762</v>
      </c>
      <c r="E4231">
        <v>1723.33655005585</v>
      </c>
      <c r="F4231">
        <v>193.71872810415499</v>
      </c>
      <c r="G4231">
        <v>98.933546951199602</v>
      </c>
      <c r="H4231">
        <v>631.71433809939003</v>
      </c>
      <c r="I4231">
        <v>425.937320232449</v>
      </c>
    </row>
    <row r="4232" spans="1:9" x14ac:dyDescent="0.25">
      <c r="A4232" t="s">
        <v>30</v>
      </c>
      <c r="B4232">
        <v>2003</v>
      </c>
      <c r="C4232">
        <v>6</v>
      </c>
      <c r="D4232">
        <v>355.36456905618701</v>
      </c>
      <c r="E4232">
        <v>1717.1335279252601</v>
      </c>
      <c r="F4232">
        <v>189.68222489309301</v>
      </c>
      <c r="G4232">
        <v>96.383530059943197</v>
      </c>
      <c r="H4232">
        <v>499.55433725435302</v>
      </c>
      <c r="I4232">
        <v>374.925615811162</v>
      </c>
    </row>
    <row r="4233" spans="1:9" x14ac:dyDescent="0.25">
      <c r="A4233" t="s">
        <v>30</v>
      </c>
      <c r="B4233">
        <v>2003</v>
      </c>
      <c r="C4233">
        <v>7</v>
      </c>
      <c r="D4233">
        <v>252.574220969696</v>
      </c>
      <c r="E4233">
        <v>1733.4950673605299</v>
      </c>
      <c r="F4233">
        <v>161.356649299183</v>
      </c>
      <c r="G4233">
        <v>83.300198750792603</v>
      </c>
      <c r="H4233">
        <v>406.170492751626</v>
      </c>
      <c r="I4233">
        <v>275.02517033727599</v>
      </c>
    </row>
    <row r="4234" spans="1:9" x14ac:dyDescent="0.25">
      <c r="A4234" t="s">
        <v>30</v>
      </c>
      <c r="B4234">
        <v>2003</v>
      </c>
      <c r="C4234">
        <v>8</v>
      </c>
      <c r="D4234">
        <v>204.90159775714901</v>
      </c>
      <c r="E4234">
        <v>1737.9452625065601</v>
      </c>
      <c r="F4234">
        <v>47.145882687597897</v>
      </c>
      <c r="G4234">
        <v>23.2664419101602</v>
      </c>
      <c r="H4234">
        <v>61.761086390124603</v>
      </c>
      <c r="I4234">
        <v>226.172009350796</v>
      </c>
    </row>
    <row r="4235" spans="1:9" x14ac:dyDescent="0.25">
      <c r="A4235" t="s">
        <v>30</v>
      </c>
      <c r="B4235">
        <v>2003</v>
      </c>
      <c r="C4235">
        <v>9</v>
      </c>
      <c r="D4235">
        <v>129.89255659140599</v>
      </c>
      <c r="E4235">
        <v>1756.30786481216</v>
      </c>
      <c r="F4235">
        <v>170.064411713238</v>
      </c>
      <c r="G4235">
        <v>86.925413293329001</v>
      </c>
      <c r="H4235">
        <v>260.57298274207699</v>
      </c>
      <c r="I4235">
        <v>149.94616847200399</v>
      </c>
    </row>
    <row r="4236" spans="1:9" x14ac:dyDescent="0.25">
      <c r="A4236" t="s">
        <v>30</v>
      </c>
      <c r="B4236">
        <v>2003</v>
      </c>
      <c r="C4236">
        <v>10</v>
      </c>
      <c r="D4236">
        <v>96.354351696753497</v>
      </c>
      <c r="E4236">
        <v>1753.5357967027301</v>
      </c>
      <c r="F4236">
        <v>352.631704556503</v>
      </c>
      <c r="G4236">
        <v>184.63771050069599</v>
      </c>
      <c r="H4236">
        <v>459.41872687729102</v>
      </c>
      <c r="I4236">
        <v>114.252298808775</v>
      </c>
    </row>
    <row r="4237" spans="1:9" x14ac:dyDescent="0.25">
      <c r="A4237" t="s">
        <v>30</v>
      </c>
      <c r="B4237">
        <v>2003</v>
      </c>
      <c r="C4237">
        <v>11</v>
      </c>
      <c r="D4237">
        <v>110.381186143449</v>
      </c>
      <c r="E4237">
        <v>1729.5313685568201</v>
      </c>
      <c r="F4237">
        <v>186.16519067404701</v>
      </c>
      <c r="G4237">
        <v>95.343679507562598</v>
      </c>
      <c r="H4237">
        <v>344.09087153094202</v>
      </c>
      <c r="I4237">
        <v>119.226088820295</v>
      </c>
    </row>
    <row r="4238" spans="1:9" x14ac:dyDescent="0.25">
      <c r="A4238" t="s">
        <v>30</v>
      </c>
      <c r="B4238">
        <v>2003</v>
      </c>
      <c r="C4238">
        <v>12</v>
      </c>
      <c r="D4238">
        <v>145.821979808554</v>
      </c>
      <c r="E4238">
        <v>1753.8665576457199</v>
      </c>
      <c r="F4238">
        <v>225.66097087091501</v>
      </c>
      <c r="G4238">
        <v>117.515312915558</v>
      </c>
      <c r="H4238">
        <v>321.21753914882902</v>
      </c>
      <c r="I4238">
        <v>143.765210968757</v>
      </c>
    </row>
    <row r="4239" spans="1:9" x14ac:dyDescent="0.25">
      <c r="A4239" t="s">
        <v>30</v>
      </c>
      <c r="B4239">
        <v>2004</v>
      </c>
      <c r="C4239">
        <v>1</v>
      </c>
      <c r="D4239">
        <v>216.86642438464199</v>
      </c>
      <c r="E4239">
        <v>1736.2663868060299</v>
      </c>
      <c r="F4239">
        <v>348.71137885936702</v>
      </c>
      <c r="G4239">
        <v>181.862128415174</v>
      </c>
      <c r="H4239">
        <v>625.84566182335095</v>
      </c>
      <c r="I4239">
        <v>188.49242210341501</v>
      </c>
    </row>
    <row r="4240" spans="1:9" x14ac:dyDescent="0.25">
      <c r="A4240" t="s">
        <v>30</v>
      </c>
      <c r="B4240">
        <v>2004</v>
      </c>
      <c r="C4240">
        <v>2</v>
      </c>
      <c r="D4240">
        <v>288.91196920743499</v>
      </c>
      <c r="E4240">
        <v>1733.5341067366001</v>
      </c>
      <c r="F4240">
        <v>97.447787162571004</v>
      </c>
      <c r="G4240">
        <v>49.817329413609798</v>
      </c>
      <c r="H4240">
        <v>184.533814144796</v>
      </c>
      <c r="I4240">
        <v>245.63497634823801</v>
      </c>
    </row>
    <row r="4241" spans="1:9" x14ac:dyDescent="0.25">
      <c r="A4241" t="s">
        <v>30</v>
      </c>
      <c r="B4241">
        <v>2004</v>
      </c>
      <c r="C4241">
        <v>3</v>
      </c>
      <c r="D4241">
        <v>383.50747544035403</v>
      </c>
      <c r="E4241">
        <v>1725.61996628937</v>
      </c>
      <c r="F4241">
        <v>133.7442364451</v>
      </c>
      <c r="G4241">
        <v>66.7754627087063</v>
      </c>
      <c r="H4241">
        <v>379.973407925289</v>
      </c>
      <c r="I4241">
        <v>342.837397228241</v>
      </c>
    </row>
    <row r="4242" spans="1:9" x14ac:dyDescent="0.25">
      <c r="A4242" t="s">
        <v>30</v>
      </c>
      <c r="B4242">
        <v>2004</v>
      </c>
      <c r="C4242">
        <v>4</v>
      </c>
      <c r="D4242">
        <v>402.440918434553</v>
      </c>
      <c r="E4242">
        <v>1737.3545421199001</v>
      </c>
      <c r="F4242">
        <v>110.07052600595399</v>
      </c>
      <c r="G4242">
        <v>55.629914650283602</v>
      </c>
      <c r="H4242">
        <v>338.6205901564</v>
      </c>
      <c r="I4242">
        <v>394.417886051827</v>
      </c>
    </row>
    <row r="4243" spans="1:9" x14ac:dyDescent="0.25">
      <c r="A4243" t="s">
        <v>30</v>
      </c>
      <c r="B4243">
        <v>2004</v>
      </c>
      <c r="C4243">
        <v>5</v>
      </c>
      <c r="D4243">
        <v>449.269565505228</v>
      </c>
      <c r="E4243">
        <v>1654.6669488616899</v>
      </c>
      <c r="F4243">
        <v>59.228082628305799</v>
      </c>
      <c r="G4243">
        <v>28.393730811205</v>
      </c>
      <c r="H4243">
        <v>244.087982496552</v>
      </c>
      <c r="I4243">
        <v>436.95689235790201</v>
      </c>
    </row>
    <row r="4244" spans="1:9" x14ac:dyDescent="0.25">
      <c r="A4244" t="s">
        <v>30</v>
      </c>
      <c r="B4244">
        <v>2004</v>
      </c>
      <c r="C4244">
        <v>6</v>
      </c>
      <c r="D4244">
        <v>362.76518128162797</v>
      </c>
      <c r="E4244">
        <v>1589.76280539764</v>
      </c>
      <c r="F4244">
        <v>72.971713633548603</v>
      </c>
      <c r="G4244">
        <v>35.508136008055402</v>
      </c>
      <c r="H4244">
        <v>382.89957362655201</v>
      </c>
      <c r="I4244">
        <v>338.79450418319698</v>
      </c>
    </row>
    <row r="4245" spans="1:9" x14ac:dyDescent="0.25">
      <c r="A4245" t="s">
        <v>30</v>
      </c>
      <c r="B4245">
        <v>2004</v>
      </c>
      <c r="C4245">
        <v>7</v>
      </c>
      <c r="D4245">
        <v>254.49694152588401</v>
      </c>
      <c r="E4245">
        <v>1736.4779000595099</v>
      </c>
      <c r="F4245">
        <v>91.135921838244201</v>
      </c>
      <c r="G4245">
        <v>45.528673293155698</v>
      </c>
      <c r="H4245">
        <v>241.80300606094801</v>
      </c>
      <c r="I4245">
        <v>276.80377962699902</v>
      </c>
    </row>
    <row r="4246" spans="1:9" x14ac:dyDescent="0.25">
      <c r="A4246" t="s">
        <v>30</v>
      </c>
      <c r="B4246">
        <v>2004</v>
      </c>
      <c r="C4246">
        <v>8</v>
      </c>
      <c r="D4246">
        <v>175.31056761691099</v>
      </c>
      <c r="E4246">
        <v>1745.6696519837899</v>
      </c>
      <c r="F4246">
        <v>355.08012462230698</v>
      </c>
      <c r="G4246">
        <v>185.714163992903</v>
      </c>
      <c r="H4246">
        <v>654.48732859662005</v>
      </c>
      <c r="I4246">
        <v>196.137049033556</v>
      </c>
    </row>
    <row r="4247" spans="1:9" x14ac:dyDescent="0.25">
      <c r="A4247" t="s">
        <v>30</v>
      </c>
      <c r="B4247">
        <v>2004</v>
      </c>
      <c r="C4247">
        <v>9</v>
      </c>
      <c r="D4247">
        <v>103.44296385156601</v>
      </c>
      <c r="E4247">
        <v>1760.4317508566301</v>
      </c>
      <c r="F4247">
        <v>287.65789218414301</v>
      </c>
      <c r="G4247">
        <v>150.10572162085401</v>
      </c>
      <c r="H4247">
        <v>368.43097256244903</v>
      </c>
      <c r="I4247">
        <v>123.616681807671</v>
      </c>
    </row>
    <row r="4248" spans="1:9" x14ac:dyDescent="0.25">
      <c r="A4248" t="s">
        <v>30</v>
      </c>
      <c r="B4248">
        <v>2004</v>
      </c>
      <c r="C4248">
        <v>10</v>
      </c>
      <c r="D4248">
        <v>91.876953293995896</v>
      </c>
      <c r="E4248">
        <v>1743.4241032897901</v>
      </c>
      <c r="F4248">
        <v>460.22640291728999</v>
      </c>
      <c r="G4248">
        <v>240.71048601465299</v>
      </c>
      <c r="H4248">
        <v>822.76249193029901</v>
      </c>
      <c r="I4248">
        <v>108.72149261134599</v>
      </c>
    </row>
    <row r="4249" spans="1:9" x14ac:dyDescent="0.25">
      <c r="A4249" t="s">
        <v>30</v>
      </c>
      <c r="B4249">
        <v>2004</v>
      </c>
      <c r="C4249">
        <v>11</v>
      </c>
      <c r="D4249">
        <v>94.882199298059902</v>
      </c>
      <c r="E4249">
        <v>1759.9314340020801</v>
      </c>
      <c r="F4249">
        <v>214.49158802911799</v>
      </c>
      <c r="G4249">
        <v>112.143033029047</v>
      </c>
      <c r="H4249">
        <v>274.21597096623702</v>
      </c>
      <c r="I4249">
        <v>106.299797954235</v>
      </c>
    </row>
    <row r="4250" spans="1:9" x14ac:dyDescent="0.25">
      <c r="A4250" t="s">
        <v>30</v>
      </c>
      <c r="B4250">
        <v>2004</v>
      </c>
      <c r="C4250">
        <v>12</v>
      </c>
      <c r="D4250">
        <v>149.50059442835999</v>
      </c>
      <c r="E4250">
        <v>1764.5038201126099</v>
      </c>
      <c r="F4250">
        <v>258.93965350521103</v>
      </c>
      <c r="G4250">
        <v>135.40618108892201</v>
      </c>
      <c r="H4250">
        <v>380.92137138812802</v>
      </c>
      <c r="I4250">
        <v>147.11444532889399</v>
      </c>
    </row>
    <row r="4251" spans="1:9" x14ac:dyDescent="0.25">
      <c r="A4251" t="s">
        <v>30</v>
      </c>
      <c r="B4251">
        <v>2005</v>
      </c>
      <c r="C4251">
        <v>1</v>
      </c>
      <c r="D4251">
        <v>209.04120177904599</v>
      </c>
      <c r="E4251">
        <v>1725.5928369549599</v>
      </c>
      <c r="F4251">
        <v>298.18086768114102</v>
      </c>
      <c r="G4251">
        <v>155.089188498536</v>
      </c>
      <c r="H4251">
        <v>503.65472098895799</v>
      </c>
      <c r="I4251">
        <v>181.094065309515</v>
      </c>
    </row>
    <row r="4252" spans="1:9" x14ac:dyDescent="0.25">
      <c r="A4252" t="s">
        <v>30</v>
      </c>
      <c r="B4252">
        <v>2005</v>
      </c>
      <c r="C4252">
        <v>2</v>
      </c>
      <c r="D4252">
        <v>237.43134893286401</v>
      </c>
      <c r="E4252">
        <v>1755.39728614807</v>
      </c>
      <c r="F4252">
        <v>126.80321253400299</v>
      </c>
      <c r="G4252">
        <v>65.254323473432606</v>
      </c>
      <c r="H4252">
        <v>247.029178799882</v>
      </c>
      <c r="I4252">
        <v>207.18085355135</v>
      </c>
    </row>
    <row r="4253" spans="1:9" x14ac:dyDescent="0.25">
      <c r="A4253" t="s">
        <v>30</v>
      </c>
      <c r="B4253">
        <v>2005</v>
      </c>
      <c r="C4253">
        <v>3</v>
      </c>
      <c r="D4253">
        <v>359.51641974745797</v>
      </c>
      <c r="E4253">
        <v>1730.88964587341</v>
      </c>
      <c r="F4253">
        <v>116.75345277496</v>
      </c>
      <c r="G4253">
        <v>58.414103987787399</v>
      </c>
      <c r="H4253">
        <v>313.82700081248203</v>
      </c>
      <c r="I4253">
        <v>322.683762573585</v>
      </c>
    </row>
    <row r="4254" spans="1:9" x14ac:dyDescent="0.25">
      <c r="A4254" t="s">
        <v>30</v>
      </c>
      <c r="B4254">
        <v>2005</v>
      </c>
      <c r="C4254">
        <v>4</v>
      </c>
      <c r="D4254">
        <v>391.28369325306397</v>
      </c>
      <c r="E4254">
        <v>1732.4083048771699</v>
      </c>
      <c r="F4254">
        <v>137.380792629566</v>
      </c>
      <c r="G4254">
        <v>69.395390193768606</v>
      </c>
      <c r="H4254">
        <v>404.24046862258399</v>
      </c>
      <c r="I4254">
        <v>381.01704991012599</v>
      </c>
    </row>
    <row r="4255" spans="1:9" x14ac:dyDescent="0.25">
      <c r="A4255" t="s">
        <v>30</v>
      </c>
      <c r="B4255">
        <v>2005</v>
      </c>
      <c r="C4255">
        <v>5</v>
      </c>
      <c r="D4255">
        <v>408.421165298657</v>
      </c>
      <c r="E4255">
        <v>1711.58714423065</v>
      </c>
      <c r="F4255">
        <v>121.28588120172699</v>
      </c>
      <c r="G4255">
        <v>60.730797347006799</v>
      </c>
      <c r="H4255">
        <v>445.11657815790699</v>
      </c>
      <c r="I4255">
        <v>417.28539658641802</v>
      </c>
    </row>
    <row r="4256" spans="1:9" x14ac:dyDescent="0.25">
      <c r="A4256" t="s">
        <v>30</v>
      </c>
      <c r="B4256">
        <v>2005</v>
      </c>
      <c r="C4256">
        <v>6</v>
      </c>
      <c r="D4256">
        <v>356.41165205808602</v>
      </c>
      <c r="E4256">
        <v>1697.50995312088</v>
      </c>
      <c r="F4256">
        <v>47.407850720339397</v>
      </c>
      <c r="G4256">
        <v>23.140604075330899</v>
      </c>
      <c r="H4256">
        <v>155.95769607323501</v>
      </c>
      <c r="I4256">
        <v>370.93272337554902</v>
      </c>
    </row>
    <row r="4257" spans="1:9" x14ac:dyDescent="0.25">
      <c r="A4257" t="s">
        <v>30</v>
      </c>
      <c r="B4257">
        <v>2005</v>
      </c>
      <c r="C4257">
        <v>7</v>
      </c>
      <c r="D4257">
        <v>259.91851568695603</v>
      </c>
      <c r="E4257">
        <v>1703.5713003512601</v>
      </c>
      <c r="F4257">
        <v>124.21333436095701</v>
      </c>
      <c r="G4257">
        <v>62.800534278687003</v>
      </c>
      <c r="H4257">
        <v>354.64104936372797</v>
      </c>
      <c r="I4257">
        <v>274.975133168583</v>
      </c>
    </row>
    <row r="4258" spans="1:9" x14ac:dyDescent="0.25">
      <c r="A4258" t="s">
        <v>30</v>
      </c>
      <c r="B4258">
        <v>2005</v>
      </c>
      <c r="C4258">
        <v>8</v>
      </c>
      <c r="D4258">
        <v>180.99280171188801</v>
      </c>
      <c r="E4258">
        <v>1753.0680900878899</v>
      </c>
      <c r="F4258">
        <v>134.56310472510299</v>
      </c>
      <c r="G4258">
        <v>69.205193055926898</v>
      </c>
      <c r="H4258">
        <v>242.63300955999301</v>
      </c>
      <c r="I4258">
        <v>203.29812843878699</v>
      </c>
    </row>
    <row r="4259" spans="1:9" x14ac:dyDescent="0.25">
      <c r="A4259" t="s">
        <v>30</v>
      </c>
      <c r="B4259">
        <v>2005</v>
      </c>
      <c r="C4259">
        <v>9</v>
      </c>
      <c r="D4259">
        <v>119.25880197410601</v>
      </c>
      <c r="E4259">
        <v>1757.5815543992601</v>
      </c>
      <c r="F4259">
        <v>222.88953034017601</v>
      </c>
      <c r="G4259">
        <v>116.18308062548201</v>
      </c>
      <c r="H4259">
        <v>329.09457390470499</v>
      </c>
      <c r="I4259">
        <v>139.57965687681201</v>
      </c>
    </row>
    <row r="4260" spans="1:9" x14ac:dyDescent="0.25">
      <c r="A4260" t="s">
        <v>30</v>
      </c>
      <c r="B4260">
        <v>2005</v>
      </c>
      <c r="C4260">
        <v>10</v>
      </c>
      <c r="D4260">
        <v>95.6769686161566</v>
      </c>
      <c r="E4260">
        <v>1742.23648919418</v>
      </c>
      <c r="F4260">
        <v>425.511750203323</v>
      </c>
      <c r="G4260">
        <v>221.31353010335201</v>
      </c>
      <c r="H4260">
        <v>681.960064168553</v>
      </c>
      <c r="I4260">
        <v>112.325113955183</v>
      </c>
    </row>
    <row r="4261" spans="1:9" x14ac:dyDescent="0.25">
      <c r="A4261" t="s">
        <v>30</v>
      </c>
      <c r="B4261">
        <v>2005</v>
      </c>
      <c r="C4261">
        <v>11</v>
      </c>
      <c r="D4261">
        <v>108.480899687028</v>
      </c>
      <c r="E4261">
        <v>1754.8570725616501</v>
      </c>
      <c r="F4261">
        <v>296.92739998527497</v>
      </c>
      <c r="G4261">
        <v>155.080946295389</v>
      </c>
      <c r="H4261">
        <v>433.16999311292898</v>
      </c>
      <c r="I4261">
        <v>118.944010538001</v>
      </c>
    </row>
    <row r="4262" spans="1:9" x14ac:dyDescent="0.25">
      <c r="A4262" t="s">
        <v>30</v>
      </c>
      <c r="B4262">
        <v>2005</v>
      </c>
      <c r="C4262">
        <v>12</v>
      </c>
      <c r="D4262">
        <v>143.70322389045401</v>
      </c>
      <c r="E4262">
        <v>1759.29409013443</v>
      </c>
      <c r="F4262">
        <v>197.00500233846699</v>
      </c>
      <c r="G4262">
        <v>102.095858723608</v>
      </c>
      <c r="H4262">
        <v>276.62525948726199</v>
      </c>
      <c r="I4262">
        <v>142.38063983254401</v>
      </c>
    </row>
    <row r="4263" spans="1:9" x14ac:dyDescent="0.25">
      <c r="A4263" t="s">
        <v>30</v>
      </c>
      <c r="B4263">
        <v>2006</v>
      </c>
      <c r="C4263">
        <v>1</v>
      </c>
      <c r="D4263">
        <v>215.87800227928599</v>
      </c>
      <c r="E4263">
        <v>1753.1026718989599</v>
      </c>
      <c r="F4263">
        <v>123.87246706429001</v>
      </c>
      <c r="G4263">
        <v>63.629384859660803</v>
      </c>
      <c r="H4263">
        <v>199.463014519539</v>
      </c>
      <c r="I4263">
        <v>190.25820585108801</v>
      </c>
    </row>
    <row r="4264" spans="1:9" x14ac:dyDescent="0.25">
      <c r="A4264" t="s">
        <v>30</v>
      </c>
      <c r="B4264">
        <v>2006</v>
      </c>
      <c r="C4264">
        <v>2</v>
      </c>
      <c r="D4264">
        <v>245.82689932708701</v>
      </c>
      <c r="E4264">
        <v>1749.9367661440999</v>
      </c>
      <c r="F4264">
        <v>135.19482810373299</v>
      </c>
      <c r="G4264">
        <v>69.309654268222502</v>
      </c>
      <c r="H4264">
        <v>252.36871338463101</v>
      </c>
      <c r="I4264">
        <v>213.22729628845201</v>
      </c>
    </row>
    <row r="4265" spans="1:9" x14ac:dyDescent="0.25">
      <c r="A4265" t="s">
        <v>30</v>
      </c>
      <c r="B4265">
        <v>2006</v>
      </c>
      <c r="C4265">
        <v>3</v>
      </c>
      <c r="D4265">
        <v>320.68146661646398</v>
      </c>
      <c r="E4265">
        <v>1751.42935778641</v>
      </c>
      <c r="F4265">
        <v>294.02185067617398</v>
      </c>
      <c r="G4265">
        <v>150.59145720649801</v>
      </c>
      <c r="H4265">
        <v>629.23170053944204</v>
      </c>
      <c r="I4265">
        <v>293.41005526576998</v>
      </c>
    </row>
    <row r="4266" spans="1:9" x14ac:dyDescent="0.25">
      <c r="A4266" t="s">
        <v>30</v>
      </c>
      <c r="B4266">
        <v>2006</v>
      </c>
      <c r="C4266">
        <v>4</v>
      </c>
      <c r="D4266">
        <v>412.21306297451503</v>
      </c>
      <c r="E4266">
        <v>1727.3881554991201</v>
      </c>
      <c r="F4266">
        <v>59.680676914472599</v>
      </c>
      <c r="G4266">
        <v>29.7244425715323</v>
      </c>
      <c r="H4266">
        <v>232.90024582338901</v>
      </c>
      <c r="I4266">
        <v>399.67070008476298</v>
      </c>
    </row>
    <row r="4267" spans="1:9" x14ac:dyDescent="0.25">
      <c r="A4267" t="s">
        <v>30</v>
      </c>
      <c r="B4267">
        <v>2006</v>
      </c>
      <c r="C4267">
        <v>5</v>
      </c>
      <c r="D4267">
        <v>407.64917813602898</v>
      </c>
      <c r="E4267">
        <v>1723.83009545868</v>
      </c>
      <c r="F4267">
        <v>173.29787293117101</v>
      </c>
      <c r="G4267">
        <v>88.026466257136406</v>
      </c>
      <c r="H4267">
        <v>529.67706197238999</v>
      </c>
      <c r="I4267">
        <v>419.21470793256702</v>
      </c>
    </row>
    <row r="4268" spans="1:9" x14ac:dyDescent="0.25">
      <c r="A4268" t="s">
        <v>30</v>
      </c>
      <c r="B4268">
        <v>2006</v>
      </c>
      <c r="C4268">
        <v>6</v>
      </c>
      <c r="D4268">
        <v>397.19550007525902</v>
      </c>
      <c r="E4268">
        <v>1596.3346714781201</v>
      </c>
      <c r="F4268">
        <v>34.549955899356</v>
      </c>
      <c r="G4268">
        <v>16.5056442380248</v>
      </c>
      <c r="H4268">
        <v>128.85831512461399</v>
      </c>
      <c r="I4268">
        <v>380.24985338949199</v>
      </c>
    </row>
    <row r="4269" spans="1:9" x14ac:dyDescent="0.25">
      <c r="A4269" t="s">
        <v>30</v>
      </c>
      <c r="B4269">
        <v>2006</v>
      </c>
      <c r="C4269">
        <v>7</v>
      </c>
      <c r="D4269">
        <v>334.46263840104098</v>
      </c>
      <c r="E4269">
        <v>1579.9905002841199</v>
      </c>
      <c r="F4269">
        <v>40.394792050655198</v>
      </c>
      <c r="G4269">
        <v>19.5333296853916</v>
      </c>
      <c r="H4269">
        <v>187.99065124806401</v>
      </c>
      <c r="I4269">
        <v>312.626406541405</v>
      </c>
    </row>
    <row r="4270" spans="1:9" x14ac:dyDescent="0.25">
      <c r="A4270" t="s">
        <v>30</v>
      </c>
      <c r="B4270">
        <v>2006</v>
      </c>
      <c r="C4270">
        <v>8</v>
      </c>
      <c r="D4270">
        <v>170.47108124804001</v>
      </c>
      <c r="E4270">
        <v>1688.9386960813899</v>
      </c>
      <c r="F4270">
        <v>168.334516157265</v>
      </c>
      <c r="G4270">
        <v>85.911226354092307</v>
      </c>
      <c r="H4270">
        <v>390.847982670269</v>
      </c>
      <c r="I4270">
        <v>181.80860278244</v>
      </c>
    </row>
    <row r="4271" spans="1:9" x14ac:dyDescent="0.25">
      <c r="A4271" t="s">
        <v>30</v>
      </c>
      <c r="B4271">
        <v>2006</v>
      </c>
      <c r="C4271">
        <v>9</v>
      </c>
      <c r="D4271">
        <v>118.727214231196</v>
      </c>
      <c r="E4271">
        <v>1749.61442096069</v>
      </c>
      <c r="F4271">
        <v>443.64169510143302</v>
      </c>
      <c r="G4271">
        <v>231.70737069790701</v>
      </c>
      <c r="H4271">
        <v>723.23086964987397</v>
      </c>
      <c r="I4271">
        <v>138.260928329172</v>
      </c>
    </row>
    <row r="4272" spans="1:9" x14ac:dyDescent="0.25">
      <c r="A4272" t="s">
        <v>30</v>
      </c>
      <c r="B4272">
        <v>2006</v>
      </c>
      <c r="C4272">
        <v>10</v>
      </c>
      <c r="D4272">
        <v>102.87397972898501</v>
      </c>
      <c r="E4272">
        <v>1729.8779801057401</v>
      </c>
      <c r="F4272">
        <v>431.06960536666901</v>
      </c>
      <c r="G4272">
        <v>224.66961355096601</v>
      </c>
      <c r="H4272">
        <v>651.59783201146297</v>
      </c>
      <c r="I4272">
        <v>119.257504366627</v>
      </c>
    </row>
    <row r="4273" spans="1:9" x14ac:dyDescent="0.25">
      <c r="A4273" t="s">
        <v>30</v>
      </c>
      <c r="B4273">
        <v>2006</v>
      </c>
      <c r="C4273">
        <v>11</v>
      </c>
      <c r="D4273">
        <v>111.564271445043</v>
      </c>
      <c r="E4273">
        <v>1702.4804236372399</v>
      </c>
      <c r="F4273">
        <v>322.870396697807</v>
      </c>
      <c r="G4273">
        <v>167.951922487357</v>
      </c>
      <c r="H4273">
        <v>589.29687550205699</v>
      </c>
      <c r="I4273">
        <v>117.845174823441</v>
      </c>
    </row>
    <row r="4274" spans="1:9" x14ac:dyDescent="0.25">
      <c r="A4274" t="s">
        <v>30</v>
      </c>
      <c r="B4274">
        <v>2006</v>
      </c>
      <c r="C4274">
        <v>12</v>
      </c>
      <c r="D4274">
        <v>144.03828868319499</v>
      </c>
      <c r="E4274">
        <v>1752.4144199694799</v>
      </c>
      <c r="F4274">
        <v>432.44756383327501</v>
      </c>
      <c r="G4274">
        <v>226.44500494687799</v>
      </c>
      <c r="H4274">
        <v>768.44923328295204</v>
      </c>
      <c r="I4274">
        <v>142.30668629152299</v>
      </c>
    </row>
    <row r="4275" spans="1:9" x14ac:dyDescent="0.25">
      <c r="A4275" t="s">
        <v>30</v>
      </c>
      <c r="B4275">
        <v>2007</v>
      </c>
      <c r="C4275">
        <v>1</v>
      </c>
      <c r="D4275">
        <v>227.184114746685</v>
      </c>
      <c r="E4275">
        <v>1756.6147054565399</v>
      </c>
      <c r="F4275">
        <v>281.97054945522302</v>
      </c>
      <c r="G4275">
        <v>147.16148824803599</v>
      </c>
      <c r="H4275">
        <v>490.06567285373899</v>
      </c>
      <c r="I4275">
        <v>199.616962474508</v>
      </c>
    </row>
    <row r="4276" spans="1:9" x14ac:dyDescent="0.25">
      <c r="A4276" t="s">
        <v>30</v>
      </c>
      <c r="B4276">
        <v>2007</v>
      </c>
      <c r="C4276">
        <v>2</v>
      </c>
      <c r="D4276">
        <v>277.91761931859497</v>
      </c>
      <c r="E4276">
        <v>1754.7769292276</v>
      </c>
      <c r="F4276">
        <v>221.57187964696899</v>
      </c>
      <c r="G4276">
        <v>114.44719639933101</v>
      </c>
      <c r="H4276">
        <v>446.02805514257602</v>
      </c>
      <c r="I4276">
        <v>239.1592606845</v>
      </c>
    </row>
    <row r="4277" spans="1:9" x14ac:dyDescent="0.25">
      <c r="A4277" t="s">
        <v>30</v>
      </c>
      <c r="B4277">
        <v>2007</v>
      </c>
      <c r="C4277">
        <v>3</v>
      </c>
      <c r="D4277">
        <v>381.30795013436801</v>
      </c>
      <c r="E4277">
        <v>1736.6246754971301</v>
      </c>
      <c r="F4277">
        <v>156.945122653026</v>
      </c>
      <c r="G4277">
        <v>80.279939884444403</v>
      </c>
      <c r="H4277">
        <v>351.636420928463</v>
      </c>
      <c r="I4277">
        <v>342.55664377894402</v>
      </c>
    </row>
    <row r="4278" spans="1:9" x14ac:dyDescent="0.25">
      <c r="A4278" t="s">
        <v>30</v>
      </c>
      <c r="B4278">
        <v>2007</v>
      </c>
      <c r="C4278">
        <v>4</v>
      </c>
      <c r="D4278">
        <v>483.11240882976102</v>
      </c>
      <c r="E4278">
        <v>1578.9067075360099</v>
      </c>
      <c r="F4278">
        <v>35.624083658968203</v>
      </c>
      <c r="G4278">
        <v>16.987035886521301</v>
      </c>
      <c r="H4278">
        <v>77.830728203486203</v>
      </c>
      <c r="I4278">
        <v>409.19902790096302</v>
      </c>
    </row>
    <row r="4279" spans="1:9" x14ac:dyDescent="0.25">
      <c r="A4279" t="s">
        <v>30</v>
      </c>
      <c r="B4279">
        <v>2007</v>
      </c>
      <c r="C4279">
        <v>5</v>
      </c>
      <c r="D4279">
        <v>430.233728499618</v>
      </c>
      <c r="E4279">
        <v>1532.8001705880699</v>
      </c>
      <c r="F4279">
        <v>45.063835387931199</v>
      </c>
      <c r="G4279">
        <v>21.5417519637559</v>
      </c>
      <c r="H4279">
        <v>280.28485000129598</v>
      </c>
      <c r="I4279">
        <v>369.88888588155697</v>
      </c>
    </row>
    <row r="4280" spans="1:9" x14ac:dyDescent="0.25">
      <c r="A4280" t="s">
        <v>30</v>
      </c>
      <c r="B4280">
        <v>2007</v>
      </c>
      <c r="C4280">
        <v>6</v>
      </c>
      <c r="D4280">
        <v>340.99128995321797</v>
      </c>
      <c r="E4280">
        <v>1686.84034567459</v>
      </c>
      <c r="F4280">
        <v>220.09706140674601</v>
      </c>
      <c r="G4280">
        <v>111.93927518145701</v>
      </c>
      <c r="H4280">
        <v>716.99718175170995</v>
      </c>
      <c r="I4280">
        <v>346.57653493524498</v>
      </c>
    </row>
    <row r="4281" spans="1:9" x14ac:dyDescent="0.25">
      <c r="A4281" t="s">
        <v>30</v>
      </c>
      <c r="B4281">
        <v>2007</v>
      </c>
      <c r="C4281">
        <v>7</v>
      </c>
      <c r="D4281">
        <v>248.255342589598</v>
      </c>
      <c r="E4281">
        <v>1757.16805904785</v>
      </c>
      <c r="F4281">
        <v>373.52743754272501</v>
      </c>
      <c r="G4281">
        <v>195.702748441365</v>
      </c>
      <c r="H4281">
        <v>745.10363113621599</v>
      </c>
      <c r="I4281">
        <v>275.62650750940298</v>
      </c>
    </row>
    <row r="4282" spans="1:9" x14ac:dyDescent="0.25">
      <c r="A4282" t="s">
        <v>30</v>
      </c>
      <c r="B4282">
        <v>2007</v>
      </c>
      <c r="C4282">
        <v>8</v>
      </c>
      <c r="D4282">
        <v>169.06326421547899</v>
      </c>
      <c r="E4282">
        <v>1741.3048240271</v>
      </c>
      <c r="F4282">
        <v>327.074654170418</v>
      </c>
      <c r="G4282">
        <v>171.62436564288299</v>
      </c>
      <c r="H4282">
        <v>564.70908583217704</v>
      </c>
      <c r="I4282">
        <v>189.61942031289101</v>
      </c>
    </row>
    <row r="4283" spans="1:9" x14ac:dyDescent="0.25">
      <c r="A4283" t="s">
        <v>30</v>
      </c>
      <c r="B4283">
        <v>2007</v>
      </c>
      <c r="C4283">
        <v>9</v>
      </c>
      <c r="D4283">
        <v>111.604992682893</v>
      </c>
      <c r="E4283">
        <v>1750.4857393086199</v>
      </c>
      <c r="F4283">
        <v>166.495888741741</v>
      </c>
      <c r="G4283">
        <v>86.504833639105101</v>
      </c>
      <c r="H4283">
        <v>250.11562916968401</v>
      </c>
      <c r="I4283">
        <v>130.71889562093699</v>
      </c>
    </row>
    <row r="4284" spans="1:9" x14ac:dyDescent="0.25">
      <c r="A4284" t="s">
        <v>30</v>
      </c>
      <c r="B4284">
        <v>2007</v>
      </c>
      <c r="C4284">
        <v>10</v>
      </c>
      <c r="D4284">
        <v>109.151171086631</v>
      </c>
      <c r="E4284">
        <v>1763.0181267759699</v>
      </c>
      <c r="F4284">
        <v>150.153069384632</v>
      </c>
      <c r="G4284">
        <v>77.723990554514302</v>
      </c>
      <c r="H4284">
        <v>163.24469616533301</v>
      </c>
      <c r="I4284">
        <v>126.98521359207101</v>
      </c>
    </row>
    <row r="4285" spans="1:9" x14ac:dyDescent="0.25">
      <c r="A4285" t="s">
        <v>30</v>
      </c>
      <c r="B4285">
        <v>2007</v>
      </c>
      <c r="C4285">
        <v>11</v>
      </c>
      <c r="D4285">
        <v>98.141510537536206</v>
      </c>
      <c r="E4285">
        <v>1762.8335894219999</v>
      </c>
      <c r="F4285">
        <v>305.46549768081701</v>
      </c>
      <c r="G4285">
        <v>159.80235834445301</v>
      </c>
      <c r="H4285">
        <v>404.06649437495997</v>
      </c>
      <c r="I4285">
        <v>109.855615804839</v>
      </c>
    </row>
    <row r="4286" spans="1:9" x14ac:dyDescent="0.25">
      <c r="A4286" t="s">
        <v>30</v>
      </c>
      <c r="B4286">
        <v>2007</v>
      </c>
      <c r="C4286">
        <v>12</v>
      </c>
      <c r="D4286">
        <v>164.20716701603399</v>
      </c>
      <c r="E4286">
        <v>1758.5942433783</v>
      </c>
      <c r="F4286">
        <v>325.28319190372503</v>
      </c>
      <c r="G4286">
        <v>169.899090963513</v>
      </c>
      <c r="H4286">
        <v>555.64942373795202</v>
      </c>
      <c r="I4286">
        <v>159.633653671894</v>
      </c>
    </row>
    <row r="4287" spans="1:9" x14ac:dyDescent="0.25">
      <c r="A4287" t="s">
        <v>30</v>
      </c>
      <c r="B4287">
        <v>2008</v>
      </c>
      <c r="C4287">
        <v>1</v>
      </c>
      <c r="D4287">
        <v>224.50942334106901</v>
      </c>
      <c r="E4287">
        <v>1754.3839545665001</v>
      </c>
      <c r="F4287">
        <v>431.79001618618003</v>
      </c>
      <c r="G4287">
        <v>225.53305534912101</v>
      </c>
      <c r="H4287">
        <v>783.52851089619696</v>
      </c>
      <c r="I4287">
        <v>196.29209202827499</v>
      </c>
    </row>
    <row r="4288" spans="1:9" x14ac:dyDescent="0.25">
      <c r="A4288" t="s">
        <v>30</v>
      </c>
      <c r="B4288">
        <v>2008</v>
      </c>
      <c r="C4288">
        <v>2</v>
      </c>
      <c r="D4288">
        <v>311.42274859571398</v>
      </c>
      <c r="E4288">
        <v>1733.17389144257</v>
      </c>
      <c r="F4288">
        <v>97.739219695200902</v>
      </c>
      <c r="G4288">
        <v>49.839299443464803</v>
      </c>
      <c r="H4288">
        <v>198.60338403825099</v>
      </c>
      <c r="I4288">
        <v>262.94642275017702</v>
      </c>
    </row>
    <row r="4289" spans="1:9" x14ac:dyDescent="0.25">
      <c r="A4289" t="s">
        <v>30</v>
      </c>
      <c r="B4289">
        <v>2008</v>
      </c>
      <c r="C4289">
        <v>3</v>
      </c>
      <c r="D4289">
        <v>360.53913255985799</v>
      </c>
      <c r="E4289">
        <v>1729.2259553047199</v>
      </c>
      <c r="F4289">
        <v>240.99401672376601</v>
      </c>
      <c r="G4289">
        <v>123.70485208364801</v>
      </c>
      <c r="H4289">
        <v>532.852127358487</v>
      </c>
      <c r="I4289">
        <v>324.83923221362102</v>
      </c>
    </row>
    <row r="4290" spans="1:9" x14ac:dyDescent="0.25">
      <c r="A4290" t="s">
        <v>30</v>
      </c>
      <c r="B4290">
        <v>2008</v>
      </c>
      <c r="C4290">
        <v>4</v>
      </c>
      <c r="D4290">
        <v>394.725718021484</v>
      </c>
      <c r="E4290">
        <v>1696.1648022541799</v>
      </c>
      <c r="F4290">
        <v>41.7238058925441</v>
      </c>
      <c r="G4290">
        <v>20.040860458424099</v>
      </c>
      <c r="H4290">
        <v>225.51167311249401</v>
      </c>
      <c r="I4290">
        <v>375.94341853645301</v>
      </c>
    </row>
    <row r="4291" spans="1:9" x14ac:dyDescent="0.25">
      <c r="A4291" t="s">
        <v>30</v>
      </c>
      <c r="B4291">
        <v>2008</v>
      </c>
      <c r="C4291">
        <v>5</v>
      </c>
      <c r="D4291">
        <v>446.34268749285701</v>
      </c>
      <c r="E4291">
        <v>1622.3420426113901</v>
      </c>
      <c r="F4291">
        <v>49.4645153916711</v>
      </c>
      <c r="G4291">
        <v>23.707940001010599</v>
      </c>
      <c r="H4291">
        <v>170.849086697704</v>
      </c>
      <c r="I4291">
        <v>422.83891522279799</v>
      </c>
    </row>
    <row r="4292" spans="1:9" x14ac:dyDescent="0.25">
      <c r="A4292" t="s">
        <v>30</v>
      </c>
      <c r="B4292">
        <v>2008</v>
      </c>
      <c r="C4292">
        <v>6</v>
      </c>
      <c r="D4292">
        <v>342.545546739668</v>
      </c>
      <c r="E4292">
        <v>1611.59313205597</v>
      </c>
      <c r="F4292">
        <v>94.734224835042397</v>
      </c>
      <c r="G4292">
        <v>46.243983278865798</v>
      </c>
      <c r="H4292">
        <v>465.70384349377599</v>
      </c>
      <c r="I4292">
        <v>324.69928484872298</v>
      </c>
    </row>
    <row r="4293" spans="1:9" x14ac:dyDescent="0.25">
      <c r="A4293" t="s">
        <v>30</v>
      </c>
      <c r="B4293">
        <v>2008</v>
      </c>
      <c r="C4293">
        <v>7</v>
      </c>
      <c r="D4293">
        <v>238.26523806623999</v>
      </c>
      <c r="E4293">
        <v>1748.33369976944</v>
      </c>
      <c r="F4293">
        <v>368.73461856265999</v>
      </c>
      <c r="G4293">
        <v>191.56736145629901</v>
      </c>
      <c r="H4293">
        <v>713.90418680094103</v>
      </c>
      <c r="I4293">
        <v>263.43225124375402</v>
      </c>
    </row>
    <row r="4294" spans="1:9" x14ac:dyDescent="0.25">
      <c r="A4294" t="s">
        <v>30</v>
      </c>
      <c r="B4294">
        <v>2008</v>
      </c>
      <c r="C4294">
        <v>8</v>
      </c>
      <c r="D4294">
        <v>146.35378224484401</v>
      </c>
      <c r="E4294">
        <v>1739.1095429319801</v>
      </c>
      <c r="F4294">
        <v>537.13015816894494</v>
      </c>
      <c r="G4294">
        <v>282.87244039778102</v>
      </c>
      <c r="H4294">
        <v>1006.0849292323099</v>
      </c>
      <c r="I4294">
        <v>167.15049459137001</v>
      </c>
    </row>
    <row r="4295" spans="1:9" x14ac:dyDescent="0.25">
      <c r="A4295" t="s">
        <v>30</v>
      </c>
      <c r="B4295">
        <v>2008</v>
      </c>
      <c r="C4295">
        <v>9</v>
      </c>
      <c r="D4295">
        <v>109.16860622054401</v>
      </c>
      <c r="E4295">
        <v>1723.7064184475701</v>
      </c>
      <c r="F4295">
        <v>367.48031079887397</v>
      </c>
      <c r="G4295">
        <v>191.29417363232699</v>
      </c>
      <c r="H4295">
        <v>606.56148064288504</v>
      </c>
      <c r="I4295">
        <v>126.551314522667</v>
      </c>
    </row>
    <row r="4296" spans="1:9" x14ac:dyDescent="0.25">
      <c r="A4296" t="s">
        <v>30</v>
      </c>
      <c r="B4296">
        <v>2008</v>
      </c>
      <c r="C4296">
        <v>10</v>
      </c>
      <c r="D4296">
        <v>93.520242541947397</v>
      </c>
      <c r="E4296">
        <v>1746.92047859283</v>
      </c>
      <c r="F4296">
        <v>423.485068889427</v>
      </c>
      <c r="G4296">
        <v>221.67171256831799</v>
      </c>
      <c r="H4296">
        <v>685.27118633516602</v>
      </c>
      <c r="I4296">
        <v>111.135721621504</v>
      </c>
    </row>
    <row r="4297" spans="1:9" x14ac:dyDescent="0.25">
      <c r="A4297" t="s">
        <v>30</v>
      </c>
      <c r="B4297">
        <v>2008</v>
      </c>
      <c r="C4297">
        <v>11</v>
      </c>
      <c r="D4297">
        <v>93.157169763860693</v>
      </c>
      <c r="E4297">
        <v>1760.6004302680999</v>
      </c>
      <c r="F4297">
        <v>261.76347137979502</v>
      </c>
      <c r="G4297">
        <v>137.05588078711</v>
      </c>
      <c r="H4297">
        <v>373.309429104895</v>
      </c>
      <c r="I4297">
        <v>104.75268755785901</v>
      </c>
    </row>
    <row r="4298" spans="1:9" x14ac:dyDescent="0.25">
      <c r="A4298" t="s">
        <v>30</v>
      </c>
      <c r="B4298">
        <v>2008</v>
      </c>
      <c r="C4298">
        <v>12</v>
      </c>
      <c r="D4298">
        <v>149.37444978923801</v>
      </c>
      <c r="E4298">
        <v>1741.37320313431</v>
      </c>
      <c r="F4298">
        <v>206.59302928243599</v>
      </c>
      <c r="G4298">
        <v>108.052858011203</v>
      </c>
      <c r="H4298">
        <v>310.70313396269398</v>
      </c>
      <c r="I4298">
        <v>145.28226866533299</v>
      </c>
    </row>
    <row r="4299" spans="1:9" x14ac:dyDescent="0.25">
      <c r="A4299" t="s">
        <v>30</v>
      </c>
      <c r="B4299">
        <v>2009</v>
      </c>
      <c r="C4299">
        <v>1</v>
      </c>
      <c r="D4299">
        <v>206.79917392546199</v>
      </c>
      <c r="E4299">
        <v>1761.87416489059</v>
      </c>
      <c r="F4299">
        <v>361.33046013160703</v>
      </c>
      <c r="G4299">
        <v>187.069623250185</v>
      </c>
      <c r="H4299">
        <v>582.84885346344595</v>
      </c>
      <c r="I4299">
        <v>183.890958841095</v>
      </c>
    </row>
    <row r="4300" spans="1:9" x14ac:dyDescent="0.25">
      <c r="A4300" t="s">
        <v>30</v>
      </c>
      <c r="B4300">
        <v>2009</v>
      </c>
      <c r="C4300">
        <v>2</v>
      </c>
      <c r="D4300">
        <v>238.09278413787999</v>
      </c>
      <c r="E4300">
        <v>1722.68293630875</v>
      </c>
      <c r="F4300">
        <v>139.199958592455</v>
      </c>
      <c r="G4300">
        <v>71.640635211657198</v>
      </c>
      <c r="H4300">
        <v>249.23759847271799</v>
      </c>
      <c r="I4300">
        <v>203.43602775299101</v>
      </c>
    </row>
    <row r="4301" spans="1:9" x14ac:dyDescent="0.25">
      <c r="A4301" t="s">
        <v>30</v>
      </c>
      <c r="B4301">
        <v>2009</v>
      </c>
      <c r="C4301">
        <v>3</v>
      </c>
      <c r="D4301">
        <v>384.83043978395898</v>
      </c>
      <c r="E4301">
        <v>1701.7007896804801</v>
      </c>
      <c r="F4301">
        <v>69.673201924036505</v>
      </c>
      <c r="G4301">
        <v>34.876605994959597</v>
      </c>
      <c r="H4301">
        <v>185.877220182619</v>
      </c>
      <c r="I4301">
        <v>336.867292709494</v>
      </c>
    </row>
    <row r="4302" spans="1:9" x14ac:dyDescent="0.25">
      <c r="A4302" t="s">
        <v>30</v>
      </c>
      <c r="B4302">
        <v>2009</v>
      </c>
      <c r="C4302">
        <v>4</v>
      </c>
      <c r="D4302">
        <v>398.674746884103</v>
      </c>
      <c r="E4302">
        <v>1693.5858628271501</v>
      </c>
      <c r="F4302">
        <v>138.479564414442</v>
      </c>
      <c r="G4302">
        <v>68.609864427175793</v>
      </c>
      <c r="H4302">
        <v>521.67651065689199</v>
      </c>
      <c r="I4302">
        <v>375.18792206843801</v>
      </c>
    </row>
    <row r="4303" spans="1:9" x14ac:dyDescent="0.25">
      <c r="A4303" t="s">
        <v>30</v>
      </c>
      <c r="B4303">
        <v>2009</v>
      </c>
      <c r="C4303">
        <v>5</v>
      </c>
      <c r="D4303">
        <v>399.98986879552399</v>
      </c>
      <c r="E4303">
        <v>1747.44045681946</v>
      </c>
      <c r="F4303">
        <v>173.84486550449401</v>
      </c>
      <c r="G4303">
        <v>88.625542900404398</v>
      </c>
      <c r="H4303">
        <v>454.315496008053</v>
      </c>
      <c r="I4303">
        <v>420.79729399987701</v>
      </c>
    </row>
    <row r="4304" spans="1:9" x14ac:dyDescent="0.25">
      <c r="A4304" t="s">
        <v>30</v>
      </c>
      <c r="B4304">
        <v>2009</v>
      </c>
      <c r="C4304">
        <v>6</v>
      </c>
      <c r="D4304">
        <v>372.33865744206997</v>
      </c>
      <c r="E4304">
        <v>1681.2719300198401</v>
      </c>
      <c r="F4304">
        <v>151.074033383255</v>
      </c>
      <c r="G4304">
        <v>77.097534446769103</v>
      </c>
      <c r="H4304">
        <v>479.76521613344403</v>
      </c>
      <c r="I4304">
        <v>382.01227426570898</v>
      </c>
    </row>
    <row r="4305" spans="1:9" x14ac:dyDescent="0.25">
      <c r="A4305" t="s">
        <v>30</v>
      </c>
      <c r="B4305">
        <v>2009</v>
      </c>
      <c r="C4305">
        <v>7</v>
      </c>
      <c r="D4305">
        <v>241.76418483669801</v>
      </c>
      <c r="E4305">
        <v>1750.66706541748</v>
      </c>
      <c r="F4305">
        <v>427.61590129039803</v>
      </c>
      <c r="G4305">
        <v>222.20444472465999</v>
      </c>
      <c r="H4305">
        <v>861.18111715669897</v>
      </c>
      <c r="I4305">
        <v>266.48207858527201</v>
      </c>
    </row>
    <row r="4306" spans="1:9" x14ac:dyDescent="0.25">
      <c r="A4306" t="s">
        <v>30</v>
      </c>
      <c r="B4306">
        <v>2009</v>
      </c>
      <c r="C4306">
        <v>8</v>
      </c>
      <c r="D4306">
        <v>162.74071673170101</v>
      </c>
      <c r="E4306">
        <v>1745.46300283096</v>
      </c>
      <c r="F4306">
        <v>341.10284099514001</v>
      </c>
      <c r="G4306">
        <v>177.986271965193</v>
      </c>
      <c r="H4306">
        <v>593.10068277511698</v>
      </c>
      <c r="I4306">
        <v>183.765879877815</v>
      </c>
    </row>
    <row r="4307" spans="1:9" x14ac:dyDescent="0.25">
      <c r="A4307" t="s">
        <v>30</v>
      </c>
      <c r="B4307">
        <v>2009</v>
      </c>
      <c r="C4307">
        <v>9</v>
      </c>
      <c r="D4307">
        <v>114.00997710927</v>
      </c>
      <c r="E4307">
        <v>1752.4073281256101</v>
      </c>
      <c r="F4307">
        <v>132.01261219099999</v>
      </c>
      <c r="G4307">
        <v>68.204687715485903</v>
      </c>
      <c r="H4307">
        <v>189.876492218137</v>
      </c>
      <c r="I4307">
        <v>133.764604937191</v>
      </c>
    </row>
    <row r="4308" spans="1:9" x14ac:dyDescent="0.25">
      <c r="A4308" t="s">
        <v>30</v>
      </c>
      <c r="B4308">
        <v>2009</v>
      </c>
      <c r="C4308">
        <v>10</v>
      </c>
      <c r="D4308">
        <v>95.142926469106698</v>
      </c>
      <c r="E4308">
        <v>1757.10804289917</v>
      </c>
      <c r="F4308">
        <v>480.59133610862801</v>
      </c>
      <c r="G4308">
        <v>251.96126165232201</v>
      </c>
      <c r="H4308">
        <v>685.56539622989396</v>
      </c>
      <c r="I4308">
        <v>113.284222947168</v>
      </c>
    </row>
    <row r="4309" spans="1:9" x14ac:dyDescent="0.25">
      <c r="A4309" t="s">
        <v>30</v>
      </c>
      <c r="B4309">
        <v>2009</v>
      </c>
      <c r="C4309">
        <v>11</v>
      </c>
      <c r="D4309">
        <v>101.42395683371301</v>
      </c>
      <c r="E4309">
        <v>1756.3095829884301</v>
      </c>
      <c r="F4309">
        <v>611.08130636703504</v>
      </c>
      <c r="G4309">
        <v>318.76406172619897</v>
      </c>
      <c r="H4309">
        <v>1099.7530663053899</v>
      </c>
      <c r="I4309">
        <v>112.40881148918599</v>
      </c>
    </row>
    <row r="4310" spans="1:9" x14ac:dyDescent="0.25">
      <c r="A4310" t="s">
        <v>30</v>
      </c>
      <c r="B4310">
        <v>2009</v>
      </c>
      <c r="C4310">
        <v>12</v>
      </c>
      <c r="D4310">
        <v>136.316067131056</v>
      </c>
      <c r="E4310">
        <v>1758.6490248709099</v>
      </c>
      <c r="F4310">
        <v>280.05135747448003</v>
      </c>
      <c r="G4310">
        <v>145.436630391454</v>
      </c>
      <c r="H4310">
        <v>455.19782797809597</v>
      </c>
      <c r="I4310">
        <v>136.230637585192</v>
      </c>
    </row>
    <row r="4311" spans="1:9" x14ac:dyDescent="0.25">
      <c r="A4311" t="s">
        <v>30</v>
      </c>
      <c r="B4311">
        <v>2010</v>
      </c>
      <c r="C4311">
        <v>1</v>
      </c>
      <c r="D4311">
        <v>192.44152686220201</v>
      </c>
      <c r="E4311">
        <v>1749.61634051804</v>
      </c>
      <c r="F4311">
        <v>221.08415668600099</v>
      </c>
      <c r="G4311">
        <v>113.77450606786699</v>
      </c>
      <c r="H4311">
        <v>349.40597602702599</v>
      </c>
      <c r="I4311">
        <v>170.76905503688801</v>
      </c>
    </row>
    <row r="4312" spans="1:9" x14ac:dyDescent="0.25">
      <c r="A4312" t="s">
        <v>30</v>
      </c>
      <c r="B4312">
        <v>2010</v>
      </c>
      <c r="C4312">
        <v>2</v>
      </c>
      <c r="D4312">
        <v>239.02122952566199</v>
      </c>
      <c r="E4312">
        <v>1732.1494349105801</v>
      </c>
      <c r="F4312">
        <v>123.73339347562801</v>
      </c>
      <c r="G4312">
        <v>63.549906795562897</v>
      </c>
      <c r="H4312">
        <v>240.786981245747</v>
      </c>
      <c r="I4312">
        <v>205.56420637943299</v>
      </c>
    </row>
    <row r="4313" spans="1:9" x14ac:dyDescent="0.25">
      <c r="A4313" t="s">
        <v>30</v>
      </c>
      <c r="B4313">
        <v>2010</v>
      </c>
      <c r="C4313">
        <v>3</v>
      </c>
      <c r="D4313">
        <v>379.84326876194001</v>
      </c>
      <c r="E4313">
        <v>1712.96547434082</v>
      </c>
      <c r="F4313">
        <v>156.621167550764</v>
      </c>
      <c r="G4313">
        <v>79.906171060551102</v>
      </c>
      <c r="H4313">
        <v>385.82157132809999</v>
      </c>
      <c r="I4313">
        <v>333.31984929525402</v>
      </c>
    </row>
    <row r="4314" spans="1:9" x14ac:dyDescent="0.25">
      <c r="A4314" t="s">
        <v>30</v>
      </c>
      <c r="B4314">
        <v>2010</v>
      </c>
      <c r="C4314">
        <v>4</v>
      </c>
      <c r="D4314">
        <v>452.11236211802498</v>
      </c>
      <c r="E4314">
        <v>1666.29242472031</v>
      </c>
      <c r="F4314">
        <v>82.171097454288002</v>
      </c>
      <c r="G4314">
        <v>41.9161957742364</v>
      </c>
      <c r="H4314">
        <v>228.86957022463301</v>
      </c>
      <c r="I4314">
        <v>415.66581941316599</v>
      </c>
    </row>
    <row r="4315" spans="1:9" x14ac:dyDescent="0.25">
      <c r="A4315" t="s">
        <v>30</v>
      </c>
      <c r="B4315">
        <v>2010</v>
      </c>
      <c r="C4315">
        <v>5</v>
      </c>
      <c r="D4315">
        <v>432.64100108112802</v>
      </c>
      <c r="E4315">
        <v>1584.18118258194</v>
      </c>
      <c r="F4315">
        <v>47.673160028208201</v>
      </c>
      <c r="G4315">
        <v>22.499344948438999</v>
      </c>
      <c r="H4315">
        <v>260.88098138694897</v>
      </c>
      <c r="I4315">
        <v>393.138387946129</v>
      </c>
    </row>
    <row r="4316" spans="1:9" x14ac:dyDescent="0.25">
      <c r="A4316" t="s">
        <v>30</v>
      </c>
      <c r="B4316">
        <v>2010</v>
      </c>
      <c r="C4316">
        <v>6</v>
      </c>
      <c r="D4316">
        <v>376.27954749358599</v>
      </c>
      <c r="E4316">
        <v>1613.26325050522</v>
      </c>
      <c r="F4316">
        <v>41.813620741023101</v>
      </c>
      <c r="G4316">
        <v>20.489570147615598</v>
      </c>
      <c r="H4316">
        <v>240.28961334508099</v>
      </c>
      <c r="I4316">
        <v>359.88426632785797</v>
      </c>
    </row>
    <row r="4317" spans="1:9" x14ac:dyDescent="0.25">
      <c r="A4317" t="s">
        <v>30</v>
      </c>
      <c r="B4317">
        <v>2010</v>
      </c>
      <c r="C4317">
        <v>7</v>
      </c>
      <c r="D4317">
        <v>239.91249517437899</v>
      </c>
      <c r="E4317">
        <v>1694.76905617386</v>
      </c>
      <c r="F4317">
        <v>185.223784691048</v>
      </c>
      <c r="G4317">
        <v>95.572072216860704</v>
      </c>
      <c r="H4317">
        <v>519.57986498659102</v>
      </c>
      <c r="I4317">
        <v>252.38074406905201</v>
      </c>
    </row>
    <row r="4318" spans="1:9" x14ac:dyDescent="0.25">
      <c r="A4318" t="s">
        <v>30</v>
      </c>
      <c r="B4318">
        <v>2010</v>
      </c>
      <c r="C4318">
        <v>8</v>
      </c>
      <c r="D4318">
        <v>165.478792487655</v>
      </c>
      <c r="E4318">
        <v>1761.5944624148599</v>
      </c>
      <c r="F4318">
        <v>138.84394262273801</v>
      </c>
      <c r="G4318">
        <v>71.570740173212499</v>
      </c>
      <c r="H4318">
        <v>210.66127896795501</v>
      </c>
      <c r="I4318">
        <v>188.20177427910801</v>
      </c>
    </row>
    <row r="4319" spans="1:9" x14ac:dyDescent="0.25">
      <c r="A4319" t="s">
        <v>30</v>
      </c>
      <c r="B4319">
        <v>2010</v>
      </c>
      <c r="C4319">
        <v>9</v>
      </c>
      <c r="D4319">
        <v>107.065560498145</v>
      </c>
      <c r="E4319">
        <v>1752.10056050964</v>
      </c>
      <c r="F4319">
        <v>426.94365237483998</v>
      </c>
      <c r="G4319">
        <v>224.132120232945</v>
      </c>
      <c r="H4319">
        <v>714.25928176320997</v>
      </c>
      <c r="I4319">
        <v>126.346113439894</v>
      </c>
    </row>
    <row r="4320" spans="1:9" x14ac:dyDescent="0.25">
      <c r="A4320" t="s">
        <v>30</v>
      </c>
      <c r="B4320">
        <v>2010</v>
      </c>
      <c r="C4320">
        <v>10</v>
      </c>
      <c r="D4320">
        <v>93.872425679214004</v>
      </c>
      <c r="E4320">
        <v>1765.1678052177399</v>
      </c>
      <c r="F4320">
        <v>234.532979015465</v>
      </c>
      <c r="G4320">
        <v>122.36838647410799</v>
      </c>
      <c r="H4320">
        <v>262.169550311379</v>
      </c>
      <c r="I4320">
        <v>112.123148344035</v>
      </c>
    </row>
    <row r="4321" spans="1:9" x14ac:dyDescent="0.25">
      <c r="A4321" t="s">
        <v>30</v>
      </c>
      <c r="B4321">
        <v>2010</v>
      </c>
      <c r="C4321">
        <v>11</v>
      </c>
      <c r="D4321">
        <v>83.901894132716706</v>
      </c>
      <c r="E4321">
        <v>1759.5956166224701</v>
      </c>
      <c r="F4321">
        <v>382.49773895191203</v>
      </c>
      <c r="G4321">
        <v>200.84454799742801</v>
      </c>
      <c r="H4321">
        <v>593.24033674779002</v>
      </c>
      <c r="I4321">
        <v>96.403477434687602</v>
      </c>
    </row>
    <row r="4322" spans="1:9" x14ac:dyDescent="0.25">
      <c r="A4322" t="s">
        <v>30</v>
      </c>
      <c r="B4322">
        <v>2010</v>
      </c>
      <c r="C4322">
        <v>12</v>
      </c>
      <c r="D4322">
        <v>108.252695172412</v>
      </c>
      <c r="E4322">
        <v>1764.1555968180801</v>
      </c>
      <c r="F4322">
        <v>201.755301159477</v>
      </c>
      <c r="G4322">
        <v>105.036824517543</v>
      </c>
      <c r="H4322">
        <v>260.23114542614002</v>
      </c>
      <c r="I4322">
        <v>112.55314950158601</v>
      </c>
    </row>
    <row r="4323" spans="1:9" x14ac:dyDescent="0.25">
      <c r="A4323" t="s">
        <v>30</v>
      </c>
      <c r="B4323">
        <v>2011</v>
      </c>
      <c r="C4323">
        <v>1</v>
      </c>
      <c r="D4323">
        <v>173.47873983781801</v>
      </c>
      <c r="E4323">
        <v>1756.0655683718901</v>
      </c>
      <c r="F4323">
        <v>175.449489003792</v>
      </c>
      <c r="G4323">
        <v>90.525411826507593</v>
      </c>
      <c r="H4323">
        <v>232.769732780418</v>
      </c>
      <c r="I4323">
        <v>156.62484713806199</v>
      </c>
    </row>
    <row r="4324" spans="1:9" x14ac:dyDescent="0.25">
      <c r="A4324" t="s">
        <v>30</v>
      </c>
      <c r="B4324">
        <v>2011</v>
      </c>
      <c r="C4324">
        <v>2</v>
      </c>
      <c r="D4324">
        <v>253.17452847621499</v>
      </c>
      <c r="E4324">
        <v>1758.61661505859</v>
      </c>
      <c r="F4324">
        <v>274.364118867569</v>
      </c>
      <c r="G4324">
        <v>143.46421316422399</v>
      </c>
      <c r="H4324">
        <v>520.45638093130594</v>
      </c>
      <c r="I4324">
        <v>220.421258243799</v>
      </c>
    </row>
    <row r="4325" spans="1:9" x14ac:dyDescent="0.25">
      <c r="A4325" t="s">
        <v>30</v>
      </c>
      <c r="B4325">
        <v>2011</v>
      </c>
      <c r="C4325">
        <v>3</v>
      </c>
      <c r="D4325">
        <v>402.49654683792602</v>
      </c>
      <c r="E4325">
        <v>1719.7020772917199</v>
      </c>
      <c r="F4325">
        <v>50.348301378113902</v>
      </c>
      <c r="G4325">
        <v>24.829172639312599</v>
      </c>
      <c r="H4325">
        <v>141.504468403842</v>
      </c>
      <c r="I4325">
        <v>357.11975586179801</v>
      </c>
    </row>
    <row r="4326" spans="1:9" x14ac:dyDescent="0.25">
      <c r="A4326" t="s">
        <v>30</v>
      </c>
      <c r="B4326">
        <v>2011</v>
      </c>
      <c r="C4326">
        <v>4</v>
      </c>
      <c r="D4326">
        <v>475.11240882264599</v>
      </c>
      <c r="E4326">
        <v>1646.8207317923</v>
      </c>
      <c r="F4326">
        <v>40.583716432337503</v>
      </c>
      <c r="G4326">
        <v>19.560664315949701</v>
      </c>
      <c r="H4326">
        <v>149.996795383011</v>
      </c>
      <c r="I4326">
        <v>427.85109465784097</v>
      </c>
    </row>
    <row r="4327" spans="1:9" x14ac:dyDescent="0.25">
      <c r="A4327" t="s">
        <v>30</v>
      </c>
      <c r="B4327">
        <v>2011</v>
      </c>
      <c r="C4327">
        <v>5</v>
      </c>
      <c r="D4327">
        <v>364.383795596791</v>
      </c>
      <c r="E4327">
        <v>1585.0861403869601</v>
      </c>
      <c r="F4327">
        <v>47.042606588302</v>
      </c>
      <c r="G4327">
        <v>22.6342461353955</v>
      </c>
      <c r="H4327">
        <v>299.67071439227198</v>
      </c>
      <c r="I4327">
        <v>331.65018235075001</v>
      </c>
    </row>
    <row r="4328" spans="1:9" x14ac:dyDescent="0.25">
      <c r="A4328" t="s">
        <v>30</v>
      </c>
      <c r="B4328">
        <v>2011</v>
      </c>
      <c r="C4328">
        <v>6</v>
      </c>
      <c r="D4328">
        <v>333.16649220072799</v>
      </c>
      <c r="E4328">
        <v>1674.6861167254599</v>
      </c>
      <c r="F4328">
        <v>101.044468688072</v>
      </c>
      <c r="G4328">
        <v>50.146505905472303</v>
      </c>
      <c r="H4328">
        <v>383.87496032208099</v>
      </c>
      <c r="I4328">
        <v>337.66968947881702</v>
      </c>
    </row>
    <row r="4329" spans="1:9" x14ac:dyDescent="0.25">
      <c r="A4329" t="s">
        <v>30</v>
      </c>
      <c r="B4329">
        <v>2011</v>
      </c>
      <c r="C4329">
        <v>7</v>
      </c>
      <c r="D4329">
        <v>251.89730516299301</v>
      </c>
      <c r="E4329">
        <v>1741.22193047577</v>
      </c>
      <c r="F4329">
        <v>83.278306978642306</v>
      </c>
      <c r="G4329">
        <v>42.0159488176458</v>
      </c>
      <c r="H4329">
        <v>251.04696417437</v>
      </c>
      <c r="I4329">
        <v>274.84135883462898</v>
      </c>
    </row>
    <row r="4330" spans="1:9" x14ac:dyDescent="0.25">
      <c r="A4330" t="s">
        <v>30</v>
      </c>
      <c r="B4330">
        <v>2011</v>
      </c>
      <c r="C4330">
        <v>8</v>
      </c>
      <c r="D4330">
        <v>161.923657539635</v>
      </c>
      <c r="E4330">
        <v>1759.7361368905599</v>
      </c>
      <c r="F4330">
        <v>174.88292907480201</v>
      </c>
      <c r="G4330">
        <v>90.962851457494395</v>
      </c>
      <c r="H4330">
        <v>278.068489708615</v>
      </c>
      <c r="I4330">
        <v>184.755409824667</v>
      </c>
    </row>
    <row r="4331" spans="1:9" x14ac:dyDescent="0.25">
      <c r="A4331" t="s">
        <v>30</v>
      </c>
      <c r="B4331">
        <v>2011</v>
      </c>
      <c r="C4331">
        <v>9</v>
      </c>
      <c r="D4331">
        <v>96.731304942011903</v>
      </c>
      <c r="E4331">
        <v>1764.4211638085901</v>
      </c>
      <c r="F4331">
        <v>238.17622635243401</v>
      </c>
      <c r="G4331">
        <v>121.758333897439</v>
      </c>
      <c r="H4331">
        <v>261.88307742917198</v>
      </c>
      <c r="I4331">
        <v>117.268391790519</v>
      </c>
    </row>
    <row r="4332" spans="1:9" x14ac:dyDescent="0.25">
      <c r="A4332" t="s">
        <v>30</v>
      </c>
      <c r="B4332">
        <v>2011</v>
      </c>
      <c r="C4332">
        <v>10</v>
      </c>
      <c r="D4332">
        <v>79.239488727810397</v>
      </c>
      <c r="E4332">
        <v>1736.8754443643199</v>
      </c>
      <c r="F4332">
        <v>471.39394517849001</v>
      </c>
      <c r="G4332">
        <v>248.147873506905</v>
      </c>
      <c r="H4332">
        <v>795.31894416929504</v>
      </c>
      <c r="I4332">
        <v>95.914281646266005</v>
      </c>
    </row>
    <row r="4333" spans="1:9" x14ac:dyDescent="0.25">
      <c r="A4333" t="s">
        <v>30</v>
      </c>
      <c r="B4333">
        <v>2011</v>
      </c>
      <c r="C4333">
        <v>11</v>
      </c>
      <c r="D4333">
        <v>97.650131919124206</v>
      </c>
      <c r="E4333">
        <v>1753.2719580631999</v>
      </c>
      <c r="F4333">
        <v>276.793001925564</v>
      </c>
      <c r="G4333">
        <v>144.997910143643</v>
      </c>
      <c r="H4333">
        <v>429.96361036223902</v>
      </c>
      <c r="I4333">
        <v>108.466981093516</v>
      </c>
    </row>
    <row r="4334" spans="1:9" x14ac:dyDescent="0.25">
      <c r="A4334" t="s">
        <v>30</v>
      </c>
      <c r="B4334">
        <v>2011</v>
      </c>
      <c r="C4334">
        <v>12</v>
      </c>
      <c r="D4334">
        <v>120.06041935655099</v>
      </c>
      <c r="E4334">
        <v>1765.8701010539201</v>
      </c>
      <c r="F4334">
        <v>274.09708915626499</v>
      </c>
      <c r="G4334">
        <v>143.14085950636499</v>
      </c>
      <c r="H4334">
        <v>375.267190733061</v>
      </c>
      <c r="I4334">
        <v>122.03142182234799</v>
      </c>
    </row>
    <row r="4335" spans="1:9" x14ac:dyDescent="0.25">
      <c r="A4335" t="s">
        <v>30</v>
      </c>
      <c r="B4335">
        <v>2012</v>
      </c>
      <c r="C4335">
        <v>1</v>
      </c>
      <c r="D4335">
        <v>164.77937814059999</v>
      </c>
      <c r="E4335">
        <v>1755.53573718292</v>
      </c>
      <c r="F4335">
        <v>280.854575247269</v>
      </c>
      <c r="G4335">
        <v>146.85950865931099</v>
      </c>
      <c r="H4335">
        <v>394.72941461812098</v>
      </c>
      <c r="I4335">
        <v>150.19237667337401</v>
      </c>
    </row>
    <row r="4336" spans="1:9" x14ac:dyDescent="0.25">
      <c r="A4336" t="s">
        <v>30</v>
      </c>
      <c r="B4336">
        <v>2012</v>
      </c>
      <c r="C4336">
        <v>2</v>
      </c>
      <c r="D4336">
        <v>222.11295039743601</v>
      </c>
      <c r="E4336">
        <v>1751.53879074371</v>
      </c>
      <c r="F4336">
        <v>80.897809591831006</v>
      </c>
      <c r="G4336">
        <v>41.201357648552403</v>
      </c>
      <c r="H4336">
        <v>164.246469445163</v>
      </c>
      <c r="I4336">
        <v>194.71237762825001</v>
      </c>
    </row>
    <row r="4337" spans="1:9" x14ac:dyDescent="0.25">
      <c r="A4337" t="s">
        <v>30</v>
      </c>
      <c r="B4337">
        <v>2012</v>
      </c>
      <c r="C4337">
        <v>3</v>
      </c>
      <c r="D4337">
        <v>389.620445867358</v>
      </c>
      <c r="E4337">
        <v>1731.76106507996</v>
      </c>
      <c r="F4337">
        <v>61.242004559185503</v>
      </c>
      <c r="G4337">
        <v>30.3750627352359</v>
      </c>
      <c r="H4337">
        <v>118.553138299365</v>
      </c>
      <c r="I4337">
        <v>349.99129211130099</v>
      </c>
    </row>
    <row r="4338" spans="1:9" x14ac:dyDescent="0.25">
      <c r="A4338" t="s">
        <v>30</v>
      </c>
      <c r="B4338">
        <v>2012</v>
      </c>
      <c r="C4338">
        <v>4</v>
      </c>
      <c r="D4338">
        <v>354.27729696806398</v>
      </c>
      <c r="E4338">
        <v>1690.1394354924</v>
      </c>
      <c r="F4338">
        <v>121.68615403658799</v>
      </c>
      <c r="G4338">
        <v>61.777141537270403</v>
      </c>
      <c r="H4338">
        <v>440.05694105303201</v>
      </c>
      <c r="I4338">
        <v>335.15376928388599</v>
      </c>
    </row>
    <row r="4339" spans="1:9" x14ac:dyDescent="0.25">
      <c r="A4339" t="s">
        <v>30</v>
      </c>
      <c r="B4339">
        <v>2012</v>
      </c>
      <c r="C4339">
        <v>5</v>
      </c>
      <c r="D4339">
        <v>398.39551357653198</v>
      </c>
      <c r="E4339">
        <v>1717.8569361961399</v>
      </c>
      <c r="F4339">
        <v>101.074518999801</v>
      </c>
      <c r="G4339">
        <v>51.493155128422302</v>
      </c>
      <c r="H4339">
        <v>299.52955416009701</v>
      </c>
      <c r="I4339">
        <v>410.413190794907</v>
      </c>
    </row>
    <row r="4340" spans="1:9" x14ac:dyDescent="0.25">
      <c r="A4340" t="s">
        <v>30</v>
      </c>
      <c r="B4340">
        <v>2012</v>
      </c>
      <c r="C4340">
        <v>6</v>
      </c>
      <c r="D4340">
        <v>281.78194293066502</v>
      </c>
      <c r="E4340">
        <v>1735.2450279582199</v>
      </c>
      <c r="F4340">
        <v>399.98240382022902</v>
      </c>
      <c r="G4340">
        <v>208.85610939060501</v>
      </c>
      <c r="H4340">
        <v>922.747521257583</v>
      </c>
      <c r="I4340">
        <v>305.14368088747</v>
      </c>
    </row>
    <row r="4341" spans="1:9" x14ac:dyDescent="0.25">
      <c r="A4341" t="s">
        <v>30</v>
      </c>
      <c r="B4341">
        <v>2012</v>
      </c>
      <c r="C4341">
        <v>7</v>
      </c>
      <c r="D4341">
        <v>229.34296901339499</v>
      </c>
      <c r="E4341">
        <v>1752.3553145625301</v>
      </c>
      <c r="F4341">
        <v>263.68199965305303</v>
      </c>
      <c r="G4341">
        <v>137.61583013511901</v>
      </c>
      <c r="H4341">
        <v>531.27016388579295</v>
      </c>
      <c r="I4341">
        <v>254.06248703744899</v>
      </c>
    </row>
    <row r="4342" spans="1:9" x14ac:dyDescent="0.25">
      <c r="A4342" t="s">
        <v>30</v>
      </c>
      <c r="B4342">
        <v>2012</v>
      </c>
      <c r="C4342">
        <v>8</v>
      </c>
      <c r="D4342">
        <v>156.67481665053299</v>
      </c>
      <c r="E4342">
        <v>1762.52381199051</v>
      </c>
      <c r="F4342">
        <v>317.53643915966001</v>
      </c>
      <c r="G4342">
        <v>165.83951053772299</v>
      </c>
      <c r="H4342">
        <v>538.33429230713102</v>
      </c>
      <c r="I4342">
        <v>180.45995135270101</v>
      </c>
    </row>
    <row r="4343" spans="1:9" x14ac:dyDescent="0.25">
      <c r="A4343" t="s">
        <v>30</v>
      </c>
      <c r="B4343">
        <v>2012</v>
      </c>
      <c r="C4343">
        <v>9</v>
      </c>
      <c r="D4343">
        <v>103.375552723231</v>
      </c>
      <c r="E4343">
        <v>1749.90933014709</v>
      </c>
      <c r="F4343">
        <v>278.50161958572397</v>
      </c>
      <c r="G4343">
        <v>145.54999779430301</v>
      </c>
      <c r="H4343">
        <v>404.12808588238698</v>
      </c>
      <c r="I4343">
        <v>123.162094903765</v>
      </c>
    </row>
    <row r="4344" spans="1:9" x14ac:dyDescent="0.25">
      <c r="A4344" t="s">
        <v>30</v>
      </c>
      <c r="B4344">
        <v>2012</v>
      </c>
      <c r="C4344">
        <v>10</v>
      </c>
      <c r="D4344">
        <v>82.174610445225298</v>
      </c>
      <c r="E4344">
        <v>1757.3056533875999</v>
      </c>
      <c r="F4344">
        <v>312.00370199932098</v>
      </c>
      <c r="G4344">
        <v>163.525569259245</v>
      </c>
      <c r="H4344">
        <v>452.71648197250101</v>
      </c>
      <c r="I4344">
        <v>100.209493034782</v>
      </c>
    </row>
    <row r="4345" spans="1:9" x14ac:dyDescent="0.25">
      <c r="A4345" t="s">
        <v>30</v>
      </c>
      <c r="B4345">
        <v>2012</v>
      </c>
      <c r="C4345">
        <v>11</v>
      </c>
      <c r="D4345">
        <v>88.667610415268001</v>
      </c>
      <c r="E4345">
        <v>1752.43034469025</v>
      </c>
      <c r="F4345">
        <v>310.52316217201201</v>
      </c>
      <c r="G4345">
        <v>161.830595161547</v>
      </c>
      <c r="H4345">
        <v>410.97930145973203</v>
      </c>
      <c r="I4345">
        <v>100.135262025304</v>
      </c>
    </row>
    <row r="4346" spans="1:9" x14ac:dyDescent="0.25">
      <c r="A4346" t="s">
        <v>30</v>
      </c>
      <c r="B4346">
        <v>2012</v>
      </c>
      <c r="C4346">
        <v>12</v>
      </c>
      <c r="D4346">
        <v>129.66479631849299</v>
      </c>
      <c r="E4346">
        <v>1756.4191451798999</v>
      </c>
      <c r="F4346">
        <v>247.02870262382501</v>
      </c>
      <c r="G4346">
        <v>128.98791810236099</v>
      </c>
      <c r="H4346">
        <v>383.85815646359703</v>
      </c>
      <c r="I4346">
        <v>130.005090288811</v>
      </c>
    </row>
    <row r="4347" spans="1:9" x14ac:dyDescent="0.25">
      <c r="A4347" t="s">
        <v>30</v>
      </c>
      <c r="B4347">
        <v>2013</v>
      </c>
      <c r="C4347">
        <v>1</v>
      </c>
      <c r="D4347">
        <v>196.883558088375</v>
      </c>
      <c r="E4347">
        <v>1758.71686416229</v>
      </c>
      <c r="F4347">
        <v>393.417844590225</v>
      </c>
      <c r="G4347">
        <v>204.653009211387</v>
      </c>
      <c r="H4347">
        <v>668.15351729441295</v>
      </c>
      <c r="I4347">
        <v>175.21946716256201</v>
      </c>
    </row>
    <row r="4348" spans="1:9" x14ac:dyDescent="0.25">
      <c r="A4348" t="s">
        <v>30</v>
      </c>
      <c r="B4348">
        <v>2013</v>
      </c>
      <c r="C4348">
        <v>2</v>
      </c>
      <c r="D4348">
        <v>237.23095257287099</v>
      </c>
      <c r="E4348">
        <v>1750.4121619635</v>
      </c>
      <c r="F4348">
        <v>188.37009406055401</v>
      </c>
      <c r="G4348">
        <v>97.194809755561394</v>
      </c>
      <c r="H4348">
        <v>330.68208957590599</v>
      </c>
      <c r="I4348">
        <v>206.25107492301899</v>
      </c>
    </row>
    <row r="4349" spans="1:9" x14ac:dyDescent="0.25">
      <c r="A4349" t="s">
        <v>30</v>
      </c>
      <c r="B4349">
        <v>2013</v>
      </c>
      <c r="C4349">
        <v>3</v>
      </c>
      <c r="D4349">
        <v>275.53174002102799</v>
      </c>
      <c r="E4349">
        <v>1742.7852875764499</v>
      </c>
      <c r="F4349">
        <v>218.00840634687401</v>
      </c>
      <c r="G4349">
        <v>110.87454889996</v>
      </c>
      <c r="H4349">
        <v>444.38787222921201</v>
      </c>
      <c r="I4349">
        <v>253.22255877081901</v>
      </c>
    </row>
    <row r="4350" spans="1:9" x14ac:dyDescent="0.25">
      <c r="A4350" t="s">
        <v>30</v>
      </c>
      <c r="B4350">
        <v>2013</v>
      </c>
      <c r="C4350">
        <v>4</v>
      </c>
      <c r="D4350">
        <v>375.430129673257</v>
      </c>
      <c r="E4350">
        <v>1728.78276946594</v>
      </c>
      <c r="F4350">
        <v>98.686539756655705</v>
      </c>
      <c r="G4350">
        <v>50.311690046074602</v>
      </c>
      <c r="H4350">
        <v>318.90194821615898</v>
      </c>
      <c r="I4350">
        <v>367.06813847289999</v>
      </c>
    </row>
    <row r="4351" spans="1:9" x14ac:dyDescent="0.25">
      <c r="A4351" t="s">
        <v>30</v>
      </c>
      <c r="B4351">
        <v>2013</v>
      </c>
      <c r="C4351">
        <v>5</v>
      </c>
      <c r="D4351">
        <v>394.10839409990302</v>
      </c>
      <c r="E4351">
        <v>1722.71551504745</v>
      </c>
      <c r="F4351">
        <v>83.519185436344998</v>
      </c>
      <c r="G4351">
        <v>40.844236895064299</v>
      </c>
      <c r="H4351">
        <v>335.90754988574298</v>
      </c>
      <c r="I4351">
        <v>406.12847540577002</v>
      </c>
    </row>
    <row r="4352" spans="1:9" x14ac:dyDescent="0.25">
      <c r="A4352" t="s">
        <v>30</v>
      </c>
      <c r="B4352">
        <v>2013</v>
      </c>
      <c r="C4352">
        <v>6</v>
      </c>
      <c r="D4352">
        <v>364.309215406117</v>
      </c>
      <c r="E4352">
        <v>1709.88377207748</v>
      </c>
      <c r="F4352">
        <v>68.390274482244294</v>
      </c>
      <c r="G4352">
        <v>33.603875595174699</v>
      </c>
      <c r="H4352">
        <v>302.44316095703402</v>
      </c>
      <c r="I4352">
        <v>380.33684500371902</v>
      </c>
    </row>
    <row r="4353" spans="1:9" x14ac:dyDescent="0.25">
      <c r="A4353" t="s">
        <v>30</v>
      </c>
      <c r="B4353">
        <v>2013</v>
      </c>
      <c r="C4353">
        <v>7</v>
      </c>
      <c r="D4353">
        <v>320.59697566371898</v>
      </c>
      <c r="E4353">
        <v>1688.12444932175</v>
      </c>
      <c r="F4353">
        <v>145.533826276128</v>
      </c>
      <c r="G4353">
        <v>73.859705562242894</v>
      </c>
      <c r="H4353">
        <v>350.45477710183701</v>
      </c>
      <c r="I4353">
        <v>331.01114011699701</v>
      </c>
    </row>
    <row r="4354" spans="1:9" x14ac:dyDescent="0.25">
      <c r="A4354" t="s">
        <v>30</v>
      </c>
      <c r="B4354">
        <v>2013</v>
      </c>
      <c r="C4354">
        <v>8</v>
      </c>
      <c r="D4354">
        <v>172.581135082374</v>
      </c>
      <c r="E4354">
        <v>1737.3272093476901</v>
      </c>
      <c r="F4354">
        <v>112.896334432217</v>
      </c>
      <c r="G4354">
        <v>58.653075632375803</v>
      </c>
      <c r="H4354">
        <v>239.36840900239201</v>
      </c>
      <c r="I4354">
        <v>192.51269581080399</v>
      </c>
    </row>
    <row r="4355" spans="1:9" x14ac:dyDescent="0.25">
      <c r="A4355" t="s">
        <v>30</v>
      </c>
      <c r="B4355">
        <v>2013</v>
      </c>
      <c r="C4355">
        <v>9</v>
      </c>
      <c r="D4355">
        <v>110.857544322433</v>
      </c>
      <c r="E4355">
        <v>1756.89897780106</v>
      </c>
      <c r="F4355">
        <v>207.37020735412599</v>
      </c>
      <c r="G4355">
        <v>107.833771988027</v>
      </c>
      <c r="H4355">
        <v>261.250888472611</v>
      </c>
      <c r="I4355">
        <v>130.81546336650899</v>
      </c>
    </row>
    <row r="4356" spans="1:9" x14ac:dyDescent="0.25">
      <c r="A4356" t="s">
        <v>30</v>
      </c>
      <c r="B4356">
        <v>2013</v>
      </c>
      <c r="C4356">
        <v>10</v>
      </c>
      <c r="D4356">
        <v>92.510464160602098</v>
      </c>
      <c r="E4356">
        <v>1757.08449185974</v>
      </c>
      <c r="F4356">
        <v>561.18364637638103</v>
      </c>
      <c r="G4356">
        <v>293.02042402726198</v>
      </c>
      <c r="H4356">
        <v>963.72878432984101</v>
      </c>
      <c r="I4356">
        <v>109.826565433402</v>
      </c>
    </row>
    <row r="4357" spans="1:9" x14ac:dyDescent="0.25">
      <c r="A4357" t="s">
        <v>30</v>
      </c>
      <c r="B4357">
        <v>2013</v>
      </c>
      <c r="C4357">
        <v>11</v>
      </c>
      <c r="D4357">
        <v>96.391045125825499</v>
      </c>
      <c r="E4357">
        <v>1760.2777734190399</v>
      </c>
      <c r="F4357">
        <v>173.237524802856</v>
      </c>
      <c r="G4357">
        <v>90.4364655129461</v>
      </c>
      <c r="H4357">
        <v>199.21906376705999</v>
      </c>
      <c r="I4357">
        <v>108.186248971539</v>
      </c>
    </row>
    <row r="4358" spans="1:9" x14ac:dyDescent="0.25">
      <c r="A4358" t="s">
        <v>30</v>
      </c>
      <c r="B4358">
        <v>2013</v>
      </c>
      <c r="C4358">
        <v>12</v>
      </c>
      <c r="D4358">
        <v>154.354042145736</v>
      </c>
      <c r="E4358">
        <v>1759.96206527039</v>
      </c>
      <c r="F4358">
        <v>478.59415055110901</v>
      </c>
      <c r="G4358">
        <v>250.70495706246101</v>
      </c>
      <c r="H4358">
        <v>761.08260523723402</v>
      </c>
      <c r="I4358">
        <v>151.59994499640499</v>
      </c>
    </row>
    <row r="4359" spans="1:9" x14ac:dyDescent="0.25">
      <c r="A4359" t="s">
        <v>30</v>
      </c>
      <c r="B4359">
        <v>2014</v>
      </c>
      <c r="C4359">
        <v>1</v>
      </c>
      <c r="D4359">
        <v>206.885063313373</v>
      </c>
      <c r="E4359">
        <v>1756.61520303833</v>
      </c>
      <c r="F4359">
        <v>440.16363333206198</v>
      </c>
      <c r="G4359">
        <v>229.367524523523</v>
      </c>
      <c r="H4359">
        <v>771.82620977465604</v>
      </c>
      <c r="I4359">
        <v>183.163532088089</v>
      </c>
    </row>
    <row r="4360" spans="1:9" x14ac:dyDescent="0.25">
      <c r="A4360" t="s">
        <v>30</v>
      </c>
      <c r="B4360">
        <v>2014</v>
      </c>
      <c r="C4360">
        <v>2</v>
      </c>
      <c r="D4360">
        <v>252.51030579194099</v>
      </c>
      <c r="E4360">
        <v>1755.1033435148599</v>
      </c>
      <c r="F4360">
        <v>415.620727913971</v>
      </c>
      <c r="G4360">
        <v>215.437708012304</v>
      </c>
      <c r="H4360">
        <v>824.61258828629695</v>
      </c>
      <c r="I4360">
        <v>219.50306044345899</v>
      </c>
    </row>
    <row r="4361" spans="1:9" x14ac:dyDescent="0.25">
      <c r="A4361" t="s">
        <v>30</v>
      </c>
      <c r="B4361">
        <v>2014</v>
      </c>
      <c r="C4361">
        <v>3</v>
      </c>
      <c r="D4361">
        <v>363.85165030821298</v>
      </c>
      <c r="E4361">
        <v>1742.67785706329</v>
      </c>
      <c r="F4361">
        <v>145.901736719952</v>
      </c>
      <c r="G4361">
        <v>74.682322247614906</v>
      </c>
      <c r="H4361">
        <v>385.84881201217701</v>
      </c>
      <c r="I4361">
        <v>328.69445420110702</v>
      </c>
    </row>
    <row r="4362" spans="1:9" x14ac:dyDescent="0.25">
      <c r="A4362" t="s">
        <v>30</v>
      </c>
      <c r="B4362">
        <v>2014</v>
      </c>
      <c r="C4362">
        <v>4</v>
      </c>
      <c r="D4362">
        <v>426.62482821227098</v>
      </c>
      <c r="E4362">
        <v>1691.6431541696199</v>
      </c>
      <c r="F4362">
        <v>113.826453126302</v>
      </c>
      <c r="G4362">
        <v>57.458512312859099</v>
      </c>
      <c r="H4362">
        <v>302.02052780912402</v>
      </c>
      <c r="I4362">
        <v>401.05025734518102</v>
      </c>
    </row>
    <row r="4363" spans="1:9" x14ac:dyDescent="0.25">
      <c r="A4363" t="s">
        <v>30</v>
      </c>
      <c r="B4363">
        <v>2014</v>
      </c>
      <c r="C4363">
        <v>5</v>
      </c>
      <c r="D4363">
        <v>383.40872753247299</v>
      </c>
      <c r="E4363">
        <v>1722.8146051313799</v>
      </c>
      <c r="F4363">
        <v>162.902511584282</v>
      </c>
      <c r="G4363">
        <v>82.974657173810201</v>
      </c>
      <c r="H4363">
        <v>525.97577419513095</v>
      </c>
      <c r="I4363">
        <v>395.44611207351699</v>
      </c>
    </row>
    <row r="4364" spans="1:9" x14ac:dyDescent="0.25">
      <c r="A4364" t="s">
        <v>30</v>
      </c>
      <c r="B4364">
        <v>2014</v>
      </c>
      <c r="C4364">
        <v>6</v>
      </c>
      <c r="D4364">
        <v>367.53627234079801</v>
      </c>
      <c r="E4364">
        <v>1703.00572025772</v>
      </c>
      <c r="F4364">
        <v>74.016738721554006</v>
      </c>
      <c r="G4364">
        <v>36.741269680538402</v>
      </c>
      <c r="H4364">
        <v>267.34372544862498</v>
      </c>
      <c r="I4364">
        <v>383.72718166284602</v>
      </c>
    </row>
    <row r="4365" spans="1:9" x14ac:dyDescent="0.25">
      <c r="A4365" t="s">
        <v>30</v>
      </c>
      <c r="B4365">
        <v>2014</v>
      </c>
      <c r="C4365">
        <v>7</v>
      </c>
      <c r="D4365">
        <v>281.93273382745701</v>
      </c>
      <c r="E4365">
        <v>1698.3783224061599</v>
      </c>
      <c r="F4365">
        <v>67.900874315843595</v>
      </c>
      <c r="G4365">
        <v>33.434616671163802</v>
      </c>
      <c r="H4365">
        <v>241.10519364545701</v>
      </c>
      <c r="I4365">
        <v>296.05032740316398</v>
      </c>
    </row>
    <row r="4366" spans="1:9" x14ac:dyDescent="0.25">
      <c r="A4366" t="s">
        <v>30</v>
      </c>
      <c r="B4366">
        <v>2014</v>
      </c>
      <c r="C4366">
        <v>8</v>
      </c>
      <c r="D4366">
        <v>160.565335772781</v>
      </c>
      <c r="E4366">
        <v>1751.3314578407301</v>
      </c>
      <c r="F4366">
        <v>418.31324079856898</v>
      </c>
      <c r="G4366">
        <v>219.05030870781599</v>
      </c>
      <c r="H4366">
        <v>788.39702991092202</v>
      </c>
      <c r="I4366">
        <v>182.56649778460499</v>
      </c>
    </row>
    <row r="4367" spans="1:9" x14ac:dyDescent="0.25">
      <c r="A4367" t="s">
        <v>30</v>
      </c>
      <c r="B4367">
        <v>2014</v>
      </c>
      <c r="C4367">
        <v>9</v>
      </c>
      <c r="D4367">
        <v>129.54776895235099</v>
      </c>
      <c r="E4367">
        <v>1758.93551770523</v>
      </c>
      <c r="F4367">
        <v>83.704806268558499</v>
      </c>
      <c r="G4367">
        <v>42.822053073059799</v>
      </c>
      <c r="H4367">
        <v>85.661661490187697</v>
      </c>
      <c r="I4367">
        <v>149.96507748477899</v>
      </c>
    </row>
    <row r="4368" spans="1:9" x14ac:dyDescent="0.25">
      <c r="A4368" t="s">
        <v>30</v>
      </c>
      <c r="B4368">
        <v>2014</v>
      </c>
      <c r="C4368">
        <v>10</v>
      </c>
      <c r="D4368">
        <v>98.361568051624303</v>
      </c>
      <c r="E4368">
        <v>1752.81523375763</v>
      </c>
      <c r="F4368">
        <v>404.62827576072698</v>
      </c>
      <c r="G4368">
        <v>211.59118361405899</v>
      </c>
      <c r="H4368">
        <v>592.66206780365701</v>
      </c>
      <c r="I4368">
        <v>116.254072531872</v>
      </c>
    </row>
    <row r="4369" spans="1:9" x14ac:dyDescent="0.25">
      <c r="A4369" t="s">
        <v>30</v>
      </c>
      <c r="B4369">
        <v>2014</v>
      </c>
      <c r="C4369">
        <v>11</v>
      </c>
      <c r="D4369">
        <v>103.236791406226</v>
      </c>
      <c r="E4369">
        <v>1728.1609480233799</v>
      </c>
      <c r="F4369">
        <v>443.69263323528298</v>
      </c>
      <c r="G4369">
        <v>233.533686284243</v>
      </c>
      <c r="H4369">
        <v>788.65971897288102</v>
      </c>
      <c r="I4369">
        <v>112.008547427702</v>
      </c>
    </row>
    <row r="4370" spans="1:9" x14ac:dyDescent="0.25">
      <c r="A4370" t="s">
        <v>30</v>
      </c>
      <c r="B4370">
        <v>2014</v>
      </c>
      <c r="C4370">
        <v>12</v>
      </c>
      <c r="D4370">
        <v>138.59950679278401</v>
      </c>
      <c r="E4370">
        <v>1754.79708899002</v>
      </c>
      <c r="F4370">
        <v>273.96375550449397</v>
      </c>
      <c r="G4370">
        <v>144.07732509849399</v>
      </c>
      <c r="H4370">
        <v>386.24658313631102</v>
      </c>
      <c r="I4370">
        <v>137.54660063461299</v>
      </c>
    </row>
    <row r="4371" spans="1:9" x14ac:dyDescent="0.25">
      <c r="A4371" t="s">
        <v>31</v>
      </c>
      <c r="B4371">
        <v>2002</v>
      </c>
      <c r="C4371">
        <v>1</v>
      </c>
      <c r="D4371">
        <v>89.264103162116996</v>
      </c>
      <c r="E4371">
        <v>506.53366184722898</v>
      </c>
      <c r="F4371">
        <v>91.875659470596304</v>
      </c>
      <c r="G4371">
        <v>36.580988442073803</v>
      </c>
      <c r="H4371">
        <v>166.12072761115999</v>
      </c>
      <c r="I4371">
        <v>80.281289145317103</v>
      </c>
    </row>
    <row r="4372" spans="1:9" x14ac:dyDescent="0.25">
      <c r="A4372" t="s">
        <v>31</v>
      </c>
      <c r="B4372">
        <v>2002</v>
      </c>
      <c r="C4372">
        <v>2</v>
      </c>
      <c r="D4372">
        <v>98.928683949279701</v>
      </c>
      <c r="E4372">
        <v>501.79253660034198</v>
      </c>
      <c r="F4372">
        <v>144.61281232439001</v>
      </c>
      <c r="G4372">
        <v>57.609327171888999</v>
      </c>
      <c r="H4372">
        <v>314.78283776077302</v>
      </c>
      <c r="I4372">
        <v>89.3722338191223</v>
      </c>
    </row>
    <row r="4373" spans="1:9" x14ac:dyDescent="0.25">
      <c r="A4373" t="s">
        <v>31</v>
      </c>
      <c r="B4373">
        <v>2002</v>
      </c>
      <c r="C4373">
        <v>3</v>
      </c>
      <c r="D4373">
        <v>146.07785919181799</v>
      </c>
      <c r="E4373">
        <v>498.51332295577998</v>
      </c>
      <c r="F4373">
        <v>26.7750216756463</v>
      </c>
      <c r="G4373">
        <v>10.670049836786999</v>
      </c>
      <c r="H4373">
        <v>105.837900767403</v>
      </c>
      <c r="I4373">
        <v>141.94418948135399</v>
      </c>
    </row>
    <row r="4374" spans="1:9" x14ac:dyDescent="0.25">
      <c r="A4374" t="s">
        <v>31</v>
      </c>
      <c r="B4374">
        <v>2002</v>
      </c>
      <c r="C4374">
        <v>4</v>
      </c>
      <c r="D4374">
        <v>166.01720116134601</v>
      </c>
      <c r="E4374">
        <v>453.66601869323699</v>
      </c>
      <c r="F4374">
        <v>14.606642945034499</v>
      </c>
      <c r="G4374">
        <v>5.7868081704537699</v>
      </c>
      <c r="H4374">
        <v>121.74763685733799</v>
      </c>
      <c r="I4374">
        <v>156.82259821533199</v>
      </c>
    </row>
    <row r="4375" spans="1:9" x14ac:dyDescent="0.25">
      <c r="A4375" t="s">
        <v>31</v>
      </c>
      <c r="B4375">
        <v>2002</v>
      </c>
      <c r="C4375">
        <v>5</v>
      </c>
      <c r="D4375">
        <v>154.30008483512799</v>
      </c>
      <c r="E4375">
        <v>462.40984140304602</v>
      </c>
      <c r="F4375">
        <v>20.896881507532601</v>
      </c>
      <c r="G4375">
        <v>8.27681639612506</v>
      </c>
      <c r="H4375">
        <v>134.45314085506399</v>
      </c>
      <c r="I4375">
        <v>154.99351990249599</v>
      </c>
    </row>
    <row r="4376" spans="1:9" x14ac:dyDescent="0.25">
      <c r="A4376" t="s">
        <v>31</v>
      </c>
      <c r="B4376">
        <v>2002</v>
      </c>
      <c r="C4376">
        <v>6</v>
      </c>
      <c r="D4376">
        <v>116.592430409127</v>
      </c>
      <c r="E4376">
        <v>486.649684224243</v>
      </c>
      <c r="F4376">
        <v>23.9893481000076</v>
      </c>
      <c r="G4376">
        <v>9.5473655435758094</v>
      </c>
      <c r="H4376">
        <v>118.890368329239</v>
      </c>
      <c r="I4376">
        <v>126.299033907013</v>
      </c>
    </row>
    <row r="4377" spans="1:9" x14ac:dyDescent="0.25">
      <c r="A4377" t="s">
        <v>31</v>
      </c>
      <c r="B4377">
        <v>2002</v>
      </c>
      <c r="C4377">
        <v>7</v>
      </c>
      <c r="D4377">
        <v>95.222922725982599</v>
      </c>
      <c r="E4377">
        <v>495.61999344177298</v>
      </c>
      <c r="F4377">
        <v>31.272197452201802</v>
      </c>
      <c r="G4377">
        <v>12.5427192288537</v>
      </c>
      <c r="H4377">
        <v>121.65758469375599</v>
      </c>
      <c r="I4377">
        <v>105.392799296799</v>
      </c>
    </row>
    <row r="4378" spans="1:9" x14ac:dyDescent="0.25">
      <c r="A4378" t="s">
        <v>31</v>
      </c>
      <c r="B4378">
        <v>2002</v>
      </c>
      <c r="C4378">
        <v>8</v>
      </c>
      <c r="D4378">
        <v>68.207281972503694</v>
      </c>
      <c r="E4378">
        <v>495.93880323760999</v>
      </c>
      <c r="F4378">
        <v>72.736426772155795</v>
      </c>
      <c r="G4378">
        <v>29.2242328242253</v>
      </c>
      <c r="H4378">
        <v>159.63008592338599</v>
      </c>
      <c r="I4378">
        <v>79.644090429306004</v>
      </c>
    </row>
    <row r="4379" spans="1:9" x14ac:dyDescent="0.25">
      <c r="A4379" t="s">
        <v>31</v>
      </c>
      <c r="B4379">
        <v>2002</v>
      </c>
      <c r="C4379">
        <v>9</v>
      </c>
      <c r="D4379">
        <v>50.399804995021803</v>
      </c>
      <c r="E4379">
        <v>483.42009434860199</v>
      </c>
      <c r="F4379">
        <v>51.312165351314597</v>
      </c>
      <c r="G4379">
        <v>20.537357392391002</v>
      </c>
      <c r="H4379">
        <v>69.605405639762907</v>
      </c>
      <c r="I4379">
        <v>60.897415572948503</v>
      </c>
    </row>
    <row r="4380" spans="1:9" x14ac:dyDescent="0.25">
      <c r="A4380" t="s">
        <v>31</v>
      </c>
      <c r="B4380">
        <v>2002</v>
      </c>
      <c r="C4380">
        <v>10</v>
      </c>
      <c r="D4380">
        <v>36.194591796817797</v>
      </c>
      <c r="E4380">
        <v>497.24558030761699</v>
      </c>
      <c r="F4380">
        <v>142.919853361816</v>
      </c>
      <c r="G4380">
        <v>57.1617398220639</v>
      </c>
      <c r="H4380">
        <v>282.54866037971499</v>
      </c>
      <c r="I4380">
        <v>47.054651831111897</v>
      </c>
    </row>
    <row r="4381" spans="1:9" x14ac:dyDescent="0.25">
      <c r="A4381" t="s">
        <v>31</v>
      </c>
      <c r="B4381">
        <v>2002</v>
      </c>
      <c r="C4381">
        <v>11</v>
      </c>
      <c r="D4381">
        <v>38.891718761997197</v>
      </c>
      <c r="E4381">
        <v>505.75178358779903</v>
      </c>
      <c r="F4381">
        <v>139.06568955726601</v>
      </c>
      <c r="G4381">
        <v>55.646511967907799</v>
      </c>
      <c r="H4381">
        <v>240.564690555954</v>
      </c>
      <c r="I4381">
        <v>47.038236421527898</v>
      </c>
    </row>
    <row r="4382" spans="1:9" x14ac:dyDescent="0.25">
      <c r="A4382" t="s">
        <v>31</v>
      </c>
      <c r="B4382">
        <v>2002</v>
      </c>
      <c r="C4382">
        <v>12</v>
      </c>
      <c r="D4382">
        <v>48.188246362018603</v>
      </c>
      <c r="E4382">
        <v>506.38763205535901</v>
      </c>
      <c r="F4382">
        <v>135.500349417801</v>
      </c>
      <c r="G4382">
        <v>54.229962269620799</v>
      </c>
      <c r="H4382">
        <v>236.34875544395399</v>
      </c>
      <c r="I4382">
        <v>51.101457440795897</v>
      </c>
    </row>
    <row r="4383" spans="1:9" x14ac:dyDescent="0.25">
      <c r="A4383" t="s">
        <v>31</v>
      </c>
      <c r="B4383">
        <v>2003</v>
      </c>
      <c r="C4383">
        <v>1</v>
      </c>
      <c r="D4383">
        <v>73.692367446060203</v>
      </c>
      <c r="E4383">
        <v>498.33794006652801</v>
      </c>
      <c r="F4383">
        <v>69.341360188961005</v>
      </c>
      <c r="G4383">
        <v>27.672707600707302</v>
      </c>
      <c r="H4383">
        <v>134.401669973602</v>
      </c>
      <c r="I4383">
        <v>67.392453016204797</v>
      </c>
    </row>
    <row r="4384" spans="1:9" x14ac:dyDescent="0.25">
      <c r="A4384" t="s">
        <v>31</v>
      </c>
      <c r="B4384">
        <v>2003</v>
      </c>
      <c r="C4384">
        <v>2</v>
      </c>
      <c r="D4384">
        <v>95.825517666358905</v>
      </c>
      <c r="E4384">
        <v>501.56901869338998</v>
      </c>
      <c r="F4384">
        <v>31.221465340452198</v>
      </c>
      <c r="G4384">
        <v>12.473216508737501</v>
      </c>
      <c r="H4384">
        <v>77.447902212295503</v>
      </c>
      <c r="I4384">
        <v>87.061460818061803</v>
      </c>
    </row>
    <row r="4385" spans="1:9" x14ac:dyDescent="0.25">
      <c r="A4385" t="s">
        <v>31</v>
      </c>
      <c r="B4385">
        <v>2003</v>
      </c>
      <c r="C4385">
        <v>3</v>
      </c>
      <c r="D4385">
        <v>167.11873321845999</v>
      </c>
      <c r="E4385">
        <v>481.14783813446002</v>
      </c>
      <c r="F4385">
        <v>22.639940069103801</v>
      </c>
      <c r="G4385">
        <v>8.9896108484297699</v>
      </c>
      <c r="H4385">
        <v>76.922912989139604</v>
      </c>
      <c r="I4385">
        <v>154.34327913124099</v>
      </c>
    </row>
    <row r="4386" spans="1:9" x14ac:dyDescent="0.25">
      <c r="A4386" t="s">
        <v>31</v>
      </c>
      <c r="B4386">
        <v>2003</v>
      </c>
      <c r="C4386">
        <v>4</v>
      </c>
      <c r="D4386">
        <v>181.045652397537</v>
      </c>
      <c r="E4386">
        <v>412.29275027267499</v>
      </c>
      <c r="F4386">
        <v>4.4558740415933702</v>
      </c>
      <c r="G4386">
        <v>1.77049066180397</v>
      </c>
      <c r="H4386">
        <v>104.123219628792</v>
      </c>
      <c r="I4386">
        <v>152.10302181892399</v>
      </c>
    </row>
    <row r="4387" spans="1:9" x14ac:dyDescent="0.25">
      <c r="A4387" t="s">
        <v>31</v>
      </c>
      <c r="B4387">
        <v>2003</v>
      </c>
      <c r="C4387">
        <v>5</v>
      </c>
      <c r="D4387">
        <v>151.650534321061</v>
      </c>
      <c r="E4387">
        <v>473.00819210601799</v>
      </c>
      <c r="F4387">
        <v>45.432979359955503</v>
      </c>
      <c r="G4387">
        <v>18.027249472827801</v>
      </c>
      <c r="H4387">
        <v>198.36402720092801</v>
      </c>
      <c r="I4387">
        <v>154.965485095139</v>
      </c>
    </row>
    <row r="4388" spans="1:9" x14ac:dyDescent="0.25">
      <c r="A4388" t="s">
        <v>31</v>
      </c>
      <c r="B4388">
        <v>2003</v>
      </c>
      <c r="C4388">
        <v>6</v>
      </c>
      <c r="D4388">
        <v>139.57044299117999</v>
      </c>
      <c r="E4388">
        <v>463.15110684875498</v>
      </c>
      <c r="F4388">
        <v>9.5976542480182605</v>
      </c>
      <c r="G4388">
        <v>3.7888670364277601</v>
      </c>
      <c r="H4388">
        <v>117.77149408313799</v>
      </c>
      <c r="I4388">
        <v>135.720984016762</v>
      </c>
    </row>
    <row r="4389" spans="1:9" x14ac:dyDescent="0.25">
      <c r="A4389" t="s">
        <v>31</v>
      </c>
      <c r="B4389">
        <v>2003</v>
      </c>
      <c r="C4389">
        <v>7</v>
      </c>
      <c r="D4389">
        <v>102.49589421524</v>
      </c>
      <c r="E4389">
        <v>488.97631725433303</v>
      </c>
      <c r="F4389">
        <v>61.899670269355802</v>
      </c>
      <c r="G4389">
        <v>24.810844910074</v>
      </c>
      <c r="H4389">
        <v>170.56062897109999</v>
      </c>
      <c r="I4389">
        <v>105.483772665825</v>
      </c>
    </row>
    <row r="4390" spans="1:9" x14ac:dyDescent="0.25">
      <c r="A4390" t="s">
        <v>31</v>
      </c>
      <c r="B4390">
        <v>2003</v>
      </c>
      <c r="C4390">
        <v>8</v>
      </c>
      <c r="D4390">
        <v>78.018244940376206</v>
      </c>
      <c r="E4390">
        <v>497.82499846633903</v>
      </c>
      <c r="F4390">
        <v>11.7354236603665</v>
      </c>
      <c r="G4390">
        <v>4.6753329441655396</v>
      </c>
      <c r="H4390">
        <v>50.6503949820328</v>
      </c>
      <c r="I4390">
        <v>83.413943600616506</v>
      </c>
    </row>
    <row r="4391" spans="1:9" x14ac:dyDescent="0.25">
      <c r="A4391" t="s">
        <v>31</v>
      </c>
      <c r="B4391">
        <v>2003</v>
      </c>
      <c r="C4391">
        <v>9</v>
      </c>
      <c r="D4391">
        <v>55.190261833991997</v>
      </c>
      <c r="E4391">
        <v>502.58890650955198</v>
      </c>
      <c r="F4391">
        <v>73.038710667705502</v>
      </c>
      <c r="G4391">
        <v>29.2247176710062</v>
      </c>
      <c r="H4391">
        <v>126.918482244034</v>
      </c>
      <c r="I4391">
        <v>62.609746741008699</v>
      </c>
    </row>
    <row r="4392" spans="1:9" x14ac:dyDescent="0.25">
      <c r="A4392" t="s">
        <v>31</v>
      </c>
      <c r="B4392">
        <v>2003</v>
      </c>
      <c r="C4392">
        <v>10</v>
      </c>
      <c r="D4392">
        <v>38.555877537822703</v>
      </c>
      <c r="E4392">
        <v>506.25978442718502</v>
      </c>
      <c r="F4392">
        <v>118.365253032646</v>
      </c>
      <c r="G4392">
        <v>47.299202892855099</v>
      </c>
      <c r="H4392">
        <v>190.455202531433</v>
      </c>
      <c r="I4392">
        <v>44.929442837886803</v>
      </c>
    </row>
    <row r="4393" spans="1:9" x14ac:dyDescent="0.25">
      <c r="A4393" t="s">
        <v>31</v>
      </c>
      <c r="B4393">
        <v>2003</v>
      </c>
      <c r="C4393">
        <v>11</v>
      </c>
      <c r="D4393">
        <v>41.019842433090197</v>
      </c>
      <c r="E4393">
        <v>503.292321260986</v>
      </c>
      <c r="F4393">
        <v>84.890494321479807</v>
      </c>
      <c r="G4393">
        <v>33.884841069139704</v>
      </c>
      <c r="H4393">
        <v>148.99513572395301</v>
      </c>
      <c r="I4393">
        <v>43.707855956268297</v>
      </c>
    </row>
    <row r="4394" spans="1:9" x14ac:dyDescent="0.25">
      <c r="A4394" t="s">
        <v>31</v>
      </c>
      <c r="B4394">
        <v>2003</v>
      </c>
      <c r="C4394">
        <v>12</v>
      </c>
      <c r="D4394">
        <v>57.129806422481501</v>
      </c>
      <c r="E4394">
        <v>501.26171069442802</v>
      </c>
      <c r="F4394">
        <v>117.270141672668</v>
      </c>
      <c r="G4394">
        <v>46.863669953706001</v>
      </c>
      <c r="H4394">
        <v>207.620186644135</v>
      </c>
      <c r="I4394">
        <v>53.188886015491498</v>
      </c>
    </row>
    <row r="4395" spans="1:9" x14ac:dyDescent="0.25">
      <c r="A4395" t="s">
        <v>31</v>
      </c>
      <c r="B4395">
        <v>2004</v>
      </c>
      <c r="C4395">
        <v>1</v>
      </c>
      <c r="D4395">
        <v>79.100138495902996</v>
      </c>
      <c r="E4395">
        <v>505.73565434677101</v>
      </c>
      <c r="F4395">
        <v>139.54669888782499</v>
      </c>
      <c r="G4395">
        <v>55.771796076265296</v>
      </c>
      <c r="H4395">
        <v>265.76875077262901</v>
      </c>
      <c r="I4395">
        <v>66.920249703731599</v>
      </c>
    </row>
    <row r="4396" spans="1:9" x14ac:dyDescent="0.25">
      <c r="A4396" t="s">
        <v>31</v>
      </c>
      <c r="B4396">
        <v>2004</v>
      </c>
      <c r="C4396">
        <v>2</v>
      </c>
      <c r="D4396">
        <v>93.660381575355501</v>
      </c>
      <c r="E4396">
        <v>503.11944430374098</v>
      </c>
      <c r="F4396">
        <v>69.934310989675495</v>
      </c>
      <c r="G4396">
        <v>27.8655010358105</v>
      </c>
      <c r="H4396">
        <v>146.032141650467</v>
      </c>
      <c r="I4396">
        <v>81.318170841255196</v>
      </c>
    </row>
    <row r="4397" spans="1:9" x14ac:dyDescent="0.25">
      <c r="A4397" t="s">
        <v>31</v>
      </c>
      <c r="B4397">
        <v>2004</v>
      </c>
      <c r="C4397">
        <v>3</v>
      </c>
      <c r="D4397">
        <v>141.216378377685</v>
      </c>
      <c r="E4397">
        <v>488.89465986206102</v>
      </c>
      <c r="F4397">
        <v>23.7368845700055</v>
      </c>
      <c r="G4397">
        <v>9.4212267475182507</v>
      </c>
      <c r="H4397">
        <v>86.355216620674099</v>
      </c>
      <c r="I4397">
        <v>129.927489138336</v>
      </c>
    </row>
    <row r="4398" spans="1:9" x14ac:dyDescent="0.25">
      <c r="A4398" t="s">
        <v>31</v>
      </c>
      <c r="B4398">
        <v>2004</v>
      </c>
      <c r="C4398">
        <v>4</v>
      </c>
      <c r="D4398">
        <v>145.179883849182</v>
      </c>
      <c r="E4398">
        <v>481.74252067642198</v>
      </c>
      <c r="F4398">
        <v>17.264816665899499</v>
      </c>
      <c r="G4398">
        <v>6.8841556557596002</v>
      </c>
      <c r="H4398">
        <v>102.572468620224</v>
      </c>
      <c r="I4398">
        <v>144.193067665672</v>
      </c>
    </row>
    <row r="4399" spans="1:9" x14ac:dyDescent="0.25">
      <c r="A4399" t="s">
        <v>31</v>
      </c>
      <c r="B4399">
        <v>2004</v>
      </c>
      <c r="C4399">
        <v>5</v>
      </c>
      <c r="D4399">
        <v>166.33372293151899</v>
      </c>
      <c r="E4399">
        <v>455.26447263854999</v>
      </c>
      <c r="F4399">
        <v>7.3496012068712702</v>
      </c>
      <c r="G4399">
        <v>2.9147943658801898</v>
      </c>
      <c r="H4399">
        <v>84.861106830558796</v>
      </c>
      <c r="I4399">
        <v>160.446061558304</v>
      </c>
    </row>
    <row r="4400" spans="1:9" x14ac:dyDescent="0.25">
      <c r="A4400" t="s">
        <v>31</v>
      </c>
      <c r="B4400">
        <v>2004</v>
      </c>
      <c r="C4400">
        <v>6</v>
      </c>
      <c r="D4400">
        <v>133.56566094326001</v>
      </c>
      <c r="E4400">
        <v>427.99431062225301</v>
      </c>
      <c r="F4400">
        <v>8.2869499961474506</v>
      </c>
      <c r="G4400">
        <v>3.2979629195926901</v>
      </c>
      <c r="H4400">
        <v>114.474551155014</v>
      </c>
      <c r="I4400">
        <v>118.19296943973499</v>
      </c>
    </row>
    <row r="4401" spans="1:9" x14ac:dyDescent="0.25">
      <c r="A4401" t="s">
        <v>31</v>
      </c>
      <c r="B4401">
        <v>2004</v>
      </c>
      <c r="C4401">
        <v>7</v>
      </c>
      <c r="D4401">
        <v>93.139943150825601</v>
      </c>
      <c r="E4401">
        <v>495.47011725265497</v>
      </c>
      <c r="F4401">
        <v>47.179534086729298</v>
      </c>
      <c r="G4401">
        <v>18.791473702571501</v>
      </c>
      <c r="H4401">
        <v>145.35377356517799</v>
      </c>
      <c r="I4401">
        <v>97.603274552002006</v>
      </c>
    </row>
    <row r="4402" spans="1:9" x14ac:dyDescent="0.25">
      <c r="A4402" t="s">
        <v>31</v>
      </c>
      <c r="B4402">
        <v>2004</v>
      </c>
      <c r="C4402">
        <v>8</v>
      </c>
      <c r="D4402">
        <v>67.786606206417105</v>
      </c>
      <c r="E4402">
        <v>505.06516305892899</v>
      </c>
      <c r="F4402">
        <v>128.075755332108</v>
      </c>
      <c r="G4402">
        <v>51.373664750007897</v>
      </c>
      <c r="H4402">
        <v>256.19146838958699</v>
      </c>
      <c r="I4402">
        <v>74.741692073555001</v>
      </c>
    </row>
    <row r="4403" spans="1:9" x14ac:dyDescent="0.25">
      <c r="A4403" t="s">
        <v>31</v>
      </c>
      <c r="B4403">
        <v>2004</v>
      </c>
      <c r="C4403">
        <v>9</v>
      </c>
      <c r="D4403">
        <v>42.726756267662097</v>
      </c>
      <c r="E4403">
        <v>504.16948030685398</v>
      </c>
      <c r="F4403">
        <v>99.061402136459407</v>
      </c>
      <c r="G4403">
        <v>39.580182320493002</v>
      </c>
      <c r="H4403">
        <v>171.986431052093</v>
      </c>
      <c r="I4403">
        <v>49.941558563671101</v>
      </c>
    </row>
    <row r="4404" spans="1:9" x14ac:dyDescent="0.25">
      <c r="A4404" t="s">
        <v>31</v>
      </c>
      <c r="B4404">
        <v>2004</v>
      </c>
      <c r="C4404">
        <v>10</v>
      </c>
      <c r="D4404">
        <v>34.238139269943296</v>
      </c>
      <c r="E4404">
        <v>499.26492948821999</v>
      </c>
      <c r="F4404">
        <v>176.25191683353401</v>
      </c>
      <c r="G4404">
        <v>70.416582749362703</v>
      </c>
      <c r="H4404">
        <v>313.623285178223</v>
      </c>
      <c r="I4404">
        <v>40.126761743202202</v>
      </c>
    </row>
    <row r="4405" spans="1:9" x14ac:dyDescent="0.25">
      <c r="A4405" t="s">
        <v>31</v>
      </c>
      <c r="B4405">
        <v>2004</v>
      </c>
      <c r="C4405">
        <v>11</v>
      </c>
      <c r="D4405">
        <v>34.299887801208499</v>
      </c>
      <c r="E4405">
        <v>502.57566949340799</v>
      </c>
      <c r="F4405">
        <v>100.83775993274701</v>
      </c>
      <c r="G4405">
        <v>40.326837344058902</v>
      </c>
      <c r="H4405">
        <v>156.49945049423201</v>
      </c>
      <c r="I4405">
        <v>37.191874861926998</v>
      </c>
    </row>
    <row r="4406" spans="1:9" x14ac:dyDescent="0.25">
      <c r="A4406" t="s">
        <v>31</v>
      </c>
      <c r="B4406">
        <v>2004</v>
      </c>
      <c r="C4406">
        <v>12</v>
      </c>
      <c r="D4406">
        <v>58.338143782367801</v>
      </c>
      <c r="E4406">
        <v>506.492000926971</v>
      </c>
      <c r="F4406">
        <v>93.038403343124401</v>
      </c>
      <c r="G4406">
        <v>37.1817232972817</v>
      </c>
      <c r="H4406">
        <v>162.76083153137199</v>
      </c>
      <c r="I4406">
        <v>54.669132209701502</v>
      </c>
    </row>
    <row r="4407" spans="1:9" x14ac:dyDescent="0.25">
      <c r="A4407" t="s">
        <v>31</v>
      </c>
      <c r="B4407">
        <v>2005</v>
      </c>
      <c r="C4407">
        <v>1</v>
      </c>
      <c r="D4407">
        <v>79.3057396660233</v>
      </c>
      <c r="E4407">
        <v>502.91897868545499</v>
      </c>
      <c r="F4407">
        <v>95.472876390838593</v>
      </c>
      <c r="G4407">
        <v>38.092315207564504</v>
      </c>
      <c r="H4407">
        <v>179.32024290924099</v>
      </c>
      <c r="I4407">
        <v>66.854138353137998</v>
      </c>
    </row>
    <row r="4408" spans="1:9" x14ac:dyDescent="0.25">
      <c r="A4408" t="s">
        <v>31</v>
      </c>
      <c r="B4408">
        <v>2005</v>
      </c>
      <c r="C4408">
        <v>2</v>
      </c>
      <c r="D4408">
        <v>84.279687407875102</v>
      </c>
      <c r="E4408">
        <v>505.799362219849</v>
      </c>
      <c r="F4408">
        <v>47.934270379419303</v>
      </c>
      <c r="G4408">
        <v>19.135162284585199</v>
      </c>
      <c r="H4408">
        <v>104.82108040412901</v>
      </c>
      <c r="I4408">
        <v>73.298348648643497</v>
      </c>
    </row>
    <row r="4409" spans="1:9" x14ac:dyDescent="0.25">
      <c r="A4409" t="s">
        <v>31</v>
      </c>
      <c r="B4409">
        <v>2005</v>
      </c>
      <c r="C4409">
        <v>3</v>
      </c>
      <c r="D4409">
        <v>129.98298731750501</v>
      </c>
      <c r="E4409">
        <v>502.88608177719101</v>
      </c>
      <c r="F4409">
        <v>29.478838928070399</v>
      </c>
      <c r="G4409">
        <v>11.7680684968617</v>
      </c>
      <c r="H4409">
        <v>100.349899197121</v>
      </c>
      <c r="I4409">
        <v>122.378073140068</v>
      </c>
    </row>
    <row r="4410" spans="1:9" x14ac:dyDescent="0.25">
      <c r="A4410" t="s">
        <v>31</v>
      </c>
      <c r="B4410">
        <v>2005</v>
      </c>
      <c r="C4410">
        <v>4</v>
      </c>
      <c r="D4410">
        <v>148.790112050782</v>
      </c>
      <c r="E4410">
        <v>497.04985306228599</v>
      </c>
      <c r="F4410">
        <v>55.702205846738799</v>
      </c>
      <c r="G4410">
        <v>22.191766754718</v>
      </c>
      <c r="H4410">
        <v>209.57243548873899</v>
      </c>
      <c r="I4410">
        <v>151.35151085998501</v>
      </c>
    </row>
    <row r="4411" spans="1:9" x14ac:dyDescent="0.25">
      <c r="A4411" t="s">
        <v>31</v>
      </c>
      <c r="B4411">
        <v>2005</v>
      </c>
      <c r="C4411">
        <v>5</v>
      </c>
      <c r="D4411">
        <v>152.08923256278999</v>
      </c>
      <c r="E4411">
        <v>491.15573273193303</v>
      </c>
      <c r="F4411">
        <v>11.4022570965752</v>
      </c>
      <c r="G4411">
        <v>4.5334201978021396</v>
      </c>
      <c r="H4411">
        <v>93.870159445114098</v>
      </c>
      <c r="I4411">
        <v>159.62794133537301</v>
      </c>
    </row>
    <row r="4412" spans="1:9" x14ac:dyDescent="0.25">
      <c r="A4412" t="s">
        <v>31</v>
      </c>
      <c r="B4412">
        <v>2005</v>
      </c>
      <c r="C4412">
        <v>6</v>
      </c>
      <c r="D4412">
        <v>134.91373721206699</v>
      </c>
      <c r="E4412">
        <v>483.23014417450003</v>
      </c>
      <c r="F4412">
        <v>6.1994552975386403</v>
      </c>
      <c r="G4412">
        <v>2.4769883757832698</v>
      </c>
      <c r="H4412">
        <v>107.576596832123</v>
      </c>
      <c r="I4412">
        <v>137.511032425308</v>
      </c>
    </row>
    <row r="4413" spans="1:9" x14ac:dyDescent="0.25">
      <c r="A4413" t="s">
        <v>31</v>
      </c>
      <c r="B4413">
        <v>2005</v>
      </c>
      <c r="C4413">
        <v>7</v>
      </c>
      <c r="D4413">
        <v>97.745467771186796</v>
      </c>
      <c r="E4413">
        <v>489.271455358276</v>
      </c>
      <c r="F4413">
        <v>24.0812031172037</v>
      </c>
      <c r="G4413">
        <v>9.6706147192335905</v>
      </c>
      <c r="H4413">
        <v>89.687754840660105</v>
      </c>
      <c r="I4413">
        <v>101.482482793427</v>
      </c>
    </row>
    <row r="4414" spans="1:9" x14ac:dyDescent="0.25">
      <c r="A4414" t="s">
        <v>31</v>
      </c>
      <c r="B4414">
        <v>2005</v>
      </c>
      <c r="C4414">
        <v>8</v>
      </c>
      <c r="D4414">
        <v>71.500417302818306</v>
      </c>
      <c r="E4414">
        <v>502.20326156021099</v>
      </c>
      <c r="F4414">
        <v>48.964334619502999</v>
      </c>
      <c r="G4414">
        <v>19.601312486442399</v>
      </c>
      <c r="H4414">
        <v>104.322341032753</v>
      </c>
      <c r="I4414">
        <v>78.217149257621799</v>
      </c>
    </row>
    <row r="4415" spans="1:9" x14ac:dyDescent="0.25">
      <c r="A4415" t="s">
        <v>31</v>
      </c>
      <c r="B4415">
        <v>2005</v>
      </c>
      <c r="C4415">
        <v>9</v>
      </c>
      <c r="D4415">
        <v>47.7455684641075</v>
      </c>
      <c r="E4415">
        <v>504.64800061523403</v>
      </c>
      <c r="F4415">
        <v>89.634063105468798</v>
      </c>
      <c r="G4415">
        <v>35.895159879802399</v>
      </c>
      <c r="H4415">
        <v>146.597239863358</v>
      </c>
      <c r="I4415">
        <v>54.968977929267901</v>
      </c>
    </row>
    <row r="4416" spans="1:9" x14ac:dyDescent="0.25">
      <c r="A4416" t="s">
        <v>31</v>
      </c>
      <c r="B4416">
        <v>2005</v>
      </c>
      <c r="C4416">
        <v>10</v>
      </c>
      <c r="D4416">
        <v>33.984251962547297</v>
      </c>
      <c r="E4416">
        <v>502.667349877167</v>
      </c>
      <c r="F4416">
        <v>153.05295899910001</v>
      </c>
      <c r="G4416">
        <v>61.237917117632897</v>
      </c>
      <c r="H4416">
        <v>270.78856031280498</v>
      </c>
      <c r="I4416">
        <v>40.058437202072099</v>
      </c>
    </row>
    <row r="4417" spans="1:9" x14ac:dyDescent="0.25">
      <c r="A4417" t="s">
        <v>31</v>
      </c>
      <c r="B4417">
        <v>2005</v>
      </c>
      <c r="C4417">
        <v>11</v>
      </c>
      <c r="D4417">
        <v>42.063366680316904</v>
      </c>
      <c r="E4417">
        <v>508.88959520034803</v>
      </c>
      <c r="F4417">
        <v>146.273353017349</v>
      </c>
      <c r="G4417">
        <v>58.510879040451698</v>
      </c>
      <c r="H4417">
        <v>257.45220205047599</v>
      </c>
      <c r="I4417">
        <v>45.084940098209401</v>
      </c>
    </row>
    <row r="4418" spans="1:9" x14ac:dyDescent="0.25">
      <c r="A4418" t="s">
        <v>31</v>
      </c>
      <c r="B4418">
        <v>2005</v>
      </c>
      <c r="C4418">
        <v>12</v>
      </c>
      <c r="D4418">
        <v>54.410490977325402</v>
      </c>
      <c r="E4418">
        <v>507.49737631134002</v>
      </c>
      <c r="F4418">
        <v>96.739067773399398</v>
      </c>
      <c r="G4418">
        <v>38.660341354283602</v>
      </c>
      <c r="H4418">
        <v>159.67124260643001</v>
      </c>
      <c r="I4418">
        <v>51.3555088053131</v>
      </c>
    </row>
    <row r="4419" spans="1:9" x14ac:dyDescent="0.25">
      <c r="A4419" t="s">
        <v>31</v>
      </c>
      <c r="B4419">
        <v>2006</v>
      </c>
      <c r="C4419">
        <v>1</v>
      </c>
      <c r="D4419">
        <v>73.304092975425803</v>
      </c>
      <c r="E4419">
        <v>505.24750202773998</v>
      </c>
      <c r="F4419">
        <v>43.923281721200901</v>
      </c>
      <c r="G4419">
        <v>17.543183650994099</v>
      </c>
      <c r="H4419">
        <v>72.372410558166493</v>
      </c>
      <c r="I4419">
        <v>62.204286169128402</v>
      </c>
    </row>
    <row r="4420" spans="1:9" x14ac:dyDescent="0.25">
      <c r="A4420" t="s">
        <v>31</v>
      </c>
      <c r="B4420">
        <v>2006</v>
      </c>
      <c r="C4420">
        <v>2</v>
      </c>
      <c r="D4420">
        <v>81.904302648315394</v>
      </c>
      <c r="E4420">
        <v>503.02518557998701</v>
      </c>
      <c r="F4420">
        <v>59.862724770851102</v>
      </c>
      <c r="G4420">
        <v>23.9028042706496</v>
      </c>
      <c r="H4420">
        <v>126.284948793449</v>
      </c>
      <c r="I4420">
        <v>71.235761212005599</v>
      </c>
    </row>
    <row r="4421" spans="1:9" x14ac:dyDescent="0.25">
      <c r="A4421" t="s">
        <v>31</v>
      </c>
      <c r="B4421">
        <v>2006</v>
      </c>
      <c r="C4421">
        <v>3</v>
      </c>
      <c r="D4421">
        <v>113.401975889893</v>
      </c>
      <c r="E4421">
        <v>506.48708029022202</v>
      </c>
      <c r="F4421">
        <v>133.07623810764301</v>
      </c>
      <c r="G4421">
        <v>53.1426121887744</v>
      </c>
      <c r="H4421">
        <v>279.12337391372699</v>
      </c>
      <c r="I4421">
        <v>108.731831235657</v>
      </c>
    </row>
    <row r="4422" spans="1:9" x14ac:dyDescent="0.25">
      <c r="A4422" t="s">
        <v>31</v>
      </c>
      <c r="B4422">
        <v>2006</v>
      </c>
      <c r="C4422">
        <v>4</v>
      </c>
      <c r="D4422">
        <v>139.849557347641</v>
      </c>
      <c r="E4422">
        <v>499.99537350418098</v>
      </c>
      <c r="F4422">
        <v>31.3384560364008</v>
      </c>
      <c r="G4422">
        <v>12.496022044254699</v>
      </c>
      <c r="H4422">
        <v>133.92690912700701</v>
      </c>
      <c r="I4422">
        <v>143.72580730682401</v>
      </c>
    </row>
    <row r="4423" spans="1:9" x14ac:dyDescent="0.25">
      <c r="A4423" t="s">
        <v>31</v>
      </c>
      <c r="B4423">
        <v>2006</v>
      </c>
      <c r="C4423">
        <v>5</v>
      </c>
      <c r="D4423">
        <v>152.11933271148601</v>
      </c>
      <c r="E4423">
        <v>492.60015589859</v>
      </c>
      <c r="F4423">
        <v>73.206189314708695</v>
      </c>
      <c r="G4423">
        <v>29.245887071270399</v>
      </c>
      <c r="H4423">
        <v>238.54560663726801</v>
      </c>
      <c r="I4423">
        <v>158.53402365005499</v>
      </c>
    </row>
    <row r="4424" spans="1:9" x14ac:dyDescent="0.25">
      <c r="A4424" t="s">
        <v>31</v>
      </c>
      <c r="B4424">
        <v>2006</v>
      </c>
      <c r="C4424">
        <v>6</v>
      </c>
      <c r="D4424">
        <v>147.237900522308</v>
      </c>
      <c r="E4424">
        <v>461.51336614135698</v>
      </c>
      <c r="F4424">
        <v>0.95278260516017699</v>
      </c>
      <c r="G4424">
        <v>0.38262456098798397</v>
      </c>
      <c r="H4424">
        <v>51.325673730430601</v>
      </c>
      <c r="I4424">
        <v>144.590373863297</v>
      </c>
    </row>
    <row r="4425" spans="1:9" x14ac:dyDescent="0.25">
      <c r="A4425" t="s">
        <v>31</v>
      </c>
      <c r="B4425">
        <v>2006</v>
      </c>
      <c r="C4425">
        <v>7</v>
      </c>
      <c r="D4425">
        <v>135.59339494880601</v>
      </c>
      <c r="E4425">
        <v>436.92416122756902</v>
      </c>
      <c r="F4425">
        <v>0.95944326439231697</v>
      </c>
      <c r="G4425">
        <v>0.38520792865725101</v>
      </c>
      <c r="H4425">
        <v>40.859859128885297</v>
      </c>
      <c r="I4425">
        <v>123.484641413765</v>
      </c>
    </row>
    <row r="4426" spans="1:9" x14ac:dyDescent="0.25">
      <c r="A4426" t="s">
        <v>31</v>
      </c>
      <c r="B4426">
        <v>2006</v>
      </c>
      <c r="C4426">
        <v>8</v>
      </c>
      <c r="D4426">
        <v>61.713266568031301</v>
      </c>
      <c r="E4426">
        <v>475.897400874634</v>
      </c>
      <c r="F4426">
        <v>59.705017889614098</v>
      </c>
      <c r="G4426">
        <v>23.871031616813699</v>
      </c>
      <c r="H4426">
        <v>176.18384753524799</v>
      </c>
      <c r="I4426">
        <v>63.511388706607796</v>
      </c>
    </row>
    <row r="4427" spans="1:9" x14ac:dyDescent="0.25">
      <c r="A4427" t="s">
        <v>31</v>
      </c>
      <c r="B4427">
        <v>2006</v>
      </c>
      <c r="C4427">
        <v>9</v>
      </c>
      <c r="D4427">
        <v>50.181966906166103</v>
      </c>
      <c r="E4427">
        <v>506.80692184539799</v>
      </c>
      <c r="F4427">
        <v>75.468388937454193</v>
      </c>
      <c r="G4427">
        <v>30.248655807316101</v>
      </c>
      <c r="H4427">
        <v>119.74349375938399</v>
      </c>
      <c r="I4427">
        <v>57.841599214572902</v>
      </c>
    </row>
    <row r="4428" spans="1:9" x14ac:dyDescent="0.25">
      <c r="A4428" t="s">
        <v>31</v>
      </c>
      <c r="B4428">
        <v>2006</v>
      </c>
      <c r="C4428">
        <v>10</v>
      </c>
      <c r="D4428">
        <v>37.013486365985898</v>
      </c>
      <c r="E4428">
        <v>502.24333395752001</v>
      </c>
      <c r="F4428">
        <v>149.89019286231999</v>
      </c>
      <c r="G4428">
        <v>59.9971711535579</v>
      </c>
      <c r="H4428">
        <v>251.10928430946399</v>
      </c>
      <c r="I4428">
        <v>42.952098276691402</v>
      </c>
    </row>
    <row r="4429" spans="1:9" x14ac:dyDescent="0.25">
      <c r="A4429" t="s">
        <v>31</v>
      </c>
      <c r="B4429">
        <v>2006</v>
      </c>
      <c r="C4429">
        <v>11</v>
      </c>
      <c r="D4429">
        <v>43.852403770217897</v>
      </c>
      <c r="E4429">
        <v>501.65293439254799</v>
      </c>
      <c r="F4429">
        <v>129.789028901291</v>
      </c>
      <c r="G4429">
        <v>51.865600497090298</v>
      </c>
      <c r="H4429">
        <v>242.80627263885501</v>
      </c>
      <c r="I4429">
        <v>46.160153379230501</v>
      </c>
    </row>
    <row r="4430" spans="1:9" x14ac:dyDescent="0.25">
      <c r="A4430" t="s">
        <v>31</v>
      </c>
      <c r="B4430">
        <v>2006</v>
      </c>
      <c r="C4430">
        <v>12</v>
      </c>
      <c r="D4430">
        <v>54.990773825359398</v>
      </c>
      <c r="E4430">
        <v>498.82063601928701</v>
      </c>
      <c r="F4430">
        <v>216.35198840621899</v>
      </c>
      <c r="G4430">
        <v>86.395062186085497</v>
      </c>
      <c r="H4430">
        <v>402.35786301788301</v>
      </c>
      <c r="I4430">
        <v>51.1965814838982</v>
      </c>
    </row>
    <row r="4431" spans="1:9" x14ac:dyDescent="0.25">
      <c r="A4431" t="s">
        <v>31</v>
      </c>
      <c r="B4431">
        <v>2007</v>
      </c>
      <c r="C4431">
        <v>1</v>
      </c>
      <c r="D4431">
        <v>80.967046939659099</v>
      </c>
      <c r="E4431">
        <v>506.03338798278799</v>
      </c>
      <c r="F4431">
        <v>168.09643529605901</v>
      </c>
      <c r="G4431">
        <v>67.179110628018407</v>
      </c>
      <c r="H4431">
        <v>324.79850217636101</v>
      </c>
      <c r="I4431">
        <v>68.563436954116796</v>
      </c>
    </row>
    <row r="4432" spans="1:9" x14ac:dyDescent="0.25">
      <c r="A4432" t="s">
        <v>31</v>
      </c>
      <c r="B4432">
        <v>2007</v>
      </c>
      <c r="C4432">
        <v>2</v>
      </c>
      <c r="D4432">
        <v>96.220371895675697</v>
      </c>
      <c r="E4432">
        <v>505.94587061294601</v>
      </c>
      <c r="F4432">
        <v>92.395313556938206</v>
      </c>
      <c r="G4432">
        <v>36.951191547097899</v>
      </c>
      <c r="H4432">
        <v>185.60686474815401</v>
      </c>
      <c r="I4432">
        <v>82.9512880758667</v>
      </c>
    </row>
    <row r="4433" spans="1:9" x14ac:dyDescent="0.25">
      <c r="A4433" t="s">
        <v>31</v>
      </c>
      <c r="B4433">
        <v>2007</v>
      </c>
      <c r="C4433">
        <v>3</v>
      </c>
      <c r="D4433">
        <v>140.75963406295801</v>
      </c>
      <c r="E4433">
        <v>498.12934403121898</v>
      </c>
      <c r="F4433">
        <v>43.9317631693077</v>
      </c>
      <c r="G4433">
        <v>17.5242453734093</v>
      </c>
      <c r="H4433">
        <v>131.248815995445</v>
      </c>
      <c r="I4433">
        <v>131.24162970264399</v>
      </c>
    </row>
    <row r="4434" spans="1:9" x14ac:dyDescent="0.25">
      <c r="A4434" t="s">
        <v>31</v>
      </c>
      <c r="B4434">
        <v>2007</v>
      </c>
      <c r="C4434">
        <v>4</v>
      </c>
      <c r="D4434">
        <v>188.492021812286</v>
      </c>
      <c r="E4434">
        <v>431.945282247009</v>
      </c>
      <c r="F4434">
        <v>0.95796411567330397</v>
      </c>
      <c r="G4434">
        <v>0.38525415099402799</v>
      </c>
      <c r="H4434">
        <v>27.558508414936099</v>
      </c>
      <c r="I4434">
        <v>164.79639610069299</v>
      </c>
    </row>
    <row r="4435" spans="1:9" x14ac:dyDescent="0.25">
      <c r="A4435" t="s">
        <v>31</v>
      </c>
      <c r="B4435">
        <v>2007</v>
      </c>
      <c r="C4435">
        <v>5</v>
      </c>
      <c r="D4435">
        <v>155.53805960372901</v>
      </c>
      <c r="E4435">
        <v>444.76863421035802</v>
      </c>
      <c r="F4435">
        <v>21.9506208937302</v>
      </c>
      <c r="G4435">
        <v>8.7644351635634106</v>
      </c>
      <c r="H4435">
        <v>206.570849168167</v>
      </c>
      <c r="I4435">
        <v>143.95458825820899</v>
      </c>
    </row>
    <row r="4436" spans="1:9" x14ac:dyDescent="0.25">
      <c r="A4436" t="s">
        <v>31</v>
      </c>
      <c r="B4436">
        <v>2007</v>
      </c>
      <c r="C4436">
        <v>6</v>
      </c>
      <c r="D4436">
        <v>128.283088624801</v>
      </c>
      <c r="E4436">
        <v>486.01563370834401</v>
      </c>
      <c r="F4436">
        <v>132.251676051788</v>
      </c>
      <c r="G4436">
        <v>52.963821895470502</v>
      </c>
      <c r="H4436">
        <v>334.69520071197502</v>
      </c>
      <c r="I4436">
        <v>130.846984620857</v>
      </c>
    </row>
    <row r="4437" spans="1:9" x14ac:dyDescent="0.25">
      <c r="A4437" t="s">
        <v>31</v>
      </c>
      <c r="B4437">
        <v>2007</v>
      </c>
      <c r="C4437">
        <v>7</v>
      </c>
      <c r="D4437">
        <v>84.261942208366406</v>
      </c>
      <c r="E4437">
        <v>500.67406005096399</v>
      </c>
      <c r="F4437">
        <v>159.910237661667</v>
      </c>
      <c r="G4437">
        <v>64.005006984612905</v>
      </c>
      <c r="H4437">
        <v>337.14827919143698</v>
      </c>
      <c r="I4437">
        <v>89.878840777473499</v>
      </c>
    </row>
    <row r="4438" spans="1:9" x14ac:dyDescent="0.25">
      <c r="A4438" t="s">
        <v>31</v>
      </c>
      <c r="B4438">
        <v>2007</v>
      </c>
      <c r="C4438">
        <v>8</v>
      </c>
      <c r="D4438">
        <v>66.424721952552801</v>
      </c>
      <c r="E4438">
        <v>501.94759690856898</v>
      </c>
      <c r="F4438">
        <v>40.9495517067623</v>
      </c>
      <c r="G4438">
        <v>16.3681151703993</v>
      </c>
      <c r="H4438">
        <v>87.0901642745781</v>
      </c>
      <c r="I4438">
        <v>73.184611912117006</v>
      </c>
    </row>
    <row r="4439" spans="1:9" x14ac:dyDescent="0.25">
      <c r="A4439" t="s">
        <v>31</v>
      </c>
      <c r="B4439">
        <v>2007</v>
      </c>
      <c r="C4439">
        <v>9</v>
      </c>
      <c r="D4439">
        <v>40.921583507576003</v>
      </c>
      <c r="E4439">
        <v>505.517814485168</v>
      </c>
      <c r="F4439">
        <v>96.2551567308426</v>
      </c>
      <c r="G4439">
        <v>38.458446178801601</v>
      </c>
      <c r="H4439">
        <v>172.49233521938299</v>
      </c>
      <c r="I4439">
        <v>47.742161555767098</v>
      </c>
    </row>
    <row r="4440" spans="1:9" x14ac:dyDescent="0.25">
      <c r="A4440" t="s">
        <v>31</v>
      </c>
      <c r="B4440">
        <v>2007</v>
      </c>
      <c r="C4440">
        <v>10</v>
      </c>
      <c r="D4440">
        <v>40.905747176036797</v>
      </c>
      <c r="E4440">
        <v>504.85341945617699</v>
      </c>
      <c r="F4440">
        <v>42.075242575035098</v>
      </c>
      <c r="G4440">
        <v>16.830024645740099</v>
      </c>
      <c r="H4440">
        <v>60.643322312145202</v>
      </c>
      <c r="I4440">
        <v>47.052509144916499</v>
      </c>
    </row>
    <row r="4441" spans="1:9" x14ac:dyDescent="0.25">
      <c r="A4441" t="s">
        <v>31</v>
      </c>
      <c r="B4441">
        <v>2007</v>
      </c>
      <c r="C4441">
        <v>11</v>
      </c>
      <c r="D4441">
        <v>41.082839650058801</v>
      </c>
      <c r="E4441">
        <v>507.26800982421901</v>
      </c>
      <c r="F4441">
        <v>95.587741672286995</v>
      </c>
      <c r="G4441">
        <v>38.255795614101402</v>
      </c>
      <c r="H4441">
        <v>140.943623911705</v>
      </c>
      <c r="I4441">
        <v>44.046443707199103</v>
      </c>
    </row>
    <row r="4442" spans="1:9" x14ac:dyDescent="0.25">
      <c r="A4442" t="s">
        <v>31</v>
      </c>
      <c r="B4442">
        <v>2007</v>
      </c>
      <c r="C4442">
        <v>12</v>
      </c>
      <c r="D4442">
        <v>58.378169535140998</v>
      </c>
      <c r="E4442">
        <v>503.93299376342799</v>
      </c>
      <c r="F4442">
        <v>147.356510331001</v>
      </c>
      <c r="G4442">
        <v>58.934317498222903</v>
      </c>
      <c r="H4442">
        <v>262.773257817917</v>
      </c>
      <c r="I4442">
        <v>54.414116826877603</v>
      </c>
    </row>
    <row r="4443" spans="1:9" x14ac:dyDescent="0.25">
      <c r="A4443" t="s">
        <v>31</v>
      </c>
      <c r="B4443">
        <v>2008</v>
      </c>
      <c r="C4443">
        <v>1</v>
      </c>
      <c r="D4443">
        <v>87.414063563079907</v>
      </c>
      <c r="E4443">
        <v>506.63792206161497</v>
      </c>
      <c r="F4443">
        <v>175.646317033005</v>
      </c>
      <c r="G4443">
        <v>70.2063170012363</v>
      </c>
      <c r="H4443">
        <v>347.815903007202</v>
      </c>
      <c r="I4443">
        <v>73.246904759445201</v>
      </c>
    </row>
    <row r="4444" spans="1:9" x14ac:dyDescent="0.25">
      <c r="A4444" t="s">
        <v>31</v>
      </c>
      <c r="B4444">
        <v>2008</v>
      </c>
      <c r="C4444">
        <v>2</v>
      </c>
      <c r="D4444">
        <v>127.913330118408</v>
      </c>
      <c r="E4444">
        <v>493.35272557220497</v>
      </c>
      <c r="F4444">
        <v>34.944096560878798</v>
      </c>
      <c r="G4444">
        <v>13.914427561729999</v>
      </c>
      <c r="H4444">
        <v>106.26488394241299</v>
      </c>
      <c r="I4444">
        <v>106.626667017822</v>
      </c>
    </row>
    <row r="4445" spans="1:9" x14ac:dyDescent="0.25">
      <c r="A4445" t="s">
        <v>31</v>
      </c>
      <c r="B4445">
        <v>2008</v>
      </c>
      <c r="C4445">
        <v>3</v>
      </c>
      <c r="D4445">
        <v>131.03054566230799</v>
      </c>
      <c r="E4445">
        <v>492.22629617919898</v>
      </c>
      <c r="F4445">
        <v>82.891255714006405</v>
      </c>
      <c r="G4445">
        <v>33.048601637263197</v>
      </c>
      <c r="H4445">
        <v>215.72784111900299</v>
      </c>
      <c r="I4445">
        <v>121.526864337463</v>
      </c>
    </row>
    <row r="4446" spans="1:9" x14ac:dyDescent="0.25">
      <c r="A4446" t="s">
        <v>31</v>
      </c>
      <c r="B4446">
        <v>2008</v>
      </c>
      <c r="C4446">
        <v>4</v>
      </c>
      <c r="D4446">
        <v>136.19967593398999</v>
      </c>
      <c r="E4446">
        <v>501.840923193359</v>
      </c>
      <c r="F4446">
        <v>46.712240591435403</v>
      </c>
      <c r="G4446">
        <v>18.598861246205999</v>
      </c>
      <c r="H4446">
        <v>161.62172287025501</v>
      </c>
      <c r="I4446">
        <v>140.263802768517</v>
      </c>
    </row>
    <row r="4447" spans="1:9" x14ac:dyDescent="0.25">
      <c r="A4447" t="s">
        <v>31</v>
      </c>
      <c r="B4447">
        <v>2008</v>
      </c>
      <c r="C4447">
        <v>5</v>
      </c>
      <c r="D4447">
        <v>178.071419669189</v>
      </c>
      <c r="E4447">
        <v>447.74827977356</v>
      </c>
      <c r="F4447">
        <v>0.84430469843566402</v>
      </c>
      <c r="G4447">
        <v>0.34011207702833501</v>
      </c>
      <c r="H4447">
        <v>52.1454523343658</v>
      </c>
      <c r="I4447">
        <v>170.151169761734</v>
      </c>
    </row>
    <row r="4448" spans="1:9" x14ac:dyDescent="0.25">
      <c r="A4448" t="s">
        <v>31</v>
      </c>
      <c r="B4448">
        <v>2008</v>
      </c>
      <c r="C4448">
        <v>6</v>
      </c>
      <c r="D4448">
        <v>128.718678840141</v>
      </c>
      <c r="E4448">
        <v>441.07649062377902</v>
      </c>
      <c r="F4448">
        <v>15.307554669556</v>
      </c>
      <c r="G4448">
        <v>6.0747532635374801</v>
      </c>
      <c r="H4448">
        <v>132.697331298904</v>
      </c>
      <c r="I4448">
        <v>119.14381798328399</v>
      </c>
    </row>
    <row r="4449" spans="1:9" x14ac:dyDescent="0.25">
      <c r="A4449" t="s">
        <v>31</v>
      </c>
      <c r="B4449">
        <v>2008</v>
      </c>
      <c r="C4449">
        <v>7</v>
      </c>
      <c r="D4449">
        <v>94.618495431594894</v>
      </c>
      <c r="E4449">
        <v>499.005251237793</v>
      </c>
      <c r="F4449">
        <v>62.689187666053797</v>
      </c>
      <c r="G4449">
        <v>25.064242807728998</v>
      </c>
      <c r="H4449">
        <v>180.777822574921</v>
      </c>
      <c r="I4449">
        <v>100.25540685257</v>
      </c>
    </row>
    <row r="4450" spans="1:9" x14ac:dyDescent="0.25">
      <c r="A4450" t="s">
        <v>31</v>
      </c>
      <c r="B4450">
        <v>2008</v>
      </c>
      <c r="C4450">
        <v>8</v>
      </c>
      <c r="D4450">
        <v>53.487491575393697</v>
      </c>
      <c r="E4450">
        <v>506.425978879242</v>
      </c>
      <c r="F4450">
        <v>140.00933957393701</v>
      </c>
      <c r="G4450">
        <v>56.027824470738501</v>
      </c>
      <c r="H4450">
        <v>254.914699372482</v>
      </c>
      <c r="I4450">
        <v>60.874626053466798</v>
      </c>
    </row>
    <row r="4451" spans="1:9" x14ac:dyDescent="0.25">
      <c r="A4451" t="s">
        <v>31</v>
      </c>
      <c r="B4451">
        <v>2008</v>
      </c>
      <c r="C4451">
        <v>9</v>
      </c>
      <c r="D4451">
        <v>42.0233487277794</v>
      </c>
      <c r="E4451">
        <v>502.22237679672202</v>
      </c>
      <c r="F4451">
        <v>154.800369470444</v>
      </c>
      <c r="G4451">
        <v>61.917792546693804</v>
      </c>
      <c r="H4451">
        <v>277.25585382186898</v>
      </c>
      <c r="I4451">
        <v>48.711008687896701</v>
      </c>
    </row>
    <row r="4452" spans="1:9" x14ac:dyDescent="0.25">
      <c r="A4452" t="s">
        <v>31</v>
      </c>
      <c r="B4452">
        <v>2008</v>
      </c>
      <c r="C4452">
        <v>10</v>
      </c>
      <c r="D4452">
        <v>33.2724386690426</v>
      </c>
      <c r="E4452">
        <v>496.17613682174698</v>
      </c>
      <c r="F4452">
        <v>189.22032979599001</v>
      </c>
      <c r="G4452">
        <v>75.646444873653195</v>
      </c>
      <c r="H4452">
        <v>347.11830610145603</v>
      </c>
      <c r="I4452">
        <v>38.898008109474198</v>
      </c>
    </row>
    <row r="4453" spans="1:9" x14ac:dyDescent="0.25">
      <c r="A4453" t="s">
        <v>31</v>
      </c>
      <c r="B4453">
        <v>2008</v>
      </c>
      <c r="C4453">
        <v>11</v>
      </c>
      <c r="D4453">
        <v>33.871893440876001</v>
      </c>
      <c r="E4453">
        <v>506.87324379867601</v>
      </c>
      <c r="F4453">
        <v>108.003627575073</v>
      </c>
      <c r="G4453">
        <v>43.202431842246703</v>
      </c>
      <c r="H4453">
        <v>164.73526146335601</v>
      </c>
      <c r="I4453">
        <v>37.063304166278797</v>
      </c>
    </row>
    <row r="4454" spans="1:9" x14ac:dyDescent="0.25">
      <c r="A4454" t="s">
        <v>31</v>
      </c>
      <c r="B4454">
        <v>2008</v>
      </c>
      <c r="C4454">
        <v>12</v>
      </c>
      <c r="D4454">
        <v>52.1050649972534</v>
      </c>
      <c r="E4454">
        <v>502.65542576003998</v>
      </c>
      <c r="F4454">
        <v>90.673469692954995</v>
      </c>
      <c r="G4454">
        <v>36.280142498004402</v>
      </c>
      <c r="H4454">
        <v>155.923631262627</v>
      </c>
      <c r="I4454">
        <v>48.750478717994703</v>
      </c>
    </row>
    <row r="4455" spans="1:9" x14ac:dyDescent="0.25">
      <c r="A4455" t="s">
        <v>31</v>
      </c>
      <c r="B4455">
        <v>2009</v>
      </c>
      <c r="C4455">
        <v>1</v>
      </c>
      <c r="D4455">
        <v>78.842031440506005</v>
      </c>
      <c r="E4455">
        <v>506.78077630355801</v>
      </c>
      <c r="F4455">
        <v>104.843257862358</v>
      </c>
      <c r="G4455">
        <v>41.917814872932702</v>
      </c>
      <c r="H4455">
        <v>181.267880980759</v>
      </c>
      <c r="I4455">
        <v>66.816273785152404</v>
      </c>
    </row>
    <row r="4456" spans="1:9" x14ac:dyDescent="0.25">
      <c r="A4456" t="s">
        <v>31</v>
      </c>
      <c r="B4456">
        <v>2009</v>
      </c>
      <c r="C4456">
        <v>2</v>
      </c>
      <c r="D4456">
        <v>83.098909383583106</v>
      </c>
      <c r="E4456">
        <v>503.65566562210103</v>
      </c>
      <c r="F4456">
        <v>16.398813851493902</v>
      </c>
      <c r="G4456">
        <v>6.5231855698287902</v>
      </c>
      <c r="H4456">
        <v>47.454611846275299</v>
      </c>
      <c r="I4456">
        <v>72.349859305000294</v>
      </c>
    </row>
    <row r="4457" spans="1:9" x14ac:dyDescent="0.25">
      <c r="A4457" t="s">
        <v>31</v>
      </c>
      <c r="B4457">
        <v>2009</v>
      </c>
      <c r="C4457">
        <v>3</v>
      </c>
      <c r="D4457">
        <v>134.61807850502001</v>
      </c>
      <c r="E4457">
        <v>490.16988042449998</v>
      </c>
      <c r="F4457">
        <v>23.3888665131763</v>
      </c>
      <c r="G4457">
        <v>9.3128116307660704</v>
      </c>
      <c r="H4457">
        <v>84.4558865836716</v>
      </c>
      <c r="I4457">
        <v>123.68365891689299</v>
      </c>
    </row>
    <row r="4458" spans="1:9" x14ac:dyDescent="0.25">
      <c r="A4458" t="s">
        <v>31</v>
      </c>
      <c r="B4458">
        <v>2009</v>
      </c>
      <c r="C4458">
        <v>4</v>
      </c>
      <c r="D4458">
        <v>163.62605285141001</v>
      </c>
      <c r="E4458">
        <v>461.73625234451299</v>
      </c>
      <c r="F4458">
        <v>8.1757395775577404</v>
      </c>
      <c r="G4458">
        <v>3.24444862746221</v>
      </c>
      <c r="H4458">
        <v>97.475042495956401</v>
      </c>
      <c r="I4458">
        <v>152.80061024429301</v>
      </c>
    </row>
    <row r="4459" spans="1:9" x14ac:dyDescent="0.25">
      <c r="A4459" t="s">
        <v>31</v>
      </c>
      <c r="B4459">
        <v>2009</v>
      </c>
      <c r="C4459">
        <v>5</v>
      </c>
      <c r="D4459">
        <v>153.12073307457001</v>
      </c>
      <c r="E4459">
        <v>477.12911634445197</v>
      </c>
      <c r="F4459">
        <v>29.212326900860699</v>
      </c>
      <c r="G4459">
        <v>11.595108176890699</v>
      </c>
      <c r="H4459">
        <v>147.11189459331499</v>
      </c>
      <c r="I4459">
        <v>154.77235544349699</v>
      </c>
    </row>
    <row r="4460" spans="1:9" x14ac:dyDescent="0.25">
      <c r="A4460" t="s">
        <v>31</v>
      </c>
      <c r="B4460">
        <v>2009</v>
      </c>
      <c r="C4460">
        <v>6</v>
      </c>
      <c r="D4460">
        <v>137.24263440750099</v>
      </c>
      <c r="E4460">
        <v>480.37790368164099</v>
      </c>
      <c r="F4460">
        <v>7.0262903801774996</v>
      </c>
      <c r="G4460">
        <v>2.78834236550294</v>
      </c>
      <c r="H4460">
        <v>102.25904852500901</v>
      </c>
      <c r="I4460">
        <v>139.476611895752</v>
      </c>
    </row>
    <row r="4461" spans="1:9" x14ac:dyDescent="0.25">
      <c r="A4461" t="s">
        <v>31</v>
      </c>
      <c r="B4461">
        <v>2009</v>
      </c>
      <c r="C4461">
        <v>7</v>
      </c>
      <c r="D4461">
        <v>83.5468299598312</v>
      </c>
      <c r="E4461">
        <v>500.74835602600098</v>
      </c>
      <c r="F4461">
        <v>131.27086967468301</v>
      </c>
      <c r="G4461">
        <v>52.517119383302699</v>
      </c>
      <c r="H4461">
        <v>292.86191656768801</v>
      </c>
      <c r="I4461">
        <v>88.734942238311802</v>
      </c>
    </row>
    <row r="4462" spans="1:9" x14ac:dyDescent="0.25">
      <c r="A4462" t="s">
        <v>31</v>
      </c>
      <c r="B4462">
        <v>2009</v>
      </c>
      <c r="C4462">
        <v>8</v>
      </c>
      <c r="D4462">
        <v>62.527877397766098</v>
      </c>
      <c r="E4462">
        <v>507.41254844695999</v>
      </c>
      <c r="F4462">
        <v>66.476003444900499</v>
      </c>
      <c r="G4462">
        <v>26.569284077346701</v>
      </c>
      <c r="H4462">
        <v>113.640623990021</v>
      </c>
      <c r="I4462">
        <v>69.773551408863099</v>
      </c>
    </row>
    <row r="4463" spans="1:9" x14ac:dyDescent="0.25">
      <c r="A4463" t="s">
        <v>31</v>
      </c>
      <c r="B4463">
        <v>2009</v>
      </c>
      <c r="C4463">
        <v>9</v>
      </c>
      <c r="D4463">
        <v>47.071347151165</v>
      </c>
      <c r="E4463">
        <v>490.80112429672198</v>
      </c>
      <c r="F4463">
        <v>46.151841998577098</v>
      </c>
      <c r="G4463">
        <v>18.476498529700802</v>
      </c>
      <c r="H4463">
        <v>80.011728605899805</v>
      </c>
      <c r="I4463">
        <v>52.906006729011601</v>
      </c>
    </row>
    <row r="4464" spans="1:9" x14ac:dyDescent="0.25">
      <c r="A4464" t="s">
        <v>31</v>
      </c>
      <c r="B4464">
        <v>2009</v>
      </c>
      <c r="C4464">
        <v>10</v>
      </c>
      <c r="D4464">
        <v>38.782097174625399</v>
      </c>
      <c r="E4464">
        <v>496.85005861679099</v>
      </c>
      <c r="F4464">
        <v>100.168254193001</v>
      </c>
      <c r="G4464">
        <v>40.051792631029301</v>
      </c>
      <c r="H4464">
        <v>153.80049114608801</v>
      </c>
      <c r="I4464">
        <v>44.266729172630299</v>
      </c>
    </row>
    <row r="4465" spans="1:9" x14ac:dyDescent="0.25">
      <c r="A4465" t="s">
        <v>31</v>
      </c>
      <c r="B4465">
        <v>2009</v>
      </c>
      <c r="C4465">
        <v>11</v>
      </c>
      <c r="D4465">
        <v>36.608044916057601</v>
      </c>
      <c r="E4465">
        <v>505.86007232879598</v>
      </c>
      <c r="F4465">
        <v>267.18560199493402</v>
      </c>
      <c r="G4465">
        <v>106.702284392359</v>
      </c>
      <c r="H4465">
        <v>483.198047731781</v>
      </c>
      <c r="I4465">
        <v>39.711090329837802</v>
      </c>
    </row>
    <row r="4466" spans="1:9" x14ac:dyDescent="0.25">
      <c r="A4466" t="s">
        <v>31</v>
      </c>
      <c r="B4466">
        <v>2009</v>
      </c>
      <c r="C4466">
        <v>12</v>
      </c>
      <c r="D4466">
        <v>48.192679145126299</v>
      </c>
      <c r="E4466">
        <v>506.30578509155299</v>
      </c>
      <c r="F4466">
        <v>114.458488218002</v>
      </c>
      <c r="G4466">
        <v>45.7958086695172</v>
      </c>
      <c r="H4466">
        <v>205.46364870498701</v>
      </c>
      <c r="I4466">
        <v>46.474457980461104</v>
      </c>
    </row>
    <row r="4467" spans="1:9" x14ac:dyDescent="0.25">
      <c r="A4467" t="s">
        <v>31</v>
      </c>
      <c r="B4467">
        <v>2010</v>
      </c>
      <c r="C4467">
        <v>1</v>
      </c>
      <c r="D4467">
        <v>66.075642368927006</v>
      </c>
      <c r="E4467">
        <v>505.94189508224503</v>
      </c>
      <c r="F4467">
        <v>76.781853364105203</v>
      </c>
      <c r="G4467">
        <v>30.7342588107566</v>
      </c>
      <c r="H4467">
        <v>126.965224484253</v>
      </c>
      <c r="I4467">
        <v>56.947919228782702</v>
      </c>
    </row>
    <row r="4468" spans="1:9" x14ac:dyDescent="0.25">
      <c r="A4468" t="s">
        <v>31</v>
      </c>
      <c r="B4468">
        <v>2010</v>
      </c>
      <c r="C4468">
        <v>2</v>
      </c>
      <c r="D4468">
        <v>88.179831063384995</v>
      </c>
      <c r="E4468">
        <v>507.59320872177102</v>
      </c>
      <c r="F4468">
        <v>36.107901178483999</v>
      </c>
      <c r="G4468">
        <v>14.445216862294</v>
      </c>
      <c r="H4468">
        <v>83.792344192161593</v>
      </c>
      <c r="I4468">
        <v>76.917802875061</v>
      </c>
    </row>
    <row r="4469" spans="1:9" x14ac:dyDescent="0.25">
      <c r="A4469" t="s">
        <v>31</v>
      </c>
      <c r="B4469">
        <v>2010</v>
      </c>
      <c r="C4469">
        <v>3</v>
      </c>
      <c r="D4469">
        <v>139.963987005539</v>
      </c>
      <c r="E4469">
        <v>488.242381755981</v>
      </c>
      <c r="F4469">
        <v>22.099621203436602</v>
      </c>
      <c r="G4469">
        <v>8.7914749397184302</v>
      </c>
      <c r="H4469">
        <v>105.591191362801</v>
      </c>
      <c r="I4469">
        <v>127.308920119934</v>
      </c>
    </row>
    <row r="4470" spans="1:9" x14ac:dyDescent="0.25">
      <c r="A4470" t="s">
        <v>31</v>
      </c>
      <c r="B4470">
        <v>2010</v>
      </c>
      <c r="C4470">
        <v>4</v>
      </c>
      <c r="D4470">
        <v>174.76278583862299</v>
      </c>
      <c r="E4470">
        <v>468.12847865966802</v>
      </c>
      <c r="F4470">
        <v>7.1742629214114002</v>
      </c>
      <c r="G4470">
        <v>2.8660266890980299</v>
      </c>
      <c r="H4470">
        <v>53.300747128562897</v>
      </c>
      <c r="I4470">
        <v>166.69572835197499</v>
      </c>
    </row>
    <row r="4471" spans="1:9" x14ac:dyDescent="0.25">
      <c r="A4471" t="s">
        <v>31</v>
      </c>
      <c r="B4471">
        <v>2010</v>
      </c>
      <c r="C4471">
        <v>5</v>
      </c>
      <c r="D4471">
        <v>162.42486104453999</v>
      </c>
      <c r="E4471">
        <v>428.98605565506</v>
      </c>
      <c r="F4471">
        <v>1.2945889740133301</v>
      </c>
      <c r="G4471">
        <v>0.51933502125140596</v>
      </c>
      <c r="H4471">
        <v>72.047238430347406</v>
      </c>
      <c r="I4471">
        <v>145.88250415626499</v>
      </c>
    </row>
    <row r="4472" spans="1:9" x14ac:dyDescent="0.25">
      <c r="A4472" t="s">
        <v>31</v>
      </c>
      <c r="B4472">
        <v>2010</v>
      </c>
      <c r="C4472">
        <v>6</v>
      </c>
      <c r="D4472">
        <v>155.948361619797</v>
      </c>
      <c r="E4472">
        <v>422.47537104049701</v>
      </c>
      <c r="F4472">
        <v>2.3058729035383498</v>
      </c>
      <c r="G4472">
        <v>0.92692459453085096</v>
      </c>
      <c r="H4472">
        <v>72.180160951557198</v>
      </c>
      <c r="I4472">
        <v>136.77051157203701</v>
      </c>
    </row>
    <row r="4473" spans="1:9" x14ac:dyDescent="0.25">
      <c r="A4473" t="s">
        <v>31</v>
      </c>
      <c r="B4473">
        <v>2010</v>
      </c>
      <c r="C4473">
        <v>7</v>
      </c>
      <c r="D4473">
        <v>89.094114779968294</v>
      </c>
      <c r="E4473">
        <v>465.98221118621802</v>
      </c>
      <c r="F4473">
        <v>56.668407377958303</v>
      </c>
      <c r="G4473">
        <v>22.6173786992759</v>
      </c>
      <c r="H4473">
        <v>216.17182695480301</v>
      </c>
      <c r="I4473">
        <v>86.6619412367249</v>
      </c>
    </row>
    <row r="4474" spans="1:9" x14ac:dyDescent="0.25">
      <c r="A4474" t="s">
        <v>31</v>
      </c>
      <c r="B4474">
        <v>2010</v>
      </c>
      <c r="C4474">
        <v>8</v>
      </c>
      <c r="D4474">
        <v>61.943796566066801</v>
      </c>
      <c r="E4474">
        <v>504.16494171768198</v>
      </c>
      <c r="F4474">
        <v>69.336002529487601</v>
      </c>
      <c r="G4474">
        <v>27.760281568743299</v>
      </c>
      <c r="H4474">
        <v>138.74868545394901</v>
      </c>
      <c r="I4474">
        <v>69.055152620620703</v>
      </c>
    </row>
    <row r="4475" spans="1:9" x14ac:dyDescent="0.25">
      <c r="A4475" t="s">
        <v>31</v>
      </c>
      <c r="B4475">
        <v>2010</v>
      </c>
      <c r="C4475">
        <v>9</v>
      </c>
      <c r="D4475">
        <v>43.327616224193598</v>
      </c>
      <c r="E4475">
        <v>504.691053206177</v>
      </c>
      <c r="F4475">
        <v>129.66661392463701</v>
      </c>
      <c r="G4475">
        <v>51.885558212509999</v>
      </c>
      <c r="H4475">
        <v>230.456657756119</v>
      </c>
      <c r="I4475">
        <v>50.497678879775997</v>
      </c>
    </row>
    <row r="4476" spans="1:9" x14ac:dyDescent="0.25">
      <c r="A4476" t="s">
        <v>31</v>
      </c>
      <c r="B4476">
        <v>2010</v>
      </c>
      <c r="C4476">
        <v>10</v>
      </c>
      <c r="D4476">
        <v>40.0763447599602</v>
      </c>
      <c r="E4476">
        <v>505.710388639374</v>
      </c>
      <c r="F4476">
        <v>104.919608655319</v>
      </c>
      <c r="G4476">
        <v>42.014738405254299</v>
      </c>
      <c r="H4476">
        <v>176.13702048416101</v>
      </c>
      <c r="I4476">
        <v>46.553300100479099</v>
      </c>
    </row>
    <row r="4477" spans="1:9" x14ac:dyDescent="0.25">
      <c r="A4477" t="s">
        <v>31</v>
      </c>
      <c r="B4477">
        <v>2010</v>
      </c>
      <c r="C4477">
        <v>11</v>
      </c>
      <c r="D4477">
        <v>34.898188088531398</v>
      </c>
      <c r="E4477">
        <v>508.23011834091199</v>
      </c>
      <c r="F4477">
        <v>121.91784615558601</v>
      </c>
      <c r="G4477">
        <v>48.7448630484066</v>
      </c>
      <c r="H4477">
        <v>186.52562299396499</v>
      </c>
      <c r="I4477">
        <v>38.383863936157198</v>
      </c>
    </row>
    <row r="4478" spans="1:9" x14ac:dyDescent="0.25">
      <c r="A4478" t="s">
        <v>31</v>
      </c>
      <c r="B4478">
        <v>2010</v>
      </c>
      <c r="C4478">
        <v>12</v>
      </c>
      <c r="D4478">
        <v>51.5574431074524</v>
      </c>
      <c r="E4478">
        <v>506.74890825683599</v>
      </c>
      <c r="F4478">
        <v>56.1904817428589</v>
      </c>
      <c r="G4478">
        <v>22.494954425369201</v>
      </c>
      <c r="H4478">
        <v>76.034200095424694</v>
      </c>
      <c r="I4478">
        <v>49.005604470539097</v>
      </c>
    </row>
    <row r="4479" spans="1:9" x14ac:dyDescent="0.25">
      <c r="A4479" t="s">
        <v>31</v>
      </c>
      <c r="B4479">
        <v>2011</v>
      </c>
      <c r="C4479">
        <v>1</v>
      </c>
      <c r="D4479">
        <v>75.322182027282693</v>
      </c>
      <c r="E4479">
        <v>504.34722700531</v>
      </c>
      <c r="F4479">
        <v>106.58923197113</v>
      </c>
      <c r="G4479">
        <v>42.5810013750568</v>
      </c>
      <c r="H4479">
        <v>206.053182455902</v>
      </c>
      <c r="I4479">
        <v>63.762778404197697</v>
      </c>
    </row>
    <row r="4480" spans="1:9" x14ac:dyDescent="0.25">
      <c r="A4480" t="s">
        <v>31</v>
      </c>
      <c r="B4480">
        <v>2011</v>
      </c>
      <c r="C4480">
        <v>2</v>
      </c>
      <c r="D4480">
        <v>94.1364280960846</v>
      </c>
      <c r="E4480">
        <v>502.00364170944198</v>
      </c>
      <c r="F4480">
        <v>124.375334180908</v>
      </c>
      <c r="G4480">
        <v>49.732690368638103</v>
      </c>
      <c r="H4480">
        <v>233.89381197563199</v>
      </c>
      <c r="I4480">
        <v>80.351487794494602</v>
      </c>
    </row>
    <row r="4481" spans="1:9" x14ac:dyDescent="0.25">
      <c r="A4481" t="s">
        <v>31</v>
      </c>
      <c r="B4481">
        <v>2011</v>
      </c>
      <c r="C4481">
        <v>3</v>
      </c>
      <c r="D4481">
        <v>159.74047563659599</v>
      </c>
      <c r="E4481">
        <v>463.41403874298101</v>
      </c>
      <c r="F4481">
        <v>1.07989440771103</v>
      </c>
      <c r="G4481">
        <v>0.434541595650979</v>
      </c>
      <c r="H4481">
        <v>40.437134035272599</v>
      </c>
      <c r="I4481">
        <v>137.85219087215401</v>
      </c>
    </row>
    <row r="4482" spans="1:9" x14ac:dyDescent="0.25">
      <c r="A4482" t="s">
        <v>31</v>
      </c>
      <c r="B4482">
        <v>2011</v>
      </c>
      <c r="C4482">
        <v>4</v>
      </c>
      <c r="D4482">
        <v>192.64274243827899</v>
      </c>
      <c r="E4482">
        <v>426.949103765259</v>
      </c>
      <c r="F4482">
        <v>1.0525811256629201</v>
      </c>
      <c r="G4482">
        <v>0.42317637202459202</v>
      </c>
      <c r="H4482">
        <v>41.418138305892903</v>
      </c>
      <c r="I4482">
        <v>164.21802027427699</v>
      </c>
    </row>
    <row r="4483" spans="1:9" x14ac:dyDescent="0.25">
      <c r="A4483" t="s">
        <v>31</v>
      </c>
      <c r="B4483">
        <v>2011</v>
      </c>
      <c r="C4483">
        <v>5</v>
      </c>
      <c r="D4483">
        <v>153.67679089851401</v>
      </c>
      <c r="E4483">
        <v>414.04009373031602</v>
      </c>
      <c r="F4483">
        <v>11.2117303381228</v>
      </c>
      <c r="G4483">
        <v>4.4495725138320097</v>
      </c>
      <c r="H4483">
        <v>166.50163480983699</v>
      </c>
      <c r="I4483">
        <v>128.851157189102</v>
      </c>
    </row>
    <row r="4484" spans="1:9" x14ac:dyDescent="0.25">
      <c r="A4484" t="s">
        <v>31</v>
      </c>
      <c r="B4484">
        <v>2011</v>
      </c>
      <c r="C4484">
        <v>6</v>
      </c>
      <c r="D4484">
        <v>139.067483011322</v>
      </c>
      <c r="E4484">
        <v>461.52143845962502</v>
      </c>
      <c r="F4484">
        <v>22.705617561818102</v>
      </c>
      <c r="G4484">
        <v>9.0303238582432996</v>
      </c>
      <c r="H4484">
        <v>131.937628265228</v>
      </c>
      <c r="I4484">
        <v>135.217703542328</v>
      </c>
    </row>
    <row r="4485" spans="1:9" x14ac:dyDescent="0.25">
      <c r="A4485" t="s">
        <v>31</v>
      </c>
      <c r="B4485">
        <v>2011</v>
      </c>
      <c r="C4485">
        <v>7</v>
      </c>
      <c r="D4485">
        <v>107.956727637939</v>
      </c>
      <c r="E4485">
        <v>482.24986177963302</v>
      </c>
      <c r="F4485">
        <v>41.877675237340902</v>
      </c>
      <c r="G4485">
        <v>16.696841744114199</v>
      </c>
      <c r="H4485">
        <v>138.81210567291299</v>
      </c>
      <c r="I4485">
        <v>109.97831255954701</v>
      </c>
    </row>
    <row r="4486" spans="1:9" x14ac:dyDescent="0.25">
      <c r="A4486" t="s">
        <v>31</v>
      </c>
      <c r="B4486">
        <v>2011</v>
      </c>
      <c r="C4486">
        <v>8</v>
      </c>
      <c r="D4486">
        <v>65.460862927265097</v>
      </c>
      <c r="E4486">
        <v>499.574202008057</v>
      </c>
      <c r="F4486">
        <v>51.168162933692898</v>
      </c>
      <c r="G4486">
        <v>20.526604853261301</v>
      </c>
      <c r="H4486">
        <v>129.182051108856</v>
      </c>
      <c r="I4486">
        <v>71.464410855522203</v>
      </c>
    </row>
    <row r="4487" spans="1:9" x14ac:dyDescent="0.25">
      <c r="A4487" t="s">
        <v>31</v>
      </c>
      <c r="B4487">
        <v>2011</v>
      </c>
      <c r="C4487">
        <v>9</v>
      </c>
      <c r="D4487">
        <v>46.955835313167498</v>
      </c>
      <c r="E4487">
        <v>506.57901046951298</v>
      </c>
      <c r="F4487">
        <v>100.540842347336</v>
      </c>
      <c r="G4487">
        <v>40.184379980065401</v>
      </c>
      <c r="H4487">
        <v>171.26081489307401</v>
      </c>
      <c r="I4487">
        <v>54.500280959377299</v>
      </c>
    </row>
    <row r="4488" spans="1:9" x14ac:dyDescent="0.25">
      <c r="A4488" t="s">
        <v>31</v>
      </c>
      <c r="B4488">
        <v>2011</v>
      </c>
      <c r="C4488">
        <v>10</v>
      </c>
      <c r="D4488">
        <v>36.972123664169303</v>
      </c>
      <c r="E4488">
        <v>507.44359942443901</v>
      </c>
      <c r="F4488">
        <v>96.212885369491602</v>
      </c>
      <c r="G4488">
        <v>38.506150842580702</v>
      </c>
      <c r="H4488">
        <v>138.45951483234401</v>
      </c>
      <c r="I4488">
        <v>43.6769729036331</v>
      </c>
    </row>
    <row r="4489" spans="1:9" x14ac:dyDescent="0.25">
      <c r="A4489" t="s">
        <v>31</v>
      </c>
      <c r="B4489">
        <v>2011</v>
      </c>
      <c r="C4489">
        <v>11</v>
      </c>
      <c r="D4489">
        <v>42.403139302062897</v>
      </c>
      <c r="E4489">
        <v>505.01573193786601</v>
      </c>
      <c r="F4489">
        <v>51.324412065734897</v>
      </c>
      <c r="G4489">
        <v>20.528935943554998</v>
      </c>
      <c r="H4489">
        <v>90.0456434388351</v>
      </c>
      <c r="I4489">
        <v>44.966639419002497</v>
      </c>
    </row>
    <row r="4490" spans="1:9" x14ac:dyDescent="0.25">
      <c r="A4490" t="s">
        <v>31</v>
      </c>
      <c r="B4490">
        <v>2011</v>
      </c>
      <c r="C4490">
        <v>12</v>
      </c>
      <c r="D4490">
        <v>54.541234945297298</v>
      </c>
      <c r="E4490">
        <v>505.55082370315603</v>
      </c>
      <c r="F4490">
        <v>174.08097705352799</v>
      </c>
      <c r="G4490">
        <v>69.620434446961795</v>
      </c>
      <c r="H4490">
        <v>302.10603053230301</v>
      </c>
      <c r="I4490">
        <v>51.529490428390503</v>
      </c>
    </row>
    <row r="4491" spans="1:9" x14ac:dyDescent="0.25">
      <c r="A4491" t="s">
        <v>31</v>
      </c>
      <c r="B4491">
        <v>2012</v>
      </c>
      <c r="C4491">
        <v>1</v>
      </c>
      <c r="D4491">
        <v>79.113774565238899</v>
      </c>
      <c r="E4491">
        <v>506.78225593093902</v>
      </c>
      <c r="F4491">
        <v>89.890892121849106</v>
      </c>
      <c r="G4491">
        <v>35.948962782814696</v>
      </c>
      <c r="H4491">
        <v>167.31616108295401</v>
      </c>
      <c r="I4491">
        <v>67.288731222534196</v>
      </c>
    </row>
    <row r="4492" spans="1:9" x14ac:dyDescent="0.25">
      <c r="A4492" t="s">
        <v>31</v>
      </c>
      <c r="B4492">
        <v>2012</v>
      </c>
      <c r="C4492">
        <v>2</v>
      </c>
      <c r="D4492">
        <v>95.634895737381001</v>
      </c>
      <c r="E4492">
        <v>502.944813651733</v>
      </c>
      <c r="F4492">
        <v>30.919204289841701</v>
      </c>
      <c r="G4492">
        <v>12.3386287754271</v>
      </c>
      <c r="H4492">
        <v>73.482856841297107</v>
      </c>
      <c r="I4492">
        <v>82.961383224105901</v>
      </c>
    </row>
    <row r="4493" spans="1:9" x14ac:dyDescent="0.25">
      <c r="A4493" t="s">
        <v>31</v>
      </c>
      <c r="B4493">
        <v>2012</v>
      </c>
      <c r="C4493">
        <v>3</v>
      </c>
      <c r="D4493">
        <v>166.39842307029701</v>
      </c>
      <c r="E4493">
        <v>486.320885534973</v>
      </c>
      <c r="F4493">
        <v>7.2469343985891301</v>
      </c>
      <c r="G4493">
        <v>2.8882797406558298</v>
      </c>
      <c r="H4493">
        <v>45.684301990146601</v>
      </c>
      <c r="I4493">
        <v>150.87011474113501</v>
      </c>
    </row>
    <row r="4494" spans="1:9" x14ac:dyDescent="0.25">
      <c r="A4494" t="s">
        <v>31</v>
      </c>
      <c r="B4494">
        <v>2012</v>
      </c>
      <c r="C4494">
        <v>4</v>
      </c>
      <c r="D4494">
        <v>134.12275440284699</v>
      </c>
      <c r="E4494">
        <v>487.76085039001498</v>
      </c>
      <c r="F4494">
        <v>84.664977191123995</v>
      </c>
      <c r="G4494">
        <v>33.745814112762297</v>
      </c>
      <c r="H4494">
        <v>273.11197897361802</v>
      </c>
      <c r="I4494">
        <v>134.167159622459</v>
      </c>
    </row>
    <row r="4495" spans="1:9" x14ac:dyDescent="0.25">
      <c r="A4495" t="s">
        <v>31</v>
      </c>
      <c r="B4495">
        <v>2012</v>
      </c>
      <c r="C4495">
        <v>5</v>
      </c>
      <c r="D4495">
        <v>168.35852896904001</v>
      </c>
      <c r="E4495">
        <v>486.55343869857802</v>
      </c>
      <c r="F4495">
        <v>17.651990122227701</v>
      </c>
      <c r="G4495">
        <v>7.0719970834038604</v>
      </c>
      <c r="H4495">
        <v>106.995161502914</v>
      </c>
      <c r="I4495">
        <v>174.397870777435</v>
      </c>
    </row>
    <row r="4496" spans="1:9" x14ac:dyDescent="0.25">
      <c r="A4496" t="s">
        <v>31</v>
      </c>
      <c r="B4496">
        <v>2012</v>
      </c>
      <c r="C4496">
        <v>6</v>
      </c>
      <c r="D4496">
        <v>110.54554567855899</v>
      </c>
      <c r="E4496">
        <v>496.03265073608401</v>
      </c>
      <c r="F4496">
        <v>88.734739083442705</v>
      </c>
      <c r="G4496">
        <v>35.464863189729101</v>
      </c>
      <c r="H4496">
        <v>278.42213726524398</v>
      </c>
      <c r="I4496">
        <v>116.366268447075</v>
      </c>
    </row>
    <row r="4497" spans="1:9" x14ac:dyDescent="0.25">
      <c r="A4497" t="s">
        <v>31</v>
      </c>
      <c r="B4497">
        <v>2012</v>
      </c>
      <c r="C4497">
        <v>7</v>
      </c>
      <c r="D4497">
        <v>87.369376001090998</v>
      </c>
      <c r="E4497">
        <v>504.24884296524101</v>
      </c>
      <c r="F4497">
        <v>101.096845902863</v>
      </c>
      <c r="G4497">
        <v>40.5375891974643</v>
      </c>
      <c r="H4497">
        <v>216.66338186088601</v>
      </c>
      <c r="I4497">
        <v>93.737471213760401</v>
      </c>
    </row>
    <row r="4498" spans="1:9" x14ac:dyDescent="0.25">
      <c r="A4498" t="s">
        <v>31</v>
      </c>
      <c r="B4498">
        <v>2012</v>
      </c>
      <c r="C4498">
        <v>8</v>
      </c>
      <c r="D4498">
        <v>65.966768160495803</v>
      </c>
      <c r="E4498">
        <v>505.374711049805</v>
      </c>
      <c r="F4498">
        <v>106.801658351402</v>
      </c>
      <c r="G4498">
        <v>42.7994817577882</v>
      </c>
      <c r="H4498">
        <v>196.412390300064</v>
      </c>
      <c r="I4498">
        <v>73.067654921875004</v>
      </c>
    </row>
    <row r="4499" spans="1:9" x14ac:dyDescent="0.25">
      <c r="A4499" t="s">
        <v>31</v>
      </c>
      <c r="B4499">
        <v>2012</v>
      </c>
      <c r="C4499">
        <v>9</v>
      </c>
      <c r="D4499">
        <v>42.542348566131601</v>
      </c>
      <c r="E4499">
        <v>503.034044999542</v>
      </c>
      <c r="F4499">
        <v>164.37331061500501</v>
      </c>
      <c r="G4499">
        <v>65.822017341530298</v>
      </c>
      <c r="H4499">
        <v>298.893747427216</v>
      </c>
      <c r="I4499">
        <v>49.431813284988401</v>
      </c>
    </row>
    <row r="4500" spans="1:9" x14ac:dyDescent="0.25">
      <c r="A4500" t="s">
        <v>31</v>
      </c>
      <c r="B4500">
        <v>2012</v>
      </c>
      <c r="C4500">
        <v>10</v>
      </c>
      <c r="D4500">
        <v>34.0918467539597</v>
      </c>
      <c r="E4500">
        <v>504.88959914688098</v>
      </c>
      <c r="F4500">
        <v>125.72410133606</v>
      </c>
      <c r="G4500">
        <v>50.334955110086703</v>
      </c>
      <c r="H4500">
        <v>202.05663913230899</v>
      </c>
      <c r="I4500">
        <v>40.283920378627798</v>
      </c>
    </row>
    <row r="4501" spans="1:9" x14ac:dyDescent="0.25">
      <c r="A4501" t="s">
        <v>31</v>
      </c>
      <c r="B4501">
        <v>2012</v>
      </c>
      <c r="C4501">
        <v>11</v>
      </c>
      <c r="D4501">
        <v>40.3283340558243</v>
      </c>
      <c r="E4501">
        <v>501.94709583618197</v>
      </c>
      <c r="F4501">
        <v>163.273862281113</v>
      </c>
      <c r="G4501">
        <v>65.265186159585198</v>
      </c>
      <c r="H4501">
        <v>274.92008271469098</v>
      </c>
      <c r="I4501">
        <v>43.065205676784501</v>
      </c>
    </row>
    <row r="4502" spans="1:9" x14ac:dyDescent="0.25">
      <c r="A4502" t="s">
        <v>31</v>
      </c>
      <c r="B4502">
        <v>2012</v>
      </c>
      <c r="C4502">
        <v>12</v>
      </c>
      <c r="D4502">
        <v>57.1139114104271</v>
      </c>
      <c r="E4502">
        <v>501.23708774536101</v>
      </c>
      <c r="F4502">
        <v>177.73568230506899</v>
      </c>
      <c r="G4502">
        <v>71.199572656433602</v>
      </c>
      <c r="H4502">
        <v>353.788870444336</v>
      </c>
      <c r="I4502">
        <v>53.0410781438637</v>
      </c>
    </row>
    <row r="4503" spans="1:9" x14ac:dyDescent="0.25">
      <c r="A4503" t="s">
        <v>31</v>
      </c>
      <c r="B4503">
        <v>2013</v>
      </c>
      <c r="C4503">
        <v>1</v>
      </c>
      <c r="D4503">
        <v>57.250707316627498</v>
      </c>
      <c r="E4503">
        <v>507.904205853424</v>
      </c>
      <c r="F4503">
        <v>86.705179486541795</v>
      </c>
      <c r="G4503">
        <v>34.691189283810097</v>
      </c>
      <c r="H4503">
        <v>135.90637011562399</v>
      </c>
      <c r="I4503">
        <v>50.281539108963003</v>
      </c>
    </row>
    <row r="4504" spans="1:9" x14ac:dyDescent="0.25">
      <c r="A4504" t="s">
        <v>31</v>
      </c>
      <c r="B4504">
        <v>2013</v>
      </c>
      <c r="C4504">
        <v>2</v>
      </c>
      <c r="D4504">
        <v>78.235553189735398</v>
      </c>
      <c r="E4504">
        <v>496.40170400589</v>
      </c>
      <c r="F4504">
        <v>68.402906214332603</v>
      </c>
      <c r="G4504">
        <v>27.376035574438099</v>
      </c>
      <c r="H4504">
        <v>109.52910403511</v>
      </c>
      <c r="I4504">
        <v>67.435011999874106</v>
      </c>
    </row>
    <row r="4505" spans="1:9" x14ac:dyDescent="0.25">
      <c r="A4505" t="s">
        <v>31</v>
      </c>
      <c r="B4505">
        <v>2013</v>
      </c>
      <c r="C4505">
        <v>3</v>
      </c>
      <c r="D4505">
        <v>99.259659516830396</v>
      </c>
      <c r="E4505">
        <v>495.43850088790902</v>
      </c>
      <c r="F4505">
        <v>43.5935554058075</v>
      </c>
      <c r="G4505">
        <v>17.4159366675533</v>
      </c>
      <c r="H4505">
        <v>124.828828191414</v>
      </c>
      <c r="I4505">
        <v>93.582812260284399</v>
      </c>
    </row>
    <row r="4506" spans="1:9" x14ac:dyDescent="0.25">
      <c r="A4506" t="s">
        <v>31</v>
      </c>
      <c r="B4506">
        <v>2013</v>
      </c>
      <c r="C4506">
        <v>4</v>
      </c>
      <c r="D4506">
        <v>139.51404881973201</v>
      </c>
      <c r="E4506">
        <v>473.30556179168701</v>
      </c>
      <c r="F4506">
        <v>2.3980472819364098</v>
      </c>
      <c r="G4506">
        <v>0.95794625619239904</v>
      </c>
      <c r="H4506">
        <v>42.191001594705597</v>
      </c>
      <c r="I4506">
        <v>135.743592718391</v>
      </c>
    </row>
    <row r="4507" spans="1:9" x14ac:dyDescent="0.25">
      <c r="A4507" t="s">
        <v>31</v>
      </c>
      <c r="B4507">
        <v>2013</v>
      </c>
      <c r="C4507">
        <v>5</v>
      </c>
      <c r="D4507">
        <v>140.58540137321501</v>
      </c>
      <c r="E4507">
        <v>458.07301559707702</v>
      </c>
      <c r="F4507">
        <v>13.4795337297651</v>
      </c>
      <c r="G4507">
        <v>5.3409558584373098</v>
      </c>
      <c r="H4507">
        <v>130.18579224807701</v>
      </c>
      <c r="I4507">
        <v>135.70863308792099</v>
      </c>
    </row>
    <row r="4508" spans="1:9" x14ac:dyDescent="0.25">
      <c r="A4508" t="s">
        <v>31</v>
      </c>
      <c r="B4508">
        <v>2013</v>
      </c>
      <c r="C4508">
        <v>6</v>
      </c>
      <c r="D4508">
        <v>126.809153339348</v>
      </c>
      <c r="E4508">
        <v>470.08554318405203</v>
      </c>
      <c r="F4508">
        <v>6.67824678365022</v>
      </c>
      <c r="G4508">
        <v>2.65329029490126</v>
      </c>
      <c r="H4508">
        <v>73.015429366531393</v>
      </c>
      <c r="I4508">
        <v>126.255025960312</v>
      </c>
    </row>
    <row r="4509" spans="1:9" x14ac:dyDescent="0.25">
      <c r="A4509" t="s">
        <v>31</v>
      </c>
      <c r="B4509">
        <v>2013</v>
      </c>
      <c r="C4509">
        <v>7</v>
      </c>
      <c r="D4509">
        <v>123.20107322605099</v>
      </c>
      <c r="E4509">
        <v>465.48432959991499</v>
      </c>
      <c r="F4509">
        <v>20.317263517992799</v>
      </c>
      <c r="G4509">
        <v>8.1182046292983596</v>
      </c>
      <c r="H4509">
        <v>106.350927879753</v>
      </c>
      <c r="I4509">
        <v>119.81343111187</v>
      </c>
    </row>
    <row r="4510" spans="1:9" x14ac:dyDescent="0.25">
      <c r="A4510" t="s">
        <v>31</v>
      </c>
      <c r="B4510">
        <v>2013</v>
      </c>
      <c r="C4510">
        <v>8</v>
      </c>
      <c r="D4510">
        <v>65.508646277580297</v>
      </c>
      <c r="E4510">
        <v>497.00316007461498</v>
      </c>
      <c r="F4510">
        <v>55.118168767547601</v>
      </c>
      <c r="G4510">
        <v>22.069331504255</v>
      </c>
      <c r="H4510">
        <v>131.55398630043001</v>
      </c>
      <c r="I4510">
        <v>71.563209009094194</v>
      </c>
    </row>
    <row r="4511" spans="1:9" x14ac:dyDescent="0.25">
      <c r="A4511" t="s">
        <v>31</v>
      </c>
      <c r="B4511">
        <v>2013</v>
      </c>
      <c r="C4511">
        <v>9</v>
      </c>
      <c r="D4511">
        <v>40.960366815815</v>
      </c>
      <c r="E4511">
        <v>504.27097275817903</v>
      </c>
      <c r="F4511">
        <v>56.783880018825499</v>
      </c>
      <c r="G4511">
        <v>22.701717547238299</v>
      </c>
      <c r="H4511">
        <v>94.156043619461101</v>
      </c>
      <c r="I4511">
        <v>48.185195953350103</v>
      </c>
    </row>
    <row r="4512" spans="1:9" x14ac:dyDescent="0.25">
      <c r="A4512" t="s">
        <v>31</v>
      </c>
      <c r="B4512">
        <v>2013</v>
      </c>
      <c r="C4512">
        <v>10</v>
      </c>
      <c r="D4512">
        <v>31.759003196086901</v>
      </c>
      <c r="E4512">
        <v>499.904213774109</v>
      </c>
      <c r="F4512">
        <v>151.57940124115001</v>
      </c>
      <c r="G4512">
        <v>60.676183471885899</v>
      </c>
      <c r="H4512">
        <v>259.97196002662702</v>
      </c>
      <c r="I4512">
        <v>37.846434822177898</v>
      </c>
    </row>
    <row r="4513" spans="1:9" x14ac:dyDescent="0.25">
      <c r="A4513" t="s">
        <v>31</v>
      </c>
      <c r="B4513">
        <v>2013</v>
      </c>
      <c r="C4513">
        <v>11</v>
      </c>
      <c r="D4513">
        <v>33.722770728540397</v>
      </c>
      <c r="E4513">
        <v>503.98368467788703</v>
      </c>
      <c r="F4513">
        <v>80.837139415245105</v>
      </c>
      <c r="G4513">
        <v>32.391797288185003</v>
      </c>
      <c r="H4513">
        <v>117.979090143013</v>
      </c>
      <c r="I4513">
        <v>37.039835172986997</v>
      </c>
    </row>
    <row r="4514" spans="1:9" x14ac:dyDescent="0.25">
      <c r="A4514" t="s">
        <v>31</v>
      </c>
      <c r="B4514">
        <v>2013</v>
      </c>
      <c r="C4514">
        <v>12</v>
      </c>
      <c r="D4514">
        <v>50.641828945503299</v>
      </c>
      <c r="E4514">
        <v>504.59949730529797</v>
      </c>
      <c r="F4514">
        <v>114.099117330742</v>
      </c>
      <c r="G4514">
        <v>45.5407216417412</v>
      </c>
      <c r="H4514">
        <v>194.938375910339</v>
      </c>
      <c r="I4514">
        <v>48.123177027530701</v>
      </c>
    </row>
    <row r="4515" spans="1:9" x14ac:dyDescent="0.25">
      <c r="A4515" t="s">
        <v>31</v>
      </c>
      <c r="B4515">
        <v>2014</v>
      </c>
      <c r="C4515">
        <v>1</v>
      </c>
      <c r="D4515">
        <v>69.036861854133605</v>
      </c>
      <c r="E4515">
        <v>505.07005793090798</v>
      </c>
      <c r="F4515">
        <v>156.09893186981199</v>
      </c>
      <c r="G4515">
        <v>62.475549936634302</v>
      </c>
      <c r="H4515">
        <v>271.93838272758501</v>
      </c>
      <c r="I4515">
        <v>59.117316958312998</v>
      </c>
    </row>
    <row r="4516" spans="1:9" x14ac:dyDescent="0.25">
      <c r="A4516" t="s">
        <v>31</v>
      </c>
      <c r="B4516">
        <v>2014</v>
      </c>
      <c r="C4516">
        <v>2</v>
      </c>
      <c r="D4516">
        <v>78.774696052398696</v>
      </c>
      <c r="E4516">
        <v>506.16462659271201</v>
      </c>
      <c r="F4516">
        <v>105.22162835800199</v>
      </c>
      <c r="G4516">
        <v>42.0475350109229</v>
      </c>
      <c r="H4516">
        <v>216.203677753525</v>
      </c>
      <c r="I4516">
        <v>69.347121766452801</v>
      </c>
    </row>
    <row r="4517" spans="1:9" x14ac:dyDescent="0.25">
      <c r="A4517" t="s">
        <v>31</v>
      </c>
      <c r="B4517">
        <v>2014</v>
      </c>
      <c r="C4517">
        <v>3</v>
      </c>
      <c r="D4517">
        <v>143.08318439285301</v>
      </c>
      <c r="E4517">
        <v>494.23140561828598</v>
      </c>
      <c r="F4517">
        <v>20.3129754153729</v>
      </c>
      <c r="G4517">
        <v>8.0706953325924005</v>
      </c>
      <c r="H4517">
        <v>97.756544800300603</v>
      </c>
      <c r="I4517">
        <v>132.470960396538</v>
      </c>
    </row>
    <row r="4518" spans="1:9" x14ac:dyDescent="0.25">
      <c r="A4518" t="s">
        <v>31</v>
      </c>
      <c r="B4518">
        <v>2014</v>
      </c>
      <c r="C4518">
        <v>4</v>
      </c>
      <c r="D4518">
        <v>150.294968513718</v>
      </c>
      <c r="E4518">
        <v>478.01851277191201</v>
      </c>
      <c r="F4518">
        <v>18.115192035959399</v>
      </c>
      <c r="G4518">
        <v>7.2098360333443097</v>
      </c>
      <c r="H4518">
        <v>83.601256636047395</v>
      </c>
      <c r="I4518">
        <v>147.035121952705</v>
      </c>
    </row>
    <row r="4519" spans="1:9" x14ac:dyDescent="0.25">
      <c r="A4519" t="s">
        <v>31</v>
      </c>
      <c r="B4519">
        <v>2014</v>
      </c>
      <c r="C4519">
        <v>5</v>
      </c>
      <c r="D4519">
        <v>143.68462339973499</v>
      </c>
      <c r="E4519">
        <v>482.84550915512102</v>
      </c>
      <c r="F4519">
        <v>27.518705198256701</v>
      </c>
      <c r="G4519">
        <v>10.928890416070599</v>
      </c>
      <c r="H4519">
        <v>167.046842618179</v>
      </c>
      <c r="I4519">
        <v>147.617236310425</v>
      </c>
    </row>
    <row r="4520" spans="1:9" x14ac:dyDescent="0.25">
      <c r="A4520" t="s">
        <v>31</v>
      </c>
      <c r="B4520">
        <v>2014</v>
      </c>
      <c r="C4520">
        <v>6</v>
      </c>
      <c r="D4520">
        <v>130.934693738709</v>
      </c>
      <c r="E4520">
        <v>487.31389925994898</v>
      </c>
      <c r="F4520">
        <v>16.8650864318784</v>
      </c>
      <c r="G4520">
        <v>6.7227294590328199</v>
      </c>
      <c r="H4520">
        <v>94.873202126121498</v>
      </c>
      <c r="I4520">
        <v>135.96206814746901</v>
      </c>
    </row>
    <row r="4521" spans="1:9" x14ac:dyDescent="0.25">
      <c r="A4521" t="s">
        <v>31</v>
      </c>
      <c r="B4521">
        <v>2014</v>
      </c>
      <c r="C4521">
        <v>7</v>
      </c>
      <c r="D4521">
        <v>112.707475811577</v>
      </c>
      <c r="E4521">
        <v>484.71172039260898</v>
      </c>
      <c r="F4521">
        <v>7.9249324239134804</v>
      </c>
      <c r="G4521">
        <v>3.1427921453904402</v>
      </c>
      <c r="H4521">
        <v>71.685768782920903</v>
      </c>
      <c r="I4521">
        <v>115.27732361354801</v>
      </c>
    </row>
    <row r="4522" spans="1:9" x14ac:dyDescent="0.25">
      <c r="A4522" t="s">
        <v>31</v>
      </c>
      <c r="B4522">
        <v>2014</v>
      </c>
      <c r="C4522">
        <v>8</v>
      </c>
      <c r="D4522">
        <v>60.676295308227502</v>
      </c>
      <c r="E4522">
        <v>498.36466215087898</v>
      </c>
      <c r="F4522">
        <v>93.605955007362397</v>
      </c>
      <c r="G4522">
        <v>37.464898014920799</v>
      </c>
      <c r="H4522">
        <v>192.29089774993901</v>
      </c>
      <c r="I4522">
        <v>66.936011676883695</v>
      </c>
    </row>
    <row r="4523" spans="1:9" x14ac:dyDescent="0.25">
      <c r="A4523" t="s">
        <v>31</v>
      </c>
      <c r="B4523">
        <v>2014</v>
      </c>
      <c r="C4523">
        <v>9</v>
      </c>
      <c r="D4523">
        <v>49.840747088375103</v>
      </c>
      <c r="E4523">
        <v>497.31549153289802</v>
      </c>
      <c r="F4523">
        <v>5.1958241701924797</v>
      </c>
      <c r="G4523">
        <v>2.07817621991394</v>
      </c>
      <c r="H4523">
        <v>19.103573667950599</v>
      </c>
      <c r="I4523">
        <v>56.3268453060913</v>
      </c>
    </row>
    <row r="4524" spans="1:9" x14ac:dyDescent="0.25">
      <c r="A4524" t="s">
        <v>31</v>
      </c>
      <c r="B4524">
        <v>2014</v>
      </c>
      <c r="C4524">
        <v>10</v>
      </c>
      <c r="D4524">
        <v>33.513815645379999</v>
      </c>
      <c r="E4524">
        <v>505.56460121109001</v>
      </c>
      <c r="F4524">
        <v>122.52038117439299</v>
      </c>
      <c r="G4524">
        <v>49.027854092429401</v>
      </c>
      <c r="H4524">
        <v>199.14456141395601</v>
      </c>
      <c r="I4524">
        <v>40.087704606952698</v>
      </c>
    </row>
    <row r="4525" spans="1:9" x14ac:dyDescent="0.25">
      <c r="A4525" t="s">
        <v>31</v>
      </c>
      <c r="B4525">
        <v>2014</v>
      </c>
      <c r="C4525">
        <v>11</v>
      </c>
      <c r="D4525">
        <v>34.084061815700601</v>
      </c>
      <c r="E4525">
        <v>504.77481580841101</v>
      </c>
      <c r="F4525">
        <v>100.719702842293</v>
      </c>
      <c r="G4525">
        <v>40.345458118989697</v>
      </c>
      <c r="H4525">
        <v>148.552507665863</v>
      </c>
      <c r="I4525">
        <v>37.354477271041901</v>
      </c>
    </row>
    <row r="4526" spans="1:9" x14ac:dyDescent="0.25">
      <c r="A4526" t="s">
        <v>31</v>
      </c>
      <c r="B4526">
        <v>2014</v>
      </c>
      <c r="C4526">
        <v>12</v>
      </c>
      <c r="D4526">
        <v>48.446681192874998</v>
      </c>
      <c r="E4526">
        <v>504.30435231842</v>
      </c>
      <c r="F4526">
        <v>77.558875815067296</v>
      </c>
      <c r="G4526">
        <v>31.039372300384599</v>
      </c>
      <c r="H4526">
        <v>133.27659094505299</v>
      </c>
      <c r="I4526">
        <v>46.232160924720802</v>
      </c>
    </row>
    <row r="4527" spans="1:9" x14ac:dyDescent="0.25">
      <c r="A4527" t="s">
        <v>32</v>
      </c>
      <c r="B4527">
        <v>2002</v>
      </c>
      <c r="C4527">
        <v>1</v>
      </c>
      <c r="D4527">
        <v>406.66154095068299</v>
      </c>
      <c r="E4527">
        <v>3394.2411435819999</v>
      </c>
      <c r="F4527">
        <v>795.62534278038004</v>
      </c>
      <c r="G4527">
        <v>318.62424203680098</v>
      </c>
      <c r="H4527">
        <v>1250.6720323003699</v>
      </c>
      <c r="I4527">
        <v>356.989831207767</v>
      </c>
    </row>
    <row r="4528" spans="1:9" x14ac:dyDescent="0.25">
      <c r="A4528" t="s">
        <v>32</v>
      </c>
      <c r="B4528">
        <v>2002</v>
      </c>
      <c r="C4528">
        <v>2</v>
      </c>
      <c r="D4528">
        <v>459.67332606070602</v>
      </c>
      <c r="E4528">
        <v>3363.8035014311199</v>
      </c>
      <c r="F4528">
        <v>970.56073167427098</v>
      </c>
      <c r="G4528">
        <v>383.52404488164302</v>
      </c>
      <c r="H4528">
        <v>1923.9188489637299</v>
      </c>
      <c r="I4528">
        <v>389.27885511556599</v>
      </c>
    </row>
    <row r="4529" spans="1:9" x14ac:dyDescent="0.25">
      <c r="A4529" t="s">
        <v>32</v>
      </c>
      <c r="B4529">
        <v>2002</v>
      </c>
      <c r="C4529">
        <v>3</v>
      </c>
      <c r="D4529">
        <v>657.19903184704003</v>
      </c>
      <c r="E4529">
        <v>3371.3849565974401</v>
      </c>
      <c r="F4529">
        <v>285.94069575785602</v>
      </c>
      <c r="G4529">
        <v>116.654247022498</v>
      </c>
      <c r="H4529">
        <v>553.13339836063301</v>
      </c>
      <c r="I4529">
        <v>568.39735695933405</v>
      </c>
    </row>
    <row r="4530" spans="1:9" x14ac:dyDescent="0.25">
      <c r="A4530" t="s">
        <v>32</v>
      </c>
      <c r="B4530">
        <v>2002</v>
      </c>
      <c r="C4530">
        <v>4</v>
      </c>
      <c r="D4530">
        <v>733.59043126397603</v>
      </c>
      <c r="E4530">
        <v>3280.9389034701499</v>
      </c>
      <c r="F4530">
        <v>246.40048248263699</v>
      </c>
      <c r="G4530">
        <v>98.165808741217802</v>
      </c>
      <c r="H4530">
        <v>743.73573599893496</v>
      </c>
      <c r="I4530">
        <v>636.51918974005605</v>
      </c>
    </row>
    <row r="4531" spans="1:9" x14ac:dyDescent="0.25">
      <c r="A4531" t="s">
        <v>32</v>
      </c>
      <c r="B4531">
        <v>2002</v>
      </c>
      <c r="C4531">
        <v>5</v>
      </c>
      <c r="D4531">
        <v>706.49112176410199</v>
      </c>
      <c r="E4531">
        <v>3339.34813181351</v>
      </c>
      <c r="F4531">
        <v>426.86934973717098</v>
      </c>
      <c r="G4531">
        <v>174.389601610207</v>
      </c>
      <c r="H4531">
        <v>997.64820695077799</v>
      </c>
      <c r="I4531">
        <v>674.23902412655798</v>
      </c>
    </row>
    <row r="4532" spans="1:9" x14ac:dyDescent="0.25">
      <c r="A4532" t="s">
        <v>32</v>
      </c>
      <c r="B4532">
        <v>2002</v>
      </c>
      <c r="C4532">
        <v>6</v>
      </c>
      <c r="D4532">
        <v>510.08764295145897</v>
      </c>
      <c r="E4532">
        <v>3370.92514731949</v>
      </c>
      <c r="F4532">
        <v>245.14757164870301</v>
      </c>
      <c r="G4532">
        <v>99.723389457197001</v>
      </c>
      <c r="H4532">
        <v>562.48559192745802</v>
      </c>
      <c r="I4532">
        <v>536.44713527639897</v>
      </c>
    </row>
    <row r="4533" spans="1:9" x14ac:dyDescent="0.25">
      <c r="A4533" t="s">
        <v>32</v>
      </c>
      <c r="B4533">
        <v>2002</v>
      </c>
      <c r="C4533">
        <v>7</v>
      </c>
      <c r="D4533">
        <v>428.13464280934897</v>
      </c>
      <c r="E4533">
        <v>3343.8764537158199</v>
      </c>
      <c r="F4533">
        <v>292.659025338726</v>
      </c>
      <c r="G4533">
        <v>119.26385125576201</v>
      </c>
      <c r="H4533">
        <v>568.62093534928397</v>
      </c>
      <c r="I4533">
        <v>471.809710535416</v>
      </c>
    </row>
    <row r="4534" spans="1:9" x14ac:dyDescent="0.25">
      <c r="A4534" t="s">
        <v>32</v>
      </c>
      <c r="B4534">
        <v>2002</v>
      </c>
      <c r="C4534">
        <v>8</v>
      </c>
      <c r="D4534">
        <v>310.30411769375303</v>
      </c>
      <c r="E4534">
        <v>3335.7395632429502</v>
      </c>
      <c r="F4534">
        <v>367.03486133550598</v>
      </c>
      <c r="G4534">
        <v>148.267914667078</v>
      </c>
      <c r="H4534">
        <v>586.47400623000703</v>
      </c>
      <c r="I4534">
        <v>361.58607262793998</v>
      </c>
    </row>
    <row r="4535" spans="1:9" x14ac:dyDescent="0.25">
      <c r="A4535" t="s">
        <v>32</v>
      </c>
      <c r="B4535">
        <v>2002</v>
      </c>
      <c r="C4535">
        <v>9</v>
      </c>
      <c r="D4535">
        <v>238.90585879137799</v>
      </c>
      <c r="E4535">
        <v>3284.0649485911499</v>
      </c>
      <c r="F4535">
        <v>328.47130630711098</v>
      </c>
      <c r="G4535">
        <v>131.50516624222399</v>
      </c>
      <c r="H4535">
        <v>404.69624727535398</v>
      </c>
      <c r="I4535">
        <v>280.19844864638799</v>
      </c>
    </row>
    <row r="4536" spans="1:9" x14ac:dyDescent="0.25">
      <c r="A4536" t="s">
        <v>32</v>
      </c>
      <c r="B4536">
        <v>2002</v>
      </c>
      <c r="C4536">
        <v>10</v>
      </c>
      <c r="D4536">
        <v>172.06496376627101</v>
      </c>
      <c r="E4536">
        <v>3356.3373872316001</v>
      </c>
      <c r="F4536">
        <v>916.40751597604799</v>
      </c>
      <c r="G4536">
        <v>368.14266466474498</v>
      </c>
      <c r="H4536">
        <v>1611.47975109049</v>
      </c>
      <c r="I4536">
        <v>217.43443838917699</v>
      </c>
    </row>
    <row r="4537" spans="1:9" x14ac:dyDescent="0.25">
      <c r="A4537" t="s">
        <v>32</v>
      </c>
      <c r="B4537">
        <v>2002</v>
      </c>
      <c r="C4537">
        <v>11</v>
      </c>
      <c r="D4537">
        <v>184.31638935599301</v>
      </c>
      <c r="E4537">
        <v>3379.33945970184</v>
      </c>
      <c r="F4537">
        <v>1152.1802891679999</v>
      </c>
      <c r="G4537">
        <v>464.700963732086</v>
      </c>
      <c r="H4537">
        <v>1903.51094674756</v>
      </c>
      <c r="I4537">
        <v>213.23196377904401</v>
      </c>
    </row>
    <row r="4538" spans="1:9" x14ac:dyDescent="0.25">
      <c r="A4538" t="s">
        <v>32</v>
      </c>
      <c r="B4538">
        <v>2002</v>
      </c>
      <c r="C4538">
        <v>12</v>
      </c>
      <c r="D4538">
        <v>241.39758210384599</v>
      </c>
      <c r="E4538">
        <v>3390.5069837208598</v>
      </c>
      <c r="F4538">
        <v>834.27067052244195</v>
      </c>
      <c r="G4538">
        <v>334.72911500358202</v>
      </c>
      <c r="H4538">
        <v>1339.3727888425999</v>
      </c>
      <c r="I4538">
        <v>246.94608696440699</v>
      </c>
    </row>
    <row r="4539" spans="1:9" x14ac:dyDescent="0.25">
      <c r="A4539" t="s">
        <v>32</v>
      </c>
      <c r="B4539">
        <v>2003</v>
      </c>
      <c r="C4539">
        <v>1</v>
      </c>
      <c r="D4539">
        <v>344.29518969458002</v>
      </c>
      <c r="E4539">
        <v>3379.9136314227298</v>
      </c>
      <c r="F4539">
        <v>544.75234265542997</v>
      </c>
      <c r="G4539">
        <v>218.44050667989299</v>
      </c>
      <c r="H4539">
        <v>859.71445918684105</v>
      </c>
      <c r="I4539">
        <v>311.37229923523898</v>
      </c>
    </row>
    <row r="4540" spans="1:9" x14ac:dyDescent="0.25">
      <c r="A4540" t="s">
        <v>32</v>
      </c>
      <c r="B4540">
        <v>2003</v>
      </c>
      <c r="C4540">
        <v>2</v>
      </c>
      <c r="D4540">
        <v>457.684275009234</v>
      </c>
      <c r="E4540">
        <v>3372.4638350390601</v>
      </c>
      <c r="F4540">
        <v>268.43410508696599</v>
      </c>
      <c r="G4540">
        <v>109.02152854245401</v>
      </c>
      <c r="H4540">
        <v>448.35622283930002</v>
      </c>
      <c r="I4540">
        <v>389.22155746346999</v>
      </c>
    </row>
    <row r="4541" spans="1:9" x14ac:dyDescent="0.25">
      <c r="A4541" t="s">
        <v>32</v>
      </c>
      <c r="B4541">
        <v>2003</v>
      </c>
      <c r="C4541">
        <v>3</v>
      </c>
      <c r="D4541">
        <v>764.32564524989596</v>
      </c>
      <c r="E4541">
        <v>3314.3782347618098</v>
      </c>
      <c r="F4541">
        <v>288.79695144441098</v>
      </c>
      <c r="G4541">
        <v>116.628598899897</v>
      </c>
      <c r="H4541">
        <v>551.51918728217299</v>
      </c>
      <c r="I4541">
        <v>632.29279644481699</v>
      </c>
    </row>
    <row r="4542" spans="1:9" x14ac:dyDescent="0.25">
      <c r="A4542" t="s">
        <v>32</v>
      </c>
      <c r="B4542">
        <v>2003</v>
      </c>
      <c r="C4542">
        <v>4</v>
      </c>
      <c r="D4542">
        <v>823.661961930914</v>
      </c>
      <c r="E4542">
        <v>3098.1900378047199</v>
      </c>
      <c r="F4542">
        <v>122.40581346082</v>
      </c>
      <c r="G4542">
        <v>51.152764607708498</v>
      </c>
      <c r="H4542">
        <v>541.94389661321202</v>
      </c>
      <c r="I4542">
        <v>645.59012716587097</v>
      </c>
    </row>
    <row r="4543" spans="1:9" x14ac:dyDescent="0.25">
      <c r="A4543" t="s">
        <v>32</v>
      </c>
      <c r="B4543">
        <v>2003</v>
      </c>
      <c r="C4543">
        <v>5</v>
      </c>
      <c r="D4543">
        <v>672.86211167546003</v>
      </c>
      <c r="E4543">
        <v>3355.7794772335801</v>
      </c>
      <c r="F4543">
        <v>406.04565107166297</v>
      </c>
      <c r="G4543">
        <v>159.001154052039</v>
      </c>
      <c r="H4543">
        <v>962.77927393587299</v>
      </c>
      <c r="I4543">
        <v>641.56911884257295</v>
      </c>
    </row>
    <row r="4544" spans="1:9" x14ac:dyDescent="0.25">
      <c r="A4544" t="s">
        <v>32</v>
      </c>
      <c r="B4544">
        <v>2003</v>
      </c>
      <c r="C4544">
        <v>6</v>
      </c>
      <c r="D4544">
        <v>635.23957666392096</v>
      </c>
      <c r="E4544">
        <v>3326.7908759726001</v>
      </c>
      <c r="F4544">
        <v>169.16127496946399</v>
      </c>
      <c r="G4544">
        <v>69.409820740578894</v>
      </c>
      <c r="H4544">
        <v>527.11610240687605</v>
      </c>
      <c r="I4544">
        <v>607.93658049144301</v>
      </c>
    </row>
    <row r="4545" spans="1:9" x14ac:dyDescent="0.25">
      <c r="A4545" t="s">
        <v>32</v>
      </c>
      <c r="B4545">
        <v>2003</v>
      </c>
      <c r="C4545">
        <v>7</v>
      </c>
      <c r="D4545">
        <v>460.59222039951101</v>
      </c>
      <c r="E4545">
        <v>3318.3340397514298</v>
      </c>
      <c r="F4545">
        <v>424.19725930332203</v>
      </c>
      <c r="G4545">
        <v>171.75337347402899</v>
      </c>
      <c r="H4545">
        <v>832.48311430709896</v>
      </c>
      <c r="I4545">
        <v>464.027654069905</v>
      </c>
    </row>
    <row r="4546" spans="1:9" x14ac:dyDescent="0.25">
      <c r="A4546" t="s">
        <v>32</v>
      </c>
      <c r="B4546">
        <v>2003</v>
      </c>
      <c r="C4546">
        <v>8</v>
      </c>
      <c r="D4546">
        <v>361.62849468907802</v>
      </c>
      <c r="E4546">
        <v>3325.8321873147602</v>
      </c>
      <c r="F4546">
        <v>167.53557342797001</v>
      </c>
      <c r="G4546">
        <v>68.8919820443991</v>
      </c>
      <c r="H4546">
        <v>230.51710868844799</v>
      </c>
      <c r="I4546">
        <v>374.94941576055101</v>
      </c>
    </row>
    <row r="4547" spans="1:9" x14ac:dyDescent="0.25">
      <c r="A4547" t="s">
        <v>32</v>
      </c>
      <c r="B4547">
        <v>2003</v>
      </c>
      <c r="C4547">
        <v>9</v>
      </c>
      <c r="D4547">
        <v>246.453661514544</v>
      </c>
      <c r="E4547">
        <v>3380.6530242419399</v>
      </c>
      <c r="F4547">
        <v>368.27409861016298</v>
      </c>
      <c r="G4547">
        <v>146.82425115850799</v>
      </c>
      <c r="H4547">
        <v>501.84337734901101</v>
      </c>
      <c r="I4547">
        <v>265.22197753161402</v>
      </c>
    </row>
    <row r="4548" spans="1:9" x14ac:dyDescent="0.25">
      <c r="A4548" t="s">
        <v>32</v>
      </c>
      <c r="B4548">
        <v>2003</v>
      </c>
      <c r="C4548">
        <v>10</v>
      </c>
      <c r="D4548">
        <v>172.699523043993</v>
      </c>
      <c r="E4548">
        <v>3396.4347377722202</v>
      </c>
      <c r="F4548">
        <v>707.57706435327498</v>
      </c>
      <c r="G4548">
        <v>282.715502834419</v>
      </c>
      <c r="H4548">
        <v>930.82187484450299</v>
      </c>
      <c r="I4548">
        <v>187.852258966427</v>
      </c>
    </row>
    <row r="4549" spans="1:9" x14ac:dyDescent="0.25">
      <c r="A4549" t="s">
        <v>32</v>
      </c>
      <c r="B4549">
        <v>2003</v>
      </c>
      <c r="C4549">
        <v>11</v>
      </c>
      <c r="D4549">
        <v>189.05619148861399</v>
      </c>
      <c r="E4549">
        <v>3376.3071856544502</v>
      </c>
      <c r="F4549">
        <v>672.95362021846802</v>
      </c>
      <c r="G4549">
        <v>270.40707002779902</v>
      </c>
      <c r="H4549">
        <v>1057.08047309727</v>
      </c>
      <c r="I4549">
        <v>185.136877542663</v>
      </c>
    </row>
    <row r="4550" spans="1:9" x14ac:dyDescent="0.25">
      <c r="A4550" t="s">
        <v>32</v>
      </c>
      <c r="B4550">
        <v>2003</v>
      </c>
      <c r="C4550">
        <v>12</v>
      </c>
      <c r="D4550">
        <v>268.86041539329</v>
      </c>
      <c r="E4550">
        <v>3349.8458620163001</v>
      </c>
      <c r="F4550">
        <v>787.85890393585203</v>
      </c>
      <c r="G4550">
        <v>315.35273569460901</v>
      </c>
      <c r="H4550">
        <v>1250.43827333376</v>
      </c>
      <c r="I4550">
        <v>230.488185784297</v>
      </c>
    </row>
    <row r="4551" spans="1:9" x14ac:dyDescent="0.25">
      <c r="A4551" t="s">
        <v>32</v>
      </c>
      <c r="B4551">
        <v>2004</v>
      </c>
      <c r="C4551">
        <v>1</v>
      </c>
      <c r="D4551">
        <v>375.04306449505202</v>
      </c>
      <c r="E4551">
        <v>3389.4657578817701</v>
      </c>
      <c r="F4551">
        <v>885.25971215932896</v>
      </c>
      <c r="G4551">
        <v>353.937735222654</v>
      </c>
      <c r="H4551">
        <v>1466.67678097148</v>
      </c>
      <c r="I4551">
        <v>300.53174086306097</v>
      </c>
    </row>
    <row r="4552" spans="1:9" x14ac:dyDescent="0.25">
      <c r="A4552" t="s">
        <v>32</v>
      </c>
      <c r="B4552">
        <v>2004</v>
      </c>
      <c r="C4552">
        <v>2</v>
      </c>
      <c r="D4552">
        <v>429.378381255026</v>
      </c>
      <c r="E4552">
        <v>3384.26905838638</v>
      </c>
      <c r="F4552">
        <v>452.21982628942499</v>
      </c>
      <c r="G4552">
        <v>179.73974987308799</v>
      </c>
      <c r="H4552">
        <v>797.30018276790395</v>
      </c>
      <c r="I4552">
        <v>341.893806018009</v>
      </c>
    </row>
    <row r="4553" spans="1:9" x14ac:dyDescent="0.25">
      <c r="A4553" t="s">
        <v>32</v>
      </c>
      <c r="B4553">
        <v>2004</v>
      </c>
      <c r="C4553">
        <v>3</v>
      </c>
      <c r="D4553">
        <v>656.291675825781</v>
      </c>
      <c r="E4553">
        <v>3362.7595399372899</v>
      </c>
      <c r="F4553">
        <v>290.07721560006098</v>
      </c>
      <c r="G4553">
        <v>117.631935882042</v>
      </c>
      <c r="H4553">
        <v>551.95542849049298</v>
      </c>
      <c r="I4553">
        <v>533.51342561441902</v>
      </c>
    </row>
    <row r="4554" spans="1:9" x14ac:dyDescent="0.25">
      <c r="A4554" t="s">
        <v>32</v>
      </c>
      <c r="B4554">
        <v>2004</v>
      </c>
      <c r="C4554">
        <v>4</v>
      </c>
      <c r="D4554">
        <v>659.38610748068004</v>
      </c>
      <c r="E4554">
        <v>3354.8653920848101</v>
      </c>
      <c r="F4554">
        <v>243.56089837956199</v>
      </c>
      <c r="G4554">
        <v>99.433432202119405</v>
      </c>
      <c r="H4554">
        <v>569.86826163326396</v>
      </c>
      <c r="I4554">
        <v>570.12983494734794</v>
      </c>
    </row>
    <row r="4555" spans="1:9" x14ac:dyDescent="0.25">
      <c r="A4555" t="s">
        <v>32</v>
      </c>
      <c r="B4555">
        <v>2004</v>
      </c>
      <c r="C4555">
        <v>5</v>
      </c>
      <c r="D4555">
        <v>751.49354852020394</v>
      </c>
      <c r="E4555">
        <v>3263.8717986352499</v>
      </c>
      <c r="F4555">
        <v>193.78539692352399</v>
      </c>
      <c r="G4555">
        <v>79.695862890225101</v>
      </c>
      <c r="H4555">
        <v>496.48348437957998</v>
      </c>
      <c r="I4555">
        <v>659.08703291908296</v>
      </c>
    </row>
    <row r="4556" spans="1:9" x14ac:dyDescent="0.25">
      <c r="A4556" t="s">
        <v>32</v>
      </c>
      <c r="B4556">
        <v>2004</v>
      </c>
      <c r="C4556">
        <v>6</v>
      </c>
      <c r="D4556">
        <v>610.28152189754405</v>
      </c>
      <c r="E4556">
        <v>3202.1409011053502</v>
      </c>
      <c r="F4556">
        <v>168.287059193326</v>
      </c>
      <c r="G4556">
        <v>68.3128533087813</v>
      </c>
      <c r="H4556">
        <v>553.25008238607597</v>
      </c>
      <c r="I4556">
        <v>550.58566963379894</v>
      </c>
    </row>
    <row r="4557" spans="1:9" x14ac:dyDescent="0.25">
      <c r="A4557" t="s">
        <v>32</v>
      </c>
      <c r="B4557">
        <v>2004</v>
      </c>
      <c r="C4557">
        <v>7</v>
      </c>
      <c r="D4557">
        <v>421.33211251614398</v>
      </c>
      <c r="E4557">
        <v>3378.0912510737598</v>
      </c>
      <c r="F4557">
        <v>374.34250831104299</v>
      </c>
      <c r="G4557">
        <v>149.09598193411301</v>
      </c>
      <c r="H4557">
        <v>669.16560375474501</v>
      </c>
      <c r="I4557">
        <v>436.61232268021598</v>
      </c>
    </row>
    <row r="4558" spans="1:9" x14ac:dyDescent="0.25">
      <c r="A4558" t="s">
        <v>32</v>
      </c>
      <c r="B4558">
        <v>2004</v>
      </c>
      <c r="C4558">
        <v>8</v>
      </c>
      <c r="D4558">
        <v>309.51459877499599</v>
      </c>
      <c r="E4558">
        <v>3375.0732741813699</v>
      </c>
      <c r="F4558">
        <v>804.39505693487195</v>
      </c>
      <c r="G4558">
        <v>326.20070111927299</v>
      </c>
      <c r="H4558">
        <v>1372.27535788827</v>
      </c>
      <c r="I4558">
        <v>334.03451529502399</v>
      </c>
    </row>
    <row r="4559" spans="1:9" x14ac:dyDescent="0.25">
      <c r="A4559" t="s">
        <v>32</v>
      </c>
      <c r="B4559">
        <v>2004</v>
      </c>
      <c r="C4559">
        <v>9</v>
      </c>
      <c r="D4559">
        <v>195.626274730011</v>
      </c>
      <c r="E4559">
        <v>3375.2886939730802</v>
      </c>
      <c r="F4559">
        <v>746.31835824966504</v>
      </c>
      <c r="G4559">
        <v>296.44518528525998</v>
      </c>
      <c r="H4559">
        <v>1182.32404287341</v>
      </c>
      <c r="I4559">
        <v>216.38139187369799</v>
      </c>
    </row>
    <row r="4560" spans="1:9" x14ac:dyDescent="0.25">
      <c r="A4560" t="s">
        <v>32</v>
      </c>
      <c r="B4560">
        <v>2004</v>
      </c>
      <c r="C4560">
        <v>10</v>
      </c>
      <c r="D4560">
        <v>160.10738454590799</v>
      </c>
      <c r="E4560">
        <v>3339.0935641740398</v>
      </c>
      <c r="F4560">
        <v>1174.52437776791</v>
      </c>
      <c r="G4560">
        <v>469.98270362051397</v>
      </c>
      <c r="H4560">
        <v>1989.01542855876</v>
      </c>
      <c r="I4560">
        <v>172.89202890912799</v>
      </c>
    </row>
    <row r="4561" spans="1:9" x14ac:dyDescent="0.25">
      <c r="A4561" t="s">
        <v>32</v>
      </c>
      <c r="B4561">
        <v>2004</v>
      </c>
      <c r="C4561">
        <v>11</v>
      </c>
      <c r="D4561">
        <v>167.994147151905</v>
      </c>
      <c r="E4561">
        <v>3386.1559752738999</v>
      </c>
      <c r="F4561">
        <v>592.16052804439505</v>
      </c>
      <c r="G4561">
        <v>236.87537125269699</v>
      </c>
      <c r="H4561">
        <v>787.24558564301299</v>
      </c>
      <c r="I4561">
        <v>168.18203661490199</v>
      </c>
    </row>
    <row r="4562" spans="1:9" x14ac:dyDescent="0.25">
      <c r="A4562" t="s">
        <v>32</v>
      </c>
      <c r="B4562">
        <v>2004</v>
      </c>
      <c r="C4562">
        <v>12</v>
      </c>
      <c r="D4562">
        <v>264.43605948040198</v>
      </c>
      <c r="E4562">
        <v>3375.6042851440402</v>
      </c>
      <c r="F4562">
        <v>708.19256250742001</v>
      </c>
      <c r="G4562">
        <v>284.314037675137</v>
      </c>
      <c r="H4562">
        <v>1095.20532652724</v>
      </c>
      <c r="I4562">
        <v>229.46721284423401</v>
      </c>
    </row>
    <row r="4563" spans="1:9" x14ac:dyDescent="0.25">
      <c r="A4563" t="s">
        <v>32</v>
      </c>
      <c r="B4563">
        <v>2005</v>
      </c>
      <c r="C4563">
        <v>1</v>
      </c>
      <c r="D4563">
        <v>371.58760873132002</v>
      </c>
      <c r="E4563">
        <v>3374.65378361679</v>
      </c>
      <c r="F4563">
        <v>561.10821852657295</v>
      </c>
      <c r="G4563">
        <v>223.045652906546</v>
      </c>
      <c r="H4563">
        <v>870.57075678333399</v>
      </c>
      <c r="I4563">
        <v>296.80269874931798</v>
      </c>
    </row>
    <row r="4564" spans="1:9" x14ac:dyDescent="0.25">
      <c r="A4564" t="s">
        <v>32</v>
      </c>
      <c r="B4564">
        <v>2005</v>
      </c>
      <c r="C4564">
        <v>2</v>
      </c>
      <c r="D4564">
        <v>411.56741234941097</v>
      </c>
      <c r="E4564">
        <v>3382.6703509823601</v>
      </c>
      <c r="F4564">
        <v>317.68555800587598</v>
      </c>
      <c r="G4564">
        <v>127.738923366444</v>
      </c>
      <c r="H4564">
        <v>523.444903274019</v>
      </c>
      <c r="I4564">
        <v>327.66578896065698</v>
      </c>
    </row>
    <row r="4565" spans="1:9" x14ac:dyDescent="0.25">
      <c r="A4565" t="s">
        <v>32</v>
      </c>
      <c r="B4565">
        <v>2005</v>
      </c>
      <c r="C4565">
        <v>3</v>
      </c>
      <c r="D4565">
        <v>610.87047533159603</v>
      </c>
      <c r="E4565">
        <v>3384.8601267901599</v>
      </c>
      <c r="F4565">
        <v>276.35336306076499</v>
      </c>
      <c r="G4565">
        <v>111.625609235159</v>
      </c>
      <c r="H4565">
        <v>490.06127299677399</v>
      </c>
      <c r="I4565">
        <v>502.420976000986</v>
      </c>
    </row>
    <row r="4566" spans="1:9" x14ac:dyDescent="0.25">
      <c r="A4566" t="s">
        <v>32</v>
      </c>
      <c r="B4566">
        <v>2005</v>
      </c>
      <c r="C4566">
        <v>4</v>
      </c>
      <c r="D4566">
        <v>699.88313266593502</v>
      </c>
      <c r="E4566">
        <v>3334.5879718424999</v>
      </c>
      <c r="F4566">
        <v>414.68557848163601</v>
      </c>
      <c r="G4566">
        <v>166.62124343311899</v>
      </c>
      <c r="H4566">
        <v>962.251612406552</v>
      </c>
      <c r="I4566">
        <v>595.32377261473096</v>
      </c>
    </row>
    <row r="4567" spans="1:9" x14ac:dyDescent="0.25">
      <c r="A4567" t="s">
        <v>32</v>
      </c>
      <c r="B4567">
        <v>2005</v>
      </c>
      <c r="C4567">
        <v>5</v>
      </c>
      <c r="D4567">
        <v>710.95780985088697</v>
      </c>
      <c r="E4567">
        <v>3319.49552101669</v>
      </c>
      <c r="F4567">
        <v>163.826288790821</v>
      </c>
      <c r="G4567">
        <v>66.879575156768993</v>
      </c>
      <c r="H4567">
        <v>436.04830561838901</v>
      </c>
      <c r="I4567">
        <v>642.575438850551</v>
      </c>
    </row>
    <row r="4568" spans="1:9" x14ac:dyDescent="0.25">
      <c r="A4568" t="s">
        <v>32</v>
      </c>
      <c r="B4568">
        <v>2005</v>
      </c>
      <c r="C4568">
        <v>6</v>
      </c>
      <c r="D4568">
        <v>606.55060793078599</v>
      </c>
      <c r="E4568">
        <v>3333.5547998683201</v>
      </c>
      <c r="F4568">
        <v>165.35596405815301</v>
      </c>
      <c r="G4568">
        <v>68.430486327232501</v>
      </c>
      <c r="H4568">
        <v>528.96068517499998</v>
      </c>
      <c r="I4568">
        <v>586.21432172877303</v>
      </c>
    </row>
    <row r="4569" spans="1:9" x14ac:dyDescent="0.25">
      <c r="A4569" t="s">
        <v>32</v>
      </c>
      <c r="B4569">
        <v>2005</v>
      </c>
      <c r="C4569">
        <v>7</v>
      </c>
      <c r="D4569">
        <v>465.29512799851602</v>
      </c>
      <c r="E4569">
        <v>3309.6448807083102</v>
      </c>
      <c r="F4569">
        <v>387.395904539387</v>
      </c>
      <c r="G4569">
        <v>160.276491928019</v>
      </c>
      <c r="H4569">
        <v>688.97553573638004</v>
      </c>
      <c r="I4569">
        <v>466.98131761435502</v>
      </c>
    </row>
    <row r="4570" spans="1:9" x14ac:dyDescent="0.25">
      <c r="A4570" t="s">
        <v>32</v>
      </c>
      <c r="B4570">
        <v>2005</v>
      </c>
      <c r="C4570">
        <v>8</v>
      </c>
      <c r="D4570">
        <v>333.41004850373798</v>
      </c>
      <c r="E4570">
        <v>3359.8726026747099</v>
      </c>
      <c r="F4570">
        <v>334.760849416523</v>
      </c>
      <c r="G4570">
        <v>134.72899365447199</v>
      </c>
      <c r="H4570">
        <v>594.81420383369004</v>
      </c>
      <c r="I4570">
        <v>354.99307036772302</v>
      </c>
    </row>
    <row r="4571" spans="1:9" x14ac:dyDescent="0.25">
      <c r="A4571" t="s">
        <v>32</v>
      </c>
      <c r="B4571">
        <v>2005</v>
      </c>
      <c r="C4571">
        <v>9</v>
      </c>
      <c r="D4571">
        <v>223.21595822245899</v>
      </c>
      <c r="E4571">
        <v>3392.0618098489399</v>
      </c>
      <c r="F4571">
        <v>614.99761215639103</v>
      </c>
      <c r="G4571">
        <v>247.99554758833401</v>
      </c>
      <c r="H4571">
        <v>837.30274532104499</v>
      </c>
      <c r="I4571">
        <v>245.17959976064901</v>
      </c>
    </row>
    <row r="4572" spans="1:9" x14ac:dyDescent="0.25">
      <c r="A4572" t="s">
        <v>32</v>
      </c>
      <c r="B4572">
        <v>2005</v>
      </c>
      <c r="C4572">
        <v>10</v>
      </c>
      <c r="D4572">
        <v>163.29978147262301</v>
      </c>
      <c r="E4572">
        <v>3339.0214648204101</v>
      </c>
      <c r="F4572">
        <v>1023.31850908001</v>
      </c>
      <c r="G4572">
        <v>412.23973444117598</v>
      </c>
      <c r="H4572">
        <v>1703.3984811472301</v>
      </c>
      <c r="I4572">
        <v>176.14136917604199</v>
      </c>
    </row>
    <row r="4573" spans="1:9" x14ac:dyDescent="0.25">
      <c r="A4573" t="s">
        <v>32</v>
      </c>
      <c r="B4573">
        <v>2005</v>
      </c>
      <c r="C4573">
        <v>11</v>
      </c>
      <c r="D4573">
        <v>200.99151176617201</v>
      </c>
      <c r="E4573">
        <v>3395.4792342738401</v>
      </c>
      <c r="F4573">
        <v>918.833018994751</v>
      </c>
      <c r="G4573">
        <v>369.04005861380102</v>
      </c>
      <c r="H4573">
        <v>1485.6336479213101</v>
      </c>
      <c r="I4573">
        <v>195.407124912684</v>
      </c>
    </row>
    <row r="4574" spans="1:9" x14ac:dyDescent="0.25">
      <c r="A4574" t="s">
        <v>32</v>
      </c>
      <c r="B4574">
        <v>2005</v>
      </c>
      <c r="C4574">
        <v>12</v>
      </c>
      <c r="D4574">
        <v>259.84424620814599</v>
      </c>
      <c r="E4574">
        <v>3361.4815833737198</v>
      </c>
      <c r="F4574">
        <v>651.02174174520496</v>
      </c>
      <c r="G4574">
        <v>260.79962821032598</v>
      </c>
      <c r="H4574">
        <v>989.92309461128502</v>
      </c>
      <c r="I4574">
        <v>224.92085115777701</v>
      </c>
    </row>
    <row r="4575" spans="1:9" x14ac:dyDescent="0.25">
      <c r="A4575" t="s">
        <v>32</v>
      </c>
      <c r="B4575">
        <v>2006</v>
      </c>
      <c r="C4575">
        <v>1</v>
      </c>
      <c r="D4575">
        <v>345.773581610848</v>
      </c>
      <c r="E4575">
        <v>3389.90822869766</v>
      </c>
      <c r="F4575">
        <v>379.49965790241203</v>
      </c>
      <c r="G4575">
        <v>152.655221281591</v>
      </c>
      <c r="H4575">
        <v>475.11117841227099</v>
      </c>
      <c r="I4575">
        <v>279.212807962971</v>
      </c>
    </row>
    <row r="4576" spans="1:9" x14ac:dyDescent="0.25">
      <c r="A4576" t="s">
        <v>32</v>
      </c>
      <c r="B4576">
        <v>2006</v>
      </c>
      <c r="C4576">
        <v>2</v>
      </c>
      <c r="D4576">
        <v>399.078808697282</v>
      </c>
      <c r="E4576">
        <v>3370.71443127258</v>
      </c>
      <c r="F4576">
        <v>401.04863778919201</v>
      </c>
      <c r="G4576">
        <v>161.03874006521301</v>
      </c>
      <c r="H4576">
        <v>680.86439359911799</v>
      </c>
      <c r="I4576">
        <v>318.41233320946202</v>
      </c>
    </row>
    <row r="4577" spans="1:9" x14ac:dyDescent="0.25">
      <c r="A4577" t="s">
        <v>32</v>
      </c>
      <c r="B4577">
        <v>2006</v>
      </c>
      <c r="C4577">
        <v>3</v>
      </c>
      <c r="D4577">
        <v>557.02418315258399</v>
      </c>
      <c r="E4577">
        <v>3385.3270888932798</v>
      </c>
      <c r="F4577">
        <v>739.12193308395399</v>
      </c>
      <c r="G4577">
        <v>294.50049014450599</v>
      </c>
      <c r="H4577">
        <v>1319.8593223724599</v>
      </c>
      <c r="I4577">
        <v>460.76579201630602</v>
      </c>
    </row>
    <row r="4578" spans="1:9" x14ac:dyDescent="0.25">
      <c r="A4578" t="s">
        <v>32</v>
      </c>
      <c r="B4578">
        <v>2006</v>
      </c>
      <c r="C4578">
        <v>4</v>
      </c>
      <c r="D4578">
        <v>662.24255012802098</v>
      </c>
      <c r="E4578">
        <v>3368.5164042930601</v>
      </c>
      <c r="F4578">
        <v>233.33142133621101</v>
      </c>
      <c r="G4578">
        <v>93.396905510962299</v>
      </c>
      <c r="H4578">
        <v>569.844574554102</v>
      </c>
      <c r="I4578">
        <v>574.251358203211</v>
      </c>
    </row>
    <row r="4579" spans="1:9" x14ac:dyDescent="0.25">
      <c r="A4579" t="s">
        <v>32</v>
      </c>
      <c r="B4579">
        <v>2006</v>
      </c>
      <c r="C4579">
        <v>5</v>
      </c>
      <c r="D4579">
        <v>714.12473688075704</v>
      </c>
      <c r="E4579">
        <v>3354.3733245605499</v>
      </c>
      <c r="F4579">
        <v>609.02411089013106</v>
      </c>
      <c r="G4579">
        <v>245.60622770253801</v>
      </c>
      <c r="H4579">
        <v>1330.2873892125399</v>
      </c>
      <c r="I4579">
        <v>653.559352016096</v>
      </c>
    </row>
    <row r="4580" spans="1:9" x14ac:dyDescent="0.25">
      <c r="A4580" t="s">
        <v>32</v>
      </c>
      <c r="B4580">
        <v>2006</v>
      </c>
      <c r="C4580">
        <v>6</v>
      </c>
      <c r="D4580">
        <v>708.960410549264</v>
      </c>
      <c r="E4580">
        <v>3208.9284172973598</v>
      </c>
      <c r="F4580">
        <v>95.302598458791394</v>
      </c>
      <c r="G4580">
        <v>40.9301792812646</v>
      </c>
      <c r="H4580">
        <v>240.322963157326</v>
      </c>
      <c r="I4580">
        <v>643.17549494063303</v>
      </c>
    </row>
    <row r="4581" spans="1:9" x14ac:dyDescent="0.25">
      <c r="A4581" t="s">
        <v>32</v>
      </c>
      <c r="B4581">
        <v>2006</v>
      </c>
      <c r="C4581">
        <v>7</v>
      </c>
      <c r="D4581">
        <v>609.59758128997896</v>
      </c>
      <c r="E4581">
        <v>3175.0108422029102</v>
      </c>
      <c r="F4581">
        <v>104.358509908475</v>
      </c>
      <c r="G4581">
        <v>44.924606030940701</v>
      </c>
      <c r="H4581">
        <v>302.97210016601099</v>
      </c>
      <c r="I4581">
        <v>565.03983805464304</v>
      </c>
    </row>
    <row r="4582" spans="1:9" x14ac:dyDescent="0.25">
      <c r="A4582" t="s">
        <v>32</v>
      </c>
      <c r="B4582">
        <v>2006</v>
      </c>
      <c r="C4582">
        <v>8</v>
      </c>
      <c r="D4582">
        <v>289.122196108693</v>
      </c>
      <c r="E4582">
        <v>3309.3851271127301</v>
      </c>
      <c r="F4582">
        <v>482.02756959623298</v>
      </c>
      <c r="G4582">
        <v>191.70629854902299</v>
      </c>
      <c r="H4582">
        <v>882.63844121952002</v>
      </c>
      <c r="I4582">
        <v>302.300363913512</v>
      </c>
    </row>
    <row r="4583" spans="1:9" x14ac:dyDescent="0.25">
      <c r="A4583" t="s">
        <v>32</v>
      </c>
      <c r="B4583">
        <v>2006</v>
      </c>
      <c r="C4583">
        <v>9</v>
      </c>
      <c r="D4583">
        <v>236.772454923222</v>
      </c>
      <c r="E4583">
        <v>3396.2538861549401</v>
      </c>
      <c r="F4583">
        <v>427.35592992897</v>
      </c>
      <c r="G4583">
        <v>171.80540786076301</v>
      </c>
      <c r="H4583">
        <v>571.83206153509298</v>
      </c>
      <c r="I4583">
        <v>259.03808655701698</v>
      </c>
    </row>
    <row r="4584" spans="1:9" x14ac:dyDescent="0.25">
      <c r="A4584" t="s">
        <v>32</v>
      </c>
      <c r="B4584">
        <v>2006</v>
      </c>
      <c r="C4584">
        <v>10</v>
      </c>
      <c r="D4584">
        <v>177.181015881457</v>
      </c>
      <c r="E4584">
        <v>3371.3196942381301</v>
      </c>
      <c r="F4584">
        <v>802.20379615390698</v>
      </c>
      <c r="G4584">
        <v>320.12225307864702</v>
      </c>
      <c r="H4584">
        <v>1231.1491875970601</v>
      </c>
      <c r="I4584">
        <v>190.217159641178</v>
      </c>
    </row>
    <row r="4585" spans="1:9" x14ac:dyDescent="0.25">
      <c r="A4585" t="s">
        <v>32</v>
      </c>
      <c r="B4585">
        <v>2006</v>
      </c>
      <c r="C4585">
        <v>11</v>
      </c>
      <c r="D4585">
        <v>215.158487403751</v>
      </c>
      <c r="E4585">
        <v>3380.6371446504199</v>
      </c>
      <c r="F4585">
        <v>925.07087469638896</v>
      </c>
      <c r="G4585">
        <v>372.235817534906</v>
      </c>
      <c r="H4585">
        <v>1523.01621326029</v>
      </c>
      <c r="I4585">
        <v>207.27862742056101</v>
      </c>
    </row>
    <row r="4586" spans="1:9" x14ac:dyDescent="0.25">
      <c r="A4586" t="s">
        <v>32</v>
      </c>
      <c r="B4586">
        <v>2006</v>
      </c>
      <c r="C4586">
        <v>12</v>
      </c>
      <c r="D4586">
        <v>267.23092817672801</v>
      </c>
      <c r="E4586">
        <v>3357.2640121478298</v>
      </c>
      <c r="F4586">
        <v>1139.5888047748199</v>
      </c>
      <c r="G4586">
        <v>451.51380108440998</v>
      </c>
      <c r="H4586">
        <v>1922.40336717336</v>
      </c>
      <c r="I4586">
        <v>231.00685600967199</v>
      </c>
    </row>
    <row r="4587" spans="1:9" x14ac:dyDescent="0.25">
      <c r="A4587" t="s">
        <v>32</v>
      </c>
      <c r="B4587">
        <v>2007</v>
      </c>
      <c r="C4587">
        <v>1</v>
      </c>
      <c r="D4587">
        <v>382.15900909369901</v>
      </c>
      <c r="E4587">
        <v>3396.2080681950401</v>
      </c>
      <c r="F4587">
        <v>749.51938498138395</v>
      </c>
      <c r="G4587">
        <v>297.84344342088201</v>
      </c>
      <c r="H4587">
        <v>1267.10564396059</v>
      </c>
      <c r="I4587">
        <v>307.164081305938</v>
      </c>
    </row>
    <row r="4588" spans="1:9" x14ac:dyDescent="0.25">
      <c r="A4588" t="s">
        <v>32</v>
      </c>
      <c r="B4588">
        <v>2007</v>
      </c>
      <c r="C4588">
        <v>2</v>
      </c>
      <c r="D4588">
        <v>459.65796480803601</v>
      </c>
      <c r="E4588">
        <v>3392.8537631172198</v>
      </c>
      <c r="F4588">
        <v>633.90057285018895</v>
      </c>
      <c r="G4588">
        <v>256.86838999683602</v>
      </c>
      <c r="H4588">
        <v>1095.90439793061</v>
      </c>
      <c r="I4588">
        <v>364.77423101994498</v>
      </c>
    </row>
    <row r="4589" spans="1:9" x14ac:dyDescent="0.25">
      <c r="A4589" t="s">
        <v>32</v>
      </c>
      <c r="B4589">
        <v>2007</v>
      </c>
      <c r="C4589">
        <v>3</v>
      </c>
      <c r="D4589">
        <v>670.07020424070504</v>
      </c>
      <c r="E4589">
        <v>3371.4799862274199</v>
      </c>
      <c r="F4589">
        <v>416.72263391584403</v>
      </c>
      <c r="G4589">
        <v>169.09456764278801</v>
      </c>
      <c r="H4589">
        <v>782.23082092858601</v>
      </c>
      <c r="I4589">
        <v>544.93894620738502</v>
      </c>
    </row>
    <row r="4590" spans="1:9" x14ac:dyDescent="0.25">
      <c r="A4590" t="s">
        <v>32</v>
      </c>
      <c r="B4590">
        <v>2007</v>
      </c>
      <c r="C4590">
        <v>4</v>
      </c>
      <c r="D4590">
        <v>910.73582424472397</v>
      </c>
      <c r="E4590">
        <v>3124.6069270060698</v>
      </c>
      <c r="F4590">
        <v>89.667752027148595</v>
      </c>
      <c r="G4590">
        <v>38.743074230036299</v>
      </c>
      <c r="H4590">
        <v>132.390370259896</v>
      </c>
      <c r="I4590">
        <v>693.39212466269498</v>
      </c>
    </row>
    <row r="4591" spans="1:9" x14ac:dyDescent="0.25">
      <c r="A4591" t="s">
        <v>32</v>
      </c>
      <c r="B4591">
        <v>2007</v>
      </c>
      <c r="C4591">
        <v>5</v>
      </c>
      <c r="D4591">
        <v>735.04944858062197</v>
      </c>
      <c r="E4591">
        <v>3189.4469205506898</v>
      </c>
      <c r="F4591">
        <v>345.6665071045</v>
      </c>
      <c r="G4591">
        <v>140.460188576539</v>
      </c>
      <c r="H4591">
        <v>1144.1988120337201</v>
      </c>
      <c r="I4591">
        <v>615.98845824615501</v>
      </c>
    </row>
    <row r="4592" spans="1:9" x14ac:dyDescent="0.25">
      <c r="A4592" t="s">
        <v>32</v>
      </c>
      <c r="B4592">
        <v>2007</v>
      </c>
      <c r="C4592">
        <v>6</v>
      </c>
      <c r="D4592">
        <v>616.60213146424803</v>
      </c>
      <c r="E4592">
        <v>3330.2632657547001</v>
      </c>
      <c r="F4592">
        <v>598.59783349728605</v>
      </c>
      <c r="G4592">
        <v>240.717903412287</v>
      </c>
      <c r="H4592">
        <v>1245.90986979737</v>
      </c>
      <c r="I4592">
        <v>588.50782322959901</v>
      </c>
    </row>
    <row r="4593" spans="1:9" x14ac:dyDescent="0.25">
      <c r="A4593" t="s">
        <v>32</v>
      </c>
      <c r="B4593">
        <v>2007</v>
      </c>
      <c r="C4593">
        <v>7</v>
      </c>
      <c r="D4593">
        <v>398.47776896007201</v>
      </c>
      <c r="E4593">
        <v>3367.6242089860498</v>
      </c>
      <c r="F4593">
        <v>887.59595719741901</v>
      </c>
      <c r="G4593">
        <v>355.22989172053002</v>
      </c>
      <c r="H4593">
        <v>1649.01639013305</v>
      </c>
      <c r="I4593">
        <v>415.142094873075</v>
      </c>
    </row>
    <row r="4594" spans="1:9" x14ac:dyDescent="0.25">
      <c r="A4594" t="s">
        <v>32</v>
      </c>
      <c r="B4594">
        <v>2007</v>
      </c>
      <c r="C4594">
        <v>8</v>
      </c>
      <c r="D4594">
        <v>316.89853378517699</v>
      </c>
      <c r="E4594">
        <v>3379.56239611405</v>
      </c>
      <c r="F4594">
        <v>377.52575783782999</v>
      </c>
      <c r="G4594">
        <v>153.358806867731</v>
      </c>
      <c r="H4594">
        <v>597.35123870883001</v>
      </c>
      <c r="I4594">
        <v>342.43206633787401</v>
      </c>
    </row>
    <row r="4595" spans="1:9" x14ac:dyDescent="0.25">
      <c r="A4595" t="s">
        <v>32</v>
      </c>
      <c r="B4595">
        <v>2007</v>
      </c>
      <c r="C4595">
        <v>9</v>
      </c>
      <c r="D4595">
        <v>202.09751062375</v>
      </c>
      <c r="E4595">
        <v>3364.79511852112</v>
      </c>
      <c r="F4595">
        <v>582.54847144824998</v>
      </c>
      <c r="G4595">
        <v>231.49200312555999</v>
      </c>
      <c r="H4595">
        <v>822.02122528130997</v>
      </c>
      <c r="I4595">
        <v>223.84415091370099</v>
      </c>
    </row>
    <row r="4596" spans="1:9" x14ac:dyDescent="0.25">
      <c r="A4596" t="s">
        <v>32</v>
      </c>
      <c r="B4596">
        <v>2007</v>
      </c>
      <c r="C4596">
        <v>10</v>
      </c>
      <c r="D4596">
        <v>190.16876115068101</v>
      </c>
      <c r="E4596">
        <v>3359.5351009352098</v>
      </c>
      <c r="F4596">
        <v>353.48499364032699</v>
      </c>
      <c r="G4596">
        <v>145.00430808127101</v>
      </c>
      <c r="H4596">
        <v>464.49133355974197</v>
      </c>
      <c r="I4596">
        <v>200.09657897029399</v>
      </c>
    </row>
    <row r="4597" spans="1:9" x14ac:dyDescent="0.25">
      <c r="A4597" t="s">
        <v>32</v>
      </c>
      <c r="B4597">
        <v>2007</v>
      </c>
      <c r="C4597">
        <v>11</v>
      </c>
      <c r="D4597">
        <v>196.943540799499</v>
      </c>
      <c r="E4597">
        <v>3384.0091746858202</v>
      </c>
      <c r="F4597">
        <v>664.07976450460399</v>
      </c>
      <c r="G4597">
        <v>268.90265440246799</v>
      </c>
      <c r="H4597">
        <v>906.56891434962404</v>
      </c>
      <c r="I4597">
        <v>191.860573363421</v>
      </c>
    </row>
    <row r="4598" spans="1:9" x14ac:dyDescent="0.25">
      <c r="A4598" t="s">
        <v>32</v>
      </c>
      <c r="B4598">
        <v>2007</v>
      </c>
      <c r="C4598">
        <v>12</v>
      </c>
      <c r="D4598">
        <v>283.35242436279202</v>
      </c>
      <c r="E4598">
        <v>3378.67756317978</v>
      </c>
      <c r="F4598">
        <v>842.83027985439298</v>
      </c>
      <c r="G4598">
        <v>336.93631056569097</v>
      </c>
      <c r="H4598">
        <v>1428.7732714033</v>
      </c>
      <c r="I4598">
        <v>244.70884886225201</v>
      </c>
    </row>
    <row r="4599" spans="1:9" x14ac:dyDescent="0.25">
      <c r="A4599" t="s">
        <v>32</v>
      </c>
      <c r="B4599">
        <v>2008</v>
      </c>
      <c r="C4599">
        <v>1</v>
      </c>
      <c r="D4599">
        <v>393.79221309869598</v>
      </c>
      <c r="E4599">
        <v>3393.4810483843999</v>
      </c>
      <c r="F4599">
        <v>1108.71020676529</v>
      </c>
      <c r="G4599">
        <v>443.480398867899</v>
      </c>
      <c r="H4599">
        <v>1930.3198630683701</v>
      </c>
      <c r="I4599">
        <v>314.80328623864699</v>
      </c>
    </row>
    <row r="4600" spans="1:9" x14ac:dyDescent="0.25">
      <c r="A4600" t="s">
        <v>32</v>
      </c>
      <c r="B4600">
        <v>2008</v>
      </c>
      <c r="C4600">
        <v>2</v>
      </c>
      <c r="D4600">
        <v>587.04370896718399</v>
      </c>
      <c r="E4600">
        <v>3337.6288091912802</v>
      </c>
      <c r="F4600">
        <v>310.23325408399597</v>
      </c>
      <c r="G4600">
        <v>125.68397926079901</v>
      </c>
      <c r="H4600">
        <v>582.73889026776203</v>
      </c>
      <c r="I4600">
        <v>448.71167663219501</v>
      </c>
    </row>
    <row r="4601" spans="1:9" x14ac:dyDescent="0.25">
      <c r="A4601" t="s">
        <v>32</v>
      </c>
      <c r="B4601">
        <v>2008</v>
      </c>
      <c r="C4601">
        <v>3</v>
      </c>
      <c r="D4601">
        <v>604.51819498358202</v>
      </c>
      <c r="E4601">
        <v>3325.7199049617002</v>
      </c>
      <c r="F4601">
        <v>633.13813364967302</v>
      </c>
      <c r="G4601">
        <v>254.019466815215</v>
      </c>
      <c r="H4601">
        <v>1202.8104120905</v>
      </c>
      <c r="I4601">
        <v>487.64845687323498</v>
      </c>
    </row>
    <row r="4602" spans="1:9" x14ac:dyDescent="0.25">
      <c r="A4602" t="s">
        <v>32</v>
      </c>
      <c r="B4602">
        <v>2008</v>
      </c>
      <c r="C4602">
        <v>4</v>
      </c>
      <c r="D4602">
        <v>665.35536658151204</v>
      </c>
      <c r="E4602">
        <v>3363.8832318261698</v>
      </c>
      <c r="F4602">
        <v>407.83315507116299</v>
      </c>
      <c r="G4602">
        <v>164.813479088766</v>
      </c>
      <c r="H4602">
        <v>858.689777133657</v>
      </c>
      <c r="I4602">
        <v>575.75067177363906</v>
      </c>
    </row>
    <row r="4603" spans="1:9" x14ac:dyDescent="0.25">
      <c r="A4603" t="s">
        <v>32</v>
      </c>
      <c r="B4603">
        <v>2008</v>
      </c>
      <c r="C4603">
        <v>5</v>
      </c>
      <c r="D4603">
        <v>864.02159068802302</v>
      </c>
      <c r="E4603">
        <v>3206.0526482977298</v>
      </c>
      <c r="F4603">
        <v>126.823700939828</v>
      </c>
      <c r="G4603">
        <v>54.387345396781498</v>
      </c>
      <c r="H4603">
        <v>495.73267226414202</v>
      </c>
      <c r="I4603">
        <v>736.25052569794696</v>
      </c>
    </row>
    <row r="4604" spans="1:9" x14ac:dyDescent="0.25">
      <c r="A4604" t="s">
        <v>32</v>
      </c>
      <c r="B4604">
        <v>2008</v>
      </c>
      <c r="C4604">
        <v>6</v>
      </c>
      <c r="D4604">
        <v>593.05738971402195</v>
      </c>
      <c r="E4604">
        <v>3305.2680072779799</v>
      </c>
      <c r="F4604">
        <v>291.49723692153901</v>
      </c>
      <c r="G4604">
        <v>116.756344852444</v>
      </c>
      <c r="H4604">
        <v>752.41502425988699</v>
      </c>
      <c r="I4604">
        <v>565.78551465055</v>
      </c>
    </row>
    <row r="4605" spans="1:9" x14ac:dyDescent="0.25">
      <c r="A4605" t="s">
        <v>32</v>
      </c>
      <c r="B4605">
        <v>2008</v>
      </c>
      <c r="C4605">
        <v>7</v>
      </c>
      <c r="D4605">
        <v>436.96534930237999</v>
      </c>
      <c r="E4605">
        <v>3380.52571715973</v>
      </c>
      <c r="F4605">
        <v>614.26272176881798</v>
      </c>
      <c r="G4605">
        <v>249.287525703401</v>
      </c>
      <c r="H4605">
        <v>1113.1850204438599</v>
      </c>
      <c r="I4605">
        <v>453.76053934856901</v>
      </c>
    </row>
    <row r="4606" spans="1:9" x14ac:dyDescent="0.25">
      <c r="A4606" t="s">
        <v>32</v>
      </c>
      <c r="B4606">
        <v>2008</v>
      </c>
      <c r="C4606">
        <v>8</v>
      </c>
      <c r="D4606">
        <v>251.066216608611</v>
      </c>
      <c r="E4606">
        <v>3388.9904108660899</v>
      </c>
      <c r="F4606">
        <v>808.51027754240101</v>
      </c>
      <c r="G4606">
        <v>324.51495502492702</v>
      </c>
      <c r="H4606">
        <v>1376.66739986111</v>
      </c>
      <c r="I4606">
        <v>279.066249982204</v>
      </c>
    </row>
    <row r="4607" spans="1:9" x14ac:dyDescent="0.25">
      <c r="A4607" t="s">
        <v>32</v>
      </c>
      <c r="B4607">
        <v>2008</v>
      </c>
      <c r="C4607">
        <v>9</v>
      </c>
      <c r="D4607">
        <v>209.68044370686499</v>
      </c>
      <c r="E4607">
        <v>3393.7660080566402</v>
      </c>
      <c r="F4607">
        <v>732.74074341196001</v>
      </c>
      <c r="G4607">
        <v>291.39786523417098</v>
      </c>
      <c r="H4607">
        <v>1143.3252763944199</v>
      </c>
      <c r="I4607">
        <v>230.93647059123501</v>
      </c>
    </row>
    <row r="4608" spans="1:9" x14ac:dyDescent="0.25">
      <c r="A4608" t="s">
        <v>32</v>
      </c>
      <c r="B4608">
        <v>2008</v>
      </c>
      <c r="C4608">
        <v>10</v>
      </c>
      <c r="D4608">
        <v>161.02726213954</v>
      </c>
      <c r="E4608">
        <v>3346.55639389618</v>
      </c>
      <c r="F4608">
        <v>1148.53002968889</v>
      </c>
      <c r="G4608">
        <v>457.373863291791</v>
      </c>
      <c r="H4608">
        <v>1888.68475480148</v>
      </c>
      <c r="I4608">
        <v>175.42123808081399</v>
      </c>
    </row>
    <row r="4609" spans="1:9" x14ac:dyDescent="0.25">
      <c r="A4609" t="s">
        <v>32</v>
      </c>
      <c r="B4609">
        <v>2008</v>
      </c>
      <c r="C4609">
        <v>11</v>
      </c>
      <c r="D4609">
        <v>171.49354569291501</v>
      </c>
      <c r="E4609">
        <v>3394.6320640014701</v>
      </c>
      <c r="F4609">
        <v>753.70108392061297</v>
      </c>
      <c r="G4609">
        <v>302.10704407501697</v>
      </c>
      <c r="H4609">
        <v>1111.03880196307</v>
      </c>
      <c r="I4609">
        <v>171.84938926306</v>
      </c>
    </row>
    <row r="4610" spans="1:9" x14ac:dyDescent="0.25">
      <c r="A4610" t="s">
        <v>32</v>
      </c>
      <c r="B4610">
        <v>2008</v>
      </c>
      <c r="C4610">
        <v>12</v>
      </c>
      <c r="D4610">
        <v>258.28848771336402</v>
      </c>
      <c r="E4610">
        <v>3346.6634002307101</v>
      </c>
      <c r="F4610">
        <v>557.27706314571401</v>
      </c>
      <c r="G4610">
        <v>224.55963236733101</v>
      </c>
      <c r="H4610">
        <v>812.92031833102897</v>
      </c>
      <c r="I4610">
        <v>222.92039743534801</v>
      </c>
    </row>
    <row r="4611" spans="1:9" x14ac:dyDescent="0.25">
      <c r="A4611" t="s">
        <v>32</v>
      </c>
      <c r="B4611">
        <v>2009</v>
      </c>
      <c r="C4611">
        <v>1</v>
      </c>
      <c r="D4611">
        <v>381.625683424957</v>
      </c>
      <c r="E4611">
        <v>3380.7224612063601</v>
      </c>
      <c r="F4611">
        <v>738.251499120159</v>
      </c>
      <c r="G4611">
        <v>297.53591851407401</v>
      </c>
      <c r="H4611">
        <v>1217.48326652016</v>
      </c>
      <c r="I4611">
        <v>304.16514651180802</v>
      </c>
    </row>
    <row r="4612" spans="1:9" x14ac:dyDescent="0.25">
      <c r="A4612" t="s">
        <v>32</v>
      </c>
      <c r="B4612">
        <v>2009</v>
      </c>
      <c r="C4612">
        <v>2</v>
      </c>
      <c r="D4612">
        <v>403.72660768273897</v>
      </c>
      <c r="E4612">
        <v>3372.3617606930502</v>
      </c>
      <c r="F4612">
        <v>214.99826553557401</v>
      </c>
      <c r="G4612">
        <v>89.455102177736407</v>
      </c>
      <c r="H4612">
        <v>284.79845547257202</v>
      </c>
      <c r="I4612">
        <v>320.74570727314898</v>
      </c>
    </row>
    <row r="4613" spans="1:9" x14ac:dyDescent="0.25">
      <c r="A4613" t="s">
        <v>32</v>
      </c>
      <c r="B4613">
        <v>2009</v>
      </c>
      <c r="C4613">
        <v>3</v>
      </c>
      <c r="D4613">
        <v>641.76599575157104</v>
      </c>
      <c r="E4613">
        <v>3338.8870130865498</v>
      </c>
      <c r="F4613">
        <v>256.38540146336101</v>
      </c>
      <c r="G4613">
        <v>103.913999450696</v>
      </c>
      <c r="H4613">
        <v>514.43618031930203</v>
      </c>
      <c r="I4613">
        <v>516.88169472285801</v>
      </c>
    </row>
    <row r="4614" spans="1:9" x14ac:dyDescent="0.25">
      <c r="A4614" t="s">
        <v>32</v>
      </c>
      <c r="B4614">
        <v>2009</v>
      </c>
      <c r="C4614">
        <v>4</v>
      </c>
      <c r="D4614">
        <v>757.48168889590204</v>
      </c>
      <c r="E4614">
        <v>3317.1865264984099</v>
      </c>
      <c r="F4614">
        <v>180.40878824240701</v>
      </c>
      <c r="G4614">
        <v>73.375055768108595</v>
      </c>
      <c r="H4614">
        <v>573.73222278485696</v>
      </c>
      <c r="I4614">
        <v>636.14468845285398</v>
      </c>
    </row>
    <row r="4615" spans="1:9" x14ac:dyDescent="0.25">
      <c r="A4615" t="s">
        <v>32</v>
      </c>
      <c r="B4615">
        <v>2009</v>
      </c>
      <c r="C4615">
        <v>5</v>
      </c>
      <c r="D4615">
        <v>725.50393968862295</v>
      </c>
      <c r="E4615">
        <v>3372.37843144623</v>
      </c>
      <c r="F4615">
        <v>350.75149114297898</v>
      </c>
      <c r="G4615">
        <v>140.53250371116499</v>
      </c>
      <c r="H4615">
        <v>774.48960648754098</v>
      </c>
      <c r="I4615">
        <v>672.19596947464902</v>
      </c>
    </row>
    <row r="4616" spans="1:9" x14ac:dyDescent="0.25">
      <c r="A4616" t="s">
        <v>32</v>
      </c>
      <c r="B4616">
        <v>2009</v>
      </c>
      <c r="C4616">
        <v>6</v>
      </c>
      <c r="D4616">
        <v>676.47137895759897</v>
      </c>
      <c r="E4616">
        <v>3328.32136086624</v>
      </c>
      <c r="F4616">
        <v>183.16975919606901</v>
      </c>
      <c r="G4616">
        <v>75.503788399618799</v>
      </c>
      <c r="H4616">
        <v>549.69002728244197</v>
      </c>
      <c r="I4616">
        <v>647.71156427735798</v>
      </c>
    </row>
    <row r="4617" spans="1:9" x14ac:dyDescent="0.25">
      <c r="A4617" t="s">
        <v>32</v>
      </c>
      <c r="B4617">
        <v>2009</v>
      </c>
      <c r="C4617">
        <v>7</v>
      </c>
      <c r="D4617">
        <v>408.24297963129902</v>
      </c>
      <c r="E4617">
        <v>3353.6428443951399</v>
      </c>
      <c r="F4617">
        <v>847.62802378862398</v>
      </c>
      <c r="G4617">
        <v>341.61461812671303</v>
      </c>
      <c r="H4617">
        <v>1634.9553788079099</v>
      </c>
      <c r="I4617">
        <v>420.98729050655402</v>
      </c>
    </row>
    <row r="4618" spans="1:9" x14ac:dyDescent="0.25">
      <c r="A4618" t="s">
        <v>32</v>
      </c>
      <c r="B4618">
        <v>2009</v>
      </c>
      <c r="C4618">
        <v>8</v>
      </c>
      <c r="D4618">
        <v>291.157117974264</v>
      </c>
      <c r="E4618">
        <v>3392.2265545599398</v>
      </c>
      <c r="F4618">
        <v>491.87958645237001</v>
      </c>
      <c r="G4618">
        <v>195.95675040358699</v>
      </c>
      <c r="H4618">
        <v>711.75626626491999</v>
      </c>
      <c r="I4618">
        <v>319.06538336242897</v>
      </c>
    </row>
    <row r="4619" spans="1:9" x14ac:dyDescent="0.25">
      <c r="A4619" t="s">
        <v>32</v>
      </c>
      <c r="B4619">
        <v>2009</v>
      </c>
      <c r="C4619">
        <v>9</v>
      </c>
      <c r="D4619">
        <v>214.53315810783999</v>
      </c>
      <c r="E4619">
        <v>3347.79814108047</v>
      </c>
      <c r="F4619">
        <v>293.88631452247603</v>
      </c>
      <c r="G4619">
        <v>118.524564337122</v>
      </c>
      <c r="H4619">
        <v>380.34041140346301</v>
      </c>
      <c r="I4619">
        <v>232.25275627716101</v>
      </c>
    </row>
    <row r="4620" spans="1:9" x14ac:dyDescent="0.25">
      <c r="A4620" t="s">
        <v>32</v>
      </c>
      <c r="B4620">
        <v>2009</v>
      </c>
      <c r="C4620">
        <v>10</v>
      </c>
      <c r="D4620">
        <v>186.21360402051499</v>
      </c>
      <c r="E4620">
        <v>3375.4708442135602</v>
      </c>
      <c r="F4620">
        <v>709.14505386213295</v>
      </c>
      <c r="G4620">
        <v>285.59766026667</v>
      </c>
      <c r="H4620">
        <v>925.72895223843705</v>
      </c>
      <c r="I4620">
        <v>198.238016555576</v>
      </c>
    </row>
    <row r="4621" spans="1:9" x14ac:dyDescent="0.25">
      <c r="A4621" t="s">
        <v>32</v>
      </c>
      <c r="B4621">
        <v>2009</v>
      </c>
      <c r="C4621">
        <v>11</v>
      </c>
      <c r="D4621">
        <v>180.87008525597199</v>
      </c>
      <c r="E4621">
        <v>3388.65832778305</v>
      </c>
      <c r="F4621">
        <v>1450.9239631483699</v>
      </c>
      <c r="G4621">
        <v>574.393482817625</v>
      </c>
      <c r="H4621">
        <v>2532.2706967675899</v>
      </c>
      <c r="I4621">
        <v>179.797526531627</v>
      </c>
    </row>
    <row r="4622" spans="1:9" x14ac:dyDescent="0.25">
      <c r="A4622" t="s">
        <v>32</v>
      </c>
      <c r="B4622">
        <v>2009</v>
      </c>
      <c r="C4622">
        <v>12</v>
      </c>
      <c r="D4622">
        <v>246.03717739328499</v>
      </c>
      <c r="E4622">
        <v>3394.3715442893999</v>
      </c>
      <c r="F4622">
        <v>750.82557263677597</v>
      </c>
      <c r="G4622">
        <v>302.78988366321403</v>
      </c>
      <c r="H4622">
        <v>1191.5394633788301</v>
      </c>
      <c r="I4622">
        <v>218.78957086071301</v>
      </c>
    </row>
    <row r="4623" spans="1:9" x14ac:dyDescent="0.25">
      <c r="A4623" t="s">
        <v>32</v>
      </c>
      <c r="B4623">
        <v>2010</v>
      </c>
      <c r="C4623">
        <v>1</v>
      </c>
      <c r="D4623">
        <v>345.09010636633099</v>
      </c>
      <c r="E4623">
        <v>3385.2670090303</v>
      </c>
      <c r="F4623">
        <v>502.863508894539</v>
      </c>
      <c r="G4623">
        <v>201.76127265362001</v>
      </c>
      <c r="H4623">
        <v>738.20520331343903</v>
      </c>
      <c r="I4623">
        <v>279.18950155426</v>
      </c>
    </row>
    <row r="4624" spans="1:9" x14ac:dyDescent="0.25">
      <c r="A4624" t="s">
        <v>32</v>
      </c>
      <c r="B4624">
        <v>2010</v>
      </c>
      <c r="C4624">
        <v>2</v>
      </c>
      <c r="D4624">
        <v>436.770129694866</v>
      </c>
      <c r="E4624">
        <v>3397.4952400500501</v>
      </c>
      <c r="F4624">
        <v>315.68817889511098</v>
      </c>
      <c r="G4624">
        <v>129.02013166105399</v>
      </c>
      <c r="H4624">
        <v>491.52671215452699</v>
      </c>
      <c r="I4624">
        <v>346.73721011840797</v>
      </c>
    </row>
    <row r="4625" spans="1:9" x14ac:dyDescent="0.25">
      <c r="A4625" t="s">
        <v>32</v>
      </c>
      <c r="B4625">
        <v>2010</v>
      </c>
      <c r="C4625">
        <v>3</v>
      </c>
      <c r="D4625">
        <v>652.5621342183</v>
      </c>
      <c r="E4625">
        <v>3345.15856952698</v>
      </c>
      <c r="F4625">
        <v>357.06208190696702</v>
      </c>
      <c r="G4625">
        <v>145.31275543808701</v>
      </c>
      <c r="H4625">
        <v>696.46602022011496</v>
      </c>
      <c r="I4625">
        <v>522.85923830508204</v>
      </c>
    </row>
    <row r="4626" spans="1:9" x14ac:dyDescent="0.25">
      <c r="A4626" t="s">
        <v>32</v>
      </c>
      <c r="B4626">
        <v>2010</v>
      </c>
      <c r="C4626">
        <v>4</v>
      </c>
      <c r="D4626">
        <v>800.73850621017596</v>
      </c>
      <c r="E4626">
        <v>3261.70254298706</v>
      </c>
      <c r="F4626">
        <v>153.35021406101001</v>
      </c>
      <c r="G4626">
        <v>64.166213226948997</v>
      </c>
      <c r="H4626">
        <v>353.95700480100902</v>
      </c>
      <c r="I4626">
        <v>657.45668093174004</v>
      </c>
    </row>
    <row r="4627" spans="1:9" x14ac:dyDescent="0.25">
      <c r="A4627" t="s">
        <v>32</v>
      </c>
      <c r="B4627">
        <v>2010</v>
      </c>
      <c r="C4627">
        <v>5</v>
      </c>
      <c r="D4627">
        <v>765.71775137407201</v>
      </c>
      <c r="E4627">
        <v>3215.97529839859</v>
      </c>
      <c r="F4627">
        <v>122.163349562443</v>
      </c>
      <c r="G4627">
        <v>52.097889429620402</v>
      </c>
      <c r="H4627">
        <v>485.313413920926</v>
      </c>
      <c r="I4627">
        <v>657.92003208242897</v>
      </c>
    </row>
    <row r="4628" spans="1:9" x14ac:dyDescent="0.25">
      <c r="A4628" t="s">
        <v>32</v>
      </c>
      <c r="B4628">
        <v>2010</v>
      </c>
      <c r="C4628">
        <v>6</v>
      </c>
      <c r="D4628">
        <v>725.00319419251298</v>
      </c>
      <c r="E4628">
        <v>3251.4253887258901</v>
      </c>
      <c r="F4628">
        <v>123.509751391837</v>
      </c>
      <c r="G4628">
        <v>51.907939784731703</v>
      </c>
      <c r="H4628">
        <v>395.87703097282798</v>
      </c>
      <c r="I4628">
        <v>667.17179883770496</v>
      </c>
    </row>
    <row r="4629" spans="1:9" x14ac:dyDescent="0.25">
      <c r="A4629" t="s">
        <v>32</v>
      </c>
      <c r="B4629">
        <v>2010</v>
      </c>
      <c r="C4629">
        <v>7</v>
      </c>
      <c r="D4629">
        <v>417.86142781184299</v>
      </c>
      <c r="E4629">
        <v>3346.3682109525998</v>
      </c>
      <c r="F4629">
        <v>552.97334662401204</v>
      </c>
      <c r="G4629">
        <v>219.31989552454399</v>
      </c>
      <c r="H4629">
        <v>1174.98688117388</v>
      </c>
      <c r="I4629">
        <v>427.688204772115</v>
      </c>
    </row>
    <row r="4630" spans="1:9" x14ac:dyDescent="0.25">
      <c r="A4630" t="s">
        <v>32</v>
      </c>
      <c r="B4630">
        <v>2010</v>
      </c>
      <c r="C4630">
        <v>8</v>
      </c>
      <c r="D4630">
        <v>291.12346163866499</v>
      </c>
      <c r="E4630">
        <v>3379.8959707846102</v>
      </c>
      <c r="F4630">
        <v>429.91568031358702</v>
      </c>
      <c r="G4630">
        <v>175.72269118763501</v>
      </c>
      <c r="H4630">
        <v>640.17616189569799</v>
      </c>
      <c r="I4630">
        <v>316.90530988214999</v>
      </c>
    </row>
    <row r="4631" spans="1:9" x14ac:dyDescent="0.25">
      <c r="A4631" t="s">
        <v>32</v>
      </c>
      <c r="B4631">
        <v>2010</v>
      </c>
      <c r="C4631">
        <v>9</v>
      </c>
      <c r="D4631">
        <v>203.288226448741</v>
      </c>
      <c r="E4631">
        <v>3368.69108079239</v>
      </c>
      <c r="F4631">
        <v>685.83097303388604</v>
      </c>
      <c r="G4631">
        <v>273.51982894704702</v>
      </c>
      <c r="H4631">
        <v>1097.57465018838</v>
      </c>
      <c r="I4631">
        <v>224.267212539101</v>
      </c>
    </row>
    <row r="4632" spans="1:9" x14ac:dyDescent="0.25">
      <c r="A4632" t="s">
        <v>32</v>
      </c>
      <c r="B4632">
        <v>2010</v>
      </c>
      <c r="C4632">
        <v>10</v>
      </c>
      <c r="D4632">
        <v>188.72451833841799</v>
      </c>
      <c r="E4632">
        <v>3385.9702682635502</v>
      </c>
      <c r="F4632">
        <v>629.99978189462604</v>
      </c>
      <c r="G4632">
        <v>253.698783545259</v>
      </c>
      <c r="H4632">
        <v>925.86151750974398</v>
      </c>
      <c r="I4632">
        <v>201.36142501473</v>
      </c>
    </row>
    <row r="4633" spans="1:9" x14ac:dyDescent="0.25">
      <c r="A4633" t="s">
        <v>32</v>
      </c>
      <c r="B4633">
        <v>2010</v>
      </c>
      <c r="C4633">
        <v>11</v>
      </c>
      <c r="D4633">
        <v>171.86617179446699</v>
      </c>
      <c r="E4633">
        <v>3399.7921744891401</v>
      </c>
      <c r="F4633">
        <v>740.01415814739198</v>
      </c>
      <c r="G4633">
        <v>296.52436297363499</v>
      </c>
      <c r="H4633">
        <v>1054.7212711864499</v>
      </c>
      <c r="I4633">
        <v>172.28356856564801</v>
      </c>
    </row>
    <row r="4634" spans="1:9" x14ac:dyDescent="0.25">
      <c r="A4634" t="s">
        <v>32</v>
      </c>
      <c r="B4634">
        <v>2010</v>
      </c>
      <c r="C4634">
        <v>12</v>
      </c>
      <c r="D4634">
        <v>248.738524619836</v>
      </c>
      <c r="E4634">
        <v>3399.1617194488499</v>
      </c>
      <c r="F4634">
        <v>384.31198647876698</v>
      </c>
      <c r="G4634">
        <v>155.314621034694</v>
      </c>
      <c r="H4634">
        <v>409.52014994951702</v>
      </c>
      <c r="I4634">
        <v>219.9295816273</v>
      </c>
    </row>
    <row r="4635" spans="1:9" x14ac:dyDescent="0.25">
      <c r="A4635" t="s">
        <v>32</v>
      </c>
      <c r="B4635">
        <v>2011</v>
      </c>
      <c r="C4635">
        <v>1</v>
      </c>
      <c r="D4635">
        <v>355.194486003637</v>
      </c>
      <c r="E4635">
        <v>3387.6594940556301</v>
      </c>
      <c r="F4635">
        <v>690.68558513364803</v>
      </c>
      <c r="G4635">
        <v>277.6203295382</v>
      </c>
      <c r="H4635">
        <v>1131.2036072568401</v>
      </c>
      <c r="I4635">
        <v>286.19509286967298</v>
      </c>
    </row>
    <row r="4636" spans="1:9" x14ac:dyDescent="0.25">
      <c r="A4636" t="s">
        <v>32</v>
      </c>
      <c r="B4636">
        <v>2011</v>
      </c>
      <c r="C4636">
        <v>2</v>
      </c>
      <c r="D4636">
        <v>440.471518526046</v>
      </c>
      <c r="E4636">
        <v>3382.9020832637002</v>
      </c>
      <c r="F4636">
        <v>614.98867744153995</v>
      </c>
      <c r="G4636">
        <v>244.349405147293</v>
      </c>
      <c r="H4636">
        <v>925.50860258632497</v>
      </c>
      <c r="I4636">
        <v>348.37906639412398</v>
      </c>
    </row>
    <row r="4637" spans="1:9" x14ac:dyDescent="0.25">
      <c r="A4637" t="s">
        <v>32</v>
      </c>
      <c r="B4637">
        <v>2011</v>
      </c>
      <c r="C4637">
        <v>3</v>
      </c>
      <c r="D4637">
        <v>746.70033562993399</v>
      </c>
      <c r="E4637">
        <v>3211.6576319824198</v>
      </c>
      <c r="F4637">
        <v>93.520734807106194</v>
      </c>
      <c r="G4637">
        <v>40.355567702987997</v>
      </c>
      <c r="H4637">
        <v>225.896182729293</v>
      </c>
      <c r="I4637">
        <v>561.53275948758596</v>
      </c>
    </row>
    <row r="4638" spans="1:9" x14ac:dyDescent="0.25">
      <c r="A4638" t="s">
        <v>32</v>
      </c>
      <c r="B4638">
        <v>2011</v>
      </c>
      <c r="C4638">
        <v>4</v>
      </c>
      <c r="D4638">
        <v>901.63585819461002</v>
      </c>
      <c r="E4638">
        <v>3144.9801056366</v>
      </c>
      <c r="F4638">
        <v>92.703951977106101</v>
      </c>
      <c r="G4638">
        <v>39.395605508552599</v>
      </c>
      <c r="H4638">
        <v>207.99872520892799</v>
      </c>
      <c r="I4638">
        <v>691.34275656894204</v>
      </c>
    </row>
    <row r="4639" spans="1:9" x14ac:dyDescent="0.25">
      <c r="A4639" t="s">
        <v>32</v>
      </c>
      <c r="B4639">
        <v>2011</v>
      </c>
      <c r="C4639">
        <v>5</v>
      </c>
      <c r="D4639">
        <v>701.17129569646704</v>
      </c>
      <c r="E4639">
        <v>3123.0959196437102</v>
      </c>
      <c r="F4639">
        <v>203.07876259789899</v>
      </c>
      <c r="G4639">
        <v>81.306900910009205</v>
      </c>
      <c r="H4639">
        <v>751.51241372591903</v>
      </c>
      <c r="I4639">
        <v>563.55914637845001</v>
      </c>
    </row>
    <row r="4640" spans="1:9" x14ac:dyDescent="0.25">
      <c r="A4640" t="s">
        <v>32</v>
      </c>
      <c r="B4640">
        <v>2011</v>
      </c>
      <c r="C4640">
        <v>6</v>
      </c>
      <c r="D4640">
        <v>619.25206638319401</v>
      </c>
      <c r="E4640">
        <v>3277.1685448962398</v>
      </c>
      <c r="F4640">
        <v>338.45837729780197</v>
      </c>
      <c r="G4640">
        <v>135.45444619823499</v>
      </c>
      <c r="H4640">
        <v>793.863576238767</v>
      </c>
      <c r="I4640">
        <v>579.13335030374003</v>
      </c>
    </row>
    <row r="4641" spans="1:9" x14ac:dyDescent="0.25">
      <c r="A4641" t="s">
        <v>32</v>
      </c>
      <c r="B4641">
        <v>2011</v>
      </c>
      <c r="C4641">
        <v>7</v>
      </c>
      <c r="D4641">
        <v>481.78744222732098</v>
      </c>
      <c r="E4641">
        <v>3330.0981898631298</v>
      </c>
      <c r="F4641">
        <v>242.2322755305</v>
      </c>
      <c r="G4641">
        <v>98.8295732419259</v>
      </c>
      <c r="H4641">
        <v>547.93228478007597</v>
      </c>
      <c r="I4641">
        <v>484.19786810204999</v>
      </c>
    </row>
    <row r="4642" spans="1:9" x14ac:dyDescent="0.25">
      <c r="A4642" t="s">
        <v>32</v>
      </c>
      <c r="B4642">
        <v>2011</v>
      </c>
      <c r="C4642">
        <v>8</v>
      </c>
      <c r="D4642">
        <v>296.07661662061599</v>
      </c>
      <c r="E4642">
        <v>3380.9249394154399</v>
      </c>
      <c r="F4642">
        <v>365.03648029001198</v>
      </c>
      <c r="G4642">
        <v>149.16126321735399</v>
      </c>
      <c r="H4642">
        <v>585.83632938440098</v>
      </c>
      <c r="I4642">
        <v>321.54432907509801</v>
      </c>
    </row>
    <row r="4643" spans="1:9" x14ac:dyDescent="0.25">
      <c r="A4643" t="s">
        <v>32</v>
      </c>
      <c r="B4643">
        <v>2011</v>
      </c>
      <c r="C4643">
        <v>9</v>
      </c>
      <c r="D4643">
        <v>202.50066656253</v>
      </c>
      <c r="E4643">
        <v>3395.2038562606799</v>
      </c>
      <c r="F4643">
        <v>556.83469250528401</v>
      </c>
      <c r="G4643">
        <v>222.44773315052501</v>
      </c>
      <c r="H4643">
        <v>782.16186861017297</v>
      </c>
      <c r="I4643">
        <v>225.788597580817</v>
      </c>
    </row>
    <row r="4644" spans="1:9" x14ac:dyDescent="0.25">
      <c r="A4644" t="s">
        <v>32</v>
      </c>
      <c r="B4644">
        <v>2011</v>
      </c>
      <c r="C4644">
        <v>10</v>
      </c>
      <c r="D4644">
        <v>162.25608377371799</v>
      </c>
      <c r="E4644">
        <v>3398.3423558660902</v>
      </c>
      <c r="F4644">
        <v>663.39060129329698</v>
      </c>
      <c r="G4644">
        <v>269.007161864789</v>
      </c>
      <c r="H4644">
        <v>851.03952704161497</v>
      </c>
      <c r="I4644">
        <v>178.200087580342</v>
      </c>
    </row>
    <row r="4645" spans="1:9" x14ac:dyDescent="0.25">
      <c r="A4645" t="s">
        <v>32</v>
      </c>
      <c r="B4645">
        <v>2011</v>
      </c>
      <c r="C4645">
        <v>11</v>
      </c>
      <c r="D4645">
        <v>202.808159116263</v>
      </c>
      <c r="E4645">
        <v>3388.2040337098701</v>
      </c>
      <c r="F4645">
        <v>432.10568719827597</v>
      </c>
      <c r="G4645">
        <v>176.450274486849</v>
      </c>
      <c r="H4645">
        <v>628.28133923615599</v>
      </c>
      <c r="I4645">
        <v>196.09705523868601</v>
      </c>
    </row>
    <row r="4646" spans="1:9" x14ac:dyDescent="0.25">
      <c r="A4646" t="s">
        <v>32</v>
      </c>
      <c r="B4646">
        <v>2011</v>
      </c>
      <c r="C4646">
        <v>12</v>
      </c>
      <c r="D4646">
        <v>243.68891724376999</v>
      </c>
      <c r="E4646">
        <v>3390.89691197403</v>
      </c>
      <c r="F4646">
        <v>887.69732701303496</v>
      </c>
      <c r="G4646">
        <v>354.65129790346703</v>
      </c>
      <c r="H4646">
        <v>1365.52535462675</v>
      </c>
      <c r="I4646">
        <v>216.28604362608201</v>
      </c>
    </row>
    <row r="4647" spans="1:9" x14ac:dyDescent="0.25">
      <c r="A4647" t="s">
        <v>32</v>
      </c>
      <c r="B4647">
        <v>2012</v>
      </c>
      <c r="C4647">
        <v>1</v>
      </c>
      <c r="D4647">
        <v>354.73749536391</v>
      </c>
      <c r="E4647">
        <v>3393.7765647064198</v>
      </c>
      <c r="F4647">
        <v>552.04219549310699</v>
      </c>
      <c r="G4647">
        <v>222.611271437282</v>
      </c>
      <c r="H4647">
        <v>789.34779018695804</v>
      </c>
      <c r="I4647">
        <v>286.92792096310598</v>
      </c>
    </row>
    <row r="4648" spans="1:9" x14ac:dyDescent="0.25">
      <c r="A4648" t="s">
        <v>32</v>
      </c>
      <c r="B4648">
        <v>2012</v>
      </c>
      <c r="C4648">
        <v>2</v>
      </c>
      <c r="D4648">
        <v>446.646392802744</v>
      </c>
      <c r="E4648">
        <v>3366.3173865338099</v>
      </c>
      <c r="F4648">
        <v>223.83684452969499</v>
      </c>
      <c r="G4648">
        <v>91.055228974850294</v>
      </c>
      <c r="H4648">
        <v>376.90592220097</v>
      </c>
      <c r="I4648">
        <v>353.82250892577702</v>
      </c>
    </row>
    <row r="4649" spans="1:9" x14ac:dyDescent="0.25">
      <c r="A4649" t="s">
        <v>32</v>
      </c>
      <c r="B4649">
        <v>2012</v>
      </c>
      <c r="C4649">
        <v>3</v>
      </c>
      <c r="D4649">
        <v>745.079168661719</v>
      </c>
      <c r="E4649">
        <v>3326.0943137883</v>
      </c>
      <c r="F4649">
        <v>136.596809393706</v>
      </c>
      <c r="G4649">
        <v>56.954249808773397</v>
      </c>
      <c r="H4649">
        <v>206.75028030683799</v>
      </c>
      <c r="I4649">
        <v>591.48347375940796</v>
      </c>
    </row>
    <row r="4650" spans="1:9" x14ac:dyDescent="0.25">
      <c r="A4650" t="s">
        <v>32</v>
      </c>
      <c r="B4650">
        <v>2012</v>
      </c>
      <c r="C4650">
        <v>4</v>
      </c>
      <c r="D4650">
        <v>624.13559618187196</v>
      </c>
      <c r="E4650">
        <v>3336.9082114913899</v>
      </c>
      <c r="F4650">
        <v>498.73947774378797</v>
      </c>
      <c r="G4650">
        <v>200.53020238724699</v>
      </c>
      <c r="H4650">
        <v>1159.8975067364099</v>
      </c>
      <c r="I4650">
        <v>535.17719327337795</v>
      </c>
    </row>
    <row r="4651" spans="1:9" x14ac:dyDescent="0.25">
      <c r="A4651" t="s">
        <v>32</v>
      </c>
      <c r="B4651">
        <v>2012</v>
      </c>
      <c r="C4651">
        <v>5</v>
      </c>
      <c r="D4651">
        <v>760.23550021858898</v>
      </c>
      <c r="E4651">
        <v>3332.2751909081999</v>
      </c>
      <c r="F4651">
        <v>242.22725922969801</v>
      </c>
      <c r="G4651">
        <v>99.980865332732407</v>
      </c>
      <c r="H4651">
        <v>543.37877229826802</v>
      </c>
      <c r="I4651">
        <v>691.457510048465</v>
      </c>
    </row>
    <row r="4652" spans="1:9" x14ac:dyDescent="0.25">
      <c r="A4652" t="s">
        <v>32</v>
      </c>
      <c r="B4652">
        <v>2012</v>
      </c>
      <c r="C4652">
        <v>6</v>
      </c>
      <c r="D4652">
        <v>510.44881644491102</v>
      </c>
      <c r="E4652">
        <v>3349.2966463484199</v>
      </c>
      <c r="F4652">
        <v>634.70945023597699</v>
      </c>
      <c r="G4652">
        <v>255.16815130865399</v>
      </c>
      <c r="H4652">
        <v>1439.0336147437999</v>
      </c>
      <c r="I4652">
        <v>500.83559091211799</v>
      </c>
    </row>
    <row r="4653" spans="1:9" x14ac:dyDescent="0.25">
      <c r="A4653" t="s">
        <v>32</v>
      </c>
      <c r="B4653">
        <v>2012</v>
      </c>
      <c r="C4653">
        <v>7</v>
      </c>
      <c r="D4653">
        <v>399.30249193305002</v>
      </c>
      <c r="E4653">
        <v>3378.1524974201998</v>
      </c>
      <c r="F4653">
        <v>543.61218774219503</v>
      </c>
      <c r="G4653">
        <v>219.713855663792</v>
      </c>
      <c r="H4653">
        <v>954.33434309133099</v>
      </c>
      <c r="I4653">
        <v>417.84302993172201</v>
      </c>
    </row>
    <row r="4654" spans="1:9" x14ac:dyDescent="0.25">
      <c r="A4654" t="s">
        <v>32</v>
      </c>
      <c r="B4654">
        <v>2012</v>
      </c>
      <c r="C4654">
        <v>8</v>
      </c>
      <c r="D4654">
        <v>291.00184632191798</v>
      </c>
      <c r="E4654">
        <v>3393.1011926013198</v>
      </c>
      <c r="F4654">
        <v>715.71084132780095</v>
      </c>
      <c r="G4654">
        <v>290.23785899856199</v>
      </c>
      <c r="H4654">
        <v>1140.9555754417199</v>
      </c>
      <c r="I4654">
        <v>317.71247571896498</v>
      </c>
    </row>
    <row r="4655" spans="1:9" x14ac:dyDescent="0.25">
      <c r="A4655" t="s">
        <v>32</v>
      </c>
      <c r="B4655">
        <v>2012</v>
      </c>
      <c r="C4655">
        <v>9</v>
      </c>
      <c r="D4655">
        <v>192.02266730192699</v>
      </c>
      <c r="E4655">
        <v>3383.46101960129</v>
      </c>
      <c r="F4655">
        <v>767.94326219257402</v>
      </c>
      <c r="G4655">
        <v>304.65145430152302</v>
      </c>
      <c r="H4655">
        <v>1140.5941591114599</v>
      </c>
      <c r="I4655">
        <v>215.09479291369399</v>
      </c>
    </row>
    <row r="4656" spans="1:9" x14ac:dyDescent="0.25">
      <c r="A4656" t="s">
        <v>32</v>
      </c>
      <c r="B4656">
        <v>2012</v>
      </c>
      <c r="C4656">
        <v>10</v>
      </c>
      <c r="D4656">
        <v>158.71449746509501</v>
      </c>
      <c r="E4656">
        <v>3395.8293175025901</v>
      </c>
      <c r="F4656">
        <v>869.35059548204401</v>
      </c>
      <c r="G4656">
        <v>350.55825527719497</v>
      </c>
      <c r="H4656">
        <v>1317.75477040801</v>
      </c>
      <c r="I4656">
        <v>175.459905610867</v>
      </c>
    </row>
    <row r="4657" spans="1:9" x14ac:dyDescent="0.25">
      <c r="A4657" t="s">
        <v>32</v>
      </c>
      <c r="B4657">
        <v>2012</v>
      </c>
      <c r="C4657">
        <v>11</v>
      </c>
      <c r="D4657">
        <v>188.06265474052799</v>
      </c>
      <c r="E4657">
        <v>3378.9010732916299</v>
      </c>
      <c r="F4657">
        <v>889.22814271308903</v>
      </c>
      <c r="G4657">
        <v>357.256001056944</v>
      </c>
      <c r="H4657">
        <v>1430.07087472439</v>
      </c>
      <c r="I4657">
        <v>184.153574022725</v>
      </c>
    </row>
    <row r="4658" spans="1:9" x14ac:dyDescent="0.25">
      <c r="A4658" t="s">
        <v>32</v>
      </c>
      <c r="B4658">
        <v>2012</v>
      </c>
      <c r="C4658">
        <v>12</v>
      </c>
      <c r="D4658">
        <v>275.513956745222</v>
      </c>
      <c r="E4658">
        <v>3374.3362764138801</v>
      </c>
      <c r="F4658">
        <v>1125.7521317067001</v>
      </c>
      <c r="G4658">
        <v>452.96377740932201</v>
      </c>
      <c r="H4658">
        <v>1928.7967822474</v>
      </c>
      <c r="I4658">
        <v>237.92998543008801</v>
      </c>
    </row>
    <row r="4659" spans="1:9" x14ac:dyDescent="0.25">
      <c r="A4659" t="s">
        <v>32</v>
      </c>
      <c r="B4659">
        <v>2013</v>
      </c>
      <c r="C4659">
        <v>1</v>
      </c>
      <c r="D4659">
        <v>273.36849965292703</v>
      </c>
      <c r="E4659">
        <v>3401.9533376731902</v>
      </c>
      <c r="F4659">
        <v>586.44627020719497</v>
      </c>
      <c r="G4659">
        <v>237.51400504532401</v>
      </c>
      <c r="H4659">
        <v>792.60876199518395</v>
      </c>
      <c r="I4659">
        <v>229.61447985644301</v>
      </c>
    </row>
    <row r="4660" spans="1:9" x14ac:dyDescent="0.25">
      <c r="A4660" t="s">
        <v>32</v>
      </c>
      <c r="B4660">
        <v>2013</v>
      </c>
      <c r="C4660">
        <v>2</v>
      </c>
      <c r="D4660">
        <v>376.39928677553502</v>
      </c>
      <c r="E4660">
        <v>3336.1057866142301</v>
      </c>
      <c r="F4660">
        <v>430.81648098464899</v>
      </c>
      <c r="G4660">
        <v>174.015722799016</v>
      </c>
      <c r="H4660">
        <v>559.73796459706102</v>
      </c>
      <c r="I4660">
        <v>297.21022709288599</v>
      </c>
    </row>
    <row r="4661" spans="1:9" x14ac:dyDescent="0.25">
      <c r="A4661" t="s">
        <v>32</v>
      </c>
      <c r="B4661">
        <v>2013</v>
      </c>
      <c r="C4661">
        <v>3</v>
      </c>
      <c r="D4661">
        <v>501.02196868325399</v>
      </c>
      <c r="E4661">
        <v>3332.45759775238</v>
      </c>
      <c r="F4661">
        <v>295.38282023082701</v>
      </c>
      <c r="G4661">
        <v>118.72009205620699</v>
      </c>
      <c r="H4661">
        <v>576.09438493727305</v>
      </c>
      <c r="I4661">
        <v>408.79548404182498</v>
      </c>
    </row>
    <row r="4662" spans="1:9" x14ac:dyDescent="0.25">
      <c r="A4662" t="s">
        <v>32</v>
      </c>
      <c r="B4662">
        <v>2013</v>
      </c>
      <c r="C4662">
        <v>4</v>
      </c>
      <c r="D4662">
        <v>642.18392084773905</v>
      </c>
      <c r="E4662">
        <v>3332.2455489373801</v>
      </c>
      <c r="F4662">
        <v>116.77379179687701</v>
      </c>
      <c r="G4662">
        <v>49.3324498317929</v>
      </c>
      <c r="H4662">
        <v>319.31862038164201</v>
      </c>
      <c r="I4662">
        <v>548.79348827684396</v>
      </c>
    </row>
    <row r="4663" spans="1:9" x14ac:dyDescent="0.25">
      <c r="A4663" t="s">
        <v>32</v>
      </c>
      <c r="B4663">
        <v>2013</v>
      </c>
      <c r="C4663">
        <v>5</v>
      </c>
      <c r="D4663">
        <v>651.13350470949399</v>
      </c>
      <c r="E4663">
        <v>3313.3353748197901</v>
      </c>
      <c r="F4663">
        <v>236.84719385605999</v>
      </c>
      <c r="G4663">
        <v>96.573866924802104</v>
      </c>
      <c r="H4663">
        <v>610.54102592528704</v>
      </c>
      <c r="I4663">
        <v>589.30786049110804</v>
      </c>
    </row>
    <row r="4664" spans="1:9" x14ac:dyDescent="0.25">
      <c r="A4664" t="s">
        <v>32</v>
      </c>
      <c r="B4664">
        <v>2013</v>
      </c>
      <c r="C4664">
        <v>6</v>
      </c>
      <c r="D4664">
        <v>584.84310641044794</v>
      </c>
      <c r="E4664">
        <v>3318.7652021157801</v>
      </c>
      <c r="F4664">
        <v>130.78228088849499</v>
      </c>
      <c r="G4664">
        <v>54.385794582251698</v>
      </c>
      <c r="H4664">
        <v>346.46117119446598</v>
      </c>
      <c r="I4664">
        <v>559.48174605824897</v>
      </c>
    </row>
    <row r="4665" spans="1:9" x14ac:dyDescent="0.25">
      <c r="A4665" t="s">
        <v>32</v>
      </c>
      <c r="B4665">
        <v>2013</v>
      </c>
      <c r="C4665">
        <v>7</v>
      </c>
      <c r="D4665">
        <v>559.52340504686197</v>
      </c>
      <c r="E4665">
        <v>3273.3709664205999</v>
      </c>
      <c r="F4665">
        <v>182.02023431825799</v>
      </c>
      <c r="G4665">
        <v>74.089609128387593</v>
      </c>
      <c r="H4665">
        <v>411.21224542629398</v>
      </c>
      <c r="I4665">
        <v>545.09935769267099</v>
      </c>
    </row>
    <row r="4666" spans="1:9" x14ac:dyDescent="0.25">
      <c r="A4666" t="s">
        <v>32</v>
      </c>
      <c r="B4666">
        <v>2013</v>
      </c>
      <c r="C4666">
        <v>8</v>
      </c>
      <c r="D4666">
        <v>299.681505069531</v>
      </c>
      <c r="E4666">
        <v>3346.43921503311</v>
      </c>
      <c r="F4666">
        <v>363.28513166629801</v>
      </c>
      <c r="G4666">
        <v>147.88794209540899</v>
      </c>
      <c r="H4666">
        <v>614.95581373149298</v>
      </c>
      <c r="I4666">
        <v>320.38079511587603</v>
      </c>
    </row>
    <row r="4667" spans="1:9" x14ac:dyDescent="0.25">
      <c r="A4667" t="s">
        <v>32</v>
      </c>
      <c r="B4667">
        <v>2013</v>
      </c>
      <c r="C4667">
        <v>9</v>
      </c>
      <c r="D4667">
        <v>190.84021941614901</v>
      </c>
      <c r="E4667">
        <v>3376.2444704303002</v>
      </c>
      <c r="F4667">
        <v>438.15061757951702</v>
      </c>
      <c r="G4667">
        <v>177.72297513843699</v>
      </c>
      <c r="H4667">
        <v>595.82415656461001</v>
      </c>
      <c r="I4667">
        <v>213.206272324498</v>
      </c>
    </row>
    <row r="4668" spans="1:9" x14ac:dyDescent="0.25">
      <c r="A4668" t="s">
        <v>32</v>
      </c>
      <c r="B4668">
        <v>2013</v>
      </c>
      <c r="C4668">
        <v>10</v>
      </c>
      <c r="D4668">
        <v>152.123488780353</v>
      </c>
      <c r="E4668">
        <v>3353.1174996499599</v>
      </c>
      <c r="F4668">
        <v>914.08229003992096</v>
      </c>
      <c r="G4668">
        <v>368.157147453704</v>
      </c>
      <c r="H4668">
        <v>1438.58265347769</v>
      </c>
      <c r="I4668">
        <v>168.10684945779801</v>
      </c>
    </row>
    <row r="4669" spans="1:9" x14ac:dyDescent="0.25">
      <c r="A4669" t="s">
        <v>32</v>
      </c>
      <c r="B4669">
        <v>2013</v>
      </c>
      <c r="C4669">
        <v>11</v>
      </c>
      <c r="D4669">
        <v>161.96029518882199</v>
      </c>
      <c r="E4669">
        <v>3393.5629634287998</v>
      </c>
      <c r="F4669">
        <v>555.60187415252699</v>
      </c>
      <c r="G4669">
        <v>226.31854418484099</v>
      </c>
      <c r="H4669">
        <v>723.86894857074799</v>
      </c>
      <c r="I4669">
        <v>164.94021928415299</v>
      </c>
    </row>
    <row r="4670" spans="1:9" x14ac:dyDescent="0.25">
      <c r="A4670" t="s">
        <v>32</v>
      </c>
      <c r="B4670">
        <v>2013</v>
      </c>
      <c r="C4670">
        <v>12</v>
      </c>
      <c r="D4670">
        <v>243.31098846166799</v>
      </c>
      <c r="E4670">
        <v>3389.0608457159401</v>
      </c>
      <c r="F4670">
        <v>910.04258261588996</v>
      </c>
      <c r="G4670">
        <v>366.096546489508</v>
      </c>
      <c r="H4670">
        <v>1374.0628260651299</v>
      </c>
      <c r="I4670">
        <v>216.07562450781799</v>
      </c>
    </row>
    <row r="4671" spans="1:9" x14ac:dyDescent="0.25">
      <c r="A4671" t="s">
        <v>32</v>
      </c>
      <c r="B4671">
        <v>2014</v>
      </c>
      <c r="C4671">
        <v>1</v>
      </c>
      <c r="D4671">
        <v>337.76171028756397</v>
      </c>
      <c r="E4671">
        <v>3387.7034049409499</v>
      </c>
      <c r="F4671">
        <v>1038.4765384591301</v>
      </c>
      <c r="G4671">
        <v>420.25511056775002</v>
      </c>
      <c r="H4671">
        <v>1726.6685194847901</v>
      </c>
      <c r="I4671">
        <v>274.15013814291501</v>
      </c>
    </row>
    <row r="4672" spans="1:9" x14ac:dyDescent="0.25">
      <c r="A4672" t="s">
        <v>32</v>
      </c>
      <c r="B4672">
        <v>2014</v>
      </c>
      <c r="C4672">
        <v>2</v>
      </c>
      <c r="D4672">
        <v>383.37938812530001</v>
      </c>
      <c r="E4672">
        <v>3389.97787812668</v>
      </c>
      <c r="F4672">
        <v>832.57152796035803</v>
      </c>
      <c r="G4672">
        <v>337.126632287419</v>
      </c>
      <c r="H4672">
        <v>1509.00418176985</v>
      </c>
      <c r="I4672">
        <v>309.53632166193199</v>
      </c>
    </row>
    <row r="4673" spans="1:9" x14ac:dyDescent="0.25">
      <c r="A4673" t="s">
        <v>32</v>
      </c>
      <c r="B4673">
        <v>2014</v>
      </c>
      <c r="C4673">
        <v>3</v>
      </c>
      <c r="D4673">
        <v>654.97884920556805</v>
      </c>
      <c r="E4673">
        <v>3364.7079128146402</v>
      </c>
      <c r="F4673">
        <v>249.762785967779</v>
      </c>
      <c r="G4673">
        <v>101.788393321893</v>
      </c>
      <c r="H4673">
        <v>514.88656223142596</v>
      </c>
      <c r="I4673">
        <v>532.20142255760697</v>
      </c>
    </row>
    <row r="4674" spans="1:9" x14ac:dyDescent="0.25">
      <c r="A4674" t="s">
        <v>32</v>
      </c>
      <c r="B4674">
        <v>2014</v>
      </c>
      <c r="C4674">
        <v>4</v>
      </c>
      <c r="D4674">
        <v>690.62377468429202</v>
      </c>
      <c r="E4674">
        <v>3330.2057543359401</v>
      </c>
      <c r="F4674">
        <v>219.54275332188601</v>
      </c>
      <c r="G4674">
        <v>90.208891597103801</v>
      </c>
      <c r="H4674">
        <v>490.33016365141401</v>
      </c>
      <c r="I4674">
        <v>587.65211200622605</v>
      </c>
    </row>
    <row r="4675" spans="1:9" x14ac:dyDescent="0.25">
      <c r="A4675" t="s">
        <v>32</v>
      </c>
      <c r="B4675">
        <v>2014</v>
      </c>
      <c r="C4675">
        <v>5</v>
      </c>
      <c r="D4675">
        <v>663.89022947796502</v>
      </c>
      <c r="E4675">
        <v>3359.0743059674101</v>
      </c>
      <c r="F4675">
        <v>313.45547441463498</v>
      </c>
      <c r="G4675">
        <v>126.469983438529</v>
      </c>
      <c r="H4675">
        <v>749.67657126373103</v>
      </c>
      <c r="I4675">
        <v>611.55232348690504</v>
      </c>
    </row>
    <row r="4676" spans="1:9" x14ac:dyDescent="0.25">
      <c r="A4676" t="s">
        <v>32</v>
      </c>
      <c r="B4676">
        <v>2014</v>
      </c>
      <c r="C4676">
        <v>6</v>
      </c>
      <c r="D4676">
        <v>604.23346236038901</v>
      </c>
      <c r="E4676">
        <v>3333.32797003632</v>
      </c>
      <c r="F4676">
        <v>196.04783359627299</v>
      </c>
      <c r="G4676">
        <v>80.966147203649598</v>
      </c>
      <c r="H4676">
        <v>514.34923227404704</v>
      </c>
      <c r="I4676">
        <v>582.25786284778599</v>
      </c>
    </row>
    <row r="4677" spans="1:9" x14ac:dyDescent="0.25">
      <c r="A4677" t="s">
        <v>32</v>
      </c>
      <c r="B4677">
        <v>2014</v>
      </c>
      <c r="C4677">
        <v>7</v>
      </c>
      <c r="D4677">
        <v>500.22087215499403</v>
      </c>
      <c r="E4677">
        <v>3348.0323830235302</v>
      </c>
      <c r="F4677">
        <v>141.91570555902999</v>
      </c>
      <c r="G4677">
        <v>58.979443085796298</v>
      </c>
      <c r="H4677">
        <v>292.933136342083</v>
      </c>
      <c r="I4677">
        <v>508.74343945617198</v>
      </c>
    </row>
    <row r="4678" spans="1:9" x14ac:dyDescent="0.25">
      <c r="A4678" t="s">
        <v>32</v>
      </c>
      <c r="B4678">
        <v>2014</v>
      </c>
      <c r="C4678">
        <v>8</v>
      </c>
      <c r="D4678">
        <v>281.35928229795502</v>
      </c>
      <c r="E4678">
        <v>3369.54039488327</v>
      </c>
      <c r="F4678">
        <v>591.62925765949205</v>
      </c>
      <c r="G4678">
        <v>238.23765297277799</v>
      </c>
      <c r="H4678">
        <v>1011.77327327212</v>
      </c>
      <c r="I4678">
        <v>306.30104575652399</v>
      </c>
    </row>
    <row r="4679" spans="1:9" x14ac:dyDescent="0.25">
      <c r="A4679" t="s">
        <v>32</v>
      </c>
      <c r="B4679">
        <v>2014</v>
      </c>
      <c r="C4679">
        <v>9</v>
      </c>
      <c r="D4679">
        <v>235.04233481443899</v>
      </c>
      <c r="E4679">
        <v>3389.84582629334</v>
      </c>
      <c r="F4679">
        <v>155.59650554413</v>
      </c>
      <c r="G4679">
        <v>65.147931946334296</v>
      </c>
      <c r="H4679">
        <v>102.048975783919</v>
      </c>
      <c r="I4679">
        <v>254.41732000547901</v>
      </c>
    </row>
    <row r="4680" spans="1:9" x14ac:dyDescent="0.25">
      <c r="A4680" t="s">
        <v>32</v>
      </c>
      <c r="B4680">
        <v>2014</v>
      </c>
      <c r="C4680">
        <v>10</v>
      </c>
      <c r="D4680">
        <v>158.15999244942901</v>
      </c>
      <c r="E4680">
        <v>3391.67795753769</v>
      </c>
      <c r="F4680">
        <v>717.42894096569103</v>
      </c>
      <c r="G4680">
        <v>289.19220583148001</v>
      </c>
      <c r="H4680">
        <v>1010.76327534527</v>
      </c>
      <c r="I4680">
        <v>175.46092796090099</v>
      </c>
    </row>
    <row r="4681" spans="1:9" x14ac:dyDescent="0.25">
      <c r="A4681" t="s">
        <v>32</v>
      </c>
      <c r="B4681">
        <v>2014</v>
      </c>
      <c r="C4681">
        <v>11</v>
      </c>
      <c r="D4681">
        <v>171.21666130345201</v>
      </c>
      <c r="E4681">
        <v>3388.8406891690101</v>
      </c>
      <c r="F4681">
        <v>733.07133753179596</v>
      </c>
      <c r="G4681">
        <v>299.43015319366702</v>
      </c>
      <c r="H4681">
        <v>1050.0175934352999</v>
      </c>
      <c r="I4681">
        <v>171.316505065179</v>
      </c>
    </row>
    <row r="4682" spans="1:9" x14ac:dyDescent="0.25">
      <c r="A4682" t="s">
        <v>32</v>
      </c>
      <c r="B4682">
        <v>2014</v>
      </c>
      <c r="C4682">
        <v>12</v>
      </c>
      <c r="D4682">
        <v>233.805802872675</v>
      </c>
      <c r="E4682">
        <v>3381.68036243301</v>
      </c>
      <c r="F4682">
        <v>516.21630210704802</v>
      </c>
      <c r="G4682">
        <v>209.42114949537299</v>
      </c>
      <c r="H4682">
        <v>695.97223018866498</v>
      </c>
      <c r="I4682">
        <v>208.730507638218</v>
      </c>
    </row>
    <row r="4683" spans="1:9" x14ac:dyDescent="0.25">
      <c r="A4683" t="s">
        <v>33</v>
      </c>
      <c r="B4683">
        <v>2002</v>
      </c>
      <c r="C4683">
        <v>1</v>
      </c>
      <c r="D4683">
        <v>154.84910713842501</v>
      </c>
      <c r="E4683">
        <v>2734.4004471305798</v>
      </c>
      <c r="F4683">
        <v>440.67724208261501</v>
      </c>
      <c r="G4683">
        <v>214.82441601804899</v>
      </c>
      <c r="H4683">
        <v>620.53899138212</v>
      </c>
      <c r="I4683">
        <v>166.47424799641601</v>
      </c>
    </row>
    <row r="4684" spans="1:9" x14ac:dyDescent="0.25">
      <c r="A4684" t="s">
        <v>33</v>
      </c>
      <c r="B4684">
        <v>2002</v>
      </c>
      <c r="C4684">
        <v>2</v>
      </c>
      <c r="D4684">
        <v>184.15705435845999</v>
      </c>
      <c r="E4684">
        <v>2735.8157915034499</v>
      </c>
      <c r="F4684">
        <v>437.04828381175997</v>
      </c>
      <c r="G4684">
        <v>214.5716982747</v>
      </c>
      <c r="H4684">
        <v>742.46165506985699</v>
      </c>
      <c r="I4684">
        <v>181.494275000172</v>
      </c>
    </row>
    <row r="4685" spans="1:9" x14ac:dyDescent="0.25">
      <c r="A4685" t="s">
        <v>33</v>
      </c>
      <c r="B4685">
        <v>2002</v>
      </c>
      <c r="C4685">
        <v>3</v>
      </c>
      <c r="D4685">
        <v>280.83917380123597</v>
      </c>
      <c r="E4685">
        <v>2722.8088168588301</v>
      </c>
      <c r="F4685">
        <v>235.97364831735999</v>
      </c>
      <c r="G4685">
        <v>115.374887311202</v>
      </c>
      <c r="H4685">
        <v>319.30779838314601</v>
      </c>
      <c r="I4685">
        <v>270.76229944675401</v>
      </c>
    </row>
    <row r="4686" spans="1:9" x14ac:dyDescent="0.25">
      <c r="A4686" t="s">
        <v>33</v>
      </c>
      <c r="B4686">
        <v>2002</v>
      </c>
      <c r="C4686">
        <v>4</v>
      </c>
      <c r="D4686">
        <v>334.977391489029</v>
      </c>
      <c r="E4686">
        <v>2611.26953094086</v>
      </c>
      <c r="F4686">
        <v>199.46964124234901</v>
      </c>
      <c r="G4686">
        <v>97.100169910671397</v>
      </c>
      <c r="H4686">
        <v>285.79127577302</v>
      </c>
      <c r="I4686">
        <v>310.71850740570102</v>
      </c>
    </row>
    <row r="4687" spans="1:9" x14ac:dyDescent="0.25">
      <c r="A4687" t="s">
        <v>33</v>
      </c>
      <c r="B4687">
        <v>2002</v>
      </c>
      <c r="C4687">
        <v>5</v>
      </c>
      <c r="D4687">
        <v>294.664605461056</v>
      </c>
      <c r="E4687">
        <v>2663.5098494828799</v>
      </c>
      <c r="F4687">
        <v>266.17983763759003</v>
      </c>
      <c r="G4687">
        <v>128.025692555576</v>
      </c>
      <c r="H4687">
        <v>610.95235975207004</v>
      </c>
      <c r="I4687">
        <v>315.35069649270997</v>
      </c>
    </row>
    <row r="4688" spans="1:9" x14ac:dyDescent="0.25">
      <c r="A4688" t="s">
        <v>33</v>
      </c>
      <c r="B4688">
        <v>2002</v>
      </c>
      <c r="C4688">
        <v>6</v>
      </c>
      <c r="D4688">
        <v>252.365441780504</v>
      </c>
      <c r="E4688">
        <v>2701.4733816468802</v>
      </c>
      <c r="F4688">
        <v>274.57604983827599</v>
      </c>
      <c r="G4688">
        <v>132.64934176641299</v>
      </c>
      <c r="H4688">
        <v>424.19837691015698</v>
      </c>
      <c r="I4688">
        <v>281.01911388320502</v>
      </c>
    </row>
    <row r="4689" spans="1:9" x14ac:dyDescent="0.25">
      <c r="A4689" t="s">
        <v>33</v>
      </c>
      <c r="B4689">
        <v>2002</v>
      </c>
      <c r="C4689">
        <v>7</v>
      </c>
      <c r="D4689">
        <v>212.46538889660999</v>
      </c>
      <c r="E4689">
        <v>2695.5080260423301</v>
      </c>
      <c r="F4689">
        <v>329.13400288931803</v>
      </c>
      <c r="G4689">
        <v>159.51919742358299</v>
      </c>
      <c r="H4689">
        <v>556.91034482184898</v>
      </c>
      <c r="I4689">
        <v>232.189992347784</v>
      </c>
    </row>
    <row r="4690" spans="1:9" x14ac:dyDescent="0.25">
      <c r="A4690" t="s">
        <v>33</v>
      </c>
      <c r="B4690">
        <v>2002</v>
      </c>
      <c r="C4690">
        <v>8</v>
      </c>
      <c r="D4690">
        <v>163.73765483891299</v>
      </c>
      <c r="E4690">
        <v>2722.0754276979101</v>
      </c>
      <c r="F4690">
        <v>199.68981550358299</v>
      </c>
      <c r="G4690">
        <v>97.916139216991596</v>
      </c>
      <c r="H4690">
        <v>246.375589526402</v>
      </c>
      <c r="I4690">
        <v>185.35822941535901</v>
      </c>
    </row>
    <row r="4691" spans="1:9" x14ac:dyDescent="0.25">
      <c r="A4691" t="s">
        <v>33</v>
      </c>
      <c r="B4691">
        <v>2002</v>
      </c>
      <c r="C4691">
        <v>9</v>
      </c>
      <c r="D4691">
        <v>113.320773960493</v>
      </c>
      <c r="E4691">
        <v>2671.6150176649498</v>
      </c>
      <c r="F4691">
        <v>267.37787700372701</v>
      </c>
      <c r="G4691">
        <v>129.30247110478999</v>
      </c>
      <c r="H4691">
        <v>314.79028585563998</v>
      </c>
      <c r="I4691">
        <v>140.48861081945401</v>
      </c>
    </row>
    <row r="4692" spans="1:9" x14ac:dyDescent="0.25">
      <c r="A4692" t="s">
        <v>33</v>
      </c>
      <c r="B4692">
        <v>2002</v>
      </c>
      <c r="C4692">
        <v>10</v>
      </c>
      <c r="D4692">
        <v>81.120224467759698</v>
      </c>
      <c r="E4692">
        <v>2721.31576589722</v>
      </c>
      <c r="F4692">
        <v>423.062679704456</v>
      </c>
      <c r="G4692">
        <v>208.93919242583499</v>
      </c>
      <c r="H4692">
        <v>627.44111239644599</v>
      </c>
      <c r="I4692">
        <v>119.077211445975</v>
      </c>
    </row>
    <row r="4693" spans="1:9" x14ac:dyDescent="0.25">
      <c r="A4693" t="s">
        <v>33</v>
      </c>
      <c r="B4693">
        <v>2002</v>
      </c>
      <c r="C4693">
        <v>11</v>
      </c>
      <c r="D4693">
        <v>79.161477207993002</v>
      </c>
      <c r="E4693">
        <v>2737.5082779614299</v>
      </c>
      <c r="F4693">
        <v>815.45034370571102</v>
      </c>
      <c r="G4693">
        <v>403.07262775759699</v>
      </c>
      <c r="H4693">
        <v>1358.68442164003</v>
      </c>
      <c r="I4693">
        <v>116.967024983225</v>
      </c>
    </row>
    <row r="4694" spans="1:9" x14ac:dyDescent="0.25">
      <c r="A4694" t="s">
        <v>33</v>
      </c>
      <c r="B4694">
        <v>2002</v>
      </c>
      <c r="C4694">
        <v>12</v>
      </c>
      <c r="D4694">
        <v>91.787054361777606</v>
      </c>
      <c r="E4694">
        <v>2733.69212490769</v>
      </c>
      <c r="F4694">
        <v>685.29542502183904</v>
      </c>
      <c r="G4694">
        <v>332.88434372326498</v>
      </c>
      <c r="H4694">
        <v>1070.63989650747</v>
      </c>
      <c r="I4694">
        <v>124.48046783944601</v>
      </c>
    </row>
    <row r="4695" spans="1:9" x14ac:dyDescent="0.25">
      <c r="A4695" t="s">
        <v>33</v>
      </c>
      <c r="B4695">
        <v>2003</v>
      </c>
      <c r="C4695">
        <v>1</v>
      </c>
      <c r="D4695">
        <v>140.185056003075</v>
      </c>
      <c r="E4695">
        <v>2729.6063124453699</v>
      </c>
      <c r="F4695">
        <v>394.97263331714601</v>
      </c>
      <c r="G4695">
        <v>193.96146596390301</v>
      </c>
      <c r="H4695">
        <v>596.75811673277201</v>
      </c>
      <c r="I4695">
        <v>153.839745752516</v>
      </c>
    </row>
    <row r="4696" spans="1:9" x14ac:dyDescent="0.25">
      <c r="A4696" t="s">
        <v>33</v>
      </c>
      <c r="B4696">
        <v>2003</v>
      </c>
      <c r="C4696">
        <v>2</v>
      </c>
      <c r="D4696">
        <v>182.21417651905901</v>
      </c>
      <c r="E4696">
        <v>2735.5698077265902</v>
      </c>
      <c r="F4696">
        <v>191.715372725224</v>
      </c>
      <c r="G4696">
        <v>94.373297904907702</v>
      </c>
      <c r="H4696">
        <v>229.67090570458799</v>
      </c>
      <c r="I4696">
        <v>179.48125668875699</v>
      </c>
    </row>
    <row r="4697" spans="1:9" x14ac:dyDescent="0.25">
      <c r="A4697" t="s">
        <v>33</v>
      </c>
      <c r="B4697">
        <v>2003</v>
      </c>
      <c r="C4697">
        <v>3</v>
      </c>
      <c r="D4697">
        <v>312.88589054967798</v>
      </c>
      <c r="E4697">
        <v>2704.0672570259098</v>
      </c>
      <c r="F4697">
        <v>172.80132135926101</v>
      </c>
      <c r="G4697">
        <v>85.079429570574803</v>
      </c>
      <c r="H4697">
        <v>176.80967748360601</v>
      </c>
      <c r="I4697">
        <v>292.52085577295298</v>
      </c>
    </row>
    <row r="4698" spans="1:9" x14ac:dyDescent="0.25">
      <c r="A4698" t="s">
        <v>33</v>
      </c>
      <c r="B4698">
        <v>2003</v>
      </c>
      <c r="C4698">
        <v>4</v>
      </c>
      <c r="D4698">
        <v>343.63081637540802</v>
      </c>
      <c r="E4698">
        <v>2562.1884508325202</v>
      </c>
      <c r="F4698">
        <v>164.89471577348701</v>
      </c>
      <c r="G4698">
        <v>80.466919958896796</v>
      </c>
      <c r="H4698">
        <v>235.87810516505999</v>
      </c>
      <c r="I4698">
        <v>302.84542538779198</v>
      </c>
    </row>
    <row r="4699" spans="1:9" x14ac:dyDescent="0.25">
      <c r="A4699" t="s">
        <v>33</v>
      </c>
      <c r="B4699">
        <v>2003</v>
      </c>
      <c r="C4699">
        <v>5</v>
      </c>
      <c r="D4699">
        <v>324.71423655470102</v>
      </c>
      <c r="E4699">
        <v>2570.12701550873</v>
      </c>
      <c r="F4699">
        <v>190.905224292068</v>
      </c>
      <c r="G4699">
        <v>92.6611337369811</v>
      </c>
      <c r="H4699">
        <v>304.80964426272601</v>
      </c>
      <c r="I4699">
        <v>300.66252465923299</v>
      </c>
    </row>
    <row r="4700" spans="1:9" x14ac:dyDescent="0.25">
      <c r="A4700" t="s">
        <v>33</v>
      </c>
      <c r="B4700">
        <v>2003</v>
      </c>
      <c r="C4700">
        <v>6</v>
      </c>
      <c r="D4700">
        <v>302.50840613559501</v>
      </c>
      <c r="E4700">
        <v>2553.38801458527</v>
      </c>
      <c r="F4700">
        <v>186.288034380722</v>
      </c>
      <c r="G4700">
        <v>90.314013557278201</v>
      </c>
      <c r="H4700">
        <v>327.57296167819499</v>
      </c>
      <c r="I4700">
        <v>264.88544797847698</v>
      </c>
    </row>
    <row r="4701" spans="1:9" x14ac:dyDescent="0.25">
      <c r="A4701" t="s">
        <v>33</v>
      </c>
      <c r="B4701">
        <v>2003</v>
      </c>
      <c r="C4701">
        <v>7</v>
      </c>
      <c r="D4701">
        <v>233.42717118412199</v>
      </c>
      <c r="E4701">
        <v>2591.8991842137202</v>
      </c>
      <c r="F4701">
        <v>219.46921729175699</v>
      </c>
      <c r="G4701">
        <v>106.340481178044</v>
      </c>
      <c r="H4701">
        <v>379.85443630231998</v>
      </c>
      <c r="I4701">
        <v>205.85360762082101</v>
      </c>
    </row>
    <row r="4702" spans="1:9" x14ac:dyDescent="0.25">
      <c r="A4702" t="s">
        <v>33</v>
      </c>
      <c r="B4702">
        <v>2003</v>
      </c>
      <c r="C4702">
        <v>8</v>
      </c>
      <c r="D4702">
        <v>200.821878523739</v>
      </c>
      <c r="E4702">
        <v>2633.1356174058501</v>
      </c>
      <c r="F4702">
        <v>183.35432657814101</v>
      </c>
      <c r="G4702">
        <v>89.255869986731597</v>
      </c>
      <c r="H4702">
        <v>164.639267074646</v>
      </c>
      <c r="I4702">
        <v>179.971066462669</v>
      </c>
    </row>
    <row r="4703" spans="1:9" x14ac:dyDescent="0.25">
      <c r="A4703" t="s">
        <v>33</v>
      </c>
      <c r="B4703">
        <v>2003</v>
      </c>
      <c r="C4703">
        <v>9</v>
      </c>
      <c r="D4703">
        <v>135.365541771522</v>
      </c>
      <c r="E4703">
        <v>2670.42995038361</v>
      </c>
      <c r="F4703">
        <v>123.441850071922</v>
      </c>
      <c r="G4703">
        <v>59.566452920023202</v>
      </c>
      <c r="H4703">
        <v>69.026489418452996</v>
      </c>
      <c r="I4703">
        <v>133.161791812096</v>
      </c>
    </row>
    <row r="4704" spans="1:9" x14ac:dyDescent="0.25">
      <c r="A4704" t="s">
        <v>33</v>
      </c>
      <c r="B4704">
        <v>2003</v>
      </c>
      <c r="C4704">
        <v>10</v>
      </c>
      <c r="D4704">
        <v>86.1065259374476</v>
      </c>
      <c r="E4704">
        <v>2713.6058082023601</v>
      </c>
      <c r="F4704">
        <v>367.724764996543</v>
      </c>
      <c r="G4704">
        <v>180.88317992495999</v>
      </c>
      <c r="H4704">
        <v>404.85750834877598</v>
      </c>
      <c r="I4704">
        <v>99.275158623018299</v>
      </c>
    </row>
    <row r="4705" spans="1:9" x14ac:dyDescent="0.25">
      <c r="A4705" t="s">
        <v>33</v>
      </c>
      <c r="B4705">
        <v>2003</v>
      </c>
      <c r="C4705">
        <v>11</v>
      </c>
      <c r="D4705">
        <v>82.204084011358901</v>
      </c>
      <c r="E4705">
        <v>2727.7349520335401</v>
      </c>
      <c r="F4705">
        <v>648.62436311155295</v>
      </c>
      <c r="G4705">
        <v>321.090251506816</v>
      </c>
      <c r="H4705">
        <v>1061.9433460417799</v>
      </c>
      <c r="I4705">
        <v>97.150304719166797</v>
      </c>
    </row>
    <row r="4706" spans="1:9" x14ac:dyDescent="0.25">
      <c r="A4706" t="s">
        <v>33</v>
      </c>
      <c r="B4706">
        <v>2003</v>
      </c>
      <c r="C4706">
        <v>12</v>
      </c>
      <c r="D4706">
        <v>106.131404675396</v>
      </c>
      <c r="E4706">
        <v>2733.26421705231</v>
      </c>
      <c r="F4706">
        <v>441.65877948648398</v>
      </c>
      <c r="G4706">
        <v>213.172971850935</v>
      </c>
      <c r="H4706">
        <v>645.43734500293999</v>
      </c>
      <c r="I4706">
        <v>114.44452015897301</v>
      </c>
    </row>
    <row r="4707" spans="1:9" x14ac:dyDescent="0.25">
      <c r="A4707" t="s">
        <v>33</v>
      </c>
      <c r="B4707">
        <v>2004</v>
      </c>
      <c r="C4707">
        <v>1</v>
      </c>
      <c r="D4707">
        <v>151.74713175604899</v>
      </c>
      <c r="E4707">
        <v>2737.5980148671001</v>
      </c>
      <c r="F4707">
        <v>480.07058258871098</v>
      </c>
      <c r="G4707">
        <v>233.539306724613</v>
      </c>
      <c r="H4707">
        <v>752.36244825863105</v>
      </c>
      <c r="I4707">
        <v>141.02115459096001</v>
      </c>
    </row>
    <row r="4708" spans="1:9" x14ac:dyDescent="0.25">
      <c r="A4708" t="s">
        <v>33</v>
      </c>
      <c r="B4708">
        <v>2004</v>
      </c>
      <c r="C4708">
        <v>2</v>
      </c>
      <c r="D4708">
        <v>166.778986840633</v>
      </c>
      <c r="E4708">
        <v>2737.2168697673001</v>
      </c>
      <c r="F4708">
        <v>202.07560095356899</v>
      </c>
      <c r="G4708">
        <v>99.4868742826729</v>
      </c>
      <c r="H4708">
        <v>197.69478521465399</v>
      </c>
      <c r="I4708">
        <v>149.414950686574</v>
      </c>
    </row>
    <row r="4709" spans="1:9" x14ac:dyDescent="0.25">
      <c r="A4709" t="s">
        <v>33</v>
      </c>
      <c r="B4709">
        <v>2004</v>
      </c>
      <c r="C4709">
        <v>3</v>
      </c>
      <c r="D4709">
        <v>258.449163457395</v>
      </c>
      <c r="E4709">
        <v>2735.4381168864502</v>
      </c>
      <c r="F4709">
        <v>218.76306103811999</v>
      </c>
      <c r="G4709">
        <v>107.19584735814</v>
      </c>
      <c r="H4709">
        <v>271.32171811372899</v>
      </c>
      <c r="I4709">
        <v>235.831788430567</v>
      </c>
    </row>
    <row r="4710" spans="1:9" x14ac:dyDescent="0.25">
      <c r="A4710" t="s">
        <v>33</v>
      </c>
      <c r="B4710">
        <v>2004</v>
      </c>
      <c r="C4710">
        <v>4</v>
      </c>
      <c r="D4710">
        <v>303.67910864477</v>
      </c>
      <c r="E4710">
        <v>2725.05040781555</v>
      </c>
      <c r="F4710">
        <v>297.13949681987299</v>
      </c>
      <c r="G4710">
        <v>144.45226234722901</v>
      </c>
      <c r="H4710">
        <v>545.30326369290697</v>
      </c>
      <c r="I4710">
        <v>297.46606124559901</v>
      </c>
    </row>
    <row r="4711" spans="1:9" x14ac:dyDescent="0.25">
      <c r="A4711" t="s">
        <v>33</v>
      </c>
      <c r="B4711">
        <v>2004</v>
      </c>
      <c r="C4711">
        <v>5</v>
      </c>
      <c r="D4711">
        <v>333.99607811635099</v>
      </c>
      <c r="E4711">
        <v>2676.95432735138</v>
      </c>
      <c r="F4711">
        <v>242.37936736538401</v>
      </c>
      <c r="G4711">
        <v>116.203477918728</v>
      </c>
      <c r="H4711">
        <v>331.315183050911</v>
      </c>
      <c r="I4711">
        <v>333.37650802354301</v>
      </c>
    </row>
    <row r="4712" spans="1:9" x14ac:dyDescent="0.25">
      <c r="A4712" t="s">
        <v>33</v>
      </c>
      <c r="B4712">
        <v>2004</v>
      </c>
      <c r="C4712">
        <v>6</v>
      </c>
      <c r="D4712">
        <v>291.66079325773899</v>
      </c>
      <c r="E4712">
        <v>2568.1069940646398</v>
      </c>
      <c r="F4712">
        <v>148.091305133383</v>
      </c>
      <c r="G4712">
        <v>71.9258542827436</v>
      </c>
      <c r="H4712">
        <v>207.530027656344</v>
      </c>
      <c r="I4712">
        <v>262.47376410540602</v>
      </c>
    </row>
    <row r="4713" spans="1:9" x14ac:dyDescent="0.25">
      <c r="A4713" t="s">
        <v>33</v>
      </c>
      <c r="B4713">
        <v>2004</v>
      </c>
      <c r="C4713">
        <v>7</v>
      </c>
      <c r="D4713">
        <v>220.40434630001999</v>
      </c>
      <c r="E4713">
        <v>2664.94742634155</v>
      </c>
      <c r="F4713">
        <v>197.77079379301699</v>
      </c>
      <c r="G4713">
        <v>95.488936073452507</v>
      </c>
      <c r="H4713">
        <v>354.47532230813903</v>
      </c>
      <c r="I4713">
        <v>210.768490337625</v>
      </c>
    </row>
    <row r="4714" spans="1:9" x14ac:dyDescent="0.25">
      <c r="A4714" t="s">
        <v>33</v>
      </c>
      <c r="B4714">
        <v>2004</v>
      </c>
      <c r="C4714">
        <v>8</v>
      </c>
      <c r="D4714">
        <v>154.26913569587001</v>
      </c>
      <c r="E4714">
        <v>2713.2251697502202</v>
      </c>
      <c r="F4714">
        <v>421.87479978254299</v>
      </c>
      <c r="G4714">
        <v>203.908638011546</v>
      </c>
      <c r="H4714">
        <v>684.45741751899004</v>
      </c>
      <c r="I4714">
        <v>153.231591815434</v>
      </c>
    </row>
    <row r="4715" spans="1:9" x14ac:dyDescent="0.25">
      <c r="A4715" t="s">
        <v>33</v>
      </c>
      <c r="B4715">
        <v>2004</v>
      </c>
      <c r="C4715">
        <v>9</v>
      </c>
      <c r="D4715">
        <v>104.00753386042901</v>
      </c>
      <c r="E4715">
        <v>2744.26659789413</v>
      </c>
      <c r="F4715">
        <v>252.803312004719</v>
      </c>
      <c r="G4715">
        <v>124.024061277752</v>
      </c>
      <c r="H4715">
        <v>247.51857247564001</v>
      </c>
      <c r="I4715">
        <v>113.814243005729</v>
      </c>
    </row>
    <row r="4716" spans="1:9" x14ac:dyDescent="0.25">
      <c r="A4716" t="s">
        <v>33</v>
      </c>
      <c r="B4716">
        <v>2004</v>
      </c>
      <c r="C4716">
        <v>10</v>
      </c>
      <c r="D4716">
        <v>75.9596845145457</v>
      </c>
      <c r="E4716">
        <v>2719.1310811251801</v>
      </c>
      <c r="F4716">
        <v>614.75094424991596</v>
      </c>
      <c r="G4716">
        <v>303.28575026356299</v>
      </c>
      <c r="H4716">
        <v>922.71376093987396</v>
      </c>
      <c r="I4716">
        <v>92.252082337388899</v>
      </c>
    </row>
    <row r="4717" spans="1:9" x14ac:dyDescent="0.25">
      <c r="A4717" t="s">
        <v>33</v>
      </c>
      <c r="B4717">
        <v>2004</v>
      </c>
      <c r="C4717">
        <v>11</v>
      </c>
      <c r="D4717">
        <v>73.415539978477696</v>
      </c>
      <c r="E4717">
        <v>2740.4877610939002</v>
      </c>
      <c r="F4717">
        <v>246.102678751068</v>
      </c>
      <c r="G4717">
        <v>120.316396407537</v>
      </c>
      <c r="H4717">
        <v>231.732116975031</v>
      </c>
      <c r="I4717">
        <v>89.277585608844703</v>
      </c>
    </row>
    <row r="4718" spans="1:9" x14ac:dyDescent="0.25">
      <c r="A4718" t="s">
        <v>33</v>
      </c>
      <c r="B4718">
        <v>2004</v>
      </c>
      <c r="C4718">
        <v>12</v>
      </c>
      <c r="D4718">
        <v>110.02740574904701</v>
      </c>
      <c r="E4718">
        <v>2728.0810273326101</v>
      </c>
      <c r="F4718">
        <v>362.04730928552601</v>
      </c>
      <c r="G4718">
        <v>176.48078892434199</v>
      </c>
      <c r="H4718">
        <v>456.072542004936</v>
      </c>
      <c r="I4718">
        <v>117.195943242021</v>
      </c>
    </row>
    <row r="4719" spans="1:9" x14ac:dyDescent="0.25">
      <c r="A4719" t="s">
        <v>33</v>
      </c>
      <c r="B4719">
        <v>2005</v>
      </c>
      <c r="C4719">
        <v>1</v>
      </c>
      <c r="D4719">
        <v>153.04562810258801</v>
      </c>
      <c r="E4719">
        <v>2739.5896621249399</v>
      </c>
      <c r="F4719">
        <v>242.774301979179</v>
      </c>
      <c r="G4719">
        <v>119.836530219607</v>
      </c>
      <c r="H4719">
        <v>279.047445069773</v>
      </c>
      <c r="I4719">
        <v>142.22006651765301</v>
      </c>
    </row>
    <row r="4720" spans="1:9" x14ac:dyDescent="0.25">
      <c r="A4720" t="s">
        <v>33</v>
      </c>
      <c r="B4720">
        <v>2005</v>
      </c>
      <c r="C4720">
        <v>2</v>
      </c>
      <c r="D4720">
        <v>159.16284373214199</v>
      </c>
      <c r="E4720">
        <v>2746.0945579449499</v>
      </c>
      <c r="F4720">
        <v>186.978413408384</v>
      </c>
      <c r="G4720">
        <v>89.335080154052406</v>
      </c>
      <c r="H4720">
        <v>155.783626037007</v>
      </c>
      <c r="I4720">
        <v>143.137470017395</v>
      </c>
    </row>
    <row r="4721" spans="1:9" x14ac:dyDescent="0.25">
      <c r="A4721" t="s">
        <v>33</v>
      </c>
      <c r="B4721">
        <v>2005</v>
      </c>
      <c r="C4721">
        <v>3</v>
      </c>
      <c r="D4721">
        <v>265.63988933792001</v>
      </c>
      <c r="E4721">
        <v>2726.3058097593698</v>
      </c>
      <c r="F4721">
        <v>274.65097694073199</v>
      </c>
      <c r="G4721">
        <v>133.083108360323</v>
      </c>
      <c r="H4721">
        <v>358.30600071813501</v>
      </c>
      <c r="I4721">
        <v>238.04614124520299</v>
      </c>
    </row>
    <row r="4722" spans="1:9" x14ac:dyDescent="0.25">
      <c r="A4722" t="s">
        <v>33</v>
      </c>
      <c r="B4722">
        <v>2005</v>
      </c>
      <c r="C4722">
        <v>4</v>
      </c>
      <c r="D4722">
        <v>301.93501095181398</v>
      </c>
      <c r="E4722">
        <v>2699.7666637826501</v>
      </c>
      <c r="F4722">
        <v>165.76308655053299</v>
      </c>
      <c r="G4722">
        <v>80.203033950658195</v>
      </c>
      <c r="H4722">
        <v>317.59920305422401</v>
      </c>
      <c r="I4722">
        <v>291.21894464668298</v>
      </c>
    </row>
    <row r="4723" spans="1:9" x14ac:dyDescent="0.25">
      <c r="A4723" t="s">
        <v>33</v>
      </c>
      <c r="B4723">
        <v>2005</v>
      </c>
      <c r="C4723">
        <v>5</v>
      </c>
      <c r="D4723">
        <v>312.62125469397898</v>
      </c>
      <c r="E4723">
        <v>2660.1546050614902</v>
      </c>
      <c r="F4723">
        <v>175.51636176186599</v>
      </c>
      <c r="G4723">
        <v>85.251169446608699</v>
      </c>
      <c r="H4723">
        <v>206.61508650781201</v>
      </c>
      <c r="I4723">
        <v>307.15375625808701</v>
      </c>
    </row>
    <row r="4724" spans="1:9" x14ac:dyDescent="0.25">
      <c r="A4724" t="s">
        <v>33</v>
      </c>
      <c r="B4724">
        <v>2005</v>
      </c>
      <c r="C4724">
        <v>6</v>
      </c>
      <c r="D4724">
        <v>294.71647975724198</v>
      </c>
      <c r="E4724">
        <v>2600.5627987707499</v>
      </c>
      <c r="F4724">
        <v>171.977571856303</v>
      </c>
      <c r="G4724">
        <v>83.8267601457311</v>
      </c>
      <c r="H4724">
        <v>218.176268627502</v>
      </c>
      <c r="I4724">
        <v>269.812280469656</v>
      </c>
    </row>
    <row r="4725" spans="1:9" x14ac:dyDescent="0.25">
      <c r="A4725" t="s">
        <v>33</v>
      </c>
      <c r="B4725">
        <v>2005</v>
      </c>
      <c r="C4725">
        <v>7</v>
      </c>
      <c r="D4725">
        <v>224.72487890511499</v>
      </c>
      <c r="E4725">
        <v>2607.9962459367398</v>
      </c>
      <c r="F4725">
        <v>252.328374550023</v>
      </c>
      <c r="G4725">
        <v>122.151027420521</v>
      </c>
      <c r="H4725">
        <v>457.93186837331803</v>
      </c>
      <c r="I4725">
        <v>200.49307542632101</v>
      </c>
    </row>
    <row r="4726" spans="1:9" x14ac:dyDescent="0.25">
      <c r="A4726" t="s">
        <v>33</v>
      </c>
      <c r="B4726">
        <v>2005</v>
      </c>
      <c r="C4726">
        <v>8</v>
      </c>
      <c r="D4726">
        <v>170.808882943328</v>
      </c>
      <c r="E4726">
        <v>2722.5970352192699</v>
      </c>
      <c r="F4726">
        <v>270.42297916641201</v>
      </c>
      <c r="G4726">
        <v>131.941453245384</v>
      </c>
      <c r="H4726">
        <v>384.13386037437999</v>
      </c>
      <c r="I4726">
        <v>169.77264188480399</v>
      </c>
    </row>
    <row r="4727" spans="1:9" x14ac:dyDescent="0.25">
      <c r="A4727" t="s">
        <v>33</v>
      </c>
      <c r="B4727">
        <v>2005</v>
      </c>
      <c r="C4727">
        <v>9</v>
      </c>
      <c r="D4727">
        <v>113.358493658786</v>
      </c>
      <c r="E4727">
        <v>2734.5712480966199</v>
      </c>
      <c r="F4727">
        <v>242.75779743295701</v>
      </c>
      <c r="G4727">
        <v>118.24490179779799</v>
      </c>
      <c r="H4727">
        <v>265.13198251382101</v>
      </c>
      <c r="I4727">
        <v>121.481236505098</v>
      </c>
    </row>
    <row r="4728" spans="1:9" x14ac:dyDescent="0.25">
      <c r="A4728" t="s">
        <v>33</v>
      </c>
      <c r="B4728">
        <v>2005</v>
      </c>
      <c r="C4728">
        <v>10</v>
      </c>
      <c r="D4728">
        <v>82.151939499945001</v>
      </c>
      <c r="E4728">
        <v>2735.1319063880901</v>
      </c>
      <c r="F4728">
        <v>529.00968514425301</v>
      </c>
      <c r="G4728">
        <v>259.98657869921499</v>
      </c>
      <c r="H4728">
        <v>745.54371942035198</v>
      </c>
      <c r="I4728">
        <v>98.130681210236602</v>
      </c>
    </row>
    <row r="4729" spans="1:9" x14ac:dyDescent="0.25">
      <c r="A4729" t="s">
        <v>33</v>
      </c>
      <c r="B4729">
        <v>2005</v>
      </c>
      <c r="C4729">
        <v>11</v>
      </c>
      <c r="D4729">
        <v>83.242692918371006</v>
      </c>
      <c r="E4729">
        <v>2744.5057009950301</v>
      </c>
      <c r="F4729">
        <v>316.212730025616</v>
      </c>
      <c r="G4729">
        <v>156.973957527647</v>
      </c>
      <c r="H4729">
        <v>354.20637326206702</v>
      </c>
      <c r="I4729">
        <v>98.535384482812802</v>
      </c>
    </row>
    <row r="4730" spans="1:9" x14ac:dyDescent="0.25">
      <c r="A4730" t="s">
        <v>33</v>
      </c>
      <c r="B4730">
        <v>2005</v>
      </c>
      <c r="C4730">
        <v>12</v>
      </c>
      <c r="D4730">
        <v>111.332117250297</v>
      </c>
      <c r="E4730">
        <v>2734.2057275100701</v>
      </c>
      <c r="F4730">
        <v>406.55216413698201</v>
      </c>
      <c r="G4730">
        <v>199.36880068308901</v>
      </c>
      <c r="H4730">
        <v>546.72989160420798</v>
      </c>
      <c r="I4730">
        <v>118.648732382178</v>
      </c>
    </row>
    <row r="4731" spans="1:9" x14ac:dyDescent="0.25">
      <c r="A4731" t="s">
        <v>33</v>
      </c>
      <c r="B4731">
        <v>2006</v>
      </c>
      <c r="C4731">
        <v>1</v>
      </c>
      <c r="D4731">
        <v>134.25136690618299</v>
      </c>
      <c r="E4731">
        <v>2735.8671015647901</v>
      </c>
      <c r="F4731">
        <v>188.66669461976099</v>
      </c>
      <c r="G4731">
        <v>92.579953846281896</v>
      </c>
      <c r="H4731">
        <v>158.59811430715001</v>
      </c>
      <c r="I4731">
        <v>127.518639743328</v>
      </c>
    </row>
    <row r="4732" spans="1:9" x14ac:dyDescent="0.25">
      <c r="A4732" t="s">
        <v>33</v>
      </c>
      <c r="B4732">
        <v>2006</v>
      </c>
      <c r="C4732">
        <v>2</v>
      </c>
      <c r="D4732">
        <v>154.38244253071201</v>
      </c>
      <c r="E4732">
        <v>2726.6181892504901</v>
      </c>
      <c r="F4732">
        <v>314.27329451732601</v>
      </c>
      <c r="G4732">
        <v>150.658514306755</v>
      </c>
      <c r="H4732">
        <v>440.933454500778</v>
      </c>
      <c r="I4732">
        <v>138.612691947813</v>
      </c>
    </row>
    <row r="4733" spans="1:9" x14ac:dyDescent="0.25">
      <c r="A4733" t="s">
        <v>33</v>
      </c>
      <c r="B4733">
        <v>2006</v>
      </c>
      <c r="C4733">
        <v>3</v>
      </c>
      <c r="D4733">
        <v>227.81116152709299</v>
      </c>
      <c r="E4733">
        <v>2733.1012795501701</v>
      </c>
      <c r="F4733">
        <v>285.47426708723998</v>
      </c>
      <c r="G4733">
        <v>140.95470868286401</v>
      </c>
      <c r="H4733">
        <v>379.709533364035</v>
      </c>
      <c r="I4733">
        <v>208.958649810586</v>
      </c>
    </row>
    <row r="4734" spans="1:9" x14ac:dyDescent="0.25">
      <c r="A4734" t="s">
        <v>33</v>
      </c>
      <c r="B4734">
        <v>2006</v>
      </c>
      <c r="C4734">
        <v>4</v>
      </c>
      <c r="D4734">
        <v>286.66807642425499</v>
      </c>
      <c r="E4734">
        <v>2704.4769599111901</v>
      </c>
      <c r="F4734">
        <v>180.60540272644499</v>
      </c>
      <c r="G4734">
        <v>88.302151233529798</v>
      </c>
      <c r="H4734">
        <v>214.879949918568</v>
      </c>
      <c r="I4734">
        <v>277.39812971207601</v>
      </c>
    </row>
    <row r="4735" spans="1:9" x14ac:dyDescent="0.25">
      <c r="A4735" t="s">
        <v>33</v>
      </c>
      <c r="B4735">
        <v>2006</v>
      </c>
      <c r="C4735">
        <v>5</v>
      </c>
      <c r="D4735">
        <v>297.956903376453</v>
      </c>
      <c r="E4735">
        <v>2668.08504884995</v>
      </c>
      <c r="F4735">
        <v>281.53571361322201</v>
      </c>
      <c r="G4735">
        <v>137.936018396045</v>
      </c>
      <c r="H4735">
        <v>584.39667535701699</v>
      </c>
      <c r="I4735">
        <v>297.69090067416698</v>
      </c>
    </row>
    <row r="4736" spans="1:9" x14ac:dyDescent="0.25">
      <c r="A4736" t="s">
        <v>33</v>
      </c>
      <c r="B4736">
        <v>2006</v>
      </c>
      <c r="C4736">
        <v>6</v>
      </c>
      <c r="D4736">
        <v>305.261320631714</v>
      </c>
      <c r="E4736">
        <v>2642.8298172853101</v>
      </c>
      <c r="F4736">
        <v>156.74625901701901</v>
      </c>
      <c r="G4736">
        <v>76.2269651363669</v>
      </c>
      <c r="H4736">
        <v>184.20478479917799</v>
      </c>
      <c r="I4736">
        <v>293.69878512891802</v>
      </c>
    </row>
    <row r="4737" spans="1:9" x14ac:dyDescent="0.25">
      <c r="A4737" t="s">
        <v>33</v>
      </c>
      <c r="B4737">
        <v>2006</v>
      </c>
      <c r="C4737">
        <v>7</v>
      </c>
      <c r="D4737">
        <v>271.14978520294301</v>
      </c>
      <c r="E4737">
        <v>2616.97140837799</v>
      </c>
      <c r="F4737">
        <v>167.618647355988</v>
      </c>
      <c r="G4737">
        <v>81.998600024866306</v>
      </c>
      <c r="H4737">
        <v>195.38982154578699</v>
      </c>
      <c r="I4737">
        <v>241.67482575773701</v>
      </c>
    </row>
    <row r="4738" spans="1:9" x14ac:dyDescent="0.25">
      <c r="A4738" t="s">
        <v>33</v>
      </c>
      <c r="B4738">
        <v>2006</v>
      </c>
      <c r="C4738">
        <v>8</v>
      </c>
      <c r="D4738">
        <v>146.26373619741599</v>
      </c>
      <c r="E4738">
        <v>2665.7419080305499</v>
      </c>
      <c r="F4738">
        <v>303.77827414906</v>
      </c>
      <c r="G4738">
        <v>143.692633777097</v>
      </c>
      <c r="H4738">
        <v>510.23027758790403</v>
      </c>
      <c r="I4738">
        <v>140.689489672279</v>
      </c>
    </row>
    <row r="4739" spans="1:9" x14ac:dyDescent="0.25">
      <c r="A4739" t="s">
        <v>33</v>
      </c>
      <c r="B4739">
        <v>2006</v>
      </c>
      <c r="C4739">
        <v>9</v>
      </c>
      <c r="D4739">
        <v>105.532612182265</v>
      </c>
      <c r="E4739">
        <v>2727.2580733805798</v>
      </c>
      <c r="F4739">
        <v>363.89376150611901</v>
      </c>
      <c r="G4739">
        <v>180.009633334851</v>
      </c>
      <c r="H4739">
        <v>494.287813775318</v>
      </c>
      <c r="I4739">
        <v>114.849679840007</v>
      </c>
    </row>
    <row r="4740" spans="1:9" x14ac:dyDescent="0.25">
      <c r="A4740" t="s">
        <v>33</v>
      </c>
      <c r="B4740">
        <v>2006</v>
      </c>
      <c r="C4740">
        <v>10</v>
      </c>
      <c r="D4740">
        <v>78.950576431608198</v>
      </c>
      <c r="E4740">
        <v>2740.5686898266599</v>
      </c>
      <c r="F4740">
        <v>554.78368204961805</v>
      </c>
      <c r="G4740">
        <v>273.02892861178299</v>
      </c>
      <c r="H4740">
        <v>813.02337148813604</v>
      </c>
      <c r="I4740">
        <v>95.508898419899893</v>
      </c>
    </row>
    <row r="4741" spans="1:9" x14ac:dyDescent="0.25">
      <c r="A4741" t="s">
        <v>33</v>
      </c>
      <c r="B4741">
        <v>2006</v>
      </c>
      <c r="C4741">
        <v>11</v>
      </c>
      <c r="D4741">
        <v>92.066094997454599</v>
      </c>
      <c r="E4741">
        <v>2737.1326970332302</v>
      </c>
      <c r="F4741">
        <v>465.03527207597801</v>
      </c>
      <c r="G4741">
        <v>233.95144749097901</v>
      </c>
      <c r="H4741">
        <v>653.64444197977105</v>
      </c>
      <c r="I4741">
        <v>106.11134684027201</v>
      </c>
    </row>
    <row r="4742" spans="1:9" x14ac:dyDescent="0.25">
      <c r="A4742" t="s">
        <v>33</v>
      </c>
      <c r="B4742">
        <v>2006</v>
      </c>
      <c r="C4742">
        <v>12</v>
      </c>
      <c r="D4742">
        <v>107.04177381272299</v>
      </c>
      <c r="E4742">
        <v>2743.31860932785</v>
      </c>
      <c r="F4742">
        <v>520.30330186237404</v>
      </c>
      <c r="G4742">
        <v>256.72331832184</v>
      </c>
      <c r="H4742">
        <v>747.90218516799996</v>
      </c>
      <c r="I4742">
        <v>115.533172912045</v>
      </c>
    </row>
    <row r="4743" spans="1:9" x14ac:dyDescent="0.25">
      <c r="A4743" t="s">
        <v>33</v>
      </c>
      <c r="B4743">
        <v>2007</v>
      </c>
      <c r="C4743">
        <v>1</v>
      </c>
      <c r="D4743">
        <v>153.01155133914099</v>
      </c>
      <c r="E4743">
        <v>2744.7148361712598</v>
      </c>
      <c r="F4743">
        <v>387.32567844495799</v>
      </c>
      <c r="G4743">
        <v>191.94426570725301</v>
      </c>
      <c r="H4743">
        <v>527.22544719566804</v>
      </c>
      <c r="I4743">
        <v>142.58787264897799</v>
      </c>
    </row>
    <row r="4744" spans="1:9" x14ac:dyDescent="0.25">
      <c r="A4744" t="s">
        <v>33</v>
      </c>
      <c r="B4744">
        <v>2007</v>
      </c>
      <c r="C4744">
        <v>2</v>
      </c>
      <c r="D4744">
        <v>180.73229454744899</v>
      </c>
      <c r="E4744">
        <v>2727.2273712629699</v>
      </c>
      <c r="F4744">
        <v>492.85672633642201</v>
      </c>
      <c r="G4744">
        <v>240.36039252181399</v>
      </c>
      <c r="H4744">
        <v>747.80226850488498</v>
      </c>
      <c r="I4744">
        <v>158.32583043473699</v>
      </c>
    </row>
    <row r="4745" spans="1:9" x14ac:dyDescent="0.25">
      <c r="A4745" t="s">
        <v>33</v>
      </c>
      <c r="B4745">
        <v>2007</v>
      </c>
      <c r="C4745">
        <v>3</v>
      </c>
      <c r="D4745">
        <v>285.28382993033699</v>
      </c>
      <c r="E4745">
        <v>2717.9820324334701</v>
      </c>
      <c r="F4745">
        <v>265.81622219595903</v>
      </c>
      <c r="G4745">
        <v>132.097117893286</v>
      </c>
      <c r="H4745">
        <v>379.47456124401998</v>
      </c>
      <c r="I4745">
        <v>252.28850216373399</v>
      </c>
    </row>
    <row r="4746" spans="1:9" x14ac:dyDescent="0.25">
      <c r="A4746" t="s">
        <v>33</v>
      </c>
      <c r="B4746">
        <v>2007</v>
      </c>
      <c r="C4746">
        <v>4</v>
      </c>
      <c r="D4746">
        <v>380.59184554263697</v>
      </c>
      <c r="E4746">
        <v>2585.01316199234</v>
      </c>
      <c r="F4746">
        <v>127.73045460066599</v>
      </c>
      <c r="G4746">
        <v>62.218607948561598</v>
      </c>
      <c r="H4746">
        <v>6.22839997188807</v>
      </c>
      <c r="I4746">
        <v>319.46770151899801</v>
      </c>
    </row>
    <row r="4747" spans="1:9" x14ac:dyDescent="0.25">
      <c r="A4747" t="s">
        <v>33</v>
      </c>
      <c r="B4747">
        <v>2007</v>
      </c>
      <c r="C4747">
        <v>5</v>
      </c>
      <c r="D4747">
        <v>303.78512309816398</v>
      </c>
      <c r="E4747">
        <v>2550.2262450090002</v>
      </c>
      <c r="F4747">
        <v>326.66529603715202</v>
      </c>
      <c r="G4747">
        <v>158.94980835167601</v>
      </c>
      <c r="H4747">
        <v>731.17083053527699</v>
      </c>
      <c r="I4747">
        <v>265.87698968624602</v>
      </c>
    </row>
    <row r="4748" spans="1:9" x14ac:dyDescent="0.25">
      <c r="A4748" t="s">
        <v>33</v>
      </c>
      <c r="B4748">
        <v>2007</v>
      </c>
      <c r="C4748">
        <v>6</v>
      </c>
      <c r="D4748">
        <v>257.03411758049202</v>
      </c>
      <c r="E4748">
        <v>2674.6851944454902</v>
      </c>
      <c r="F4748">
        <v>432.839791641712</v>
      </c>
      <c r="G4748">
        <v>212.59591532018001</v>
      </c>
      <c r="H4748">
        <v>746.17465504985205</v>
      </c>
      <c r="I4748">
        <v>257.52902390333702</v>
      </c>
    </row>
    <row r="4749" spans="1:9" x14ac:dyDescent="0.25">
      <c r="A4749" t="s">
        <v>33</v>
      </c>
      <c r="B4749">
        <v>2007</v>
      </c>
      <c r="C4749">
        <v>7</v>
      </c>
      <c r="D4749">
        <v>191.64622391875901</v>
      </c>
      <c r="E4749">
        <v>2721.8161229528801</v>
      </c>
      <c r="F4749">
        <v>420.65510384401301</v>
      </c>
      <c r="G4749">
        <v>207.538757391102</v>
      </c>
      <c r="H4749">
        <v>746.04320746153905</v>
      </c>
      <c r="I4749">
        <v>196.55466120529599</v>
      </c>
    </row>
    <row r="4750" spans="1:9" x14ac:dyDescent="0.25">
      <c r="A4750" t="s">
        <v>33</v>
      </c>
      <c r="B4750">
        <v>2007</v>
      </c>
      <c r="C4750">
        <v>8</v>
      </c>
      <c r="D4750">
        <v>148.16479276169301</v>
      </c>
      <c r="E4750">
        <v>2725.7968751918002</v>
      </c>
      <c r="F4750">
        <v>231.21920425391201</v>
      </c>
      <c r="G4750">
        <v>113.872313606079</v>
      </c>
      <c r="H4750">
        <v>297.87997296917001</v>
      </c>
      <c r="I4750">
        <v>149.90489592892601</v>
      </c>
    </row>
    <row r="4751" spans="1:9" x14ac:dyDescent="0.25">
      <c r="A4751" t="s">
        <v>33</v>
      </c>
      <c r="B4751">
        <v>2007</v>
      </c>
      <c r="C4751">
        <v>9</v>
      </c>
      <c r="D4751">
        <v>100.40672596750299</v>
      </c>
      <c r="E4751">
        <v>2740.1273599301098</v>
      </c>
      <c r="F4751">
        <v>240.15583117106399</v>
      </c>
      <c r="G4751">
        <v>118.850956992919</v>
      </c>
      <c r="H4751">
        <v>192.61429675188799</v>
      </c>
      <c r="I4751">
        <v>110.801449004617</v>
      </c>
    </row>
    <row r="4752" spans="1:9" x14ac:dyDescent="0.25">
      <c r="A4752" t="s">
        <v>33</v>
      </c>
      <c r="B4752">
        <v>2007</v>
      </c>
      <c r="C4752">
        <v>10</v>
      </c>
      <c r="D4752">
        <v>78.8208649482727</v>
      </c>
      <c r="E4752">
        <v>2722.6079058927899</v>
      </c>
      <c r="F4752">
        <v>282.51684734363499</v>
      </c>
      <c r="G4752">
        <v>138.82580359712</v>
      </c>
      <c r="H4752">
        <v>300.77279073242897</v>
      </c>
      <c r="I4752">
        <v>94.9691611630154</v>
      </c>
    </row>
    <row r="4753" spans="1:9" x14ac:dyDescent="0.25">
      <c r="A4753" t="s">
        <v>33</v>
      </c>
      <c r="B4753">
        <v>2007</v>
      </c>
      <c r="C4753">
        <v>11</v>
      </c>
      <c r="D4753">
        <v>84.528178520264902</v>
      </c>
      <c r="E4753">
        <v>2731.0637149755898</v>
      </c>
      <c r="F4753">
        <v>444.72122726423299</v>
      </c>
      <c r="G4753">
        <v>219.13466299375099</v>
      </c>
      <c r="H4753">
        <v>553.67952328980698</v>
      </c>
      <c r="I4753">
        <v>99.304918854346198</v>
      </c>
    </row>
    <row r="4754" spans="1:9" x14ac:dyDescent="0.25">
      <c r="A4754" t="s">
        <v>33</v>
      </c>
      <c r="B4754">
        <v>2007</v>
      </c>
      <c r="C4754">
        <v>12</v>
      </c>
      <c r="D4754">
        <v>107.725184170527</v>
      </c>
      <c r="E4754">
        <v>2736.0370645797698</v>
      </c>
      <c r="F4754">
        <v>323.96648540205001</v>
      </c>
      <c r="G4754">
        <v>160.269188068587</v>
      </c>
      <c r="H4754">
        <v>458.81238503644602</v>
      </c>
      <c r="I4754">
        <v>116.11565736145999</v>
      </c>
    </row>
    <row r="4755" spans="1:9" x14ac:dyDescent="0.25">
      <c r="A4755" t="s">
        <v>33</v>
      </c>
      <c r="B4755">
        <v>2008</v>
      </c>
      <c r="C4755">
        <v>1</v>
      </c>
      <c r="D4755">
        <v>154.765032074435</v>
      </c>
      <c r="E4755">
        <v>2737.4187683750902</v>
      </c>
      <c r="F4755">
        <v>497.04715923738502</v>
      </c>
      <c r="G4755">
        <v>244.617154549372</v>
      </c>
      <c r="H4755">
        <v>748.81610055332703</v>
      </c>
      <c r="I4755">
        <v>143.29098585979901</v>
      </c>
    </row>
    <row r="4756" spans="1:9" x14ac:dyDescent="0.25">
      <c r="A4756" t="s">
        <v>33</v>
      </c>
      <c r="B4756">
        <v>2008</v>
      </c>
      <c r="C4756">
        <v>2</v>
      </c>
      <c r="D4756">
        <v>224.69442791016601</v>
      </c>
      <c r="E4756">
        <v>2720.3716640980501</v>
      </c>
      <c r="F4756">
        <v>173.55337162825001</v>
      </c>
      <c r="G4756">
        <v>86.185524002699395</v>
      </c>
      <c r="H4756">
        <v>170.77822453243999</v>
      </c>
      <c r="I4756">
        <v>190.049335481019</v>
      </c>
    </row>
    <row r="4757" spans="1:9" x14ac:dyDescent="0.25">
      <c r="A4757" t="s">
        <v>33</v>
      </c>
      <c r="B4757">
        <v>2008</v>
      </c>
      <c r="C4757">
        <v>3</v>
      </c>
      <c r="D4757">
        <v>242.77081679635501</v>
      </c>
      <c r="E4757">
        <v>2711.1288012753298</v>
      </c>
      <c r="F4757">
        <v>358.79287097086899</v>
      </c>
      <c r="G4757">
        <v>178.64510389733701</v>
      </c>
      <c r="H4757">
        <v>591.11695646291696</v>
      </c>
      <c r="I4757">
        <v>218.606116136851</v>
      </c>
    </row>
    <row r="4758" spans="1:9" x14ac:dyDescent="0.25">
      <c r="A4758" t="s">
        <v>33</v>
      </c>
      <c r="B4758">
        <v>2008</v>
      </c>
      <c r="C4758">
        <v>4</v>
      </c>
      <c r="D4758">
        <v>287.70131164511702</v>
      </c>
      <c r="E4758">
        <v>2713.1570738124101</v>
      </c>
      <c r="F4758">
        <v>302.34108554476001</v>
      </c>
      <c r="G4758">
        <v>146.94488202560399</v>
      </c>
      <c r="H4758">
        <v>492.13260485739198</v>
      </c>
      <c r="I4758">
        <v>280.797028046989</v>
      </c>
    </row>
    <row r="4759" spans="1:9" x14ac:dyDescent="0.25">
      <c r="A4759" t="s">
        <v>33</v>
      </c>
      <c r="B4759">
        <v>2008</v>
      </c>
      <c r="C4759">
        <v>5</v>
      </c>
      <c r="D4759">
        <v>338.10997817847198</v>
      </c>
      <c r="E4759">
        <v>2671.6919790194702</v>
      </c>
      <c r="F4759">
        <v>332.74578256206502</v>
      </c>
      <c r="G4759">
        <v>161.42685561072</v>
      </c>
      <c r="H4759">
        <v>675.05148891019701</v>
      </c>
      <c r="I4759">
        <v>334.86840508864901</v>
      </c>
    </row>
    <row r="4760" spans="1:9" x14ac:dyDescent="0.25">
      <c r="A4760" t="s">
        <v>33</v>
      </c>
      <c r="B4760">
        <v>2008</v>
      </c>
      <c r="C4760">
        <v>6</v>
      </c>
      <c r="D4760">
        <v>257.51218767797502</v>
      </c>
      <c r="E4760">
        <v>2704.4236075209101</v>
      </c>
      <c r="F4760">
        <v>177.64728046965001</v>
      </c>
      <c r="G4760">
        <v>88.827836285705601</v>
      </c>
      <c r="H4760">
        <v>238.47741264968201</v>
      </c>
      <c r="I4760">
        <v>264.02856768153703</v>
      </c>
    </row>
    <row r="4761" spans="1:9" x14ac:dyDescent="0.25">
      <c r="A4761" t="s">
        <v>33</v>
      </c>
      <c r="B4761">
        <v>2008</v>
      </c>
      <c r="C4761">
        <v>7</v>
      </c>
      <c r="D4761">
        <v>204.037587614507</v>
      </c>
      <c r="E4761">
        <v>2697.1719021263102</v>
      </c>
      <c r="F4761">
        <v>292.772358882498</v>
      </c>
      <c r="G4761">
        <v>147.28413708383701</v>
      </c>
      <c r="H4761">
        <v>453.16374266444001</v>
      </c>
      <c r="I4761">
        <v>201.90969666004699</v>
      </c>
    </row>
    <row r="4762" spans="1:9" x14ac:dyDescent="0.25">
      <c r="A4762" t="s">
        <v>33</v>
      </c>
      <c r="B4762">
        <v>2008</v>
      </c>
      <c r="C4762">
        <v>8</v>
      </c>
      <c r="D4762">
        <v>121.65101967337201</v>
      </c>
      <c r="E4762">
        <v>2740.5610097599802</v>
      </c>
      <c r="F4762">
        <v>368.70259693860999</v>
      </c>
      <c r="G4762">
        <v>181.390996025795</v>
      </c>
      <c r="H4762">
        <v>483.26267604166497</v>
      </c>
      <c r="I4762">
        <v>129.01457574562099</v>
      </c>
    </row>
    <row r="4763" spans="1:9" x14ac:dyDescent="0.25">
      <c r="A4763" t="s">
        <v>33</v>
      </c>
      <c r="B4763">
        <v>2008</v>
      </c>
      <c r="C4763">
        <v>9</v>
      </c>
      <c r="D4763">
        <v>89.348627541965001</v>
      </c>
      <c r="E4763">
        <v>2737.3608705793799</v>
      </c>
      <c r="F4763">
        <v>378.32068523538601</v>
      </c>
      <c r="G4763">
        <v>185.77137814962401</v>
      </c>
      <c r="H4763">
        <v>501.34427983657002</v>
      </c>
      <c r="I4763">
        <v>101.338832209072</v>
      </c>
    </row>
    <row r="4764" spans="1:9" x14ac:dyDescent="0.25">
      <c r="A4764" t="s">
        <v>33</v>
      </c>
      <c r="B4764">
        <v>2008</v>
      </c>
      <c r="C4764">
        <v>10</v>
      </c>
      <c r="D4764">
        <v>83.347599821430506</v>
      </c>
      <c r="E4764">
        <v>2736.69745489151</v>
      </c>
      <c r="F4764">
        <v>370.74781414621401</v>
      </c>
      <c r="G4764">
        <v>181.11856692260099</v>
      </c>
      <c r="H4764">
        <v>470.65039059582699</v>
      </c>
      <c r="I4764">
        <v>99.799847375359604</v>
      </c>
    </row>
    <row r="4765" spans="1:9" x14ac:dyDescent="0.25">
      <c r="A4765" t="s">
        <v>33</v>
      </c>
      <c r="B4765">
        <v>2008</v>
      </c>
      <c r="C4765">
        <v>11</v>
      </c>
      <c r="D4765">
        <v>74.873671394339894</v>
      </c>
      <c r="E4765">
        <v>2699.3962231722999</v>
      </c>
      <c r="F4765">
        <v>461.44279365238202</v>
      </c>
      <c r="G4765">
        <v>223.81830295085501</v>
      </c>
      <c r="H4765">
        <v>672.410948483938</v>
      </c>
      <c r="I4765">
        <v>89.342259379973399</v>
      </c>
    </row>
    <row r="4766" spans="1:9" x14ac:dyDescent="0.25">
      <c r="A4766" t="s">
        <v>33</v>
      </c>
      <c r="B4766">
        <v>2008</v>
      </c>
      <c r="C4766">
        <v>12</v>
      </c>
      <c r="D4766">
        <v>100.154181974176</v>
      </c>
      <c r="E4766">
        <v>2734.2075295423901</v>
      </c>
      <c r="F4766">
        <v>262.564360136814</v>
      </c>
      <c r="G4766">
        <v>130.56975807291701</v>
      </c>
      <c r="H4766">
        <v>273.79782379995402</v>
      </c>
      <c r="I4766">
        <v>108.93875511538501</v>
      </c>
    </row>
    <row r="4767" spans="1:9" x14ac:dyDescent="0.25">
      <c r="A4767" t="s">
        <v>33</v>
      </c>
      <c r="B4767">
        <v>2009</v>
      </c>
      <c r="C4767">
        <v>1</v>
      </c>
      <c r="D4767">
        <v>140.884665186185</v>
      </c>
      <c r="E4767">
        <v>2741.11818131271</v>
      </c>
      <c r="F4767">
        <v>457.40947309921199</v>
      </c>
      <c r="G4767">
        <v>224.85395304403599</v>
      </c>
      <c r="H4767">
        <v>656.250167713927</v>
      </c>
      <c r="I4767">
        <v>132.71651364263499</v>
      </c>
    </row>
    <row r="4768" spans="1:9" x14ac:dyDescent="0.25">
      <c r="A4768" t="s">
        <v>33</v>
      </c>
      <c r="B4768">
        <v>2009</v>
      </c>
      <c r="C4768">
        <v>2</v>
      </c>
      <c r="D4768">
        <v>170.92272755878599</v>
      </c>
      <c r="E4768">
        <v>2651.79466558578</v>
      </c>
      <c r="F4768">
        <v>375.99120955966902</v>
      </c>
      <c r="G4768">
        <v>182.730398192736</v>
      </c>
      <c r="H4768">
        <v>473.49045252010501</v>
      </c>
      <c r="I4768">
        <v>145.10317625304199</v>
      </c>
    </row>
    <row r="4769" spans="1:9" x14ac:dyDescent="0.25">
      <c r="A4769" t="s">
        <v>33</v>
      </c>
      <c r="B4769">
        <v>2009</v>
      </c>
      <c r="C4769">
        <v>3</v>
      </c>
      <c r="D4769">
        <v>296.17523148737098</v>
      </c>
      <c r="E4769">
        <v>2684.2241161717202</v>
      </c>
      <c r="F4769">
        <v>192.671958378016</v>
      </c>
      <c r="G4769">
        <v>94.496127796378602</v>
      </c>
      <c r="H4769">
        <v>301.21026940320098</v>
      </c>
      <c r="I4769">
        <v>254.10253655579601</v>
      </c>
    </row>
    <row r="4770" spans="1:9" x14ac:dyDescent="0.25">
      <c r="A4770" t="s">
        <v>33</v>
      </c>
      <c r="B4770">
        <v>2009</v>
      </c>
      <c r="C4770">
        <v>4</v>
      </c>
      <c r="D4770">
        <v>308.71039427794</v>
      </c>
      <c r="E4770">
        <v>2633.2097721380601</v>
      </c>
      <c r="F4770">
        <v>198.06185351023399</v>
      </c>
      <c r="G4770">
        <v>96.7544031941854</v>
      </c>
      <c r="H4770">
        <v>291.617158513552</v>
      </c>
      <c r="I4770">
        <v>277.85122347763502</v>
      </c>
    </row>
    <row r="4771" spans="1:9" x14ac:dyDescent="0.25">
      <c r="A4771" t="s">
        <v>33</v>
      </c>
      <c r="B4771">
        <v>2009</v>
      </c>
      <c r="C4771">
        <v>5</v>
      </c>
      <c r="D4771">
        <v>324.73026536168402</v>
      </c>
      <c r="E4771">
        <v>2589.8572814675899</v>
      </c>
      <c r="F4771">
        <v>173.00296821302399</v>
      </c>
      <c r="G4771">
        <v>84.398511990881005</v>
      </c>
      <c r="H4771">
        <v>245.88213885832999</v>
      </c>
      <c r="I4771">
        <v>296.74050479830697</v>
      </c>
    </row>
    <row r="4772" spans="1:9" x14ac:dyDescent="0.25">
      <c r="A4772" t="s">
        <v>33</v>
      </c>
      <c r="B4772">
        <v>2009</v>
      </c>
      <c r="C4772">
        <v>6</v>
      </c>
      <c r="D4772">
        <v>291.14141401693303</v>
      </c>
      <c r="E4772">
        <v>2568.9330381985501</v>
      </c>
      <c r="F4772">
        <v>168.91132739601599</v>
      </c>
      <c r="G4772">
        <v>81.977776029667695</v>
      </c>
      <c r="H4772">
        <v>216.21165858034399</v>
      </c>
      <c r="I4772">
        <v>260.03686290251699</v>
      </c>
    </row>
    <row r="4773" spans="1:9" x14ac:dyDescent="0.25">
      <c r="A4773" t="s">
        <v>33</v>
      </c>
      <c r="B4773">
        <v>2009</v>
      </c>
      <c r="C4773">
        <v>7</v>
      </c>
      <c r="D4773">
        <v>199.65146150803</v>
      </c>
      <c r="E4773">
        <v>2618.7078789592001</v>
      </c>
      <c r="F4773">
        <v>259.98992222022798</v>
      </c>
      <c r="G4773">
        <v>125.717939072337</v>
      </c>
      <c r="H4773">
        <v>530.02097316891604</v>
      </c>
      <c r="I4773">
        <v>183.58635350754301</v>
      </c>
    </row>
    <row r="4774" spans="1:9" x14ac:dyDescent="0.25">
      <c r="A4774" t="s">
        <v>33</v>
      </c>
      <c r="B4774">
        <v>2009</v>
      </c>
      <c r="C4774">
        <v>8</v>
      </c>
      <c r="D4774">
        <v>151.77368072601999</v>
      </c>
      <c r="E4774">
        <v>2719.89757063461</v>
      </c>
      <c r="F4774">
        <v>199.169109549046</v>
      </c>
      <c r="G4774">
        <v>98.997541114224902</v>
      </c>
      <c r="H4774">
        <v>203.022096624082</v>
      </c>
      <c r="I4774">
        <v>153.052747353125</v>
      </c>
    </row>
    <row r="4775" spans="1:9" x14ac:dyDescent="0.25">
      <c r="A4775" t="s">
        <v>33</v>
      </c>
      <c r="B4775">
        <v>2009</v>
      </c>
      <c r="C4775">
        <v>9</v>
      </c>
      <c r="D4775">
        <v>102.22805802172699</v>
      </c>
      <c r="E4775">
        <v>2717.0518839187598</v>
      </c>
      <c r="F4775">
        <v>210.334138434849</v>
      </c>
      <c r="G4775">
        <v>103.024861796918</v>
      </c>
      <c r="H4775">
        <v>205.63506767992399</v>
      </c>
      <c r="I4775">
        <v>111.69875661173801</v>
      </c>
    </row>
    <row r="4776" spans="1:9" x14ac:dyDescent="0.25">
      <c r="A4776" t="s">
        <v>33</v>
      </c>
      <c r="B4776">
        <v>2009</v>
      </c>
      <c r="C4776">
        <v>10</v>
      </c>
      <c r="D4776">
        <v>80.936511515636994</v>
      </c>
      <c r="E4776">
        <v>2727.8197537568699</v>
      </c>
      <c r="F4776">
        <v>403.05041987438199</v>
      </c>
      <c r="G4776">
        <v>196.15855701453799</v>
      </c>
      <c r="H4776">
        <v>499.44737109071002</v>
      </c>
      <c r="I4776">
        <v>97.071116280469894</v>
      </c>
    </row>
    <row r="4777" spans="1:9" x14ac:dyDescent="0.25">
      <c r="A4777" t="s">
        <v>33</v>
      </c>
      <c r="B4777">
        <v>2009</v>
      </c>
      <c r="C4777">
        <v>11</v>
      </c>
      <c r="D4777">
        <v>75.107708011460602</v>
      </c>
      <c r="E4777">
        <v>2743.31418188522</v>
      </c>
      <c r="F4777">
        <v>885.39753585367203</v>
      </c>
      <c r="G4777">
        <v>430.94779952687298</v>
      </c>
      <c r="H4777">
        <v>1458.61451752312</v>
      </c>
      <c r="I4777">
        <v>91.233491631169301</v>
      </c>
    </row>
    <row r="4778" spans="1:9" x14ac:dyDescent="0.25">
      <c r="A4778" t="s">
        <v>33</v>
      </c>
      <c r="B4778">
        <v>2009</v>
      </c>
      <c r="C4778">
        <v>12</v>
      </c>
      <c r="D4778">
        <v>98.325872758390901</v>
      </c>
      <c r="E4778">
        <v>2736.5893563099698</v>
      </c>
      <c r="F4778">
        <v>599.32507919843704</v>
      </c>
      <c r="G4778">
        <v>292.84453832925402</v>
      </c>
      <c r="H4778">
        <v>855.60678204528097</v>
      </c>
      <c r="I4778">
        <v>108.275577104044</v>
      </c>
    </row>
    <row r="4779" spans="1:9" x14ac:dyDescent="0.25">
      <c r="A4779" t="s">
        <v>33</v>
      </c>
      <c r="B4779">
        <v>2010</v>
      </c>
      <c r="C4779">
        <v>1</v>
      </c>
      <c r="D4779">
        <v>122.770790257553</v>
      </c>
      <c r="E4779">
        <v>2727.8315986923199</v>
      </c>
      <c r="F4779">
        <v>341.36595386545201</v>
      </c>
      <c r="G4779">
        <v>167.87030352148199</v>
      </c>
      <c r="H4779">
        <v>497.99587992730397</v>
      </c>
      <c r="I4779">
        <v>118.725904300971</v>
      </c>
    </row>
    <row r="4780" spans="1:9" x14ac:dyDescent="0.25">
      <c r="A4780" t="s">
        <v>33</v>
      </c>
      <c r="B4780">
        <v>2010</v>
      </c>
      <c r="C4780">
        <v>2</v>
      </c>
      <c r="D4780">
        <v>158.19280308695599</v>
      </c>
      <c r="E4780">
        <v>2742.9588990068</v>
      </c>
      <c r="F4780">
        <v>493.14487330228798</v>
      </c>
      <c r="G4780">
        <v>238.88353746601399</v>
      </c>
      <c r="H4780">
        <v>731.55523193713702</v>
      </c>
      <c r="I4780">
        <v>142.08153458200499</v>
      </c>
    </row>
    <row r="4781" spans="1:9" x14ac:dyDescent="0.25">
      <c r="A4781" t="s">
        <v>33</v>
      </c>
      <c r="B4781">
        <v>2010</v>
      </c>
      <c r="C4781">
        <v>3</v>
      </c>
      <c r="D4781">
        <v>256.32338926442202</v>
      </c>
      <c r="E4781">
        <v>2710.42510874649</v>
      </c>
      <c r="F4781">
        <v>262.84550123073598</v>
      </c>
      <c r="G4781">
        <v>128.577922527032</v>
      </c>
      <c r="H4781">
        <v>433.011133857836</v>
      </c>
      <c r="I4781">
        <v>227.85218502038501</v>
      </c>
    </row>
    <row r="4782" spans="1:9" x14ac:dyDescent="0.25">
      <c r="A4782" t="s">
        <v>33</v>
      </c>
      <c r="B4782">
        <v>2010</v>
      </c>
      <c r="C4782">
        <v>4</v>
      </c>
      <c r="D4782">
        <v>343.53589031717399</v>
      </c>
      <c r="E4782">
        <v>2669.1285647120699</v>
      </c>
      <c r="F4782">
        <v>189.607893292608</v>
      </c>
      <c r="G4782">
        <v>93.070210901521506</v>
      </c>
      <c r="H4782">
        <v>161.85992942865701</v>
      </c>
      <c r="I4782">
        <v>315.33350732438601</v>
      </c>
    </row>
    <row r="4783" spans="1:9" x14ac:dyDescent="0.25">
      <c r="A4783" t="s">
        <v>33</v>
      </c>
      <c r="B4783">
        <v>2010</v>
      </c>
      <c r="C4783">
        <v>5</v>
      </c>
      <c r="D4783">
        <v>323.55862439988101</v>
      </c>
      <c r="E4783">
        <v>2559.0292324766601</v>
      </c>
      <c r="F4783">
        <v>163.94587025442399</v>
      </c>
      <c r="G4783">
        <v>79.380974560580498</v>
      </c>
      <c r="H4783">
        <v>172.30819602771999</v>
      </c>
      <c r="I4783">
        <v>287.08655785180099</v>
      </c>
    </row>
    <row r="4784" spans="1:9" x14ac:dyDescent="0.25">
      <c r="A4784" t="s">
        <v>33</v>
      </c>
      <c r="B4784">
        <v>2010</v>
      </c>
      <c r="C4784">
        <v>6</v>
      </c>
      <c r="D4784">
        <v>321.20303116751398</v>
      </c>
      <c r="E4784">
        <v>2486.4593119104002</v>
      </c>
      <c r="F4784">
        <v>177.690361657137</v>
      </c>
      <c r="G4784">
        <v>86.599428004180595</v>
      </c>
      <c r="H4784">
        <v>249.63315390233001</v>
      </c>
      <c r="I4784">
        <v>262.40260541356099</v>
      </c>
    </row>
    <row r="4785" spans="1:9" x14ac:dyDescent="0.25">
      <c r="A4785" t="s">
        <v>33</v>
      </c>
      <c r="B4785">
        <v>2010</v>
      </c>
      <c r="C4785">
        <v>7</v>
      </c>
      <c r="D4785">
        <v>237.18347274242001</v>
      </c>
      <c r="E4785">
        <v>2469.08415122208</v>
      </c>
      <c r="F4785">
        <v>164.60658491324699</v>
      </c>
      <c r="G4785">
        <v>80.4038888690487</v>
      </c>
      <c r="H4785">
        <v>171.08327400450599</v>
      </c>
      <c r="I4785">
        <v>181.62431845123299</v>
      </c>
    </row>
    <row r="4786" spans="1:9" x14ac:dyDescent="0.25">
      <c r="A4786" t="s">
        <v>33</v>
      </c>
      <c r="B4786">
        <v>2010</v>
      </c>
      <c r="C4786">
        <v>8</v>
      </c>
      <c r="D4786">
        <v>141.21841710001999</v>
      </c>
      <c r="E4786">
        <v>2585.3347234452799</v>
      </c>
      <c r="F4786">
        <v>346.957185786982</v>
      </c>
      <c r="G4786">
        <v>168.23912706825399</v>
      </c>
      <c r="H4786">
        <v>706.85500566267694</v>
      </c>
      <c r="I4786">
        <v>127.301632898321</v>
      </c>
    </row>
    <row r="4787" spans="1:9" x14ac:dyDescent="0.25">
      <c r="A4787" t="s">
        <v>33</v>
      </c>
      <c r="B4787">
        <v>2010</v>
      </c>
      <c r="C4787">
        <v>9</v>
      </c>
      <c r="D4787">
        <v>97.321669958955397</v>
      </c>
      <c r="E4787">
        <v>2741.37316308548</v>
      </c>
      <c r="F4787">
        <v>304.18079138938901</v>
      </c>
      <c r="G4787">
        <v>150.95415176828499</v>
      </c>
      <c r="H4787">
        <v>345.20318633077198</v>
      </c>
      <c r="I4787">
        <v>108.08915931478001</v>
      </c>
    </row>
    <row r="4788" spans="1:9" x14ac:dyDescent="0.25">
      <c r="A4788" t="s">
        <v>33</v>
      </c>
      <c r="B4788">
        <v>2010</v>
      </c>
      <c r="C4788">
        <v>10</v>
      </c>
      <c r="D4788">
        <v>79.175467551986301</v>
      </c>
      <c r="E4788">
        <v>2729.9022421077002</v>
      </c>
      <c r="F4788">
        <v>415.78137134620698</v>
      </c>
      <c r="G4788">
        <v>203.74201390550499</v>
      </c>
      <c r="H4788">
        <v>588.41495947226304</v>
      </c>
      <c r="I4788">
        <v>95.333926725168297</v>
      </c>
    </row>
    <row r="4789" spans="1:9" x14ac:dyDescent="0.25">
      <c r="A4789" t="s">
        <v>33</v>
      </c>
      <c r="B4789">
        <v>2010</v>
      </c>
      <c r="C4789">
        <v>11</v>
      </c>
      <c r="D4789">
        <v>66.870785006780906</v>
      </c>
      <c r="E4789">
        <v>2737.7040469879198</v>
      </c>
      <c r="F4789">
        <v>479.79072415224101</v>
      </c>
      <c r="G4789">
        <v>234.15993557567401</v>
      </c>
      <c r="H4789">
        <v>641.86814028660103</v>
      </c>
      <c r="I4789">
        <v>83.603671121435099</v>
      </c>
    </row>
    <row r="4790" spans="1:9" x14ac:dyDescent="0.25">
      <c r="A4790" t="s">
        <v>33</v>
      </c>
      <c r="B4790">
        <v>2010</v>
      </c>
      <c r="C4790">
        <v>12</v>
      </c>
      <c r="D4790">
        <v>87.494277459651002</v>
      </c>
      <c r="E4790">
        <v>2746.2044807615698</v>
      </c>
      <c r="F4790">
        <v>288.41640109823197</v>
      </c>
      <c r="G4790">
        <v>140.48463002316601</v>
      </c>
      <c r="H4790">
        <v>301.76244407063501</v>
      </c>
      <c r="I4790">
        <v>99.476507972702905</v>
      </c>
    </row>
    <row r="4791" spans="1:9" x14ac:dyDescent="0.25">
      <c r="A4791" t="s">
        <v>33</v>
      </c>
      <c r="B4791">
        <v>2011</v>
      </c>
      <c r="C4791">
        <v>1</v>
      </c>
      <c r="D4791">
        <v>128.19517140235899</v>
      </c>
      <c r="E4791">
        <v>2743.1817332002302</v>
      </c>
      <c r="F4791">
        <v>487.190700184994</v>
      </c>
      <c r="G4791">
        <v>239.190070377258</v>
      </c>
      <c r="H4791">
        <v>681.51803318810698</v>
      </c>
      <c r="I4791">
        <v>123.360955390019</v>
      </c>
    </row>
    <row r="4792" spans="1:9" x14ac:dyDescent="0.25">
      <c r="A4792" t="s">
        <v>33</v>
      </c>
      <c r="B4792">
        <v>2011</v>
      </c>
      <c r="C4792">
        <v>2</v>
      </c>
      <c r="D4792">
        <v>169.97026994686101</v>
      </c>
      <c r="E4792">
        <v>2738.59754445724</v>
      </c>
      <c r="F4792">
        <v>304.665041939373</v>
      </c>
      <c r="G4792">
        <v>149.731423937383</v>
      </c>
      <c r="H4792">
        <v>411.52130857742998</v>
      </c>
      <c r="I4792">
        <v>150.51994358356501</v>
      </c>
    </row>
    <row r="4793" spans="1:9" x14ac:dyDescent="0.25">
      <c r="A4793" t="s">
        <v>33</v>
      </c>
      <c r="B4793">
        <v>2011</v>
      </c>
      <c r="C4793">
        <v>3</v>
      </c>
      <c r="D4793">
        <v>300.54665192701998</v>
      </c>
      <c r="E4793">
        <v>2704.28758676697</v>
      </c>
      <c r="F4793">
        <v>157.45825139906901</v>
      </c>
      <c r="G4793">
        <v>76.501983292724205</v>
      </c>
      <c r="H4793">
        <v>124.594837895281</v>
      </c>
      <c r="I4793">
        <v>262.09305304807702</v>
      </c>
    </row>
    <row r="4794" spans="1:9" x14ac:dyDescent="0.25">
      <c r="A4794" t="s">
        <v>33</v>
      </c>
      <c r="B4794">
        <v>2011</v>
      </c>
      <c r="C4794">
        <v>4</v>
      </c>
      <c r="D4794">
        <v>402.90620924567298</v>
      </c>
      <c r="E4794">
        <v>2567.0807188874801</v>
      </c>
      <c r="F4794">
        <v>118.001454686637</v>
      </c>
      <c r="G4794">
        <v>57.476464970774302</v>
      </c>
      <c r="H4794">
        <v>19.5139447329992</v>
      </c>
      <c r="I4794">
        <v>330.067540784784</v>
      </c>
    </row>
    <row r="4795" spans="1:9" x14ac:dyDescent="0.25">
      <c r="A4795" t="s">
        <v>33</v>
      </c>
      <c r="B4795">
        <v>2011</v>
      </c>
      <c r="C4795">
        <v>5</v>
      </c>
      <c r="D4795">
        <v>333.37561681824002</v>
      </c>
      <c r="E4795">
        <v>2451.9690538035602</v>
      </c>
      <c r="F4795">
        <v>161.037609642007</v>
      </c>
      <c r="G4795">
        <v>78.843079208553505</v>
      </c>
      <c r="H4795">
        <v>162.94292422388801</v>
      </c>
      <c r="I4795">
        <v>251.593677204242</v>
      </c>
    </row>
    <row r="4796" spans="1:9" x14ac:dyDescent="0.25">
      <c r="A4796" t="s">
        <v>33</v>
      </c>
      <c r="B4796">
        <v>2011</v>
      </c>
      <c r="C4796">
        <v>6</v>
      </c>
      <c r="D4796">
        <v>270.152154735686</v>
      </c>
      <c r="E4796">
        <v>2494.85742604798</v>
      </c>
      <c r="F4796">
        <v>221.51394943217301</v>
      </c>
      <c r="G4796">
        <v>108.00837818670701</v>
      </c>
      <c r="H4796">
        <v>478.35247833573601</v>
      </c>
      <c r="I4796">
        <v>218.47590538287201</v>
      </c>
    </row>
    <row r="4797" spans="1:9" x14ac:dyDescent="0.25">
      <c r="A4797" t="s">
        <v>33</v>
      </c>
      <c r="B4797">
        <v>2011</v>
      </c>
      <c r="C4797">
        <v>7</v>
      </c>
      <c r="D4797">
        <v>216.90773649292501</v>
      </c>
      <c r="E4797">
        <v>2619.8138046440099</v>
      </c>
      <c r="F4797">
        <v>209.48323281894699</v>
      </c>
      <c r="G4797">
        <v>102.18661968527699</v>
      </c>
      <c r="H4797">
        <v>333.33883925627202</v>
      </c>
      <c r="I4797">
        <v>197.54274696829799</v>
      </c>
    </row>
    <row r="4798" spans="1:9" x14ac:dyDescent="0.25">
      <c r="A4798" t="s">
        <v>33</v>
      </c>
      <c r="B4798">
        <v>2011</v>
      </c>
      <c r="C4798">
        <v>8</v>
      </c>
      <c r="D4798">
        <v>141.39378881795699</v>
      </c>
      <c r="E4798">
        <v>2707.14875886658</v>
      </c>
      <c r="F4798">
        <v>336.468358658765</v>
      </c>
      <c r="G4798">
        <v>169.02200572746699</v>
      </c>
      <c r="H4798">
        <v>537.04583357561205</v>
      </c>
      <c r="I4798">
        <v>143.006743890829</v>
      </c>
    </row>
    <row r="4799" spans="1:9" x14ac:dyDescent="0.25">
      <c r="A4799" t="s">
        <v>33</v>
      </c>
      <c r="B4799">
        <v>2011</v>
      </c>
      <c r="C4799">
        <v>9</v>
      </c>
      <c r="D4799">
        <v>106.57062474819099</v>
      </c>
      <c r="E4799">
        <v>2739.9528674256899</v>
      </c>
      <c r="F4799">
        <v>265.33272717096298</v>
      </c>
      <c r="G4799">
        <v>132.36394989604699</v>
      </c>
      <c r="H4799">
        <v>277.29354961822401</v>
      </c>
      <c r="I4799">
        <v>116.408312443562</v>
      </c>
    </row>
    <row r="4800" spans="1:9" x14ac:dyDescent="0.25">
      <c r="A4800" t="s">
        <v>33</v>
      </c>
      <c r="B4800">
        <v>2011</v>
      </c>
      <c r="C4800">
        <v>10</v>
      </c>
      <c r="D4800">
        <v>88.019957408930907</v>
      </c>
      <c r="E4800">
        <v>2741.7108753009002</v>
      </c>
      <c r="F4800">
        <v>248.46623123824099</v>
      </c>
      <c r="G4800">
        <v>123.336460559898</v>
      </c>
      <c r="H4800">
        <v>230.479316659999</v>
      </c>
      <c r="I4800">
        <v>103.593148845024</v>
      </c>
    </row>
    <row r="4801" spans="1:9" x14ac:dyDescent="0.25">
      <c r="A4801" t="s">
        <v>33</v>
      </c>
      <c r="B4801">
        <v>2011</v>
      </c>
      <c r="C4801">
        <v>11</v>
      </c>
      <c r="D4801">
        <v>86.668401835116995</v>
      </c>
      <c r="E4801">
        <v>2721.0544352496299</v>
      </c>
      <c r="F4801">
        <v>297.35397942142498</v>
      </c>
      <c r="G4801">
        <v>147.818714145423</v>
      </c>
      <c r="H4801">
        <v>311.54318873340497</v>
      </c>
      <c r="I4801">
        <v>99.999621433210393</v>
      </c>
    </row>
    <row r="4802" spans="1:9" x14ac:dyDescent="0.25">
      <c r="A4802" t="s">
        <v>33</v>
      </c>
      <c r="B4802">
        <v>2011</v>
      </c>
      <c r="C4802">
        <v>12</v>
      </c>
      <c r="D4802">
        <v>115.076460761265</v>
      </c>
      <c r="E4802">
        <v>2734.9949713474998</v>
      </c>
      <c r="F4802">
        <v>493.16527211626101</v>
      </c>
      <c r="G4802">
        <v>238.099165532363</v>
      </c>
      <c r="H4802">
        <v>752.621994866264</v>
      </c>
      <c r="I4802">
        <v>121.859950921278</v>
      </c>
    </row>
    <row r="4803" spans="1:9" x14ac:dyDescent="0.25">
      <c r="A4803" t="s">
        <v>33</v>
      </c>
      <c r="B4803">
        <v>2012</v>
      </c>
      <c r="C4803">
        <v>1</v>
      </c>
      <c r="D4803">
        <v>156.29981292330299</v>
      </c>
      <c r="E4803">
        <v>2737.88704259613</v>
      </c>
      <c r="F4803">
        <v>278.69001516161899</v>
      </c>
      <c r="G4803">
        <v>136.89273864058501</v>
      </c>
      <c r="H4803">
        <v>328.19766443612798</v>
      </c>
      <c r="I4803">
        <v>144.72470942419</v>
      </c>
    </row>
    <row r="4804" spans="1:9" x14ac:dyDescent="0.25">
      <c r="A4804" t="s">
        <v>33</v>
      </c>
      <c r="B4804">
        <v>2012</v>
      </c>
      <c r="C4804">
        <v>2</v>
      </c>
      <c r="D4804">
        <v>189.15754397558899</v>
      </c>
      <c r="E4804">
        <v>2718.0329700144998</v>
      </c>
      <c r="F4804">
        <v>168.42400707434601</v>
      </c>
      <c r="G4804">
        <v>82.585588251499601</v>
      </c>
      <c r="H4804">
        <v>117.583701702428</v>
      </c>
      <c r="I4804">
        <v>164.76756786621601</v>
      </c>
    </row>
    <row r="4805" spans="1:9" x14ac:dyDescent="0.25">
      <c r="A4805" t="s">
        <v>33</v>
      </c>
      <c r="B4805">
        <v>2012</v>
      </c>
      <c r="C4805">
        <v>3</v>
      </c>
      <c r="D4805">
        <v>335.44063470262398</v>
      </c>
      <c r="E4805">
        <v>2684.1602737518301</v>
      </c>
      <c r="F4805">
        <v>181.11163399865501</v>
      </c>
      <c r="G4805">
        <v>88.352230309066996</v>
      </c>
      <c r="H4805">
        <v>194.616822569671</v>
      </c>
      <c r="I4805">
        <v>285.19340720638297</v>
      </c>
    </row>
    <row r="4806" spans="1:9" x14ac:dyDescent="0.25">
      <c r="A4806" t="s">
        <v>33</v>
      </c>
      <c r="B4806">
        <v>2012</v>
      </c>
      <c r="C4806">
        <v>4</v>
      </c>
      <c r="D4806">
        <v>287.897798419136</v>
      </c>
      <c r="E4806">
        <v>2648.2146845935099</v>
      </c>
      <c r="F4806">
        <v>471.35969003911998</v>
      </c>
      <c r="G4806">
        <v>232.34992046109801</v>
      </c>
      <c r="H4806">
        <v>921.60862695294998</v>
      </c>
      <c r="I4806">
        <v>262.94771999331499</v>
      </c>
    </row>
    <row r="4807" spans="1:9" x14ac:dyDescent="0.25">
      <c r="A4807" t="s">
        <v>33</v>
      </c>
      <c r="B4807">
        <v>2012</v>
      </c>
      <c r="C4807">
        <v>5</v>
      </c>
      <c r="D4807">
        <v>314.18770064048499</v>
      </c>
      <c r="E4807">
        <v>2694.0459229571502</v>
      </c>
      <c r="F4807">
        <v>222.848997613969</v>
      </c>
      <c r="G4807">
        <v>107.431476937619</v>
      </c>
      <c r="H4807">
        <v>290.98057805272401</v>
      </c>
      <c r="I4807">
        <v>317.70067001471</v>
      </c>
    </row>
    <row r="4808" spans="1:9" x14ac:dyDescent="0.25">
      <c r="A4808" t="s">
        <v>33</v>
      </c>
      <c r="B4808">
        <v>2012</v>
      </c>
      <c r="C4808">
        <v>6</v>
      </c>
      <c r="D4808">
        <v>226.33502579990801</v>
      </c>
      <c r="E4808">
        <v>2690.3176789521799</v>
      </c>
      <c r="F4808">
        <v>464.51611469397602</v>
      </c>
      <c r="G4808">
        <v>230.50625502677099</v>
      </c>
      <c r="H4808">
        <v>920.96945526180104</v>
      </c>
      <c r="I4808">
        <v>232.57071778676001</v>
      </c>
    </row>
    <row r="4809" spans="1:9" x14ac:dyDescent="0.25">
      <c r="A4809" t="s">
        <v>33</v>
      </c>
      <c r="B4809">
        <v>2012</v>
      </c>
      <c r="C4809">
        <v>7</v>
      </c>
      <c r="D4809">
        <v>196.22602530545299</v>
      </c>
      <c r="E4809">
        <v>2731.6447637010201</v>
      </c>
      <c r="F4809">
        <v>409.17747671606099</v>
      </c>
      <c r="G4809">
        <v>204.52174221358399</v>
      </c>
      <c r="H4809">
        <v>666.258784940552</v>
      </c>
      <c r="I4809">
        <v>199.412612808695</v>
      </c>
    </row>
    <row r="4810" spans="1:9" x14ac:dyDescent="0.25">
      <c r="A4810" t="s">
        <v>33</v>
      </c>
      <c r="B4810">
        <v>2012</v>
      </c>
      <c r="C4810">
        <v>8</v>
      </c>
      <c r="D4810">
        <v>147.32723661564901</v>
      </c>
      <c r="E4810">
        <v>2741.0259483044401</v>
      </c>
      <c r="F4810">
        <v>256.34838457805603</v>
      </c>
      <c r="G4810">
        <v>128.559703326376</v>
      </c>
      <c r="H4810">
        <v>283.459613603923</v>
      </c>
      <c r="I4810">
        <v>151.49493520639899</v>
      </c>
    </row>
    <row r="4811" spans="1:9" x14ac:dyDescent="0.25">
      <c r="A4811" t="s">
        <v>33</v>
      </c>
      <c r="B4811">
        <v>2012</v>
      </c>
      <c r="C4811">
        <v>9</v>
      </c>
      <c r="D4811">
        <v>106.10385297747101</v>
      </c>
      <c r="E4811">
        <v>2727.5149121971099</v>
      </c>
      <c r="F4811">
        <v>366.45301532195998</v>
      </c>
      <c r="G4811">
        <v>176.84885798811101</v>
      </c>
      <c r="H4811">
        <v>489.25903995444799</v>
      </c>
      <c r="I4811">
        <v>115.336492365632</v>
      </c>
    </row>
    <row r="4812" spans="1:9" x14ac:dyDescent="0.25">
      <c r="A4812" t="s">
        <v>33</v>
      </c>
      <c r="B4812">
        <v>2012</v>
      </c>
      <c r="C4812">
        <v>10</v>
      </c>
      <c r="D4812">
        <v>69.239138349706906</v>
      </c>
      <c r="E4812">
        <v>2742.87904403931</v>
      </c>
      <c r="F4812">
        <v>689.48600539997096</v>
      </c>
      <c r="G4812">
        <v>339.17535811310398</v>
      </c>
      <c r="H4812">
        <v>943.097034127455</v>
      </c>
      <c r="I4812">
        <v>87.0078176242924</v>
      </c>
    </row>
    <row r="4813" spans="1:9" x14ac:dyDescent="0.25">
      <c r="A4813" t="s">
        <v>33</v>
      </c>
      <c r="B4813">
        <v>2012</v>
      </c>
      <c r="C4813">
        <v>11</v>
      </c>
      <c r="D4813">
        <v>78.686185845433599</v>
      </c>
      <c r="E4813">
        <v>2739.3457517132601</v>
      </c>
      <c r="F4813">
        <v>437.40758649942399</v>
      </c>
      <c r="G4813">
        <v>217.093117875096</v>
      </c>
      <c r="H4813">
        <v>706.93023895896204</v>
      </c>
      <c r="I4813">
        <v>94.696543816065798</v>
      </c>
    </row>
    <row r="4814" spans="1:9" x14ac:dyDescent="0.25">
      <c r="A4814" t="s">
        <v>33</v>
      </c>
      <c r="B4814">
        <v>2012</v>
      </c>
      <c r="C4814">
        <v>12</v>
      </c>
      <c r="D4814">
        <v>117.90147307070499</v>
      </c>
      <c r="E4814">
        <v>2729.2786758662401</v>
      </c>
      <c r="F4814">
        <v>679.04175032474495</v>
      </c>
      <c r="G4814">
        <v>330.18443941977102</v>
      </c>
      <c r="H4814">
        <v>1067.7215402691299</v>
      </c>
      <c r="I4814">
        <v>124.230213357267</v>
      </c>
    </row>
    <row r="4815" spans="1:9" x14ac:dyDescent="0.25">
      <c r="A4815" t="s">
        <v>33</v>
      </c>
      <c r="B4815">
        <v>2013</v>
      </c>
      <c r="C4815">
        <v>1</v>
      </c>
      <c r="D4815">
        <v>110.53688497052001</v>
      </c>
      <c r="E4815">
        <v>2738.6717944595398</v>
      </c>
      <c r="F4815">
        <v>383.050936232281</v>
      </c>
      <c r="G4815">
        <v>191.12846923661101</v>
      </c>
      <c r="H4815">
        <v>527.80010875315497</v>
      </c>
      <c r="I4815">
        <v>110.12870339416</v>
      </c>
    </row>
    <row r="4816" spans="1:9" x14ac:dyDescent="0.25">
      <c r="A4816" t="s">
        <v>33</v>
      </c>
      <c r="B4816">
        <v>2013</v>
      </c>
      <c r="C4816">
        <v>2</v>
      </c>
      <c r="D4816">
        <v>140.37503215065101</v>
      </c>
      <c r="E4816">
        <v>2737.2778053941302</v>
      </c>
      <c r="F4816">
        <v>247.07811912902801</v>
      </c>
      <c r="G4816">
        <v>121.409248603137</v>
      </c>
      <c r="H4816">
        <v>263.41775578137299</v>
      </c>
      <c r="I4816">
        <v>128.282983799748</v>
      </c>
    </row>
    <row r="4817" spans="1:9" x14ac:dyDescent="0.25">
      <c r="A4817" t="s">
        <v>33</v>
      </c>
      <c r="B4817">
        <v>2013</v>
      </c>
      <c r="C4817">
        <v>3</v>
      </c>
      <c r="D4817">
        <v>189.208658191398</v>
      </c>
      <c r="E4817">
        <v>2734.3542497486901</v>
      </c>
      <c r="F4817">
        <v>331.90889561624499</v>
      </c>
      <c r="G4817">
        <v>164.179361374813</v>
      </c>
      <c r="H4817">
        <v>460.83195945206</v>
      </c>
      <c r="I4817">
        <v>177.88130519411601</v>
      </c>
    </row>
    <row r="4818" spans="1:9" x14ac:dyDescent="0.25">
      <c r="A4818" t="s">
        <v>33</v>
      </c>
      <c r="B4818">
        <v>2013</v>
      </c>
      <c r="C4818">
        <v>4</v>
      </c>
      <c r="D4818">
        <v>280.97601565110102</v>
      </c>
      <c r="E4818">
        <v>2707.59706982224</v>
      </c>
      <c r="F4818">
        <v>213.751454134152</v>
      </c>
      <c r="G4818">
        <v>104.68352333090399</v>
      </c>
      <c r="H4818">
        <v>264.46807909947199</v>
      </c>
      <c r="I4818">
        <v>273.03480730585602</v>
      </c>
    </row>
    <row r="4819" spans="1:9" x14ac:dyDescent="0.25">
      <c r="A4819" t="s">
        <v>33</v>
      </c>
      <c r="B4819">
        <v>2013</v>
      </c>
      <c r="C4819">
        <v>5</v>
      </c>
      <c r="D4819">
        <v>295.33592383560199</v>
      </c>
      <c r="E4819">
        <v>2633.5213946121198</v>
      </c>
      <c r="F4819">
        <v>197.2172125017</v>
      </c>
      <c r="G4819">
        <v>95.775893308415704</v>
      </c>
      <c r="H4819">
        <v>331.02637529424999</v>
      </c>
      <c r="I4819">
        <v>284.58852023190002</v>
      </c>
    </row>
    <row r="4820" spans="1:9" x14ac:dyDescent="0.25">
      <c r="A4820" t="s">
        <v>33</v>
      </c>
      <c r="B4820">
        <v>2013</v>
      </c>
      <c r="C4820">
        <v>6</v>
      </c>
      <c r="D4820">
        <v>258.28688170151901</v>
      </c>
      <c r="E4820">
        <v>2623.90396629211</v>
      </c>
      <c r="F4820">
        <v>152.06754056497999</v>
      </c>
      <c r="G4820">
        <v>74.158091824907601</v>
      </c>
      <c r="H4820">
        <v>136.15247230924101</v>
      </c>
      <c r="I4820">
        <v>245.55615416005099</v>
      </c>
    </row>
    <row r="4821" spans="1:9" x14ac:dyDescent="0.25">
      <c r="A4821" t="s">
        <v>33</v>
      </c>
      <c r="B4821">
        <v>2013</v>
      </c>
      <c r="C4821">
        <v>7</v>
      </c>
      <c r="D4821">
        <v>264.87196568468198</v>
      </c>
      <c r="E4821">
        <v>2569.2403193043501</v>
      </c>
      <c r="F4821">
        <v>171.05006872998001</v>
      </c>
      <c r="G4821">
        <v>83.285899383993893</v>
      </c>
      <c r="H4821">
        <v>186.65039445186</v>
      </c>
      <c r="I4821">
        <v>224.53620265276399</v>
      </c>
    </row>
    <row r="4822" spans="1:9" x14ac:dyDescent="0.25">
      <c r="A4822" t="s">
        <v>33</v>
      </c>
      <c r="B4822">
        <v>2013</v>
      </c>
      <c r="C4822">
        <v>8</v>
      </c>
      <c r="D4822">
        <v>164.69339767745601</v>
      </c>
      <c r="E4822">
        <v>2638.6836275764499</v>
      </c>
      <c r="F4822">
        <v>157.983851890831</v>
      </c>
      <c r="G4822">
        <v>76.954028403628797</v>
      </c>
      <c r="H4822">
        <v>213.975842395905</v>
      </c>
      <c r="I4822">
        <v>152.50549536737</v>
      </c>
    </row>
    <row r="4823" spans="1:9" x14ac:dyDescent="0.25">
      <c r="A4823" t="s">
        <v>33</v>
      </c>
      <c r="B4823">
        <v>2013</v>
      </c>
      <c r="C4823">
        <v>9</v>
      </c>
      <c r="D4823">
        <v>101.521178586202</v>
      </c>
      <c r="E4823">
        <v>2709.72062411362</v>
      </c>
      <c r="F4823">
        <v>253.91049720416501</v>
      </c>
      <c r="G4823">
        <v>125.587849568873</v>
      </c>
      <c r="H4823">
        <v>329.51582373437401</v>
      </c>
      <c r="I4823">
        <v>108.821510032625</v>
      </c>
    </row>
    <row r="4824" spans="1:9" x14ac:dyDescent="0.25">
      <c r="A4824" t="s">
        <v>33</v>
      </c>
      <c r="B4824">
        <v>2013</v>
      </c>
      <c r="C4824">
        <v>10</v>
      </c>
      <c r="D4824">
        <v>74.381144974969899</v>
      </c>
      <c r="E4824">
        <v>2729.13704369278</v>
      </c>
      <c r="F4824">
        <v>613.38570994182601</v>
      </c>
      <c r="G4824">
        <v>304.57179035385298</v>
      </c>
      <c r="H4824">
        <v>898.87956078079003</v>
      </c>
      <c r="I4824">
        <v>91.147826744999904</v>
      </c>
    </row>
    <row r="4825" spans="1:9" x14ac:dyDescent="0.25">
      <c r="A4825" t="s">
        <v>33</v>
      </c>
      <c r="B4825">
        <v>2013</v>
      </c>
      <c r="C4825">
        <v>11</v>
      </c>
      <c r="D4825">
        <v>71.353565060323206</v>
      </c>
      <c r="E4825">
        <v>2735.8026181048599</v>
      </c>
      <c r="F4825">
        <v>346.45488940549802</v>
      </c>
      <c r="G4825">
        <v>167.94149350017099</v>
      </c>
      <c r="H4825">
        <v>458.76004873053699</v>
      </c>
      <c r="I4825">
        <v>87.388166247725493</v>
      </c>
    </row>
    <row r="4826" spans="1:9" x14ac:dyDescent="0.25">
      <c r="A4826" t="s">
        <v>33</v>
      </c>
      <c r="B4826">
        <v>2013</v>
      </c>
      <c r="C4826">
        <v>12</v>
      </c>
      <c r="D4826">
        <v>110.127223012523</v>
      </c>
      <c r="E4826">
        <v>2720.7868437397801</v>
      </c>
      <c r="F4826">
        <v>647.93721353572801</v>
      </c>
      <c r="G4826">
        <v>322.98001387715499</v>
      </c>
      <c r="H4826">
        <v>991.57810540335902</v>
      </c>
      <c r="I4826">
        <v>116.851197418618</v>
      </c>
    </row>
    <row r="4827" spans="1:9" x14ac:dyDescent="0.25">
      <c r="A4827" t="s">
        <v>33</v>
      </c>
      <c r="B4827">
        <v>2014</v>
      </c>
      <c r="C4827">
        <v>1</v>
      </c>
      <c r="D4827">
        <v>144.27269501505199</v>
      </c>
      <c r="E4827">
        <v>2743.6786812400801</v>
      </c>
      <c r="F4827">
        <v>879.86393277914101</v>
      </c>
      <c r="G4827">
        <v>434.75151118410901</v>
      </c>
      <c r="H4827">
        <v>1371.4440679673701</v>
      </c>
      <c r="I4827">
        <v>135.43527576535701</v>
      </c>
    </row>
    <row r="4828" spans="1:9" x14ac:dyDescent="0.25">
      <c r="A4828" t="s">
        <v>33</v>
      </c>
      <c r="B4828">
        <v>2014</v>
      </c>
      <c r="C4828">
        <v>2</v>
      </c>
      <c r="D4828">
        <v>180.75093465570299</v>
      </c>
      <c r="E4828">
        <v>2724.3717282733201</v>
      </c>
      <c r="F4828">
        <v>535.02387368932705</v>
      </c>
      <c r="G4828">
        <v>265.020319849462</v>
      </c>
      <c r="H4828">
        <v>993.82163702685796</v>
      </c>
      <c r="I4828">
        <v>158.57302751374701</v>
      </c>
    </row>
    <row r="4829" spans="1:9" x14ac:dyDescent="0.25">
      <c r="A4829" t="s">
        <v>33</v>
      </c>
      <c r="B4829">
        <v>2014</v>
      </c>
      <c r="C4829">
        <v>3</v>
      </c>
      <c r="D4829">
        <v>310.83460077623801</v>
      </c>
      <c r="E4829">
        <v>2698.34423992035</v>
      </c>
      <c r="F4829">
        <v>220.84524190169299</v>
      </c>
      <c r="G4829">
        <v>108.90350554214299</v>
      </c>
      <c r="H4829">
        <v>289.40307216350999</v>
      </c>
      <c r="I4829">
        <v>268.83380370837699</v>
      </c>
    </row>
    <row r="4830" spans="1:9" x14ac:dyDescent="0.25">
      <c r="A4830" t="s">
        <v>33</v>
      </c>
      <c r="B4830">
        <v>2014</v>
      </c>
      <c r="C4830">
        <v>4</v>
      </c>
      <c r="D4830">
        <v>307.86471676668498</v>
      </c>
      <c r="E4830">
        <v>2676.6076078666702</v>
      </c>
      <c r="F4830">
        <v>275.06072300386302</v>
      </c>
      <c r="G4830">
        <v>136.786160778686</v>
      </c>
      <c r="H4830">
        <v>538.43810328008396</v>
      </c>
      <c r="I4830">
        <v>289.05518400857397</v>
      </c>
    </row>
    <row r="4831" spans="1:9" x14ac:dyDescent="0.25">
      <c r="A4831" t="s">
        <v>33</v>
      </c>
      <c r="B4831">
        <v>2014</v>
      </c>
      <c r="C4831">
        <v>5</v>
      </c>
      <c r="D4831">
        <v>299.18724675733</v>
      </c>
      <c r="E4831">
        <v>2708.8910791931198</v>
      </c>
      <c r="F4831">
        <v>275.69841715200602</v>
      </c>
      <c r="G4831">
        <v>133.26857172778699</v>
      </c>
      <c r="H4831">
        <v>504.955040334849</v>
      </c>
      <c r="I4831">
        <v>305.930938650646</v>
      </c>
    </row>
    <row r="4832" spans="1:9" x14ac:dyDescent="0.25">
      <c r="A4832" t="s">
        <v>33</v>
      </c>
      <c r="B4832">
        <v>2014</v>
      </c>
      <c r="C4832">
        <v>6</v>
      </c>
      <c r="D4832">
        <v>286.97020391403402</v>
      </c>
      <c r="E4832">
        <v>2699.8705663266001</v>
      </c>
      <c r="F4832">
        <v>194.36155824785101</v>
      </c>
      <c r="G4832">
        <v>94.758969548643506</v>
      </c>
      <c r="H4832">
        <v>271.38443673084998</v>
      </c>
      <c r="I4832">
        <v>289.78597637920899</v>
      </c>
    </row>
    <row r="4833" spans="1:9" x14ac:dyDescent="0.25">
      <c r="A4833" t="s">
        <v>33</v>
      </c>
      <c r="B4833">
        <v>2014</v>
      </c>
      <c r="C4833">
        <v>7</v>
      </c>
      <c r="D4833">
        <v>248.081346979541</v>
      </c>
      <c r="E4833">
        <v>2681.1525372859201</v>
      </c>
      <c r="F4833">
        <v>157.922652690532</v>
      </c>
      <c r="G4833">
        <v>76.139850009420897</v>
      </c>
      <c r="H4833">
        <v>201.663851858611</v>
      </c>
      <c r="I4833">
        <v>237.959283415627</v>
      </c>
    </row>
    <row r="4834" spans="1:9" x14ac:dyDescent="0.25">
      <c r="A4834" t="s">
        <v>33</v>
      </c>
      <c r="B4834">
        <v>2014</v>
      </c>
      <c r="C4834">
        <v>8</v>
      </c>
      <c r="D4834">
        <v>147.59902610754901</v>
      </c>
      <c r="E4834">
        <v>2708.6757217691002</v>
      </c>
      <c r="F4834">
        <v>425.82599638340002</v>
      </c>
      <c r="G4834">
        <v>205.618126712166</v>
      </c>
      <c r="H4834">
        <v>663.83793681469399</v>
      </c>
      <c r="I4834">
        <v>148.50135710041999</v>
      </c>
    </row>
    <row r="4835" spans="1:9" x14ac:dyDescent="0.25">
      <c r="A4835" t="s">
        <v>33</v>
      </c>
      <c r="B4835">
        <v>2014</v>
      </c>
      <c r="C4835">
        <v>9</v>
      </c>
      <c r="D4835">
        <v>109.515281421301</v>
      </c>
      <c r="E4835">
        <v>2722.0217641587801</v>
      </c>
      <c r="F4835">
        <v>118.89563776412101</v>
      </c>
      <c r="G4835">
        <v>59.521387366594702</v>
      </c>
      <c r="H4835">
        <v>63.124865593980601</v>
      </c>
      <c r="I4835">
        <v>117.284158114858</v>
      </c>
    </row>
    <row r="4836" spans="1:9" x14ac:dyDescent="0.25">
      <c r="A4836" t="s">
        <v>33</v>
      </c>
      <c r="B4836">
        <v>2014</v>
      </c>
      <c r="C4836">
        <v>10</v>
      </c>
      <c r="D4836">
        <v>78.640121329163904</v>
      </c>
      <c r="E4836">
        <v>2741.3772188316302</v>
      </c>
      <c r="F4836">
        <v>522.19085349044803</v>
      </c>
      <c r="G4836">
        <v>257.00701237991399</v>
      </c>
      <c r="H4836">
        <v>738.71027429482695</v>
      </c>
      <c r="I4836">
        <v>95.343059825983005</v>
      </c>
    </row>
    <row r="4837" spans="1:9" x14ac:dyDescent="0.25">
      <c r="A4837" t="s">
        <v>33</v>
      </c>
      <c r="B4837">
        <v>2014</v>
      </c>
      <c r="C4837">
        <v>11</v>
      </c>
      <c r="D4837">
        <v>71.828870729153195</v>
      </c>
      <c r="E4837">
        <v>2744.03280580109</v>
      </c>
      <c r="F4837">
        <v>592.38529746871995</v>
      </c>
      <c r="G4837">
        <v>293.58574676767898</v>
      </c>
      <c r="H4837">
        <v>876.44245149664198</v>
      </c>
      <c r="I4837">
        <v>88.167918577618707</v>
      </c>
    </row>
    <row r="4838" spans="1:9" x14ac:dyDescent="0.25">
      <c r="A4838" t="s">
        <v>33</v>
      </c>
      <c r="B4838">
        <v>2014</v>
      </c>
      <c r="C4838">
        <v>12</v>
      </c>
      <c r="D4838">
        <v>99.065046790143199</v>
      </c>
      <c r="E4838">
        <v>2734.9817153828399</v>
      </c>
      <c r="F4838">
        <v>328.22616975517298</v>
      </c>
      <c r="G4838">
        <v>160.93071167870099</v>
      </c>
      <c r="H4838">
        <v>361.15566833671301</v>
      </c>
      <c r="I4838">
        <v>108.02278528381299</v>
      </c>
    </row>
    <row r="4839" spans="1:9" x14ac:dyDescent="0.25">
      <c r="A4839" t="s">
        <v>34</v>
      </c>
      <c r="B4839">
        <v>2002</v>
      </c>
      <c r="C4839">
        <v>1</v>
      </c>
      <c r="D4839">
        <v>89.427540991885095</v>
      </c>
      <c r="E4839">
        <v>880.77179764862103</v>
      </c>
      <c r="F4839">
        <v>146.14007661809899</v>
      </c>
      <c r="G4839">
        <v>57.483193399679898</v>
      </c>
      <c r="H4839">
        <v>228.61586299500499</v>
      </c>
      <c r="I4839">
        <v>88.958046676044503</v>
      </c>
    </row>
    <row r="4840" spans="1:9" x14ac:dyDescent="0.25">
      <c r="A4840" t="s">
        <v>34</v>
      </c>
      <c r="B4840">
        <v>2002</v>
      </c>
      <c r="C4840">
        <v>2</v>
      </c>
      <c r="D4840">
        <v>103.33020431014</v>
      </c>
      <c r="E4840">
        <v>878.68275723602301</v>
      </c>
      <c r="F4840">
        <v>156.19537588505699</v>
      </c>
      <c r="G4840">
        <v>61.5953638576757</v>
      </c>
      <c r="H4840">
        <v>294.33498410156301</v>
      </c>
      <c r="I4840">
        <v>97.747375113592199</v>
      </c>
    </row>
    <row r="4841" spans="1:9" x14ac:dyDescent="0.25">
      <c r="A4841" t="s">
        <v>34</v>
      </c>
      <c r="B4841">
        <v>2002</v>
      </c>
      <c r="C4841">
        <v>3</v>
      </c>
      <c r="D4841">
        <v>151.80373663856301</v>
      </c>
      <c r="E4841">
        <v>871.05673764770495</v>
      </c>
      <c r="F4841">
        <v>73.434993385391195</v>
      </c>
      <c r="G4841">
        <v>28.354514762850499</v>
      </c>
      <c r="H4841">
        <v>146.27793921246499</v>
      </c>
      <c r="I4841">
        <v>143.930080387993</v>
      </c>
    </row>
    <row r="4842" spans="1:9" x14ac:dyDescent="0.25">
      <c r="A4842" t="s">
        <v>34</v>
      </c>
      <c r="B4842">
        <v>2002</v>
      </c>
      <c r="C4842">
        <v>4</v>
      </c>
      <c r="D4842">
        <v>153.90079881827799</v>
      </c>
      <c r="E4842">
        <v>854.57569284255999</v>
      </c>
      <c r="F4842">
        <v>83.341612600145297</v>
      </c>
      <c r="G4842">
        <v>33.671916755212301</v>
      </c>
      <c r="H4842">
        <v>200.97376303526599</v>
      </c>
      <c r="I4842">
        <v>151.456509719286</v>
      </c>
    </row>
    <row r="4843" spans="1:9" x14ac:dyDescent="0.25">
      <c r="A4843" t="s">
        <v>34</v>
      </c>
      <c r="B4843">
        <v>2002</v>
      </c>
      <c r="C4843">
        <v>5</v>
      </c>
      <c r="D4843">
        <v>159.27629230758299</v>
      </c>
      <c r="E4843">
        <v>855.47158620498601</v>
      </c>
      <c r="F4843">
        <v>113.832636129665</v>
      </c>
      <c r="G4843">
        <v>43.589261286335201</v>
      </c>
      <c r="H4843">
        <v>264.74409767674001</v>
      </c>
      <c r="I4843">
        <v>166.16142281329201</v>
      </c>
    </row>
    <row r="4844" spans="1:9" x14ac:dyDescent="0.25">
      <c r="A4844" t="s">
        <v>34</v>
      </c>
      <c r="B4844">
        <v>2002</v>
      </c>
      <c r="C4844">
        <v>6</v>
      </c>
      <c r="D4844">
        <v>119.07470291471</v>
      </c>
      <c r="E4844">
        <v>861.97564480285598</v>
      </c>
      <c r="F4844">
        <v>123.37568882321401</v>
      </c>
      <c r="G4844">
        <v>48.504468502082297</v>
      </c>
      <c r="H4844">
        <v>243.23568119710399</v>
      </c>
      <c r="I4844">
        <v>133.00645191696199</v>
      </c>
    </row>
    <row r="4845" spans="1:9" x14ac:dyDescent="0.25">
      <c r="A4845" t="s">
        <v>34</v>
      </c>
      <c r="B4845">
        <v>2002</v>
      </c>
      <c r="C4845">
        <v>7</v>
      </c>
      <c r="D4845">
        <v>89.7770651622331</v>
      </c>
      <c r="E4845">
        <v>861.16270382446305</v>
      </c>
      <c r="F4845">
        <v>120.96439247737899</v>
      </c>
      <c r="G4845">
        <v>46.7722360916651</v>
      </c>
      <c r="H4845">
        <v>210.297869622083</v>
      </c>
      <c r="I4845">
        <v>104.401966632214</v>
      </c>
    </row>
    <row r="4846" spans="1:9" x14ac:dyDescent="0.25">
      <c r="A4846" t="s">
        <v>34</v>
      </c>
      <c r="B4846">
        <v>2002</v>
      </c>
      <c r="C4846">
        <v>8</v>
      </c>
      <c r="D4846">
        <v>64.279415382556905</v>
      </c>
      <c r="E4846">
        <v>861.87177534210196</v>
      </c>
      <c r="F4846">
        <v>80.196772135887102</v>
      </c>
      <c r="G4846">
        <v>31.312493983659898</v>
      </c>
      <c r="H4846">
        <v>119.37067588068</v>
      </c>
      <c r="I4846">
        <v>79.363914583482696</v>
      </c>
    </row>
    <row r="4847" spans="1:9" x14ac:dyDescent="0.25">
      <c r="A4847" t="s">
        <v>34</v>
      </c>
      <c r="B4847">
        <v>2002</v>
      </c>
      <c r="C4847">
        <v>9</v>
      </c>
      <c r="D4847">
        <v>42.456351865710602</v>
      </c>
      <c r="E4847">
        <v>862.02708364379896</v>
      </c>
      <c r="F4847">
        <v>63.600603693828603</v>
      </c>
      <c r="G4847">
        <v>24.989366093890101</v>
      </c>
      <c r="H4847">
        <v>77.421554565794494</v>
      </c>
      <c r="I4847">
        <v>58.231495061378503</v>
      </c>
    </row>
    <row r="4848" spans="1:9" x14ac:dyDescent="0.25">
      <c r="A4848" t="s">
        <v>34</v>
      </c>
      <c r="B4848">
        <v>2002</v>
      </c>
      <c r="C4848">
        <v>10</v>
      </c>
      <c r="D4848">
        <v>32.277418863087298</v>
      </c>
      <c r="E4848">
        <v>862.72688871337903</v>
      </c>
      <c r="F4848">
        <v>228.966020875244</v>
      </c>
      <c r="G4848">
        <v>86.943888789834801</v>
      </c>
      <c r="H4848">
        <v>382.591632252951</v>
      </c>
      <c r="I4848">
        <v>47.795216989965397</v>
      </c>
    </row>
    <row r="4849" spans="1:9" x14ac:dyDescent="0.25">
      <c r="A4849" t="s">
        <v>34</v>
      </c>
      <c r="B4849">
        <v>2002</v>
      </c>
      <c r="C4849">
        <v>11</v>
      </c>
      <c r="D4849">
        <v>36.158497829325498</v>
      </c>
      <c r="E4849">
        <v>876.06169041046201</v>
      </c>
      <c r="F4849">
        <v>261.00106572849302</v>
      </c>
      <c r="G4849">
        <v>97.693482311236195</v>
      </c>
      <c r="H4849">
        <v>426.58512380549399</v>
      </c>
      <c r="I4849">
        <v>50.227920421428699</v>
      </c>
    </row>
    <row r="4850" spans="1:9" x14ac:dyDescent="0.25">
      <c r="A4850" t="s">
        <v>34</v>
      </c>
      <c r="B4850">
        <v>2002</v>
      </c>
      <c r="C4850">
        <v>12</v>
      </c>
      <c r="D4850">
        <v>47.729233077482903</v>
      </c>
      <c r="E4850">
        <v>881.28753714187599</v>
      </c>
      <c r="F4850">
        <v>126.445440465069</v>
      </c>
      <c r="G4850">
        <v>47.537538499284501</v>
      </c>
      <c r="H4850">
        <v>173.90379619259801</v>
      </c>
      <c r="I4850">
        <v>58.580046355285702</v>
      </c>
    </row>
    <row r="4851" spans="1:9" x14ac:dyDescent="0.25">
      <c r="A4851" t="s">
        <v>34</v>
      </c>
      <c r="B4851">
        <v>2003</v>
      </c>
      <c r="C4851">
        <v>1</v>
      </c>
      <c r="D4851">
        <v>78.447900004608101</v>
      </c>
      <c r="E4851">
        <v>877.17391753646802</v>
      </c>
      <c r="F4851">
        <v>138.42300864170099</v>
      </c>
      <c r="G4851">
        <v>54.304872587649598</v>
      </c>
      <c r="H4851">
        <v>220.30217229607601</v>
      </c>
      <c r="I4851">
        <v>79.321547337703706</v>
      </c>
    </row>
    <row r="4852" spans="1:9" x14ac:dyDescent="0.25">
      <c r="A4852" t="s">
        <v>34</v>
      </c>
      <c r="B4852">
        <v>2003</v>
      </c>
      <c r="C4852">
        <v>2</v>
      </c>
      <c r="D4852">
        <v>95.210344875885795</v>
      </c>
      <c r="E4852">
        <v>876.80791269241297</v>
      </c>
      <c r="F4852">
        <v>86.291104217910799</v>
      </c>
      <c r="G4852">
        <v>33.566547735237101</v>
      </c>
      <c r="H4852">
        <v>119.990073050981</v>
      </c>
      <c r="I4852">
        <v>90.994599285326004</v>
      </c>
    </row>
    <row r="4853" spans="1:9" x14ac:dyDescent="0.25">
      <c r="A4853" t="s">
        <v>34</v>
      </c>
      <c r="B4853">
        <v>2003</v>
      </c>
      <c r="C4853">
        <v>3</v>
      </c>
      <c r="D4853">
        <v>164.43760890470901</v>
      </c>
      <c r="E4853">
        <v>860.11050491989204</v>
      </c>
      <c r="F4853">
        <v>43.053387721478899</v>
      </c>
      <c r="G4853">
        <v>16.866820256901001</v>
      </c>
      <c r="H4853">
        <v>86.997037975375704</v>
      </c>
      <c r="I4853">
        <v>151.866725774288</v>
      </c>
    </row>
    <row r="4854" spans="1:9" x14ac:dyDescent="0.25">
      <c r="A4854" t="s">
        <v>34</v>
      </c>
      <c r="B4854">
        <v>2003</v>
      </c>
      <c r="C4854">
        <v>4</v>
      </c>
      <c r="D4854">
        <v>170.62431482451399</v>
      </c>
      <c r="E4854">
        <v>803.63074185134894</v>
      </c>
      <c r="F4854">
        <v>32.140466341009699</v>
      </c>
      <c r="G4854">
        <v>12.780290345784101</v>
      </c>
      <c r="H4854">
        <v>104.44058734469699</v>
      </c>
      <c r="I4854">
        <v>148.485901522083</v>
      </c>
    </row>
    <row r="4855" spans="1:9" x14ac:dyDescent="0.25">
      <c r="A4855" t="s">
        <v>34</v>
      </c>
      <c r="B4855">
        <v>2003</v>
      </c>
      <c r="C4855">
        <v>5</v>
      </c>
      <c r="D4855">
        <v>152.81204284629101</v>
      </c>
      <c r="E4855">
        <v>858.53156262496896</v>
      </c>
      <c r="F4855">
        <v>101.047507306957</v>
      </c>
      <c r="G4855">
        <v>39.646459350357901</v>
      </c>
      <c r="H4855">
        <v>257.69669515488101</v>
      </c>
      <c r="I4855">
        <v>158.58567316369101</v>
      </c>
    </row>
    <row r="4856" spans="1:9" x14ac:dyDescent="0.25">
      <c r="A4856" t="s">
        <v>34</v>
      </c>
      <c r="B4856">
        <v>2003</v>
      </c>
      <c r="C4856">
        <v>6</v>
      </c>
      <c r="D4856">
        <v>134.89630456547999</v>
      </c>
      <c r="E4856">
        <v>857.48144679794302</v>
      </c>
      <c r="F4856">
        <v>69.275263910651205</v>
      </c>
      <c r="G4856">
        <v>27.1407872533009</v>
      </c>
      <c r="H4856">
        <v>146.56816929682</v>
      </c>
      <c r="I4856">
        <v>138.85707389688</v>
      </c>
    </row>
    <row r="4857" spans="1:9" x14ac:dyDescent="0.25">
      <c r="A4857" t="s">
        <v>34</v>
      </c>
      <c r="B4857">
        <v>2003</v>
      </c>
      <c r="C4857">
        <v>7</v>
      </c>
      <c r="D4857">
        <v>92.410059439074999</v>
      </c>
      <c r="E4857">
        <v>859.22792753448505</v>
      </c>
      <c r="F4857">
        <v>88.286992315626193</v>
      </c>
      <c r="G4857">
        <v>35.213366154461703</v>
      </c>
      <c r="H4857">
        <v>155.64571597678199</v>
      </c>
      <c r="I4857">
        <v>99.084178171730002</v>
      </c>
    </row>
    <row r="4858" spans="1:9" x14ac:dyDescent="0.25">
      <c r="A4858" t="s">
        <v>34</v>
      </c>
      <c r="B4858">
        <v>2003</v>
      </c>
      <c r="C4858">
        <v>8</v>
      </c>
      <c r="D4858">
        <v>76.233535769481605</v>
      </c>
      <c r="E4858">
        <v>860.47769859207199</v>
      </c>
      <c r="F4858">
        <v>38.640304293979398</v>
      </c>
      <c r="G4858">
        <v>15.580330488112001</v>
      </c>
      <c r="H4858">
        <v>39.435823593676098</v>
      </c>
      <c r="I4858">
        <v>82.531595677580796</v>
      </c>
    </row>
    <row r="4859" spans="1:9" x14ac:dyDescent="0.25">
      <c r="A4859" t="s">
        <v>34</v>
      </c>
      <c r="B4859">
        <v>2003</v>
      </c>
      <c r="C4859">
        <v>9</v>
      </c>
      <c r="D4859">
        <v>45.988525194466099</v>
      </c>
      <c r="E4859">
        <v>866.92191027496301</v>
      </c>
      <c r="F4859">
        <v>102.113401558571</v>
      </c>
      <c r="G4859">
        <v>40.208548944370499</v>
      </c>
      <c r="H4859">
        <v>129.03153059281601</v>
      </c>
      <c r="I4859">
        <v>53.614444611315697</v>
      </c>
    </row>
    <row r="4860" spans="1:9" x14ac:dyDescent="0.25">
      <c r="A4860" t="s">
        <v>34</v>
      </c>
      <c r="B4860">
        <v>2003</v>
      </c>
      <c r="C4860">
        <v>10</v>
      </c>
      <c r="D4860">
        <v>34.218437915818697</v>
      </c>
      <c r="E4860">
        <v>874.075991161346</v>
      </c>
      <c r="F4860">
        <v>100.22589099609399</v>
      </c>
      <c r="G4860">
        <v>39.8090345822689</v>
      </c>
      <c r="H4860">
        <v>100.98517100810299</v>
      </c>
      <c r="I4860">
        <v>41.950869563112299</v>
      </c>
    </row>
    <row r="4861" spans="1:9" x14ac:dyDescent="0.25">
      <c r="A4861" t="s">
        <v>34</v>
      </c>
      <c r="B4861">
        <v>2003</v>
      </c>
      <c r="C4861">
        <v>11</v>
      </c>
      <c r="D4861">
        <v>39.528912975819402</v>
      </c>
      <c r="E4861">
        <v>875.48843548934997</v>
      </c>
      <c r="F4861">
        <v>152.71099828632401</v>
      </c>
      <c r="G4861">
        <v>60.239181923142702</v>
      </c>
      <c r="H4861">
        <v>218.38295957931501</v>
      </c>
      <c r="I4861">
        <v>45.190067648587203</v>
      </c>
    </row>
    <row r="4862" spans="1:9" x14ac:dyDescent="0.25">
      <c r="A4862" t="s">
        <v>34</v>
      </c>
      <c r="B4862">
        <v>2003</v>
      </c>
      <c r="C4862">
        <v>12</v>
      </c>
      <c r="D4862">
        <v>57.728651570708799</v>
      </c>
      <c r="E4862">
        <v>879.49857256317102</v>
      </c>
      <c r="F4862">
        <v>147.83621055418001</v>
      </c>
      <c r="G4862">
        <v>57.298595178382698</v>
      </c>
      <c r="H4862">
        <v>189.45254846536201</v>
      </c>
      <c r="I4862">
        <v>58.4220563131571</v>
      </c>
    </row>
    <row r="4863" spans="1:9" x14ac:dyDescent="0.25">
      <c r="A4863" t="s">
        <v>34</v>
      </c>
      <c r="B4863">
        <v>2004</v>
      </c>
      <c r="C4863">
        <v>1</v>
      </c>
      <c r="D4863">
        <v>82.486756304579998</v>
      </c>
      <c r="E4863">
        <v>876.32347829833998</v>
      </c>
      <c r="F4863">
        <v>155.50995380565601</v>
      </c>
      <c r="G4863">
        <v>60.921862883046899</v>
      </c>
      <c r="H4863">
        <v>265.06571579340903</v>
      </c>
      <c r="I4863">
        <v>73.977134976463304</v>
      </c>
    </row>
    <row r="4864" spans="1:9" x14ac:dyDescent="0.25">
      <c r="A4864" t="s">
        <v>34</v>
      </c>
      <c r="B4864">
        <v>2004</v>
      </c>
      <c r="C4864">
        <v>2</v>
      </c>
      <c r="D4864">
        <v>110.88179556813699</v>
      </c>
      <c r="E4864">
        <v>871.63523740234405</v>
      </c>
      <c r="F4864">
        <v>49.963739460015297</v>
      </c>
      <c r="G4864">
        <v>19.772927296708801</v>
      </c>
      <c r="H4864">
        <v>76.741132153364404</v>
      </c>
      <c r="I4864">
        <v>95.746316279458995</v>
      </c>
    </row>
    <row r="4865" spans="1:9" x14ac:dyDescent="0.25">
      <c r="A4865" t="s">
        <v>34</v>
      </c>
      <c r="B4865">
        <v>2004</v>
      </c>
      <c r="C4865">
        <v>3</v>
      </c>
      <c r="D4865">
        <v>148.02969004124199</v>
      </c>
      <c r="E4865">
        <v>870.66936279678305</v>
      </c>
      <c r="F4865">
        <v>77.365117973413504</v>
      </c>
      <c r="G4865">
        <v>31.061324318192099</v>
      </c>
      <c r="H4865">
        <v>155.483859007707</v>
      </c>
      <c r="I4865">
        <v>132.85265423006101</v>
      </c>
    </row>
    <row r="4866" spans="1:9" x14ac:dyDescent="0.25">
      <c r="A4866" t="s">
        <v>34</v>
      </c>
      <c r="B4866">
        <v>2004</v>
      </c>
      <c r="C4866">
        <v>4</v>
      </c>
      <c r="D4866">
        <v>159.17531230168299</v>
      </c>
      <c r="E4866">
        <v>867.98748768798805</v>
      </c>
      <c r="F4866">
        <v>67.936053040490194</v>
      </c>
      <c r="G4866">
        <v>27.180503013266001</v>
      </c>
      <c r="H4866">
        <v>148.60460720743399</v>
      </c>
      <c r="I4866">
        <v>152.79108280749799</v>
      </c>
    </row>
    <row r="4867" spans="1:9" x14ac:dyDescent="0.25">
      <c r="A4867" t="s">
        <v>34</v>
      </c>
      <c r="B4867">
        <v>2004</v>
      </c>
      <c r="C4867">
        <v>5</v>
      </c>
      <c r="D4867">
        <v>172.85599063774899</v>
      </c>
      <c r="E4867">
        <v>830.70002490020795</v>
      </c>
      <c r="F4867">
        <v>37.243427634078301</v>
      </c>
      <c r="G4867">
        <v>15.0163930410056</v>
      </c>
      <c r="H4867">
        <v>63.251749271612198</v>
      </c>
      <c r="I4867">
        <v>161.86827064930401</v>
      </c>
    </row>
    <row r="4868" spans="1:9" x14ac:dyDescent="0.25">
      <c r="A4868" t="s">
        <v>34</v>
      </c>
      <c r="B4868">
        <v>2004</v>
      </c>
      <c r="C4868">
        <v>6</v>
      </c>
      <c r="D4868">
        <v>132.21005578899499</v>
      </c>
      <c r="E4868">
        <v>802.83329136596706</v>
      </c>
      <c r="F4868">
        <v>61.808122877304903</v>
      </c>
      <c r="G4868">
        <v>25.3161993787005</v>
      </c>
      <c r="H4868">
        <v>195.58221836925699</v>
      </c>
      <c r="I4868">
        <v>119.223334662285</v>
      </c>
    </row>
    <row r="4869" spans="1:9" x14ac:dyDescent="0.25">
      <c r="A4869" t="s">
        <v>34</v>
      </c>
      <c r="B4869">
        <v>2004</v>
      </c>
      <c r="C4869">
        <v>7</v>
      </c>
      <c r="D4869">
        <v>92.394020766560402</v>
      </c>
      <c r="E4869">
        <v>863.27944202621495</v>
      </c>
      <c r="F4869">
        <v>78.090957053890193</v>
      </c>
      <c r="G4869">
        <v>30.9158229392783</v>
      </c>
      <c r="H4869">
        <v>125.31242581655</v>
      </c>
      <c r="I4869">
        <v>98.996642171411494</v>
      </c>
    </row>
    <row r="4870" spans="1:9" x14ac:dyDescent="0.25">
      <c r="A4870" t="s">
        <v>34</v>
      </c>
      <c r="B4870">
        <v>2004</v>
      </c>
      <c r="C4870">
        <v>8</v>
      </c>
      <c r="D4870">
        <v>64.070501887202198</v>
      </c>
      <c r="E4870">
        <v>863.32037820648202</v>
      </c>
      <c r="F4870">
        <v>178.073592247524</v>
      </c>
      <c r="G4870">
        <v>67.9146074162867</v>
      </c>
      <c r="H4870">
        <v>295.55459398879998</v>
      </c>
      <c r="I4870">
        <v>71.284355217671404</v>
      </c>
    </row>
    <row r="4871" spans="1:9" x14ac:dyDescent="0.25">
      <c r="A4871" t="s">
        <v>34</v>
      </c>
      <c r="B4871">
        <v>2004</v>
      </c>
      <c r="C4871">
        <v>9</v>
      </c>
      <c r="D4871">
        <v>39.020462155508397</v>
      </c>
      <c r="E4871">
        <v>869.58843497207602</v>
      </c>
      <c r="F4871">
        <v>157.66178605611799</v>
      </c>
      <c r="G4871">
        <v>60.997514754959198</v>
      </c>
      <c r="H4871">
        <v>202.54238919858</v>
      </c>
      <c r="I4871">
        <v>47.167192526335697</v>
      </c>
    </row>
    <row r="4872" spans="1:9" x14ac:dyDescent="0.25">
      <c r="A4872" t="s">
        <v>34</v>
      </c>
      <c r="B4872">
        <v>2004</v>
      </c>
      <c r="C4872">
        <v>10</v>
      </c>
      <c r="D4872">
        <v>32.613220851840403</v>
      </c>
      <c r="E4872">
        <v>867.63893251403795</v>
      </c>
      <c r="F4872">
        <v>184.40530441898301</v>
      </c>
      <c r="G4872">
        <v>70.717972141334002</v>
      </c>
      <c r="H4872">
        <v>295.83778523495198</v>
      </c>
      <c r="I4872">
        <v>40.519205094165798</v>
      </c>
    </row>
    <row r="4873" spans="1:9" x14ac:dyDescent="0.25">
      <c r="A4873" t="s">
        <v>34</v>
      </c>
      <c r="B4873">
        <v>2004</v>
      </c>
      <c r="C4873">
        <v>11</v>
      </c>
      <c r="D4873">
        <v>35.098720916036697</v>
      </c>
      <c r="E4873">
        <v>879.61490649551399</v>
      </c>
      <c r="F4873">
        <v>102.279150253143</v>
      </c>
      <c r="G4873">
        <v>40.068984793135598</v>
      </c>
      <c r="H4873">
        <v>125.92192488849901</v>
      </c>
      <c r="I4873">
        <v>40.829686167349799</v>
      </c>
    </row>
    <row r="4874" spans="1:9" x14ac:dyDescent="0.25">
      <c r="A4874" t="s">
        <v>34</v>
      </c>
      <c r="B4874">
        <v>2004</v>
      </c>
      <c r="C4874">
        <v>12</v>
      </c>
      <c r="D4874">
        <v>62.449784971340002</v>
      </c>
      <c r="E4874">
        <v>881.09079795242303</v>
      </c>
      <c r="F4874">
        <v>138.40963766729399</v>
      </c>
      <c r="G4874">
        <v>55.268930966504001</v>
      </c>
      <c r="H4874">
        <v>187.64287013482101</v>
      </c>
      <c r="I4874">
        <v>62.415897491407399</v>
      </c>
    </row>
    <row r="4875" spans="1:9" x14ac:dyDescent="0.25">
      <c r="A4875" t="s">
        <v>34</v>
      </c>
      <c r="B4875">
        <v>2005</v>
      </c>
      <c r="C4875">
        <v>1</v>
      </c>
      <c r="D4875">
        <v>87.504337754915298</v>
      </c>
      <c r="E4875">
        <v>860.07563877105702</v>
      </c>
      <c r="F4875">
        <v>138.72886943409</v>
      </c>
      <c r="G4875">
        <v>54.606935944392902</v>
      </c>
      <c r="H4875">
        <v>225.46795392044999</v>
      </c>
      <c r="I4875">
        <v>76.447119497013105</v>
      </c>
    </row>
    <row r="4876" spans="1:9" x14ac:dyDescent="0.25">
      <c r="A4876" t="s">
        <v>34</v>
      </c>
      <c r="B4876">
        <v>2005</v>
      </c>
      <c r="C4876">
        <v>2</v>
      </c>
      <c r="D4876">
        <v>96.157636179026099</v>
      </c>
      <c r="E4876">
        <v>872.545461873627</v>
      </c>
      <c r="F4876">
        <v>59.985285877804799</v>
      </c>
      <c r="G4876">
        <v>24.8556282477624</v>
      </c>
      <c r="H4876">
        <v>99.620503341181305</v>
      </c>
      <c r="I4876">
        <v>84.003679980611807</v>
      </c>
    </row>
    <row r="4877" spans="1:9" x14ac:dyDescent="0.25">
      <c r="A4877" t="s">
        <v>34</v>
      </c>
      <c r="B4877">
        <v>2005</v>
      </c>
      <c r="C4877">
        <v>3</v>
      </c>
      <c r="D4877">
        <v>142.638308094861</v>
      </c>
      <c r="E4877">
        <v>870.61706508560201</v>
      </c>
      <c r="F4877">
        <v>63.276788396511101</v>
      </c>
      <c r="G4877">
        <v>24.7251840542724</v>
      </c>
      <c r="H4877">
        <v>131.081984350038</v>
      </c>
      <c r="I4877">
        <v>127.91723285171</v>
      </c>
    </row>
    <row r="4878" spans="1:9" x14ac:dyDescent="0.25">
      <c r="A4878" t="s">
        <v>34</v>
      </c>
      <c r="B4878">
        <v>2005</v>
      </c>
      <c r="C4878">
        <v>4</v>
      </c>
      <c r="D4878">
        <v>152.75325526629999</v>
      </c>
      <c r="E4878">
        <v>867.49252975906404</v>
      </c>
      <c r="F4878">
        <v>78.292614631385803</v>
      </c>
      <c r="G4878">
        <v>30.505696652361799</v>
      </c>
      <c r="H4878">
        <v>171.619002777395</v>
      </c>
      <c r="I4878">
        <v>146.184897719221</v>
      </c>
    </row>
    <row r="4879" spans="1:9" x14ac:dyDescent="0.25">
      <c r="A4879" t="s">
        <v>34</v>
      </c>
      <c r="B4879">
        <v>2005</v>
      </c>
      <c r="C4879">
        <v>5</v>
      </c>
      <c r="D4879">
        <v>154.589132545133</v>
      </c>
      <c r="E4879">
        <v>866.31509130538996</v>
      </c>
      <c r="F4879">
        <v>99.519937117938994</v>
      </c>
      <c r="G4879">
        <v>39.453877846627798</v>
      </c>
      <c r="H4879">
        <v>222.86216941782999</v>
      </c>
      <c r="I4879">
        <v>156.652544564495</v>
      </c>
    </row>
    <row r="4880" spans="1:9" x14ac:dyDescent="0.25">
      <c r="A4880" t="s">
        <v>34</v>
      </c>
      <c r="B4880">
        <v>2005</v>
      </c>
      <c r="C4880">
        <v>6</v>
      </c>
      <c r="D4880">
        <v>131.064305079543</v>
      </c>
      <c r="E4880">
        <v>862.24615735534701</v>
      </c>
      <c r="F4880">
        <v>57.530996703355299</v>
      </c>
      <c r="G4880">
        <v>23.908500396611299</v>
      </c>
      <c r="H4880">
        <v>128.56488152073101</v>
      </c>
      <c r="I4880">
        <v>135.77525573711401</v>
      </c>
    </row>
    <row r="4881" spans="1:9" x14ac:dyDescent="0.25">
      <c r="A4881" t="s">
        <v>34</v>
      </c>
      <c r="B4881">
        <v>2005</v>
      </c>
      <c r="C4881">
        <v>7</v>
      </c>
      <c r="D4881">
        <v>97.633047218058806</v>
      </c>
      <c r="E4881">
        <v>851.81694409377997</v>
      </c>
      <c r="F4881">
        <v>57.8521183532715</v>
      </c>
      <c r="G4881">
        <v>22.543943703892399</v>
      </c>
      <c r="H4881">
        <v>97.094411130230498</v>
      </c>
      <c r="I4881">
        <v>102.13571361832599</v>
      </c>
    </row>
    <row r="4882" spans="1:9" x14ac:dyDescent="0.25">
      <c r="A4882" t="s">
        <v>34</v>
      </c>
      <c r="B4882">
        <v>2005</v>
      </c>
      <c r="C4882">
        <v>8</v>
      </c>
      <c r="D4882">
        <v>67.403218747100198</v>
      </c>
      <c r="E4882">
        <v>863.43341569427503</v>
      </c>
      <c r="F4882">
        <v>103.10814555234001</v>
      </c>
      <c r="G4882">
        <v>42.294620731267301</v>
      </c>
      <c r="H4882">
        <v>150.108254066949</v>
      </c>
      <c r="I4882">
        <v>75.055181586327606</v>
      </c>
    </row>
    <row r="4883" spans="1:9" x14ac:dyDescent="0.25">
      <c r="A4883" t="s">
        <v>34</v>
      </c>
      <c r="B4883">
        <v>2005</v>
      </c>
      <c r="C4883">
        <v>9</v>
      </c>
      <c r="D4883">
        <v>43.043403837595001</v>
      </c>
      <c r="E4883">
        <v>868.52235659652695</v>
      </c>
      <c r="F4883">
        <v>121.127714165745</v>
      </c>
      <c r="G4883">
        <v>46.299669159993599</v>
      </c>
      <c r="H4883">
        <v>171.16821156737799</v>
      </c>
      <c r="I4883">
        <v>50.763649315948498</v>
      </c>
    </row>
    <row r="4884" spans="1:9" x14ac:dyDescent="0.25">
      <c r="A4884" t="s">
        <v>34</v>
      </c>
      <c r="B4884">
        <v>2005</v>
      </c>
      <c r="C4884">
        <v>10</v>
      </c>
      <c r="D4884">
        <v>33.021903318839698</v>
      </c>
      <c r="E4884">
        <v>869.45044348632803</v>
      </c>
      <c r="F4884">
        <v>178.660605667076</v>
      </c>
      <c r="G4884">
        <v>68.310747444325102</v>
      </c>
      <c r="H4884">
        <v>269.59473834923301</v>
      </c>
      <c r="I4884">
        <v>40.542165577302001</v>
      </c>
    </row>
    <row r="4885" spans="1:9" x14ac:dyDescent="0.25">
      <c r="A4885" t="s">
        <v>34</v>
      </c>
      <c r="B4885">
        <v>2005</v>
      </c>
      <c r="C4885">
        <v>11</v>
      </c>
      <c r="D4885">
        <v>39.6325720252335</v>
      </c>
      <c r="E4885">
        <v>882.87887845932005</v>
      </c>
      <c r="F4885">
        <v>115.24648348846399</v>
      </c>
      <c r="G4885">
        <v>44.720579633350802</v>
      </c>
      <c r="H4885">
        <v>139.794008361979</v>
      </c>
      <c r="I4885">
        <v>45.316421329007198</v>
      </c>
    </row>
    <row r="4886" spans="1:9" x14ac:dyDescent="0.25">
      <c r="A4886" t="s">
        <v>34</v>
      </c>
      <c r="B4886">
        <v>2005</v>
      </c>
      <c r="C4886">
        <v>12</v>
      </c>
      <c r="D4886">
        <v>52.728537707788597</v>
      </c>
      <c r="E4886">
        <v>872.16459837295497</v>
      </c>
      <c r="F4886">
        <v>161.28638883918799</v>
      </c>
      <c r="G4886">
        <v>62.044302255897598</v>
      </c>
      <c r="H4886">
        <v>227.85010694255399</v>
      </c>
      <c r="I4886">
        <v>53.478174100971202</v>
      </c>
    </row>
    <row r="4887" spans="1:9" x14ac:dyDescent="0.25">
      <c r="A4887" t="s">
        <v>34</v>
      </c>
      <c r="B4887">
        <v>2006</v>
      </c>
      <c r="C4887">
        <v>1</v>
      </c>
      <c r="D4887">
        <v>78.888323674786704</v>
      </c>
      <c r="E4887">
        <v>876.60671176696803</v>
      </c>
      <c r="F4887">
        <v>65.551997869100603</v>
      </c>
      <c r="G4887">
        <v>26.270534268727001</v>
      </c>
      <c r="H4887">
        <v>82.435148617441698</v>
      </c>
      <c r="I4887">
        <v>71.613290020337104</v>
      </c>
    </row>
    <row r="4888" spans="1:9" x14ac:dyDescent="0.25">
      <c r="A4888" t="s">
        <v>34</v>
      </c>
      <c r="B4888">
        <v>2006</v>
      </c>
      <c r="C4888">
        <v>2</v>
      </c>
      <c r="D4888">
        <v>95.983548195456294</v>
      </c>
      <c r="E4888">
        <v>876.96506495819096</v>
      </c>
      <c r="F4888">
        <v>61.590337007055297</v>
      </c>
      <c r="G4888">
        <v>24.502769763896101</v>
      </c>
      <c r="H4888">
        <v>95.334781627187695</v>
      </c>
      <c r="I4888">
        <v>84.509101767873801</v>
      </c>
    </row>
    <row r="4889" spans="1:9" x14ac:dyDescent="0.25">
      <c r="A4889" t="s">
        <v>34</v>
      </c>
      <c r="B4889">
        <v>2006</v>
      </c>
      <c r="C4889">
        <v>3</v>
      </c>
      <c r="D4889">
        <v>129.27880581462099</v>
      </c>
      <c r="E4889">
        <v>875.33993432205204</v>
      </c>
      <c r="F4889">
        <v>156.44883064889899</v>
      </c>
      <c r="G4889">
        <v>60.181923947881401</v>
      </c>
      <c r="H4889">
        <v>296.001203642402</v>
      </c>
      <c r="I4889">
        <v>118.022997049179</v>
      </c>
    </row>
    <row r="4890" spans="1:9" x14ac:dyDescent="0.25">
      <c r="A4890" t="s">
        <v>34</v>
      </c>
      <c r="B4890">
        <v>2006</v>
      </c>
      <c r="C4890">
        <v>4</v>
      </c>
      <c r="D4890">
        <v>156.10491731524499</v>
      </c>
      <c r="E4890">
        <v>871.09628035781896</v>
      </c>
      <c r="F4890">
        <v>67.647209414887399</v>
      </c>
      <c r="G4890">
        <v>27.520560364401099</v>
      </c>
      <c r="H4890">
        <v>147.835697861981</v>
      </c>
      <c r="I4890">
        <v>150.359911880341</v>
      </c>
    </row>
    <row r="4891" spans="1:9" x14ac:dyDescent="0.25">
      <c r="A4891" t="s">
        <v>34</v>
      </c>
      <c r="B4891">
        <v>2006</v>
      </c>
      <c r="C4891">
        <v>5</v>
      </c>
      <c r="D4891">
        <v>160.30844044865</v>
      </c>
      <c r="E4891">
        <v>863.326002056275</v>
      </c>
      <c r="F4891">
        <v>94.686983107318895</v>
      </c>
      <c r="G4891">
        <v>35.8191238901491</v>
      </c>
      <c r="H4891">
        <v>221.42057644089701</v>
      </c>
      <c r="I4891">
        <v>160.64704976484799</v>
      </c>
    </row>
    <row r="4892" spans="1:9" x14ac:dyDescent="0.25">
      <c r="A4892" t="s">
        <v>34</v>
      </c>
      <c r="B4892">
        <v>2006</v>
      </c>
      <c r="C4892">
        <v>6</v>
      </c>
      <c r="D4892">
        <v>143.407547538724</v>
      </c>
      <c r="E4892">
        <v>832.093856351471</v>
      </c>
      <c r="F4892">
        <v>41.315082511818702</v>
      </c>
      <c r="G4892">
        <v>16.975320263637599</v>
      </c>
      <c r="H4892">
        <v>83.420176487091794</v>
      </c>
      <c r="I4892">
        <v>140.28090065418201</v>
      </c>
    </row>
    <row r="4893" spans="1:9" x14ac:dyDescent="0.25">
      <c r="A4893" t="s">
        <v>34</v>
      </c>
      <c r="B4893">
        <v>2006</v>
      </c>
      <c r="C4893">
        <v>7</v>
      </c>
      <c r="D4893">
        <v>120.319996176384</v>
      </c>
      <c r="E4893">
        <v>840.28510754287697</v>
      </c>
      <c r="F4893">
        <v>67.439152359261499</v>
      </c>
      <c r="G4893">
        <v>27.168228790839201</v>
      </c>
      <c r="H4893">
        <v>149.59485705725001</v>
      </c>
      <c r="I4893">
        <v>121.05763252604</v>
      </c>
    </row>
    <row r="4894" spans="1:9" x14ac:dyDescent="0.25">
      <c r="A4894" t="s">
        <v>34</v>
      </c>
      <c r="B4894">
        <v>2006</v>
      </c>
      <c r="C4894">
        <v>8</v>
      </c>
      <c r="D4894">
        <v>62.009789463024703</v>
      </c>
      <c r="E4894">
        <v>864.491126686401</v>
      </c>
      <c r="F4894">
        <v>133.33067538444499</v>
      </c>
      <c r="G4894">
        <v>51.584765340707897</v>
      </c>
      <c r="H4894">
        <v>209.526548570633</v>
      </c>
      <c r="I4894">
        <v>69.432586571884201</v>
      </c>
    </row>
    <row r="4895" spans="1:9" x14ac:dyDescent="0.25">
      <c r="A4895" t="s">
        <v>34</v>
      </c>
      <c r="B4895">
        <v>2006</v>
      </c>
      <c r="C4895">
        <v>9</v>
      </c>
      <c r="D4895">
        <v>41.136027329609398</v>
      </c>
      <c r="E4895">
        <v>861.94724169876099</v>
      </c>
      <c r="F4895">
        <v>177.105735485287</v>
      </c>
      <c r="G4895">
        <v>68.160875115580694</v>
      </c>
      <c r="H4895">
        <v>251.61691255781199</v>
      </c>
      <c r="I4895">
        <v>48.753611296143497</v>
      </c>
    </row>
    <row r="4896" spans="1:9" x14ac:dyDescent="0.25">
      <c r="A4896" t="s">
        <v>34</v>
      </c>
      <c r="B4896">
        <v>2006</v>
      </c>
      <c r="C4896">
        <v>10</v>
      </c>
      <c r="D4896">
        <v>35.1007796229649</v>
      </c>
      <c r="E4896">
        <v>867.09418205947895</v>
      </c>
      <c r="F4896">
        <v>159.785726424236</v>
      </c>
      <c r="G4896">
        <v>60.582722632564703</v>
      </c>
      <c r="H4896">
        <v>241.505876113234</v>
      </c>
      <c r="I4896">
        <v>42.880863537096999</v>
      </c>
    </row>
    <row r="4897" spans="1:9" x14ac:dyDescent="0.25">
      <c r="A4897" t="s">
        <v>34</v>
      </c>
      <c r="B4897">
        <v>2006</v>
      </c>
      <c r="C4897">
        <v>11</v>
      </c>
      <c r="D4897">
        <v>40.407283989457198</v>
      </c>
      <c r="E4897">
        <v>872.879486873627</v>
      </c>
      <c r="F4897">
        <v>169.60009896379501</v>
      </c>
      <c r="G4897">
        <v>66.459099801074103</v>
      </c>
      <c r="H4897">
        <v>258.57748933036299</v>
      </c>
      <c r="I4897">
        <v>45.501152643241902</v>
      </c>
    </row>
    <row r="4898" spans="1:9" x14ac:dyDescent="0.25">
      <c r="A4898" t="s">
        <v>34</v>
      </c>
      <c r="B4898">
        <v>2006</v>
      </c>
      <c r="C4898">
        <v>12</v>
      </c>
      <c r="D4898">
        <v>57.699224552599802</v>
      </c>
      <c r="E4898">
        <v>881.95472381713898</v>
      </c>
      <c r="F4898">
        <v>179.103262400322</v>
      </c>
      <c r="G4898">
        <v>69.8805263202877</v>
      </c>
      <c r="H4898">
        <v>274.74293376130601</v>
      </c>
      <c r="I4898">
        <v>58.247020980558403</v>
      </c>
    </row>
    <row r="4899" spans="1:9" x14ac:dyDescent="0.25">
      <c r="A4899" t="s">
        <v>34</v>
      </c>
      <c r="B4899">
        <v>2007</v>
      </c>
      <c r="C4899">
        <v>1</v>
      </c>
      <c r="D4899">
        <v>90.061075076447693</v>
      </c>
      <c r="E4899">
        <v>879.43927760528595</v>
      </c>
      <c r="F4899">
        <v>139.99656426210399</v>
      </c>
      <c r="G4899">
        <v>55.329917739388698</v>
      </c>
      <c r="H4899">
        <v>227.34393214442301</v>
      </c>
      <c r="I4899">
        <v>80.529488942356096</v>
      </c>
    </row>
    <row r="4900" spans="1:9" x14ac:dyDescent="0.25">
      <c r="A4900" t="s">
        <v>34</v>
      </c>
      <c r="B4900">
        <v>2007</v>
      </c>
      <c r="C4900">
        <v>2</v>
      </c>
      <c r="D4900">
        <v>103.68163948610299</v>
      </c>
      <c r="E4900">
        <v>878.55661476013199</v>
      </c>
      <c r="F4900">
        <v>109.172190161495</v>
      </c>
      <c r="G4900">
        <v>42.601373226342602</v>
      </c>
      <c r="H4900">
        <v>180.905346460609</v>
      </c>
      <c r="I4900">
        <v>90.921967163338707</v>
      </c>
    </row>
    <row r="4901" spans="1:9" x14ac:dyDescent="0.25">
      <c r="A4901" t="s">
        <v>34</v>
      </c>
      <c r="B4901">
        <v>2007</v>
      </c>
      <c r="C4901">
        <v>3</v>
      </c>
      <c r="D4901">
        <v>142.278505815448</v>
      </c>
      <c r="E4901">
        <v>873.118205433502</v>
      </c>
      <c r="F4901">
        <v>79.438325614213994</v>
      </c>
      <c r="G4901">
        <v>31.3825489328948</v>
      </c>
      <c r="H4901">
        <v>145.62898698636801</v>
      </c>
      <c r="I4901">
        <v>128.89435797350899</v>
      </c>
    </row>
    <row r="4902" spans="1:9" x14ac:dyDescent="0.25">
      <c r="A4902" t="s">
        <v>34</v>
      </c>
      <c r="B4902">
        <v>2007</v>
      </c>
      <c r="C4902">
        <v>4</v>
      </c>
      <c r="D4902">
        <v>179.12449496446001</v>
      </c>
      <c r="E4902">
        <v>817.60993016921998</v>
      </c>
      <c r="F4902">
        <v>32.490085305413601</v>
      </c>
      <c r="G4902">
        <v>12.815010966314899</v>
      </c>
      <c r="H4902">
        <v>39.286976543904601</v>
      </c>
      <c r="I4902">
        <v>154.122652482896</v>
      </c>
    </row>
    <row r="4903" spans="1:9" x14ac:dyDescent="0.25">
      <c r="A4903" t="s">
        <v>34</v>
      </c>
      <c r="B4903">
        <v>2007</v>
      </c>
      <c r="C4903">
        <v>5</v>
      </c>
      <c r="D4903">
        <v>161.31902753789601</v>
      </c>
      <c r="E4903">
        <v>807.65351292434696</v>
      </c>
      <c r="F4903">
        <v>39.4148761762223</v>
      </c>
      <c r="G4903">
        <v>15.8398310398722</v>
      </c>
      <c r="H4903">
        <v>121.202861447063</v>
      </c>
      <c r="I4903">
        <v>143.873901837115</v>
      </c>
    </row>
    <row r="4904" spans="1:9" x14ac:dyDescent="0.25">
      <c r="A4904" t="s">
        <v>34</v>
      </c>
      <c r="B4904">
        <v>2007</v>
      </c>
      <c r="C4904">
        <v>6</v>
      </c>
      <c r="D4904">
        <v>122.77744168976299</v>
      </c>
      <c r="E4904">
        <v>848.43682965698201</v>
      </c>
      <c r="F4904">
        <v>144.589251053162</v>
      </c>
      <c r="G4904">
        <v>55.247332369287903</v>
      </c>
      <c r="H4904">
        <v>326.049382580719</v>
      </c>
      <c r="I4904">
        <v>124.68522202884201</v>
      </c>
    </row>
    <row r="4905" spans="1:9" x14ac:dyDescent="0.25">
      <c r="A4905" t="s">
        <v>34</v>
      </c>
      <c r="B4905">
        <v>2007</v>
      </c>
      <c r="C4905">
        <v>7</v>
      </c>
      <c r="D4905">
        <v>90.363631731289701</v>
      </c>
      <c r="E4905">
        <v>860.38189071426405</v>
      </c>
      <c r="F4905">
        <v>130.304774196491</v>
      </c>
      <c r="G4905">
        <v>49.903635824006898</v>
      </c>
      <c r="H4905">
        <v>238.45910695253801</v>
      </c>
      <c r="I4905">
        <v>96.786338690004399</v>
      </c>
    </row>
    <row r="4906" spans="1:9" x14ac:dyDescent="0.25">
      <c r="A4906" t="s">
        <v>34</v>
      </c>
      <c r="B4906">
        <v>2007</v>
      </c>
      <c r="C4906">
        <v>8</v>
      </c>
      <c r="D4906">
        <v>59.169868912725498</v>
      </c>
      <c r="E4906">
        <v>863.66057710678103</v>
      </c>
      <c r="F4906">
        <v>147.80675717918399</v>
      </c>
      <c r="G4906">
        <v>56.686675403331698</v>
      </c>
      <c r="H4906">
        <v>230.06054613084299</v>
      </c>
      <c r="I4906">
        <v>67.349094331345597</v>
      </c>
    </row>
    <row r="4907" spans="1:9" x14ac:dyDescent="0.25">
      <c r="A4907" t="s">
        <v>34</v>
      </c>
      <c r="B4907">
        <v>2007</v>
      </c>
      <c r="C4907">
        <v>9</v>
      </c>
      <c r="D4907">
        <v>40.982062834166598</v>
      </c>
      <c r="E4907">
        <v>871.06062811019899</v>
      </c>
      <c r="F4907">
        <v>80.6836167288875</v>
      </c>
      <c r="G4907">
        <v>32.495280329400899</v>
      </c>
      <c r="H4907">
        <v>89.654566623790203</v>
      </c>
      <c r="I4907">
        <v>49.109707790946999</v>
      </c>
    </row>
    <row r="4908" spans="1:9" x14ac:dyDescent="0.25">
      <c r="A4908" t="s">
        <v>34</v>
      </c>
      <c r="B4908">
        <v>2007</v>
      </c>
      <c r="C4908">
        <v>10</v>
      </c>
      <c r="D4908">
        <v>36.6220444704283</v>
      </c>
      <c r="E4908">
        <v>875.78784333343503</v>
      </c>
      <c r="F4908">
        <v>95.426841307277698</v>
      </c>
      <c r="G4908">
        <v>37.5677238160713</v>
      </c>
      <c r="H4908">
        <v>104.330309780834</v>
      </c>
      <c r="I4908">
        <v>44.3138302458811</v>
      </c>
    </row>
    <row r="4909" spans="1:9" x14ac:dyDescent="0.25">
      <c r="A4909" t="s">
        <v>34</v>
      </c>
      <c r="B4909">
        <v>2007</v>
      </c>
      <c r="C4909">
        <v>11</v>
      </c>
      <c r="D4909">
        <v>36.604033705866101</v>
      </c>
      <c r="E4909">
        <v>881.58257705947904</v>
      </c>
      <c r="F4909">
        <v>157.932443997116</v>
      </c>
      <c r="G4909">
        <v>60.930498408113301</v>
      </c>
      <c r="H4909">
        <v>198.60686094160599</v>
      </c>
      <c r="I4909">
        <v>42.473670732297897</v>
      </c>
    </row>
    <row r="4910" spans="1:9" x14ac:dyDescent="0.25">
      <c r="A4910" t="s">
        <v>34</v>
      </c>
      <c r="B4910">
        <v>2007</v>
      </c>
      <c r="C4910">
        <v>12</v>
      </c>
      <c r="D4910">
        <v>57.973530160612398</v>
      </c>
      <c r="E4910">
        <v>875.89103714233397</v>
      </c>
      <c r="F4910">
        <v>149.18881291793801</v>
      </c>
      <c r="G4910">
        <v>57.1930146042885</v>
      </c>
      <c r="H4910">
        <v>219.735361597767</v>
      </c>
      <c r="I4910">
        <v>58.093703306469898</v>
      </c>
    </row>
    <row r="4911" spans="1:9" x14ac:dyDescent="0.25">
      <c r="A4911" t="s">
        <v>34</v>
      </c>
      <c r="B4911">
        <v>2008</v>
      </c>
      <c r="C4911">
        <v>1</v>
      </c>
      <c r="D4911">
        <v>84.389126772348305</v>
      </c>
      <c r="E4911">
        <v>878.806232527313</v>
      </c>
      <c r="F4911">
        <v>232.686996309948</v>
      </c>
      <c r="G4911">
        <v>89.397291868401595</v>
      </c>
      <c r="H4911">
        <v>400.05781436780501</v>
      </c>
      <c r="I4911">
        <v>75.896322662801694</v>
      </c>
    </row>
    <row r="4912" spans="1:9" x14ac:dyDescent="0.25">
      <c r="A4912" t="s">
        <v>34</v>
      </c>
      <c r="B4912">
        <v>2008</v>
      </c>
      <c r="C4912">
        <v>2</v>
      </c>
      <c r="D4912">
        <v>113.401988610302</v>
      </c>
      <c r="E4912">
        <v>874.21651502609302</v>
      </c>
      <c r="F4912">
        <v>75.321749525623304</v>
      </c>
      <c r="G4912">
        <v>30.473033216861001</v>
      </c>
      <c r="H4912">
        <v>123.125398087053</v>
      </c>
      <c r="I4912">
        <v>98.527146147332203</v>
      </c>
    </row>
    <row r="4913" spans="1:9" x14ac:dyDescent="0.25">
      <c r="A4913" t="s">
        <v>34</v>
      </c>
      <c r="B4913">
        <v>2008</v>
      </c>
      <c r="C4913">
        <v>3</v>
      </c>
      <c r="D4913">
        <v>137.37814867191801</v>
      </c>
      <c r="E4913">
        <v>878.76066843917897</v>
      </c>
      <c r="F4913">
        <v>132.94240968574499</v>
      </c>
      <c r="G4913">
        <v>53.254726187518202</v>
      </c>
      <c r="H4913">
        <v>249.68263538995299</v>
      </c>
      <c r="I4913">
        <v>125.805263978829</v>
      </c>
    </row>
    <row r="4914" spans="1:9" x14ac:dyDescent="0.25">
      <c r="A4914" t="s">
        <v>34</v>
      </c>
      <c r="B4914">
        <v>2008</v>
      </c>
      <c r="C4914">
        <v>4</v>
      </c>
      <c r="D4914">
        <v>151.23560348469201</v>
      </c>
      <c r="E4914">
        <v>864.38581653274503</v>
      </c>
      <c r="F4914">
        <v>36.8944416169345</v>
      </c>
      <c r="G4914">
        <v>14.785964809529901</v>
      </c>
      <c r="H4914">
        <v>76.833527094702703</v>
      </c>
      <c r="I4914">
        <v>143.82743039334301</v>
      </c>
    </row>
    <row r="4915" spans="1:9" x14ac:dyDescent="0.25">
      <c r="A4915" t="s">
        <v>34</v>
      </c>
      <c r="B4915">
        <v>2008</v>
      </c>
      <c r="C4915">
        <v>5</v>
      </c>
      <c r="D4915">
        <v>175.537582004391</v>
      </c>
      <c r="E4915">
        <v>815.58760564163197</v>
      </c>
      <c r="F4915">
        <v>30.5395480554816</v>
      </c>
      <c r="G4915">
        <v>11.8509586526372</v>
      </c>
      <c r="H4915">
        <v>34.438246211979397</v>
      </c>
      <c r="I4915">
        <v>159.72768206658401</v>
      </c>
    </row>
    <row r="4916" spans="1:9" x14ac:dyDescent="0.25">
      <c r="A4916" t="s">
        <v>34</v>
      </c>
      <c r="B4916">
        <v>2008</v>
      </c>
      <c r="C4916">
        <v>6</v>
      </c>
      <c r="D4916">
        <v>130.31348149438799</v>
      </c>
      <c r="E4916">
        <v>795.16575723815902</v>
      </c>
      <c r="F4916">
        <v>47.203304901616598</v>
      </c>
      <c r="G4916">
        <v>19.4586762621798</v>
      </c>
      <c r="H4916">
        <v>151.62306098469699</v>
      </c>
      <c r="I4916">
        <v>115.763273479714</v>
      </c>
    </row>
    <row r="4917" spans="1:9" x14ac:dyDescent="0.25">
      <c r="A4917" t="s">
        <v>34</v>
      </c>
      <c r="B4917">
        <v>2008</v>
      </c>
      <c r="C4917">
        <v>7</v>
      </c>
      <c r="D4917">
        <v>85.371548920553295</v>
      </c>
      <c r="E4917">
        <v>861.285184318848</v>
      </c>
      <c r="F4917">
        <v>131.710262521305</v>
      </c>
      <c r="G4917">
        <v>51.704128895048299</v>
      </c>
      <c r="H4917">
        <v>247.675365326514</v>
      </c>
      <c r="I4917">
        <v>91.972877845120394</v>
      </c>
    </row>
    <row r="4918" spans="1:9" x14ac:dyDescent="0.25">
      <c r="A4918" t="s">
        <v>34</v>
      </c>
      <c r="B4918">
        <v>2008</v>
      </c>
      <c r="C4918">
        <v>8</v>
      </c>
      <c r="D4918">
        <v>52.142136962816103</v>
      </c>
      <c r="E4918">
        <v>860.38195192825299</v>
      </c>
      <c r="F4918">
        <v>254.30536071039199</v>
      </c>
      <c r="G4918">
        <v>96.203169452809107</v>
      </c>
      <c r="H4918">
        <v>427.91858047615</v>
      </c>
      <c r="I4918">
        <v>59.519151220340703</v>
      </c>
    </row>
    <row r="4919" spans="1:9" x14ac:dyDescent="0.25">
      <c r="A4919" t="s">
        <v>34</v>
      </c>
      <c r="B4919">
        <v>2008</v>
      </c>
      <c r="C4919">
        <v>9</v>
      </c>
      <c r="D4919">
        <v>37.047207382633999</v>
      </c>
      <c r="E4919">
        <v>863.908340523834</v>
      </c>
      <c r="F4919">
        <v>173.01662016004599</v>
      </c>
      <c r="G4919">
        <v>65.6732954983556</v>
      </c>
      <c r="H4919">
        <v>267.76835665390502</v>
      </c>
      <c r="I4919">
        <v>44.865268345723202</v>
      </c>
    </row>
    <row r="4920" spans="1:9" x14ac:dyDescent="0.25">
      <c r="A4920" t="s">
        <v>34</v>
      </c>
      <c r="B4920">
        <v>2008</v>
      </c>
      <c r="C4920">
        <v>10</v>
      </c>
      <c r="D4920">
        <v>32.862204412379199</v>
      </c>
      <c r="E4920">
        <v>877.07529664703395</v>
      </c>
      <c r="F4920">
        <v>205.904500451069</v>
      </c>
      <c r="G4920">
        <v>80.051859008154906</v>
      </c>
      <c r="H4920">
        <v>295.74871071543703</v>
      </c>
      <c r="I4920">
        <v>40.998188266215301</v>
      </c>
    </row>
    <row r="4921" spans="1:9" x14ac:dyDescent="0.25">
      <c r="A4921" t="s">
        <v>34</v>
      </c>
      <c r="B4921">
        <v>2008</v>
      </c>
      <c r="C4921">
        <v>11</v>
      </c>
      <c r="D4921">
        <v>34.217419987331603</v>
      </c>
      <c r="E4921">
        <v>879.11177823364301</v>
      </c>
      <c r="F4921">
        <v>116.64328192521999</v>
      </c>
      <c r="G4921">
        <v>45.706833971177701</v>
      </c>
      <c r="H4921">
        <v>152.40123740589399</v>
      </c>
      <c r="I4921">
        <v>40.221951585588499</v>
      </c>
    </row>
    <row r="4922" spans="1:9" x14ac:dyDescent="0.25">
      <c r="A4922" t="s">
        <v>34</v>
      </c>
      <c r="B4922">
        <v>2008</v>
      </c>
      <c r="C4922">
        <v>12</v>
      </c>
      <c r="D4922">
        <v>55.199895849245799</v>
      </c>
      <c r="E4922">
        <v>872.79639931304905</v>
      </c>
      <c r="F4922">
        <v>116.571241180439</v>
      </c>
      <c r="G4922">
        <v>45.453883749018402</v>
      </c>
      <c r="H4922">
        <v>159.853476745298</v>
      </c>
      <c r="I4922">
        <v>55.634704962820997</v>
      </c>
    </row>
    <row r="4923" spans="1:9" x14ac:dyDescent="0.25">
      <c r="A4923" t="s">
        <v>34</v>
      </c>
      <c r="B4923">
        <v>2009</v>
      </c>
      <c r="C4923">
        <v>1</v>
      </c>
      <c r="D4923">
        <v>77.955521824180494</v>
      </c>
      <c r="E4923">
        <v>881.19789216827405</v>
      </c>
      <c r="F4923">
        <v>176.44983840192799</v>
      </c>
      <c r="G4923">
        <v>66.907374152564998</v>
      </c>
      <c r="H4923">
        <v>241.70760870556799</v>
      </c>
      <c r="I4923">
        <v>71.143588661351203</v>
      </c>
    </row>
    <row r="4924" spans="1:9" x14ac:dyDescent="0.25">
      <c r="A4924" t="s">
        <v>34</v>
      </c>
      <c r="B4924">
        <v>2009</v>
      </c>
      <c r="C4924">
        <v>2</v>
      </c>
      <c r="D4924">
        <v>93.019555157589096</v>
      </c>
      <c r="E4924">
        <v>876.06225653655997</v>
      </c>
      <c r="F4924">
        <v>40.890507533230803</v>
      </c>
      <c r="G4924">
        <v>16.187251102080701</v>
      </c>
      <c r="H4924">
        <v>78.314853919450002</v>
      </c>
      <c r="I4924">
        <v>82.239687508206401</v>
      </c>
    </row>
    <row r="4925" spans="1:9" x14ac:dyDescent="0.25">
      <c r="A4925" t="s">
        <v>34</v>
      </c>
      <c r="B4925">
        <v>2009</v>
      </c>
      <c r="C4925">
        <v>3</v>
      </c>
      <c r="D4925">
        <v>142.95024165967999</v>
      </c>
      <c r="E4925">
        <v>869.13213416168196</v>
      </c>
      <c r="F4925">
        <v>71.581008429050399</v>
      </c>
      <c r="G4925">
        <v>29.283775899572699</v>
      </c>
      <c r="H4925">
        <v>124.404484760923</v>
      </c>
      <c r="I4925">
        <v>128.14906920956599</v>
      </c>
    </row>
    <row r="4926" spans="1:9" x14ac:dyDescent="0.25">
      <c r="A4926" t="s">
        <v>34</v>
      </c>
      <c r="B4926">
        <v>2009</v>
      </c>
      <c r="C4926">
        <v>4</v>
      </c>
      <c r="D4926">
        <v>150.00555772398999</v>
      </c>
      <c r="E4926">
        <v>868.988824751587</v>
      </c>
      <c r="F4926">
        <v>86.628166199712695</v>
      </c>
      <c r="G4926">
        <v>33.840582390380803</v>
      </c>
      <c r="H4926">
        <v>205.62296568932999</v>
      </c>
      <c r="I4926">
        <v>143.92829971487501</v>
      </c>
    </row>
    <row r="4927" spans="1:9" x14ac:dyDescent="0.25">
      <c r="A4927" t="s">
        <v>34</v>
      </c>
      <c r="B4927">
        <v>2009</v>
      </c>
      <c r="C4927">
        <v>5</v>
      </c>
      <c r="D4927">
        <v>148.603568697426</v>
      </c>
      <c r="E4927">
        <v>871.61307171249405</v>
      </c>
      <c r="F4927">
        <v>89.210582734298697</v>
      </c>
      <c r="G4927">
        <v>34.942655709266099</v>
      </c>
      <c r="H4927">
        <v>182.10493520415301</v>
      </c>
      <c r="I4927">
        <v>153.15088569763699</v>
      </c>
    </row>
    <row r="4928" spans="1:9" x14ac:dyDescent="0.25">
      <c r="A4928" t="s">
        <v>34</v>
      </c>
      <c r="B4928">
        <v>2009</v>
      </c>
      <c r="C4928">
        <v>6</v>
      </c>
      <c r="D4928">
        <v>139.821643092811</v>
      </c>
      <c r="E4928">
        <v>849.49644950439404</v>
      </c>
      <c r="F4928">
        <v>53.3257676459313</v>
      </c>
      <c r="G4928">
        <v>21.0105241773194</v>
      </c>
      <c r="H4928">
        <v>120.80528032168399</v>
      </c>
      <c r="I4928">
        <v>141.44072838813801</v>
      </c>
    </row>
    <row r="4929" spans="1:9" x14ac:dyDescent="0.25">
      <c r="A4929" t="s">
        <v>34</v>
      </c>
      <c r="B4929">
        <v>2009</v>
      </c>
      <c r="C4929">
        <v>7</v>
      </c>
      <c r="D4929">
        <v>92.510244337092004</v>
      </c>
      <c r="E4929">
        <v>868.16362024322495</v>
      </c>
      <c r="F4929">
        <v>137.38499546396301</v>
      </c>
      <c r="G4929">
        <v>51.5288395582389</v>
      </c>
      <c r="H4929">
        <v>238.85956016544799</v>
      </c>
      <c r="I4929">
        <v>100.337131644826</v>
      </c>
    </row>
    <row r="4930" spans="1:9" x14ac:dyDescent="0.25">
      <c r="A4930" t="s">
        <v>34</v>
      </c>
      <c r="B4930">
        <v>2009</v>
      </c>
      <c r="C4930">
        <v>8</v>
      </c>
      <c r="D4930">
        <v>60.581455335455601</v>
      </c>
      <c r="E4930">
        <v>864.48442858840997</v>
      </c>
      <c r="F4930">
        <v>200.385941138573</v>
      </c>
      <c r="G4930">
        <v>78.501614477000999</v>
      </c>
      <c r="H4930">
        <v>335.06606995813399</v>
      </c>
      <c r="I4930">
        <v>67.961266496901501</v>
      </c>
    </row>
    <row r="4931" spans="1:9" x14ac:dyDescent="0.25">
      <c r="A4931" t="s">
        <v>34</v>
      </c>
      <c r="B4931">
        <v>2009</v>
      </c>
      <c r="C4931">
        <v>9</v>
      </c>
      <c r="D4931">
        <v>40.750639731373198</v>
      </c>
      <c r="E4931">
        <v>872.99500310668998</v>
      </c>
      <c r="F4931">
        <v>69.361949395761499</v>
      </c>
      <c r="G4931">
        <v>27.608917193555001</v>
      </c>
      <c r="H4931">
        <v>74.615198580615498</v>
      </c>
      <c r="I4931">
        <v>49.114121357526798</v>
      </c>
    </row>
    <row r="4932" spans="1:9" x14ac:dyDescent="0.25">
      <c r="A4932" t="s">
        <v>34</v>
      </c>
      <c r="B4932">
        <v>2009</v>
      </c>
      <c r="C4932">
        <v>10</v>
      </c>
      <c r="D4932">
        <v>33.9959778628319</v>
      </c>
      <c r="E4932">
        <v>873.33893852722201</v>
      </c>
      <c r="F4932">
        <v>155.441736713886</v>
      </c>
      <c r="G4932">
        <v>59.494861272431201</v>
      </c>
      <c r="H4932">
        <v>194.12517478495599</v>
      </c>
      <c r="I4932">
        <v>41.833047458334001</v>
      </c>
    </row>
    <row r="4933" spans="1:9" x14ac:dyDescent="0.25">
      <c r="A4933" t="s">
        <v>34</v>
      </c>
      <c r="B4933">
        <v>2009</v>
      </c>
      <c r="C4933">
        <v>11</v>
      </c>
      <c r="D4933">
        <v>38.493162575648697</v>
      </c>
      <c r="E4933">
        <v>880.60636679763797</v>
      </c>
      <c r="F4933">
        <v>231.13130695892301</v>
      </c>
      <c r="G4933">
        <v>90.231414551385697</v>
      </c>
      <c r="H4933">
        <v>377.00120513449701</v>
      </c>
      <c r="I4933">
        <v>44.528441885986297</v>
      </c>
    </row>
    <row r="4934" spans="1:9" x14ac:dyDescent="0.25">
      <c r="A4934" t="s">
        <v>34</v>
      </c>
      <c r="B4934">
        <v>2009</v>
      </c>
      <c r="C4934">
        <v>12</v>
      </c>
      <c r="D4934">
        <v>49.595642747088696</v>
      </c>
      <c r="E4934">
        <v>879.68949824462902</v>
      </c>
      <c r="F4934">
        <v>113.05067343128199</v>
      </c>
      <c r="G4934">
        <v>44.204557283650303</v>
      </c>
      <c r="H4934">
        <v>139.85056911304699</v>
      </c>
      <c r="I4934">
        <v>51.644259918236699</v>
      </c>
    </row>
    <row r="4935" spans="1:9" x14ac:dyDescent="0.25">
      <c r="A4935" t="s">
        <v>34</v>
      </c>
      <c r="B4935">
        <v>2010</v>
      </c>
      <c r="C4935">
        <v>1</v>
      </c>
      <c r="D4935">
        <v>70.294422203167599</v>
      </c>
      <c r="E4935">
        <v>877.73798902023304</v>
      </c>
      <c r="F4935">
        <v>122.138696467743</v>
      </c>
      <c r="G4935">
        <v>46.405937115201702</v>
      </c>
      <c r="H4935">
        <v>164.80897054026599</v>
      </c>
      <c r="I4935">
        <v>64.800318985099807</v>
      </c>
    </row>
    <row r="4936" spans="1:9" x14ac:dyDescent="0.25">
      <c r="A4936" t="s">
        <v>34</v>
      </c>
      <c r="B4936">
        <v>2010</v>
      </c>
      <c r="C4936">
        <v>2</v>
      </c>
      <c r="D4936">
        <v>88.416561180783603</v>
      </c>
      <c r="E4936">
        <v>876.78864318161004</v>
      </c>
      <c r="F4936">
        <v>87.454336578178399</v>
      </c>
      <c r="G4936">
        <v>33.647696223607397</v>
      </c>
      <c r="H4936">
        <v>120.066178563433</v>
      </c>
      <c r="I4936">
        <v>78.207471556487107</v>
      </c>
    </row>
    <row r="4937" spans="1:9" x14ac:dyDescent="0.25">
      <c r="A4937" t="s">
        <v>34</v>
      </c>
      <c r="B4937">
        <v>2010</v>
      </c>
      <c r="C4937">
        <v>3</v>
      </c>
      <c r="D4937">
        <v>141.52283433584401</v>
      </c>
      <c r="E4937">
        <v>852.36838059967101</v>
      </c>
      <c r="F4937">
        <v>109.080843931179</v>
      </c>
      <c r="G4937">
        <v>42.103176197193001</v>
      </c>
      <c r="H4937">
        <v>201.328007982755</v>
      </c>
      <c r="I4937">
        <v>121.769987829375</v>
      </c>
    </row>
    <row r="4938" spans="1:9" x14ac:dyDescent="0.25">
      <c r="A4938" t="s">
        <v>34</v>
      </c>
      <c r="B4938">
        <v>2010</v>
      </c>
      <c r="C4938">
        <v>4</v>
      </c>
      <c r="D4938">
        <v>166.73430164694599</v>
      </c>
      <c r="E4938">
        <v>842.69803156066905</v>
      </c>
      <c r="F4938">
        <v>41.060668869140201</v>
      </c>
      <c r="G4938">
        <v>16.7785136699795</v>
      </c>
      <c r="H4938">
        <v>90.595414372437006</v>
      </c>
      <c r="I4938">
        <v>151.51750759657401</v>
      </c>
    </row>
    <row r="4939" spans="1:9" x14ac:dyDescent="0.25">
      <c r="A4939" t="s">
        <v>34</v>
      </c>
      <c r="B4939">
        <v>2010</v>
      </c>
      <c r="C4939">
        <v>5</v>
      </c>
      <c r="D4939">
        <v>161.40880946509401</v>
      </c>
      <c r="E4939">
        <v>815.24185355575503</v>
      </c>
      <c r="F4939">
        <v>36.130734089874302</v>
      </c>
      <c r="G4939">
        <v>14.356322562319299</v>
      </c>
      <c r="H4939">
        <v>91.010025053591704</v>
      </c>
      <c r="I4939">
        <v>147.01346648390799</v>
      </c>
    </row>
    <row r="4940" spans="1:9" x14ac:dyDescent="0.25">
      <c r="A4940" t="s">
        <v>34</v>
      </c>
      <c r="B4940">
        <v>2010</v>
      </c>
      <c r="C4940">
        <v>6</v>
      </c>
      <c r="D4940">
        <v>140.25699159477401</v>
      </c>
      <c r="E4940">
        <v>813.17974512390094</v>
      </c>
      <c r="F4940">
        <v>32.985215658694102</v>
      </c>
      <c r="G4940">
        <v>13.035186472854299</v>
      </c>
      <c r="H4940">
        <v>82.229327221968205</v>
      </c>
      <c r="I4940">
        <v>131.18695729420699</v>
      </c>
    </row>
    <row r="4941" spans="1:9" x14ac:dyDescent="0.25">
      <c r="A4941" t="s">
        <v>34</v>
      </c>
      <c r="B4941">
        <v>2010</v>
      </c>
      <c r="C4941">
        <v>7</v>
      </c>
      <c r="D4941">
        <v>90.206078320803698</v>
      </c>
      <c r="E4941">
        <v>846.38470345626797</v>
      </c>
      <c r="F4941">
        <v>121.846292516422</v>
      </c>
      <c r="G4941">
        <v>47.399747350006201</v>
      </c>
      <c r="H4941">
        <v>258.44612572085401</v>
      </c>
      <c r="I4941">
        <v>93.270453817462894</v>
      </c>
    </row>
    <row r="4942" spans="1:9" x14ac:dyDescent="0.25">
      <c r="A4942" t="s">
        <v>34</v>
      </c>
      <c r="B4942">
        <v>2010</v>
      </c>
      <c r="C4942">
        <v>8</v>
      </c>
      <c r="D4942">
        <v>61.041141227020603</v>
      </c>
      <c r="E4942">
        <v>867.08582752883899</v>
      </c>
      <c r="F4942">
        <v>88.4077474150467</v>
      </c>
      <c r="G4942">
        <v>34.964787237112901</v>
      </c>
      <c r="H4942">
        <v>113.534965789561</v>
      </c>
      <c r="I4942">
        <v>68.706511187319705</v>
      </c>
    </row>
    <row r="4943" spans="1:9" x14ac:dyDescent="0.25">
      <c r="A4943" t="s">
        <v>34</v>
      </c>
      <c r="B4943">
        <v>2010</v>
      </c>
      <c r="C4943">
        <v>9</v>
      </c>
      <c r="D4943">
        <v>37.9255156576369</v>
      </c>
      <c r="E4943">
        <v>865.65941715331996</v>
      </c>
      <c r="F4943">
        <v>178.37381694128001</v>
      </c>
      <c r="G4943">
        <v>67.880786428190305</v>
      </c>
      <c r="H4943">
        <v>267.44697892993901</v>
      </c>
      <c r="I4943">
        <v>45.912465928077701</v>
      </c>
    </row>
    <row r="4944" spans="1:9" x14ac:dyDescent="0.25">
      <c r="A4944" t="s">
        <v>34</v>
      </c>
      <c r="B4944">
        <v>2010</v>
      </c>
      <c r="C4944">
        <v>10</v>
      </c>
      <c r="D4944">
        <v>34.569084095160697</v>
      </c>
      <c r="E4944">
        <v>877.10652043869095</v>
      </c>
      <c r="F4944">
        <v>138.98939484100299</v>
      </c>
      <c r="G4944">
        <v>54.304461261767401</v>
      </c>
      <c r="H4944">
        <v>146.38600616751199</v>
      </c>
      <c r="I4944">
        <v>42.813054016327897</v>
      </c>
    </row>
    <row r="4945" spans="1:9" x14ac:dyDescent="0.25">
      <c r="A4945" t="s">
        <v>34</v>
      </c>
      <c r="B4945">
        <v>2010</v>
      </c>
      <c r="C4945">
        <v>11</v>
      </c>
      <c r="D4945">
        <v>33.359523013727397</v>
      </c>
      <c r="E4945">
        <v>879.96680963409403</v>
      </c>
      <c r="F4945">
        <v>178.903972355576</v>
      </c>
      <c r="G4945">
        <v>67.699116413890394</v>
      </c>
      <c r="H4945">
        <v>295.55229227924298</v>
      </c>
      <c r="I4945">
        <v>39.381754074654602</v>
      </c>
    </row>
    <row r="4946" spans="1:9" x14ac:dyDescent="0.25">
      <c r="A4946" t="s">
        <v>34</v>
      </c>
      <c r="B4946">
        <v>2010</v>
      </c>
      <c r="C4946">
        <v>12</v>
      </c>
      <c r="D4946">
        <v>49.3630865157416</v>
      </c>
      <c r="E4946">
        <v>881.22606712188701</v>
      </c>
      <c r="F4946">
        <v>96.352934190101607</v>
      </c>
      <c r="G4946">
        <v>37.042306377826002</v>
      </c>
      <c r="H4946">
        <v>100.40195886774301</v>
      </c>
      <c r="I4946">
        <v>51.649609893879898</v>
      </c>
    </row>
    <row r="4947" spans="1:9" x14ac:dyDescent="0.25">
      <c r="A4947" t="s">
        <v>34</v>
      </c>
      <c r="B4947">
        <v>2011</v>
      </c>
      <c r="C4947">
        <v>1</v>
      </c>
      <c r="D4947">
        <v>73.955603254404096</v>
      </c>
      <c r="E4947">
        <v>880.230917194977</v>
      </c>
      <c r="F4947">
        <v>84.195425027885406</v>
      </c>
      <c r="G4947">
        <v>33.5494484812859</v>
      </c>
      <c r="H4947">
        <v>102.551501414068</v>
      </c>
      <c r="I4947">
        <v>67.960607577233304</v>
      </c>
    </row>
    <row r="4948" spans="1:9" x14ac:dyDescent="0.25">
      <c r="A4948" t="s">
        <v>34</v>
      </c>
      <c r="B4948">
        <v>2011</v>
      </c>
      <c r="C4948">
        <v>2</v>
      </c>
      <c r="D4948">
        <v>104.073533874142</v>
      </c>
      <c r="E4948">
        <v>879.12803972534198</v>
      </c>
      <c r="F4948">
        <v>135.813943114138</v>
      </c>
      <c r="G4948">
        <v>52.680118868192103</v>
      </c>
      <c r="H4948">
        <v>236.095972771444</v>
      </c>
      <c r="I4948">
        <v>91.047653324618395</v>
      </c>
    </row>
    <row r="4949" spans="1:9" x14ac:dyDescent="0.25">
      <c r="A4949" t="s">
        <v>34</v>
      </c>
      <c r="B4949">
        <v>2011</v>
      </c>
      <c r="C4949">
        <v>3</v>
      </c>
      <c r="D4949">
        <v>154.07364311107199</v>
      </c>
      <c r="E4949">
        <v>866.11786620529199</v>
      </c>
      <c r="F4949">
        <v>63.226940372047402</v>
      </c>
      <c r="G4949">
        <v>25.006452805506701</v>
      </c>
      <c r="H4949">
        <v>108.219604025192</v>
      </c>
      <c r="I4949">
        <v>136.635487777386</v>
      </c>
    </row>
    <row r="4950" spans="1:9" x14ac:dyDescent="0.25">
      <c r="A4950" t="s">
        <v>34</v>
      </c>
      <c r="B4950">
        <v>2011</v>
      </c>
      <c r="C4950">
        <v>4</v>
      </c>
      <c r="D4950">
        <v>183.48449788642799</v>
      </c>
      <c r="E4950">
        <v>832.42798632400502</v>
      </c>
      <c r="F4950">
        <v>35.739880345099898</v>
      </c>
      <c r="G4950">
        <v>14.381995326619499</v>
      </c>
      <c r="H4950">
        <v>59.102300985414999</v>
      </c>
      <c r="I4950">
        <v>161.584276739545</v>
      </c>
    </row>
    <row r="4951" spans="1:9" x14ac:dyDescent="0.25">
      <c r="A4951" t="s">
        <v>34</v>
      </c>
      <c r="B4951">
        <v>2011</v>
      </c>
      <c r="C4951">
        <v>5</v>
      </c>
      <c r="D4951">
        <v>142.35362534650099</v>
      </c>
      <c r="E4951">
        <v>815.40924545135499</v>
      </c>
      <c r="F4951">
        <v>57.1618497215864</v>
      </c>
      <c r="G4951">
        <v>24.124245515923601</v>
      </c>
      <c r="H4951">
        <v>163.380417748177</v>
      </c>
      <c r="I4951">
        <v>129.41277735480799</v>
      </c>
    </row>
    <row r="4952" spans="1:9" x14ac:dyDescent="0.25">
      <c r="A4952" t="s">
        <v>34</v>
      </c>
      <c r="B4952">
        <v>2011</v>
      </c>
      <c r="C4952">
        <v>6</v>
      </c>
      <c r="D4952">
        <v>124.13867306386599</v>
      </c>
      <c r="E4952">
        <v>851.41662867706304</v>
      </c>
      <c r="F4952">
        <v>80.023584243025795</v>
      </c>
      <c r="G4952">
        <v>32.627561861236003</v>
      </c>
      <c r="H4952">
        <v>180.77883688367601</v>
      </c>
      <c r="I4952">
        <v>126.196120369787</v>
      </c>
    </row>
    <row r="4953" spans="1:9" x14ac:dyDescent="0.25">
      <c r="A4953" t="s">
        <v>34</v>
      </c>
      <c r="B4953">
        <v>2011</v>
      </c>
      <c r="C4953">
        <v>7</v>
      </c>
      <c r="D4953">
        <v>96.375505666604099</v>
      </c>
      <c r="E4953">
        <v>861.26279165054302</v>
      </c>
      <c r="F4953">
        <v>67.279237016296406</v>
      </c>
      <c r="G4953">
        <v>26.7763750922058</v>
      </c>
      <c r="H4953">
        <v>120.34841862769601</v>
      </c>
      <c r="I4953">
        <v>102.359327036729</v>
      </c>
    </row>
    <row r="4954" spans="1:9" x14ac:dyDescent="0.25">
      <c r="A4954" t="s">
        <v>34</v>
      </c>
      <c r="B4954">
        <v>2011</v>
      </c>
      <c r="C4954">
        <v>8</v>
      </c>
      <c r="D4954">
        <v>57.536815320292703</v>
      </c>
      <c r="E4954">
        <v>870.30055110397404</v>
      </c>
      <c r="F4954">
        <v>100.564761793842</v>
      </c>
      <c r="G4954">
        <v>39.273380030951799</v>
      </c>
      <c r="H4954">
        <v>127.138743278248</v>
      </c>
      <c r="I4954">
        <v>65.7159606835652</v>
      </c>
    </row>
    <row r="4955" spans="1:9" x14ac:dyDescent="0.25">
      <c r="A4955" t="s">
        <v>34</v>
      </c>
      <c r="B4955">
        <v>2011</v>
      </c>
      <c r="C4955">
        <v>9</v>
      </c>
      <c r="D4955">
        <v>36.017879708343202</v>
      </c>
      <c r="E4955">
        <v>871.77069831802396</v>
      </c>
      <c r="F4955">
        <v>179.16146474824899</v>
      </c>
      <c r="G4955">
        <v>69.975277568752702</v>
      </c>
      <c r="H4955">
        <v>236.61759827098399</v>
      </c>
      <c r="I4955">
        <v>44.304608768739698</v>
      </c>
    </row>
    <row r="4956" spans="1:9" x14ac:dyDescent="0.25">
      <c r="A4956" t="s">
        <v>34</v>
      </c>
      <c r="B4956">
        <v>2011</v>
      </c>
      <c r="C4956">
        <v>10</v>
      </c>
      <c r="D4956">
        <v>31.8510807712426</v>
      </c>
      <c r="E4956">
        <v>874.01180911315896</v>
      </c>
      <c r="F4956">
        <v>240.72169697313299</v>
      </c>
      <c r="G4956">
        <v>93.2848469399555</v>
      </c>
      <c r="H4956">
        <v>405.81840495727101</v>
      </c>
      <c r="I4956">
        <v>39.841654924917201</v>
      </c>
    </row>
    <row r="4957" spans="1:9" x14ac:dyDescent="0.25">
      <c r="A4957" t="s">
        <v>34</v>
      </c>
      <c r="B4957">
        <v>2011</v>
      </c>
      <c r="C4957">
        <v>11</v>
      </c>
      <c r="D4957">
        <v>36.896646436958598</v>
      </c>
      <c r="E4957">
        <v>879.88080757293699</v>
      </c>
      <c r="F4957">
        <v>157.05107538730601</v>
      </c>
      <c r="G4957">
        <v>60.821401375293597</v>
      </c>
      <c r="H4957">
        <v>227.593318862247</v>
      </c>
      <c r="I4957">
        <v>42.804277742590898</v>
      </c>
    </row>
    <row r="4958" spans="1:9" x14ac:dyDescent="0.25">
      <c r="A4958" t="s">
        <v>34</v>
      </c>
      <c r="B4958">
        <v>2011</v>
      </c>
      <c r="C4958">
        <v>12</v>
      </c>
      <c r="D4958">
        <v>53.441540613211401</v>
      </c>
      <c r="E4958">
        <v>883.37873114242598</v>
      </c>
      <c r="F4958">
        <v>176.79840284324601</v>
      </c>
      <c r="G4958">
        <v>70.649568639947503</v>
      </c>
      <c r="H4958">
        <v>244.32584551693401</v>
      </c>
      <c r="I4958">
        <v>55.016482276620799</v>
      </c>
    </row>
    <row r="4959" spans="1:9" x14ac:dyDescent="0.25">
      <c r="A4959" t="s">
        <v>34</v>
      </c>
      <c r="B4959">
        <v>2012</v>
      </c>
      <c r="C4959">
        <v>1</v>
      </c>
      <c r="D4959">
        <v>75.829254091379397</v>
      </c>
      <c r="E4959">
        <v>876.32831307403603</v>
      </c>
      <c r="F4959">
        <v>142.23119407220801</v>
      </c>
      <c r="G4959">
        <v>55.964956296871897</v>
      </c>
      <c r="H4959">
        <v>199.09079597899</v>
      </c>
      <c r="I4959">
        <v>69.095242408680903</v>
      </c>
    </row>
    <row r="4960" spans="1:9" x14ac:dyDescent="0.25">
      <c r="A4960" t="s">
        <v>34</v>
      </c>
      <c r="B4960">
        <v>2012</v>
      </c>
      <c r="C4960">
        <v>2</v>
      </c>
      <c r="D4960">
        <v>95.080911196813901</v>
      </c>
      <c r="E4960">
        <v>878.525565231781</v>
      </c>
      <c r="F4960">
        <v>83.677869674262993</v>
      </c>
      <c r="G4960">
        <v>32.7773130329686</v>
      </c>
      <c r="H4960">
        <v>137.00739217959901</v>
      </c>
      <c r="I4960">
        <v>84.477058476376499</v>
      </c>
    </row>
    <row r="4961" spans="1:9" x14ac:dyDescent="0.25">
      <c r="A4961" t="s">
        <v>34</v>
      </c>
      <c r="B4961">
        <v>2012</v>
      </c>
      <c r="C4961">
        <v>3</v>
      </c>
      <c r="D4961">
        <v>150.22293319663899</v>
      </c>
      <c r="E4961">
        <v>869.94436475540203</v>
      </c>
      <c r="F4961">
        <v>42.322653122122297</v>
      </c>
      <c r="G4961">
        <v>16.8424035488658</v>
      </c>
      <c r="H4961">
        <v>48.905129203710601</v>
      </c>
      <c r="I4961">
        <v>134.45349107343699</v>
      </c>
    </row>
    <row r="4962" spans="1:9" x14ac:dyDescent="0.25">
      <c r="A4962" t="s">
        <v>34</v>
      </c>
      <c r="B4962">
        <v>2012</v>
      </c>
      <c r="C4962">
        <v>4</v>
      </c>
      <c r="D4962">
        <v>141.08046861068601</v>
      </c>
      <c r="E4962">
        <v>853.75424189102205</v>
      </c>
      <c r="F4962">
        <v>44.429214066625804</v>
      </c>
      <c r="G4962">
        <v>17.557298432826101</v>
      </c>
      <c r="H4962">
        <v>138.007050695186</v>
      </c>
      <c r="I4962">
        <v>132.10509500715301</v>
      </c>
    </row>
    <row r="4963" spans="1:9" x14ac:dyDescent="0.25">
      <c r="A4963" t="s">
        <v>34</v>
      </c>
      <c r="B4963">
        <v>2012</v>
      </c>
      <c r="C4963">
        <v>5</v>
      </c>
      <c r="D4963">
        <v>161.594571322825</v>
      </c>
      <c r="E4963">
        <v>859.582244845123</v>
      </c>
      <c r="F4963">
        <v>51.835844153227796</v>
      </c>
      <c r="G4963">
        <v>20.379169713344499</v>
      </c>
      <c r="H4963">
        <v>101.279893886561</v>
      </c>
      <c r="I4963">
        <v>161.787656256671</v>
      </c>
    </row>
    <row r="4964" spans="1:9" x14ac:dyDescent="0.25">
      <c r="A4964" t="s">
        <v>34</v>
      </c>
      <c r="B4964">
        <v>2012</v>
      </c>
      <c r="C4964">
        <v>6</v>
      </c>
      <c r="D4964">
        <v>105.10171278381399</v>
      </c>
      <c r="E4964">
        <v>857.45917219467196</v>
      </c>
      <c r="F4964">
        <v>182.58649613143899</v>
      </c>
      <c r="G4964">
        <v>69.499569347022501</v>
      </c>
      <c r="H4964">
        <v>385.69263431088501</v>
      </c>
      <c r="I4964">
        <v>109.33640345821399</v>
      </c>
    </row>
    <row r="4965" spans="1:9" x14ac:dyDescent="0.25">
      <c r="A4965" t="s">
        <v>34</v>
      </c>
      <c r="B4965">
        <v>2012</v>
      </c>
      <c r="C4965">
        <v>7</v>
      </c>
      <c r="D4965">
        <v>84.368483150067405</v>
      </c>
      <c r="E4965">
        <v>867.388611379699</v>
      </c>
      <c r="F4965">
        <v>131.48825276042899</v>
      </c>
      <c r="G4965">
        <v>50.379314919566497</v>
      </c>
      <c r="H4965">
        <v>207.09774945949999</v>
      </c>
      <c r="I4965">
        <v>91.185655197291396</v>
      </c>
    </row>
    <row r="4966" spans="1:9" x14ac:dyDescent="0.25">
      <c r="A4966" t="s">
        <v>34</v>
      </c>
      <c r="B4966">
        <v>2012</v>
      </c>
      <c r="C4966">
        <v>8</v>
      </c>
      <c r="D4966">
        <v>57.917756127661498</v>
      </c>
      <c r="E4966">
        <v>872.35982112503098</v>
      </c>
      <c r="F4966">
        <v>140.922907193871</v>
      </c>
      <c r="G4966">
        <v>53.842214112340898</v>
      </c>
      <c r="H4966">
        <v>218.11499580573599</v>
      </c>
      <c r="I4966">
        <v>66.087555623583796</v>
      </c>
    </row>
    <row r="4967" spans="1:9" x14ac:dyDescent="0.25">
      <c r="A4967" t="s">
        <v>34</v>
      </c>
      <c r="B4967">
        <v>2012</v>
      </c>
      <c r="C4967">
        <v>9</v>
      </c>
      <c r="D4967">
        <v>36.153679560532602</v>
      </c>
      <c r="E4967">
        <v>866.40440444473302</v>
      </c>
      <c r="F4967">
        <v>184.54633808566999</v>
      </c>
      <c r="G4967">
        <v>70.417111886681994</v>
      </c>
      <c r="H4967">
        <v>248.05855965311099</v>
      </c>
      <c r="I4967">
        <v>43.908975042562503</v>
      </c>
    </row>
    <row r="4968" spans="1:9" x14ac:dyDescent="0.25">
      <c r="A4968" t="s">
        <v>34</v>
      </c>
      <c r="B4968">
        <v>2012</v>
      </c>
      <c r="C4968">
        <v>10</v>
      </c>
      <c r="D4968">
        <v>30.872330622451599</v>
      </c>
      <c r="E4968">
        <v>869.44324540191701</v>
      </c>
      <c r="F4968">
        <v>158.21086797586401</v>
      </c>
      <c r="G4968">
        <v>61.627699025279</v>
      </c>
      <c r="H4968">
        <v>257.17204721540003</v>
      </c>
      <c r="I4968">
        <v>38.4797265343189</v>
      </c>
    </row>
    <row r="4969" spans="1:9" x14ac:dyDescent="0.25">
      <c r="A4969" t="s">
        <v>34</v>
      </c>
      <c r="B4969">
        <v>2012</v>
      </c>
      <c r="C4969">
        <v>11</v>
      </c>
      <c r="D4969">
        <v>35.554362003077301</v>
      </c>
      <c r="E4969">
        <v>879.49510839904804</v>
      </c>
      <c r="F4969">
        <v>124.91152822069201</v>
      </c>
      <c r="G4969">
        <v>48.6490137833758</v>
      </c>
      <c r="H4969">
        <v>157.59675699078599</v>
      </c>
      <c r="I4969">
        <v>41.379593912539498</v>
      </c>
    </row>
    <row r="4970" spans="1:9" x14ac:dyDescent="0.25">
      <c r="A4970" t="s">
        <v>34</v>
      </c>
      <c r="B4970">
        <v>2012</v>
      </c>
      <c r="C4970">
        <v>12</v>
      </c>
      <c r="D4970">
        <v>55.274259685108099</v>
      </c>
      <c r="E4970">
        <v>875.41174084762599</v>
      </c>
      <c r="F4970">
        <v>161.92857860092201</v>
      </c>
      <c r="G4970">
        <v>62.640639704724997</v>
      </c>
      <c r="H4970">
        <v>242.689655792775</v>
      </c>
      <c r="I4970">
        <v>56.049365609388303</v>
      </c>
    </row>
    <row r="4971" spans="1:9" x14ac:dyDescent="0.25">
      <c r="A4971" t="s">
        <v>34</v>
      </c>
      <c r="B4971">
        <v>2013</v>
      </c>
      <c r="C4971">
        <v>1</v>
      </c>
      <c r="D4971">
        <v>65.679162425882197</v>
      </c>
      <c r="E4971">
        <v>880.66743977005001</v>
      </c>
      <c r="F4971">
        <v>167.959758282585</v>
      </c>
      <c r="G4971">
        <v>64.320932807626207</v>
      </c>
      <c r="H4971">
        <v>246.47484109979601</v>
      </c>
      <c r="I4971">
        <v>61.413729891924902</v>
      </c>
    </row>
    <row r="4972" spans="1:9" x14ac:dyDescent="0.25">
      <c r="A4972" t="s">
        <v>34</v>
      </c>
      <c r="B4972">
        <v>2013</v>
      </c>
      <c r="C4972">
        <v>2</v>
      </c>
      <c r="D4972">
        <v>88.036709215761405</v>
      </c>
      <c r="E4972">
        <v>873.70861546829201</v>
      </c>
      <c r="F4972">
        <v>105.520414061642</v>
      </c>
      <c r="G4972">
        <v>40.239917652588503</v>
      </c>
      <c r="H4972">
        <v>140.77413847828399</v>
      </c>
      <c r="I4972">
        <v>77.816766324873001</v>
      </c>
    </row>
    <row r="4973" spans="1:9" x14ac:dyDescent="0.25">
      <c r="A4973" t="s">
        <v>34</v>
      </c>
      <c r="B4973">
        <v>2013</v>
      </c>
      <c r="C4973">
        <v>3</v>
      </c>
      <c r="D4973">
        <v>102.741917241119</v>
      </c>
      <c r="E4973">
        <v>868.45825885940599</v>
      </c>
      <c r="F4973">
        <v>105.34197299364099</v>
      </c>
      <c r="G4973">
        <v>39.249639955565399</v>
      </c>
      <c r="H4973">
        <v>174.89886215560901</v>
      </c>
      <c r="I4973">
        <v>93.689957858324107</v>
      </c>
    </row>
    <row r="4974" spans="1:9" x14ac:dyDescent="0.25">
      <c r="A4974" t="s">
        <v>34</v>
      </c>
      <c r="B4974">
        <v>2013</v>
      </c>
      <c r="C4974">
        <v>4</v>
      </c>
      <c r="D4974">
        <v>139.01053423877801</v>
      </c>
      <c r="E4974">
        <v>862.90978708923296</v>
      </c>
      <c r="F4974">
        <v>61.424664234156602</v>
      </c>
      <c r="G4974">
        <v>24.2921601035655</v>
      </c>
      <c r="H4974">
        <v>148.945475092995</v>
      </c>
      <c r="I4974">
        <v>131.73544612269899</v>
      </c>
    </row>
    <row r="4975" spans="1:9" x14ac:dyDescent="0.25">
      <c r="A4975" t="s">
        <v>34</v>
      </c>
      <c r="B4975">
        <v>2013</v>
      </c>
      <c r="C4975">
        <v>5</v>
      </c>
      <c r="D4975">
        <v>150.57631636171101</v>
      </c>
      <c r="E4975">
        <v>867.72266134887695</v>
      </c>
      <c r="F4975">
        <v>94.212430117473602</v>
      </c>
      <c r="G4975">
        <v>37.355690278171799</v>
      </c>
      <c r="H4975">
        <v>197.13042368903601</v>
      </c>
      <c r="I4975">
        <v>152.953560157933</v>
      </c>
    </row>
    <row r="4976" spans="1:9" x14ac:dyDescent="0.25">
      <c r="A4976" t="s">
        <v>34</v>
      </c>
      <c r="B4976">
        <v>2013</v>
      </c>
      <c r="C4976">
        <v>6</v>
      </c>
      <c r="D4976">
        <v>127.08811680048299</v>
      </c>
      <c r="E4976">
        <v>861.21196902770998</v>
      </c>
      <c r="F4976">
        <v>66.560197825508098</v>
      </c>
      <c r="G4976">
        <v>26.142718073437099</v>
      </c>
      <c r="H4976">
        <v>149.70290322845699</v>
      </c>
      <c r="I4976">
        <v>131.11835191537901</v>
      </c>
    </row>
    <row r="4977" spans="1:9" x14ac:dyDescent="0.25">
      <c r="A4977" t="s">
        <v>34</v>
      </c>
      <c r="B4977">
        <v>2013</v>
      </c>
      <c r="C4977">
        <v>7</v>
      </c>
      <c r="D4977">
        <v>109.590435661832</v>
      </c>
      <c r="E4977">
        <v>847.033838113098</v>
      </c>
      <c r="F4977">
        <v>102.410230161133</v>
      </c>
      <c r="G4977">
        <v>39.775550106356</v>
      </c>
      <c r="H4977">
        <v>152.190906167419</v>
      </c>
      <c r="I4977">
        <v>112.254538274355</v>
      </c>
    </row>
    <row r="4978" spans="1:9" x14ac:dyDescent="0.25">
      <c r="A4978" t="s">
        <v>34</v>
      </c>
      <c r="B4978">
        <v>2013</v>
      </c>
      <c r="C4978">
        <v>8</v>
      </c>
      <c r="D4978">
        <v>59.057125747963802</v>
      </c>
      <c r="E4978">
        <v>860.65474191482599</v>
      </c>
      <c r="F4978">
        <v>87.287407183399196</v>
      </c>
      <c r="G4978">
        <v>34.477217775296303</v>
      </c>
      <c r="H4978">
        <v>151.73977634365099</v>
      </c>
      <c r="I4978">
        <v>66.131138679137194</v>
      </c>
    </row>
    <row r="4979" spans="1:9" x14ac:dyDescent="0.25">
      <c r="A4979" t="s">
        <v>34</v>
      </c>
      <c r="B4979">
        <v>2013</v>
      </c>
      <c r="C4979">
        <v>9</v>
      </c>
      <c r="D4979">
        <v>35.6683602113688</v>
      </c>
      <c r="E4979">
        <v>871.87451653091398</v>
      </c>
      <c r="F4979">
        <v>103.950661440563</v>
      </c>
      <c r="G4979">
        <v>40.757175091294101</v>
      </c>
      <c r="H4979">
        <v>133.14607673978099</v>
      </c>
      <c r="I4979">
        <v>44.006350262022004</v>
      </c>
    </row>
    <row r="4980" spans="1:9" x14ac:dyDescent="0.25">
      <c r="A4980" t="s">
        <v>34</v>
      </c>
      <c r="B4980">
        <v>2013</v>
      </c>
      <c r="C4980">
        <v>10</v>
      </c>
      <c r="D4980">
        <v>31.222873464847499</v>
      </c>
      <c r="E4980">
        <v>876.79459656417896</v>
      </c>
      <c r="F4980">
        <v>206.417195695381</v>
      </c>
      <c r="G4980">
        <v>77.557589769507004</v>
      </c>
      <c r="H4980">
        <v>312.48892442771898</v>
      </c>
      <c r="I4980">
        <v>39.095982274217597</v>
      </c>
    </row>
    <row r="4981" spans="1:9" x14ac:dyDescent="0.25">
      <c r="A4981" t="s">
        <v>34</v>
      </c>
      <c r="B4981">
        <v>2013</v>
      </c>
      <c r="C4981">
        <v>11</v>
      </c>
      <c r="D4981">
        <v>33.899620870738303</v>
      </c>
      <c r="E4981">
        <v>881.11808829330403</v>
      </c>
      <c r="F4981">
        <v>108.508488407974</v>
      </c>
      <c r="G4981">
        <v>42.638761420713202</v>
      </c>
      <c r="H4981">
        <v>117.118675326307</v>
      </c>
      <c r="I4981">
        <v>39.907502422289902</v>
      </c>
    </row>
    <row r="4982" spans="1:9" x14ac:dyDescent="0.25">
      <c r="A4982" t="s">
        <v>34</v>
      </c>
      <c r="B4982">
        <v>2013</v>
      </c>
      <c r="C4982">
        <v>12</v>
      </c>
      <c r="D4982">
        <v>49.787576830912002</v>
      </c>
      <c r="E4982">
        <v>881.52831226364106</v>
      </c>
      <c r="F4982">
        <v>174.840961482811</v>
      </c>
      <c r="G4982">
        <v>67.802882944367099</v>
      </c>
      <c r="H4982">
        <v>247.851979714479</v>
      </c>
      <c r="I4982">
        <v>51.916954683671001</v>
      </c>
    </row>
    <row r="4983" spans="1:9" x14ac:dyDescent="0.25">
      <c r="A4983" t="s">
        <v>34</v>
      </c>
      <c r="B4983">
        <v>2014</v>
      </c>
      <c r="C4983">
        <v>1</v>
      </c>
      <c r="D4983">
        <v>70.027323405839496</v>
      </c>
      <c r="E4983">
        <v>880.72641285690304</v>
      </c>
      <c r="F4983">
        <v>222.89377337013201</v>
      </c>
      <c r="G4983">
        <v>84.9689922050202</v>
      </c>
      <c r="H4983">
        <v>334.06130321621401</v>
      </c>
      <c r="I4983">
        <v>64.945147630691494</v>
      </c>
    </row>
    <row r="4984" spans="1:9" x14ac:dyDescent="0.25">
      <c r="A4984" t="s">
        <v>34</v>
      </c>
      <c r="B4984">
        <v>2014</v>
      </c>
      <c r="C4984">
        <v>2</v>
      </c>
      <c r="D4984">
        <v>90.371775578647899</v>
      </c>
      <c r="E4984">
        <v>880.28364669158896</v>
      </c>
      <c r="F4984">
        <v>162.19168830564499</v>
      </c>
      <c r="G4984">
        <v>63.148746942434798</v>
      </c>
      <c r="H4984">
        <v>289.16446560973202</v>
      </c>
      <c r="I4984">
        <v>80.293529550366401</v>
      </c>
    </row>
    <row r="4985" spans="1:9" x14ac:dyDescent="0.25">
      <c r="A4985" t="s">
        <v>34</v>
      </c>
      <c r="B4985">
        <v>2014</v>
      </c>
      <c r="C4985">
        <v>3</v>
      </c>
      <c r="D4985">
        <v>131.43803164841</v>
      </c>
      <c r="E4985">
        <v>870.88106620574899</v>
      </c>
      <c r="F4985">
        <v>99.921556811924006</v>
      </c>
      <c r="G4985">
        <v>38.9800566355825</v>
      </c>
      <c r="H4985">
        <v>182.21831087576399</v>
      </c>
      <c r="I4985">
        <v>118.193372554755</v>
      </c>
    </row>
    <row r="4986" spans="1:9" x14ac:dyDescent="0.25">
      <c r="A4986" t="s">
        <v>34</v>
      </c>
      <c r="B4986">
        <v>2014</v>
      </c>
      <c r="C4986">
        <v>4</v>
      </c>
      <c r="D4986">
        <v>156.85221917395901</v>
      </c>
      <c r="E4986">
        <v>861.17741593719495</v>
      </c>
      <c r="F4986">
        <v>39.968419600035503</v>
      </c>
      <c r="G4986">
        <v>15.751544945184101</v>
      </c>
      <c r="H4986">
        <v>81.164940251090499</v>
      </c>
      <c r="I4986">
        <v>148.14617218471099</v>
      </c>
    </row>
    <row r="4987" spans="1:9" x14ac:dyDescent="0.25">
      <c r="A4987" t="s">
        <v>34</v>
      </c>
      <c r="B4987">
        <v>2014</v>
      </c>
      <c r="C4987">
        <v>5</v>
      </c>
      <c r="D4987">
        <v>142.259130647272</v>
      </c>
      <c r="E4987">
        <v>862.80101803344701</v>
      </c>
      <c r="F4987">
        <v>66.784476673555403</v>
      </c>
      <c r="G4987">
        <v>26.131780359576499</v>
      </c>
      <c r="H4987">
        <v>168.838986117199</v>
      </c>
      <c r="I4987">
        <v>144.61106177085901</v>
      </c>
    </row>
    <row r="4988" spans="1:9" x14ac:dyDescent="0.25">
      <c r="A4988" t="s">
        <v>34</v>
      </c>
      <c r="B4988">
        <v>2014</v>
      </c>
      <c r="C4988">
        <v>6</v>
      </c>
      <c r="D4988">
        <v>127.768815431031</v>
      </c>
      <c r="E4988">
        <v>855.30379521636996</v>
      </c>
      <c r="F4988">
        <v>46.967081989517197</v>
      </c>
      <c r="G4988">
        <v>18.653751230674501</v>
      </c>
      <c r="H4988">
        <v>94.8961797643518</v>
      </c>
      <c r="I4988">
        <v>131.111902002292</v>
      </c>
    </row>
    <row r="4989" spans="1:9" x14ac:dyDescent="0.25">
      <c r="A4989" t="s">
        <v>34</v>
      </c>
      <c r="B4989">
        <v>2014</v>
      </c>
      <c r="C4989">
        <v>7</v>
      </c>
      <c r="D4989">
        <v>103.120211365532</v>
      </c>
      <c r="E4989">
        <v>859.77418153701797</v>
      </c>
      <c r="F4989">
        <v>71.842336450910594</v>
      </c>
      <c r="G4989">
        <v>29.034820476390099</v>
      </c>
      <c r="H4989">
        <v>146.38170307131799</v>
      </c>
      <c r="I4989">
        <v>108.696409987965</v>
      </c>
    </row>
    <row r="4990" spans="1:9" x14ac:dyDescent="0.25">
      <c r="A4990" t="s">
        <v>34</v>
      </c>
      <c r="B4990">
        <v>2014</v>
      </c>
      <c r="C4990">
        <v>8</v>
      </c>
      <c r="D4990">
        <v>54.814743826528698</v>
      </c>
      <c r="E4990">
        <v>868.23764843917797</v>
      </c>
      <c r="F4990">
        <v>178.14521361225101</v>
      </c>
      <c r="G4990">
        <v>68.083619502256497</v>
      </c>
      <c r="H4990">
        <v>280.26929388201199</v>
      </c>
      <c r="I4990">
        <v>63.038759160938298</v>
      </c>
    </row>
    <row r="4991" spans="1:9" x14ac:dyDescent="0.25">
      <c r="A4991" t="s">
        <v>34</v>
      </c>
      <c r="B4991">
        <v>2014</v>
      </c>
      <c r="C4991">
        <v>9</v>
      </c>
      <c r="D4991">
        <v>44.417680737085298</v>
      </c>
      <c r="E4991">
        <v>874.80366911285398</v>
      </c>
      <c r="F4991">
        <v>43.176755558543199</v>
      </c>
      <c r="G4991">
        <v>16.8107217225791</v>
      </c>
      <c r="H4991">
        <v>16.378227443704599</v>
      </c>
      <c r="I4991">
        <v>52.902436070399297</v>
      </c>
    </row>
    <row r="4992" spans="1:9" x14ac:dyDescent="0.25">
      <c r="A4992" t="s">
        <v>34</v>
      </c>
      <c r="B4992">
        <v>2014</v>
      </c>
      <c r="C4992">
        <v>10</v>
      </c>
      <c r="D4992">
        <v>32.604449989592403</v>
      </c>
      <c r="E4992">
        <v>874.89945637359597</v>
      </c>
      <c r="F4992">
        <v>210.19886189226099</v>
      </c>
      <c r="G4992">
        <v>80.624468248494907</v>
      </c>
      <c r="H4992">
        <v>311.77801675159901</v>
      </c>
      <c r="I4992">
        <v>40.567506048278801</v>
      </c>
    </row>
    <row r="4993" spans="1:9" x14ac:dyDescent="0.25">
      <c r="A4993" t="s">
        <v>34</v>
      </c>
      <c r="B4993">
        <v>2014</v>
      </c>
      <c r="C4993">
        <v>11</v>
      </c>
      <c r="D4993">
        <v>34.249279824138902</v>
      </c>
      <c r="E4993">
        <v>873.32715136673005</v>
      </c>
      <c r="F4993">
        <v>194.945330030327</v>
      </c>
      <c r="G4993">
        <v>74.514005465846296</v>
      </c>
      <c r="H4993">
        <v>297.85771483766598</v>
      </c>
      <c r="I4993">
        <v>40.007495833697298</v>
      </c>
    </row>
    <row r="4994" spans="1:9" x14ac:dyDescent="0.25">
      <c r="A4994" t="s">
        <v>34</v>
      </c>
      <c r="B4994">
        <v>2014</v>
      </c>
      <c r="C4994">
        <v>12</v>
      </c>
      <c r="D4994">
        <v>45.0102177543164</v>
      </c>
      <c r="E4994">
        <v>879.13341236984297</v>
      </c>
      <c r="F4994">
        <v>168.56901645420101</v>
      </c>
      <c r="G4994">
        <v>66.280565646994106</v>
      </c>
      <c r="H4994">
        <v>244.518673745136</v>
      </c>
      <c r="I4994">
        <v>47.6258441646957</v>
      </c>
    </row>
    <row r="4995" spans="1:9" x14ac:dyDescent="0.25">
      <c r="A4995" t="s">
        <v>35</v>
      </c>
      <c r="B4995">
        <v>2002</v>
      </c>
      <c r="C4995">
        <v>1</v>
      </c>
      <c r="D4995">
        <v>1064.5572986208699</v>
      </c>
      <c r="E4995">
        <v>7516.4396430064398</v>
      </c>
      <c r="F4995">
        <v>2189.9678541844901</v>
      </c>
      <c r="G4995">
        <v>839.68882470462904</v>
      </c>
      <c r="H4995">
        <v>2869.5472003007299</v>
      </c>
      <c r="I4995">
        <v>612.90084422124903</v>
      </c>
    </row>
    <row r="4996" spans="1:9" x14ac:dyDescent="0.25">
      <c r="A4996" t="s">
        <v>35</v>
      </c>
      <c r="B4996">
        <v>2002</v>
      </c>
      <c r="C4996">
        <v>2</v>
      </c>
      <c r="D4996">
        <v>1439.2379391730101</v>
      </c>
      <c r="E4996">
        <v>7440.3405620634403</v>
      </c>
      <c r="F4996">
        <v>1934.6804689104699</v>
      </c>
      <c r="G4996">
        <v>753.86861802299995</v>
      </c>
      <c r="H4996">
        <v>2922.5748811487401</v>
      </c>
      <c r="I4996">
        <v>722.06247161661202</v>
      </c>
    </row>
    <row r="4997" spans="1:9" x14ac:dyDescent="0.25">
      <c r="A4997" t="s">
        <v>35</v>
      </c>
      <c r="B4997">
        <v>2002</v>
      </c>
      <c r="C4997">
        <v>3</v>
      </c>
      <c r="D4997">
        <v>2370.9478555820101</v>
      </c>
      <c r="E4997">
        <v>7421.6351317049402</v>
      </c>
      <c r="F4997">
        <v>1348.5246446210101</v>
      </c>
      <c r="G4997">
        <v>532.59711698390799</v>
      </c>
      <c r="H4997">
        <v>1977.1903316606499</v>
      </c>
      <c r="I4997">
        <v>1321.73954761917</v>
      </c>
    </row>
    <row r="4998" spans="1:9" x14ac:dyDescent="0.25">
      <c r="A4998" t="s">
        <v>35</v>
      </c>
      <c r="B4998">
        <v>2002</v>
      </c>
      <c r="C4998">
        <v>4</v>
      </c>
      <c r="D4998">
        <v>2902.49760729626</v>
      </c>
      <c r="E4998">
        <v>7157.5222849210404</v>
      </c>
      <c r="F4998">
        <v>713.50115021349302</v>
      </c>
      <c r="G4998">
        <v>284.18039614510297</v>
      </c>
      <c r="H4998">
        <v>1731.07107568731</v>
      </c>
      <c r="I4998">
        <v>1915.1584934596201</v>
      </c>
    </row>
    <row r="4999" spans="1:9" x14ac:dyDescent="0.25">
      <c r="A4999" t="s">
        <v>35</v>
      </c>
      <c r="B4999">
        <v>2002</v>
      </c>
      <c r="C4999">
        <v>5</v>
      </c>
      <c r="D4999">
        <v>3601.7942048322702</v>
      </c>
      <c r="E4999">
        <v>6946.2496974451496</v>
      </c>
      <c r="F4999">
        <v>1184.8131802375401</v>
      </c>
      <c r="G4999">
        <v>439.36380745320599</v>
      </c>
      <c r="H4999">
        <v>3563.5002134353699</v>
      </c>
      <c r="I4999">
        <v>2781.83033493215</v>
      </c>
    </row>
    <row r="5000" spans="1:9" x14ac:dyDescent="0.25">
      <c r="A5000" t="s">
        <v>35</v>
      </c>
      <c r="B5000">
        <v>2002</v>
      </c>
      <c r="C5000">
        <v>6</v>
      </c>
      <c r="D5000">
        <v>2995.6095563396402</v>
      </c>
      <c r="E5000">
        <v>7190.9811334628303</v>
      </c>
      <c r="F5000">
        <v>1164.10623988474</v>
      </c>
      <c r="G5000">
        <v>454.24247749963502</v>
      </c>
      <c r="H5000">
        <v>3700.1330105536599</v>
      </c>
      <c r="I5000">
        <v>2834.9620619181301</v>
      </c>
    </row>
    <row r="5001" spans="1:9" x14ac:dyDescent="0.25">
      <c r="A5001" t="s">
        <v>35</v>
      </c>
      <c r="B5001">
        <v>2002</v>
      </c>
      <c r="C5001">
        <v>7</v>
      </c>
      <c r="D5001">
        <v>1815.0008171555201</v>
      </c>
      <c r="E5001">
        <v>7261.0136609740402</v>
      </c>
      <c r="F5001">
        <v>2686.5480055405401</v>
      </c>
      <c r="G5001">
        <v>1039.7452503602699</v>
      </c>
      <c r="H5001">
        <v>5463.3439355199498</v>
      </c>
      <c r="I5001">
        <v>1988.28681329444</v>
      </c>
    </row>
    <row r="5002" spans="1:9" x14ac:dyDescent="0.25">
      <c r="A5002" t="s">
        <v>35</v>
      </c>
      <c r="B5002">
        <v>2002</v>
      </c>
      <c r="C5002">
        <v>8</v>
      </c>
      <c r="D5002">
        <v>1536.5376449078001</v>
      </c>
      <c r="E5002">
        <v>7189.4152713912199</v>
      </c>
      <c r="F5002">
        <v>849.49057221816895</v>
      </c>
      <c r="G5002">
        <v>328.48530146597102</v>
      </c>
      <c r="H5002">
        <v>1871.0624074501</v>
      </c>
      <c r="I5002">
        <v>1728.28074978776</v>
      </c>
    </row>
    <row r="5003" spans="1:9" x14ac:dyDescent="0.25">
      <c r="A5003" t="s">
        <v>35</v>
      </c>
      <c r="B5003">
        <v>2002</v>
      </c>
      <c r="C5003">
        <v>9</v>
      </c>
      <c r="D5003">
        <v>690.74322287319103</v>
      </c>
      <c r="E5003">
        <v>7400.4098104780496</v>
      </c>
      <c r="F5003">
        <v>1437.2727851489001</v>
      </c>
      <c r="G5003">
        <v>566.52605584961498</v>
      </c>
      <c r="H5003">
        <v>1981.09748123243</v>
      </c>
      <c r="I5003">
        <v>899.323548617916</v>
      </c>
    </row>
    <row r="5004" spans="1:9" x14ac:dyDescent="0.25">
      <c r="A5004" t="s">
        <v>35</v>
      </c>
      <c r="B5004">
        <v>2002</v>
      </c>
      <c r="C5004">
        <v>10</v>
      </c>
      <c r="D5004">
        <v>314.63335959141301</v>
      </c>
      <c r="E5004">
        <v>7454.2072511408996</v>
      </c>
      <c r="F5004">
        <v>2559.7625920580699</v>
      </c>
      <c r="G5004">
        <v>993.77640947409702</v>
      </c>
      <c r="H5004">
        <v>3286.1910262055198</v>
      </c>
      <c r="I5004">
        <v>509.29216739722199</v>
      </c>
    </row>
    <row r="5005" spans="1:9" x14ac:dyDescent="0.25">
      <c r="A5005" t="s">
        <v>35</v>
      </c>
      <c r="B5005">
        <v>2002</v>
      </c>
      <c r="C5005">
        <v>11</v>
      </c>
      <c r="D5005">
        <v>334.662872880191</v>
      </c>
      <c r="E5005">
        <v>7412.8374218469999</v>
      </c>
      <c r="F5005">
        <v>1673.53686852889</v>
      </c>
      <c r="G5005">
        <v>630.77845223301495</v>
      </c>
      <c r="H5005">
        <v>2175.7868374274699</v>
      </c>
      <c r="I5005">
        <v>448.11094745162001</v>
      </c>
    </row>
    <row r="5006" spans="1:9" x14ac:dyDescent="0.25">
      <c r="A5006" t="s">
        <v>35</v>
      </c>
      <c r="B5006">
        <v>2002</v>
      </c>
      <c r="C5006">
        <v>12</v>
      </c>
      <c r="D5006">
        <v>524.43272488781895</v>
      </c>
      <c r="E5006">
        <v>7530.8812609062197</v>
      </c>
      <c r="F5006">
        <v>1472.5380252714201</v>
      </c>
      <c r="G5006">
        <v>577.03131019300702</v>
      </c>
      <c r="H5006">
        <v>1098.4207525018001</v>
      </c>
      <c r="I5006">
        <v>491.55007213558702</v>
      </c>
    </row>
    <row r="5007" spans="1:9" x14ac:dyDescent="0.25">
      <c r="A5007" t="s">
        <v>35</v>
      </c>
      <c r="B5007">
        <v>2003</v>
      </c>
      <c r="C5007">
        <v>1</v>
      </c>
      <c r="D5007">
        <v>1107.47850578408</v>
      </c>
      <c r="E5007">
        <v>7479.5527865481599</v>
      </c>
      <c r="F5007">
        <v>2073.4037784349198</v>
      </c>
      <c r="G5007">
        <v>807.55136780035502</v>
      </c>
      <c r="H5007">
        <v>2824.3365069840802</v>
      </c>
      <c r="I5007">
        <v>622.83992665432902</v>
      </c>
    </row>
    <row r="5008" spans="1:9" x14ac:dyDescent="0.25">
      <c r="A5008" t="s">
        <v>35</v>
      </c>
      <c r="B5008">
        <v>2003</v>
      </c>
      <c r="C5008">
        <v>2</v>
      </c>
      <c r="D5008">
        <v>1467.71184303825</v>
      </c>
      <c r="E5008">
        <v>7526.3176591656502</v>
      </c>
      <c r="F5008">
        <v>1121.2337610514101</v>
      </c>
      <c r="G5008">
        <v>426.28423334317603</v>
      </c>
      <c r="H5008">
        <v>1156.89869896713</v>
      </c>
      <c r="I5008">
        <v>741.45376012845998</v>
      </c>
    </row>
    <row r="5009" spans="1:9" x14ac:dyDescent="0.25">
      <c r="A5009" t="s">
        <v>35</v>
      </c>
      <c r="B5009">
        <v>2003</v>
      </c>
      <c r="C5009">
        <v>3</v>
      </c>
      <c r="D5009">
        <v>2467.1812442710002</v>
      </c>
      <c r="E5009">
        <v>7411.8569635705599</v>
      </c>
      <c r="F5009">
        <v>807.11075223176999</v>
      </c>
      <c r="G5009">
        <v>314.82620364875601</v>
      </c>
      <c r="H5009">
        <v>955.16454299561701</v>
      </c>
      <c r="I5009">
        <v>1372.2451959254399</v>
      </c>
    </row>
    <row r="5010" spans="1:9" x14ac:dyDescent="0.25">
      <c r="A5010" t="s">
        <v>35</v>
      </c>
      <c r="B5010">
        <v>2003</v>
      </c>
      <c r="C5010">
        <v>4</v>
      </c>
      <c r="D5010">
        <v>3095.6069826726198</v>
      </c>
      <c r="E5010">
        <v>7175.5006832012996</v>
      </c>
      <c r="F5010">
        <v>697.62290165310901</v>
      </c>
      <c r="G5010">
        <v>283.95893896674102</v>
      </c>
      <c r="H5010">
        <v>1916.16129705508</v>
      </c>
      <c r="I5010">
        <v>2039.53560757325</v>
      </c>
    </row>
    <row r="5011" spans="1:9" x14ac:dyDescent="0.25">
      <c r="A5011" t="s">
        <v>35</v>
      </c>
      <c r="B5011">
        <v>2003</v>
      </c>
      <c r="C5011">
        <v>5</v>
      </c>
      <c r="D5011">
        <v>2892.1522878068599</v>
      </c>
      <c r="E5011">
        <v>7365.2064605790601</v>
      </c>
      <c r="F5011">
        <v>1559.3360924179501</v>
      </c>
      <c r="G5011">
        <v>595.27358039641297</v>
      </c>
      <c r="H5011">
        <v>3608.5005122617399</v>
      </c>
      <c r="I5011">
        <v>2465.4091050198099</v>
      </c>
    </row>
    <row r="5012" spans="1:9" x14ac:dyDescent="0.25">
      <c r="A5012" t="s">
        <v>35</v>
      </c>
      <c r="B5012">
        <v>2003</v>
      </c>
      <c r="C5012">
        <v>6</v>
      </c>
      <c r="D5012">
        <v>2864.7053870813002</v>
      </c>
      <c r="E5012">
        <v>7189.1799708588396</v>
      </c>
      <c r="F5012">
        <v>1318.93815047418</v>
      </c>
      <c r="G5012">
        <v>520.40947161632403</v>
      </c>
      <c r="H5012">
        <v>3525.0602925396702</v>
      </c>
      <c r="I5012">
        <v>2602.10033135704</v>
      </c>
    </row>
    <row r="5013" spans="1:9" x14ac:dyDescent="0.25">
      <c r="A5013" t="s">
        <v>35</v>
      </c>
      <c r="B5013">
        <v>2003</v>
      </c>
      <c r="C5013">
        <v>7</v>
      </c>
      <c r="D5013">
        <v>2160.0762650328402</v>
      </c>
      <c r="E5013">
        <v>7297.8834576776098</v>
      </c>
      <c r="F5013">
        <v>1341.7252139022301</v>
      </c>
      <c r="G5013">
        <v>510.51037187496001</v>
      </c>
      <c r="H5013">
        <v>3458.81812641346</v>
      </c>
      <c r="I5013">
        <v>2205.09166948032</v>
      </c>
    </row>
    <row r="5014" spans="1:9" x14ac:dyDescent="0.25">
      <c r="A5014" t="s">
        <v>35</v>
      </c>
      <c r="B5014">
        <v>2003</v>
      </c>
      <c r="C5014">
        <v>8</v>
      </c>
      <c r="D5014">
        <v>1204.9843006937101</v>
      </c>
      <c r="E5014">
        <v>7363.3105715088004</v>
      </c>
      <c r="F5014">
        <v>2437.4036957322601</v>
      </c>
      <c r="G5014">
        <v>960.48199762939203</v>
      </c>
      <c r="H5014">
        <v>4616.09983555292</v>
      </c>
      <c r="I5014">
        <v>1319.7884418947399</v>
      </c>
    </row>
    <row r="5015" spans="1:9" x14ac:dyDescent="0.25">
      <c r="A5015" t="s">
        <v>35</v>
      </c>
      <c r="B5015">
        <v>2003</v>
      </c>
      <c r="C5015">
        <v>9</v>
      </c>
      <c r="D5015">
        <v>629.32116912285699</v>
      </c>
      <c r="E5015">
        <v>7363.7571206127204</v>
      </c>
      <c r="F5015">
        <v>2279.44330157782</v>
      </c>
      <c r="G5015">
        <v>851.38436687324895</v>
      </c>
      <c r="H5015">
        <v>3288.0132428164902</v>
      </c>
      <c r="I5015">
        <v>723.77926903953005</v>
      </c>
    </row>
    <row r="5016" spans="1:9" x14ac:dyDescent="0.25">
      <c r="A5016" t="s">
        <v>35</v>
      </c>
      <c r="B5016">
        <v>2003</v>
      </c>
      <c r="C5016">
        <v>10</v>
      </c>
      <c r="D5016">
        <v>437.74982927693901</v>
      </c>
      <c r="E5016">
        <v>7508.6016925044296</v>
      </c>
      <c r="F5016">
        <v>1456.84056301907</v>
      </c>
      <c r="G5016">
        <v>576.89091585649101</v>
      </c>
      <c r="H5016">
        <v>1332.1197190558601</v>
      </c>
      <c r="I5016">
        <v>487.85872876808099</v>
      </c>
    </row>
    <row r="5017" spans="1:9" x14ac:dyDescent="0.25">
      <c r="A5017" t="s">
        <v>35</v>
      </c>
      <c r="B5017">
        <v>2003</v>
      </c>
      <c r="C5017">
        <v>11</v>
      </c>
      <c r="D5017">
        <v>384.753002121382</v>
      </c>
      <c r="E5017">
        <v>7496.2417777374203</v>
      </c>
      <c r="F5017">
        <v>2375.8375960359799</v>
      </c>
      <c r="G5017">
        <v>898.11089841595503</v>
      </c>
      <c r="H5017">
        <v>2712.9227040511901</v>
      </c>
      <c r="I5017">
        <v>355.19664638875901</v>
      </c>
    </row>
    <row r="5018" spans="1:9" x14ac:dyDescent="0.25">
      <c r="A5018" t="s">
        <v>35</v>
      </c>
      <c r="B5018">
        <v>2003</v>
      </c>
      <c r="C5018">
        <v>12</v>
      </c>
      <c r="D5018">
        <v>751.81743426548906</v>
      </c>
      <c r="E5018">
        <v>7433.5620174353098</v>
      </c>
      <c r="F5018">
        <v>2100.3596689769201</v>
      </c>
      <c r="G5018">
        <v>852.27846186051704</v>
      </c>
      <c r="H5018">
        <v>2961.3166228344899</v>
      </c>
      <c r="I5018">
        <v>460.10796550322499</v>
      </c>
    </row>
    <row r="5019" spans="1:9" x14ac:dyDescent="0.25">
      <c r="A5019" t="s">
        <v>35</v>
      </c>
      <c r="B5019">
        <v>2004</v>
      </c>
      <c r="C5019">
        <v>1</v>
      </c>
      <c r="D5019">
        <v>860.82962398780796</v>
      </c>
      <c r="E5019">
        <v>7463.8438354916398</v>
      </c>
      <c r="F5019">
        <v>2228.5215288291402</v>
      </c>
      <c r="G5019">
        <v>843.51625607143603</v>
      </c>
      <c r="H5019">
        <v>2806.8283694551501</v>
      </c>
      <c r="I5019">
        <v>416.99871802282797</v>
      </c>
    </row>
    <row r="5020" spans="1:9" x14ac:dyDescent="0.25">
      <c r="A5020" t="s">
        <v>35</v>
      </c>
      <c r="B5020">
        <v>2004</v>
      </c>
      <c r="C5020">
        <v>2</v>
      </c>
      <c r="D5020">
        <v>1594.94371924904</v>
      </c>
      <c r="E5020">
        <v>7476.3961398977599</v>
      </c>
      <c r="F5020">
        <v>1423.7875162980399</v>
      </c>
      <c r="G5020">
        <v>565.78374719271301</v>
      </c>
      <c r="H5020">
        <v>1713.91757146954</v>
      </c>
      <c r="I5020">
        <v>675.83687913050699</v>
      </c>
    </row>
    <row r="5021" spans="1:9" x14ac:dyDescent="0.25">
      <c r="A5021" t="s">
        <v>35</v>
      </c>
      <c r="B5021">
        <v>2004</v>
      </c>
      <c r="C5021">
        <v>3</v>
      </c>
      <c r="D5021">
        <v>2421.4285028229401</v>
      </c>
      <c r="E5021">
        <v>7479.6513596394398</v>
      </c>
      <c r="F5021">
        <v>1103.9243524160199</v>
      </c>
      <c r="G5021">
        <v>427.49578737294502</v>
      </c>
      <c r="H5021">
        <v>1448.32154784934</v>
      </c>
      <c r="I5021">
        <v>1251.5684452507101</v>
      </c>
    </row>
    <row r="5022" spans="1:9" x14ac:dyDescent="0.25">
      <c r="A5022" t="s">
        <v>35</v>
      </c>
      <c r="B5022">
        <v>2004</v>
      </c>
      <c r="C5022">
        <v>4</v>
      </c>
      <c r="D5022">
        <v>2771.1748835953499</v>
      </c>
      <c r="E5022">
        <v>7310.6238458408297</v>
      </c>
      <c r="F5022">
        <v>817.54018353649201</v>
      </c>
      <c r="G5022">
        <v>326.70585093349803</v>
      </c>
      <c r="H5022">
        <v>1656.8450949697301</v>
      </c>
      <c r="I5022">
        <v>1809.9033642126601</v>
      </c>
    </row>
    <row r="5023" spans="1:9" x14ac:dyDescent="0.25">
      <c r="A5023" t="s">
        <v>35</v>
      </c>
      <c r="B5023">
        <v>2004</v>
      </c>
      <c r="C5023">
        <v>5</v>
      </c>
      <c r="D5023">
        <v>3550.3585260965001</v>
      </c>
      <c r="E5023">
        <v>7010.2012334946503</v>
      </c>
      <c r="F5023">
        <v>470.92991948789501</v>
      </c>
      <c r="G5023">
        <v>190.01799470155001</v>
      </c>
      <c r="H5023">
        <v>1587.5276204276099</v>
      </c>
      <c r="I5023">
        <v>2708.7223251856899</v>
      </c>
    </row>
    <row r="5024" spans="1:9" x14ac:dyDescent="0.25">
      <c r="A5024" t="s">
        <v>35</v>
      </c>
      <c r="B5024">
        <v>2004</v>
      </c>
      <c r="C5024">
        <v>6</v>
      </c>
      <c r="D5024">
        <v>2717.7466271899798</v>
      </c>
      <c r="E5024">
        <v>6908.6555995910603</v>
      </c>
      <c r="F5024">
        <v>1324.25958490579</v>
      </c>
      <c r="G5024">
        <v>514.91792640480298</v>
      </c>
      <c r="H5024">
        <v>3963.8013997819598</v>
      </c>
      <c r="I5024">
        <v>2349.1549759262598</v>
      </c>
    </row>
    <row r="5025" spans="1:9" x14ac:dyDescent="0.25">
      <c r="A5025" t="s">
        <v>35</v>
      </c>
      <c r="B5025">
        <v>2004</v>
      </c>
      <c r="C5025">
        <v>7</v>
      </c>
      <c r="D5025">
        <v>1888.21888686238</v>
      </c>
      <c r="E5025">
        <v>7314.5342055812098</v>
      </c>
      <c r="F5025">
        <v>1408.5957120882099</v>
      </c>
      <c r="G5025">
        <v>554.81556591705998</v>
      </c>
      <c r="H5025">
        <v>2806.23450854668</v>
      </c>
      <c r="I5025">
        <v>1965.8813688651301</v>
      </c>
    </row>
    <row r="5026" spans="1:9" x14ac:dyDescent="0.25">
      <c r="A5026" t="s">
        <v>35</v>
      </c>
      <c r="B5026">
        <v>2004</v>
      </c>
      <c r="C5026">
        <v>8</v>
      </c>
      <c r="D5026">
        <v>1223.93280631576</v>
      </c>
      <c r="E5026">
        <v>7200.4204558974498</v>
      </c>
      <c r="F5026">
        <v>2653.3674588542199</v>
      </c>
      <c r="G5026">
        <v>1000.04829693247</v>
      </c>
      <c r="H5026">
        <v>4936.7080316355496</v>
      </c>
      <c r="I5026">
        <v>1295.48036728485</v>
      </c>
    </row>
    <row r="5027" spans="1:9" x14ac:dyDescent="0.25">
      <c r="A5027" t="s">
        <v>35</v>
      </c>
      <c r="B5027">
        <v>2004</v>
      </c>
      <c r="C5027">
        <v>9</v>
      </c>
      <c r="D5027">
        <v>609.71481966752594</v>
      </c>
      <c r="E5027">
        <v>7365.2372337127599</v>
      </c>
      <c r="F5027">
        <v>2626.02236725784</v>
      </c>
      <c r="G5027">
        <v>1032.4056493235801</v>
      </c>
      <c r="H5027">
        <v>4445.9196195240802</v>
      </c>
      <c r="I5027">
        <v>696.76077815194606</v>
      </c>
    </row>
    <row r="5028" spans="1:9" x14ac:dyDescent="0.25">
      <c r="A5028" t="s">
        <v>35</v>
      </c>
      <c r="B5028">
        <v>2004</v>
      </c>
      <c r="C5028">
        <v>10</v>
      </c>
      <c r="D5028">
        <v>328.99294710545001</v>
      </c>
      <c r="E5028">
        <v>7425.68960387672</v>
      </c>
      <c r="F5028">
        <v>2479.5330708409901</v>
      </c>
      <c r="G5028">
        <v>957.69118675878997</v>
      </c>
      <c r="H5028">
        <v>3303.6576780035598</v>
      </c>
      <c r="I5028">
        <v>393.351832537446</v>
      </c>
    </row>
    <row r="5029" spans="1:9" x14ac:dyDescent="0.25">
      <c r="A5029" t="s">
        <v>35</v>
      </c>
      <c r="B5029">
        <v>2004</v>
      </c>
      <c r="C5029">
        <v>11</v>
      </c>
      <c r="D5029">
        <v>436.56680999457899</v>
      </c>
      <c r="E5029">
        <v>7421.8036949981697</v>
      </c>
      <c r="F5029">
        <v>2593.2359786106899</v>
      </c>
      <c r="G5029">
        <v>1029.2121958171299</v>
      </c>
      <c r="H5029">
        <v>3723.9622907931098</v>
      </c>
      <c r="I5029">
        <v>388.52941082413201</v>
      </c>
    </row>
    <row r="5030" spans="1:9" x14ac:dyDescent="0.25">
      <c r="A5030" t="s">
        <v>35</v>
      </c>
      <c r="B5030">
        <v>2004</v>
      </c>
      <c r="C5030">
        <v>12</v>
      </c>
      <c r="D5030">
        <v>781.025030807657</v>
      </c>
      <c r="E5030">
        <v>7477.8497894268103</v>
      </c>
      <c r="F5030">
        <v>1966.5737516766701</v>
      </c>
      <c r="G5030">
        <v>773.19643539413505</v>
      </c>
      <c r="H5030">
        <v>2292.7317149782298</v>
      </c>
      <c r="I5030">
        <v>472.88512311996499</v>
      </c>
    </row>
    <row r="5031" spans="1:9" x14ac:dyDescent="0.25">
      <c r="A5031" t="s">
        <v>35</v>
      </c>
      <c r="B5031">
        <v>2005</v>
      </c>
      <c r="C5031">
        <v>1</v>
      </c>
      <c r="D5031">
        <v>1194.58253056526</v>
      </c>
      <c r="E5031">
        <v>7483.6616492390403</v>
      </c>
      <c r="F5031">
        <v>2765.5289590836001</v>
      </c>
      <c r="G5031">
        <v>1106.56630794138</v>
      </c>
      <c r="H5031">
        <v>3941.95111902693</v>
      </c>
      <c r="I5031">
        <v>525.41278985025895</v>
      </c>
    </row>
    <row r="5032" spans="1:9" x14ac:dyDescent="0.25">
      <c r="A5032" t="s">
        <v>35</v>
      </c>
      <c r="B5032">
        <v>2005</v>
      </c>
      <c r="C5032">
        <v>2</v>
      </c>
      <c r="D5032">
        <v>1362.4832318180299</v>
      </c>
      <c r="E5032">
        <v>7455.0133385231002</v>
      </c>
      <c r="F5032">
        <v>1287.5060680091799</v>
      </c>
      <c r="G5032">
        <v>505.763642322794</v>
      </c>
      <c r="H5032">
        <v>1295.7803760147699</v>
      </c>
      <c r="I5032">
        <v>584.95861216025401</v>
      </c>
    </row>
    <row r="5033" spans="1:9" x14ac:dyDescent="0.25">
      <c r="A5033" t="s">
        <v>35</v>
      </c>
      <c r="B5033">
        <v>2005</v>
      </c>
      <c r="C5033">
        <v>3</v>
      </c>
      <c r="D5033">
        <v>2455.9092119075699</v>
      </c>
      <c r="E5033">
        <v>7351.2965608490704</v>
      </c>
      <c r="F5033">
        <v>908.46509964811298</v>
      </c>
      <c r="G5033">
        <v>348.19549294884598</v>
      </c>
      <c r="H5033">
        <v>1138.41369963635</v>
      </c>
      <c r="I5033">
        <v>1228.9943929944</v>
      </c>
    </row>
    <row r="5034" spans="1:9" x14ac:dyDescent="0.25">
      <c r="A5034" t="s">
        <v>35</v>
      </c>
      <c r="B5034">
        <v>2005</v>
      </c>
      <c r="C5034">
        <v>4</v>
      </c>
      <c r="D5034">
        <v>3080.5506924011202</v>
      </c>
      <c r="E5034">
        <v>7153.9346024719998</v>
      </c>
      <c r="F5034">
        <v>458.06713605032201</v>
      </c>
      <c r="G5034">
        <v>189.65726535204399</v>
      </c>
      <c r="H5034">
        <v>1210.27516039225</v>
      </c>
      <c r="I5034">
        <v>1916.58194856981</v>
      </c>
    </row>
    <row r="5035" spans="1:9" x14ac:dyDescent="0.25">
      <c r="A5035" t="s">
        <v>35</v>
      </c>
      <c r="B5035">
        <v>2005</v>
      </c>
      <c r="C5035">
        <v>5</v>
      </c>
      <c r="D5035">
        <v>2926.9618825296802</v>
      </c>
      <c r="E5035">
        <v>7200.85680604347</v>
      </c>
      <c r="F5035">
        <v>984.756746277194</v>
      </c>
      <c r="G5035">
        <v>380.86552118447202</v>
      </c>
      <c r="H5035">
        <v>2873.9337020156099</v>
      </c>
      <c r="I5035">
        <v>2300.31743998909</v>
      </c>
    </row>
    <row r="5036" spans="1:9" x14ac:dyDescent="0.25">
      <c r="A5036" t="s">
        <v>35</v>
      </c>
      <c r="B5036">
        <v>2005</v>
      </c>
      <c r="C5036">
        <v>6</v>
      </c>
      <c r="D5036">
        <v>2620.6742424077602</v>
      </c>
      <c r="E5036">
        <v>7276.4364406244604</v>
      </c>
      <c r="F5036">
        <v>1057.95745699194</v>
      </c>
      <c r="G5036">
        <v>420.10316970484598</v>
      </c>
      <c r="H5036">
        <v>2623.5399237399301</v>
      </c>
      <c r="I5036">
        <v>2475.5733759544601</v>
      </c>
    </row>
    <row r="5037" spans="1:9" x14ac:dyDescent="0.25">
      <c r="A5037" t="s">
        <v>35</v>
      </c>
      <c r="B5037">
        <v>2005</v>
      </c>
      <c r="C5037">
        <v>7</v>
      </c>
      <c r="D5037">
        <v>2196.9035427823101</v>
      </c>
      <c r="E5037">
        <v>7036.0630763648996</v>
      </c>
      <c r="F5037">
        <v>1189.5588756639199</v>
      </c>
      <c r="G5037">
        <v>454.23555699494801</v>
      </c>
      <c r="H5037">
        <v>3166.7587742389101</v>
      </c>
      <c r="I5037">
        <v>2124.8679982396502</v>
      </c>
    </row>
    <row r="5038" spans="1:9" x14ac:dyDescent="0.25">
      <c r="A5038" t="s">
        <v>35</v>
      </c>
      <c r="B5038">
        <v>2005</v>
      </c>
      <c r="C5038">
        <v>8</v>
      </c>
      <c r="D5038">
        <v>1038.8861130084699</v>
      </c>
      <c r="E5038">
        <v>7346.2495983753897</v>
      </c>
      <c r="F5038">
        <v>2896.7040773603098</v>
      </c>
      <c r="G5038">
        <v>1123.26321168603</v>
      </c>
      <c r="H5038">
        <v>4931.6127374675698</v>
      </c>
      <c r="I5038">
        <v>1157.3086681714501</v>
      </c>
    </row>
    <row r="5039" spans="1:9" x14ac:dyDescent="0.25">
      <c r="A5039" t="s">
        <v>35</v>
      </c>
      <c r="B5039">
        <v>2005</v>
      </c>
      <c r="C5039">
        <v>9</v>
      </c>
      <c r="D5039">
        <v>604.90565093412295</v>
      </c>
      <c r="E5039">
        <v>7414.34025041527</v>
      </c>
      <c r="F5039">
        <v>1881.0330883045201</v>
      </c>
      <c r="G5039">
        <v>747.20680753583497</v>
      </c>
      <c r="H5039">
        <v>2740.36385691639</v>
      </c>
      <c r="I5039">
        <v>695.54952564326697</v>
      </c>
    </row>
    <row r="5040" spans="1:9" x14ac:dyDescent="0.25">
      <c r="A5040" t="s">
        <v>35</v>
      </c>
      <c r="B5040">
        <v>2005</v>
      </c>
      <c r="C5040">
        <v>10</v>
      </c>
      <c r="D5040">
        <v>459.83992705608802</v>
      </c>
      <c r="E5040">
        <v>7398.6910788066898</v>
      </c>
      <c r="F5040">
        <v>2198.5138791546801</v>
      </c>
      <c r="G5040">
        <v>826.63864413433805</v>
      </c>
      <c r="H5040">
        <v>3118.3088228204701</v>
      </c>
      <c r="I5040">
        <v>494.74198024363</v>
      </c>
    </row>
    <row r="5041" spans="1:9" x14ac:dyDescent="0.25">
      <c r="A5041" t="s">
        <v>35</v>
      </c>
      <c r="B5041">
        <v>2005</v>
      </c>
      <c r="C5041">
        <v>11</v>
      </c>
      <c r="D5041">
        <v>421.84218560192198</v>
      </c>
      <c r="E5041">
        <v>7371.3734424125596</v>
      </c>
      <c r="F5041">
        <v>2864.0955313537202</v>
      </c>
      <c r="G5041">
        <v>1112.31898554706</v>
      </c>
      <c r="H5041">
        <v>4040.31179704746</v>
      </c>
      <c r="I5041">
        <v>383.10593400830197</v>
      </c>
    </row>
    <row r="5042" spans="1:9" x14ac:dyDescent="0.25">
      <c r="A5042" t="s">
        <v>35</v>
      </c>
      <c r="B5042">
        <v>2005</v>
      </c>
      <c r="C5042">
        <v>12</v>
      </c>
      <c r="D5042">
        <v>635.72130953408305</v>
      </c>
      <c r="E5042">
        <v>7480.4821999523901</v>
      </c>
      <c r="F5042">
        <v>1836.40515088392</v>
      </c>
      <c r="G5042">
        <v>720.41013204940396</v>
      </c>
      <c r="H5042">
        <v>2198.3929922499601</v>
      </c>
      <c r="I5042">
        <v>410.99047229185101</v>
      </c>
    </row>
    <row r="5043" spans="1:9" x14ac:dyDescent="0.25">
      <c r="A5043" t="s">
        <v>35</v>
      </c>
      <c r="B5043">
        <v>2006</v>
      </c>
      <c r="C5043">
        <v>1</v>
      </c>
      <c r="D5043">
        <v>953.85317859819497</v>
      </c>
      <c r="E5043">
        <v>7479.7471047807303</v>
      </c>
      <c r="F5043">
        <v>1825.429903685</v>
      </c>
      <c r="G5043">
        <v>712.60035841665501</v>
      </c>
      <c r="H5043">
        <v>2042.1730635369499</v>
      </c>
      <c r="I5043">
        <v>449.22098472689203</v>
      </c>
    </row>
    <row r="5044" spans="1:9" x14ac:dyDescent="0.25">
      <c r="A5044" t="s">
        <v>35</v>
      </c>
      <c r="B5044">
        <v>2006</v>
      </c>
      <c r="C5044">
        <v>2</v>
      </c>
      <c r="D5044">
        <v>1359.0619397302801</v>
      </c>
      <c r="E5044">
        <v>7454.6451385189803</v>
      </c>
      <c r="F5044">
        <v>2070.5906090814401</v>
      </c>
      <c r="G5044">
        <v>803.23120616707797</v>
      </c>
      <c r="H5044">
        <v>2801.8300735991302</v>
      </c>
      <c r="I5044">
        <v>584.42298670830701</v>
      </c>
    </row>
    <row r="5045" spans="1:9" x14ac:dyDescent="0.25">
      <c r="A5045" t="s">
        <v>35</v>
      </c>
      <c r="B5045">
        <v>2006</v>
      </c>
      <c r="C5045">
        <v>3</v>
      </c>
      <c r="D5045">
        <v>1960.47265361677</v>
      </c>
      <c r="E5045">
        <v>7489.5456352988504</v>
      </c>
      <c r="F5045">
        <v>1180.3859072534899</v>
      </c>
      <c r="G5045">
        <v>454.86113693711098</v>
      </c>
      <c r="H5045">
        <v>1512.7222355240599</v>
      </c>
      <c r="I5045">
        <v>1026.7638850854801</v>
      </c>
    </row>
    <row r="5046" spans="1:9" x14ac:dyDescent="0.25">
      <c r="A5046" t="s">
        <v>35</v>
      </c>
      <c r="B5046">
        <v>2006</v>
      </c>
      <c r="C5046">
        <v>4</v>
      </c>
      <c r="D5046">
        <v>2423.9338741022102</v>
      </c>
      <c r="E5046">
        <v>7384.0578852955696</v>
      </c>
      <c r="F5046">
        <v>1038.1123269418199</v>
      </c>
      <c r="G5046">
        <v>404.75444715814302</v>
      </c>
      <c r="H5046">
        <v>1906.3740814553501</v>
      </c>
      <c r="I5046">
        <v>1592.24315464811</v>
      </c>
    </row>
    <row r="5047" spans="1:9" x14ac:dyDescent="0.25">
      <c r="A5047" t="s">
        <v>35</v>
      </c>
      <c r="B5047">
        <v>2006</v>
      </c>
      <c r="C5047">
        <v>5</v>
      </c>
      <c r="D5047">
        <v>3235.4549242573098</v>
      </c>
      <c r="E5047">
        <v>7080.6882020647399</v>
      </c>
      <c r="F5047">
        <v>1521.9063738028101</v>
      </c>
      <c r="G5047">
        <v>583.48033354758002</v>
      </c>
      <c r="H5047">
        <v>3380.5831435422901</v>
      </c>
      <c r="I5047">
        <v>2490.3788781727999</v>
      </c>
    </row>
    <row r="5048" spans="1:9" x14ac:dyDescent="0.25">
      <c r="A5048" t="s">
        <v>35</v>
      </c>
      <c r="B5048">
        <v>2006</v>
      </c>
      <c r="C5048">
        <v>6</v>
      </c>
      <c r="D5048">
        <v>3211.7989690351801</v>
      </c>
      <c r="E5048">
        <v>6600.6086636339496</v>
      </c>
      <c r="F5048">
        <v>321.72560091753701</v>
      </c>
      <c r="G5048">
        <v>128.32395537614499</v>
      </c>
      <c r="H5048">
        <v>1838.38006465082</v>
      </c>
      <c r="I5048">
        <v>2656.1778530971201</v>
      </c>
    </row>
    <row r="5049" spans="1:9" x14ac:dyDescent="0.25">
      <c r="A5049" t="s">
        <v>35</v>
      </c>
      <c r="B5049">
        <v>2006</v>
      </c>
      <c r="C5049">
        <v>7</v>
      </c>
      <c r="D5049">
        <v>2398.0478438712298</v>
      </c>
      <c r="E5049">
        <v>7041.7828307165601</v>
      </c>
      <c r="F5049">
        <v>1015.42577485955</v>
      </c>
      <c r="G5049">
        <v>401.15586542247001</v>
      </c>
      <c r="H5049">
        <v>3011.9464271408301</v>
      </c>
      <c r="I5049">
        <v>2327.92967251457</v>
      </c>
    </row>
    <row r="5050" spans="1:9" x14ac:dyDescent="0.25">
      <c r="A5050" t="s">
        <v>35</v>
      </c>
      <c r="B5050">
        <v>2006</v>
      </c>
      <c r="C5050">
        <v>8</v>
      </c>
      <c r="D5050">
        <v>1204.5406538959801</v>
      </c>
      <c r="E5050">
        <v>7387.8151328344802</v>
      </c>
      <c r="F5050">
        <v>2453.82455760324</v>
      </c>
      <c r="G5050">
        <v>943.62455830294095</v>
      </c>
      <c r="H5050">
        <v>4531.4244182987904</v>
      </c>
      <c r="I5050">
        <v>1322.3033124400799</v>
      </c>
    </row>
    <row r="5051" spans="1:9" x14ac:dyDescent="0.25">
      <c r="A5051" t="s">
        <v>35</v>
      </c>
      <c r="B5051">
        <v>2006</v>
      </c>
      <c r="C5051">
        <v>9</v>
      </c>
      <c r="D5051">
        <v>608.43947705582195</v>
      </c>
      <c r="E5051">
        <v>7380.9986605897502</v>
      </c>
      <c r="F5051">
        <v>2304.77475396415</v>
      </c>
      <c r="G5051">
        <v>889.02269147913501</v>
      </c>
      <c r="H5051">
        <v>3268.18019863872</v>
      </c>
      <c r="I5051">
        <v>694.77079827671605</v>
      </c>
    </row>
    <row r="5052" spans="1:9" x14ac:dyDescent="0.25">
      <c r="A5052" t="s">
        <v>35</v>
      </c>
      <c r="B5052">
        <v>2006</v>
      </c>
      <c r="C5052">
        <v>10</v>
      </c>
      <c r="D5052">
        <v>346.02865441157701</v>
      </c>
      <c r="E5052">
        <v>7410.8479177793897</v>
      </c>
      <c r="F5052">
        <v>3681.1626195804201</v>
      </c>
      <c r="G5052">
        <v>1405.63100586777</v>
      </c>
      <c r="H5052">
        <v>5749.6559725984898</v>
      </c>
      <c r="I5052">
        <v>406.40234481747598</v>
      </c>
    </row>
    <row r="5053" spans="1:9" x14ac:dyDescent="0.25">
      <c r="A5053" t="s">
        <v>35</v>
      </c>
      <c r="B5053">
        <v>2006</v>
      </c>
      <c r="C5053">
        <v>11</v>
      </c>
      <c r="D5053">
        <v>457.44283506928002</v>
      </c>
      <c r="E5053">
        <v>7422.6421490958401</v>
      </c>
      <c r="F5053">
        <v>2965.6877763654302</v>
      </c>
      <c r="G5053">
        <v>1145.3453375556701</v>
      </c>
      <c r="H5053">
        <v>4472.7178820909503</v>
      </c>
      <c r="I5053">
        <v>401.67836123335798</v>
      </c>
    </row>
    <row r="5054" spans="1:9" x14ac:dyDescent="0.25">
      <c r="A5054" t="s">
        <v>35</v>
      </c>
      <c r="B5054">
        <v>2006</v>
      </c>
      <c r="C5054">
        <v>12</v>
      </c>
      <c r="D5054">
        <v>783.51185782338098</v>
      </c>
      <c r="E5054">
        <v>7494.1000442774302</v>
      </c>
      <c r="F5054">
        <v>2830.8254425210198</v>
      </c>
      <c r="G5054">
        <v>1102.5486527226701</v>
      </c>
      <c r="H5054">
        <v>3819.9829028320701</v>
      </c>
      <c r="I5054">
        <v>475.18598476889701</v>
      </c>
    </row>
    <row r="5055" spans="1:9" x14ac:dyDescent="0.25">
      <c r="A5055" t="s">
        <v>35</v>
      </c>
      <c r="B5055">
        <v>2007</v>
      </c>
      <c r="C5055">
        <v>1</v>
      </c>
      <c r="D5055">
        <v>1165.05259338673</v>
      </c>
      <c r="E5055">
        <v>7436.9655448479498</v>
      </c>
      <c r="F5055">
        <v>2932.3075418634398</v>
      </c>
      <c r="G5055">
        <v>1160.40842669887</v>
      </c>
      <c r="H5055">
        <v>4424.7916584049999</v>
      </c>
      <c r="I5055">
        <v>515.048400947657</v>
      </c>
    </row>
    <row r="5056" spans="1:9" x14ac:dyDescent="0.25">
      <c r="A5056" t="s">
        <v>35</v>
      </c>
      <c r="B5056">
        <v>2007</v>
      </c>
      <c r="C5056">
        <v>2</v>
      </c>
      <c r="D5056">
        <v>1117.17404868163</v>
      </c>
      <c r="E5056">
        <v>7522.4238906968503</v>
      </c>
      <c r="F5056">
        <v>1716.9143078806701</v>
      </c>
      <c r="G5056">
        <v>647.86788282563498</v>
      </c>
      <c r="H5056">
        <v>1905.4214402361299</v>
      </c>
      <c r="I5056">
        <v>502.01666164228902</v>
      </c>
    </row>
    <row r="5057" spans="1:9" x14ac:dyDescent="0.25">
      <c r="A5057" t="s">
        <v>35</v>
      </c>
      <c r="B5057">
        <v>2007</v>
      </c>
      <c r="C5057">
        <v>3</v>
      </c>
      <c r="D5057">
        <v>2717.9245347349602</v>
      </c>
      <c r="E5057">
        <v>7426.3548780847104</v>
      </c>
      <c r="F5057">
        <v>1102.5547406124999</v>
      </c>
      <c r="G5057">
        <v>438.60848812490502</v>
      </c>
      <c r="H5057">
        <v>1619.4061813670401</v>
      </c>
      <c r="I5057">
        <v>1359.01942785593</v>
      </c>
    </row>
    <row r="5058" spans="1:9" x14ac:dyDescent="0.25">
      <c r="A5058" t="s">
        <v>35</v>
      </c>
      <c r="B5058">
        <v>2007</v>
      </c>
      <c r="C5058">
        <v>4</v>
      </c>
      <c r="D5058">
        <v>3262.2806411184702</v>
      </c>
      <c r="E5058">
        <v>7157.7208591860899</v>
      </c>
      <c r="F5058">
        <v>496.699770272752</v>
      </c>
      <c r="G5058">
        <v>206.53354298706799</v>
      </c>
      <c r="H5058">
        <v>1221.80578141663</v>
      </c>
      <c r="I5058">
        <v>2019.4366732885701</v>
      </c>
    </row>
    <row r="5059" spans="1:9" x14ac:dyDescent="0.25">
      <c r="A5059" t="s">
        <v>35</v>
      </c>
      <c r="B5059">
        <v>2007</v>
      </c>
      <c r="C5059">
        <v>5</v>
      </c>
      <c r="D5059">
        <v>3161.7180462906699</v>
      </c>
      <c r="E5059">
        <v>7071.3389401470904</v>
      </c>
      <c r="F5059">
        <v>1203.23884726795</v>
      </c>
      <c r="G5059">
        <v>492.24671936398198</v>
      </c>
      <c r="H5059">
        <v>3293.1846761440302</v>
      </c>
      <c r="I5059">
        <v>2395.6159427073799</v>
      </c>
    </row>
    <row r="5060" spans="1:9" x14ac:dyDescent="0.25">
      <c r="A5060" t="s">
        <v>35</v>
      </c>
      <c r="B5060">
        <v>2007</v>
      </c>
      <c r="C5060">
        <v>6</v>
      </c>
      <c r="D5060">
        <v>3402.0394580410398</v>
      </c>
      <c r="E5060">
        <v>6823.5893329891196</v>
      </c>
      <c r="F5060">
        <v>789.46065801976704</v>
      </c>
      <c r="G5060">
        <v>297.23514693397198</v>
      </c>
      <c r="H5060">
        <v>3137.0151137508401</v>
      </c>
      <c r="I5060">
        <v>2914.3189022296801</v>
      </c>
    </row>
    <row r="5061" spans="1:9" x14ac:dyDescent="0.25">
      <c r="A5061" t="s">
        <v>35</v>
      </c>
      <c r="B5061">
        <v>2007</v>
      </c>
      <c r="C5061">
        <v>7</v>
      </c>
      <c r="D5061">
        <v>1721.3679200127201</v>
      </c>
      <c r="E5061">
        <v>7291.3268423322997</v>
      </c>
      <c r="F5061">
        <v>2684.37051370373</v>
      </c>
      <c r="G5061">
        <v>1042.10279352732</v>
      </c>
      <c r="H5061">
        <v>5469.6257814830797</v>
      </c>
      <c r="I5061">
        <v>1793.2828248124799</v>
      </c>
    </row>
    <row r="5062" spans="1:9" x14ac:dyDescent="0.25">
      <c r="A5062" t="s">
        <v>35</v>
      </c>
      <c r="B5062">
        <v>2007</v>
      </c>
      <c r="C5062">
        <v>8</v>
      </c>
      <c r="D5062">
        <v>1130.8944236187999</v>
      </c>
      <c r="E5062">
        <v>7280.9809673989903</v>
      </c>
      <c r="F5062">
        <v>2094.7169582931901</v>
      </c>
      <c r="G5062">
        <v>804.50554726649102</v>
      </c>
      <c r="H5062">
        <v>3542.9462255870399</v>
      </c>
      <c r="I5062">
        <v>1237.33111786176</v>
      </c>
    </row>
    <row r="5063" spans="1:9" x14ac:dyDescent="0.25">
      <c r="A5063" t="s">
        <v>35</v>
      </c>
      <c r="B5063">
        <v>2007</v>
      </c>
      <c r="C5063">
        <v>9</v>
      </c>
      <c r="D5063">
        <v>574.84055466815903</v>
      </c>
      <c r="E5063">
        <v>7364.2677471831503</v>
      </c>
      <c r="F5063">
        <v>2404.3445878261</v>
      </c>
      <c r="G5063">
        <v>949.1192594286</v>
      </c>
      <c r="H5063">
        <v>3725.7293532816302</v>
      </c>
      <c r="I5063">
        <v>665.45651347579906</v>
      </c>
    </row>
    <row r="5064" spans="1:9" x14ac:dyDescent="0.25">
      <c r="A5064" t="s">
        <v>35</v>
      </c>
      <c r="B5064">
        <v>2007</v>
      </c>
      <c r="C5064">
        <v>10</v>
      </c>
      <c r="D5064">
        <v>442.34711192285499</v>
      </c>
      <c r="E5064">
        <v>7455.5823108888999</v>
      </c>
      <c r="F5064">
        <v>1587.7242867315099</v>
      </c>
      <c r="G5064">
        <v>642.30829225472303</v>
      </c>
      <c r="H5064">
        <v>1614.8889616162401</v>
      </c>
      <c r="I5064">
        <v>486.90813942893499</v>
      </c>
    </row>
    <row r="5065" spans="1:9" x14ac:dyDescent="0.25">
      <c r="A5065" t="s">
        <v>35</v>
      </c>
      <c r="B5065">
        <v>2007</v>
      </c>
      <c r="C5065">
        <v>11</v>
      </c>
      <c r="D5065">
        <v>426.53164540304198</v>
      </c>
      <c r="E5065">
        <v>7427.8531241239098</v>
      </c>
      <c r="F5065">
        <v>2683.8494688523101</v>
      </c>
      <c r="G5065">
        <v>1042.1525701631699</v>
      </c>
      <c r="H5065">
        <v>3799.55253926449</v>
      </c>
      <c r="I5065">
        <v>386.67421488580698</v>
      </c>
    </row>
    <row r="5066" spans="1:9" x14ac:dyDescent="0.25">
      <c r="A5066" t="s">
        <v>35</v>
      </c>
      <c r="B5066">
        <v>2007</v>
      </c>
      <c r="C5066">
        <v>12</v>
      </c>
      <c r="D5066">
        <v>698.51820064889</v>
      </c>
      <c r="E5066">
        <v>7445.1350600082396</v>
      </c>
      <c r="F5066">
        <v>2168.4010172772801</v>
      </c>
      <c r="G5066">
        <v>842.02509540579103</v>
      </c>
      <c r="H5066">
        <v>2800.0636988835199</v>
      </c>
      <c r="I5066">
        <v>434.25594041758001</v>
      </c>
    </row>
    <row r="5067" spans="1:9" x14ac:dyDescent="0.25">
      <c r="A5067" t="s">
        <v>35</v>
      </c>
      <c r="B5067">
        <v>2008</v>
      </c>
      <c r="C5067">
        <v>1</v>
      </c>
      <c r="D5067">
        <v>1077.6641988853701</v>
      </c>
      <c r="E5067">
        <v>7462.4596735260702</v>
      </c>
      <c r="F5067">
        <v>3654.2206618580999</v>
      </c>
      <c r="G5067">
        <v>1409.6084355870501</v>
      </c>
      <c r="H5067">
        <v>5321.65655184147</v>
      </c>
      <c r="I5067">
        <v>484.49870555069998</v>
      </c>
    </row>
    <row r="5068" spans="1:9" x14ac:dyDescent="0.25">
      <c r="A5068" t="s">
        <v>35</v>
      </c>
      <c r="B5068">
        <v>2008</v>
      </c>
      <c r="C5068">
        <v>2</v>
      </c>
      <c r="D5068">
        <v>1651.2253973622901</v>
      </c>
      <c r="E5068">
        <v>7488.5812070874699</v>
      </c>
      <c r="F5068">
        <v>1705.4639379446</v>
      </c>
      <c r="G5068">
        <v>673.10264751801503</v>
      </c>
      <c r="H5068">
        <v>2491.37716564825</v>
      </c>
      <c r="I5068">
        <v>695.60813046518695</v>
      </c>
    </row>
    <row r="5069" spans="1:9" x14ac:dyDescent="0.25">
      <c r="A5069" t="s">
        <v>35</v>
      </c>
      <c r="B5069">
        <v>2008</v>
      </c>
      <c r="C5069">
        <v>3</v>
      </c>
      <c r="D5069">
        <v>1961.1734545409199</v>
      </c>
      <c r="E5069">
        <v>7465.1694397872197</v>
      </c>
      <c r="F5069">
        <v>2067.13848106045</v>
      </c>
      <c r="G5069">
        <v>802.97651210003903</v>
      </c>
      <c r="H5069">
        <v>3047.7383027497899</v>
      </c>
      <c r="I5069">
        <v>1025.8023421847499</v>
      </c>
    </row>
    <row r="5070" spans="1:9" x14ac:dyDescent="0.25">
      <c r="A5070" t="s">
        <v>35</v>
      </c>
      <c r="B5070">
        <v>2008</v>
      </c>
      <c r="C5070">
        <v>4</v>
      </c>
      <c r="D5070">
        <v>2952.3580913931601</v>
      </c>
      <c r="E5070">
        <v>7341.4002298883897</v>
      </c>
      <c r="F5070">
        <v>849.11119907371994</v>
      </c>
      <c r="G5070">
        <v>328.09050674167702</v>
      </c>
      <c r="H5070">
        <v>1732.0291854775601</v>
      </c>
      <c r="I5070">
        <v>1919.68703907843</v>
      </c>
    </row>
    <row r="5071" spans="1:9" x14ac:dyDescent="0.25">
      <c r="A5071" t="s">
        <v>35</v>
      </c>
      <c r="B5071">
        <v>2008</v>
      </c>
      <c r="C5071">
        <v>5</v>
      </c>
      <c r="D5071">
        <v>3576.1992558454999</v>
      </c>
      <c r="E5071">
        <v>7065.8236354827804</v>
      </c>
      <c r="F5071">
        <v>915.96250455986797</v>
      </c>
      <c r="G5071">
        <v>347.03788003418902</v>
      </c>
      <c r="H5071">
        <v>2487.37530393923</v>
      </c>
      <c r="I5071">
        <v>2748.4901629145202</v>
      </c>
    </row>
    <row r="5072" spans="1:9" x14ac:dyDescent="0.25">
      <c r="A5072" t="s">
        <v>35</v>
      </c>
      <c r="B5072">
        <v>2008</v>
      </c>
      <c r="C5072">
        <v>6</v>
      </c>
      <c r="D5072">
        <v>3010.5769972871399</v>
      </c>
      <c r="E5072">
        <v>6683.3661072517398</v>
      </c>
      <c r="F5072">
        <v>847.41275387857502</v>
      </c>
      <c r="G5072">
        <v>344.93158913332798</v>
      </c>
      <c r="H5072">
        <v>3145.5344485065498</v>
      </c>
      <c r="I5072">
        <v>2487.0096864787001</v>
      </c>
    </row>
    <row r="5073" spans="1:9" x14ac:dyDescent="0.25">
      <c r="A5073" t="s">
        <v>35</v>
      </c>
      <c r="B5073">
        <v>2008</v>
      </c>
      <c r="C5073">
        <v>7</v>
      </c>
      <c r="D5073">
        <v>2367.72892335808</v>
      </c>
      <c r="E5073">
        <v>7180.7894480463401</v>
      </c>
      <c r="F5073">
        <v>1146.56834888495</v>
      </c>
      <c r="G5073">
        <v>452.82696360664602</v>
      </c>
      <c r="H5073">
        <v>3054.7867663749898</v>
      </c>
      <c r="I5073">
        <v>2378.77386429738</v>
      </c>
    </row>
    <row r="5074" spans="1:9" x14ac:dyDescent="0.25">
      <c r="A5074" t="s">
        <v>35</v>
      </c>
      <c r="B5074">
        <v>2008</v>
      </c>
      <c r="C5074">
        <v>8</v>
      </c>
      <c r="D5074">
        <v>954.69471288129796</v>
      </c>
      <c r="E5074">
        <v>7407.4695290853897</v>
      </c>
      <c r="F5074">
        <v>3033.2525252169798</v>
      </c>
      <c r="G5074">
        <v>1162.2159686294201</v>
      </c>
      <c r="H5074">
        <v>5368.4702230665598</v>
      </c>
      <c r="I5074">
        <v>1074.77739819729</v>
      </c>
    </row>
    <row r="5075" spans="1:9" x14ac:dyDescent="0.25">
      <c r="A5075" t="s">
        <v>35</v>
      </c>
      <c r="B5075">
        <v>2008</v>
      </c>
      <c r="C5075">
        <v>9</v>
      </c>
      <c r="D5075">
        <v>558.37803130703503</v>
      </c>
      <c r="E5075">
        <v>7504.6581165716598</v>
      </c>
      <c r="F5075">
        <v>1814.96125270279</v>
      </c>
      <c r="G5075">
        <v>701.69903951712604</v>
      </c>
      <c r="H5075">
        <v>2078.8679027195799</v>
      </c>
      <c r="I5075">
        <v>647.61193569657803</v>
      </c>
    </row>
    <row r="5076" spans="1:9" x14ac:dyDescent="0.25">
      <c r="A5076" t="s">
        <v>35</v>
      </c>
      <c r="B5076">
        <v>2008</v>
      </c>
      <c r="C5076">
        <v>10</v>
      </c>
      <c r="D5076">
        <v>400.17771413633898</v>
      </c>
      <c r="E5076">
        <v>7416.81693380256</v>
      </c>
      <c r="F5076">
        <v>3071.2698214137299</v>
      </c>
      <c r="G5076">
        <v>1201.0424369232601</v>
      </c>
      <c r="H5076">
        <v>4629.4991040752002</v>
      </c>
      <c r="I5076">
        <v>450.77607132893598</v>
      </c>
    </row>
    <row r="5077" spans="1:9" x14ac:dyDescent="0.25">
      <c r="A5077" t="s">
        <v>35</v>
      </c>
      <c r="B5077">
        <v>2008</v>
      </c>
      <c r="C5077">
        <v>11</v>
      </c>
      <c r="D5077">
        <v>452.23962024010598</v>
      </c>
      <c r="E5077">
        <v>7465.0624992987896</v>
      </c>
      <c r="F5077">
        <v>2694.7301131392301</v>
      </c>
      <c r="G5077">
        <v>1056.52590026231</v>
      </c>
      <c r="H5077">
        <v>3506.10197459439</v>
      </c>
      <c r="I5077">
        <v>393.75099365278197</v>
      </c>
    </row>
    <row r="5078" spans="1:9" x14ac:dyDescent="0.25">
      <c r="A5078" t="s">
        <v>35</v>
      </c>
      <c r="B5078">
        <v>2008</v>
      </c>
      <c r="C5078">
        <v>12</v>
      </c>
      <c r="D5078">
        <v>670.39022254124598</v>
      </c>
      <c r="E5078">
        <v>7481.7881233662401</v>
      </c>
      <c r="F5078">
        <v>1682.90985034138</v>
      </c>
      <c r="G5078">
        <v>645.08597177980505</v>
      </c>
      <c r="H5078">
        <v>1894.5653581906299</v>
      </c>
      <c r="I5078">
        <v>421.45509020454898</v>
      </c>
    </row>
    <row r="5079" spans="1:9" x14ac:dyDescent="0.25">
      <c r="A5079" t="s">
        <v>35</v>
      </c>
      <c r="B5079">
        <v>2009</v>
      </c>
      <c r="C5079">
        <v>1</v>
      </c>
      <c r="D5079">
        <v>966.67265231071599</v>
      </c>
      <c r="E5079">
        <v>7431.0560734758801</v>
      </c>
      <c r="F5079">
        <v>2103.1610054569801</v>
      </c>
      <c r="G5079">
        <v>806.52907381069804</v>
      </c>
      <c r="H5079">
        <v>2439.36407528261</v>
      </c>
      <c r="I5079">
        <v>452.189179172406</v>
      </c>
    </row>
    <row r="5080" spans="1:9" x14ac:dyDescent="0.25">
      <c r="A5080" t="s">
        <v>35</v>
      </c>
      <c r="B5080">
        <v>2009</v>
      </c>
      <c r="C5080">
        <v>2</v>
      </c>
      <c r="D5080">
        <v>1249.46650703361</v>
      </c>
      <c r="E5080">
        <v>7410.4030874243899</v>
      </c>
      <c r="F5080">
        <v>1734.23704678375</v>
      </c>
      <c r="G5080">
        <v>674.719636696615</v>
      </c>
      <c r="H5080">
        <v>2330.9040009645801</v>
      </c>
      <c r="I5080">
        <v>547.16132093514898</v>
      </c>
    </row>
    <row r="5081" spans="1:9" x14ac:dyDescent="0.25">
      <c r="A5081" t="s">
        <v>35</v>
      </c>
      <c r="B5081">
        <v>2009</v>
      </c>
      <c r="C5081">
        <v>3</v>
      </c>
      <c r="D5081">
        <v>2036.46122946387</v>
      </c>
      <c r="E5081">
        <v>7434.6969432858295</v>
      </c>
      <c r="F5081">
        <v>1355.15805435897</v>
      </c>
      <c r="G5081">
        <v>524.90004022750804</v>
      </c>
      <c r="H5081">
        <v>1923.14056761864</v>
      </c>
      <c r="I5081">
        <v>1051.1918309688899</v>
      </c>
    </row>
    <row r="5082" spans="1:9" x14ac:dyDescent="0.25">
      <c r="A5082" t="s">
        <v>35</v>
      </c>
      <c r="B5082">
        <v>2009</v>
      </c>
      <c r="C5082">
        <v>4</v>
      </c>
      <c r="D5082">
        <v>3409.9966236130499</v>
      </c>
      <c r="E5082">
        <v>7193.6645926535803</v>
      </c>
      <c r="F5082">
        <v>592.729869154477</v>
      </c>
      <c r="G5082">
        <v>229.74847361404801</v>
      </c>
      <c r="H5082">
        <v>1242.8045645203499</v>
      </c>
      <c r="I5082">
        <v>2117.9808137513401</v>
      </c>
    </row>
    <row r="5083" spans="1:9" x14ac:dyDescent="0.25">
      <c r="A5083" t="s">
        <v>35</v>
      </c>
      <c r="B5083">
        <v>2009</v>
      </c>
      <c r="C5083">
        <v>5</v>
      </c>
      <c r="D5083">
        <v>3556.5413873426801</v>
      </c>
      <c r="E5083">
        <v>6868.3797963877896</v>
      </c>
      <c r="F5083">
        <v>870.22922778510201</v>
      </c>
      <c r="G5083">
        <v>359.63117904079002</v>
      </c>
      <c r="H5083">
        <v>2372.9140109970499</v>
      </c>
      <c r="I5083">
        <v>2636.3283409597798</v>
      </c>
    </row>
    <row r="5084" spans="1:9" x14ac:dyDescent="0.25">
      <c r="A5084" t="s">
        <v>35</v>
      </c>
      <c r="B5084">
        <v>2009</v>
      </c>
      <c r="C5084">
        <v>6</v>
      </c>
      <c r="D5084">
        <v>2922.3788950469202</v>
      </c>
      <c r="E5084">
        <v>6900.7327305348199</v>
      </c>
      <c r="F5084">
        <v>391.40444777124799</v>
      </c>
      <c r="G5084">
        <v>164.19740495595801</v>
      </c>
      <c r="H5084">
        <v>2222.8995938350399</v>
      </c>
      <c r="I5084">
        <v>2601.8812731173898</v>
      </c>
    </row>
    <row r="5085" spans="1:9" x14ac:dyDescent="0.25">
      <c r="A5085" t="s">
        <v>35</v>
      </c>
      <c r="B5085">
        <v>2009</v>
      </c>
      <c r="C5085">
        <v>7</v>
      </c>
      <c r="D5085">
        <v>1863.54112700066</v>
      </c>
      <c r="E5085">
        <v>7231.8614801528902</v>
      </c>
      <c r="F5085">
        <v>3393.5266814708002</v>
      </c>
      <c r="G5085">
        <v>1287.93845532408</v>
      </c>
      <c r="H5085">
        <v>7062.8367742083401</v>
      </c>
      <c r="I5085">
        <v>1860.00186841083</v>
      </c>
    </row>
    <row r="5086" spans="1:9" x14ac:dyDescent="0.25">
      <c r="A5086" t="s">
        <v>35</v>
      </c>
      <c r="B5086">
        <v>2009</v>
      </c>
      <c r="C5086">
        <v>8</v>
      </c>
      <c r="D5086">
        <v>1061.3051088079701</v>
      </c>
      <c r="E5086">
        <v>7302.1643520848102</v>
      </c>
      <c r="F5086">
        <v>2979.69125384064</v>
      </c>
      <c r="G5086">
        <v>1118.6577463553599</v>
      </c>
      <c r="H5086">
        <v>5502.4212606337296</v>
      </c>
      <c r="I5086">
        <v>1173.7840757793499</v>
      </c>
    </row>
    <row r="5087" spans="1:9" x14ac:dyDescent="0.25">
      <c r="A5087" t="s">
        <v>35</v>
      </c>
      <c r="B5087">
        <v>2009</v>
      </c>
      <c r="C5087">
        <v>9</v>
      </c>
      <c r="D5087">
        <v>664.49869903634101</v>
      </c>
      <c r="E5087">
        <v>7435.5716288654303</v>
      </c>
      <c r="F5087">
        <v>1797.84969196521</v>
      </c>
      <c r="G5087">
        <v>723.17404710548306</v>
      </c>
      <c r="H5087">
        <v>2590.9919678998799</v>
      </c>
      <c r="I5087">
        <v>753.74680306601601</v>
      </c>
    </row>
    <row r="5088" spans="1:9" x14ac:dyDescent="0.25">
      <c r="A5088" t="s">
        <v>35</v>
      </c>
      <c r="B5088">
        <v>2009</v>
      </c>
      <c r="C5088">
        <v>10</v>
      </c>
      <c r="D5088">
        <v>408.19729675146101</v>
      </c>
      <c r="E5088">
        <v>7425.4921572190897</v>
      </c>
      <c r="F5088">
        <v>1871.18880546986</v>
      </c>
      <c r="G5088">
        <v>725.47982262804805</v>
      </c>
      <c r="H5088">
        <v>2273.7109960006301</v>
      </c>
      <c r="I5088">
        <v>455.48563517564799</v>
      </c>
    </row>
    <row r="5089" spans="1:9" x14ac:dyDescent="0.25">
      <c r="A5089" t="s">
        <v>35</v>
      </c>
      <c r="B5089">
        <v>2009</v>
      </c>
      <c r="C5089">
        <v>11</v>
      </c>
      <c r="D5089">
        <v>381.72409185829201</v>
      </c>
      <c r="E5089">
        <v>7489.7427907492001</v>
      </c>
      <c r="F5089">
        <v>3319.9504394361902</v>
      </c>
      <c r="G5089">
        <v>1268.4374601915099</v>
      </c>
      <c r="H5089">
        <v>4790.2615100978101</v>
      </c>
      <c r="I5089">
        <v>354.76551528717499</v>
      </c>
    </row>
    <row r="5090" spans="1:9" x14ac:dyDescent="0.25">
      <c r="A5090" t="s">
        <v>35</v>
      </c>
      <c r="B5090">
        <v>2009</v>
      </c>
      <c r="C5090">
        <v>12</v>
      </c>
      <c r="D5090">
        <v>534.86467266671195</v>
      </c>
      <c r="E5090">
        <v>7477.8446975422603</v>
      </c>
      <c r="F5090">
        <v>2008.4806177632499</v>
      </c>
      <c r="G5090">
        <v>766.09172902637704</v>
      </c>
      <c r="H5090">
        <v>2213.5454359632699</v>
      </c>
      <c r="I5090">
        <v>367.97774861038198</v>
      </c>
    </row>
    <row r="5091" spans="1:9" x14ac:dyDescent="0.25">
      <c r="A5091" t="s">
        <v>35</v>
      </c>
      <c r="B5091">
        <v>2010</v>
      </c>
      <c r="C5091">
        <v>1</v>
      </c>
      <c r="D5091">
        <v>734.63898681219996</v>
      </c>
      <c r="E5091">
        <v>7519.7535040430403</v>
      </c>
      <c r="F5091">
        <v>1308.50919771537</v>
      </c>
      <c r="G5091">
        <v>502.94917386728099</v>
      </c>
      <c r="H5091">
        <v>750.724212135529</v>
      </c>
      <c r="I5091">
        <v>380.59676978558099</v>
      </c>
    </row>
    <row r="5092" spans="1:9" x14ac:dyDescent="0.25">
      <c r="A5092" t="s">
        <v>35</v>
      </c>
      <c r="B5092">
        <v>2010</v>
      </c>
      <c r="C5092">
        <v>2</v>
      </c>
      <c r="D5092">
        <v>1094.7738643388</v>
      </c>
      <c r="E5092">
        <v>7521.0148342706298</v>
      </c>
      <c r="F5092">
        <v>1464.70129546106</v>
      </c>
      <c r="G5092">
        <v>559.54950097718495</v>
      </c>
      <c r="H5092">
        <v>1328.3396980033301</v>
      </c>
      <c r="I5092">
        <v>499.05942019050201</v>
      </c>
    </row>
    <row r="5093" spans="1:9" x14ac:dyDescent="0.25">
      <c r="A5093" t="s">
        <v>35</v>
      </c>
      <c r="B5093">
        <v>2010</v>
      </c>
      <c r="C5093">
        <v>3</v>
      </c>
      <c r="D5093">
        <v>2226.18085668198</v>
      </c>
      <c r="E5093">
        <v>7443.0219615061196</v>
      </c>
      <c r="F5093">
        <v>1629.0813215738499</v>
      </c>
      <c r="G5093">
        <v>645.27521123193799</v>
      </c>
      <c r="H5093">
        <v>2214.4033453898601</v>
      </c>
      <c r="I5093">
        <v>1112.1437467631099</v>
      </c>
    </row>
    <row r="5094" spans="1:9" x14ac:dyDescent="0.25">
      <c r="A5094" t="s">
        <v>35</v>
      </c>
      <c r="B5094">
        <v>2010</v>
      </c>
      <c r="C5094">
        <v>4</v>
      </c>
      <c r="D5094">
        <v>2909.6528591659498</v>
      </c>
      <c r="E5094">
        <v>7278.7712126815804</v>
      </c>
      <c r="F5094">
        <v>595.57303524190195</v>
      </c>
      <c r="G5094">
        <v>239.771906238648</v>
      </c>
      <c r="H5094">
        <v>1376.03273591118</v>
      </c>
      <c r="I5094">
        <v>1848.95237779949</v>
      </c>
    </row>
    <row r="5095" spans="1:9" x14ac:dyDescent="0.25">
      <c r="A5095" t="s">
        <v>35</v>
      </c>
      <c r="B5095">
        <v>2010</v>
      </c>
      <c r="C5095">
        <v>5</v>
      </c>
      <c r="D5095">
        <v>3218.14064263814</v>
      </c>
      <c r="E5095">
        <v>7174.5169786551696</v>
      </c>
      <c r="F5095">
        <v>438.31534259259001</v>
      </c>
      <c r="G5095">
        <v>181.61536475509999</v>
      </c>
      <c r="H5095">
        <v>1710.2966087710499</v>
      </c>
      <c r="I5095">
        <v>2516.9287474603002</v>
      </c>
    </row>
    <row r="5096" spans="1:9" x14ac:dyDescent="0.25">
      <c r="A5096" t="s">
        <v>35</v>
      </c>
      <c r="B5096">
        <v>2010</v>
      </c>
      <c r="C5096">
        <v>6</v>
      </c>
      <c r="D5096">
        <v>2921.3412695052002</v>
      </c>
      <c r="E5096">
        <v>7064.0421643301497</v>
      </c>
      <c r="F5096">
        <v>1697.6485950157401</v>
      </c>
      <c r="G5096">
        <v>660.18117860164296</v>
      </c>
      <c r="H5096">
        <v>4598.9870694367601</v>
      </c>
      <c r="I5096">
        <v>2614.7090665436799</v>
      </c>
    </row>
    <row r="5097" spans="1:9" x14ac:dyDescent="0.25">
      <c r="A5097" t="s">
        <v>35</v>
      </c>
      <c r="B5097">
        <v>2010</v>
      </c>
      <c r="C5097">
        <v>7</v>
      </c>
      <c r="D5097">
        <v>1984.5493601503299</v>
      </c>
      <c r="E5097">
        <v>7272.9876880920401</v>
      </c>
      <c r="F5097">
        <v>2117.50546607756</v>
      </c>
      <c r="G5097">
        <v>811.42665822240701</v>
      </c>
      <c r="H5097">
        <v>4597.6691725396304</v>
      </c>
      <c r="I5097">
        <v>2033.3685516159401</v>
      </c>
    </row>
    <row r="5098" spans="1:9" x14ac:dyDescent="0.25">
      <c r="A5098" t="s">
        <v>35</v>
      </c>
      <c r="B5098">
        <v>2010</v>
      </c>
      <c r="C5098">
        <v>8</v>
      </c>
      <c r="D5098">
        <v>1032.7419752972401</v>
      </c>
      <c r="E5098">
        <v>7342.23519776596</v>
      </c>
      <c r="F5098">
        <v>2971.9178084997202</v>
      </c>
      <c r="G5098">
        <v>1124.93703622677</v>
      </c>
      <c r="H5098">
        <v>5128.0084118886198</v>
      </c>
      <c r="I5098">
        <v>1145.30884276647</v>
      </c>
    </row>
    <row r="5099" spans="1:9" x14ac:dyDescent="0.25">
      <c r="A5099" t="s">
        <v>35</v>
      </c>
      <c r="B5099">
        <v>2010</v>
      </c>
      <c r="C5099">
        <v>9</v>
      </c>
      <c r="D5099">
        <v>621.72077314212402</v>
      </c>
      <c r="E5099">
        <v>7309.4122567893201</v>
      </c>
      <c r="F5099">
        <v>2464.6708067223399</v>
      </c>
      <c r="G5099">
        <v>938.11975668934201</v>
      </c>
      <c r="H5099">
        <v>3802.2572508643302</v>
      </c>
      <c r="I5099">
        <v>697.15093579209804</v>
      </c>
    </row>
    <row r="5100" spans="1:9" x14ac:dyDescent="0.25">
      <c r="A5100" t="s">
        <v>35</v>
      </c>
      <c r="B5100">
        <v>2010</v>
      </c>
      <c r="C5100">
        <v>10</v>
      </c>
      <c r="D5100">
        <v>397.38102827923302</v>
      </c>
      <c r="E5100">
        <v>7331.9147069663204</v>
      </c>
      <c r="F5100">
        <v>1960.54416028322</v>
      </c>
      <c r="G5100">
        <v>763.92491091030502</v>
      </c>
      <c r="H5100">
        <v>2820.90391676941</v>
      </c>
      <c r="I5100">
        <v>441.71735026731</v>
      </c>
    </row>
    <row r="5101" spans="1:9" x14ac:dyDescent="0.25">
      <c r="A5101" t="s">
        <v>35</v>
      </c>
      <c r="B5101">
        <v>2010</v>
      </c>
      <c r="C5101">
        <v>11</v>
      </c>
      <c r="D5101">
        <v>333.80252150039701</v>
      </c>
      <c r="E5101">
        <v>7478.1031589566101</v>
      </c>
      <c r="F5101">
        <v>1421.7091035367</v>
      </c>
      <c r="G5101">
        <v>555.08916368374105</v>
      </c>
      <c r="H5101">
        <v>1075.5355605002101</v>
      </c>
      <c r="I5101">
        <v>334.526030868335</v>
      </c>
    </row>
    <row r="5102" spans="1:9" x14ac:dyDescent="0.25">
      <c r="A5102" t="s">
        <v>35</v>
      </c>
      <c r="B5102">
        <v>2010</v>
      </c>
      <c r="C5102">
        <v>12</v>
      </c>
      <c r="D5102">
        <v>515.75607239388398</v>
      </c>
      <c r="E5102">
        <v>7522.8538223435899</v>
      </c>
      <c r="F5102">
        <v>1794.0987512499601</v>
      </c>
      <c r="G5102">
        <v>701.70139761483404</v>
      </c>
      <c r="H5102">
        <v>1504.87352189852</v>
      </c>
      <c r="I5102">
        <v>361.909356887417</v>
      </c>
    </row>
    <row r="5103" spans="1:9" x14ac:dyDescent="0.25">
      <c r="A5103" t="s">
        <v>35</v>
      </c>
      <c r="B5103">
        <v>2011</v>
      </c>
      <c r="C5103">
        <v>1</v>
      </c>
      <c r="D5103">
        <v>1064.69937668386</v>
      </c>
      <c r="E5103">
        <v>7473.7946902532904</v>
      </c>
      <c r="F5103">
        <v>1921.34379458679</v>
      </c>
      <c r="G5103">
        <v>747.918490764171</v>
      </c>
      <c r="H5103">
        <v>2373.4939002578499</v>
      </c>
      <c r="I5103">
        <v>484.15676066696199</v>
      </c>
    </row>
    <row r="5104" spans="1:9" x14ac:dyDescent="0.25">
      <c r="A5104" t="s">
        <v>35</v>
      </c>
      <c r="B5104">
        <v>2011</v>
      </c>
      <c r="C5104">
        <v>2</v>
      </c>
      <c r="D5104">
        <v>1204.14239026522</v>
      </c>
      <c r="E5104">
        <v>7464.82549954971</v>
      </c>
      <c r="F5104">
        <v>1543.07934845869</v>
      </c>
      <c r="G5104">
        <v>593.51461857294396</v>
      </c>
      <c r="H5104">
        <v>1757.4118638914299</v>
      </c>
      <c r="I5104">
        <v>530.85579088724103</v>
      </c>
    </row>
    <row r="5105" spans="1:9" x14ac:dyDescent="0.25">
      <c r="A5105" t="s">
        <v>35</v>
      </c>
      <c r="B5105">
        <v>2011</v>
      </c>
      <c r="C5105">
        <v>3</v>
      </c>
      <c r="D5105">
        <v>2354.6056193494601</v>
      </c>
      <c r="E5105">
        <v>7431.2052809783199</v>
      </c>
      <c r="F5105">
        <v>1168.8757290185099</v>
      </c>
      <c r="G5105">
        <v>482.54908853543498</v>
      </c>
      <c r="H5105">
        <v>1728.06196224117</v>
      </c>
      <c r="I5105">
        <v>1190.85624282457</v>
      </c>
    </row>
    <row r="5106" spans="1:9" x14ac:dyDescent="0.25">
      <c r="A5106" t="s">
        <v>35</v>
      </c>
      <c r="B5106">
        <v>2011</v>
      </c>
      <c r="C5106">
        <v>4</v>
      </c>
      <c r="D5106">
        <v>3751.0202925738799</v>
      </c>
      <c r="E5106">
        <v>7050.0296065427401</v>
      </c>
      <c r="F5106">
        <v>872.95301399073196</v>
      </c>
      <c r="G5106">
        <v>345.93182061711798</v>
      </c>
      <c r="H5106">
        <v>1463.7119377711999</v>
      </c>
      <c r="I5106">
        <v>2279.5516938227802</v>
      </c>
    </row>
    <row r="5107" spans="1:9" x14ac:dyDescent="0.25">
      <c r="A5107" t="s">
        <v>35</v>
      </c>
      <c r="B5107">
        <v>2011</v>
      </c>
      <c r="C5107">
        <v>5</v>
      </c>
      <c r="D5107">
        <v>3345.86972295941</v>
      </c>
      <c r="E5107">
        <v>6751.0588947226697</v>
      </c>
      <c r="F5107">
        <v>1108.24294541166</v>
      </c>
      <c r="G5107">
        <v>436.31784669325901</v>
      </c>
      <c r="H5107">
        <v>3658.7877869713602</v>
      </c>
      <c r="I5107">
        <v>2341.3911842139601</v>
      </c>
    </row>
    <row r="5108" spans="1:9" x14ac:dyDescent="0.25">
      <c r="A5108" t="s">
        <v>35</v>
      </c>
      <c r="B5108">
        <v>2011</v>
      </c>
      <c r="C5108">
        <v>6</v>
      </c>
      <c r="D5108">
        <v>2779.4380897229398</v>
      </c>
      <c r="E5108">
        <v>7263.8828964772101</v>
      </c>
      <c r="F5108">
        <v>2524.7514386857601</v>
      </c>
      <c r="G5108">
        <v>968.27633465480096</v>
      </c>
      <c r="H5108">
        <v>5960.60269526909</v>
      </c>
      <c r="I5108">
        <v>2576.7420856762501</v>
      </c>
    </row>
    <row r="5109" spans="1:9" x14ac:dyDescent="0.25">
      <c r="A5109" t="s">
        <v>35</v>
      </c>
      <c r="B5109">
        <v>2011</v>
      </c>
      <c r="C5109">
        <v>7</v>
      </c>
      <c r="D5109">
        <v>1860.3059179116301</v>
      </c>
      <c r="E5109">
        <v>7403.27537860352</v>
      </c>
      <c r="F5109">
        <v>2678.29614122776</v>
      </c>
      <c r="G5109">
        <v>1039.93285708644</v>
      </c>
      <c r="H5109">
        <v>5475.2066315111997</v>
      </c>
      <c r="I5109">
        <v>1939.3668507222101</v>
      </c>
    </row>
    <row r="5110" spans="1:9" x14ac:dyDescent="0.25">
      <c r="A5110" t="s">
        <v>35</v>
      </c>
      <c r="B5110">
        <v>2011</v>
      </c>
      <c r="C5110">
        <v>8</v>
      </c>
      <c r="D5110">
        <v>1072.11658527542</v>
      </c>
      <c r="E5110">
        <v>7313.9385079493804</v>
      </c>
      <c r="F5110">
        <v>3922.07581375469</v>
      </c>
      <c r="G5110">
        <v>1478.59390362557</v>
      </c>
      <c r="H5110">
        <v>7126.74766485077</v>
      </c>
      <c r="I5110">
        <v>1181.6828990428401</v>
      </c>
    </row>
    <row r="5111" spans="1:9" x14ac:dyDescent="0.25">
      <c r="A5111" t="s">
        <v>35</v>
      </c>
      <c r="B5111">
        <v>2011</v>
      </c>
      <c r="C5111">
        <v>9</v>
      </c>
      <c r="D5111">
        <v>586.90789500230801</v>
      </c>
      <c r="E5111">
        <v>7385.6626360481196</v>
      </c>
      <c r="F5111">
        <v>3444.7024803098302</v>
      </c>
      <c r="G5111">
        <v>1323.4550596506599</v>
      </c>
      <c r="H5111">
        <v>5741.25492264476</v>
      </c>
      <c r="I5111">
        <v>672.54382704448301</v>
      </c>
    </row>
    <row r="5112" spans="1:9" x14ac:dyDescent="0.25">
      <c r="A5112" t="s">
        <v>35</v>
      </c>
      <c r="B5112">
        <v>2011</v>
      </c>
      <c r="C5112">
        <v>10</v>
      </c>
      <c r="D5112">
        <v>433.99059232761903</v>
      </c>
      <c r="E5112">
        <v>7395.66637675537</v>
      </c>
      <c r="F5112">
        <v>2248.15427295164</v>
      </c>
      <c r="G5112">
        <v>876.75151786287097</v>
      </c>
      <c r="H5112">
        <v>3070.1732146712902</v>
      </c>
      <c r="I5112">
        <v>475.39089660910503</v>
      </c>
    </row>
    <row r="5113" spans="1:9" x14ac:dyDescent="0.25">
      <c r="A5113" t="s">
        <v>35</v>
      </c>
      <c r="B5113">
        <v>2011</v>
      </c>
      <c r="C5113">
        <v>11</v>
      </c>
      <c r="D5113">
        <v>456.20554895165498</v>
      </c>
      <c r="E5113">
        <v>7537.1652608515997</v>
      </c>
      <c r="F5113">
        <v>1912.4962044312699</v>
      </c>
      <c r="G5113">
        <v>739.87847574177897</v>
      </c>
      <c r="H5113">
        <v>1856.5128258785701</v>
      </c>
      <c r="I5113">
        <v>394.047421114077</v>
      </c>
    </row>
    <row r="5114" spans="1:9" x14ac:dyDescent="0.25">
      <c r="A5114" t="s">
        <v>35</v>
      </c>
      <c r="B5114">
        <v>2011</v>
      </c>
      <c r="C5114">
        <v>12</v>
      </c>
      <c r="D5114">
        <v>769.73398186899101</v>
      </c>
      <c r="E5114">
        <v>7462.7038583366402</v>
      </c>
      <c r="F5114">
        <v>2664.4618255282599</v>
      </c>
      <c r="G5114">
        <v>1054.3057027122099</v>
      </c>
      <c r="H5114">
        <v>3767.5159541173198</v>
      </c>
      <c r="I5114">
        <v>469.17415283815399</v>
      </c>
    </row>
    <row r="5115" spans="1:9" x14ac:dyDescent="0.25">
      <c r="A5115" t="s">
        <v>35</v>
      </c>
      <c r="B5115">
        <v>2012</v>
      </c>
      <c r="C5115">
        <v>1</v>
      </c>
      <c r="D5115">
        <v>927.54560765799397</v>
      </c>
      <c r="E5115">
        <v>7463.69907991936</v>
      </c>
      <c r="F5115">
        <v>1998.3160527221701</v>
      </c>
      <c r="G5115">
        <v>778.98374609814505</v>
      </c>
      <c r="H5115">
        <v>2559.8576283289499</v>
      </c>
      <c r="I5115">
        <v>441.33406839119402</v>
      </c>
    </row>
    <row r="5116" spans="1:9" x14ac:dyDescent="0.25">
      <c r="A5116" t="s">
        <v>35</v>
      </c>
      <c r="B5116">
        <v>2012</v>
      </c>
      <c r="C5116">
        <v>2</v>
      </c>
      <c r="D5116">
        <v>1550.37478676299</v>
      </c>
      <c r="E5116">
        <v>7510.0577841923596</v>
      </c>
      <c r="F5116">
        <v>1432.5952021006101</v>
      </c>
      <c r="G5116">
        <v>572.830844697668</v>
      </c>
      <c r="H5116">
        <v>1532.1607163193501</v>
      </c>
      <c r="I5116">
        <v>668.37416682823198</v>
      </c>
    </row>
    <row r="5117" spans="1:9" x14ac:dyDescent="0.25">
      <c r="A5117" t="s">
        <v>35</v>
      </c>
      <c r="B5117">
        <v>2012</v>
      </c>
      <c r="C5117">
        <v>3</v>
      </c>
      <c r="D5117">
        <v>2795.9102021506401</v>
      </c>
      <c r="E5117">
        <v>7284.7164025965103</v>
      </c>
      <c r="F5117">
        <v>982.53990110536097</v>
      </c>
      <c r="G5117">
        <v>401.54194261016897</v>
      </c>
      <c r="H5117">
        <v>1261.4708618499201</v>
      </c>
      <c r="I5117">
        <v>1380.1252211462399</v>
      </c>
    </row>
    <row r="5118" spans="1:9" x14ac:dyDescent="0.25">
      <c r="A5118" t="s">
        <v>35</v>
      </c>
      <c r="B5118">
        <v>2012</v>
      </c>
      <c r="C5118">
        <v>4</v>
      </c>
      <c r="D5118">
        <v>2438.5461989667501</v>
      </c>
      <c r="E5118">
        <v>7312.6373616545097</v>
      </c>
      <c r="F5118">
        <v>1356.34256689985</v>
      </c>
      <c r="G5118">
        <v>527.23477317025402</v>
      </c>
      <c r="H5118">
        <v>2647.0609432900801</v>
      </c>
      <c r="I5118">
        <v>1599.4065315435901</v>
      </c>
    </row>
    <row r="5119" spans="1:9" x14ac:dyDescent="0.25">
      <c r="A5119" t="s">
        <v>35</v>
      </c>
      <c r="B5119">
        <v>2012</v>
      </c>
      <c r="C5119">
        <v>5</v>
      </c>
      <c r="D5119">
        <v>3350.2366597277501</v>
      </c>
      <c r="E5119">
        <v>7221.6939390808102</v>
      </c>
      <c r="F5119">
        <v>975.91502874276205</v>
      </c>
      <c r="G5119">
        <v>382.18378814304799</v>
      </c>
      <c r="H5119">
        <v>2535.90735227919</v>
      </c>
      <c r="I5119">
        <v>2677.2121049656298</v>
      </c>
    </row>
    <row r="5120" spans="1:9" x14ac:dyDescent="0.25">
      <c r="A5120" t="s">
        <v>35</v>
      </c>
      <c r="B5120">
        <v>2012</v>
      </c>
      <c r="C5120">
        <v>6</v>
      </c>
      <c r="D5120">
        <v>2379.8025300813702</v>
      </c>
      <c r="E5120">
        <v>7109.3310432961298</v>
      </c>
      <c r="F5120">
        <v>1264.8636866552999</v>
      </c>
      <c r="G5120">
        <v>503.98356303019898</v>
      </c>
      <c r="H5120">
        <v>3599.93535585674</v>
      </c>
      <c r="I5120">
        <v>2180.10081033185</v>
      </c>
    </row>
    <row r="5121" spans="1:9" x14ac:dyDescent="0.25">
      <c r="A5121" t="s">
        <v>35</v>
      </c>
      <c r="B5121">
        <v>2012</v>
      </c>
      <c r="C5121">
        <v>7</v>
      </c>
      <c r="D5121">
        <v>1663.34154534191</v>
      </c>
      <c r="E5121">
        <v>7382.25039592949</v>
      </c>
      <c r="F5121">
        <v>3522.50039329939</v>
      </c>
      <c r="G5121">
        <v>1297.63806824072</v>
      </c>
      <c r="H5121">
        <v>6521.6768957500499</v>
      </c>
      <c r="I5121">
        <v>1757.07641788054</v>
      </c>
    </row>
    <row r="5122" spans="1:9" x14ac:dyDescent="0.25">
      <c r="A5122" t="s">
        <v>35</v>
      </c>
      <c r="B5122">
        <v>2012</v>
      </c>
      <c r="C5122">
        <v>8</v>
      </c>
      <c r="D5122">
        <v>1066.81975910252</v>
      </c>
      <c r="E5122">
        <v>7388.6168767808504</v>
      </c>
      <c r="F5122">
        <v>2677.4117034604501</v>
      </c>
      <c r="G5122">
        <v>1002.28417053699</v>
      </c>
      <c r="H5122">
        <v>5166.0353114427098</v>
      </c>
      <c r="I5122">
        <v>1179.42909852772</v>
      </c>
    </row>
    <row r="5123" spans="1:9" x14ac:dyDescent="0.25">
      <c r="A5123" t="s">
        <v>35</v>
      </c>
      <c r="B5123">
        <v>2012</v>
      </c>
      <c r="C5123">
        <v>9</v>
      </c>
      <c r="D5123">
        <v>580.41924228653397</v>
      </c>
      <c r="E5123">
        <v>7476.4157276220703</v>
      </c>
      <c r="F5123">
        <v>2281.7158988657602</v>
      </c>
      <c r="G5123">
        <v>883.98449152783201</v>
      </c>
      <c r="H5123">
        <v>3233.23527924877</v>
      </c>
      <c r="I5123">
        <v>678.19537070236697</v>
      </c>
    </row>
    <row r="5124" spans="1:9" x14ac:dyDescent="0.25">
      <c r="A5124" t="s">
        <v>35</v>
      </c>
      <c r="B5124">
        <v>2012</v>
      </c>
      <c r="C5124">
        <v>10</v>
      </c>
      <c r="D5124">
        <v>361.87678789558402</v>
      </c>
      <c r="E5124">
        <v>7401.7892230146099</v>
      </c>
      <c r="F5124">
        <v>2847.8892683490699</v>
      </c>
      <c r="G5124">
        <v>1113.21761703216</v>
      </c>
      <c r="H5124">
        <v>3980.54456087875</v>
      </c>
      <c r="I5124">
        <v>417.36480280835099</v>
      </c>
    </row>
    <row r="5125" spans="1:9" x14ac:dyDescent="0.25">
      <c r="A5125" t="s">
        <v>35</v>
      </c>
      <c r="B5125">
        <v>2012</v>
      </c>
      <c r="C5125">
        <v>11</v>
      </c>
      <c r="D5125">
        <v>377.64925478627703</v>
      </c>
      <c r="E5125">
        <v>7475.4963720820597</v>
      </c>
      <c r="F5125">
        <v>2609.8172675000001</v>
      </c>
      <c r="G5125">
        <v>980.29962540365602</v>
      </c>
      <c r="H5125">
        <v>3701.486938685</v>
      </c>
      <c r="I5125">
        <v>352.197275016871</v>
      </c>
    </row>
    <row r="5126" spans="1:9" x14ac:dyDescent="0.25">
      <c r="A5126" t="s">
        <v>35</v>
      </c>
      <c r="B5126">
        <v>2012</v>
      </c>
      <c r="C5126">
        <v>12</v>
      </c>
      <c r="D5126">
        <v>516.59739601881995</v>
      </c>
      <c r="E5126">
        <v>7539.5089511218202</v>
      </c>
      <c r="F5126">
        <v>2349.01866691128</v>
      </c>
      <c r="G5126">
        <v>888.50056214624703</v>
      </c>
      <c r="H5126">
        <v>2459.0797624166498</v>
      </c>
      <c r="I5126">
        <v>360.72741691577397</v>
      </c>
    </row>
    <row r="5127" spans="1:9" x14ac:dyDescent="0.25">
      <c r="A5127" t="s">
        <v>35</v>
      </c>
      <c r="B5127">
        <v>2013</v>
      </c>
      <c r="C5127">
        <v>1</v>
      </c>
      <c r="D5127">
        <v>909.58611771135202</v>
      </c>
      <c r="E5127">
        <v>7517.5858646681199</v>
      </c>
      <c r="F5127">
        <v>1524.30015460646</v>
      </c>
      <c r="G5127">
        <v>596.58049547832297</v>
      </c>
      <c r="H5127">
        <v>1383.81500627645</v>
      </c>
      <c r="I5127">
        <v>437.88737948378599</v>
      </c>
    </row>
    <row r="5128" spans="1:9" x14ac:dyDescent="0.25">
      <c r="A5128" t="s">
        <v>35</v>
      </c>
      <c r="B5128">
        <v>2013</v>
      </c>
      <c r="C5128">
        <v>2</v>
      </c>
      <c r="D5128">
        <v>1395.5722376178601</v>
      </c>
      <c r="E5128">
        <v>7479.7676836480696</v>
      </c>
      <c r="F5128">
        <v>1196.5412227382999</v>
      </c>
      <c r="G5128">
        <v>468.80084502511102</v>
      </c>
      <c r="H5128">
        <v>1103.2884821691</v>
      </c>
      <c r="I5128">
        <v>602.09431633252598</v>
      </c>
    </row>
    <row r="5129" spans="1:9" x14ac:dyDescent="0.25">
      <c r="A5129" t="s">
        <v>35</v>
      </c>
      <c r="B5129">
        <v>2013</v>
      </c>
      <c r="C5129">
        <v>3</v>
      </c>
      <c r="D5129">
        <v>2158.8469727246302</v>
      </c>
      <c r="E5129">
        <v>7450.0913255805199</v>
      </c>
      <c r="F5129">
        <v>598.65455633995998</v>
      </c>
      <c r="G5129">
        <v>244.99515816687301</v>
      </c>
      <c r="H5129">
        <v>515.22668520700597</v>
      </c>
      <c r="I5129">
        <v>1103.86465596112</v>
      </c>
    </row>
    <row r="5130" spans="1:9" x14ac:dyDescent="0.25">
      <c r="A5130" t="s">
        <v>35</v>
      </c>
      <c r="B5130">
        <v>2013</v>
      </c>
      <c r="C5130">
        <v>4</v>
      </c>
      <c r="D5130">
        <v>2632.32801153625</v>
      </c>
      <c r="E5130">
        <v>7339.8690992472802</v>
      </c>
      <c r="F5130">
        <v>874.57858048579396</v>
      </c>
      <c r="G5130">
        <v>340.79709896946002</v>
      </c>
      <c r="H5130">
        <v>1778.6063899886899</v>
      </c>
      <c r="I5130">
        <v>1703.9687821754901</v>
      </c>
    </row>
    <row r="5131" spans="1:9" x14ac:dyDescent="0.25">
      <c r="A5131" t="s">
        <v>35</v>
      </c>
      <c r="B5131">
        <v>2013</v>
      </c>
      <c r="C5131">
        <v>5</v>
      </c>
      <c r="D5131">
        <v>3538.3930286998402</v>
      </c>
      <c r="E5131">
        <v>7246.6198363172198</v>
      </c>
      <c r="F5131">
        <v>2236.35399089984</v>
      </c>
      <c r="G5131">
        <v>839.25313000226402</v>
      </c>
      <c r="H5131">
        <v>5047.6068501324398</v>
      </c>
      <c r="I5131">
        <v>2805.99031374074</v>
      </c>
    </row>
    <row r="5132" spans="1:9" x14ac:dyDescent="0.25">
      <c r="A5132" t="s">
        <v>35</v>
      </c>
      <c r="B5132">
        <v>2013</v>
      </c>
      <c r="C5132">
        <v>6</v>
      </c>
      <c r="D5132">
        <v>2664.2019691894202</v>
      </c>
      <c r="E5132">
        <v>7309.8361594182697</v>
      </c>
      <c r="F5132">
        <v>2301.57124507853</v>
      </c>
      <c r="G5132">
        <v>888.45770051966497</v>
      </c>
      <c r="H5132">
        <v>5741.7062294859597</v>
      </c>
      <c r="I5132">
        <v>2487.0836726692801</v>
      </c>
    </row>
    <row r="5133" spans="1:9" x14ac:dyDescent="0.25">
      <c r="A5133" t="s">
        <v>35</v>
      </c>
      <c r="B5133">
        <v>2013</v>
      </c>
      <c r="C5133">
        <v>7</v>
      </c>
      <c r="D5133">
        <v>2249.2577007773298</v>
      </c>
      <c r="E5133">
        <v>7107.2607057291398</v>
      </c>
      <c r="F5133">
        <v>845.24640822055699</v>
      </c>
      <c r="G5133">
        <v>356.32290700642199</v>
      </c>
      <c r="H5133">
        <v>2071.4240221639802</v>
      </c>
      <c r="I5133">
        <v>2235.9278439813502</v>
      </c>
    </row>
    <row r="5134" spans="1:9" x14ac:dyDescent="0.25">
      <c r="A5134" t="s">
        <v>35</v>
      </c>
      <c r="B5134">
        <v>2013</v>
      </c>
      <c r="C5134">
        <v>8</v>
      </c>
      <c r="D5134">
        <v>1169.19181024667</v>
      </c>
      <c r="E5134">
        <v>7338.5675294186303</v>
      </c>
      <c r="F5134">
        <v>2567.3191171458202</v>
      </c>
      <c r="G5134">
        <v>992.93910874446306</v>
      </c>
      <c r="H5134">
        <v>4888.9036438139701</v>
      </c>
      <c r="I5134">
        <v>1275.7933658244201</v>
      </c>
    </row>
    <row r="5135" spans="1:9" x14ac:dyDescent="0.25">
      <c r="A5135" t="s">
        <v>35</v>
      </c>
      <c r="B5135">
        <v>2013</v>
      </c>
      <c r="C5135">
        <v>9</v>
      </c>
      <c r="D5135">
        <v>702.69570615492796</v>
      </c>
      <c r="E5135">
        <v>7383.7997169970704</v>
      </c>
      <c r="F5135">
        <v>1453.50956245668</v>
      </c>
      <c r="G5135">
        <v>553.67399160422201</v>
      </c>
      <c r="H5135">
        <v>2122.1284836320001</v>
      </c>
      <c r="I5135">
        <v>785.72251711476304</v>
      </c>
    </row>
    <row r="5136" spans="1:9" x14ac:dyDescent="0.25">
      <c r="A5136" t="s">
        <v>35</v>
      </c>
      <c r="B5136">
        <v>2013</v>
      </c>
      <c r="C5136">
        <v>10</v>
      </c>
      <c r="D5136">
        <v>487.11630261924302</v>
      </c>
      <c r="E5136">
        <v>7417.2504075556899</v>
      </c>
      <c r="F5136">
        <v>2481.1589626282298</v>
      </c>
      <c r="G5136">
        <v>973.42191944962997</v>
      </c>
      <c r="H5136">
        <v>3459.2569862032101</v>
      </c>
      <c r="I5136">
        <v>516.45839476638798</v>
      </c>
    </row>
    <row r="5137" spans="1:9" x14ac:dyDescent="0.25">
      <c r="A5137" t="s">
        <v>35</v>
      </c>
      <c r="B5137">
        <v>2013</v>
      </c>
      <c r="C5137">
        <v>11</v>
      </c>
      <c r="D5137">
        <v>453.18305173496702</v>
      </c>
      <c r="E5137">
        <v>7429.1507835805496</v>
      </c>
      <c r="F5137">
        <v>1896.6999866261699</v>
      </c>
      <c r="G5137">
        <v>756.09969801793397</v>
      </c>
      <c r="H5137">
        <v>2211.0136131168201</v>
      </c>
      <c r="I5137">
        <v>396.94891703717201</v>
      </c>
    </row>
    <row r="5138" spans="1:9" x14ac:dyDescent="0.25">
      <c r="A5138" t="s">
        <v>35</v>
      </c>
      <c r="B5138">
        <v>2013</v>
      </c>
      <c r="C5138">
        <v>12</v>
      </c>
      <c r="D5138">
        <v>784.47961314867905</v>
      </c>
      <c r="E5138">
        <v>7490.9933400729296</v>
      </c>
      <c r="F5138">
        <v>3214.8458389629</v>
      </c>
      <c r="G5138">
        <v>1237.0166854846</v>
      </c>
      <c r="H5138">
        <v>4760.2156688618097</v>
      </c>
      <c r="I5138">
        <v>473.94389544476502</v>
      </c>
    </row>
    <row r="5139" spans="1:9" x14ac:dyDescent="0.25">
      <c r="A5139" t="s">
        <v>35</v>
      </c>
      <c r="B5139">
        <v>2014</v>
      </c>
      <c r="C5139">
        <v>1</v>
      </c>
      <c r="D5139">
        <v>723.41322251786301</v>
      </c>
      <c r="E5139">
        <v>7499.1663511731003</v>
      </c>
      <c r="F5139">
        <v>2522.0606866108501</v>
      </c>
      <c r="G5139">
        <v>950.527059794823</v>
      </c>
      <c r="H5139">
        <v>3146.75420965782</v>
      </c>
      <c r="I5139">
        <v>376.53244575577702</v>
      </c>
    </row>
    <row r="5140" spans="1:9" x14ac:dyDescent="0.25">
      <c r="A5140" t="s">
        <v>35</v>
      </c>
      <c r="B5140">
        <v>2014</v>
      </c>
      <c r="C5140">
        <v>2</v>
      </c>
      <c r="D5140">
        <v>1166.0815212835901</v>
      </c>
      <c r="E5140">
        <v>7442.0277257564603</v>
      </c>
      <c r="F5140">
        <v>2630.1653859811599</v>
      </c>
      <c r="G5140">
        <v>995.07766356745299</v>
      </c>
      <c r="H5140">
        <v>3801.3448700980498</v>
      </c>
      <c r="I5140">
        <v>513.60687371750396</v>
      </c>
    </row>
    <row r="5141" spans="1:9" x14ac:dyDescent="0.25">
      <c r="A5141" t="s">
        <v>35</v>
      </c>
      <c r="B5141">
        <v>2014</v>
      </c>
      <c r="C5141">
        <v>3</v>
      </c>
      <c r="D5141">
        <v>2477.0727118807999</v>
      </c>
      <c r="E5141">
        <v>7409.4856718635601</v>
      </c>
      <c r="F5141">
        <v>1473.7521889750101</v>
      </c>
      <c r="G5141">
        <v>573.81564951657299</v>
      </c>
      <c r="H5141">
        <v>2220.0618945235601</v>
      </c>
      <c r="I5141">
        <v>1238.16312793408</v>
      </c>
    </row>
    <row r="5142" spans="1:9" x14ac:dyDescent="0.25">
      <c r="A5142" t="s">
        <v>35</v>
      </c>
      <c r="B5142">
        <v>2014</v>
      </c>
      <c r="C5142">
        <v>4</v>
      </c>
      <c r="D5142">
        <v>3244.4323260916499</v>
      </c>
      <c r="E5142">
        <v>7193.91685652459</v>
      </c>
      <c r="F5142">
        <v>902.84096957627003</v>
      </c>
      <c r="G5142">
        <v>358.535774681801</v>
      </c>
      <c r="H5142">
        <v>1853.1270451938101</v>
      </c>
      <c r="I5142">
        <v>2040.72429299384</v>
      </c>
    </row>
    <row r="5143" spans="1:9" x14ac:dyDescent="0.25">
      <c r="A5143" t="s">
        <v>35</v>
      </c>
      <c r="B5143">
        <v>2014</v>
      </c>
      <c r="C5143">
        <v>5</v>
      </c>
      <c r="D5143">
        <v>3292.2212341250602</v>
      </c>
      <c r="E5143">
        <v>7146.4490938708404</v>
      </c>
      <c r="F5143">
        <v>854.14842005748699</v>
      </c>
      <c r="G5143">
        <v>351.86922823277899</v>
      </c>
      <c r="H5143">
        <v>2621.1863794880901</v>
      </c>
      <c r="I5143">
        <v>2583.15315513924</v>
      </c>
    </row>
    <row r="5144" spans="1:9" x14ac:dyDescent="0.25">
      <c r="A5144" t="s">
        <v>35</v>
      </c>
      <c r="B5144">
        <v>2014</v>
      </c>
      <c r="C5144">
        <v>6</v>
      </c>
      <c r="D5144">
        <v>2856.8864561686</v>
      </c>
      <c r="E5144">
        <v>6993.3239913696198</v>
      </c>
      <c r="F5144">
        <v>466.40538982224598</v>
      </c>
      <c r="G5144">
        <v>194.004371446883</v>
      </c>
      <c r="H5144">
        <v>2444.1706263184901</v>
      </c>
      <c r="I5144">
        <v>2504.5695241296999</v>
      </c>
    </row>
    <row r="5145" spans="1:9" x14ac:dyDescent="0.25">
      <c r="A5145" t="s">
        <v>35</v>
      </c>
      <c r="B5145">
        <v>2014</v>
      </c>
      <c r="C5145">
        <v>7</v>
      </c>
      <c r="D5145">
        <v>2504.0797242114299</v>
      </c>
      <c r="E5145">
        <v>7232.98002454376</v>
      </c>
      <c r="F5145">
        <v>1533.1896882887199</v>
      </c>
      <c r="G5145">
        <v>589.06414605561895</v>
      </c>
      <c r="H5145">
        <v>3893.3113921773302</v>
      </c>
      <c r="I5145">
        <v>2511.0534860327698</v>
      </c>
    </row>
    <row r="5146" spans="1:9" x14ac:dyDescent="0.25">
      <c r="A5146" t="s">
        <v>35</v>
      </c>
      <c r="B5146">
        <v>2014</v>
      </c>
      <c r="C5146">
        <v>8</v>
      </c>
      <c r="D5146">
        <v>1060.4315329809999</v>
      </c>
      <c r="E5146">
        <v>7464.2504711340998</v>
      </c>
      <c r="F5146">
        <v>2967.0652327283101</v>
      </c>
      <c r="G5146">
        <v>1184.0828049962399</v>
      </c>
      <c r="H5146">
        <v>5252.9639093255601</v>
      </c>
      <c r="I5146">
        <v>1187.4934912337101</v>
      </c>
    </row>
    <row r="5147" spans="1:9" x14ac:dyDescent="0.25">
      <c r="A5147" t="s">
        <v>35</v>
      </c>
      <c r="B5147">
        <v>2014</v>
      </c>
      <c r="C5147">
        <v>9</v>
      </c>
      <c r="D5147">
        <v>762.44507719117098</v>
      </c>
      <c r="E5147">
        <v>7437.45410633133</v>
      </c>
      <c r="F5147">
        <v>1194.4006696375</v>
      </c>
      <c r="G5147">
        <v>461.546136789108</v>
      </c>
      <c r="H5147">
        <v>1434.51214216578</v>
      </c>
      <c r="I5147">
        <v>845.01906729728603</v>
      </c>
    </row>
    <row r="5148" spans="1:9" x14ac:dyDescent="0.25">
      <c r="A5148" t="s">
        <v>35</v>
      </c>
      <c r="B5148">
        <v>2014</v>
      </c>
      <c r="C5148">
        <v>10</v>
      </c>
      <c r="D5148">
        <v>368.69093326228199</v>
      </c>
      <c r="E5148">
        <v>7400.3765269654104</v>
      </c>
      <c r="F5148">
        <v>4308.15962918278</v>
      </c>
      <c r="G5148">
        <v>1653.1222455355701</v>
      </c>
      <c r="H5148">
        <v>6822.3252960255904</v>
      </c>
      <c r="I5148">
        <v>423.88039357325499</v>
      </c>
    </row>
    <row r="5149" spans="1:9" x14ac:dyDescent="0.25">
      <c r="A5149" t="s">
        <v>35</v>
      </c>
      <c r="B5149">
        <v>2014</v>
      </c>
      <c r="C5149">
        <v>11</v>
      </c>
      <c r="D5149">
        <v>333.315795379034</v>
      </c>
      <c r="E5149">
        <v>7359.9329592794802</v>
      </c>
      <c r="F5149">
        <v>2547.5849026052101</v>
      </c>
      <c r="G5149">
        <v>965.44451749734799</v>
      </c>
      <c r="H5149">
        <v>3170.6685886227801</v>
      </c>
      <c r="I5149">
        <v>323.97405070233799</v>
      </c>
    </row>
    <row r="5150" spans="1:9" x14ac:dyDescent="0.25">
      <c r="A5150" t="s">
        <v>35</v>
      </c>
      <c r="B5150">
        <v>2014</v>
      </c>
      <c r="C5150">
        <v>12</v>
      </c>
      <c r="D5150">
        <v>673.44749590215702</v>
      </c>
      <c r="E5150">
        <v>7392.9926203923796</v>
      </c>
      <c r="F5150">
        <v>1656.0160457260199</v>
      </c>
      <c r="G5150">
        <v>667.48307621708796</v>
      </c>
      <c r="H5150">
        <v>2257.8444724412798</v>
      </c>
      <c r="I5150">
        <v>422.378582179251</v>
      </c>
    </row>
    <row r="5151" spans="1:9" x14ac:dyDescent="0.25">
      <c r="A5151" t="s">
        <v>36</v>
      </c>
      <c r="B5151">
        <v>2002</v>
      </c>
      <c r="C5151">
        <v>1</v>
      </c>
      <c r="D5151">
        <v>5255.0872607768497</v>
      </c>
      <c r="E5151">
        <v>35503.995032521103</v>
      </c>
      <c r="F5151">
        <v>4331.3087475398097</v>
      </c>
      <c r="G5151">
        <v>2176.9057109292498</v>
      </c>
      <c r="H5151">
        <v>5007.0819966173403</v>
      </c>
      <c r="I5151">
        <v>2651.3038689970899</v>
      </c>
    </row>
    <row r="5152" spans="1:9" x14ac:dyDescent="0.25">
      <c r="A5152" t="s">
        <v>36</v>
      </c>
      <c r="B5152">
        <v>2002</v>
      </c>
      <c r="C5152">
        <v>2</v>
      </c>
      <c r="D5152">
        <v>7613.8143722360301</v>
      </c>
      <c r="E5152">
        <v>35301.028565778099</v>
      </c>
      <c r="F5152">
        <v>6358.0301658326198</v>
      </c>
      <c r="G5152">
        <v>3155.7544174053801</v>
      </c>
      <c r="H5152">
        <v>11520.457775212901</v>
      </c>
      <c r="I5152">
        <v>4072.29375094432</v>
      </c>
    </row>
    <row r="5153" spans="1:9" x14ac:dyDescent="0.25">
      <c r="A5153" t="s">
        <v>36</v>
      </c>
      <c r="B5153">
        <v>2002</v>
      </c>
      <c r="C5153">
        <v>3</v>
      </c>
      <c r="D5153">
        <v>10821.0363251216</v>
      </c>
      <c r="E5153">
        <v>35211.4896765999</v>
      </c>
      <c r="F5153">
        <v>2244.34917661191</v>
      </c>
      <c r="G5153">
        <v>1077.5772436733801</v>
      </c>
      <c r="H5153">
        <v>6057.2535528589897</v>
      </c>
      <c r="I5153">
        <v>8230.1162150730706</v>
      </c>
    </row>
    <row r="5154" spans="1:9" x14ac:dyDescent="0.25">
      <c r="A5154" t="s">
        <v>36</v>
      </c>
      <c r="B5154">
        <v>2002</v>
      </c>
      <c r="C5154">
        <v>4</v>
      </c>
      <c r="D5154">
        <v>12190.1030032041</v>
      </c>
      <c r="E5154">
        <v>32750.0659131215</v>
      </c>
      <c r="F5154">
        <v>297.90395206190902</v>
      </c>
      <c r="G5154">
        <v>154.446629877097</v>
      </c>
      <c r="H5154">
        <v>5958.7938907109801</v>
      </c>
      <c r="I5154">
        <v>11238.7904503263</v>
      </c>
    </row>
    <row r="5155" spans="1:9" x14ac:dyDescent="0.25">
      <c r="A5155" t="s">
        <v>36</v>
      </c>
      <c r="B5155">
        <v>2002</v>
      </c>
      <c r="C5155">
        <v>5</v>
      </c>
      <c r="D5155">
        <v>14975.356351890299</v>
      </c>
      <c r="E5155">
        <v>31118.710025157099</v>
      </c>
      <c r="F5155">
        <v>525.38583423556395</v>
      </c>
      <c r="G5155">
        <v>279.62758102703202</v>
      </c>
      <c r="H5155">
        <v>8192.2595627705796</v>
      </c>
      <c r="I5155">
        <v>14187.939620823499</v>
      </c>
    </row>
    <row r="5156" spans="1:9" x14ac:dyDescent="0.25">
      <c r="A5156" t="s">
        <v>36</v>
      </c>
      <c r="B5156">
        <v>2002</v>
      </c>
      <c r="C5156">
        <v>6</v>
      </c>
      <c r="D5156">
        <v>12945.450382261201</v>
      </c>
      <c r="E5156">
        <v>31166.4130772014</v>
      </c>
      <c r="F5156">
        <v>498.47597121121601</v>
      </c>
      <c r="G5156">
        <v>235.99472679576499</v>
      </c>
      <c r="H5156">
        <v>9434.5644118980199</v>
      </c>
      <c r="I5156">
        <v>12076.565422927601</v>
      </c>
    </row>
    <row r="5157" spans="1:9" x14ac:dyDescent="0.25">
      <c r="A5157" t="s">
        <v>36</v>
      </c>
      <c r="B5157">
        <v>2002</v>
      </c>
      <c r="C5157">
        <v>7</v>
      </c>
      <c r="D5157">
        <v>10117.9487823988</v>
      </c>
      <c r="E5157">
        <v>32876.005998152097</v>
      </c>
      <c r="F5157">
        <v>3208.5509418890902</v>
      </c>
      <c r="G5157">
        <v>1670.3715956625499</v>
      </c>
      <c r="H5157">
        <v>13316.6690739922</v>
      </c>
      <c r="I5157">
        <v>9697.3607891770898</v>
      </c>
    </row>
    <row r="5158" spans="1:9" x14ac:dyDescent="0.25">
      <c r="A5158" t="s">
        <v>36</v>
      </c>
      <c r="B5158">
        <v>2002</v>
      </c>
      <c r="C5158">
        <v>8</v>
      </c>
      <c r="D5158">
        <v>7462.8132697559704</v>
      </c>
      <c r="E5158">
        <v>33206.864724934501</v>
      </c>
      <c r="F5158">
        <v>9887.4987597412892</v>
      </c>
      <c r="G5158">
        <v>4720.1945022104501</v>
      </c>
      <c r="H5158">
        <v>21194.381239050399</v>
      </c>
      <c r="I5158">
        <v>7328.4051561736496</v>
      </c>
    </row>
    <row r="5159" spans="1:9" x14ac:dyDescent="0.25">
      <c r="A5159" t="s">
        <v>36</v>
      </c>
      <c r="B5159">
        <v>2002</v>
      </c>
      <c r="C5159">
        <v>9</v>
      </c>
      <c r="D5159">
        <v>4455.5722283748401</v>
      </c>
      <c r="E5159">
        <v>33407.527693121498</v>
      </c>
      <c r="F5159">
        <v>1931.56316120157</v>
      </c>
      <c r="G5159">
        <v>894.42311480307296</v>
      </c>
      <c r="H5159">
        <v>5889.1399747692603</v>
      </c>
      <c r="I5159">
        <v>4670.7389491828299</v>
      </c>
    </row>
    <row r="5160" spans="1:9" x14ac:dyDescent="0.25">
      <c r="A5160" t="s">
        <v>36</v>
      </c>
      <c r="B5160">
        <v>2002</v>
      </c>
      <c r="C5160">
        <v>10</v>
      </c>
      <c r="D5160">
        <v>2874.3220282775501</v>
      </c>
      <c r="E5160">
        <v>35252.205751096699</v>
      </c>
      <c r="F5160">
        <v>7144.4014044630403</v>
      </c>
      <c r="G5160">
        <v>3506.8674053222999</v>
      </c>
      <c r="H5160">
        <v>11958.7980126772</v>
      </c>
      <c r="I5160">
        <v>3341.5428361445502</v>
      </c>
    </row>
    <row r="5161" spans="1:9" x14ac:dyDescent="0.25">
      <c r="A5161" t="s">
        <v>36</v>
      </c>
      <c r="B5161">
        <v>2002</v>
      </c>
      <c r="C5161">
        <v>11</v>
      </c>
      <c r="D5161">
        <v>2680.7907809158301</v>
      </c>
      <c r="E5161">
        <v>35407.696781577499</v>
      </c>
      <c r="F5161">
        <v>8417.1652150584396</v>
      </c>
      <c r="G5161">
        <v>4168.8116359985997</v>
      </c>
      <c r="H5161">
        <v>12726.1647636369</v>
      </c>
      <c r="I5161">
        <v>2603.7349373942102</v>
      </c>
    </row>
    <row r="5162" spans="1:9" x14ac:dyDescent="0.25">
      <c r="A5162" t="s">
        <v>36</v>
      </c>
      <c r="B5162">
        <v>2002</v>
      </c>
      <c r="C5162">
        <v>12</v>
      </c>
      <c r="D5162">
        <v>2831.1076472956502</v>
      </c>
      <c r="E5162">
        <v>35318.171249902203</v>
      </c>
      <c r="F5162">
        <v>5581.2918156037204</v>
      </c>
      <c r="G5162">
        <v>2711.3840794197799</v>
      </c>
      <c r="H5162">
        <v>6731.4944337586703</v>
      </c>
      <c r="I5162">
        <v>2099.5010039205499</v>
      </c>
    </row>
    <row r="5163" spans="1:9" x14ac:dyDescent="0.25">
      <c r="A5163" t="s">
        <v>36</v>
      </c>
      <c r="B5163">
        <v>2003</v>
      </c>
      <c r="C5163">
        <v>1</v>
      </c>
      <c r="D5163">
        <v>4588.4270238109002</v>
      </c>
      <c r="E5163">
        <v>35482.554403351198</v>
      </c>
      <c r="F5163">
        <v>5414.3020275490499</v>
      </c>
      <c r="G5163">
        <v>2679.5119126967302</v>
      </c>
      <c r="H5163">
        <v>7727.0332100273499</v>
      </c>
      <c r="I5163">
        <v>2415.9883065269</v>
      </c>
    </row>
    <row r="5164" spans="1:9" x14ac:dyDescent="0.25">
      <c r="A5164" t="s">
        <v>36</v>
      </c>
      <c r="B5164">
        <v>2003</v>
      </c>
      <c r="C5164">
        <v>2</v>
      </c>
      <c r="D5164">
        <v>6154.1914765717202</v>
      </c>
      <c r="E5164">
        <v>35564.174911279799</v>
      </c>
      <c r="F5164">
        <v>1618.5176224833899</v>
      </c>
      <c r="G5164">
        <v>788.26696043387005</v>
      </c>
      <c r="H5164">
        <v>1333.3588600380999</v>
      </c>
      <c r="I5164">
        <v>3568.2370978351</v>
      </c>
    </row>
    <row r="5165" spans="1:9" x14ac:dyDescent="0.25">
      <c r="A5165" t="s">
        <v>36</v>
      </c>
      <c r="B5165">
        <v>2003</v>
      </c>
      <c r="C5165">
        <v>3</v>
      </c>
      <c r="D5165">
        <v>11652.6533587063</v>
      </c>
      <c r="E5165">
        <v>34514.626843711798</v>
      </c>
      <c r="F5165">
        <v>1073.3121026199501</v>
      </c>
      <c r="G5165">
        <v>541.04361840090098</v>
      </c>
      <c r="H5165">
        <v>2733.8340946621602</v>
      </c>
      <c r="I5165">
        <v>8662.5379667252091</v>
      </c>
    </row>
    <row r="5166" spans="1:9" x14ac:dyDescent="0.25">
      <c r="A5166" t="s">
        <v>36</v>
      </c>
      <c r="B5166">
        <v>2003</v>
      </c>
      <c r="C5166">
        <v>4</v>
      </c>
      <c r="D5166">
        <v>14309.8809888207</v>
      </c>
      <c r="E5166">
        <v>30708.9399087374</v>
      </c>
      <c r="F5166">
        <v>54.680882724025999</v>
      </c>
      <c r="G5166">
        <v>25.981971210237599</v>
      </c>
      <c r="H5166">
        <v>3936.87828188393</v>
      </c>
      <c r="I5166">
        <v>11917.163840707701</v>
      </c>
    </row>
    <row r="5167" spans="1:9" x14ac:dyDescent="0.25">
      <c r="A5167" t="s">
        <v>36</v>
      </c>
      <c r="B5167">
        <v>2003</v>
      </c>
      <c r="C5167">
        <v>5</v>
      </c>
      <c r="D5167">
        <v>16329.4924419093</v>
      </c>
      <c r="E5167">
        <v>27786.8332341104</v>
      </c>
      <c r="F5167">
        <v>193.47901251797899</v>
      </c>
      <c r="G5167">
        <v>91.874438593285902</v>
      </c>
      <c r="H5167">
        <v>7192.5122838606803</v>
      </c>
      <c r="I5167">
        <v>12890.293218102601</v>
      </c>
    </row>
    <row r="5168" spans="1:9" x14ac:dyDescent="0.25">
      <c r="A5168" t="s">
        <v>36</v>
      </c>
      <c r="B5168">
        <v>2003</v>
      </c>
      <c r="C5168">
        <v>6</v>
      </c>
      <c r="D5168">
        <v>15631.8016942207</v>
      </c>
      <c r="E5168">
        <v>26340.188599650199</v>
      </c>
      <c r="F5168">
        <v>53.295289604938397</v>
      </c>
      <c r="G5168">
        <v>25.564334731725701</v>
      </c>
      <c r="H5168">
        <v>5908.5570707931101</v>
      </c>
      <c r="I5168">
        <v>11087.1987869655</v>
      </c>
    </row>
    <row r="5169" spans="1:9" x14ac:dyDescent="0.25">
      <c r="A5169" t="s">
        <v>36</v>
      </c>
      <c r="B5169">
        <v>2003</v>
      </c>
      <c r="C5169">
        <v>7</v>
      </c>
      <c r="D5169">
        <v>11037.519327029901</v>
      </c>
      <c r="E5169">
        <v>28465.327988158599</v>
      </c>
      <c r="F5169">
        <v>328.36412378362797</v>
      </c>
      <c r="G5169">
        <v>159.465581457513</v>
      </c>
      <c r="H5169">
        <v>9120.8998288358907</v>
      </c>
      <c r="I5169">
        <v>8493.6129183216399</v>
      </c>
    </row>
    <row r="5170" spans="1:9" x14ac:dyDescent="0.25">
      <c r="A5170" t="s">
        <v>36</v>
      </c>
      <c r="B5170">
        <v>2003</v>
      </c>
      <c r="C5170">
        <v>8</v>
      </c>
      <c r="D5170">
        <v>9509.9503650741608</v>
      </c>
      <c r="E5170">
        <v>29512.219020670302</v>
      </c>
      <c r="F5170">
        <v>147.94596012050201</v>
      </c>
      <c r="G5170">
        <v>73.125089099509793</v>
      </c>
      <c r="H5170">
        <v>3466.5204187192498</v>
      </c>
      <c r="I5170">
        <v>7743.8508662490704</v>
      </c>
    </row>
    <row r="5171" spans="1:9" x14ac:dyDescent="0.25">
      <c r="A5171" t="s">
        <v>36</v>
      </c>
      <c r="B5171">
        <v>2003</v>
      </c>
      <c r="C5171">
        <v>9</v>
      </c>
      <c r="D5171">
        <v>5357.6858892493101</v>
      </c>
      <c r="E5171">
        <v>32736.859409861401</v>
      </c>
      <c r="F5171">
        <v>1491.4822408259599</v>
      </c>
      <c r="G5171">
        <v>771.19541430168101</v>
      </c>
      <c r="H5171">
        <v>6303.3675315578503</v>
      </c>
      <c r="I5171">
        <v>5085.5125950891097</v>
      </c>
    </row>
    <row r="5172" spans="1:9" x14ac:dyDescent="0.25">
      <c r="A5172" t="s">
        <v>36</v>
      </c>
      <c r="B5172">
        <v>2003</v>
      </c>
      <c r="C5172">
        <v>10</v>
      </c>
      <c r="D5172">
        <v>2904.0858509168802</v>
      </c>
      <c r="E5172">
        <v>35028.752235083302</v>
      </c>
      <c r="F5172">
        <v>4089.7617776366601</v>
      </c>
      <c r="G5172">
        <v>1991.2832212206499</v>
      </c>
      <c r="H5172">
        <v>6813.21193154292</v>
      </c>
      <c r="I5172">
        <v>2950.7937663238999</v>
      </c>
    </row>
    <row r="5173" spans="1:9" x14ac:dyDescent="0.25">
      <c r="A5173" t="s">
        <v>36</v>
      </c>
      <c r="B5173">
        <v>2003</v>
      </c>
      <c r="C5173">
        <v>11</v>
      </c>
      <c r="D5173">
        <v>2994.3407446296701</v>
      </c>
      <c r="E5173">
        <v>35424.805191558698</v>
      </c>
      <c r="F5173">
        <v>3436.0229768965301</v>
      </c>
      <c r="G5173">
        <v>1715.9364966657399</v>
      </c>
      <c r="H5173">
        <v>3346.6907986474298</v>
      </c>
      <c r="I5173">
        <v>2429.8484523598199</v>
      </c>
    </row>
    <row r="5174" spans="1:9" x14ac:dyDescent="0.25">
      <c r="A5174" t="s">
        <v>36</v>
      </c>
      <c r="B5174">
        <v>2003</v>
      </c>
      <c r="C5174">
        <v>12</v>
      </c>
      <c r="D5174">
        <v>3702.7738866506402</v>
      </c>
      <c r="E5174">
        <v>35525.396266564399</v>
      </c>
      <c r="F5174">
        <v>5131.2654248183599</v>
      </c>
      <c r="G5174">
        <v>2546.4543505168099</v>
      </c>
      <c r="H5174">
        <v>6016.8722450577598</v>
      </c>
      <c r="I5174">
        <v>2093.6249339625301</v>
      </c>
    </row>
    <row r="5175" spans="1:9" x14ac:dyDescent="0.25">
      <c r="A5175" t="s">
        <v>36</v>
      </c>
      <c r="B5175">
        <v>2004</v>
      </c>
      <c r="C5175">
        <v>1</v>
      </c>
      <c r="D5175">
        <v>4398.3004195724498</v>
      </c>
      <c r="E5175">
        <v>35528.818151128798</v>
      </c>
      <c r="F5175">
        <v>7375.9316196066802</v>
      </c>
      <c r="G5175">
        <v>3668.8362384706702</v>
      </c>
      <c r="H5175">
        <v>9886.2092466456907</v>
      </c>
      <c r="I5175">
        <v>1937.4600960917501</v>
      </c>
    </row>
    <row r="5176" spans="1:9" x14ac:dyDescent="0.25">
      <c r="A5176" t="s">
        <v>36</v>
      </c>
      <c r="B5176">
        <v>2004</v>
      </c>
      <c r="C5176">
        <v>2</v>
      </c>
      <c r="D5176">
        <v>6377.8646383691103</v>
      </c>
      <c r="E5176">
        <v>35373.772766513597</v>
      </c>
      <c r="F5176">
        <v>4119.3802812112299</v>
      </c>
      <c r="G5176">
        <v>2029.1854039708601</v>
      </c>
      <c r="H5176">
        <v>5970.08663114306</v>
      </c>
      <c r="I5176">
        <v>3219.7877951494002</v>
      </c>
    </row>
    <row r="5177" spans="1:9" x14ac:dyDescent="0.25">
      <c r="A5177" t="s">
        <v>36</v>
      </c>
      <c r="B5177">
        <v>2004</v>
      </c>
      <c r="C5177">
        <v>3</v>
      </c>
      <c r="D5177">
        <v>10265.720608092701</v>
      </c>
      <c r="E5177">
        <v>35054.588601914998</v>
      </c>
      <c r="F5177">
        <v>1717.11602287549</v>
      </c>
      <c r="G5177">
        <v>807.11582748699402</v>
      </c>
      <c r="H5177">
        <v>4433.1365632329798</v>
      </c>
      <c r="I5177">
        <v>7694.4517079294201</v>
      </c>
    </row>
    <row r="5178" spans="1:9" x14ac:dyDescent="0.25">
      <c r="A5178" t="s">
        <v>36</v>
      </c>
      <c r="B5178">
        <v>2004</v>
      </c>
      <c r="C5178">
        <v>4</v>
      </c>
      <c r="D5178">
        <v>14282.2047529293</v>
      </c>
      <c r="E5178">
        <v>32384.779832132099</v>
      </c>
      <c r="F5178">
        <v>147.09610871897701</v>
      </c>
      <c r="G5178">
        <v>70.110577751603103</v>
      </c>
      <c r="H5178">
        <v>4447.50373183999</v>
      </c>
      <c r="I5178">
        <v>12532.4163710995</v>
      </c>
    </row>
    <row r="5179" spans="1:9" x14ac:dyDescent="0.25">
      <c r="A5179" t="s">
        <v>36</v>
      </c>
      <c r="B5179">
        <v>2004</v>
      </c>
      <c r="C5179">
        <v>5</v>
      </c>
      <c r="D5179">
        <v>13515.7877639774</v>
      </c>
      <c r="E5179">
        <v>31023.5173565726</v>
      </c>
      <c r="F5179">
        <v>544.52201566611996</v>
      </c>
      <c r="G5179">
        <v>242.53795299347499</v>
      </c>
      <c r="H5179">
        <v>8721.5691945639592</v>
      </c>
      <c r="I5179">
        <v>12364.404105809699</v>
      </c>
    </row>
    <row r="5180" spans="1:9" x14ac:dyDescent="0.25">
      <c r="A5180" t="s">
        <v>36</v>
      </c>
      <c r="B5180">
        <v>2004</v>
      </c>
      <c r="C5180">
        <v>6</v>
      </c>
      <c r="D5180">
        <v>12040.560927480001</v>
      </c>
      <c r="E5180">
        <v>31830.312067752398</v>
      </c>
      <c r="F5180">
        <v>770.61313962162001</v>
      </c>
      <c r="G5180">
        <v>334.97731810153601</v>
      </c>
      <c r="H5180">
        <v>10510.192636996</v>
      </c>
      <c r="I5180">
        <v>11117.327119462199</v>
      </c>
    </row>
    <row r="5181" spans="1:9" x14ac:dyDescent="0.25">
      <c r="A5181" t="s">
        <v>36</v>
      </c>
      <c r="B5181">
        <v>2004</v>
      </c>
      <c r="C5181">
        <v>7</v>
      </c>
      <c r="D5181">
        <v>9855.7554024938909</v>
      </c>
      <c r="E5181">
        <v>34113.3983815705</v>
      </c>
      <c r="F5181">
        <v>3261.4287274079102</v>
      </c>
      <c r="G5181">
        <v>1629.50080676841</v>
      </c>
      <c r="H5181">
        <v>12772.4937776516</v>
      </c>
      <c r="I5181">
        <v>9480.1768787619294</v>
      </c>
    </row>
    <row r="5182" spans="1:9" x14ac:dyDescent="0.25">
      <c r="A5182" t="s">
        <v>36</v>
      </c>
      <c r="B5182">
        <v>2004</v>
      </c>
      <c r="C5182">
        <v>8</v>
      </c>
      <c r="D5182">
        <v>7899.2221459840703</v>
      </c>
      <c r="E5182">
        <v>34179.444027054502</v>
      </c>
      <c r="F5182">
        <v>2419.46066606574</v>
      </c>
      <c r="G5182">
        <v>1207.7215011086801</v>
      </c>
      <c r="H5182">
        <v>8129.4115068555902</v>
      </c>
      <c r="I5182">
        <v>7576.2077569848698</v>
      </c>
    </row>
    <row r="5183" spans="1:9" x14ac:dyDescent="0.25">
      <c r="A5183" t="s">
        <v>36</v>
      </c>
      <c r="B5183">
        <v>2004</v>
      </c>
      <c r="C5183">
        <v>9</v>
      </c>
      <c r="D5183">
        <v>4926.6565803816002</v>
      </c>
      <c r="E5183">
        <v>35003.281190466703</v>
      </c>
      <c r="F5183">
        <v>3584.66034610417</v>
      </c>
      <c r="G5183">
        <v>1728.7261501564301</v>
      </c>
      <c r="H5183">
        <v>6981.9914898580801</v>
      </c>
      <c r="I5183">
        <v>5059.7621234852404</v>
      </c>
    </row>
    <row r="5184" spans="1:9" x14ac:dyDescent="0.25">
      <c r="A5184" t="s">
        <v>36</v>
      </c>
      <c r="B5184">
        <v>2004</v>
      </c>
      <c r="C5184">
        <v>10</v>
      </c>
      <c r="D5184">
        <v>3619.3841278701202</v>
      </c>
      <c r="E5184">
        <v>35387.692592076201</v>
      </c>
      <c r="F5184">
        <v>2960.00756231163</v>
      </c>
      <c r="G5184">
        <v>1452.7628135770999</v>
      </c>
      <c r="H5184">
        <v>4172.0481807342103</v>
      </c>
      <c r="I5184">
        <v>3588.4879282708098</v>
      </c>
    </row>
    <row r="5185" spans="1:9" x14ac:dyDescent="0.25">
      <c r="A5185" t="s">
        <v>36</v>
      </c>
      <c r="B5185">
        <v>2004</v>
      </c>
      <c r="C5185">
        <v>11</v>
      </c>
      <c r="D5185">
        <v>2606.0011094668998</v>
      </c>
      <c r="E5185">
        <v>35339.662070786602</v>
      </c>
      <c r="F5185">
        <v>7008.4062767793803</v>
      </c>
      <c r="G5185">
        <v>3461.7261145205098</v>
      </c>
      <c r="H5185">
        <v>10402.006746126601</v>
      </c>
      <c r="I5185">
        <v>2139.6832753895801</v>
      </c>
    </row>
    <row r="5186" spans="1:9" x14ac:dyDescent="0.25">
      <c r="A5186" t="s">
        <v>36</v>
      </c>
      <c r="B5186">
        <v>2004</v>
      </c>
      <c r="C5186">
        <v>12</v>
      </c>
      <c r="D5186">
        <v>3298.3402004865402</v>
      </c>
      <c r="E5186">
        <v>35611.259698249101</v>
      </c>
      <c r="F5186">
        <v>4566.9131891818397</v>
      </c>
      <c r="G5186">
        <v>2274.7047243951502</v>
      </c>
      <c r="H5186">
        <v>3901.8985798745298</v>
      </c>
      <c r="I5186">
        <v>1904.90899615075</v>
      </c>
    </row>
    <row r="5187" spans="1:9" x14ac:dyDescent="0.25">
      <c r="A5187" t="s">
        <v>36</v>
      </c>
      <c r="B5187">
        <v>2005</v>
      </c>
      <c r="C5187">
        <v>1</v>
      </c>
      <c r="D5187">
        <v>5032.4283781602498</v>
      </c>
      <c r="E5187">
        <v>35446.582760787896</v>
      </c>
      <c r="F5187">
        <v>6466.3283059342602</v>
      </c>
      <c r="G5187">
        <v>3177.6989482271101</v>
      </c>
      <c r="H5187">
        <v>8290.8141069896992</v>
      </c>
      <c r="I5187">
        <v>2144.2842425205099</v>
      </c>
    </row>
    <row r="5188" spans="1:9" x14ac:dyDescent="0.25">
      <c r="A5188" t="s">
        <v>36</v>
      </c>
      <c r="B5188">
        <v>2005</v>
      </c>
      <c r="C5188">
        <v>2</v>
      </c>
      <c r="D5188">
        <v>5230.1225457619803</v>
      </c>
      <c r="E5188">
        <v>35490.488702791903</v>
      </c>
      <c r="F5188">
        <v>4621.8716186256797</v>
      </c>
      <c r="G5188">
        <v>2256.8383842283101</v>
      </c>
      <c r="H5188">
        <v>6851.8036195773702</v>
      </c>
      <c r="I5188">
        <v>2693.7788555074599</v>
      </c>
    </row>
    <row r="5189" spans="1:9" x14ac:dyDescent="0.25">
      <c r="A5189" t="s">
        <v>36</v>
      </c>
      <c r="B5189">
        <v>2005</v>
      </c>
      <c r="C5189">
        <v>3</v>
      </c>
      <c r="D5189">
        <v>10269.7012069222</v>
      </c>
      <c r="E5189">
        <v>35056.099519800802</v>
      </c>
      <c r="F5189">
        <v>1486.63103667838</v>
      </c>
      <c r="G5189">
        <v>724.19728757451003</v>
      </c>
      <c r="H5189">
        <v>3595.1014972498301</v>
      </c>
      <c r="I5189">
        <v>7590.7376419814</v>
      </c>
    </row>
    <row r="5190" spans="1:9" x14ac:dyDescent="0.25">
      <c r="A5190" t="s">
        <v>36</v>
      </c>
      <c r="B5190">
        <v>2005</v>
      </c>
      <c r="C5190">
        <v>4</v>
      </c>
      <c r="D5190">
        <v>15000.8594913384</v>
      </c>
      <c r="E5190">
        <v>31148.9706620385</v>
      </c>
      <c r="F5190">
        <v>96.2170229482808</v>
      </c>
      <c r="G5190">
        <v>44.572126059695201</v>
      </c>
      <c r="H5190">
        <v>3338.0561871640298</v>
      </c>
      <c r="I5190">
        <v>12345.073124978901</v>
      </c>
    </row>
    <row r="5191" spans="1:9" x14ac:dyDescent="0.25">
      <c r="A5191" t="s">
        <v>36</v>
      </c>
      <c r="B5191">
        <v>2005</v>
      </c>
      <c r="C5191">
        <v>5</v>
      </c>
      <c r="D5191">
        <v>15215.4482446969</v>
      </c>
      <c r="E5191">
        <v>30357.659144659701</v>
      </c>
      <c r="F5191">
        <v>188.46377683927301</v>
      </c>
      <c r="G5191">
        <v>89.912393121473997</v>
      </c>
      <c r="H5191">
        <v>10252.9886402428</v>
      </c>
      <c r="I5191">
        <v>13564.461591347001</v>
      </c>
    </row>
    <row r="5192" spans="1:9" x14ac:dyDescent="0.25">
      <c r="A5192" t="s">
        <v>36</v>
      </c>
      <c r="B5192">
        <v>2005</v>
      </c>
      <c r="C5192">
        <v>6</v>
      </c>
      <c r="D5192">
        <v>13409.9273165226</v>
      </c>
      <c r="E5192">
        <v>29706.5176363219</v>
      </c>
      <c r="F5192">
        <v>172.08297314692001</v>
      </c>
      <c r="G5192">
        <v>80.865933297141297</v>
      </c>
      <c r="H5192">
        <v>6748.7547452835997</v>
      </c>
      <c r="I5192">
        <v>11421.9853862379</v>
      </c>
    </row>
    <row r="5193" spans="1:9" x14ac:dyDescent="0.25">
      <c r="A5193" t="s">
        <v>36</v>
      </c>
      <c r="B5193">
        <v>2005</v>
      </c>
      <c r="C5193">
        <v>7</v>
      </c>
      <c r="D5193">
        <v>10298.0530060071</v>
      </c>
      <c r="E5193">
        <v>32972.693258830303</v>
      </c>
      <c r="F5193">
        <v>4014.6835018398401</v>
      </c>
      <c r="G5193">
        <v>2008.9522191700401</v>
      </c>
      <c r="H5193">
        <v>17171.469845178301</v>
      </c>
      <c r="I5193">
        <v>9512.3739096599002</v>
      </c>
    </row>
    <row r="5194" spans="1:9" x14ac:dyDescent="0.25">
      <c r="A5194" t="s">
        <v>36</v>
      </c>
      <c r="B5194">
        <v>2005</v>
      </c>
      <c r="C5194">
        <v>8</v>
      </c>
      <c r="D5194">
        <v>6516.7689796681198</v>
      </c>
      <c r="E5194">
        <v>34965.1038995114</v>
      </c>
      <c r="F5194">
        <v>4069.5546755601399</v>
      </c>
      <c r="G5194">
        <v>1899.24935543166</v>
      </c>
      <c r="H5194">
        <v>9876.2262589915808</v>
      </c>
      <c r="I5194">
        <v>6541.5579717112596</v>
      </c>
    </row>
    <row r="5195" spans="1:9" x14ac:dyDescent="0.25">
      <c r="A5195" t="s">
        <v>36</v>
      </c>
      <c r="B5195">
        <v>2005</v>
      </c>
      <c r="C5195">
        <v>9</v>
      </c>
      <c r="D5195">
        <v>5308.8360045077698</v>
      </c>
      <c r="E5195">
        <v>34835.980658183398</v>
      </c>
      <c r="F5195">
        <v>3037.5308433701298</v>
      </c>
      <c r="G5195">
        <v>1488.5462372096799</v>
      </c>
      <c r="H5195">
        <v>7172.7019726355602</v>
      </c>
      <c r="I5195">
        <v>5375.4875615599203</v>
      </c>
    </row>
    <row r="5196" spans="1:9" x14ac:dyDescent="0.25">
      <c r="A5196" t="s">
        <v>36</v>
      </c>
      <c r="B5196">
        <v>2005</v>
      </c>
      <c r="C5196">
        <v>10</v>
      </c>
      <c r="D5196">
        <v>4093.23146627707</v>
      </c>
      <c r="E5196">
        <v>35097.951984139101</v>
      </c>
      <c r="F5196">
        <v>2199.37366801805</v>
      </c>
      <c r="G5196">
        <v>1120.99435986822</v>
      </c>
      <c r="H5196">
        <v>3355.3354943620002</v>
      </c>
      <c r="I5196">
        <v>3961.0192848966299</v>
      </c>
    </row>
    <row r="5197" spans="1:9" x14ac:dyDescent="0.25">
      <c r="A5197" t="s">
        <v>36</v>
      </c>
      <c r="B5197">
        <v>2005</v>
      </c>
      <c r="C5197">
        <v>11</v>
      </c>
      <c r="D5197">
        <v>2588.8466134657301</v>
      </c>
      <c r="E5197">
        <v>35554.510921830901</v>
      </c>
      <c r="F5197">
        <v>4077.0331329166902</v>
      </c>
      <c r="G5197">
        <v>2025.12542482803</v>
      </c>
      <c r="H5197">
        <v>4466.2122722567801</v>
      </c>
      <c r="I5197">
        <v>2189.8650900912298</v>
      </c>
    </row>
    <row r="5198" spans="1:9" x14ac:dyDescent="0.25">
      <c r="A5198" t="s">
        <v>36</v>
      </c>
      <c r="B5198">
        <v>2005</v>
      </c>
      <c r="C5198">
        <v>12</v>
      </c>
      <c r="D5198">
        <v>3088.37876843717</v>
      </c>
      <c r="E5198">
        <v>35635.474703400403</v>
      </c>
      <c r="F5198">
        <v>6567.4879949975902</v>
      </c>
      <c r="G5198">
        <v>3262.7652254744498</v>
      </c>
      <c r="H5198">
        <v>7602.0290970531696</v>
      </c>
      <c r="I5198">
        <v>1833.6776544499</v>
      </c>
    </row>
    <row r="5199" spans="1:9" x14ac:dyDescent="0.25">
      <c r="A5199" t="s">
        <v>36</v>
      </c>
      <c r="B5199">
        <v>2006</v>
      </c>
      <c r="C5199">
        <v>1</v>
      </c>
      <c r="D5199">
        <v>4276.5163737400499</v>
      </c>
      <c r="E5199">
        <v>35632.446258588803</v>
      </c>
      <c r="F5199">
        <v>3866.3340458010498</v>
      </c>
      <c r="G5199">
        <v>1900.4146364928599</v>
      </c>
      <c r="H5199">
        <v>3088.4977185994599</v>
      </c>
      <c r="I5199">
        <v>1907.82914250147</v>
      </c>
    </row>
    <row r="5200" spans="1:9" x14ac:dyDescent="0.25">
      <c r="A5200" t="s">
        <v>36</v>
      </c>
      <c r="B5200">
        <v>2006</v>
      </c>
      <c r="C5200">
        <v>2</v>
      </c>
      <c r="D5200">
        <v>5263.6045678696601</v>
      </c>
      <c r="E5200">
        <v>35587.020917648799</v>
      </c>
      <c r="F5200">
        <v>4217.27883981794</v>
      </c>
      <c r="G5200">
        <v>2092.94481007901</v>
      </c>
      <c r="H5200">
        <v>5217.4568073724804</v>
      </c>
      <c r="I5200">
        <v>2733.01431596455</v>
      </c>
    </row>
    <row r="5201" spans="1:9" x14ac:dyDescent="0.25">
      <c r="A5201" t="s">
        <v>36</v>
      </c>
      <c r="B5201">
        <v>2006</v>
      </c>
      <c r="C5201">
        <v>3</v>
      </c>
      <c r="D5201">
        <v>8443.7818702787408</v>
      </c>
      <c r="E5201">
        <v>35352.159092154303</v>
      </c>
      <c r="F5201">
        <v>3939.55084841698</v>
      </c>
      <c r="G5201">
        <v>1884.2475153212599</v>
      </c>
      <c r="H5201">
        <v>8188.7338420303904</v>
      </c>
      <c r="I5201">
        <v>6308.0586906605304</v>
      </c>
    </row>
    <row r="5202" spans="1:9" x14ac:dyDescent="0.25">
      <c r="A5202" t="s">
        <v>36</v>
      </c>
      <c r="B5202">
        <v>2006</v>
      </c>
      <c r="C5202">
        <v>4</v>
      </c>
      <c r="D5202">
        <v>12790.7610254762</v>
      </c>
      <c r="E5202">
        <v>34253.791223703302</v>
      </c>
      <c r="F5202">
        <v>905.32198907919405</v>
      </c>
      <c r="G5202">
        <v>439.64709494839298</v>
      </c>
      <c r="H5202">
        <v>7540.3915143484501</v>
      </c>
      <c r="I5202">
        <v>11946.8744600833</v>
      </c>
    </row>
    <row r="5203" spans="1:9" x14ac:dyDescent="0.25">
      <c r="A5203" t="s">
        <v>36</v>
      </c>
      <c r="B5203">
        <v>2006</v>
      </c>
      <c r="C5203">
        <v>5</v>
      </c>
      <c r="D5203">
        <v>15343.996884472899</v>
      </c>
      <c r="E5203">
        <v>30555.1599654696</v>
      </c>
      <c r="F5203">
        <v>925.93114460526101</v>
      </c>
      <c r="G5203">
        <v>400.41811779005798</v>
      </c>
      <c r="H5203">
        <v>10279.27849902</v>
      </c>
      <c r="I5203">
        <v>13726.129461999801</v>
      </c>
    </row>
    <row r="5204" spans="1:9" x14ac:dyDescent="0.25">
      <c r="A5204" t="s">
        <v>36</v>
      </c>
      <c r="B5204">
        <v>2006</v>
      </c>
      <c r="C5204">
        <v>6</v>
      </c>
      <c r="D5204">
        <v>14020.630046705901</v>
      </c>
      <c r="E5204">
        <v>31176.568723494998</v>
      </c>
      <c r="F5204">
        <v>665.74120703762901</v>
      </c>
      <c r="G5204">
        <v>269.78052954116498</v>
      </c>
      <c r="H5204">
        <v>6823.2064913083304</v>
      </c>
      <c r="I5204">
        <v>12614.466356008001</v>
      </c>
    </row>
    <row r="5205" spans="1:9" x14ac:dyDescent="0.25">
      <c r="A5205" t="s">
        <v>36</v>
      </c>
      <c r="B5205">
        <v>2006</v>
      </c>
      <c r="C5205">
        <v>7</v>
      </c>
      <c r="D5205">
        <v>13951.520714091201</v>
      </c>
      <c r="E5205">
        <v>29113.488390331098</v>
      </c>
      <c r="F5205">
        <v>87.2334568845299</v>
      </c>
      <c r="G5205">
        <v>40.503736454002102</v>
      </c>
      <c r="H5205">
        <v>4487.8149970808299</v>
      </c>
      <c r="I5205">
        <v>10906.579249118</v>
      </c>
    </row>
    <row r="5206" spans="1:9" x14ac:dyDescent="0.25">
      <c r="A5206" t="s">
        <v>36</v>
      </c>
      <c r="B5206">
        <v>2006</v>
      </c>
      <c r="C5206">
        <v>8</v>
      </c>
      <c r="D5206">
        <v>6145.4845263806401</v>
      </c>
      <c r="E5206">
        <v>32968.625292939199</v>
      </c>
      <c r="F5206">
        <v>4312.7181741408203</v>
      </c>
      <c r="G5206">
        <v>2065.7876425976301</v>
      </c>
      <c r="H5206">
        <v>15531.060066071999</v>
      </c>
      <c r="I5206">
        <v>5680.5182105150498</v>
      </c>
    </row>
    <row r="5207" spans="1:9" x14ac:dyDescent="0.25">
      <c r="A5207" t="s">
        <v>36</v>
      </c>
      <c r="B5207">
        <v>2006</v>
      </c>
      <c r="C5207">
        <v>9</v>
      </c>
      <c r="D5207">
        <v>5687.6691795725901</v>
      </c>
      <c r="E5207">
        <v>34827.899066625301</v>
      </c>
      <c r="F5207">
        <v>977.788965384221</v>
      </c>
      <c r="G5207">
        <v>487.74735567537101</v>
      </c>
      <c r="H5207">
        <v>2647.7570854851801</v>
      </c>
      <c r="I5207">
        <v>5746.5013778151597</v>
      </c>
    </row>
    <row r="5208" spans="1:9" x14ac:dyDescent="0.25">
      <c r="A5208" t="s">
        <v>36</v>
      </c>
      <c r="B5208">
        <v>2006</v>
      </c>
      <c r="C5208">
        <v>10</v>
      </c>
      <c r="D5208">
        <v>3963.1280316129701</v>
      </c>
      <c r="E5208">
        <v>35181.2031893042</v>
      </c>
      <c r="F5208">
        <v>3596.5221107380598</v>
      </c>
      <c r="G5208">
        <v>1793.8883106712899</v>
      </c>
      <c r="H5208">
        <v>5968.7807957430796</v>
      </c>
      <c r="I5208">
        <v>3853.8165542281899</v>
      </c>
    </row>
    <row r="5209" spans="1:9" x14ac:dyDescent="0.25">
      <c r="A5209" t="s">
        <v>36</v>
      </c>
      <c r="B5209">
        <v>2006</v>
      </c>
      <c r="C5209">
        <v>11</v>
      </c>
      <c r="D5209">
        <v>3237.9360509502699</v>
      </c>
      <c r="E5209">
        <v>35536.465382600203</v>
      </c>
      <c r="F5209">
        <v>4568.89864228429</v>
      </c>
      <c r="G5209">
        <v>2267.3836843243298</v>
      </c>
      <c r="H5209">
        <v>5744.9427456126896</v>
      </c>
      <c r="I5209">
        <v>2571.8437627236599</v>
      </c>
    </row>
    <row r="5210" spans="1:9" x14ac:dyDescent="0.25">
      <c r="A5210" t="s">
        <v>36</v>
      </c>
      <c r="B5210">
        <v>2006</v>
      </c>
      <c r="C5210">
        <v>12</v>
      </c>
      <c r="D5210">
        <v>3859.2536113494698</v>
      </c>
      <c r="E5210">
        <v>35562.495716160098</v>
      </c>
      <c r="F5210">
        <v>4182.87882323534</v>
      </c>
      <c r="G5210">
        <v>2083.9490183338498</v>
      </c>
      <c r="H5210">
        <v>4059.84794816456</v>
      </c>
      <c r="I5210">
        <v>2183.9389981232298</v>
      </c>
    </row>
    <row r="5211" spans="1:9" x14ac:dyDescent="0.25">
      <c r="A5211" t="s">
        <v>36</v>
      </c>
      <c r="B5211">
        <v>2007</v>
      </c>
      <c r="C5211">
        <v>1</v>
      </c>
      <c r="D5211">
        <v>5790.6708517659899</v>
      </c>
      <c r="E5211">
        <v>35362.879357623096</v>
      </c>
      <c r="F5211">
        <v>7586.1300982835701</v>
      </c>
      <c r="G5211">
        <v>3785.77303541738</v>
      </c>
      <c r="H5211">
        <v>11106.9292043559</v>
      </c>
      <c r="I5211">
        <v>2382.7079488658101</v>
      </c>
    </row>
    <row r="5212" spans="1:9" x14ac:dyDescent="0.25">
      <c r="A5212" t="s">
        <v>36</v>
      </c>
      <c r="B5212">
        <v>2007</v>
      </c>
      <c r="C5212">
        <v>2</v>
      </c>
      <c r="D5212">
        <v>6686.0665733156802</v>
      </c>
      <c r="E5212">
        <v>35538.333033953</v>
      </c>
      <c r="F5212">
        <v>4800.7781666723004</v>
      </c>
      <c r="G5212">
        <v>2394.9933179750001</v>
      </c>
      <c r="H5212">
        <v>7007.3058181385704</v>
      </c>
      <c r="I5212">
        <v>3377.16241260475</v>
      </c>
    </row>
    <row r="5213" spans="1:9" x14ac:dyDescent="0.25">
      <c r="A5213" t="s">
        <v>36</v>
      </c>
      <c r="B5213">
        <v>2007</v>
      </c>
      <c r="C5213">
        <v>3</v>
      </c>
      <c r="D5213">
        <v>12182.1416121046</v>
      </c>
      <c r="E5213">
        <v>34766.451212651598</v>
      </c>
      <c r="F5213">
        <v>2737.24313740348</v>
      </c>
      <c r="G5213">
        <v>1361.64746806076</v>
      </c>
      <c r="H5213">
        <v>6873.9725101643298</v>
      </c>
      <c r="I5213">
        <v>8631.7271727246207</v>
      </c>
    </row>
    <row r="5214" spans="1:9" x14ac:dyDescent="0.25">
      <c r="A5214" t="s">
        <v>36</v>
      </c>
      <c r="B5214">
        <v>2007</v>
      </c>
      <c r="C5214">
        <v>4</v>
      </c>
      <c r="D5214">
        <v>17458.198047908099</v>
      </c>
      <c r="E5214">
        <v>29351.877674569801</v>
      </c>
      <c r="F5214">
        <v>54.414760809901999</v>
      </c>
      <c r="G5214">
        <v>26.718881687232098</v>
      </c>
      <c r="H5214">
        <v>498.08986290885099</v>
      </c>
      <c r="I5214">
        <v>13186.4770568065</v>
      </c>
    </row>
    <row r="5215" spans="1:9" x14ac:dyDescent="0.25">
      <c r="A5215" t="s">
        <v>36</v>
      </c>
      <c r="B5215">
        <v>2007</v>
      </c>
      <c r="C5215">
        <v>5</v>
      </c>
      <c r="D5215">
        <v>16665.034955282899</v>
      </c>
      <c r="E5215">
        <v>27390.012894099898</v>
      </c>
      <c r="F5215">
        <v>297.51757028821299</v>
      </c>
      <c r="G5215">
        <v>153.757807498018</v>
      </c>
      <c r="H5215">
        <v>14413.1840229464</v>
      </c>
      <c r="I5215">
        <v>12729.822646865399</v>
      </c>
    </row>
    <row r="5216" spans="1:9" x14ac:dyDescent="0.25">
      <c r="A5216" t="s">
        <v>36</v>
      </c>
      <c r="B5216">
        <v>2007</v>
      </c>
      <c r="C5216">
        <v>6</v>
      </c>
      <c r="D5216">
        <v>13859.406577800301</v>
      </c>
      <c r="E5216">
        <v>30743.7059166197</v>
      </c>
      <c r="F5216">
        <v>1714.3748748764399</v>
      </c>
      <c r="G5216">
        <v>876.891352655628</v>
      </c>
      <c r="H5216">
        <v>12815.4948682265</v>
      </c>
      <c r="I5216">
        <v>12196.0995111756</v>
      </c>
    </row>
    <row r="5217" spans="1:9" x14ac:dyDescent="0.25">
      <c r="A5217" t="s">
        <v>36</v>
      </c>
      <c r="B5217">
        <v>2007</v>
      </c>
      <c r="C5217">
        <v>7</v>
      </c>
      <c r="D5217">
        <v>10187.186307395399</v>
      </c>
      <c r="E5217">
        <v>33763.186163146202</v>
      </c>
      <c r="F5217">
        <v>4335.6356134336702</v>
      </c>
      <c r="G5217">
        <v>2202.7713709191999</v>
      </c>
      <c r="H5217">
        <v>15034.685143125</v>
      </c>
      <c r="I5217">
        <v>9695.5594112015206</v>
      </c>
    </row>
    <row r="5218" spans="1:9" x14ac:dyDescent="0.25">
      <c r="A5218" t="s">
        <v>36</v>
      </c>
      <c r="B5218">
        <v>2007</v>
      </c>
      <c r="C5218">
        <v>8</v>
      </c>
      <c r="D5218">
        <v>7397.2436491089002</v>
      </c>
      <c r="E5218">
        <v>34632.839926408502</v>
      </c>
      <c r="F5218">
        <v>4152.7828564738202</v>
      </c>
      <c r="G5218">
        <v>2086.5261646935901</v>
      </c>
      <c r="H5218">
        <v>10971.6284742848</v>
      </c>
      <c r="I5218">
        <v>7291.6943161010304</v>
      </c>
    </row>
    <row r="5219" spans="1:9" x14ac:dyDescent="0.25">
      <c r="A5219" t="s">
        <v>36</v>
      </c>
      <c r="B5219">
        <v>2007</v>
      </c>
      <c r="C5219">
        <v>9</v>
      </c>
      <c r="D5219">
        <v>3972.4250358213799</v>
      </c>
      <c r="E5219">
        <v>35229.2491417899</v>
      </c>
      <c r="F5219">
        <v>7695.4941579516399</v>
      </c>
      <c r="G5219">
        <v>3747.9103271101899</v>
      </c>
      <c r="H5219">
        <v>13418.6124023309</v>
      </c>
      <c r="I5219">
        <v>4188.5356420820699</v>
      </c>
    </row>
    <row r="5220" spans="1:9" x14ac:dyDescent="0.25">
      <c r="A5220" t="s">
        <v>36</v>
      </c>
      <c r="B5220">
        <v>2007</v>
      </c>
      <c r="C5220">
        <v>10</v>
      </c>
      <c r="D5220">
        <v>3187.36139083941</v>
      </c>
      <c r="E5220">
        <v>35193.9264373228</v>
      </c>
      <c r="F5220">
        <v>2217.51373018103</v>
      </c>
      <c r="G5220">
        <v>1106.1358141062101</v>
      </c>
      <c r="H5220">
        <v>3017.5980771371801</v>
      </c>
      <c r="I5220">
        <v>3220.7649729534401</v>
      </c>
    </row>
    <row r="5221" spans="1:9" x14ac:dyDescent="0.25">
      <c r="A5221" t="s">
        <v>36</v>
      </c>
      <c r="B5221">
        <v>2007</v>
      </c>
      <c r="C5221">
        <v>11</v>
      </c>
      <c r="D5221">
        <v>2366.4592518289201</v>
      </c>
      <c r="E5221">
        <v>35640.112134533898</v>
      </c>
      <c r="F5221">
        <v>7162.3291836493499</v>
      </c>
      <c r="G5221">
        <v>3520.4931134071899</v>
      </c>
      <c r="H5221">
        <v>9583.1499432911005</v>
      </c>
      <c r="I5221">
        <v>2026.00789181049</v>
      </c>
    </row>
    <row r="5222" spans="1:9" x14ac:dyDescent="0.25">
      <c r="A5222" t="s">
        <v>36</v>
      </c>
      <c r="B5222">
        <v>2007</v>
      </c>
      <c r="C5222">
        <v>12</v>
      </c>
      <c r="D5222">
        <v>3070.95279368504</v>
      </c>
      <c r="E5222">
        <v>35671.8167867421</v>
      </c>
      <c r="F5222">
        <v>5245.2725074315304</v>
      </c>
      <c r="G5222">
        <v>2598.4801620374701</v>
      </c>
      <c r="H5222">
        <v>5345.2778710487</v>
      </c>
      <c r="I5222">
        <v>1848.3311383195</v>
      </c>
    </row>
    <row r="5223" spans="1:9" x14ac:dyDescent="0.25">
      <c r="A5223" t="s">
        <v>36</v>
      </c>
      <c r="B5223">
        <v>2008</v>
      </c>
      <c r="C5223">
        <v>1</v>
      </c>
      <c r="D5223">
        <v>5351.35995514566</v>
      </c>
      <c r="E5223">
        <v>35579.550753193304</v>
      </c>
      <c r="F5223">
        <v>6535.8274121615596</v>
      </c>
      <c r="G5223">
        <v>3322.1371546128198</v>
      </c>
      <c r="H5223">
        <v>8564.1800456704605</v>
      </c>
      <c r="I5223">
        <v>2265.1663306249502</v>
      </c>
    </row>
    <row r="5224" spans="1:9" x14ac:dyDescent="0.25">
      <c r="A5224" t="s">
        <v>36</v>
      </c>
      <c r="B5224">
        <v>2008</v>
      </c>
      <c r="C5224">
        <v>2</v>
      </c>
      <c r="D5224">
        <v>8020.3180967309099</v>
      </c>
      <c r="E5224">
        <v>35394.330525462101</v>
      </c>
      <c r="F5224">
        <v>3359.99238008674</v>
      </c>
      <c r="G5224">
        <v>1661.98829579772</v>
      </c>
      <c r="H5224">
        <v>4161.5122229178796</v>
      </c>
      <c r="I5224">
        <v>3996.0519397994099</v>
      </c>
    </row>
    <row r="5225" spans="1:9" x14ac:dyDescent="0.25">
      <c r="A5225" t="s">
        <v>36</v>
      </c>
      <c r="B5225">
        <v>2008</v>
      </c>
      <c r="C5225">
        <v>3</v>
      </c>
      <c r="D5225">
        <v>9934.0924042126408</v>
      </c>
      <c r="E5225">
        <v>35394.122210688802</v>
      </c>
      <c r="F5225">
        <v>3283.7463289263201</v>
      </c>
      <c r="G5225">
        <v>1606.82297318924</v>
      </c>
      <c r="H5225">
        <v>8554.0054932443309</v>
      </c>
      <c r="I5225">
        <v>7398.5854213637804</v>
      </c>
    </row>
    <row r="5226" spans="1:9" x14ac:dyDescent="0.25">
      <c r="A5226" t="s">
        <v>36</v>
      </c>
      <c r="B5226">
        <v>2008</v>
      </c>
      <c r="C5226">
        <v>4</v>
      </c>
      <c r="D5226">
        <v>12332.5238735805</v>
      </c>
      <c r="E5226">
        <v>34287.290518216403</v>
      </c>
      <c r="F5226">
        <v>2116.9498339643501</v>
      </c>
      <c r="G5226">
        <v>1040.6323408077899</v>
      </c>
      <c r="H5226">
        <v>9492.6763509078501</v>
      </c>
      <c r="I5226">
        <v>11576.1187666689</v>
      </c>
    </row>
    <row r="5227" spans="1:9" x14ac:dyDescent="0.25">
      <c r="A5227" t="s">
        <v>36</v>
      </c>
      <c r="B5227">
        <v>2008</v>
      </c>
      <c r="C5227">
        <v>5</v>
      </c>
      <c r="D5227">
        <v>16790.7597482813</v>
      </c>
      <c r="E5227">
        <v>29521.638025151999</v>
      </c>
      <c r="F5227">
        <v>94.825361361357807</v>
      </c>
      <c r="G5227">
        <v>44.053530943564297</v>
      </c>
      <c r="H5227">
        <v>3304.7798082678</v>
      </c>
      <c r="I5227">
        <v>14366.209631649601</v>
      </c>
    </row>
    <row r="5228" spans="1:9" x14ac:dyDescent="0.25">
      <c r="A5228" t="s">
        <v>36</v>
      </c>
      <c r="B5228">
        <v>2008</v>
      </c>
      <c r="C5228">
        <v>6</v>
      </c>
      <c r="D5228">
        <v>14279.8360196985</v>
      </c>
      <c r="E5228">
        <v>26895.795150615399</v>
      </c>
      <c r="F5228">
        <v>64.658814575915102</v>
      </c>
      <c r="G5228">
        <v>31.217259696251102</v>
      </c>
      <c r="H5228">
        <v>6987.1765941376698</v>
      </c>
      <c r="I5228">
        <v>10255.1726029328</v>
      </c>
    </row>
    <row r="5229" spans="1:9" x14ac:dyDescent="0.25">
      <c r="A5229" t="s">
        <v>36</v>
      </c>
      <c r="B5229">
        <v>2008</v>
      </c>
      <c r="C5229">
        <v>7</v>
      </c>
      <c r="D5229">
        <v>10760.4430841748</v>
      </c>
      <c r="E5229">
        <v>31119.029811619799</v>
      </c>
      <c r="F5229">
        <v>1022.4658593544</v>
      </c>
      <c r="G5229">
        <v>502.80777424283798</v>
      </c>
      <c r="H5229">
        <v>10661.436573081701</v>
      </c>
      <c r="I5229">
        <v>9176.6408688820502</v>
      </c>
    </row>
    <row r="5230" spans="1:9" x14ac:dyDescent="0.25">
      <c r="A5230" t="s">
        <v>36</v>
      </c>
      <c r="B5230">
        <v>2008</v>
      </c>
      <c r="C5230">
        <v>8</v>
      </c>
      <c r="D5230">
        <v>7223.8853956736903</v>
      </c>
      <c r="E5230">
        <v>33780.695767520898</v>
      </c>
      <c r="F5230">
        <v>2570.5288688337901</v>
      </c>
      <c r="G5230">
        <v>1276.1383789023701</v>
      </c>
      <c r="H5230">
        <v>9785.9701147283395</v>
      </c>
      <c r="I5230">
        <v>6914.1764388132897</v>
      </c>
    </row>
    <row r="5231" spans="1:9" x14ac:dyDescent="0.25">
      <c r="A5231" t="s">
        <v>36</v>
      </c>
      <c r="B5231">
        <v>2008</v>
      </c>
      <c r="C5231">
        <v>9</v>
      </c>
      <c r="D5231">
        <v>4178.3898109880802</v>
      </c>
      <c r="E5231">
        <v>34919.7590806554</v>
      </c>
      <c r="F5231">
        <v>3407.15345351935</v>
      </c>
      <c r="G5231">
        <v>1688.70369358124</v>
      </c>
      <c r="H5231">
        <v>6296.47635339523</v>
      </c>
      <c r="I5231">
        <v>4347.0168059778298</v>
      </c>
    </row>
    <row r="5232" spans="1:9" x14ac:dyDescent="0.25">
      <c r="A5232" t="s">
        <v>36</v>
      </c>
      <c r="B5232">
        <v>2008</v>
      </c>
      <c r="C5232">
        <v>10</v>
      </c>
      <c r="D5232">
        <v>3391.8304922203602</v>
      </c>
      <c r="E5232">
        <v>35350.206464290903</v>
      </c>
      <c r="F5232">
        <v>5896.4679338993001</v>
      </c>
      <c r="G5232">
        <v>2964.3344928319002</v>
      </c>
      <c r="H5232">
        <v>9003.6744829156996</v>
      </c>
      <c r="I5232">
        <v>3383.1995351606001</v>
      </c>
    </row>
    <row r="5233" spans="1:9" x14ac:dyDescent="0.25">
      <c r="A5233" t="s">
        <v>36</v>
      </c>
      <c r="B5233">
        <v>2008</v>
      </c>
      <c r="C5233">
        <v>11</v>
      </c>
      <c r="D5233">
        <v>2758.1425423421101</v>
      </c>
      <c r="E5233">
        <v>35263.635804926198</v>
      </c>
      <c r="F5233">
        <v>3585.1934978845602</v>
      </c>
      <c r="G5233">
        <v>1757.46589484281</v>
      </c>
      <c r="H5233">
        <v>4706.9224857059398</v>
      </c>
      <c r="I5233">
        <v>2240.71209298857</v>
      </c>
    </row>
    <row r="5234" spans="1:9" x14ac:dyDescent="0.25">
      <c r="A5234" t="s">
        <v>36</v>
      </c>
      <c r="B5234">
        <v>2008</v>
      </c>
      <c r="C5234">
        <v>12</v>
      </c>
      <c r="D5234">
        <v>3085.51441015507</v>
      </c>
      <c r="E5234">
        <v>35544.3512766399</v>
      </c>
      <c r="F5234">
        <v>4916.7334762390501</v>
      </c>
      <c r="G5234">
        <v>2440.43912718306</v>
      </c>
      <c r="H5234">
        <v>5116.2951773189998</v>
      </c>
      <c r="I5234">
        <v>1820.6586805540901</v>
      </c>
    </row>
    <row r="5235" spans="1:9" x14ac:dyDescent="0.25">
      <c r="A5235" t="s">
        <v>36</v>
      </c>
      <c r="B5235">
        <v>2009</v>
      </c>
      <c r="C5235">
        <v>1</v>
      </c>
      <c r="D5235">
        <v>4349.6252680232601</v>
      </c>
      <c r="E5235">
        <v>35574.932437006602</v>
      </c>
      <c r="F5235">
        <v>3900.0390711135901</v>
      </c>
      <c r="G5235">
        <v>1943.4737320750201</v>
      </c>
      <c r="H5235">
        <v>2959.0777575840798</v>
      </c>
      <c r="I5235">
        <v>1927.62296120936</v>
      </c>
    </row>
    <row r="5236" spans="1:9" x14ac:dyDescent="0.25">
      <c r="A5236" t="s">
        <v>36</v>
      </c>
      <c r="B5236">
        <v>2009</v>
      </c>
      <c r="C5236">
        <v>2</v>
      </c>
      <c r="D5236">
        <v>5069.43381615823</v>
      </c>
      <c r="E5236">
        <v>35551.548840350399</v>
      </c>
      <c r="F5236">
        <v>4830.9209072140902</v>
      </c>
      <c r="G5236">
        <v>2358.3102385380598</v>
      </c>
      <c r="H5236">
        <v>6423.8113575383704</v>
      </c>
      <c r="I5236">
        <v>2655.7804975146901</v>
      </c>
    </row>
    <row r="5237" spans="1:9" x14ac:dyDescent="0.25">
      <c r="A5237" t="s">
        <v>36</v>
      </c>
      <c r="B5237">
        <v>2009</v>
      </c>
      <c r="C5237">
        <v>3</v>
      </c>
      <c r="D5237">
        <v>9137.0097178768392</v>
      </c>
      <c r="E5237">
        <v>35394.022968935999</v>
      </c>
      <c r="F5237">
        <v>3786.9771862159801</v>
      </c>
      <c r="G5237">
        <v>1812.6952456833601</v>
      </c>
      <c r="H5237">
        <v>7964.19029350648</v>
      </c>
      <c r="I5237">
        <v>6801.98447336545</v>
      </c>
    </row>
    <row r="5238" spans="1:9" x14ac:dyDescent="0.25">
      <c r="A5238" t="s">
        <v>36</v>
      </c>
      <c r="B5238">
        <v>2009</v>
      </c>
      <c r="C5238">
        <v>4</v>
      </c>
      <c r="D5238">
        <v>17989.842278636999</v>
      </c>
      <c r="E5238">
        <v>30481.260549963801</v>
      </c>
      <c r="F5238">
        <v>54.173107673470398</v>
      </c>
      <c r="G5238">
        <v>25.712088165296301</v>
      </c>
      <c r="H5238">
        <v>3183.0046629664898</v>
      </c>
      <c r="I5238">
        <v>14322.2732538624</v>
      </c>
    </row>
    <row r="5239" spans="1:9" x14ac:dyDescent="0.25">
      <c r="A5239" t="s">
        <v>36</v>
      </c>
      <c r="B5239">
        <v>2009</v>
      </c>
      <c r="C5239">
        <v>5</v>
      </c>
      <c r="D5239">
        <v>15809.9332874804</v>
      </c>
      <c r="E5239">
        <v>28310.743089129399</v>
      </c>
      <c r="F5239">
        <v>210.925067908686</v>
      </c>
      <c r="G5239">
        <v>95.651857810431395</v>
      </c>
      <c r="H5239">
        <v>10659.4763719818</v>
      </c>
      <c r="I5239">
        <v>12519.625947316999</v>
      </c>
    </row>
    <row r="5240" spans="1:9" x14ac:dyDescent="0.25">
      <c r="A5240" t="s">
        <v>36</v>
      </c>
      <c r="B5240">
        <v>2009</v>
      </c>
      <c r="C5240">
        <v>6</v>
      </c>
      <c r="D5240">
        <v>11642.614437321499</v>
      </c>
      <c r="E5240">
        <v>31445.820451260901</v>
      </c>
      <c r="F5240">
        <v>1167.88621002738</v>
      </c>
      <c r="G5240">
        <v>518.44007889488796</v>
      </c>
      <c r="H5240">
        <v>10769.9943394518</v>
      </c>
      <c r="I5240">
        <v>10633.762867453301</v>
      </c>
    </row>
    <row r="5241" spans="1:9" x14ac:dyDescent="0.25">
      <c r="A5241" t="s">
        <v>36</v>
      </c>
      <c r="B5241">
        <v>2009</v>
      </c>
      <c r="C5241">
        <v>7</v>
      </c>
      <c r="D5241">
        <v>10679.7790777746</v>
      </c>
      <c r="E5241">
        <v>33854.741960462503</v>
      </c>
      <c r="F5241">
        <v>3160.1307277443502</v>
      </c>
      <c r="G5241">
        <v>1495.8482311831899</v>
      </c>
      <c r="H5241">
        <v>12693.2859535591</v>
      </c>
      <c r="I5241">
        <v>10163.3132045085</v>
      </c>
    </row>
    <row r="5242" spans="1:9" x14ac:dyDescent="0.25">
      <c r="A5242" t="s">
        <v>36</v>
      </c>
      <c r="B5242">
        <v>2009</v>
      </c>
      <c r="C5242">
        <v>8</v>
      </c>
      <c r="D5242">
        <v>8543.0268048929593</v>
      </c>
      <c r="E5242">
        <v>34411.515016715799</v>
      </c>
      <c r="F5242">
        <v>1182.1687472014601</v>
      </c>
      <c r="G5242">
        <v>549.83502406605396</v>
      </c>
      <c r="H5242">
        <v>5909.8813714459002</v>
      </c>
      <c r="I5242">
        <v>8289.5452171347297</v>
      </c>
    </row>
    <row r="5243" spans="1:9" x14ac:dyDescent="0.25">
      <c r="A5243" t="s">
        <v>36</v>
      </c>
      <c r="B5243">
        <v>2009</v>
      </c>
      <c r="C5243">
        <v>9</v>
      </c>
      <c r="D5243">
        <v>5127.7522952190802</v>
      </c>
      <c r="E5243">
        <v>34890.954970763101</v>
      </c>
      <c r="F5243">
        <v>1662.98027687581</v>
      </c>
      <c r="G5243">
        <v>796.69485678855801</v>
      </c>
      <c r="H5243">
        <v>4374.0379504806697</v>
      </c>
      <c r="I5243">
        <v>5224.7001534282099</v>
      </c>
    </row>
    <row r="5244" spans="1:9" x14ac:dyDescent="0.25">
      <c r="A5244" t="s">
        <v>36</v>
      </c>
      <c r="B5244">
        <v>2009</v>
      </c>
      <c r="C5244">
        <v>10</v>
      </c>
      <c r="D5244">
        <v>2755.2199992076398</v>
      </c>
      <c r="E5244">
        <v>35455.716911097799</v>
      </c>
      <c r="F5244">
        <v>6476.5747769814698</v>
      </c>
      <c r="G5244">
        <v>3265.7021423532601</v>
      </c>
      <c r="H5244">
        <v>10015.1568062638</v>
      </c>
      <c r="I5244">
        <v>2854.9534327573101</v>
      </c>
    </row>
    <row r="5245" spans="1:9" x14ac:dyDescent="0.25">
      <c r="A5245" t="s">
        <v>36</v>
      </c>
      <c r="B5245">
        <v>2009</v>
      </c>
      <c r="C5245">
        <v>11</v>
      </c>
      <c r="D5245">
        <v>3068.0106538503301</v>
      </c>
      <c r="E5245">
        <v>35389.640131478598</v>
      </c>
      <c r="F5245">
        <v>6395.1837589439901</v>
      </c>
      <c r="G5245">
        <v>3228.75350730226</v>
      </c>
      <c r="H5245">
        <v>8837.5602921288901</v>
      </c>
      <c r="I5245">
        <v>2435.2978684980599</v>
      </c>
    </row>
    <row r="5246" spans="1:9" x14ac:dyDescent="0.25">
      <c r="A5246" t="s">
        <v>36</v>
      </c>
      <c r="B5246">
        <v>2009</v>
      </c>
      <c r="C5246">
        <v>12</v>
      </c>
      <c r="D5246">
        <v>3160.79651295754</v>
      </c>
      <c r="E5246">
        <v>35369.908217922399</v>
      </c>
      <c r="F5246">
        <v>6442.9223775741402</v>
      </c>
      <c r="G5246">
        <v>3198.4605274104501</v>
      </c>
      <c r="H5246">
        <v>8664.2310955251596</v>
      </c>
      <c r="I5246">
        <v>1858.7648471462101</v>
      </c>
    </row>
    <row r="5247" spans="1:9" x14ac:dyDescent="0.25">
      <c r="A5247" t="s">
        <v>36</v>
      </c>
      <c r="B5247">
        <v>2010</v>
      </c>
      <c r="C5247">
        <v>1</v>
      </c>
      <c r="D5247">
        <v>3489.5074833651402</v>
      </c>
      <c r="E5247">
        <v>35625.165159611002</v>
      </c>
      <c r="F5247">
        <v>5124.5967268840704</v>
      </c>
      <c r="G5247">
        <v>2536.6933917879301</v>
      </c>
      <c r="H5247">
        <v>5138.92765512813</v>
      </c>
      <c r="I5247">
        <v>1645.0842242654201</v>
      </c>
    </row>
    <row r="5248" spans="1:9" x14ac:dyDescent="0.25">
      <c r="A5248" t="s">
        <v>36</v>
      </c>
      <c r="B5248">
        <v>2010</v>
      </c>
      <c r="C5248">
        <v>2</v>
      </c>
      <c r="D5248">
        <v>5531.6923715411704</v>
      </c>
      <c r="E5248">
        <v>35541.978701104097</v>
      </c>
      <c r="F5248">
        <v>3223.5789070012802</v>
      </c>
      <c r="G5248">
        <v>1600.7394520371099</v>
      </c>
      <c r="H5248">
        <v>3608.2843369185198</v>
      </c>
      <c r="I5248">
        <v>2908.4666091272202</v>
      </c>
    </row>
    <row r="5249" spans="1:9" x14ac:dyDescent="0.25">
      <c r="A5249" t="s">
        <v>36</v>
      </c>
      <c r="B5249">
        <v>2010</v>
      </c>
      <c r="C5249">
        <v>3</v>
      </c>
      <c r="D5249">
        <v>10847.707753545201</v>
      </c>
      <c r="E5249">
        <v>35102.910219939702</v>
      </c>
      <c r="F5249">
        <v>1834.9986023014601</v>
      </c>
      <c r="G5249">
        <v>900.79943668982003</v>
      </c>
      <c r="H5249">
        <v>5724.5178901515801</v>
      </c>
      <c r="I5249">
        <v>8008.0485314772104</v>
      </c>
    </row>
    <row r="5250" spans="1:9" x14ac:dyDescent="0.25">
      <c r="A5250" t="s">
        <v>36</v>
      </c>
      <c r="B5250">
        <v>2010</v>
      </c>
      <c r="C5250">
        <v>4</v>
      </c>
      <c r="D5250">
        <v>14494.427221018101</v>
      </c>
      <c r="E5250">
        <v>32444.886767186199</v>
      </c>
      <c r="F5250">
        <v>247.159657488709</v>
      </c>
      <c r="G5250">
        <v>114.551965259311</v>
      </c>
      <c r="H5250">
        <v>3328.0467215651001</v>
      </c>
      <c r="I5250">
        <v>12601.910249986</v>
      </c>
    </row>
    <row r="5251" spans="1:9" x14ac:dyDescent="0.25">
      <c r="A5251" t="s">
        <v>36</v>
      </c>
      <c r="B5251">
        <v>2010</v>
      </c>
      <c r="C5251">
        <v>5</v>
      </c>
      <c r="D5251">
        <v>11492.9190178319</v>
      </c>
      <c r="E5251">
        <v>32624.159921118098</v>
      </c>
      <c r="F5251">
        <v>1450.8179390119999</v>
      </c>
      <c r="G5251">
        <v>717.731273240311</v>
      </c>
      <c r="H5251">
        <v>14344.252924705601</v>
      </c>
      <c r="I5251">
        <v>11274.4404052522</v>
      </c>
    </row>
    <row r="5252" spans="1:9" x14ac:dyDescent="0.25">
      <c r="A5252" t="s">
        <v>36</v>
      </c>
      <c r="B5252">
        <v>2010</v>
      </c>
      <c r="C5252">
        <v>6</v>
      </c>
      <c r="D5252">
        <v>13600.4406389421</v>
      </c>
      <c r="E5252">
        <v>31951.521832484999</v>
      </c>
      <c r="F5252">
        <v>1053.8711604288101</v>
      </c>
      <c r="G5252">
        <v>471.74103969899897</v>
      </c>
      <c r="H5252">
        <v>5113.91616782859</v>
      </c>
      <c r="I5252">
        <v>12710.8995797189</v>
      </c>
    </row>
    <row r="5253" spans="1:9" x14ac:dyDescent="0.25">
      <c r="A5253" t="s">
        <v>36</v>
      </c>
      <c r="B5253">
        <v>2010</v>
      </c>
      <c r="C5253">
        <v>7</v>
      </c>
      <c r="D5253">
        <v>12736.413262005701</v>
      </c>
      <c r="E5253">
        <v>29745.310264750002</v>
      </c>
      <c r="F5253">
        <v>1463.4264655398499</v>
      </c>
      <c r="G5253">
        <v>670.63880697494199</v>
      </c>
      <c r="H5253">
        <v>11151.380680059799</v>
      </c>
      <c r="I5253">
        <v>10108.2541378312</v>
      </c>
    </row>
    <row r="5254" spans="1:9" x14ac:dyDescent="0.25">
      <c r="A5254" t="s">
        <v>36</v>
      </c>
      <c r="B5254">
        <v>2010</v>
      </c>
      <c r="C5254">
        <v>8</v>
      </c>
      <c r="D5254">
        <v>6509.1674893030704</v>
      </c>
      <c r="E5254">
        <v>34223.793971050502</v>
      </c>
      <c r="F5254">
        <v>9208.2929045849705</v>
      </c>
      <c r="G5254">
        <v>4527.8086134407504</v>
      </c>
      <c r="H5254">
        <v>21947.622642865499</v>
      </c>
      <c r="I5254">
        <v>6327.0552747134998</v>
      </c>
    </row>
    <row r="5255" spans="1:9" x14ac:dyDescent="0.25">
      <c r="A5255" t="s">
        <v>36</v>
      </c>
      <c r="B5255">
        <v>2010</v>
      </c>
      <c r="C5255">
        <v>9</v>
      </c>
      <c r="D5255">
        <v>3928.2147403396798</v>
      </c>
      <c r="E5255">
        <v>35172.427319144997</v>
      </c>
      <c r="F5255">
        <v>7975.2629671116201</v>
      </c>
      <c r="G5255">
        <v>4043.1839726807498</v>
      </c>
      <c r="H5255">
        <v>13881.790776471</v>
      </c>
      <c r="I5255">
        <v>4150.6271678662397</v>
      </c>
    </row>
    <row r="5256" spans="1:9" x14ac:dyDescent="0.25">
      <c r="A5256" t="s">
        <v>36</v>
      </c>
      <c r="B5256">
        <v>2010</v>
      </c>
      <c r="C5256">
        <v>10</v>
      </c>
      <c r="D5256">
        <v>3211.0766865358901</v>
      </c>
      <c r="E5256">
        <v>34891.794216423899</v>
      </c>
      <c r="F5256">
        <v>1773.1568210604501</v>
      </c>
      <c r="G5256">
        <v>885.97853116891201</v>
      </c>
      <c r="H5256">
        <v>2586.6932882640399</v>
      </c>
      <c r="I5256">
        <v>3180.57975503642</v>
      </c>
    </row>
    <row r="5257" spans="1:9" x14ac:dyDescent="0.25">
      <c r="A5257" t="s">
        <v>36</v>
      </c>
      <c r="B5257">
        <v>2010</v>
      </c>
      <c r="C5257">
        <v>11</v>
      </c>
      <c r="D5257">
        <v>2556.3763115158999</v>
      </c>
      <c r="E5257">
        <v>35449.850049232402</v>
      </c>
      <c r="F5257">
        <v>8268.2031874055901</v>
      </c>
      <c r="G5257">
        <v>4136.1021362667097</v>
      </c>
      <c r="H5257">
        <v>12387.8999521243</v>
      </c>
      <c r="I5257">
        <v>2161.1920340889201</v>
      </c>
    </row>
    <row r="5258" spans="1:9" x14ac:dyDescent="0.25">
      <c r="A5258" t="s">
        <v>36</v>
      </c>
      <c r="B5258">
        <v>2010</v>
      </c>
      <c r="C5258">
        <v>12</v>
      </c>
      <c r="D5258">
        <v>2864.54033223851</v>
      </c>
      <c r="E5258">
        <v>35488.362315637598</v>
      </c>
      <c r="F5258">
        <v>6836.6142162422402</v>
      </c>
      <c r="G5258">
        <v>3391.57294759872</v>
      </c>
      <c r="H5258">
        <v>8867.1055265166706</v>
      </c>
      <c r="I5258">
        <v>1716.3686702764201</v>
      </c>
    </row>
    <row r="5259" spans="1:9" x14ac:dyDescent="0.25">
      <c r="A5259" t="s">
        <v>36</v>
      </c>
      <c r="B5259">
        <v>2011</v>
      </c>
      <c r="C5259">
        <v>1</v>
      </c>
      <c r="D5259">
        <v>4614.4064583371101</v>
      </c>
      <c r="E5259">
        <v>35636.334590952603</v>
      </c>
      <c r="F5259">
        <v>5325.2907766563303</v>
      </c>
      <c r="G5259">
        <v>2626.49747862091</v>
      </c>
      <c r="H5259">
        <v>5964.4743186885698</v>
      </c>
      <c r="I5259">
        <v>2014.0033327753399</v>
      </c>
    </row>
    <row r="5260" spans="1:9" x14ac:dyDescent="0.25">
      <c r="A5260" t="s">
        <v>36</v>
      </c>
      <c r="B5260">
        <v>2011</v>
      </c>
      <c r="C5260">
        <v>2</v>
      </c>
      <c r="D5260">
        <v>5922.7209856803502</v>
      </c>
      <c r="E5260">
        <v>35591.451395941098</v>
      </c>
      <c r="F5260">
        <v>2699.68844129627</v>
      </c>
      <c r="G5260">
        <v>1357.19367354424</v>
      </c>
      <c r="H5260">
        <v>2811.7003774504601</v>
      </c>
      <c r="I5260">
        <v>3033.2994190660502</v>
      </c>
    </row>
    <row r="5261" spans="1:9" x14ac:dyDescent="0.25">
      <c r="A5261" t="s">
        <v>36</v>
      </c>
      <c r="B5261">
        <v>2011</v>
      </c>
      <c r="C5261">
        <v>3</v>
      </c>
      <c r="D5261">
        <v>12328.7764699825</v>
      </c>
      <c r="E5261">
        <v>34534.868449546098</v>
      </c>
      <c r="F5261">
        <v>862.624314789599</v>
      </c>
      <c r="G5261">
        <v>412.27530003904201</v>
      </c>
      <c r="H5261">
        <v>2782.70791055788</v>
      </c>
      <c r="I5261">
        <v>8665.2745742386105</v>
      </c>
    </row>
    <row r="5262" spans="1:9" x14ac:dyDescent="0.25">
      <c r="A5262" t="s">
        <v>36</v>
      </c>
      <c r="B5262">
        <v>2011</v>
      </c>
      <c r="C5262">
        <v>4</v>
      </c>
      <c r="D5262">
        <v>16404.049849606599</v>
      </c>
      <c r="E5262">
        <v>30465.2541097137</v>
      </c>
      <c r="F5262">
        <v>68.609029156204102</v>
      </c>
      <c r="G5262">
        <v>33.570761154106499</v>
      </c>
      <c r="H5262">
        <v>3504.8973579857602</v>
      </c>
      <c r="I5262">
        <v>13175.123592390501</v>
      </c>
    </row>
    <row r="5263" spans="1:9" x14ac:dyDescent="0.25">
      <c r="A5263" t="s">
        <v>36</v>
      </c>
      <c r="B5263">
        <v>2011</v>
      </c>
      <c r="C5263">
        <v>5</v>
      </c>
      <c r="D5263">
        <v>17440.419016142099</v>
      </c>
      <c r="E5263">
        <v>26065.1542874316</v>
      </c>
      <c r="F5263">
        <v>72.184045979189193</v>
      </c>
      <c r="G5263">
        <v>35.044379028201497</v>
      </c>
      <c r="H5263">
        <v>6105.9041010444198</v>
      </c>
      <c r="I5263">
        <v>12319.9804728485</v>
      </c>
    </row>
    <row r="5264" spans="1:9" x14ac:dyDescent="0.25">
      <c r="A5264" t="s">
        <v>36</v>
      </c>
      <c r="B5264">
        <v>2011</v>
      </c>
      <c r="C5264">
        <v>6</v>
      </c>
      <c r="D5264">
        <v>13906.5293701028</v>
      </c>
      <c r="E5264">
        <v>27294.2225680226</v>
      </c>
      <c r="F5264">
        <v>168.28928798976699</v>
      </c>
      <c r="G5264">
        <v>81.322098452399402</v>
      </c>
      <c r="H5264">
        <v>10224.521662237101</v>
      </c>
      <c r="I5264">
        <v>10195.9083492257</v>
      </c>
    </row>
    <row r="5265" spans="1:9" x14ac:dyDescent="0.25">
      <c r="A5265" t="s">
        <v>36</v>
      </c>
      <c r="B5265">
        <v>2011</v>
      </c>
      <c r="C5265">
        <v>7</v>
      </c>
      <c r="D5265">
        <v>8997.2018457328995</v>
      </c>
      <c r="E5265">
        <v>33457.419061449502</v>
      </c>
      <c r="F5265">
        <v>6574.0011410916904</v>
      </c>
      <c r="G5265">
        <v>3313.6242811797702</v>
      </c>
      <c r="H5265">
        <v>20881.728985182599</v>
      </c>
      <c r="I5265">
        <v>8516.5666997988501</v>
      </c>
    </row>
    <row r="5266" spans="1:9" x14ac:dyDescent="0.25">
      <c r="A5266" t="s">
        <v>36</v>
      </c>
      <c r="B5266">
        <v>2011</v>
      </c>
      <c r="C5266">
        <v>8</v>
      </c>
      <c r="D5266">
        <v>7321.6895763169796</v>
      </c>
      <c r="E5266">
        <v>34866.616882932802</v>
      </c>
      <c r="F5266">
        <v>4034.5459608317601</v>
      </c>
      <c r="G5266">
        <v>2035.9967778182299</v>
      </c>
      <c r="H5266">
        <v>10765.2672638781</v>
      </c>
      <c r="I5266">
        <v>7282.5198556596897</v>
      </c>
    </row>
    <row r="5267" spans="1:9" x14ac:dyDescent="0.25">
      <c r="A5267" t="s">
        <v>36</v>
      </c>
      <c r="B5267">
        <v>2011</v>
      </c>
      <c r="C5267">
        <v>9</v>
      </c>
      <c r="D5267">
        <v>5147.44485651994</v>
      </c>
      <c r="E5267">
        <v>34922.713019595903</v>
      </c>
      <c r="F5267">
        <v>4285.2631126024899</v>
      </c>
      <c r="G5267">
        <v>2116.8648032825499</v>
      </c>
      <c r="H5267">
        <v>8530.3272359112507</v>
      </c>
      <c r="I5267">
        <v>5256.6668549361802</v>
      </c>
    </row>
    <row r="5268" spans="1:9" x14ac:dyDescent="0.25">
      <c r="A5268" t="s">
        <v>36</v>
      </c>
      <c r="B5268">
        <v>2011</v>
      </c>
      <c r="C5268">
        <v>10</v>
      </c>
      <c r="D5268">
        <v>3771.6500104300699</v>
      </c>
      <c r="E5268">
        <v>35051.554256469899</v>
      </c>
      <c r="F5268">
        <v>3554.0572766530299</v>
      </c>
      <c r="G5268">
        <v>1745.0742829103201</v>
      </c>
      <c r="H5268">
        <v>5968.0834423203796</v>
      </c>
      <c r="I5268">
        <v>3710.55862374341</v>
      </c>
    </row>
    <row r="5269" spans="1:9" x14ac:dyDescent="0.25">
      <c r="A5269" t="s">
        <v>36</v>
      </c>
      <c r="B5269">
        <v>2011</v>
      </c>
      <c r="C5269">
        <v>11</v>
      </c>
      <c r="D5269">
        <v>3073.0554026592099</v>
      </c>
      <c r="E5269">
        <v>35556.105760547602</v>
      </c>
      <c r="F5269">
        <v>1719.74188378487</v>
      </c>
      <c r="G5269">
        <v>863.24903938714101</v>
      </c>
      <c r="H5269">
        <v>257.500506132456</v>
      </c>
      <c r="I5269">
        <v>2485.52315485908</v>
      </c>
    </row>
    <row r="5270" spans="1:9" x14ac:dyDescent="0.25">
      <c r="A5270" t="s">
        <v>36</v>
      </c>
      <c r="B5270">
        <v>2011</v>
      </c>
      <c r="C5270">
        <v>12</v>
      </c>
      <c r="D5270">
        <v>3605.57208903935</v>
      </c>
      <c r="E5270">
        <v>35346.429633460699</v>
      </c>
      <c r="F5270">
        <v>7514.12510029038</v>
      </c>
      <c r="G5270">
        <v>3741.97532946409</v>
      </c>
      <c r="H5270">
        <v>10398.1448047629</v>
      </c>
      <c r="I5270">
        <v>2053.20673192803</v>
      </c>
    </row>
    <row r="5271" spans="1:9" x14ac:dyDescent="0.25">
      <c r="A5271" t="s">
        <v>36</v>
      </c>
      <c r="B5271">
        <v>2012</v>
      </c>
      <c r="C5271">
        <v>1</v>
      </c>
      <c r="D5271">
        <v>4668.6015248610902</v>
      </c>
      <c r="E5271">
        <v>35597.901832253301</v>
      </c>
      <c r="F5271">
        <v>8184.1442379902201</v>
      </c>
      <c r="G5271">
        <v>4046.7129157055901</v>
      </c>
      <c r="H5271">
        <v>11730.363899014001</v>
      </c>
      <c r="I5271">
        <v>2028.27566386483</v>
      </c>
    </row>
    <row r="5272" spans="1:9" x14ac:dyDescent="0.25">
      <c r="A5272" t="s">
        <v>36</v>
      </c>
      <c r="B5272">
        <v>2012</v>
      </c>
      <c r="C5272">
        <v>2</v>
      </c>
      <c r="D5272">
        <v>5665.6327596744604</v>
      </c>
      <c r="E5272">
        <v>35677.623470333099</v>
      </c>
      <c r="F5272">
        <v>3558.28091371358</v>
      </c>
      <c r="G5272">
        <v>1752.96317727006</v>
      </c>
      <c r="H5272">
        <v>3710.9823327848299</v>
      </c>
      <c r="I5272">
        <v>3037.2818472171598</v>
      </c>
    </row>
    <row r="5273" spans="1:9" x14ac:dyDescent="0.25">
      <c r="A5273" t="s">
        <v>36</v>
      </c>
      <c r="B5273">
        <v>2012</v>
      </c>
      <c r="C5273">
        <v>3</v>
      </c>
      <c r="D5273">
        <v>12736.2334427226</v>
      </c>
      <c r="E5273">
        <v>34228.419327461903</v>
      </c>
      <c r="F5273">
        <v>315.34803651705403</v>
      </c>
      <c r="G5273">
        <v>153.09381154873401</v>
      </c>
      <c r="H5273">
        <v>1637.3666226006801</v>
      </c>
      <c r="I5273">
        <v>8983.8077184004596</v>
      </c>
    </row>
    <row r="5274" spans="1:9" x14ac:dyDescent="0.25">
      <c r="A5274" t="s">
        <v>36</v>
      </c>
      <c r="B5274">
        <v>2012</v>
      </c>
      <c r="C5274">
        <v>4</v>
      </c>
      <c r="D5274">
        <v>13697.220541266801</v>
      </c>
      <c r="E5274">
        <v>31826.663286332299</v>
      </c>
      <c r="F5274">
        <v>149.23565872298201</v>
      </c>
      <c r="G5274">
        <v>68.762315632846494</v>
      </c>
      <c r="H5274">
        <v>4414.5010447556597</v>
      </c>
      <c r="I5274">
        <v>11743.882075519599</v>
      </c>
    </row>
    <row r="5275" spans="1:9" x14ac:dyDescent="0.25">
      <c r="A5275" t="s">
        <v>36</v>
      </c>
      <c r="B5275">
        <v>2012</v>
      </c>
      <c r="C5275">
        <v>5</v>
      </c>
      <c r="D5275">
        <v>17013.5348317477</v>
      </c>
      <c r="E5275">
        <v>27612.933850198999</v>
      </c>
      <c r="F5275">
        <v>71.197846335467204</v>
      </c>
      <c r="G5275">
        <v>33.994692713722699</v>
      </c>
      <c r="H5275">
        <v>6313.14742421348</v>
      </c>
      <c r="I5275">
        <v>13247.362917657199</v>
      </c>
    </row>
    <row r="5276" spans="1:9" x14ac:dyDescent="0.25">
      <c r="A5276" t="s">
        <v>36</v>
      </c>
      <c r="B5276">
        <v>2012</v>
      </c>
      <c r="C5276">
        <v>6</v>
      </c>
      <c r="D5276">
        <v>12431.857826113899</v>
      </c>
      <c r="E5276">
        <v>29086.554183734701</v>
      </c>
      <c r="F5276">
        <v>396.11585698603602</v>
      </c>
      <c r="G5276">
        <v>176.14036731643299</v>
      </c>
      <c r="H5276">
        <v>11113.641835381901</v>
      </c>
      <c r="I5276">
        <v>10257.2244806401</v>
      </c>
    </row>
    <row r="5277" spans="1:9" x14ac:dyDescent="0.25">
      <c r="A5277" t="s">
        <v>36</v>
      </c>
      <c r="B5277">
        <v>2012</v>
      </c>
      <c r="C5277">
        <v>7</v>
      </c>
      <c r="D5277">
        <v>10133.802196713499</v>
      </c>
      <c r="E5277">
        <v>34073.850103908801</v>
      </c>
      <c r="F5277">
        <v>3681.59650211813</v>
      </c>
      <c r="G5277">
        <v>1810.71470022825</v>
      </c>
      <c r="H5277">
        <v>15065.989391597701</v>
      </c>
      <c r="I5277">
        <v>9686.5554317353199</v>
      </c>
    </row>
    <row r="5278" spans="1:9" x14ac:dyDescent="0.25">
      <c r="A5278" t="s">
        <v>36</v>
      </c>
      <c r="B5278">
        <v>2012</v>
      </c>
      <c r="C5278">
        <v>8</v>
      </c>
      <c r="D5278">
        <v>8055.3427972161999</v>
      </c>
      <c r="E5278">
        <v>34514.867620612102</v>
      </c>
      <c r="F5278">
        <v>2460.2712696400199</v>
      </c>
      <c r="G5278">
        <v>1172.8960442073301</v>
      </c>
      <c r="H5278">
        <v>8121.5990519753796</v>
      </c>
      <c r="I5278">
        <v>7864.1457602090204</v>
      </c>
    </row>
    <row r="5279" spans="1:9" x14ac:dyDescent="0.25">
      <c r="A5279" t="s">
        <v>36</v>
      </c>
      <c r="B5279">
        <v>2012</v>
      </c>
      <c r="C5279">
        <v>9</v>
      </c>
      <c r="D5279">
        <v>4932.7360927835198</v>
      </c>
      <c r="E5279">
        <v>34948.621427036102</v>
      </c>
      <c r="F5279">
        <v>2734.7827194942302</v>
      </c>
      <c r="G5279">
        <v>1328.7736686134001</v>
      </c>
      <c r="H5279">
        <v>5750.8489621013896</v>
      </c>
      <c r="I5279">
        <v>5055.7496269245903</v>
      </c>
    </row>
    <row r="5280" spans="1:9" x14ac:dyDescent="0.25">
      <c r="A5280" t="s">
        <v>36</v>
      </c>
      <c r="B5280">
        <v>2012</v>
      </c>
      <c r="C5280">
        <v>10</v>
      </c>
      <c r="D5280">
        <v>3487.4790720524102</v>
      </c>
      <c r="E5280">
        <v>35410.563881880298</v>
      </c>
      <c r="F5280">
        <v>3922.4636690431398</v>
      </c>
      <c r="G5280">
        <v>1959.31047282328</v>
      </c>
      <c r="H5280">
        <v>5817.5068846750601</v>
      </c>
      <c r="I5280">
        <v>3505.7015350034098</v>
      </c>
    </row>
    <row r="5281" spans="1:9" x14ac:dyDescent="0.25">
      <c r="A5281" t="s">
        <v>36</v>
      </c>
      <c r="B5281">
        <v>2012</v>
      </c>
      <c r="C5281">
        <v>11</v>
      </c>
      <c r="D5281">
        <v>2765.78495026463</v>
      </c>
      <c r="E5281">
        <v>35562.944736744401</v>
      </c>
      <c r="F5281">
        <v>5358.3723221779801</v>
      </c>
      <c r="G5281">
        <v>2675.98377629368</v>
      </c>
      <c r="H5281">
        <v>6606.9067138541104</v>
      </c>
      <c r="I5281">
        <v>2247.9932427349099</v>
      </c>
    </row>
    <row r="5282" spans="1:9" x14ac:dyDescent="0.25">
      <c r="A5282" t="s">
        <v>36</v>
      </c>
      <c r="B5282">
        <v>2012</v>
      </c>
      <c r="C5282">
        <v>12</v>
      </c>
      <c r="D5282">
        <v>3461.4006464508602</v>
      </c>
      <c r="E5282">
        <v>35455.994793187703</v>
      </c>
      <c r="F5282">
        <v>6712.2511500860601</v>
      </c>
      <c r="G5282">
        <v>3291.6218274206099</v>
      </c>
      <c r="H5282">
        <v>8804.6026786967795</v>
      </c>
      <c r="I5282">
        <v>1960.80729855452</v>
      </c>
    </row>
    <row r="5283" spans="1:9" x14ac:dyDescent="0.25">
      <c r="A5283" t="s">
        <v>36</v>
      </c>
      <c r="B5283">
        <v>2013</v>
      </c>
      <c r="C5283">
        <v>1</v>
      </c>
      <c r="D5283">
        <v>4111.7646137889897</v>
      </c>
      <c r="E5283">
        <v>35630.033096530802</v>
      </c>
      <c r="F5283">
        <v>7023.4693192098603</v>
      </c>
      <c r="G5283">
        <v>3470.9865551637499</v>
      </c>
      <c r="H5283">
        <v>8739.3666626951599</v>
      </c>
      <c r="I5283">
        <v>1863.22124823437</v>
      </c>
    </row>
    <row r="5284" spans="1:9" x14ac:dyDescent="0.25">
      <c r="A5284" t="s">
        <v>36</v>
      </c>
      <c r="B5284">
        <v>2013</v>
      </c>
      <c r="C5284">
        <v>2</v>
      </c>
      <c r="D5284">
        <v>4540.6716254037501</v>
      </c>
      <c r="E5284">
        <v>35632.479560560401</v>
      </c>
      <c r="F5284">
        <v>4479.7362460369905</v>
      </c>
      <c r="G5284">
        <v>2204.5228763524101</v>
      </c>
      <c r="H5284">
        <v>5741.5051335836997</v>
      </c>
      <c r="I5284">
        <v>2376.2597411383899</v>
      </c>
    </row>
    <row r="5285" spans="1:9" x14ac:dyDescent="0.25">
      <c r="A5285" t="s">
        <v>36</v>
      </c>
      <c r="B5285">
        <v>2013</v>
      </c>
      <c r="C5285">
        <v>3</v>
      </c>
      <c r="D5285">
        <v>7667.3112035968397</v>
      </c>
      <c r="E5285">
        <v>35346.796788750798</v>
      </c>
      <c r="F5285">
        <v>1795.3053904755</v>
      </c>
      <c r="G5285">
        <v>883.02323897584597</v>
      </c>
      <c r="H5285">
        <v>3743.4352581457802</v>
      </c>
      <c r="I5285">
        <v>5604.2545123667696</v>
      </c>
    </row>
    <row r="5286" spans="1:9" x14ac:dyDescent="0.25">
      <c r="A5286" t="s">
        <v>36</v>
      </c>
      <c r="B5286">
        <v>2013</v>
      </c>
      <c r="C5286">
        <v>4</v>
      </c>
      <c r="D5286">
        <v>13101.6020104415</v>
      </c>
      <c r="E5286">
        <v>33555.970624716698</v>
      </c>
      <c r="F5286">
        <v>239.43299980481501</v>
      </c>
      <c r="G5286">
        <v>110.584861239259</v>
      </c>
      <c r="H5286">
        <v>3803.4592727890299</v>
      </c>
      <c r="I5286">
        <v>11969.306735480501</v>
      </c>
    </row>
    <row r="5287" spans="1:9" x14ac:dyDescent="0.25">
      <c r="A5287" t="s">
        <v>36</v>
      </c>
      <c r="B5287">
        <v>2013</v>
      </c>
      <c r="C5287">
        <v>5</v>
      </c>
      <c r="D5287">
        <v>13548.699719123601</v>
      </c>
      <c r="E5287">
        <v>31771.473088450701</v>
      </c>
      <c r="F5287">
        <v>2868.5172525600201</v>
      </c>
      <c r="G5287">
        <v>1385.2642863076501</v>
      </c>
      <c r="H5287">
        <v>16696.929482927098</v>
      </c>
      <c r="I5287">
        <v>12607.828680856601</v>
      </c>
    </row>
    <row r="5288" spans="1:9" x14ac:dyDescent="0.25">
      <c r="A5288" t="s">
        <v>36</v>
      </c>
      <c r="B5288">
        <v>2013</v>
      </c>
      <c r="C5288">
        <v>6</v>
      </c>
      <c r="D5288">
        <v>12642.0712754295</v>
      </c>
      <c r="E5288">
        <v>33379.725319560697</v>
      </c>
      <c r="F5288">
        <v>4558.4423791332401</v>
      </c>
      <c r="G5288">
        <v>2128.6835194749001</v>
      </c>
      <c r="H5288">
        <v>15867.206761641801</v>
      </c>
      <c r="I5288">
        <v>12394.625624373</v>
      </c>
    </row>
    <row r="5289" spans="1:9" x14ac:dyDescent="0.25">
      <c r="A5289" t="s">
        <v>36</v>
      </c>
      <c r="B5289">
        <v>2013</v>
      </c>
      <c r="C5289">
        <v>7</v>
      </c>
      <c r="D5289">
        <v>12079.643524723</v>
      </c>
      <c r="E5289">
        <v>31652.2782091109</v>
      </c>
      <c r="F5289">
        <v>222.2302321075</v>
      </c>
      <c r="G5289">
        <v>112.289935341214</v>
      </c>
      <c r="H5289">
        <v>5229.4253662125502</v>
      </c>
      <c r="I5289">
        <v>10641.3711566</v>
      </c>
    </row>
    <row r="5290" spans="1:9" x14ac:dyDescent="0.25">
      <c r="A5290" t="s">
        <v>36</v>
      </c>
      <c r="B5290">
        <v>2013</v>
      </c>
      <c r="C5290">
        <v>8</v>
      </c>
      <c r="D5290">
        <v>8208.9400352975899</v>
      </c>
      <c r="E5290">
        <v>33718.461765157597</v>
      </c>
      <c r="F5290">
        <v>1640.9998071833099</v>
      </c>
      <c r="G5290">
        <v>797.26598764690505</v>
      </c>
      <c r="H5290">
        <v>8024.6625649895104</v>
      </c>
      <c r="I5290">
        <v>7757.8028941472503</v>
      </c>
    </row>
    <row r="5291" spans="1:9" x14ac:dyDescent="0.25">
      <c r="A5291" t="s">
        <v>36</v>
      </c>
      <c r="B5291">
        <v>2013</v>
      </c>
      <c r="C5291">
        <v>9</v>
      </c>
      <c r="D5291">
        <v>3949.05027529469</v>
      </c>
      <c r="E5291">
        <v>35087.714168398998</v>
      </c>
      <c r="F5291">
        <v>4646.7547001904404</v>
      </c>
      <c r="G5291">
        <v>2303.4051932919301</v>
      </c>
      <c r="H5291">
        <v>8877.3993135169003</v>
      </c>
      <c r="I5291">
        <v>4144.4431424018503</v>
      </c>
    </row>
    <row r="5292" spans="1:9" x14ac:dyDescent="0.25">
      <c r="A5292" t="s">
        <v>36</v>
      </c>
      <c r="B5292">
        <v>2013</v>
      </c>
      <c r="C5292">
        <v>10</v>
      </c>
      <c r="D5292">
        <v>3729.6991629966101</v>
      </c>
      <c r="E5292">
        <v>35289.609162870802</v>
      </c>
      <c r="F5292">
        <v>4892.2938398127999</v>
      </c>
      <c r="G5292">
        <v>2481.3611495742398</v>
      </c>
      <c r="H5292">
        <v>8286.45538526985</v>
      </c>
      <c r="I5292">
        <v>3669.9676056723702</v>
      </c>
    </row>
    <row r="5293" spans="1:9" x14ac:dyDescent="0.25">
      <c r="A5293" t="s">
        <v>36</v>
      </c>
      <c r="B5293">
        <v>2013</v>
      </c>
      <c r="C5293">
        <v>11</v>
      </c>
      <c r="D5293">
        <v>2668.3973936413199</v>
      </c>
      <c r="E5293">
        <v>35590.617649244901</v>
      </c>
      <c r="F5293">
        <v>5745.8274207593104</v>
      </c>
      <c r="G5293">
        <v>2888.1811547083498</v>
      </c>
      <c r="H5293">
        <v>6994.0604698178204</v>
      </c>
      <c r="I5293">
        <v>2237.8095584000098</v>
      </c>
    </row>
    <row r="5294" spans="1:9" x14ac:dyDescent="0.25">
      <c r="A5294" t="s">
        <v>36</v>
      </c>
      <c r="B5294">
        <v>2013</v>
      </c>
      <c r="C5294">
        <v>12</v>
      </c>
      <c r="D5294">
        <v>3814.5398508713502</v>
      </c>
      <c r="E5294">
        <v>35551.623391839297</v>
      </c>
      <c r="F5294">
        <v>4069.8012042298901</v>
      </c>
      <c r="G5294">
        <v>2045.50268809319</v>
      </c>
      <c r="H5294">
        <v>3971.8278354988702</v>
      </c>
      <c r="I5294">
        <v>2127.7265468969999</v>
      </c>
    </row>
    <row r="5295" spans="1:9" x14ac:dyDescent="0.25">
      <c r="A5295" t="s">
        <v>36</v>
      </c>
      <c r="B5295">
        <v>2014</v>
      </c>
      <c r="C5295">
        <v>1</v>
      </c>
      <c r="D5295">
        <v>4892.3634622744403</v>
      </c>
      <c r="E5295">
        <v>35630.257314861497</v>
      </c>
      <c r="F5295">
        <v>4306.3515083553903</v>
      </c>
      <c r="G5295">
        <v>2143.7432584284302</v>
      </c>
      <c r="H5295">
        <v>4077.2238858629198</v>
      </c>
      <c r="I5295">
        <v>2107.3836155070398</v>
      </c>
    </row>
    <row r="5296" spans="1:9" x14ac:dyDescent="0.25">
      <c r="A5296" t="s">
        <v>36</v>
      </c>
      <c r="B5296">
        <v>2014</v>
      </c>
      <c r="C5296">
        <v>2</v>
      </c>
      <c r="D5296">
        <v>8071.4277646235296</v>
      </c>
      <c r="E5296">
        <v>35515.8923280811</v>
      </c>
      <c r="F5296">
        <v>1696.09735440133</v>
      </c>
      <c r="G5296">
        <v>844.02634587611101</v>
      </c>
      <c r="H5296">
        <v>1730.5745878864</v>
      </c>
      <c r="I5296">
        <v>4021.3267711800399</v>
      </c>
    </row>
    <row r="5297" spans="1:9" x14ac:dyDescent="0.25">
      <c r="A5297" t="s">
        <v>36</v>
      </c>
      <c r="B5297">
        <v>2014</v>
      </c>
      <c r="C5297">
        <v>3</v>
      </c>
      <c r="D5297">
        <v>13825.832104409399</v>
      </c>
      <c r="E5297">
        <v>33941.467693638602</v>
      </c>
      <c r="F5297">
        <v>662.88958071006596</v>
      </c>
      <c r="G5297">
        <v>313.60977391506202</v>
      </c>
      <c r="H5297">
        <v>3140.9694168405199</v>
      </c>
      <c r="I5297">
        <v>9367.4059827243309</v>
      </c>
    </row>
    <row r="5298" spans="1:9" x14ac:dyDescent="0.25">
      <c r="A5298" t="s">
        <v>36</v>
      </c>
      <c r="B5298">
        <v>2014</v>
      </c>
      <c r="C5298">
        <v>4</v>
      </c>
      <c r="D5298">
        <v>15409.1814929175</v>
      </c>
      <c r="E5298">
        <v>30830.297230046701</v>
      </c>
      <c r="F5298">
        <v>110.454987577878</v>
      </c>
      <c r="G5298">
        <v>54.628979986209302</v>
      </c>
      <c r="H5298">
        <v>4914.2628892570401</v>
      </c>
      <c r="I5298">
        <v>12589.6307030309</v>
      </c>
    </row>
    <row r="5299" spans="1:9" x14ac:dyDescent="0.25">
      <c r="A5299" t="s">
        <v>36</v>
      </c>
      <c r="B5299">
        <v>2014</v>
      </c>
      <c r="C5299">
        <v>5</v>
      </c>
      <c r="D5299">
        <v>14038.886374198801</v>
      </c>
      <c r="E5299">
        <v>30605.270457787799</v>
      </c>
      <c r="F5299">
        <v>1271.35699299456</v>
      </c>
      <c r="G5299">
        <v>580.50339742841095</v>
      </c>
      <c r="H5299">
        <v>14209.446140361</v>
      </c>
      <c r="I5299">
        <v>12621.5294025888</v>
      </c>
    </row>
    <row r="5300" spans="1:9" x14ac:dyDescent="0.25">
      <c r="A5300" t="s">
        <v>36</v>
      </c>
      <c r="B5300">
        <v>2014</v>
      </c>
      <c r="C5300">
        <v>6</v>
      </c>
      <c r="D5300">
        <v>13697.005956369299</v>
      </c>
      <c r="E5300">
        <v>30058.874486463901</v>
      </c>
      <c r="F5300">
        <v>110.44884856053901</v>
      </c>
      <c r="G5300">
        <v>56.521662333611701</v>
      </c>
      <c r="H5300">
        <v>6007.6770937677402</v>
      </c>
      <c r="I5300">
        <v>12038.4273105542</v>
      </c>
    </row>
    <row r="5301" spans="1:9" x14ac:dyDescent="0.25">
      <c r="A5301" t="s">
        <v>36</v>
      </c>
      <c r="B5301">
        <v>2014</v>
      </c>
      <c r="C5301">
        <v>7</v>
      </c>
      <c r="D5301">
        <v>11611.784155617101</v>
      </c>
      <c r="E5301">
        <v>33011.793821434498</v>
      </c>
      <c r="F5301">
        <v>2591.8084172404001</v>
      </c>
      <c r="G5301">
        <v>1316.9605161310401</v>
      </c>
      <c r="H5301">
        <v>14405.635202674801</v>
      </c>
      <c r="I5301">
        <v>10651.3039054891</v>
      </c>
    </row>
    <row r="5302" spans="1:9" x14ac:dyDescent="0.25">
      <c r="A5302" t="s">
        <v>36</v>
      </c>
      <c r="B5302">
        <v>2014</v>
      </c>
      <c r="C5302">
        <v>8</v>
      </c>
      <c r="D5302">
        <v>6871.1996647840297</v>
      </c>
      <c r="E5302">
        <v>35040.097355113699</v>
      </c>
      <c r="F5302">
        <v>4772.26453340427</v>
      </c>
      <c r="G5302">
        <v>2291.4728638616698</v>
      </c>
      <c r="H5302">
        <v>11295.8807900631</v>
      </c>
      <c r="I5302">
        <v>6876.8845958957199</v>
      </c>
    </row>
    <row r="5303" spans="1:9" x14ac:dyDescent="0.25">
      <c r="A5303" t="s">
        <v>36</v>
      </c>
      <c r="B5303">
        <v>2014</v>
      </c>
      <c r="C5303">
        <v>9</v>
      </c>
      <c r="D5303">
        <v>4368.5812129890801</v>
      </c>
      <c r="E5303">
        <v>35382.313947638002</v>
      </c>
      <c r="F5303">
        <v>4309.9077355210302</v>
      </c>
      <c r="G5303">
        <v>2077.6580034370199</v>
      </c>
      <c r="H5303">
        <v>8213.9330246608497</v>
      </c>
      <c r="I5303">
        <v>4590.8027990312203</v>
      </c>
    </row>
    <row r="5304" spans="1:9" x14ac:dyDescent="0.25">
      <c r="A5304" t="s">
        <v>36</v>
      </c>
      <c r="B5304">
        <v>2014</v>
      </c>
      <c r="C5304">
        <v>10</v>
      </c>
      <c r="D5304">
        <v>3480.3665748440499</v>
      </c>
      <c r="E5304">
        <v>35389.2957618039</v>
      </c>
      <c r="F5304">
        <v>4502.2268383211704</v>
      </c>
      <c r="G5304">
        <v>2218.17406963545</v>
      </c>
      <c r="H5304">
        <v>6467.6825223220103</v>
      </c>
      <c r="I5304">
        <v>3495.5540416918898</v>
      </c>
    </row>
    <row r="5305" spans="1:9" x14ac:dyDescent="0.25">
      <c r="A5305" t="s">
        <v>36</v>
      </c>
      <c r="B5305">
        <v>2014</v>
      </c>
      <c r="C5305">
        <v>11</v>
      </c>
      <c r="D5305">
        <v>2734.4384326699701</v>
      </c>
      <c r="E5305">
        <v>35378.095188311301</v>
      </c>
      <c r="F5305">
        <v>2357.5451533851801</v>
      </c>
      <c r="G5305">
        <v>1185.4871891739799</v>
      </c>
      <c r="H5305">
        <v>1654.98452111292</v>
      </c>
      <c r="I5305">
        <v>2298.0173058323999</v>
      </c>
    </row>
    <row r="5306" spans="1:9" x14ac:dyDescent="0.25">
      <c r="A5306" t="s">
        <v>36</v>
      </c>
      <c r="B5306">
        <v>2014</v>
      </c>
      <c r="C5306">
        <v>12</v>
      </c>
      <c r="D5306">
        <v>3411.9025643526102</v>
      </c>
      <c r="E5306">
        <v>35646.383555662098</v>
      </c>
      <c r="F5306">
        <v>6071.5001758771796</v>
      </c>
      <c r="G5306">
        <v>3050.5986874199898</v>
      </c>
      <c r="H5306">
        <v>7177.4395353067002</v>
      </c>
      <c r="I5306">
        <v>1948.68597789776</v>
      </c>
    </row>
    <row r="5307" spans="1:9" x14ac:dyDescent="0.25">
      <c r="A5307" t="s">
        <v>37</v>
      </c>
      <c r="B5307">
        <v>2002</v>
      </c>
      <c r="C5307">
        <v>1</v>
      </c>
      <c r="D5307">
        <v>1584.24776403389</v>
      </c>
      <c r="E5307">
        <v>11872.0152642297</v>
      </c>
      <c r="F5307">
        <v>1987.12890879616</v>
      </c>
      <c r="G5307">
        <v>1059.3534015217101</v>
      </c>
      <c r="H5307">
        <v>2655.0348499004199</v>
      </c>
      <c r="I5307">
        <v>935.04592991372101</v>
      </c>
    </row>
    <row r="5308" spans="1:9" x14ac:dyDescent="0.25">
      <c r="A5308" t="s">
        <v>37</v>
      </c>
      <c r="B5308">
        <v>2002</v>
      </c>
      <c r="C5308">
        <v>2</v>
      </c>
      <c r="D5308">
        <v>2342.7219194395898</v>
      </c>
      <c r="E5308">
        <v>11767.8207261523</v>
      </c>
      <c r="F5308">
        <v>2773.3802115356302</v>
      </c>
      <c r="G5308">
        <v>1480.0955938714101</v>
      </c>
      <c r="H5308">
        <v>5410.80412035687</v>
      </c>
      <c r="I5308">
        <v>1499.7841101085901</v>
      </c>
    </row>
    <row r="5309" spans="1:9" x14ac:dyDescent="0.25">
      <c r="A5309" t="s">
        <v>37</v>
      </c>
      <c r="B5309">
        <v>2002</v>
      </c>
      <c r="C5309">
        <v>3</v>
      </c>
      <c r="D5309">
        <v>3464.7764235254499</v>
      </c>
      <c r="E5309">
        <v>11785.9460171877</v>
      </c>
      <c r="F5309">
        <v>688.69868075475904</v>
      </c>
      <c r="G5309">
        <v>368.76814870985601</v>
      </c>
      <c r="H5309">
        <v>2074.3095153753902</v>
      </c>
      <c r="I5309">
        <v>2975.3550569837198</v>
      </c>
    </row>
    <row r="5310" spans="1:9" x14ac:dyDescent="0.25">
      <c r="A5310" t="s">
        <v>37</v>
      </c>
      <c r="B5310">
        <v>2002</v>
      </c>
      <c r="C5310">
        <v>4</v>
      </c>
      <c r="D5310">
        <v>3855.5292718342198</v>
      </c>
      <c r="E5310">
        <v>10945.4692121482</v>
      </c>
      <c r="F5310">
        <v>250.0322158566</v>
      </c>
      <c r="G5310">
        <v>126.25291067844201</v>
      </c>
      <c r="H5310">
        <v>3054.3923573513798</v>
      </c>
      <c r="I5310">
        <v>3699.9458683074799</v>
      </c>
    </row>
    <row r="5311" spans="1:9" x14ac:dyDescent="0.25">
      <c r="A5311" t="s">
        <v>37</v>
      </c>
      <c r="B5311">
        <v>2002</v>
      </c>
      <c r="C5311">
        <v>5</v>
      </c>
      <c r="D5311">
        <v>4279.1631011732097</v>
      </c>
      <c r="E5311">
        <v>11203.878616937</v>
      </c>
      <c r="F5311">
        <v>798.64734476171895</v>
      </c>
      <c r="G5311">
        <v>434.35115115379398</v>
      </c>
      <c r="H5311">
        <v>3568.05617650371</v>
      </c>
      <c r="I5311">
        <v>4494.6507919503701</v>
      </c>
    </row>
    <row r="5312" spans="1:9" x14ac:dyDescent="0.25">
      <c r="A5312" t="s">
        <v>37</v>
      </c>
      <c r="B5312">
        <v>2002</v>
      </c>
      <c r="C5312">
        <v>6</v>
      </c>
      <c r="D5312">
        <v>3809.5440982257501</v>
      </c>
      <c r="E5312">
        <v>11103.686811858201</v>
      </c>
      <c r="F5312">
        <v>316.51512865352998</v>
      </c>
      <c r="G5312">
        <v>176.037216497131</v>
      </c>
      <c r="H5312">
        <v>3585.4618110994902</v>
      </c>
      <c r="I5312">
        <v>3881.13560385643</v>
      </c>
    </row>
    <row r="5313" spans="1:9" x14ac:dyDescent="0.25">
      <c r="A5313" t="s">
        <v>37</v>
      </c>
      <c r="B5313">
        <v>2002</v>
      </c>
      <c r="C5313">
        <v>7</v>
      </c>
      <c r="D5313">
        <v>2791.0056320015601</v>
      </c>
      <c r="E5313">
        <v>11163.176597399801</v>
      </c>
      <c r="F5313">
        <v>3024.5794078509898</v>
      </c>
      <c r="G5313">
        <v>1603.9255575509801</v>
      </c>
      <c r="H5313">
        <v>6911.5043449785298</v>
      </c>
      <c r="I5313">
        <v>2869.6093303263101</v>
      </c>
    </row>
    <row r="5314" spans="1:9" x14ac:dyDescent="0.25">
      <c r="A5314" t="s">
        <v>37</v>
      </c>
      <c r="B5314">
        <v>2002</v>
      </c>
      <c r="C5314">
        <v>8</v>
      </c>
      <c r="D5314">
        <v>2177.37857530468</v>
      </c>
      <c r="E5314">
        <v>11471.5306654631</v>
      </c>
      <c r="F5314">
        <v>1498.52661456443</v>
      </c>
      <c r="G5314">
        <v>791.06973148294799</v>
      </c>
      <c r="H5314">
        <v>4397.9835762816201</v>
      </c>
      <c r="I5314">
        <v>2356.5626481987001</v>
      </c>
    </row>
    <row r="5315" spans="1:9" x14ac:dyDescent="0.25">
      <c r="A5315" t="s">
        <v>37</v>
      </c>
      <c r="B5315">
        <v>2002</v>
      </c>
      <c r="C5315">
        <v>9</v>
      </c>
      <c r="D5315">
        <v>1308.7924509658001</v>
      </c>
      <c r="E5315">
        <v>11594.2847230713</v>
      </c>
      <c r="F5315">
        <v>760.591975020007</v>
      </c>
      <c r="G5315">
        <v>405.290840741078</v>
      </c>
      <c r="H5315">
        <v>1802.9269365753701</v>
      </c>
      <c r="I5315">
        <v>1523.78895354153</v>
      </c>
    </row>
    <row r="5316" spans="1:9" x14ac:dyDescent="0.25">
      <c r="A5316" t="s">
        <v>37</v>
      </c>
      <c r="B5316">
        <v>2002</v>
      </c>
      <c r="C5316">
        <v>10</v>
      </c>
      <c r="D5316">
        <v>881.15687221634005</v>
      </c>
      <c r="E5316">
        <v>11643.1907794207</v>
      </c>
      <c r="F5316">
        <v>3036.8369061171202</v>
      </c>
      <c r="G5316">
        <v>1625.71748840444</v>
      </c>
      <c r="H5316">
        <v>5083.8945287898196</v>
      </c>
      <c r="I5316">
        <v>1035.4240933502001</v>
      </c>
    </row>
    <row r="5317" spans="1:9" x14ac:dyDescent="0.25">
      <c r="A5317" t="s">
        <v>37</v>
      </c>
      <c r="B5317">
        <v>2002</v>
      </c>
      <c r="C5317">
        <v>11</v>
      </c>
      <c r="D5317">
        <v>814.75779956943802</v>
      </c>
      <c r="E5317">
        <v>11753.781570692299</v>
      </c>
      <c r="F5317">
        <v>2930.31316731375</v>
      </c>
      <c r="G5317">
        <v>1577.7058532076201</v>
      </c>
      <c r="H5317">
        <v>4643.3770221839704</v>
      </c>
      <c r="I5317">
        <v>802.26978009543404</v>
      </c>
    </row>
    <row r="5318" spans="1:9" x14ac:dyDescent="0.25">
      <c r="A5318" t="s">
        <v>37</v>
      </c>
      <c r="B5318">
        <v>2002</v>
      </c>
      <c r="C5318">
        <v>12</v>
      </c>
      <c r="D5318">
        <v>942.95028727106501</v>
      </c>
      <c r="E5318">
        <v>11793.352101355</v>
      </c>
      <c r="F5318">
        <v>2339.8020313779598</v>
      </c>
      <c r="G5318">
        <v>1262.37441640267</v>
      </c>
      <c r="H5318">
        <v>3561.0558928616101</v>
      </c>
      <c r="I5318">
        <v>718.04644980010005</v>
      </c>
    </row>
    <row r="5319" spans="1:9" x14ac:dyDescent="0.25">
      <c r="A5319" t="s">
        <v>37</v>
      </c>
      <c r="B5319">
        <v>2003</v>
      </c>
      <c r="C5319">
        <v>1</v>
      </c>
      <c r="D5319">
        <v>1492.3364214908599</v>
      </c>
      <c r="E5319">
        <v>11825.2095623897</v>
      </c>
      <c r="F5319">
        <v>2368.7842609991799</v>
      </c>
      <c r="G5319">
        <v>1261.45038881554</v>
      </c>
      <c r="H5319">
        <v>3838.2763409165</v>
      </c>
      <c r="I5319">
        <v>892.23602156241498</v>
      </c>
    </row>
    <row r="5320" spans="1:9" x14ac:dyDescent="0.25">
      <c r="A5320" t="s">
        <v>37</v>
      </c>
      <c r="B5320">
        <v>2003</v>
      </c>
      <c r="C5320">
        <v>2</v>
      </c>
      <c r="D5320">
        <v>2022.5447694110401</v>
      </c>
      <c r="E5320">
        <v>11849.221575698601</v>
      </c>
      <c r="F5320">
        <v>653.29102530709304</v>
      </c>
      <c r="G5320">
        <v>349.32927875323497</v>
      </c>
      <c r="H5320">
        <v>882.08726249530298</v>
      </c>
      <c r="I5320">
        <v>1381.4448949284799</v>
      </c>
    </row>
    <row r="5321" spans="1:9" x14ac:dyDescent="0.25">
      <c r="A5321" t="s">
        <v>37</v>
      </c>
      <c r="B5321">
        <v>2003</v>
      </c>
      <c r="C5321">
        <v>3</v>
      </c>
      <c r="D5321">
        <v>3781.5360883737799</v>
      </c>
      <c r="E5321">
        <v>11403.2164926572</v>
      </c>
      <c r="F5321">
        <v>495.566026198234</v>
      </c>
      <c r="G5321">
        <v>257.26510021628002</v>
      </c>
      <c r="H5321">
        <v>1334.7758331497701</v>
      </c>
      <c r="I5321">
        <v>3101.0727374171402</v>
      </c>
    </row>
    <row r="5322" spans="1:9" x14ac:dyDescent="0.25">
      <c r="A5322" t="s">
        <v>37</v>
      </c>
      <c r="B5322">
        <v>2003</v>
      </c>
      <c r="C5322">
        <v>4</v>
      </c>
      <c r="D5322">
        <v>4552.4306158504496</v>
      </c>
      <c r="E5322">
        <v>10066.0780239996</v>
      </c>
      <c r="F5322">
        <v>16.017797003631902</v>
      </c>
      <c r="G5322">
        <v>8.0249412912093607</v>
      </c>
      <c r="H5322">
        <v>1787.2313622018601</v>
      </c>
      <c r="I5322">
        <v>3879.2276700925099</v>
      </c>
    </row>
    <row r="5323" spans="1:9" x14ac:dyDescent="0.25">
      <c r="A5323" t="s">
        <v>37</v>
      </c>
      <c r="B5323">
        <v>2003</v>
      </c>
      <c r="C5323">
        <v>5</v>
      </c>
      <c r="D5323">
        <v>4689.2580833948296</v>
      </c>
      <c r="E5323">
        <v>9565.1470440104604</v>
      </c>
      <c r="F5323">
        <v>92.643174037678506</v>
      </c>
      <c r="G5323">
        <v>45.888326202220597</v>
      </c>
      <c r="H5323">
        <v>2408.72038521574</v>
      </c>
      <c r="I5323">
        <v>3999.8504187806502</v>
      </c>
    </row>
    <row r="5324" spans="1:9" x14ac:dyDescent="0.25">
      <c r="A5324" t="s">
        <v>37</v>
      </c>
      <c r="B5324">
        <v>2003</v>
      </c>
      <c r="C5324">
        <v>6</v>
      </c>
      <c r="D5324">
        <v>4714.5306896659604</v>
      </c>
      <c r="E5324">
        <v>9294.9130763652101</v>
      </c>
      <c r="F5324">
        <v>19.254454443009902</v>
      </c>
      <c r="G5324">
        <v>9.6029222706804305</v>
      </c>
      <c r="H5324">
        <v>2062.6938629739998</v>
      </c>
      <c r="I5324">
        <v>3717.6457434695099</v>
      </c>
    </row>
    <row r="5325" spans="1:9" x14ac:dyDescent="0.25">
      <c r="A5325" t="s">
        <v>37</v>
      </c>
      <c r="B5325">
        <v>2003</v>
      </c>
      <c r="C5325">
        <v>7</v>
      </c>
      <c r="D5325">
        <v>3328.9269139492999</v>
      </c>
      <c r="E5325">
        <v>9818.63346228501</v>
      </c>
      <c r="F5325">
        <v>73.867084880651205</v>
      </c>
      <c r="G5325">
        <v>36.128501371287598</v>
      </c>
      <c r="H5325">
        <v>2541.1320616784501</v>
      </c>
      <c r="I5325">
        <v>2782.2140325764599</v>
      </c>
    </row>
    <row r="5326" spans="1:9" x14ac:dyDescent="0.25">
      <c r="A5326" t="s">
        <v>37</v>
      </c>
      <c r="B5326">
        <v>2003</v>
      </c>
      <c r="C5326">
        <v>8</v>
      </c>
      <c r="D5326">
        <v>2863.4043613918798</v>
      </c>
      <c r="E5326">
        <v>9835.1485677639703</v>
      </c>
      <c r="F5326">
        <v>78.434444098947097</v>
      </c>
      <c r="G5326">
        <v>39.984433041705401</v>
      </c>
      <c r="H5326">
        <v>1434.5564561614001</v>
      </c>
      <c r="I5326">
        <v>2452.0335380425099</v>
      </c>
    </row>
    <row r="5327" spans="1:9" x14ac:dyDescent="0.25">
      <c r="A5327" t="s">
        <v>37</v>
      </c>
      <c r="B5327">
        <v>2003</v>
      </c>
      <c r="C5327">
        <v>9</v>
      </c>
      <c r="D5327">
        <v>1607.6664037451801</v>
      </c>
      <c r="E5327">
        <v>11145.2702082959</v>
      </c>
      <c r="F5327">
        <v>982.03914014812801</v>
      </c>
      <c r="G5327">
        <v>509.18279411540198</v>
      </c>
      <c r="H5327">
        <v>2928.40571928795</v>
      </c>
      <c r="I5327">
        <v>1616.52265529339</v>
      </c>
    </row>
    <row r="5328" spans="1:9" x14ac:dyDescent="0.25">
      <c r="A5328" t="s">
        <v>37</v>
      </c>
      <c r="B5328">
        <v>2003</v>
      </c>
      <c r="C5328">
        <v>10</v>
      </c>
      <c r="D5328">
        <v>895.781161948972</v>
      </c>
      <c r="E5328">
        <v>11793.450538298401</v>
      </c>
      <c r="F5328">
        <v>1799.9831717125101</v>
      </c>
      <c r="G5328">
        <v>954.50546488972304</v>
      </c>
      <c r="H5328">
        <v>2901.7223176326702</v>
      </c>
      <c r="I5328">
        <v>931.67028383566003</v>
      </c>
    </row>
    <row r="5329" spans="1:9" x14ac:dyDescent="0.25">
      <c r="A5329" t="s">
        <v>37</v>
      </c>
      <c r="B5329">
        <v>2003</v>
      </c>
      <c r="C5329">
        <v>11</v>
      </c>
      <c r="D5329">
        <v>903.86044014946003</v>
      </c>
      <c r="E5329">
        <v>11790.702579863901</v>
      </c>
      <c r="F5329">
        <v>1267.88292554708</v>
      </c>
      <c r="G5329">
        <v>685.39623565008799</v>
      </c>
      <c r="H5329">
        <v>1550.97756062395</v>
      </c>
      <c r="I5329">
        <v>746.78110552324301</v>
      </c>
    </row>
    <row r="5330" spans="1:9" x14ac:dyDescent="0.25">
      <c r="A5330" t="s">
        <v>37</v>
      </c>
      <c r="B5330">
        <v>2003</v>
      </c>
      <c r="C5330">
        <v>12</v>
      </c>
      <c r="D5330">
        <v>1197.40256442546</v>
      </c>
      <c r="E5330">
        <v>11829.0691062674</v>
      </c>
      <c r="F5330">
        <v>2117.1720058404399</v>
      </c>
      <c r="G5330">
        <v>1131.75953402864</v>
      </c>
      <c r="H5330">
        <v>3003.4272324162598</v>
      </c>
      <c r="I5330">
        <v>713.13459925443601</v>
      </c>
    </row>
    <row r="5331" spans="1:9" x14ac:dyDescent="0.25">
      <c r="A5331" t="s">
        <v>37</v>
      </c>
      <c r="B5331">
        <v>2004</v>
      </c>
      <c r="C5331">
        <v>1</v>
      </c>
      <c r="D5331">
        <v>1444.156361698</v>
      </c>
      <c r="E5331">
        <v>11844.195964538099</v>
      </c>
      <c r="F5331">
        <v>3075.09296526873</v>
      </c>
      <c r="G5331">
        <v>1637.1188026111499</v>
      </c>
      <c r="H5331">
        <v>4646.4002997567404</v>
      </c>
      <c r="I5331">
        <v>740.35250903531096</v>
      </c>
    </row>
    <row r="5332" spans="1:9" x14ac:dyDescent="0.25">
      <c r="A5332" t="s">
        <v>37</v>
      </c>
      <c r="B5332">
        <v>2004</v>
      </c>
      <c r="C5332">
        <v>2</v>
      </c>
      <c r="D5332">
        <v>2050.35066711533</v>
      </c>
      <c r="E5332">
        <v>11814.0981284471</v>
      </c>
      <c r="F5332">
        <v>1518.7928037699401</v>
      </c>
      <c r="G5332">
        <v>811.63717133737998</v>
      </c>
      <c r="H5332">
        <v>2666.8304330778101</v>
      </c>
      <c r="I5332">
        <v>1248.6193430076601</v>
      </c>
    </row>
    <row r="5333" spans="1:9" x14ac:dyDescent="0.25">
      <c r="A5333" t="s">
        <v>37</v>
      </c>
      <c r="B5333">
        <v>2004</v>
      </c>
      <c r="C5333">
        <v>3</v>
      </c>
      <c r="D5333">
        <v>3300.2419569328099</v>
      </c>
      <c r="E5333">
        <v>11776.9552936378</v>
      </c>
      <c r="F5333">
        <v>551.27235939892898</v>
      </c>
      <c r="G5333">
        <v>288.23972437752502</v>
      </c>
      <c r="H5333">
        <v>1675.90202455802</v>
      </c>
      <c r="I5333">
        <v>2774.3929010356101</v>
      </c>
    </row>
    <row r="5334" spans="1:9" x14ac:dyDescent="0.25">
      <c r="A5334" t="s">
        <v>37</v>
      </c>
      <c r="B5334">
        <v>2004</v>
      </c>
      <c r="C5334">
        <v>4</v>
      </c>
      <c r="D5334">
        <v>4441.4769694615597</v>
      </c>
      <c r="E5334">
        <v>11053.7626817071</v>
      </c>
      <c r="F5334">
        <v>151.510129588193</v>
      </c>
      <c r="G5334">
        <v>76.362680265974305</v>
      </c>
      <c r="H5334">
        <v>1839.7435203530699</v>
      </c>
      <c r="I5334">
        <v>4177.6714438109402</v>
      </c>
    </row>
    <row r="5335" spans="1:9" x14ac:dyDescent="0.25">
      <c r="A5335" t="s">
        <v>37</v>
      </c>
      <c r="B5335">
        <v>2004</v>
      </c>
      <c r="C5335">
        <v>5</v>
      </c>
      <c r="D5335">
        <v>4092.4840081417501</v>
      </c>
      <c r="E5335">
        <v>10544.9522606271</v>
      </c>
      <c r="F5335">
        <v>635.30835015055902</v>
      </c>
      <c r="G5335">
        <v>340.90471384262997</v>
      </c>
      <c r="H5335">
        <v>3270.8534063696002</v>
      </c>
      <c r="I5335">
        <v>3896.0641911786302</v>
      </c>
    </row>
    <row r="5336" spans="1:9" x14ac:dyDescent="0.25">
      <c r="A5336" t="s">
        <v>37</v>
      </c>
      <c r="B5336">
        <v>2004</v>
      </c>
      <c r="C5336">
        <v>6</v>
      </c>
      <c r="D5336">
        <v>3686.3914734103</v>
      </c>
      <c r="E5336">
        <v>10049.9662581301</v>
      </c>
      <c r="F5336">
        <v>54.544212791948802</v>
      </c>
      <c r="G5336">
        <v>27.384298558982799</v>
      </c>
      <c r="H5336">
        <v>2879.1386483659799</v>
      </c>
      <c r="I5336">
        <v>3240.8763283190701</v>
      </c>
    </row>
    <row r="5337" spans="1:9" x14ac:dyDescent="0.25">
      <c r="A5337" t="s">
        <v>37</v>
      </c>
      <c r="B5337">
        <v>2004</v>
      </c>
      <c r="C5337">
        <v>7</v>
      </c>
      <c r="D5337">
        <v>2837.7916897007199</v>
      </c>
      <c r="E5337">
        <v>11492.4286932081</v>
      </c>
      <c r="F5337">
        <v>1595.1314275397899</v>
      </c>
      <c r="G5337">
        <v>848.03373514696705</v>
      </c>
      <c r="H5337">
        <v>4984.9605704039705</v>
      </c>
      <c r="I5337">
        <v>2868.0162881235701</v>
      </c>
    </row>
    <row r="5338" spans="1:9" x14ac:dyDescent="0.25">
      <c r="A5338" t="s">
        <v>37</v>
      </c>
      <c r="B5338">
        <v>2004</v>
      </c>
      <c r="C5338">
        <v>8</v>
      </c>
      <c r="D5338">
        <v>2282.8753969250301</v>
      </c>
      <c r="E5338">
        <v>11500.844276310499</v>
      </c>
      <c r="F5338">
        <v>1580.5897662633899</v>
      </c>
      <c r="G5338">
        <v>841.74324335612403</v>
      </c>
      <c r="H5338">
        <v>4105.0517599815403</v>
      </c>
      <c r="I5338">
        <v>2317.8072731376301</v>
      </c>
    </row>
    <row r="5339" spans="1:9" x14ac:dyDescent="0.25">
      <c r="A5339" t="s">
        <v>37</v>
      </c>
      <c r="B5339">
        <v>2004</v>
      </c>
      <c r="C5339">
        <v>9</v>
      </c>
      <c r="D5339">
        <v>1425.8654900060601</v>
      </c>
      <c r="E5339">
        <v>11799.230040221601</v>
      </c>
      <c r="F5339">
        <v>1623.2374544929501</v>
      </c>
      <c r="G5339">
        <v>864.64850660453203</v>
      </c>
      <c r="H5339">
        <v>3063.7312378137199</v>
      </c>
      <c r="I5339">
        <v>1541.8326552517201</v>
      </c>
    </row>
    <row r="5340" spans="1:9" x14ac:dyDescent="0.25">
      <c r="A5340" t="s">
        <v>37</v>
      </c>
      <c r="B5340">
        <v>2004</v>
      </c>
      <c r="C5340">
        <v>10</v>
      </c>
      <c r="D5340">
        <v>1025.3198842281499</v>
      </c>
      <c r="E5340">
        <v>11841.1275238332</v>
      </c>
      <c r="F5340">
        <v>1190.9540095836701</v>
      </c>
      <c r="G5340">
        <v>639.39139496758696</v>
      </c>
      <c r="H5340">
        <v>1596.7693149388299</v>
      </c>
      <c r="I5340">
        <v>1042.33340502294</v>
      </c>
    </row>
    <row r="5341" spans="1:9" x14ac:dyDescent="0.25">
      <c r="A5341" t="s">
        <v>37</v>
      </c>
      <c r="B5341">
        <v>2004</v>
      </c>
      <c r="C5341">
        <v>11</v>
      </c>
      <c r="D5341">
        <v>824.92879170246499</v>
      </c>
      <c r="E5341">
        <v>11764.700532644199</v>
      </c>
      <c r="F5341">
        <v>2607.5064497814701</v>
      </c>
      <c r="G5341">
        <v>1398.6208249424201</v>
      </c>
      <c r="H5341">
        <v>3979.0747701903902</v>
      </c>
      <c r="I5341">
        <v>683.87642197064395</v>
      </c>
    </row>
    <row r="5342" spans="1:9" x14ac:dyDescent="0.25">
      <c r="A5342" t="s">
        <v>37</v>
      </c>
      <c r="B5342">
        <v>2004</v>
      </c>
      <c r="C5342">
        <v>12</v>
      </c>
      <c r="D5342">
        <v>1081.94425932728</v>
      </c>
      <c r="E5342">
        <v>11896.533732993599</v>
      </c>
      <c r="F5342">
        <v>1640.7621390193101</v>
      </c>
      <c r="G5342">
        <v>878.81639071060101</v>
      </c>
      <c r="H5342">
        <v>1797.8656197960199</v>
      </c>
      <c r="I5342">
        <v>656.14719006353403</v>
      </c>
    </row>
    <row r="5343" spans="1:9" x14ac:dyDescent="0.25">
      <c r="A5343" t="s">
        <v>37</v>
      </c>
      <c r="B5343">
        <v>2005</v>
      </c>
      <c r="C5343">
        <v>1</v>
      </c>
      <c r="D5343">
        <v>1578.80784329838</v>
      </c>
      <c r="E5343">
        <v>11872.438515845301</v>
      </c>
      <c r="F5343">
        <v>2468.1524170116199</v>
      </c>
      <c r="G5343">
        <v>1318.2857673492199</v>
      </c>
      <c r="H5343">
        <v>3362.2343493745202</v>
      </c>
      <c r="I5343">
        <v>792.76222902362804</v>
      </c>
    </row>
    <row r="5344" spans="1:9" x14ac:dyDescent="0.25">
      <c r="A5344" t="s">
        <v>37</v>
      </c>
      <c r="B5344">
        <v>2005</v>
      </c>
      <c r="C5344">
        <v>2</v>
      </c>
      <c r="D5344">
        <v>1675.0449228851101</v>
      </c>
      <c r="E5344">
        <v>11865.3194493888</v>
      </c>
      <c r="F5344">
        <v>1488.78736642577</v>
      </c>
      <c r="G5344">
        <v>799.57993152760105</v>
      </c>
      <c r="H5344">
        <v>2492.6834063261599</v>
      </c>
      <c r="I5344">
        <v>1035.0879365722301</v>
      </c>
    </row>
    <row r="5345" spans="1:9" x14ac:dyDescent="0.25">
      <c r="A5345" t="s">
        <v>37</v>
      </c>
      <c r="B5345">
        <v>2005</v>
      </c>
      <c r="C5345">
        <v>3</v>
      </c>
      <c r="D5345">
        <v>3232.2706254794698</v>
      </c>
      <c r="E5345">
        <v>11753.997400939201</v>
      </c>
      <c r="F5345">
        <v>619.956634303398</v>
      </c>
      <c r="G5345">
        <v>326.416972606645</v>
      </c>
      <c r="H5345">
        <v>2000.18770391045</v>
      </c>
      <c r="I5345">
        <v>2687.2806812272302</v>
      </c>
    </row>
    <row r="5346" spans="1:9" x14ac:dyDescent="0.25">
      <c r="A5346" t="s">
        <v>37</v>
      </c>
      <c r="B5346">
        <v>2005</v>
      </c>
      <c r="C5346">
        <v>4</v>
      </c>
      <c r="D5346">
        <v>4532.8163597943303</v>
      </c>
      <c r="E5346">
        <v>10958.9704164746</v>
      </c>
      <c r="F5346">
        <v>136.285788797523</v>
      </c>
      <c r="G5346">
        <v>69.333468799205207</v>
      </c>
      <c r="H5346">
        <v>1978.94028020002</v>
      </c>
      <c r="I5346">
        <v>4183.9230776280901</v>
      </c>
    </row>
    <row r="5347" spans="1:9" x14ac:dyDescent="0.25">
      <c r="A5347" t="s">
        <v>37</v>
      </c>
      <c r="B5347">
        <v>2005</v>
      </c>
      <c r="C5347">
        <v>5</v>
      </c>
      <c r="D5347">
        <v>4582.0015417996301</v>
      </c>
      <c r="E5347">
        <v>11022.517285912099</v>
      </c>
      <c r="F5347">
        <v>200.35223025781201</v>
      </c>
      <c r="G5347">
        <v>108.195621927998</v>
      </c>
      <c r="H5347">
        <v>3800.2741210816998</v>
      </c>
      <c r="I5347">
        <v>4568.6250836488398</v>
      </c>
    </row>
    <row r="5348" spans="1:9" x14ac:dyDescent="0.25">
      <c r="A5348" t="s">
        <v>37</v>
      </c>
      <c r="B5348">
        <v>2005</v>
      </c>
      <c r="C5348">
        <v>6</v>
      </c>
      <c r="D5348">
        <v>4124.3525632062201</v>
      </c>
      <c r="E5348">
        <v>10686.7466248458</v>
      </c>
      <c r="F5348">
        <v>122.853823854474</v>
      </c>
      <c r="G5348">
        <v>61.356802195759002</v>
      </c>
      <c r="H5348">
        <v>2112.6558639024502</v>
      </c>
      <c r="I5348">
        <v>3905.6880040876799</v>
      </c>
    </row>
    <row r="5349" spans="1:9" x14ac:dyDescent="0.25">
      <c r="A5349" t="s">
        <v>37</v>
      </c>
      <c r="B5349">
        <v>2005</v>
      </c>
      <c r="C5349">
        <v>7</v>
      </c>
      <c r="D5349">
        <v>3191.7756106664301</v>
      </c>
      <c r="E5349">
        <v>10800.6808825927</v>
      </c>
      <c r="F5349">
        <v>673.20172868853604</v>
      </c>
      <c r="G5349">
        <v>353.87389295077099</v>
      </c>
      <c r="H5349">
        <v>4019.45281753376</v>
      </c>
      <c r="I5349">
        <v>2997.53151187404</v>
      </c>
    </row>
    <row r="5350" spans="1:9" x14ac:dyDescent="0.25">
      <c r="A5350" t="s">
        <v>37</v>
      </c>
      <c r="B5350">
        <v>2005</v>
      </c>
      <c r="C5350">
        <v>8</v>
      </c>
      <c r="D5350">
        <v>1903.6245637377999</v>
      </c>
      <c r="E5350">
        <v>11676.3725993809</v>
      </c>
      <c r="F5350">
        <v>1496.11657365002</v>
      </c>
      <c r="G5350">
        <v>800.77639183684198</v>
      </c>
      <c r="H5350">
        <v>3245.6212295025798</v>
      </c>
      <c r="I5350">
        <v>2011.49532562172</v>
      </c>
    </row>
    <row r="5351" spans="1:9" x14ac:dyDescent="0.25">
      <c r="A5351" t="s">
        <v>37</v>
      </c>
      <c r="B5351">
        <v>2005</v>
      </c>
      <c r="C5351">
        <v>9</v>
      </c>
      <c r="D5351">
        <v>1651.0805229794701</v>
      </c>
      <c r="E5351">
        <v>11534.6652797511</v>
      </c>
      <c r="F5351">
        <v>1061.60211055175</v>
      </c>
      <c r="G5351">
        <v>565.15803707818895</v>
      </c>
      <c r="H5351">
        <v>2467.5725402779499</v>
      </c>
      <c r="I5351">
        <v>1717.6586124937501</v>
      </c>
    </row>
    <row r="5352" spans="1:9" x14ac:dyDescent="0.25">
      <c r="A5352" t="s">
        <v>37</v>
      </c>
      <c r="B5352">
        <v>2005</v>
      </c>
      <c r="C5352">
        <v>10</v>
      </c>
      <c r="D5352">
        <v>1243.0467706837301</v>
      </c>
      <c r="E5352">
        <v>11665.0720942474</v>
      </c>
      <c r="F5352">
        <v>1163.5762435609699</v>
      </c>
      <c r="G5352">
        <v>625.68092198311194</v>
      </c>
      <c r="H5352">
        <v>1877.1352160505601</v>
      </c>
      <c r="I5352">
        <v>1213.7368106823899</v>
      </c>
    </row>
    <row r="5353" spans="1:9" x14ac:dyDescent="0.25">
      <c r="A5353" t="s">
        <v>37</v>
      </c>
      <c r="B5353">
        <v>2005</v>
      </c>
      <c r="C5353">
        <v>11</v>
      </c>
      <c r="D5353">
        <v>822.19743803316601</v>
      </c>
      <c r="E5353">
        <v>11832.371142563499</v>
      </c>
      <c r="F5353">
        <v>1657.5903191652801</v>
      </c>
      <c r="G5353">
        <v>890.67645955804801</v>
      </c>
      <c r="H5353">
        <v>2274.8816428340201</v>
      </c>
      <c r="I5353">
        <v>702.18252654406604</v>
      </c>
    </row>
    <row r="5354" spans="1:9" x14ac:dyDescent="0.25">
      <c r="A5354" t="s">
        <v>37</v>
      </c>
      <c r="B5354">
        <v>2005</v>
      </c>
      <c r="C5354">
        <v>12</v>
      </c>
      <c r="D5354">
        <v>1005.2712164388701</v>
      </c>
      <c r="E5354">
        <v>11895.9987907169</v>
      </c>
      <c r="F5354">
        <v>2377.9541249624999</v>
      </c>
      <c r="G5354">
        <v>1273.84324411028</v>
      </c>
      <c r="H5354">
        <v>3160.9032920895402</v>
      </c>
      <c r="I5354">
        <v>624.57436789400106</v>
      </c>
    </row>
    <row r="5355" spans="1:9" x14ac:dyDescent="0.25">
      <c r="A5355" t="s">
        <v>37</v>
      </c>
      <c r="B5355">
        <v>2006</v>
      </c>
      <c r="C5355">
        <v>1</v>
      </c>
      <c r="D5355">
        <v>1446.20759576006</v>
      </c>
      <c r="E5355">
        <v>11924.9431288454</v>
      </c>
      <c r="F5355">
        <v>1156.4142679896299</v>
      </c>
      <c r="G5355">
        <v>620.74730647515798</v>
      </c>
      <c r="H5355">
        <v>1023.00072615333</v>
      </c>
      <c r="I5355">
        <v>747.84399924780905</v>
      </c>
    </row>
    <row r="5356" spans="1:9" x14ac:dyDescent="0.25">
      <c r="A5356" t="s">
        <v>37</v>
      </c>
      <c r="B5356">
        <v>2006</v>
      </c>
      <c r="C5356">
        <v>2</v>
      </c>
      <c r="D5356">
        <v>1625.40897422697</v>
      </c>
      <c r="E5356">
        <v>11879.1245096251</v>
      </c>
      <c r="F5356">
        <v>1571.40933984348</v>
      </c>
      <c r="G5356">
        <v>840.47962828822301</v>
      </c>
      <c r="H5356">
        <v>2197.0388967332901</v>
      </c>
      <c r="I5356">
        <v>1021.09857232621</v>
      </c>
    </row>
    <row r="5357" spans="1:9" x14ac:dyDescent="0.25">
      <c r="A5357" t="s">
        <v>37</v>
      </c>
      <c r="B5357">
        <v>2006</v>
      </c>
      <c r="C5357">
        <v>3</v>
      </c>
      <c r="D5357">
        <v>2725.1124135478799</v>
      </c>
      <c r="E5357">
        <v>11820.0306210341</v>
      </c>
      <c r="F5357">
        <v>1313.02576289743</v>
      </c>
      <c r="G5357">
        <v>706.00978505710498</v>
      </c>
      <c r="H5357">
        <v>3093.5489471690698</v>
      </c>
      <c r="I5357">
        <v>2286.6088683788898</v>
      </c>
    </row>
    <row r="5358" spans="1:9" x14ac:dyDescent="0.25">
      <c r="A5358" t="s">
        <v>37</v>
      </c>
      <c r="B5358">
        <v>2006</v>
      </c>
      <c r="C5358">
        <v>4</v>
      </c>
      <c r="D5358">
        <v>3796.3705309688498</v>
      </c>
      <c r="E5358">
        <v>11617.4539874927</v>
      </c>
      <c r="F5358">
        <v>410.13970241270999</v>
      </c>
      <c r="G5358">
        <v>216.587230506628</v>
      </c>
      <c r="H5358">
        <v>2758.7165195443099</v>
      </c>
      <c r="I5358">
        <v>3786.1995675471899</v>
      </c>
    </row>
    <row r="5359" spans="1:9" x14ac:dyDescent="0.25">
      <c r="A5359" t="s">
        <v>37</v>
      </c>
      <c r="B5359">
        <v>2006</v>
      </c>
      <c r="C5359">
        <v>5</v>
      </c>
      <c r="D5359">
        <v>4732.0051598652699</v>
      </c>
      <c r="E5359">
        <v>10630.5764160902</v>
      </c>
      <c r="F5359">
        <v>399.26290144129399</v>
      </c>
      <c r="G5359">
        <v>210.44822921434101</v>
      </c>
      <c r="H5359">
        <v>3917.0285181098998</v>
      </c>
      <c r="I5359">
        <v>4502.1655983388</v>
      </c>
    </row>
    <row r="5360" spans="1:9" x14ac:dyDescent="0.25">
      <c r="A5360" t="s">
        <v>37</v>
      </c>
      <c r="B5360">
        <v>2006</v>
      </c>
      <c r="C5360">
        <v>6</v>
      </c>
      <c r="D5360">
        <v>4235.0247534427299</v>
      </c>
      <c r="E5360">
        <v>10907.4514208689</v>
      </c>
      <c r="F5360">
        <v>146.20116548407799</v>
      </c>
      <c r="G5360">
        <v>77.823000512364402</v>
      </c>
      <c r="H5360">
        <v>2092.6857945479401</v>
      </c>
      <c r="I5360">
        <v>4100.3480893183096</v>
      </c>
    </row>
    <row r="5361" spans="1:9" x14ac:dyDescent="0.25">
      <c r="A5361" t="s">
        <v>37</v>
      </c>
      <c r="B5361">
        <v>2006</v>
      </c>
      <c r="C5361">
        <v>7</v>
      </c>
      <c r="D5361">
        <v>4245.0319772886096</v>
      </c>
      <c r="E5361">
        <v>10463.4461673854</v>
      </c>
      <c r="F5361">
        <v>48.853990183140397</v>
      </c>
      <c r="G5361">
        <v>25.215561849751701</v>
      </c>
      <c r="H5361">
        <v>2177.3498553329</v>
      </c>
      <c r="I5361">
        <v>3803.2661090861002</v>
      </c>
    </row>
    <row r="5362" spans="1:9" x14ac:dyDescent="0.25">
      <c r="A5362" t="s">
        <v>37</v>
      </c>
      <c r="B5362">
        <v>2006</v>
      </c>
      <c r="C5362">
        <v>8</v>
      </c>
      <c r="D5362">
        <v>1842.4908900358701</v>
      </c>
      <c r="E5362">
        <v>11418.6710597765</v>
      </c>
      <c r="F5362">
        <v>2149.7829684553399</v>
      </c>
      <c r="G5362">
        <v>1143.9773589433901</v>
      </c>
      <c r="H5362">
        <v>5562.9412046448597</v>
      </c>
      <c r="I5362">
        <v>1884.7343300677901</v>
      </c>
    </row>
    <row r="5363" spans="1:9" x14ac:dyDescent="0.25">
      <c r="A5363" t="s">
        <v>37</v>
      </c>
      <c r="B5363">
        <v>2006</v>
      </c>
      <c r="C5363">
        <v>9</v>
      </c>
      <c r="D5363">
        <v>1725.52905815345</v>
      </c>
      <c r="E5363">
        <v>11609.5930654656</v>
      </c>
      <c r="F5363">
        <v>259.64116554858401</v>
      </c>
      <c r="G5363">
        <v>138.57301337542901</v>
      </c>
      <c r="H5363">
        <v>597.49397428024804</v>
      </c>
      <c r="I5363">
        <v>1803.7921771676899</v>
      </c>
    </row>
    <row r="5364" spans="1:9" x14ac:dyDescent="0.25">
      <c r="A5364" t="s">
        <v>37</v>
      </c>
      <c r="B5364">
        <v>2006</v>
      </c>
      <c r="C5364">
        <v>10</v>
      </c>
      <c r="D5364">
        <v>1085.0156574602599</v>
      </c>
      <c r="E5364">
        <v>11839.8446939391</v>
      </c>
      <c r="F5364">
        <v>1410.98091821414</v>
      </c>
      <c r="G5364">
        <v>757.39625009834197</v>
      </c>
      <c r="H5364">
        <v>2286.1497777003901</v>
      </c>
      <c r="I5364">
        <v>1093.0019263455899</v>
      </c>
    </row>
    <row r="5365" spans="1:9" x14ac:dyDescent="0.25">
      <c r="A5365" t="s">
        <v>37</v>
      </c>
      <c r="B5365">
        <v>2006</v>
      </c>
      <c r="C5365">
        <v>11</v>
      </c>
      <c r="D5365">
        <v>1021.32492418508</v>
      </c>
      <c r="E5365">
        <v>11854.0321324869</v>
      </c>
      <c r="F5365">
        <v>2027.60909894259</v>
      </c>
      <c r="G5365">
        <v>1085.3843115608199</v>
      </c>
      <c r="H5365">
        <v>2901.6732990966402</v>
      </c>
      <c r="I5365">
        <v>815.00183190643395</v>
      </c>
    </row>
    <row r="5366" spans="1:9" x14ac:dyDescent="0.25">
      <c r="A5366" t="s">
        <v>37</v>
      </c>
      <c r="B5366">
        <v>2006</v>
      </c>
      <c r="C5366">
        <v>12</v>
      </c>
      <c r="D5366">
        <v>1188.8346121442701</v>
      </c>
      <c r="E5366">
        <v>11884.8358428345</v>
      </c>
      <c r="F5366">
        <v>1798.8619234523401</v>
      </c>
      <c r="G5366">
        <v>964.39682725309899</v>
      </c>
      <c r="H5366">
        <v>2217.6201401358398</v>
      </c>
      <c r="I5366">
        <v>717.69021002800901</v>
      </c>
    </row>
    <row r="5367" spans="1:9" x14ac:dyDescent="0.25">
      <c r="A5367" t="s">
        <v>37</v>
      </c>
      <c r="B5367">
        <v>2007</v>
      </c>
      <c r="C5367">
        <v>1</v>
      </c>
      <c r="D5367">
        <v>1791.59058514041</v>
      </c>
      <c r="E5367">
        <v>11653.1036829515</v>
      </c>
      <c r="F5367">
        <v>3187.81813505026</v>
      </c>
      <c r="G5367">
        <v>1699.21821089167</v>
      </c>
      <c r="H5367">
        <v>5403.0236288047399</v>
      </c>
      <c r="I5367">
        <v>866.21665310659398</v>
      </c>
    </row>
    <row r="5368" spans="1:9" x14ac:dyDescent="0.25">
      <c r="A5368" t="s">
        <v>37</v>
      </c>
      <c r="B5368">
        <v>2007</v>
      </c>
      <c r="C5368">
        <v>2</v>
      </c>
      <c r="D5368">
        <v>2087.87393405074</v>
      </c>
      <c r="E5368">
        <v>11862.2844910313</v>
      </c>
      <c r="F5368">
        <v>1995.2697243283301</v>
      </c>
      <c r="G5368">
        <v>1064.9584119342401</v>
      </c>
      <c r="H5368">
        <v>3370.5406437520601</v>
      </c>
      <c r="I5368">
        <v>1275.10716255387</v>
      </c>
    </row>
    <row r="5369" spans="1:9" x14ac:dyDescent="0.25">
      <c r="A5369" t="s">
        <v>37</v>
      </c>
      <c r="B5369">
        <v>2007</v>
      </c>
      <c r="C5369">
        <v>3</v>
      </c>
      <c r="D5369">
        <v>3897.7077512666601</v>
      </c>
      <c r="E5369">
        <v>11628.3748955926</v>
      </c>
      <c r="F5369">
        <v>1336.07546357868</v>
      </c>
      <c r="G5369">
        <v>715.21072187444304</v>
      </c>
      <c r="H5369">
        <v>3141.5796608328601</v>
      </c>
      <c r="I5369">
        <v>3113.8136314889098</v>
      </c>
    </row>
    <row r="5370" spans="1:9" x14ac:dyDescent="0.25">
      <c r="A5370" t="s">
        <v>37</v>
      </c>
      <c r="B5370">
        <v>2007</v>
      </c>
      <c r="C5370">
        <v>4</v>
      </c>
      <c r="D5370">
        <v>5543.2011879779802</v>
      </c>
      <c r="E5370">
        <v>9594.4968131072201</v>
      </c>
      <c r="F5370">
        <v>20.5269011049771</v>
      </c>
      <c r="G5370">
        <v>10.7709908906488</v>
      </c>
      <c r="H5370">
        <v>175.28816614040099</v>
      </c>
      <c r="I5370">
        <v>4290.4182359311999</v>
      </c>
    </row>
    <row r="5371" spans="1:9" x14ac:dyDescent="0.25">
      <c r="A5371" t="s">
        <v>37</v>
      </c>
      <c r="B5371">
        <v>2007</v>
      </c>
      <c r="C5371">
        <v>5</v>
      </c>
      <c r="D5371">
        <v>4853.7191503068598</v>
      </c>
      <c r="E5371">
        <v>9684.0311863969291</v>
      </c>
      <c r="F5371">
        <v>464.481626712707</v>
      </c>
      <c r="G5371">
        <v>240.919256586107</v>
      </c>
      <c r="H5371">
        <v>6348.2790198204002</v>
      </c>
      <c r="I5371">
        <v>4013.3241089130001</v>
      </c>
    </row>
    <row r="5372" spans="1:9" x14ac:dyDescent="0.25">
      <c r="A5372" t="s">
        <v>37</v>
      </c>
      <c r="B5372">
        <v>2007</v>
      </c>
      <c r="C5372">
        <v>6</v>
      </c>
      <c r="D5372">
        <v>4048.9943390182498</v>
      </c>
      <c r="E5372">
        <v>10944.497126553901</v>
      </c>
      <c r="F5372">
        <v>458.29507483611002</v>
      </c>
      <c r="G5372">
        <v>245.597895916993</v>
      </c>
      <c r="H5372">
        <v>3897.3901090482</v>
      </c>
      <c r="I5372">
        <v>3901.8837584965399</v>
      </c>
    </row>
    <row r="5373" spans="1:9" x14ac:dyDescent="0.25">
      <c r="A5373" t="s">
        <v>37</v>
      </c>
      <c r="B5373">
        <v>2007</v>
      </c>
      <c r="C5373">
        <v>7</v>
      </c>
      <c r="D5373">
        <v>2913.0849996277898</v>
      </c>
      <c r="E5373">
        <v>11714.552057856101</v>
      </c>
      <c r="F5373">
        <v>2140.3361497462101</v>
      </c>
      <c r="G5373">
        <v>1148.01464891402</v>
      </c>
      <c r="H5373">
        <v>5286.3686440208803</v>
      </c>
      <c r="I5373">
        <v>3004.6727229600101</v>
      </c>
    </row>
    <row r="5374" spans="1:9" x14ac:dyDescent="0.25">
      <c r="A5374" t="s">
        <v>37</v>
      </c>
      <c r="B5374">
        <v>2007</v>
      </c>
      <c r="C5374">
        <v>8</v>
      </c>
      <c r="D5374">
        <v>2089.9772409757502</v>
      </c>
      <c r="E5374">
        <v>11460.2860072071</v>
      </c>
      <c r="F5374">
        <v>2069.06443773</v>
      </c>
      <c r="G5374">
        <v>1094.1079087225901</v>
      </c>
      <c r="H5374">
        <v>4180.5535732912604</v>
      </c>
      <c r="I5374">
        <v>2165.7035134648499</v>
      </c>
    </row>
    <row r="5375" spans="1:9" x14ac:dyDescent="0.25">
      <c r="A5375" t="s">
        <v>37</v>
      </c>
      <c r="B5375">
        <v>2007</v>
      </c>
      <c r="C5375">
        <v>9</v>
      </c>
      <c r="D5375">
        <v>1156.18884442015</v>
      </c>
      <c r="E5375">
        <v>11701.9507639246</v>
      </c>
      <c r="F5375">
        <v>2694.33671293617</v>
      </c>
      <c r="G5375">
        <v>1452.3040996397201</v>
      </c>
      <c r="H5375">
        <v>5360.6232530400102</v>
      </c>
      <c r="I5375">
        <v>1257.57144456526</v>
      </c>
    </row>
    <row r="5376" spans="1:9" x14ac:dyDescent="0.25">
      <c r="A5376" t="s">
        <v>37</v>
      </c>
      <c r="B5376">
        <v>2007</v>
      </c>
      <c r="C5376">
        <v>10</v>
      </c>
      <c r="D5376">
        <v>964.39498426579996</v>
      </c>
      <c r="E5376">
        <v>11800.238332528699</v>
      </c>
      <c r="F5376">
        <v>1300.69780668315</v>
      </c>
      <c r="G5376">
        <v>694.81417665611696</v>
      </c>
      <c r="H5376">
        <v>1631.8680003557199</v>
      </c>
      <c r="I5376">
        <v>997.47739124120801</v>
      </c>
    </row>
    <row r="5377" spans="1:9" x14ac:dyDescent="0.25">
      <c r="A5377" t="s">
        <v>37</v>
      </c>
      <c r="B5377">
        <v>2007</v>
      </c>
      <c r="C5377">
        <v>11</v>
      </c>
      <c r="D5377">
        <v>750.11840270294704</v>
      </c>
      <c r="E5377">
        <v>11831.670882119401</v>
      </c>
      <c r="F5377">
        <v>2631.66559208536</v>
      </c>
      <c r="G5377">
        <v>1416.9828180851</v>
      </c>
      <c r="H5377">
        <v>4155.1379642517104</v>
      </c>
      <c r="I5377">
        <v>642.77721484107099</v>
      </c>
    </row>
    <row r="5378" spans="1:9" x14ac:dyDescent="0.25">
      <c r="A5378" t="s">
        <v>37</v>
      </c>
      <c r="B5378">
        <v>2007</v>
      </c>
      <c r="C5378">
        <v>12</v>
      </c>
      <c r="D5378">
        <v>973.909447440691</v>
      </c>
      <c r="E5378">
        <v>11895.0175419097</v>
      </c>
      <c r="F5378">
        <v>2162.78930084074</v>
      </c>
      <c r="G5378">
        <v>1158.5763537921</v>
      </c>
      <c r="H5378">
        <v>2906.0656635732498</v>
      </c>
      <c r="I5378">
        <v>616.09036665561803</v>
      </c>
    </row>
    <row r="5379" spans="1:9" x14ac:dyDescent="0.25">
      <c r="A5379" t="s">
        <v>37</v>
      </c>
      <c r="B5379">
        <v>2008</v>
      </c>
      <c r="C5379">
        <v>1</v>
      </c>
      <c r="D5379">
        <v>1687.9260008700001</v>
      </c>
      <c r="E5379">
        <v>11846.2523054761</v>
      </c>
      <c r="F5379">
        <v>2817.0369156059501</v>
      </c>
      <c r="G5379">
        <v>1499.1532994285899</v>
      </c>
      <c r="H5379">
        <v>4377.6822578056699</v>
      </c>
      <c r="I5379">
        <v>838.86874054720795</v>
      </c>
    </row>
    <row r="5380" spans="1:9" x14ac:dyDescent="0.25">
      <c r="A5380" t="s">
        <v>37</v>
      </c>
      <c r="B5380">
        <v>2008</v>
      </c>
      <c r="C5380">
        <v>2</v>
      </c>
      <c r="D5380">
        <v>2527.44583610565</v>
      </c>
      <c r="E5380">
        <v>11820.0325234554</v>
      </c>
      <c r="F5380">
        <v>1400.9525861675199</v>
      </c>
      <c r="G5380">
        <v>744.84278989204495</v>
      </c>
      <c r="H5380">
        <v>2073.2579593641499</v>
      </c>
      <c r="I5380">
        <v>1526.6719364395201</v>
      </c>
    </row>
    <row r="5381" spans="1:9" x14ac:dyDescent="0.25">
      <c r="A5381" t="s">
        <v>37</v>
      </c>
      <c r="B5381">
        <v>2008</v>
      </c>
      <c r="C5381">
        <v>3</v>
      </c>
      <c r="D5381">
        <v>3050.39319023689</v>
      </c>
      <c r="E5381">
        <v>11792.948623337301</v>
      </c>
      <c r="F5381">
        <v>1240.57923421992</v>
      </c>
      <c r="G5381">
        <v>663.867858853558</v>
      </c>
      <c r="H5381">
        <v>3619.3558217418499</v>
      </c>
      <c r="I5381">
        <v>2544.1704639088298</v>
      </c>
    </row>
    <row r="5382" spans="1:9" x14ac:dyDescent="0.25">
      <c r="A5382" t="s">
        <v>37</v>
      </c>
      <c r="B5382">
        <v>2008</v>
      </c>
      <c r="C5382">
        <v>4</v>
      </c>
      <c r="D5382">
        <v>3746.2223480298098</v>
      </c>
      <c r="E5382">
        <v>11519.864168551199</v>
      </c>
      <c r="F5382">
        <v>566.23571055135005</v>
      </c>
      <c r="G5382">
        <v>301.510488123838</v>
      </c>
      <c r="H5382">
        <v>2670.8774124594502</v>
      </c>
      <c r="I5382">
        <v>3693.6861310844001</v>
      </c>
    </row>
    <row r="5383" spans="1:9" x14ac:dyDescent="0.25">
      <c r="A5383" t="s">
        <v>37</v>
      </c>
      <c r="B5383">
        <v>2008</v>
      </c>
      <c r="C5383">
        <v>5</v>
      </c>
      <c r="D5383">
        <v>5300.0402674575398</v>
      </c>
      <c r="E5383">
        <v>9797.2456298072793</v>
      </c>
      <c r="F5383">
        <v>19.4650935856247</v>
      </c>
      <c r="G5383">
        <v>10.186875715177599</v>
      </c>
      <c r="H5383">
        <v>1090.2845063387399</v>
      </c>
      <c r="I5383">
        <v>4619.3639096254501</v>
      </c>
    </row>
    <row r="5384" spans="1:9" x14ac:dyDescent="0.25">
      <c r="A5384" t="s">
        <v>37</v>
      </c>
      <c r="B5384">
        <v>2008</v>
      </c>
      <c r="C5384">
        <v>6</v>
      </c>
      <c r="D5384">
        <v>4334.7929327765296</v>
      </c>
      <c r="E5384">
        <v>9023.1832103021206</v>
      </c>
      <c r="F5384">
        <v>20.9773283551609</v>
      </c>
      <c r="G5384">
        <v>10.9560494614056</v>
      </c>
      <c r="H5384">
        <v>2154.4760301260799</v>
      </c>
      <c r="I5384">
        <v>3263.10074557287</v>
      </c>
    </row>
    <row r="5385" spans="1:9" x14ac:dyDescent="0.25">
      <c r="A5385" t="s">
        <v>37</v>
      </c>
      <c r="B5385">
        <v>2008</v>
      </c>
      <c r="C5385">
        <v>7</v>
      </c>
      <c r="D5385">
        <v>3308.6291789328202</v>
      </c>
      <c r="E5385">
        <v>10558.3492508567</v>
      </c>
      <c r="F5385">
        <v>526.78583980795099</v>
      </c>
      <c r="G5385">
        <v>272.26631795998497</v>
      </c>
      <c r="H5385">
        <v>4175.47348230442</v>
      </c>
      <c r="I5385">
        <v>2993.4690153964002</v>
      </c>
    </row>
    <row r="5386" spans="1:9" x14ac:dyDescent="0.25">
      <c r="A5386" t="s">
        <v>37</v>
      </c>
      <c r="B5386">
        <v>2008</v>
      </c>
      <c r="C5386">
        <v>8</v>
      </c>
      <c r="D5386">
        <v>2013.92478763653</v>
      </c>
      <c r="E5386">
        <v>11422.760464725399</v>
      </c>
      <c r="F5386">
        <v>1417.2564980331799</v>
      </c>
      <c r="G5386">
        <v>739.32790300817305</v>
      </c>
      <c r="H5386">
        <v>3784.80177805109</v>
      </c>
      <c r="I5386">
        <v>2068.5347971231199</v>
      </c>
    </row>
    <row r="5387" spans="1:9" x14ac:dyDescent="0.25">
      <c r="A5387" t="s">
        <v>37</v>
      </c>
      <c r="B5387">
        <v>2008</v>
      </c>
      <c r="C5387">
        <v>9</v>
      </c>
      <c r="D5387">
        <v>1282.0214860674801</v>
      </c>
      <c r="E5387">
        <v>11691.7911564242</v>
      </c>
      <c r="F5387">
        <v>1235.8163745557499</v>
      </c>
      <c r="G5387">
        <v>658.09962296876904</v>
      </c>
      <c r="H5387">
        <v>2209.6105396358398</v>
      </c>
      <c r="I5387">
        <v>1385.0374627156</v>
      </c>
    </row>
    <row r="5388" spans="1:9" x14ac:dyDescent="0.25">
      <c r="A5388" t="s">
        <v>37</v>
      </c>
      <c r="B5388">
        <v>2008</v>
      </c>
      <c r="C5388">
        <v>10</v>
      </c>
      <c r="D5388">
        <v>968.67477153810103</v>
      </c>
      <c r="E5388">
        <v>11801.519928105199</v>
      </c>
      <c r="F5388">
        <v>1819.6907441808701</v>
      </c>
      <c r="G5388">
        <v>981.52527952231401</v>
      </c>
      <c r="H5388">
        <v>3024.58015175232</v>
      </c>
      <c r="I5388">
        <v>984.38631564053605</v>
      </c>
    </row>
    <row r="5389" spans="1:9" x14ac:dyDescent="0.25">
      <c r="A5389" t="s">
        <v>37</v>
      </c>
      <c r="B5389">
        <v>2008</v>
      </c>
      <c r="C5389">
        <v>11</v>
      </c>
      <c r="D5389">
        <v>823.20158527730496</v>
      </c>
      <c r="E5389">
        <v>11872.069679489499</v>
      </c>
      <c r="F5389">
        <v>1652.94780435742</v>
      </c>
      <c r="G5389">
        <v>886.60225689562799</v>
      </c>
      <c r="H5389">
        <v>2135.8202750741898</v>
      </c>
      <c r="I5389">
        <v>687.30005680125305</v>
      </c>
    </row>
    <row r="5390" spans="1:9" x14ac:dyDescent="0.25">
      <c r="A5390" t="s">
        <v>37</v>
      </c>
      <c r="B5390">
        <v>2008</v>
      </c>
      <c r="C5390">
        <v>12</v>
      </c>
      <c r="D5390">
        <v>988.16027861496195</v>
      </c>
      <c r="E5390">
        <v>11935.3181252866</v>
      </c>
      <c r="F5390">
        <v>1453.2206027802199</v>
      </c>
      <c r="G5390">
        <v>784.25907454349897</v>
      </c>
      <c r="H5390">
        <v>1281.8300742306501</v>
      </c>
      <c r="I5390">
        <v>614.55234473833195</v>
      </c>
    </row>
    <row r="5391" spans="1:9" x14ac:dyDescent="0.25">
      <c r="A5391" t="s">
        <v>37</v>
      </c>
      <c r="B5391">
        <v>2009</v>
      </c>
      <c r="C5391">
        <v>1</v>
      </c>
      <c r="D5391">
        <v>1482.2937599662901</v>
      </c>
      <c r="E5391">
        <v>11817.661750931</v>
      </c>
      <c r="F5391">
        <v>1479.62569630404</v>
      </c>
      <c r="G5391">
        <v>796.70167366051101</v>
      </c>
      <c r="H5391">
        <v>1443.64474394029</v>
      </c>
      <c r="I5391">
        <v>751.25969014264001</v>
      </c>
    </row>
    <row r="5392" spans="1:9" x14ac:dyDescent="0.25">
      <c r="A5392" t="s">
        <v>37</v>
      </c>
      <c r="B5392">
        <v>2009</v>
      </c>
      <c r="C5392">
        <v>2</v>
      </c>
      <c r="D5392">
        <v>1764.3063727322501</v>
      </c>
      <c r="E5392">
        <v>11812.7521354868</v>
      </c>
      <c r="F5392">
        <v>1648.86072766597</v>
      </c>
      <c r="G5392">
        <v>881.40187307248596</v>
      </c>
      <c r="H5392">
        <v>2876.92750688452</v>
      </c>
      <c r="I5392">
        <v>1088.47014814114</v>
      </c>
    </row>
    <row r="5393" spans="1:9" x14ac:dyDescent="0.25">
      <c r="A5393" t="s">
        <v>37</v>
      </c>
      <c r="B5393">
        <v>2009</v>
      </c>
      <c r="C5393">
        <v>3</v>
      </c>
      <c r="D5393">
        <v>3052.7974376325101</v>
      </c>
      <c r="E5393">
        <v>11811.999350845899</v>
      </c>
      <c r="F5393">
        <v>1385.4467280936699</v>
      </c>
      <c r="G5393">
        <v>739.31548497809797</v>
      </c>
      <c r="H5393">
        <v>3193.7540429538899</v>
      </c>
      <c r="I5393">
        <v>2528.3024924564602</v>
      </c>
    </row>
    <row r="5394" spans="1:9" x14ac:dyDescent="0.25">
      <c r="A5394" t="s">
        <v>37</v>
      </c>
      <c r="B5394">
        <v>2009</v>
      </c>
      <c r="C5394">
        <v>4</v>
      </c>
      <c r="D5394">
        <v>5434.3315232888399</v>
      </c>
      <c r="E5394">
        <v>10159.727212816801</v>
      </c>
      <c r="F5394">
        <v>16.794745065293899</v>
      </c>
      <c r="G5394">
        <v>8.7530663145223802</v>
      </c>
      <c r="H5394">
        <v>1075.9566356405501</v>
      </c>
      <c r="I5394">
        <v>4564.85856408991</v>
      </c>
    </row>
    <row r="5395" spans="1:9" x14ac:dyDescent="0.25">
      <c r="A5395" t="s">
        <v>37</v>
      </c>
      <c r="B5395">
        <v>2009</v>
      </c>
      <c r="C5395">
        <v>5</v>
      </c>
      <c r="D5395">
        <v>4932.6349550743398</v>
      </c>
      <c r="E5395">
        <v>9616.1541635219601</v>
      </c>
      <c r="F5395">
        <v>30.854954952244199</v>
      </c>
      <c r="G5395">
        <v>16.266820738528502</v>
      </c>
      <c r="H5395">
        <v>2461.6595231073402</v>
      </c>
      <c r="I5395">
        <v>4157.9665189561802</v>
      </c>
    </row>
    <row r="5396" spans="1:9" x14ac:dyDescent="0.25">
      <c r="A5396" t="s">
        <v>37</v>
      </c>
      <c r="B5396">
        <v>2009</v>
      </c>
      <c r="C5396">
        <v>6</v>
      </c>
      <c r="D5396">
        <v>3745.8800168207799</v>
      </c>
      <c r="E5396">
        <v>9895.7623737541999</v>
      </c>
      <c r="F5396">
        <v>83.319774787255895</v>
      </c>
      <c r="G5396">
        <v>43.480043483281499</v>
      </c>
      <c r="H5396">
        <v>2694.3879547323099</v>
      </c>
      <c r="I5396">
        <v>3221.28367704935</v>
      </c>
    </row>
    <row r="5397" spans="1:9" x14ac:dyDescent="0.25">
      <c r="A5397" t="s">
        <v>37</v>
      </c>
      <c r="B5397">
        <v>2009</v>
      </c>
      <c r="C5397">
        <v>7</v>
      </c>
      <c r="D5397">
        <v>3243.2520422205398</v>
      </c>
      <c r="E5397">
        <v>10823.542800445901</v>
      </c>
      <c r="F5397">
        <v>665.00319857069803</v>
      </c>
      <c r="G5397">
        <v>356.08226338377898</v>
      </c>
      <c r="H5397">
        <v>4231.6643115224397</v>
      </c>
      <c r="I5397">
        <v>3019.4868953845798</v>
      </c>
    </row>
    <row r="5398" spans="1:9" x14ac:dyDescent="0.25">
      <c r="A5398" t="s">
        <v>37</v>
      </c>
      <c r="B5398">
        <v>2009</v>
      </c>
      <c r="C5398">
        <v>8</v>
      </c>
      <c r="D5398">
        <v>2612.18620959079</v>
      </c>
      <c r="E5398">
        <v>11344.259954507501</v>
      </c>
      <c r="F5398">
        <v>151.92254688648799</v>
      </c>
      <c r="G5398">
        <v>81.141077933555906</v>
      </c>
      <c r="H5398">
        <v>1314.3457635019199</v>
      </c>
      <c r="I5398">
        <v>2629.70763538551</v>
      </c>
    </row>
    <row r="5399" spans="1:9" x14ac:dyDescent="0.25">
      <c r="A5399" t="s">
        <v>37</v>
      </c>
      <c r="B5399">
        <v>2009</v>
      </c>
      <c r="C5399">
        <v>9</v>
      </c>
      <c r="D5399">
        <v>1485.20419901287</v>
      </c>
      <c r="E5399">
        <v>11571.907239689001</v>
      </c>
      <c r="F5399">
        <v>934.77163480590696</v>
      </c>
      <c r="G5399">
        <v>506.55207897536502</v>
      </c>
      <c r="H5399">
        <v>2107.8218913584901</v>
      </c>
      <c r="I5399">
        <v>1565.33345569837</v>
      </c>
    </row>
    <row r="5400" spans="1:9" x14ac:dyDescent="0.25">
      <c r="A5400" t="s">
        <v>37</v>
      </c>
      <c r="B5400">
        <v>2009</v>
      </c>
      <c r="C5400">
        <v>10</v>
      </c>
      <c r="D5400">
        <v>883.19428272723701</v>
      </c>
      <c r="E5400">
        <v>11740.842051707499</v>
      </c>
      <c r="F5400">
        <v>2285.1197642120701</v>
      </c>
      <c r="G5400">
        <v>1223.2956124275699</v>
      </c>
      <c r="H5400">
        <v>3847.2919489187402</v>
      </c>
      <c r="I5400">
        <v>914.89863458503703</v>
      </c>
    </row>
    <row r="5401" spans="1:9" x14ac:dyDescent="0.25">
      <c r="A5401" t="s">
        <v>37</v>
      </c>
      <c r="B5401">
        <v>2009</v>
      </c>
      <c r="C5401">
        <v>11</v>
      </c>
      <c r="D5401">
        <v>882.821320042926</v>
      </c>
      <c r="E5401">
        <v>11806.230021285701</v>
      </c>
      <c r="F5401">
        <v>2993.0698943369098</v>
      </c>
      <c r="G5401">
        <v>1610.55595295086</v>
      </c>
      <c r="H5401">
        <v>4600.1640804059598</v>
      </c>
      <c r="I5401">
        <v>726.08355975470499</v>
      </c>
    </row>
    <row r="5402" spans="1:9" x14ac:dyDescent="0.25">
      <c r="A5402" t="s">
        <v>37</v>
      </c>
      <c r="B5402">
        <v>2009</v>
      </c>
      <c r="C5402">
        <v>12</v>
      </c>
      <c r="D5402">
        <v>1024.6388650223801</v>
      </c>
      <c r="E5402">
        <v>11689.154006684599</v>
      </c>
      <c r="F5402">
        <v>2473.0219982333201</v>
      </c>
      <c r="G5402">
        <v>1333.6009366850999</v>
      </c>
      <c r="H5402">
        <v>3710.3876415622499</v>
      </c>
      <c r="I5402">
        <v>631.37010937134698</v>
      </c>
    </row>
    <row r="5403" spans="1:9" x14ac:dyDescent="0.25">
      <c r="A5403" t="s">
        <v>37</v>
      </c>
      <c r="B5403">
        <v>2010</v>
      </c>
      <c r="C5403">
        <v>1</v>
      </c>
      <c r="D5403">
        <v>1107.78703336835</v>
      </c>
      <c r="E5403">
        <v>11925.562616920201</v>
      </c>
      <c r="F5403">
        <v>1659.1607896566099</v>
      </c>
      <c r="G5403">
        <v>892.06795646193996</v>
      </c>
      <c r="H5403">
        <v>1702.2225361533399</v>
      </c>
      <c r="I5403">
        <v>609.31108318193503</v>
      </c>
    </row>
    <row r="5404" spans="1:9" x14ac:dyDescent="0.25">
      <c r="A5404" t="s">
        <v>37</v>
      </c>
      <c r="B5404">
        <v>2010</v>
      </c>
      <c r="C5404">
        <v>2</v>
      </c>
      <c r="D5404">
        <v>1792.9252954347601</v>
      </c>
      <c r="E5404">
        <v>11852.5415124437</v>
      </c>
      <c r="F5404">
        <v>1379.92583793574</v>
      </c>
      <c r="G5404">
        <v>734.29641588746904</v>
      </c>
      <c r="H5404">
        <v>2072.125542535</v>
      </c>
      <c r="I5404">
        <v>1130.7311696935201</v>
      </c>
    </row>
    <row r="5405" spans="1:9" x14ac:dyDescent="0.25">
      <c r="A5405" t="s">
        <v>37</v>
      </c>
      <c r="B5405">
        <v>2010</v>
      </c>
      <c r="C5405">
        <v>3</v>
      </c>
      <c r="D5405">
        <v>3403.8352026645498</v>
      </c>
      <c r="E5405">
        <v>11764.9187305757</v>
      </c>
      <c r="F5405">
        <v>817.16302499311701</v>
      </c>
      <c r="G5405">
        <v>431.95699281528402</v>
      </c>
      <c r="H5405">
        <v>2783.2780297279</v>
      </c>
      <c r="I5405">
        <v>2819.95479277087</v>
      </c>
    </row>
    <row r="5406" spans="1:9" x14ac:dyDescent="0.25">
      <c r="A5406" t="s">
        <v>37</v>
      </c>
      <c r="B5406">
        <v>2010</v>
      </c>
      <c r="C5406">
        <v>4</v>
      </c>
      <c r="D5406">
        <v>4603.7772019260801</v>
      </c>
      <c r="E5406">
        <v>10893.1291314471</v>
      </c>
      <c r="F5406">
        <v>30.655965541031001</v>
      </c>
      <c r="G5406">
        <v>15.3232882952856</v>
      </c>
      <c r="H5406">
        <v>823.65826488378502</v>
      </c>
      <c r="I5406">
        <v>4217.0917597069401</v>
      </c>
    </row>
    <row r="5407" spans="1:9" x14ac:dyDescent="0.25">
      <c r="A5407" t="s">
        <v>37</v>
      </c>
      <c r="B5407">
        <v>2010</v>
      </c>
      <c r="C5407">
        <v>5</v>
      </c>
      <c r="D5407">
        <v>3680.01620838995</v>
      </c>
      <c r="E5407">
        <v>10487.6222316931</v>
      </c>
      <c r="F5407">
        <v>149.710870005304</v>
      </c>
      <c r="G5407">
        <v>76.734163688832496</v>
      </c>
      <c r="H5407">
        <v>3562.9214136902201</v>
      </c>
      <c r="I5407">
        <v>3481.6826591655299</v>
      </c>
    </row>
    <row r="5408" spans="1:9" x14ac:dyDescent="0.25">
      <c r="A5408" t="s">
        <v>37</v>
      </c>
      <c r="B5408">
        <v>2010</v>
      </c>
      <c r="C5408">
        <v>6</v>
      </c>
      <c r="D5408">
        <v>4439.1439955467704</v>
      </c>
      <c r="E5408">
        <v>10586.7617856123</v>
      </c>
      <c r="F5408">
        <v>45.929652045238903</v>
      </c>
      <c r="G5408">
        <v>23.998024682168602</v>
      </c>
      <c r="H5408">
        <v>1483.9105556597401</v>
      </c>
      <c r="I5408">
        <v>4133.4819308470896</v>
      </c>
    </row>
    <row r="5409" spans="1:9" x14ac:dyDescent="0.25">
      <c r="A5409" t="s">
        <v>37</v>
      </c>
      <c r="B5409">
        <v>2010</v>
      </c>
      <c r="C5409">
        <v>7</v>
      </c>
      <c r="D5409">
        <v>3985.0097591961699</v>
      </c>
      <c r="E5409">
        <v>9518.9816747125296</v>
      </c>
      <c r="F5409">
        <v>32.362135456184802</v>
      </c>
      <c r="G5409">
        <v>17.153641572390502</v>
      </c>
      <c r="H5409">
        <v>2138.35594118368</v>
      </c>
      <c r="I5409">
        <v>3151.0536870818701</v>
      </c>
    </row>
    <row r="5410" spans="1:9" x14ac:dyDescent="0.25">
      <c r="A5410" t="s">
        <v>37</v>
      </c>
      <c r="B5410">
        <v>2010</v>
      </c>
      <c r="C5410">
        <v>8</v>
      </c>
      <c r="D5410">
        <v>1915.62204929214</v>
      </c>
      <c r="E5410">
        <v>11175.6807246057</v>
      </c>
      <c r="F5410">
        <v>2790.8110385228001</v>
      </c>
      <c r="G5410">
        <v>1488.7169572226001</v>
      </c>
      <c r="H5410">
        <v>7054.7555270808098</v>
      </c>
      <c r="I5410">
        <v>1911.79145628584</v>
      </c>
    </row>
    <row r="5411" spans="1:9" x14ac:dyDescent="0.25">
      <c r="A5411" t="s">
        <v>37</v>
      </c>
      <c r="B5411">
        <v>2010</v>
      </c>
      <c r="C5411">
        <v>9</v>
      </c>
      <c r="D5411">
        <v>1145.01592511274</v>
      </c>
      <c r="E5411">
        <v>11663.610024638599</v>
      </c>
      <c r="F5411">
        <v>2354.3640560079002</v>
      </c>
      <c r="G5411">
        <v>1260.9665461244599</v>
      </c>
      <c r="H5411">
        <v>4004.18373809784</v>
      </c>
      <c r="I5411">
        <v>1250.18750002505</v>
      </c>
    </row>
    <row r="5412" spans="1:9" x14ac:dyDescent="0.25">
      <c r="A5412" t="s">
        <v>37</v>
      </c>
      <c r="B5412">
        <v>2010</v>
      </c>
      <c r="C5412">
        <v>10</v>
      </c>
      <c r="D5412">
        <v>979.69145093422401</v>
      </c>
      <c r="E5412">
        <v>11651.1049207751</v>
      </c>
      <c r="F5412">
        <v>860.83116277657098</v>
      </c>
      <c r="G5412">
        <v>455.34514646702797</v>
      </c>
      <c r="H5412">
        <v>1507.4467801175599</v>
      </c>
      <c r="I5412">
        <v>988.47341105712098</v>
      </c>
    </row>
    <row r="5413" spans="1:9" x14ac:dyDescent="0.25">
      <c r="A5413" t="s">
        <v>37</v>
      </c>
      <c r="B5413">
        <v>2010</v>
      </c>
      <c r="C5413">
        <v>11</v>
      </c>
      <c r="D5413">
        <v>730.05320985498099</v>
      </c>
      <c r="E5413">
        <v>11811.696367718399</v>
      </c>
      <c r="F5413">
        <v>2782.9098119314199</v>
      </c>
      <c r="G5413">
        <v>1489.86457787169</v>
      </c>
      <c r="H5413">
        <v>4192.9523639679301</v>
      </c>
      <c r="I5413">
        <v>635.36332016232495</v>
      </c>
    </row>
    <row r="5414" spans="1:9" x14ac:dyDescent="0.25">
      <c r="A5414" t="s">
        <v>37</v>
      </c>
      <c r="B5414">
        <v>2010</v>
      </c>
      <c r="C5414">
        <v>12</v>
      </c>
      <c r="D5414">
        <v>885.328518529083</v>
      </c>
      <c r="E5414">
        <v>11885.826152039899</v>
      </c>
      <c r="F5414">
        <v>2219.9742466459902</v>
      </c>
      <c r="G5414">
        <v>1200.2541333643001</v>
      </c>
      <c r="H5414">
        <v>2929.6922750619301</v>
      </c>
      <c r="I5414">
        <v>564.38667475350405</v>
      </c>
    </row>
    <row r="5415" spans="1:9" x14ac:dyDescent="0.25">
      <c r="A5415" t="s">
        <v>37</v>
      </c>
      <c r="B5415">
        <v>2011</v>
      </c>
      <c r="C5415">
        <v>1</v>
      </c>
      <c r="D5415">
        <v>1468.4330491775399</v>
      </c>
      <c r="E5415">
        <v>11900.239057104</v>
      </c>
      <c r="F5415">
        <v>2114.9028535234002</v>
      </c>
      <c r="G5415">
        <v>1136.6762247583499</v>
      </c>
      <c r="H5415">
        <v>2850.12213423802</v>
      </c>
      <c r="I5415">
        <v>749.88770887035298</v>
      </c>
    </row>
    <row r="5416" spans="1:9" x14ac:dyDescent="0.25">
      <c r="A5416" t="s">
        <v>37</v>
      </c>
      <c r="B5416">
        <v>2011</v>
      </c>
      <c r="C5416">
        <v>2</v>
      </c>
      <c r="D5416">
        <v>1866.18963913178</v>
      </c>
      <c r="E5416">
        <v>11894.937409342199</v>
      </c>
      <c r="F5416">
        <v>1021.48673333215</v>
      </c>
      <c r="G5416">
        <v>544.02384132033103</v>
      </c>
      <c r="H5416">
        <v>1436.6711021722799</v>
      </c>
      <c r="I5416">
        <v>1153.7454732705301</v>
      </c>
    </row>
    <row r="5417" spans="1:9" x14ac:dyDescent="0.25">
      <c r="A5417" t="s">
        <v>37</v>
      </c>
      <c r="B5417">
        <v>2011</v>
      </c>
      <c r="C5417">
        <v>3</v>
      </c>
      <c r="D5417">
        <v>3798.8237658151402</v>
      </c>
      <c r="E5417">
        <v>11454.0171495538</v>
      </c>
      <c r="F5417">
        <v>46.246878588084599</v>
      </c>
      <c r="G5417">
        <v>22.899296524152799</v>
      </c>
      <c r="H5417">
        <v>412.45151349081601</v>
      </c>
      <c r="I5417">
        <v>2988.9412696417198</v>
      </c>
    </row>
    <row r="5418" spans="1:9" x14ac:dyDescent="0.25">
      <c r="A5418" t="s">
        <v>37</v>
      </c>
      <c r="B5418">
        <v>2011</v>
      </c>
      <c r="C5418">
        <v>4</v>
      </c>
      <c r="D5418">
        <v>5418.3733875047201</v>
      </c>
      <c r="E5418">
        <v>10024.228818003499</v>
      </c>
      <c r="F5418">
        <v>29.7262042853731</v>
      </c>
      <c r="G5418">
        <v>15.241701057125701</v>
      </c>
      <c r="H5418">
        <v>1309.69306434793</v>
      </c>
      <c r="I5418">
        <v>4451.9869957541796</v>
      </c>
    </row>
    <row r="5419" spans="1:9" x14ac:dyDescent="0.25">
      <c r="A5419" t="s">
        <v>37</v>
      </c>
      <c r="B5419">
        <v>2011</v>
      </c>
      <c r="C5419">
        <v>5</v>
      </c>
      <c r="D5419">
        <v>5404.7757389117096</v>
      </c>
      <c r="E5419">
        <v>8242.21993814095</v>
      </c>
      <c r="F5419">
        <v>20.89093365071</v>
      </c>
      <c r="G5419">
        <v>10.971113587688899</v>
      </c>
      <c r="H5419">
        <v>1167.3689600903999</v>
      </c>
      <c r="I5419">
        <v>3584.26996511376</v>
      </c>
    </row>
    <row r="5420" spans="1:9" x14ac:dyDescent="0.25">
      <c r="A5420" t="s">
        <v>37</v>
      </c>
      <c r="B5420">
        <v>2011</v>
      </c>
      <c r="C5420">
        <v>6</v>
      </c>
      <c r="D5420">
        <v>4239.8612515060104</v>
      </c>
      <c r="E5420">
        <v>8790.5175932931506</v>
      </c>
      <c r="F5420">
        <v>101.763039473338</v>
      </c>
      <c r="G5420">
        <v>55.102666572446203</v>
      </c>
      <c r="H5420">
        <v>4371.87712860377</v>
      </c>
      <c r="I5420">
        <v>3026.1038593790399</v>
      </c>
    </row>
    <row r="5421" spans="1:9" x14ac:dyDescent="0.25">
      <c r="A5421" t="s">
        <v>37</v>
      </c>
      <c r="B5421">
        <v>2011</v>
      </c>
      <c r="C5421">
        <v>7</v>
      </c>
      <c r="D5421">
        <v>2734.59373358932</v>
      </c>
      <c r="E5421">
        <v>11035.994941610899</v>
      </c>
      <c r="F5421">
        <v>365.15662601929802</v>
      </c>
      <c r="G5421">
        <v>197.06429316736501</v>
      </c>
      <c r="H5421">
        <v>2629.0578348232002</v>
      </c>
      <c r="I5421">
        <v>2660.54406351629</v>
      </c>
    </row>
    <row r="5422" spans="1:9" x14ac:dyDescent="0.25">
      <c r="A5422" t="s">
        <v>37</v>
      </c>
      <c r="B5422">
        <v>2011</v>
      </c>
      <c r="C5422">
        <v>8</v>
      </c>
      <c r="D5422">
        <v>2136.40590855238</v>
      </c>
      <c r="E5422">
        <v>11669.1802076852</v>
      </c>
      <c r="F5422">
        <v>2069.1980607178898</v>
      </c>
      <c r="G5422">
        <v>1100.2200054766199</v>
      </c>
      <c r="H5422">
        <v>4892.6484287834501</v>
      </c>
      <c r="I5422">
        <v>2240.1235544733499</v>
      </c>
    </row>
    <row r="5423" spans="1:9" x14ac:dyDescent="0.25">
      <c r="A5423" t="s">
        <v>37</v>
      </c>
      <c r="B5423">
        <v>2011</v>
      </c>
      <c r="C5423">
        <v>9</v>
      </c>
      <c r="D5423">
        <v>1515.5517224094699</v>
      </c>
      <c r="E5423">
        <v>11704.6576933162</v>
      </c>
      <c r="F5423">
        <v>1109.4012820559799</v>
      </c>
      <c r="G5423">
        <v>599.00024309835999</v>
      </c>
      <c r="H5423">
        <v>2096.0893877690501</v>
      </c>
      <c r="I5423">
        <v>1610.45690915667</v>
      </c>
    </row>
    <row r="5424" spans="1:9" x14ac:dyDescent="0.25">
      <c r="A5424" t="s">
        <v>37</v>
      </c>
      <c r="B5424">
        <v>2011</v>
      </c>
      <c r="C5424">
        <v>10</v>
      </c>
      <c r="D5424">
        <v>1203.5818966648901</v>
      </c>
      <c r="E5424">
        <v>11748.613372974</v>
      </c>
      <c r="F5424">
        <v>1437.0728512850401</v>
      </c>
      <c r="G5424">
        <v>767.63513599765395</v>
      </c>
      <c r="H5424">
        <v>2585.9842787388998</v>
      </c>
      <c r="I5424">
        <v>1195.3042798362801</v>
      </c>
    </row>
    <row r="5425" spans="1:9" x14ac:dyDescent="0.25">
      <c r="A5425" t="s">
        <v>37</v>
      </c>
      <c r="B5425">
        <v>2011</v>
      </c>
      <c r="C5425">
        <v>11</v>
      </c>
      <c r="D5425">
        <v>991.766298957554</v>
      </c>
      <c r="E5425">
        <v>11916.553452354399</v>
      </c>
      <c r="F5425">
        <v>597.43095318983706</v>
      </c>
      <c r="G5425">
        <v>322.50792051097102</v>
      </c>
      <c r="H5425">
        <v>86.204263578838095</v>
      </c>
      <c r="I5425">
        <v>809.59481639203</v>
      </c>
    </row>
    <row r="5426" spans="1:9" x14ac:dyDescent="0.25">
      <c r="A5426" t="s">
        <v>37</v>
      </c>
      <c r="B5426">
        <v>2011</v>
      </c>
      <c r="C5426">
        <v>12</v>
      </c>
      <c r="D5426">
        <v>1134.2901912970799</v>
      </c>
      <c r="E5426">
        <v>11848.8122641804</v>
      </c>
      <c r="F5426">
        <v>3683.5489841757899</v>
      </c>
      <c r="G5426">
        <v>1966.58045319452</v>
      </c>
      <c r="H5426">
        <v>5652.0626617273701</v>
      </c>
      <c r="I5426">
        <v>687.41315580490095</v>
      </c>
    </row>
    <row r="5427" spans="1:9" x14ac:dyDescent="0.25">
      <c r="A5427" t="s">
        <v>37</v>
      </c>
      <c r="B5427">
        <v>2012</v>
      </c>
      <c r="C5427">
        <v>1</v>
      </c>
      <c r="D5427">
        <v>1527.70414021695</v>
      </c>
      <c r="E5427">
        <v>11889.3075308965</v>
      </c>
      <c r="F5427">
        <v>3252.15918521612</v>
      </c>
      <c r="G5427">
        <v>1748.3014544929899</v>
      </c>
      <c r="H5427">
        <v>5310.28338462177</v>
      </c>
      <c r="I5427">
        <v>770.89542402443794</v>
      </c>
    </row>
    <row r="5428" spans="1:9" x14ac:dyDescent="0.25">
      <c r="A5428" t="s">
        <v>37</v>
      </c>
      <c r="B5428">
        <v>2012</v>
      </c>
      <c r="C5428">
        <v>2</v>
      </c>
      <c r="D5428">
        <v>1844.9618932170299</v>
      </c>
      <c r="E5428">
        <v>11912.137386021301</v>
      </c>
      <c r="F5428">
        <v>858.85167940219799</v>
      </c>
      <c r="G5428">
        <v>458.21045496748502</v>
      </c>
      <c r="H5428">
        <v>934.34420586436704</v>
      </c>
      <c r="I5428">
        <v>1177.36350906588</v>
      </c>
    </row>
    <row r="5429" spans="1:9" x14ac:dyDescent="0.25">
      <c r="A5429" t="s">
        <v>37</v>
      </c>
      <c r="B5429">
        <v>2012</v>
      </c>
      <c r="C5429">
        <v>3</v>
      </c>
      <c r="D5429">
        <v>3895.4524450010099</v>
      </c>
      <c r="E5429">
        <v>11398.1858893687</v>
      </c>
      <c r="F5429">
        <v>142.34848588441599</v>
      </c>
      <c r="G5429">
        <v>73.229204425830204</v>
      </c>
      <c r="H5429">
        <v>611.12998755017804</v>
      </c>
      <c r="I5429">
        <v>3082.7183360550498</v>
      </c>
    </row>
    <row r="5430" spans="1:9" x14ac:dyDescent="0.25">
      <c r="A5430" t="s">
        <v>37</v>
      </c>
      <c r="B5430">
        <v>2012</v>
      </c>
      <c r="C5430">
        <v>4</v>
      </c>
      <c r="D5430">
        <v>3958.3060859746001</v>
      </c>
      <c r="E5430">
        <v>10503.9203142683</v>
      </c>
      <c r="F5430">
        <v>29.394468201625301</v>
      </c>
      <c r="G5430">
        <v>14.2124025415131</v>
      </c>
      <c r="H5430">
        <v>1426.01041189434</v>
      </c>
      <c r="I5430">
        <v>3525.5843708057</v>
      </c>
    </row>
    <row r="5431" spans="1:9" x14ac:dyDescent="0.25">
      <c r="A5431" t="s">
        <v>37</v>
      </c>
      <c r="B5431">
        <v>2012</v>
      </c>
      <c r="C5431">
        <v>5</v>
      </c>
      <c r="D5431">
        <v>5040.8023774857802</v>
      </c>
      <c r="E5431">
        <v>9629.9879195395697</v>
      </c>
      <c r="F5431">
        <v>16.362946460604402</v>
      </c>
      <c r="G5431">
        <v>8.5353068236965495</v>
      </c>
      <c r="H5431">
        <v>2364.7210932533799</v>
      </c>
      <c r="I5431">
        <v>4274.49275240322</v>
      </c>
    </row>
    <row r="5432" spans="1:9" x14ac:dyDescent="0.25">
      <c r="A5432" t="s">
        <v>37</v>
      </c>
      <c r="B5432">
        <v>2012</v>
      </c>
      <c r="C5432">
        <v>6</v>
      </c>
      <c r="D5432">
        <v>3503.0377817480598</v>
      </c>
      <c r="E5432">
        <v>10218.3998136501</v>
      </c>
      <c r="F5432">
        <v>130.852991065114</v>
      </c>
      <c r="G5432">
        <v>67.460909689652993</v>
      </c>
      <c r="H5432">
        <v>3554.3514874563002</v>
      </c>
      <c r="I5432">
        <v>3139.14685804602</v>
      </c>
    </row>
    <row r="5433" spans="1:9" x14ac:dyDescent="0.25">
      <c r="A5433" t="s">
        <v>37</v>
      </c>
      <c r="B5433">
        <v>2012</v>
      </c>
      <c r="C5433">
        <v>7</v>
      </c>
      <c r="D5433">
        <v>2999.8113307347398</v>
      </c>
      <c r="E5433">
        <v>11459.3565768633</v>
      </c>
      <c r="F5433">
        <v>1280.9524863381901</v>
      </c>
      <c r="G5433">
        <v>696.793571814757</v>
      </c>
      <c r="H5433">
        <v>4532.19211577847</v>
      </c>
      <c r="I5433">
        <v>2997.37838885151</v>
      </c>
    </row>
    <row r="5434" spans="1:9" x14ac:dyDescent="0.25">
      <c r="A5434" t="s">
        <v>37</v>
      </c>
      <c r="B5434">
        <v>2012</v>
      </c>
      <c r="C5434">
        <v>8</v>
      </c>
      <c r="D5434">
        <v>2393.4790810127902</v>
      </c>
      <c r="E5434">
        <v>11718.7536327294</v>
      </c>
      <c r="F5434">
        <v>575.40910987212806</v>
      </c>
      <c r="G5434">
        <v>308.22583670750998</v>
      </c>
      <c r="H5434">
        <v>2049.57879526438</v>
      </c>
      <c r="I5434">
        <v>2503.9924365012298</v>
      </c>
    </row>
    <row r="5435" spans="1:9" x14ac:dyDescent="0.25">
      <c r="A5435" t="s">
        <v>37</v>
      </c>
      <c r="B5435">
        <v>2012</v>
      </c>
      <c r="C5435">
        <v>9</v>
      </c>
      <c r="D5435">
        <v>1450.4764881829799</v>
      </c>
      <c r="E5435">
        <v>11786.0260178103</v>
      </c>
      <c r="F5435">
        <v>785.00231877520196</v>
      </c>
      <c r="G5435">
        <v>419.31400446069398</v>
      </c>
      <c r="H5435">
        <v>1576.3485091304599</v>
      </c>
      <c r="I5435">
        <v>1560.7452698365601</v>
      </c>
    </row>
    <row r="5436" spans="1:9" x14ac:dyDescent="0.25">
      <c r="A5436" t="s">
        <v>37</v>
      </c>
      <c r="B5436">
        <v>2012</v>
      </c>
      <c r="C5436">
        <v>10</v>
      </c>
      <c r="D5436">
        <v>1045.7286649417699</v>
      </c>
      <c r="E5436">
        <v>11835.0289648413</v>
      </c>
      <c r="F5436">
        <v>1760.75427785137</v>
      </c>
      <c r="G5436">
        <v>943.57775605633901</v>
      </c>
      <c r="H5436">
        <v>2708.7324227531199</v>
      </c>
      <c r="I5436">
        <v>1065.30650496209</v>
      </c>
    </row>
    <row r="5437" spans="1:9" x14ac:dyDescent="0.25">
      <c r="A5437" t="s">
        <v>37</v>
      </c>
      <c r="B5437">
        <v>2012</v>
      </c>
      <c r="C5437">
        <v>11</v>
      </c>
      <c r="D5437">
        <v>855.55029459906598</v>
      </c>
      <c r="E5437">
        <v>11879.596009077301</v>
      </c>
      <c r="F5437">
        <v>1433.73633695527</v>
      </c>
      <c r="G5437">
        <v>774.35826683418497</v>
      </c>
      <c r="H5437">
        <v>1661.5728715806699</v>
      </c>
      <c r="I5437">
        <v>707.65436282845496</v>
      </c>
    </row>
    <row r="5438" spans="1:9" x14ac:dyDescent="0.25">
      <c r="A5438" t="s">
        <v>37</v>
      </c>
      <c r="B5438">
        <v>2012</v>
      </c>
      <c r="C5438">
        <v>12</v>
      </c>
      <c r="D5438">
        <v>1121.32458729369</v>
      </c>
      <c r="E5438">
        <v>11880.058217298299</v>
      </c>
      <c r="F5438">
        <v>2940.0371112211201</v>
      </c>
      <c r="G5438">
        <v>1584.29444896165</v>
      </c>
      <c r="H5438">
        <v>4348.8020892741797</v>
      </c>
      <c r="I5438">
        <v>674.65183259104697</v>
      </c>
    </row>
    <row r="5439" spans="1:9" x14ac:dyDescent="0.25">
      <c r="A5439" t="s">
        <v>37</v>
      </c>
      <c r="B5439">
        <v>2013</v>
      </c>
      <c r="C5439">
        <v>1</v>
      </c>
      <c r="D5439">
        <v>1329.2099448046099</v>
      </c>
      <c r="E5439">
        <v>11922.2049467735</v>
      </c>
      <c r="F5439">
        <v>2146.9615196742402</v>
      </c>
      <c r="G5439">
        <v>1151.95831790026</v>
      </c>
      <c r="H5439">
        <v>2621.1501195466799</v>
      </c>
      <c r="I5439">
        <v>702.89400180561995</v>
      </c>
    </row>
    <row r="5440" spans="1:9" x14ac:dyDescent="0.25">
      <c r="A5440" t="s">
        <v>37</v>
      </c>
      <c r="B5440">
        <v>2013</v>
      </c>
      <c r="C5440">
        <v>2</v>
      </c>
      <c r="D5440">
        <v>1453.2892743995999</v>
      </c>
      <c r="E5440">
        <v>11917.395938715201</v>
      </c>
      <c r="F5440">
        <v>1369.52778877523</v>
      </c>
      <c r="G5440">
        <v>734.19253906918902</v>
      </c>
      <c r="H5440">
        <v>1866.2046813601</v>
      </c>
      <c r="I5440">
        <v>918.16938607699399</v>
      </c>
    </row>
    <row r="5441" spans="1:9" x14ac:dyDescent="0.25">
      <c r="A5441" t="s">
        <v>37</v>
      </c>
      <c r="B5441">
        <v>2013</v>
      </c>
      <c r="C5441">
        <v>3</v>
      </c>
      <c r="D5441">
        <v>2463.7108704907801</v>
      </c>
      <c r="E5441">
        <v>11790.4174475896</v>
      </c>
      <c r="F5441">
        <v>469.82073359793299</v>
      </c>
      <c r="G5441">
        <v>248.852552718867</v>
      </c>
      <c r="H5441">
        <v>1167.27456728571</v>
      </c>
      <c r="I5441">
        <v>2025.90218805728</v>
      </c>
    </row>
    <row r="5442" spans="1:9" x14ac:dyDescent="0.25">
      <c r="A5442" t="s">
        <v>37</v>
      </c>
      <c r="B5442">
        <v>2013</v>
      </c>
      <c r="C5442">
        <v>4</v>
      </c>
      <c r="D5442">
        <v>4116.5204733638602</v>
      </c>
      <c r="E5442">
        <v>11218.030499533499</v>
      </c>
      <c r="F5442">
        <v>99.639085194928299</v>
      </c>
      <c r="G5442">
        <v>54.550777831887999</v>
      </c>
      <c r="H5442">
        <v>1627.0810961705399</v>
      </c>
      <c r="I5442">
        <v>3931.5099825996799</v>
      </c>
    </row>
    <row r="5443" spans="1:9" x14ac:dyDescent="0.25">
      <c r="A5443" t="s">
        <v>37</v>
      </c>
      <c r="B5443">
        <v>2013</v>
      </c>
      <c r="C5443">
        <v>5</v>
      </c>
      <c r="D5443">
        <v>4077.4501989678802</v>
      </c>
      <c r="E5443">
        <v>10744.6154791724</v>
      </c>
      <c r="F5443">
        <v>1685.0523391075701</v>
      </c>
      <c r="G5443">
        <v>922.46062447868098</v>
      </c>
      <c r="H5443">
        <v>6529.97775268849</v>
      </c>
      <c r="I5443">
        <v>3910.3044676711302</v>
      </c>
    </row>
    <row r="5444" spans="1:9" x14ac:dyDescent="0.25">
      <c r="A5444" t="s">
        <v>37</v>
      </c>
      <c r="B5444">
        <v>2013</v>
      </c>
      <c r="C5444">
        <v>6</v>
      </c>
      <c r="D5444">
        <v>3937.20458935024</v>
      </c>
      <c r="E5444">
        <v>11066.238381322601</v>
      </c>
      <c r="F5444">
        <v>293.73887631882701</v>
      </c>
      <c r="G5444">
        <v>147.93218578452399</v>
      </c>
      <c r="H5444">
        <v>2644.05059743431</v>
      </c>
      <c r="I5444">
        <v>3875.7796035573701</v>
      </c>
    </row>
    <row r="5445" spans="1:9" x14ac:dyDescent="0.25">
      <c r="A5445" t="s">
        <v>37</v>
      </c>
      <c r="B5445">
        <v>2013</v>
      </c>
      <c r="C5445">
        <v>7</v>
      </c>
      <c r="D5445">
        <v>3668.5153892943299</v>
      </c>
      <c r="E5445">
        <v>10680.6476656328</v>
      </c>
      <c r="F5445">
        <v>55.190173380287</v>
      </c>
      <c r="G5445">
        <v>29.209251330537398</v>
      </c>
      <c r="H5445">
        <v>1710.2789941875101</v>
      </c>
      <c r="I5445">
        <v>3379.9564093009299</v>
      </c>
    </row>
    <row r="5446" spans="1:9" x14ac:dyDescent="0.25">
      <c r="A5446" t="s">
        <v>37</v>
      </c>
      <c r="B5446">
        <v>2013</v>
      </c>
      <c r="C5446">
        <v>8</v>
      </c>
      <c r="D5446">
        <v>2489.1368320762799</v>
      </c>
      <c r="E5446">
        <v>11032.365872168401</v>
      </c>
      <c r="F5446">
        <v>318.25749701143098</v>
      </c>
      <c r="G5446">
        <v>165.80387024877001</v>
      </c>
      <c r="H5446">
        <v>1866.50409879774</v>
      </c>
      <c r="I5446">
        <v>2426.7996518354198</v>
      </c>
    </row>
    <row r="5447" spans="1:9" x14ac:dyDescent="0.25">
      <c r="A5447" t="s">
        <v>37</v>
      </c>
      <c r="B5447">
        <v>2013</v>
      </c>
      <c r="C5447">
        <v>9</v>
      </c>
      <c r="D5447">
        <v>1208.7474037300501</v>
      </c>
      <c r="E5447">
        <v>11698.648136826099</v>
      </c>
      <c r="F5447">
        <v>1389.5181343527699</v>
      </c>
      <c r="G5447">
        <v>748.58291337404398</v>
      </c>
      <c r="H5447">
        <v>2896.2308309626801</v>
      </c>
      <c r="I5447">
        <v>1306.6891104172701</v>
      </c>
    </row>
    <row r="5448" spans="1:9" x14ac:dyDescent="0.25">
      <c r="A5448" t="s">
        <v>37</v>
      </c>
      <c r="B5448">
        <v>2013</v>
      </c>
      <c r="C5448">
        <v>10</v>
      </c>
      <c r="D5448">
        <v>1011.19930465792</v>
      </c>
      <c r="E5448">
        <v>11785.285568405799</v>
      </c>
      <c r="F5448">
        <v>2172.7847561417202</v>
      </c>
      <c r="G5448">
        <v>1179.7560848906501</v>
      </c>
      <c r="H5448">
        <v>3510.1755168750001</v>
      </c>
      <c r="I5448">
        <v>1027.93365966281</v>
      </c>
    </row>
    <row r="5449" spans="1:9" x14ac:dyDescent="0.25">
      <c r="A5449" t="s">
        <v>37</v>
      </c>
      <c r="B5449">
        <v>2013</v>
      </c>
      <c r="C5449">
        <v>11</v>
      </c>
      <c r="D5449">
        <v>802.12059604536898</v>
      </c>
      <c r="E5449">
        <v>11892.8183815707</v>
      </c>
      <c r="F5449">
        <v>2431.2336252596101</v>
      </c>
      <c r="G5449">
        <v>1303.83472626466</v>
      </c>
      <c r="H5449">
        <v>3280.7132750166302</v>
      </c>
      <c r="I5449">
        <v>682.55613130070606</v>
      </c>
    </row>
    <row r="5450" spans="1:9" x14ac:dyDescent="0.25">
      <c r="A5450" t="s">
        <v>37</v>
      </c>
      <c r="B5450">
        <v>2013</v>
      </c>
      <c r="C5450">
        <v>12</v>
      </c>
      <c r="D5450">
        <v>1247.6686516298901</v>
      </c>
      <c r="E5450">
        <v>11868.825258090699</v>
      </c>
      <c r="F5450">
        <v>1636.07657400682</v>
      </c>
      <c r="G5450">
        <v>876.67049851797697</v>
      </c>
      <c r="H5450">
        <v>2064.5003178567499</v>
      </c>
      <c r="I5450">
        <v>734.94127959913305</v>
      </c>
    </row>
    <row r="5451" spans="1:9" x14ac:dyDescent="0.25">
      <c r="A5451" t="s">
        <v>37</v>
      </c>
      <c r="B5451">
        <v>2014</v>
      </c>
      <c r="C5451">
        <v>1</v>
      </c>
      <c r="D5451">
        <v>1587.2951285429299</v>
      </c>
      <c r="E5451">
        <v>11901.0520743423</v>
      </c>
      <c r="F5451">
        <v>1455.89981062368</v>
      </c>
      <c r="G5451">
        <v>780.01289489211297</v>
      </c>
      <c r="H5451">
        <v>1783.5175509308201</v>
      </c>
      <c r="I5451">
        <v>801.14269815773901</v>
      </c>
    </row>
    <row r="5452" spans="1:9" x14ac:dyDescent="0.25">
      <c r="A5452" t="s">
        <v>37</v>
      </c>
      <c r="B5452">
        <v>2014</v>
      </c>
      <c r="C5452">
        <v>2</v>
      </c>
      <c r="D5452">
        <v>2463.2502822864899</v>
      </c>
      <c r="E5452">
        <v>11855.803612448701</v>
      </c>
      <c r="F5452">
        <v>799.865325926232</v>
      </c>
      <c r="G5452">
        <v>423.24729286361702</v>
      </c>
      <c r="H5452">
        <v>1338.29471257092</v>
      </c>
      <c r="I5452">
        <v>1479.13901739162</v>
      </c>
    </row>
    <row r="5453" spans="1:9" x14ac:dyDescent="0.25">
      <c r="A5453" t="s">
        <v>37</v>
      </c>
      <c r="B5453">
        <v>2014</v>
      </c>
      <c r="C5453">
        <v>3</v>
      </c>
      <c r="D5453">
        <v>4379.3951357906299</v>
      </c>
      <c r="E5453">
        <v>11221.574712956901</v>
      </c>
      <c r="F5453">
        <v>42.520038179012502</v>
      </c>
      <c r="G5453">
        <v>20.7218191402456</v>
      </c>
      <c r="H5453">
        <v>585.55239965921999</v>
      </c>
      <c r="I5453">
        <v>3321.0148524676501</v>
      </c>
    </row>
    <row r="5454" spans="1:9" x14ac:dyDescent="0.25">
      <c r="A5454" t="s">
        <v>37</v>
      </c>
      <c r="B5454">
        <v>2014</v>
      </c>
      <c r="C5454">
        <v>4</v>
      </c>
      <c r="D5454">
        <v>4820.4166314530003</v>
      </c>
      <c r="E5454">
        <v>10063.831199946</v>
      </c>
      <c r="F5454">
        <v>27.1349215141374</v>
      </c>
      <c r="G5454">
        <v>12.545827260131601</v>
      </c>
      <c r="H5454">
        <v>2197.7969027348399</v>
      </c>
      <c r="I5454">
        <v>4022.9228762890298</v>
      </c>
    </row>
    <row r="5455" spans="1:9" x14ac:dyDescent="0.25">
      <c r="A5455" t="s">
        <v>37</v>
      </c>
      <c r="B5455">
        <v>2014</v>
      </c>
      <c r="C5455">
        <v>5</v>
      </c>
      <c r="D5455">
        <v>4025.8557162747002</v>
      </c>
      <c r="E5455">
        <v>10609.394413821499</v>
      </c>
      <c r="F5455">
        <v>397.60338576029602</v>
      </c>
      <c r="G5455">
        <v>208.074700676053</v>
      </c>
      <c r="H5455">
        <v>4191.6725378496703</v>
      </c>
      <c r="I5455">
        <v>3827.8501753318201</v>
      </c>
    </row>
    <row r="5456" spans="1:9" x14ac:dyDescent="0.25">
      <c r="A5456" t="s">
        <v>37</v>
      </c>
      <c r="B5456">
        <v>2014</v>
      </c>
      <c r="C5456">
        <v>6</v>
      </c>
      <c r="D5456">
        <v>4089.3011993099399</v>
      </c>
      <c r="E5456">
        <v>10794.082392611301</v>
      </c>
      <c r="F5456">
        <v>109.369622452748</v>
      </c>
      <c r="G5456">
        <v>56.824496446450702</v>
      </c>
      <c r="H5456">
        <v>2795.7774479908599</v>
      </c>
      <c r="I5456">
        <v>3940.7598296512201</v>
      </c>
    </row>
    <row r="5457" spans="1:9" x14ac:dyDescent="0.25">
      <c r="A5457" t="s">
        <v>37</v>
      </c>
      <c r="B5457">
        <v>2014</v>
      </c>
      <c r="C5457">
        <v>7</v>
      </c>
      <c r="D5457">
        <v>3490.7993373108702</v>
      </c>
      <c r="E5457">
        <v>11465.7474245757</v>
      </c>
      <c r="F5457">
        <v>1736.58605450655</v>
      </c>
      <c r="G5457">
        <v>944.06143215003101</v>
      </c>
      <c r="H5457">
        <v>5479.8490499555</v>
      </c>
      <c r="I5457">
        <v>3487.5647334253099</v>
      </c>
    </row>
    <row r="5458" spans="1:9" x14ac:dyDescent="0.25">
      <c r="A5458" t="s">
        <v>37</v>
      </c>
      <c r="B5458">
        <v>2014</v>
      </c>
      <c r="C5458">
        <v>8</v>
      </c>
      <c r="D5458">
        <v>2048.2039992564601</v>
      </c>
      <c r="E5458">
        <v>11728.6017434022</v>
      </c>
      <c r="F5458">
        <v>1408.9122473590701</v>
      </c>
      <c r="G5458">
        <v>761.84140407071504</v>
      </c>
      <c r="H5458">
        <v>3536.2956682734298</v>
      </c>
      <c r="I5458">
        <v>2154.5614560905601</v>
      </c>
    </row>
    <row r="5459" spans="1:9" x14ac:dyDescent="0.25">
      <c r="A5459" t="s">
        <v>37</v>
      </c>
      <c r="B5459">
        <v>2014</v>
      </c>
      <c r="C5459">
        <v>9</v>
      </c>
      <c r="D5459">
        <v>1352.0125125219699</v>
      </c>
      <c r="E5459">
        <v>11856.7442824954</v>
      </c>
      <c r="F5459">
        <v>903.31271437268197</v>
      </c>
      <c r="G5459">
        <v>490.92366229358998</v>
      </c>
      <c r="H5459">
        <v>1557.53874499482</v>
      </c>
      <c r="I5459">
        <v>1476.31460483201</v>
      </c>
    </row>
    <row r="5460" spans="1:9" x14ac:dyDescent="0.25">
      <c r="A5460" t="s">
        <v>37</v>
      </c>
      <c r="B5460">
        <v>2014</v>
      </c>
      <c r="C5460">
        <v>10</v>
      </c>
      <c r="D5460">
        <v>1078.42094453557</v>
      </c>
      <c r="E5460">
        <v>11854.0849622273</v>
      </c>
      <c r="F5460">
        <v>1812.90037332007</v>
      </c>
      <c r="G5460">
        <v>974.34875514346095</v>
      </c>
      <c r="H5460">
        <v>2809.2295735891298</v>
      </c>
      <c r="I5460">
        <v>1101.0618760421701</v>
      </c>
    </row>
    <row r="5461" spans="1:9" x14ac:dyDescent="0.25">
      <c r="A5461" t="s">
        <v>37</v>
      </c>
      <c r="B5461">
        <v>2014</v>
      </c>
      <c r="C5461">
        <v>11</v>
      </c>
      <c r="D5461">
        <v>875.09014729498006</v>
      </c>
      <c r="E5461">
        <v>11845.2137344942</v>
      </c>
      <c r="F5461">
        <v>984.68300579524498</v>
      </c>
      <c r="G5461">
        <v>532.05320114270705</v>
      </c>
      <c r="H5461">
        <v>942.62601622909096</v>
      </c>
      <c r="I5461">
        <v>738.13376316535005</v>
      </c>
    </row>
    <row r="5462" spans="1:9" x14ac:dyDescent="0.25">
      <c r="A5462" t="s">
        <v>37</v>
      </c>
      <c r="B5462">
        <v>2014</v>
      </c>
      <c r="C5462">
        <v>12</v>
      </c>
      <c r="D5462">
        <v>1055.99265960511</v>
      </c>
      <c r="E5462">
        <v>11901.215415705599</v>
      </c>
      <c r="F5462">
        <v>2597.3602464373198</v>
      </c>
      <c r="G5462">
        <v>1390.1738836468101</v>
      </c>
      <c r="H5462">
        <v>3585.90524205769</v>
      </c>
      <c r="I5462">
        <v>643.42491254690299</v>
      </c>
    </row>
    <row r="5463" spans="1:9" x14ac:dyDescent="0.25">
      <c r="A5463" t="s">
        <v>38</v>
      </c>
      <c r="B5463">
        <v>2002</v>
      </c>
      <c r="C5463">
        <v>1</v>
      </c>
      <c r="D5463">
        <v>6873.8519306002199</v>
      </c>
      <c r="E5463">
        <v>49820.0125888822</v>
      </c>
      <c r="F5463">
        <v>5271.2170856182101</v>
      </c>
      <c r="G5463">
        <v>2487.4605527366198</v>
      </c>
      <c r="H5463">
        <v>9030.8795855729804</v>
      </c>
      <c r="I5463">
        <v>4493.4064039252798</v>
      </c>
    </row>
    <row r="5464" spans="1:9" x14ac:dyDescent="0.25">
      <c r="A5464" t="s">
        <v>38</v>
      </c>
      <c r="B5464">
        <v>2002</v>
      </c>
      <c r="C5464">
        <v>2</v>
      </c>
      <c r="D5464">
        <v>9464.9398631863005</v>
      </c>
      <c r="E5464">
        <v>50355.741510273001</v>
      </c>
      <c r="F5464">
        <v>12929.8278019558</v>
      </c>
      <c r="G5464">
        <v>6225.47898583804</v>
      </c>
      <c r="H5464">
        <v>25789.518533967301</v>
      </c>
      <c r="I5464">
        <v>6482.7629855077003</v>
      </c>
    </row>
    <row r="5465" spans="1:9" x14ac:dyDescent="0.25">
      <c r="A5465" t="s">
        <v>38</v>
      </c>
      <c r="B5465">
        <v>2002</v>
      </c>
      <c r="C5465">
        <v>3</v>
      </c>
      <c r="D5465">
        <v>15107.251004796</v>
      </c>
      <c r="E5465">
        <v>49750.994658931399</v>
      </c>
      <c r="F5465">
        <v>4905.1614880888301</v>
      </c>
      <c r="G5465">
        <v>2362.05430032305</v>
      </c>
      <c r="H5465">
        <v>13681.9034361329</v>
      </c>
      <c r="I5465">
        <v>12316.5358274921</v>
      </c>
    </row>
    <row r="5466" spans="1:9" x14ac:dyDescent="0.25">
      <c r="A5466" t="s">
        <v>38</v>
      </c>
      <c r="B5466">
        <v>2002</v>
      </c>
      <c r="C5466">
        <v>4</v>
      </c>
      <c r="D5466">
        <v>16411.11481775</v>
      </c>
      <c r="E5466">
        <v>46352.202235940997</v>
      </c>
      <c r="F5466">
        <v>797.61054891922799</v>
      </c>
      <c r="G5466">
        <v>337.66549703664202</v>
      </c>
      <c r="H5466">
        <v>9792.9961865592904</v>
      </c>
      <c r="I5466">
        <v>14437.5598910932</v>
      </c>
    </row>
    <row r="5467" spans="1:9" x14ac:dyDescent="0.25">
      <c r="A5467" t="s">
        <v>38</v>
      </c>
      <c r="B5467">
        <v>2002</v>
      </c>
      <c r="C5467">
        <v>5</v>
      </c>
      <c r="D5467">
        <v>17238.051703939898</v>
      </c>
      <c r="E5467">
        <v>47628.914719235698</v>
      </c>
      <c r="F5467">
        <v>4796.1689565326196</v>
      </c>
      <c r="G5467">
        <v>2189.19305040364</v>
      </c>
      <c r="H5467">
        <v>18179.867592089398</v>
      </c>
      <c r="I5467">
        <v>16874.8407413284</v>
      </c>
    </row>
    <row r="5468" spans="1:9" x14ac:dyDescent="0.25">
      <c r="A5468" t="s">
        <v>38</v>
      </c>
      <c r="B5468">
        <v>2002</v>
      </c>
      <c r="C5468">
        <v>6</v>
      </c>
      <c r="D5468">
        <v>17053.249584049401</v>
      </c>
      <c r="E5468">
        <v>45949.165432031899</v>
      </c>
      <c r="F5468">
        <v>1550.9468258839499</v>
      </c>
      <c r="G5468">
        <v>692.26812202553299</v>
      </c>
      <c r="H5468">
        <v>12692.244338749801</v>
      </c>
      <c r="I5468">
        <v>15990.6680604919</v>
      </c>
    </row>
    <row r="5469" spans="1:9" x14ac:dyDescent="0.25">
      <c r="A5469" t="s">
        <v>38</v>
      </c>
      <c r="B5469">
        <v>2002</v>
      </c>
      <c r="C5469">
        <v>7</v>
      </c>
      <c r="D5469">
        <v>12022.9280576</v>
      </c>
      <c r="E5469">
        <v>47387.704348566498</v>
      </c>
      <c r="F5469">
        <v>5317.93267054428</v>
      </c>
      <c r="G5469">
        <v>2513.5986761935301</v>
      </c>
      <c r="H5469">
        <v>19926.770871042601</v>
      </c>
      <c r="I5469">
        <v>11926.5616215348</v>
      </c>
    </row>
    <row r="5470" spans="1:9" x14ac:dyDescent="0.25">
      <c r="A5470" t="s">
        <v>38</v>
      </c>
      <c r="B5470">
        <v>2002</v>
      </c>
      <c r="C5470">
        <v>8</v>
      </c>
      <c r="D5470">
        <v>8659.3310529056107</v>
      </c>
      <c r="E5470">
        <v>49663.588504791798</v>
      </c>
      <c r="F5470">
        <v>8056.7430568376103</v>
      </c>
      <c r="G5470">
        <v>3801.1968601419298</v>
      </c>
      <c r="H5470">
        <v>19453.9115309466</v>
      </c>
      <c r="I5470">
        <v>9475.6966484025797</v>
      </c>
    </row>
    <row r="5471" spans="1:9" x14ac:dyDescent="0.25">
      <c r="A5471" t="s">
        <v>38</v>
      </c>
      <c r="B5471">
        <v>2002</v>
      </c>
      <c r="C5471">
        <v>9</v>
      </c>
      <c r="D5471">
        <v>5627.6289123674896</v>
      </c>
      <c r="E5471">
        <v>50131.144136254901</v>
      </c>
      <c r="F5471">
        <v>5576.0870886011799</v>
      </c>
      <c r="G5471">
        <v>2715.3343421617101</v>
      </c>
      <c r="H5471">
        <v>12067.6337109714</v>
      </c>
      <c r="I5471">
        <v>6502.3505713822397</v>
      </c>
    </row>
    <row r="5472" spans="1:9" x14ac:dyDescent="0.25">
      <c r="A5472" t="s">
        <v>38</v>
      </c>
      <c r="B5472">
        <v>2002</v>
      </c>
      <c r="C5472">
        <v>10</v>
      </c>
      <c r="D5472">
        <v>4245.4612370459099</v>
      </c>
      <c r="E5472">
        <v>50517.695101265403</v>
      </c>
      <c r="F5472">
        <v>12472.471007139</v>
      </c>
      <c r="G5472">
        <v>6067.9060508295997</v>
      </c>
      <c r="H5472">
        <v>22176.263023915399</v>
      </c>
      <c r="I5472">
        <v>4873.2178768726599</v>
      </c>
    </row>
    <row r="5473" spans="1:9" x14ac:dyDescent="0.25">
      <c r="A5473" t="s">
        <v>38</v>
      </c>
      <c r="B5473">
        <v>2002</v>
      </c>
      <c r="C5473">
        <v>11</v>
      </c>
      <c r="D5473">
        <v>3821.6272630947701</v>
      </c>
      <c r="E5473">
        <v>50579.996825595103</v>
      </c>
      <c r="F5473">
        <v>15769.635480053401</v>
      </c>
      <c r="G5473">
        <v>7588.1390357249402</v>
      </c>
      <c r="H5473">
        <v>27905.2866238883</v>
      </c>
      <c r="I5473">
        <v>3824.1469296903101</v>
      </c>
    </row>
    <row r="5474" spans="1:9" x14ac:dyDescent="0.25">
      <c r="A5474" t="s">
        <v>38</v>
      </c>
      <c r="B5474">
        <v>2002</v>
      </c>
      <c r="C5474">
        <v>12</v>
      </c>
      <c r="D5474">
        <v>4551.7477889054098</v>
      </c>
      <c r="E5474">
        <v>50735.7292431358</v>
      </c>
      <c r="F5474">
        <v>10197.628477808599</v>
      </c>
      <c r="G5474">
        <v>4909.5049621355402</v>
      </c>
      <c r="H5474">
        <v>15933.332825003299</v>
      </c>
      <c r="I5474">
        <v>3668.5286882945902</v>
      </c>
    </row>
    <row r="5475" spans="1:9" x14ac:dyDescent="0.25">
      <c r="A5475" t="s">
        <v>38</v>
      </c>
      <c r="B5475">
        <v>2003</v>
      </c>
      <c r="C5475">
        <v>1</v>
      </c>
      <c r="D5475">
        <v>6202.1123478752097</v>
      </c>
      <c r="E5475">
        <v>50637.850822413297</v>
      </c>
      <c r="F5475">
        <v>10557.6284768078</v>
      </c>
      <c r="G5475">
        <v>5098.1891438636303</v>
      </c>
      <c r="H5475">
        <v>18182.336574623601</v>
      </c>
      <c r="I5475">
        <v>4216.4211952507103</v>
      </c>
    </row>
    <row r="5476" spans="1:9" x14ac:dyDescent="0.25">
      <c r="A5476" t="s">
        <v>38</v>
      </c>
      <c r="B5476">
        <v>2003</v>
      </c>
      <c r="C5476">
        <v>2</v>
      </c>
      <c r="D5476">
        <v>8875.6590499689501</v>
      </c>
      <c r="E5476">
        <v>50693.201779292103</v>
      </c>
      <c r="F5476">
        <v>3255.81054636617</v>
      </c>
      <c r="G5476">
        <v>1553.9808068154</v>
      </c>
      <c r="H5476">
        <v>5248.2046871892098</v>
      </c>
      <c r="I5476">
        <v>6339.7558959748303</v>
      </c>
    </row>
    <row r="5477" spans="1:9" x14ac:dyDescent="0.25">
      <c r="A5477" t="s">
        <v>38</v>
      </c>
      <c r="B5477">
        <v>2003</v>
      </c>
      <c r="C5477">
        <v>3</v>
      </c>
      <c r="D5477">
        <v>16992.119283079799</v>
      </c>
      <c r="E5477">
        <v>48551.023284262497</v>
      </c>
      <c r="F5477">
        <v>1277.02088938937</v>
      </c>
      <c r="G5477">
        <v>564.53973945204405</v>
      </c>
      <c r="H5477">
        <v>5284.55362470813</v>
      </c>
      <c r="I5477">
        <v>13337.932973122801</v>
      </c>
    </row>
    <row r="5478" spans="1:9" x14ac:dyDescent="0.25">
      <c r="A5478" t="s">
        <v>38</v>
      </c>
      <c r="B5478">
        <v>2003</v>
      </c>
      <c r="C5478">
        <v>4</v>
      </c>
      <c r="D5478">
        <v>18224.848519723699</v>
      </c>
      <c r="E5478">
        <v>43974.862473600399</v>
      </c>
      <c r="F5478">
        <v>654.34438881869301</v>
      </c>
      <c r="G5478">
        <v>266.91458430551199</v>
      </c>
      <c r="H5478">
        <v>8541.4347546909503</v>
      </c>
      <c r="I5478">
        <v>14726.7970686384</v>
      </c>
    </row>
    <row r="5479" spans="1:9" x14ac:dyDescent="0.25">
      <c r="A5479" t="s">
        <v>38</v>
      </c>
      <c r="B5479">
        <v>2003</v>
      </c>
      <c r="C5479">
        <v>5</v>
      </c>
      <c r="D5479">
        <v>18492.296806897699</v>
      </c>
      <c r="E5479">
        <v>44130.882576273703</v>
      </c>
      <c r="F5479">
        <v>1445.4698381452199</v>
      </c>
      <c r="G5479">
        <v>647.76709828486901</v>
      </c>
      <c r="H5479">
        <v>14840.1782253976</v>
      </c>
      <c r="I5479">
        <v>15985.5671442067</v>
      </c>
    </row>
    <row r="5480" spans="1:9" x14ac:dyDescent="0.25">
      <c r="A5480" t="s">
        <v>38</v>
      </c>
      <c r="B5480">
        <v>2003</v>
      </c>
      <c r="C5480">
        <v>6</v>
      </c>
      <c r="D5480">
        <v>19899.2247715423</v>
      </c>
      <c r="E5480">
        <v>43259.8837950214</v>
      </c>
      <c r="F5480">
        <v>395.59444697695699</v>
      </c>
      <c r="G5480">
        <v>166.12563212420699</v>
      </c>
      <c r="H5480">
        <v>8515.5045021000697</v>
      </c>
      <c r="I5480">
        <v>16672.482812845301</v>
      </c>
    </row>
    <row r="5481" spans="1:9" x14ac:dyDescent="0.25">
      <c r="A5481" t="s">
        <v>38</v>
      </c>
      <c r="B5481">
        <v>2003</v>
      </c>
      <c r="C5481">
        <v>7</v>
      </c>
      <c r="D5481">
        <v>14197.6851343079</v>
      </c>
      <c r="E5481">
        <v>44346.747277693299</v>
      </c>
      <c r="F5481">
        <v>1751.5550353220699</v>
      </c>
      <c r="G5481">
        <v>747.35725147465303</v>
      </c>
      <c r="H5481">
        <v>13684.056584268499</v>
      </c>
      <c r="I5481">
        <v>12318.865361833299</v>
      </c>
    </row>
    <row r="5482" spans="1:9" x14ac:dyDescent="0.25">
      <c r="A5482" t="s">
        <v>38</v>
      </c>
      <c r="B5482">
        <v>2003</v>
      </c>
      <c r="C5482">
        <v>8</v>
      </c>
      <c r="D5482">
        <v>12738.743289185</v>
      </c>
      <c r="E5482">
        <v>43777.826057280603</v>
      </c>
      <c r="F5482">
        <v>1087.7952906307501</v>
      </c>
      <c r="G5482">
        <v>475.41545944085101</v>
      </c>
      <c r="H5482">
        <v>7200.3312579912699</v>
      </c>
      <c r="I5482">
        <v>11087.336316508899</v>
      </c>
    </row>
    <row r="5483" spans="1:9" x14ac:dyDescent="0.25">
      <c r="A5483" t="s">
        <v>38</v>
      </c>
      <c r="B5483">
        <v>2003</v>
      </c>
      <c r="C5483">
        <v>9</v>
      </c>
      <c r="D5483">
        <v>7160.0403005061298</v>
      </c>
      <c r="E5483">
        <v>47414.418735095103</v>
      </c>
      <c r="F5483">
        <v>2520.21651499877</v>
      </c>
      <c r="G5483">
        <v>1123.1159711871601</v>
      </c>
      <c r="H5483">
        <v>8556.1625407935298</v>
      </c>
      <c r="I5483">
        <v>7037.6984731851499</v>
      </c>
    </row>
    <row r="5484" spans="1:9" x14ac:dyDescent="0.25">
      <c r="A5484" t="s">
        <v>38</v>
      </c>
      <c r="B5484">
        <v>2003</v>
      </c>
      <c r="C5484">
        <v>10</v>
      </c>
      <c r="D5484">
        <v>3977.2287314185201</v>
      </c>
      <c r="E5484">
        <v>50181.037980001202</v>
      </c>
      <c r="F5484">
        <v>10230.338940281799</v>
      </c>
      <c r="G5484">
        <v>4803.76813613794</v>
      </c>
      <c r="H5484">
        <v>18377.663599989399</v>
      </c>
      <c r="I5484">
        <v>4080.2538653237898</v>
      </c>
    </row>
    <row r="5485" spans="1:9" x14ac:dyDescent="0.25">
      <c r="A5485" t="s">
        <v>38</v>
      </c>
      <c r="B5485">
        <v>2003</v>
      </c>
      <c r="C5485">
        <v>11</v>
      </c>
      <c r="D5485">
        <v>4268.8743203369704</v>
      </c>
      <c r="E5485">
        <v>50537.525412784104</v>
      </c>
      <c r="F5485">
        <v>5935.87280297297</v>
      </c>
      <c r="G5485">
        <v>2866.0046600054602</v>
      </c>
      <c r="H5485">
        <v>9033.0820886666806</v>
      </c>
      <c r="I5485">
        <v>3676.0045558417701</v>
      </c>
    </row>
    <row r="5486" spans="1:9" x14ac:dyDescent="0.25">
      <c r="A5486" t="s">
        <v>38</v>
      </c>
      <c r="B5486">
        <v>2003</v>
      </c>
      <c r="C5486">
        <v>12</v>
      </c>
      <c r="D5486">
        <v>5140.38753352199</v>
      </c>
      <c r="E5486">
        <v>50630.174014489799</v>
      </c>
      <c r="F5486">
        <v>7022.4072632976004</v>
      </c>
      <c r="G5486">
        <v>3326.48505492187</v>
      </c>
      <c r="H5486">
        <v>10917.7534132481</v>
      </c>
      <c r="I5486">
        <v>3498.5671940516399</v>
      </c>
    </row>
    <row r="5487" spans="1:9" x14ac:dyDescent="0.25">
      <c r="A5487" t="s">
        <v>38</v>
      </c>
      <c r="B5487">
        <v>2004</v>
      </c>
      <c r="C5487">
        <v>1</v>
      </c>
      <c r="D5487">
        <v>6144.5286270065099</v>
      </c>
      <c r="E5487">
        <v>50667.500087790999</v>
      </c>
      <c r="F5487">
        <v>15214.105077444499</v>
      </c>
      <c r="G5487">
        <v>7342.8242111089503</v>
      </c>
      <c r="H5487">
        <v>25643.660965792998</v>
      </c>
      <c r="I5487">
        <v>3693.4907999104798</v>
      </c>
    </row>
    <row r="5488" spans="1:9" x14ac:dyDescent="0.25">
      <c r="A5488" t="s">
        <v>38</v>
      </c>
      <c r="B5488">
        <v>2004</v>
      </c>
      <c r="C5488">
        <v>2</v>
      </c>
      <c r="D5488">
        <v>8923.2536715426595</v>
      </c>
      <c r="E5488">
        <v>50693.442359610301</v>
      </c>
      <c r="F5488">
        <v>4227.1425573527704</v>
      </c>
      <c r="G5488">
        <v>1984.5663767604999</v>
      </c>
      <c r="H5488">
        <v>8059.5919115816396</v>
      </c>
      <c r="I5488">
        <v>5808.9314392916604</v>
      </c>
    </row>
    <row r="5489" spans="1:9" x14ac:dyDescent="0.25">
      <c r="A5489" t="s">
        <v>38</v>
      </c>
      <c r="B5489">
        <v>2004</v>
      </c>
      <c r="C5489">
        <v>3</v>
      </c>
      <c r="D5489">
        <v>13678.493963594099</v>
      </c>
      <c r="E5489">
        <v>50316.674279510204</v>
      </c>
      <c r="F5489">
        <v>2673.4226010340099</v>
      </c>
      <c r="G5489">
        <v>1243.10985729041</v>
      </c>
      <c r="H5489">
        <v>7675.5458785588398</v>
      </c>
      <c r="I5489">
        <v>11153.635458569201</v>
      </c>
    </row>
    <row r="5490" spans="1:9" x14ac:dyDescent="0.25">
      <c r="A5490" t="s">
        <v>38</v>
      </c>
      <c r="B5490">
        <v>2004</v>
      </c>
      <c r="C5490">
        <v>4</v>
      </c>
      <c r="D5490">
        <v>17521.781543495501</v>
      </c>
      <c r="E5490">
        <v>47829.764106676797</v>
      </c>
      <c r="F5490">
        <v>1291.2508226560201</v>
      </c>
      <c r="G5490">
        <v>563.62176307657705</v>
      </c>
      <c r="H5490">
        <v>8695.3583516973595</v>
      </c>
      <c r="I5490">
        <v>15614.428202225599</v>
      </c>
    </row>
    <row r="5491" spans="1:9" x14ac:dyDescent="0.25">
      <c r="A5491" t="s">
        <v>38</v>
      </c>
      <c r="B5491">
        <v>2004</v>
      </c>
      <c r="C5491">
        <v>5</v>
      </c>
      <c r="D5491">
        <v>17127.0636622903</v>
      </c>
      <c r="E5491">
        <v>46114.9444962958</v>
      </c>
      <c r="F5491">
        <v>2415.1338811696201</v>
      </c>
      <c r="G5491">
        <v>1091.8176115984199</v>
      </c>
      <c r="H5491">
        <v>14084.248173833001</v>
      </c>
      <c r="I5491">
        <v>15628.239340525901</v>
      </c>
    </row>
    <row r="5492" spans="1:9" x14ac:dyDescent="0.25">
      <c r="A5492" t="s">
        <v>38</v>
      </c>
      <c r="B5492">
        <v>2004</v>
      </c>
      <c r="C5492">
        <v>6</v>
      </c>
      <c r="D5492">
        <v>15614.577283676201</v>
      </c>
      <c r="E5492">
        <v>45515.726998948798</v>
      </c>
      <c r="F5492">
        <v>2066.0003762984602</v>
      </c>
      <c r="G5492">
        <v>928.57048812656899</v>
      </c>
      <c r="H5492">
        <v>12961.919035360999</v>
      </c>
      <c r="I5492">
        <v>14080.769010066801</v>
      </c>
    </row>
    <row r="5493" spans="1:9" x14ac:dyDescent="0.25">
      <c r="A5493" t="s">
        <v>38</v>
      </c>
      <c r="B5493">
        <v>2004</v>
      </c>
      <c r="C5493">
        <v>7</v>
      </c>
      <c r="D5493">
        <v>12258.7938780777</v>
      </c>
      <c r="E5493">
        <v>48255.786589132498</v>
      </c>
      <c r="F5493">
        <v>4381.91905725571</v>
      </c>
      <c r="G5493">
        <v>2017.59810165471</v>
      </c>
      <c r="H5493">
        <v>17312.394071684699</v>
      </c>
      <c r="I5493">
        <v>11951.6638737096</v>
      </c>
    </row>
    <row r="5494" spans="1:9" x14ac:dyDescent="0.25">
      <c r="A5494" t="s">
        <v>38</v>
      </c>
      <c r="B5494">
        <v>2004</v>
      </c>
      <c r="C5494">
        <v>8</v>
      </c>
      <c r="D5494">
        <v>9303.79196727608</v>
      </c>
      <c r="E5494">
        <v>49456.332215102302</v>
      </c>
      <c r="F5494">
        <v>9720.6747662449598</v>
      </c>
      <c r="G5494">
        <v>4552.8718734199701</v>
      </c>
      <c r="H5494">
        <v>23859.769254692299</v>
      </c>
      <c r="I5494">
        <v>9473.3241088371506</v>
      </c>
    </row>
    <row r="5495" spans="1:9" x14ac:dyDescent="0.25">
      <c r="A5495" t="s">
        <v>38</v>
      </c>
      <c r="B5495">
        <v>2004</v>
      </c>
      <c r="C5495">
        <v>9</v>
      </c>
      <c r="D5495">
        <v>6214.4175671799103</v>
      </c>
      <c r="E5495">
        <v>50324.44000029</v>
      </c>
      <c r="F5495">
        <v>5754.9971577735096</v>
      </c>
      <c r="G5495">
        <v>2738.8623752963199</v>
      </c>
      <c r="H5495">
        <v>11818.8682112068</v>
      </c>
      <c r="I5495">
        <v>6625.23871791085</v>
      </c>
    </row>
    <row r="5496" spans="1:9" x14ac:dyDescent="0.25">
      <c r="A5496" t="s">
        <v>38</v>
      </c>
      <c r="B5496">
        <v>2004</v>
      </c>
      <c r="C5496">
        <v>10</v>
      </c>
      <c r="D5496">
        <v>4597.1587694915397</v>
      </c>
      <c r="E5496">
        <v>50676.540829623002</v>
      </c>
      <c r="F5496">
        <v>9425.5493557120499</v>
      </c>
      <c r="G5496">
        <v>4574.9390686139304</v>
      </c>
      <c r="H5496">
        <v>15616.1910111449</v>
      </c>
      <c r="I5496">
        <v>4670.0344700712103</v>
      </c>
    </row>
    <row r="5497" spans="1:9" x14ac:dyDescent="0.25">
      <c r="A5497" t="s">
        <v>38</v>
      </c>
      <c r="B5497">
        <v>2004</v>
      </c>
      <c r="C5497">
        <v>11</v>
      </c>
      <c r="D5497">
        <v>3577.1193247481101</v>
      </c>
      <c r="E5497">
        <v>50675.096381806899</v>
      </c>
      <c r="F5497">
        <v>7236.2234325059198</v>
      </c>
      <c r="G5497">
        <v>3456.8226070179398</v>
      </c>
      <c r="H5497">
        <v>10722.373771412</v>
      </c>
      <c r="I5497">
        <v>3120.9000816180401</v>
      </c>
    </row>
    <row r="5498" spans="1:9" x14ac:dyDescent="0.25">
      <c r="A5498" t="s">
        <v>38</v>
      </c>
      <c r="B5498">
        <v>2004</v>
      </c>
      <c r="C5498">
        <v>12</v>
      </c>
      <c r="D5498">
        <v>4468.0790554625801</v>
      </c>
      <c r="E5498">
        <v>50914.374974991901</v>
      </c>
      <c r="F5498">
        <v>7551.3096901476702</v>
      </c>
      <c r="G5498">
        <v>3674.8770564851998</v>
      </c>
      <c r="H5498">
        <v>10121.5382755219</v>
      </c>
      <c r="I5498">
        <v>3111.4347677683299</v>
      </c>
    </row>
    <row r="5499" spans="1:9" x14ac:dyDescent="0.25">
      <c r="A5499" t="s">
        <v>38</v>
      </c>
      <c r="B5499">
        <v>2005</v>
      </c>
      <c r="C5499">
        <v>1</v>
      </c>
      <c r="D5499">
        <v>6904.7158494200603</v>
      </c>
      <c r="E5499">
        <v>50695.636717019501</v>
      </c>
      <c r="F5499">
        <v>8251.0900857066408</v>
      </c>
      <c r="G5499">
        <v>3919.7802796495398</v>
      </c>
      <c r="H5499">
        <v>12592.369346379</v>
      </c>
      <c r="I5499">
        <v>4064.51881419952</v>
      </c>
    </row>
    <row r="5500" spans="1:9" x14ac:dyDescent="0.25">
      <c r="A5500" t="s">
        <v>38</v>
      </c>
      <c r="B5500">
        <v>2005</v>
      </c>
      <c r="C5500">
        <v>2</v>
      </c>
      <c r="D5500">
        <v>6929.04534553962</v>
      </c>
      <c r="E5500">
        <v>51030.565644371702</v>
      </c>
      <c r="F5500">
        <v>7189.0902154285995</v>
      </c>
      <c r="G5500">
        <v>3458.0841437164399</v>
      </c>
      <c r="H5500">
        <v>12706.467063165799</v>
      </c>
      <c r="I5500">
        <v>4639.8581207151001</v>
      </c>
    </row>
    <row r="5501" spans="1:9" x14ac:dyDescent="0.25">
      <c r="A5501" t="s">
        <v>38</v>
      </c>
      <c r="B5501">
        <v>2005</v>
      </c>
      <c r="C5501">
        <v>3</v>
      </c>
      <c r="D5501">
        <v>13989.296126110499</v>
      </c>
      <c r="E5501">
        <v>50079.172689102103</v>
      </c>
      <c r="F5501">
        <v>2342.1042854767202</v>
      </c>
      <c r="G5501">
        <v>1103.2562478806301</v>
      </c>
      <c r="H5501">
        <v>8041.9089067478299</v>
      </c>
      <c r="I5501">
        <v>11184.794021357</v>
      </c>
    </row>
    <row r="5502" spans="1:9" x14ac:dyDescent="0.25">
      <c r="A5502" t="s">
        <v>38</v>
      </c>
      <c r="B5502">
        <v>2005</v>
      </c>
      <c r="C5502">
        <v>4</v>
      </c>
      <c r="D5502">
        <v>16893.3765513697</v>
      </c>
      <c r="E5502">
        <v>49193.768162808301</v>
      </c>
      <c r="F5502">
        <v>3450.8297948883001</v>
      </c>
      <c r="G5502">
        <v>1608.19333773878</v>
      </c>
      <c r="H5502">
        <v>15419.8087406247</v>
      </c>
      <c r="I5502">
        <v>15514.7454939157</v>
      </c>
    </row>
    <row r="5503" spans="1:9" x14ac:dyDescent="0.25">
      <c r="A5503" t="s">
        <v>38</v>
      </c>
      <c r="B5503">
        <v>2005</v>
      </c>
      <c r="C5503">
        <v>5</v>
      </c>
      <c r="D5503">
        <v>18664.562832284399</v>
      </c>
      <c r="E5503">
        <v>48926.118448641602</v>
      </c>
      <c r="F5503">
        <v>2692.19958683504</v>
      </c>
      <c r="G5503">
        <v>1211.5125459362</v>
      </c>
      <c r="H5503">
        <v>15348.443084775399</v>
      </c>
      <c r="I5503">
        <v>18324.041434280902</v>
      </c>
    </row>
    <row r="5504" spans="1:9" x14ac:dyDescent="0.25">
      <c r="A5504" t="s">
        <v>38</v>
      </c>
      <c r="B5504">
        <v>2005</v>
      </c>
      <c r="C5504">
        <v>6</v>
      </c>
      <c r="D5504">
        <v>17651.3693565254</v>
      </c>
      <c r="E5504">
        <v>45049.087650884598</v>
      </c>
      <c r="F5504">
        <v>1009.8210502414699</v>
      </c>
      <c r="G5504">
        <v>419.95331188239999</v>
      </c>
      <c r="H5504">
        <v>10735.7064306785</v>
      </c>
      <c r="I5504">
        <v>15592.106117511899</v>
      </c>
    </row>
    <row r="5505" spans="1:9" x14ac:dyDescent="0.25">
      <c r="A5505" t="s">
        <v>38</v>
      </c>
      <c r="B5505">
        <v>2005</v>
      </c>
      <c r="C5505">
        <v>7</v>
      </c>
      <c r="D5505">
        <v>13001.8954201867</v>
      </c>
      <c r="E5505">
        <v>47621.610597458297</v>
      </c>
      <c r="F5505">
        <v>3942.1623030596802</v>
      </c>
      <c r="G5505">
        <v>1781.88828268569</v>
      </c>
      <c r="H5505">
        <v>16819.2743282802</v>
      </c>
      <c r="I5505">
        <v>12428.700113827001</v>
      </c>
    </row>
    <row r="5506" spans="1:9" x14ac:dyDescent="0.25">
      <c r="A5506" t="s">
        <v>38</v>
      </c>
      <c r="B5506">
        <v>2005</v>
      </c>
      <c r="C5506">
        <v>8</v>
      </c>
      <c r="D5506">
        <v>8424.7973016211799</v>
      </c>
      <c r="E5506">
        <v>49615.1590574605</v>
      </c>
      <c r="F5506">
        <v>7380.6002448013496</v>
      </c>
      <c r="G5506">
        <v>3440.50265998026</v>
      </c>
      <c r="H5506">
        <v>17406.359938392801</v>
      </c>
      <c r="I5506">
        <v>8740.2524757977808</v>
      </c>
    </row>
    <row r="5507" spans="1:9" x14ac:dyDescent="0.25">
      <c r="A5507" t="s">
        <v>38</v>
      </c>
      <c r="B5507">
        <v>2005</v>
      </c>
      <c r="C5507">
        <v>9</v>
      </c>
      <c r="D5507">
        <v>6594.8919123505402</v>
      </c>
      <c r="E5507">
        <v>49491.3275212402</v>
      </c>
      <c r="F5507">
        <v>4689.7330844547896</v>
      </c>
      <c r="G5507">
        <v>2221.2921918464899</v>
      </c>
      <c r="H5507">
        <v>11046.3586729501</v>
      </c>
      <c r="I5507">
        <v>6856.7384865364602</v>
      </c>
    </row>
    <row r="5508" spans="1:9" x14ac:dyDescent="0.25">
      <c r="A5508" t="s">
        <v>38</v>
      </c>
      <c r="B5508">
        <v>2005</v>
      </c>
      <c r="C5508">
        <v>10</v>
      </c>
      <c r="D5508">
        <v>5450.0923593379903</v>
      </c>
      <c r="E5508">
        <v>50079.535937729001</v>
      </c>
      <c r="F5508">
        <v>4923.2819300198698</v>
      </c>
      <c r="G5508">
        <v>2336.2849609247901</v>
      </c>
      <c r="H5508">
        <v>8517.9782679973505</v>
      </c>
      <c r="I5508">
        <v>5351.82611456629</v>
      </c>
    </row>
    <row r="5509" spans="1:9" x14ac:dyDescent="0.25">
      <c r="A5509" t="s">
        <v>38</v>
      </c>
      <c r="B5509">
        <v>2005</v>
      </c>
      <c r="C5509">
        <v>11</v>
      </c>
      <c r="D5509">
        <v>3818.9179612132102</v>
      </c>
      <c r="E5509">
        <v>50846.079070526102</v>
      </c>
      <c r="F5509">
        <v>5952.0127338721804</v>
      </c>
      <c r="G5509">
        <v>2849.1670978062002</v>
      </c>
      <c r="H5509">
        <v>8713.7858519040801</v>
      </c>
      <c r="I5509">
        <v>3387.9397420210498</v>
      </c>
    </row>
    <row r="5510" spans="1:9" x14ac:dyDescent="0.25">
      <c r="A5510" t="s">
        <v>38</v>
      </c>
      <c r="B5510">
        <v>2005</v>
      </c>
      <c r="C5510">
        <v>12</v>
      </c>
      <c r="D5510">
        <v>4128.2370095834503</v>
      </c>
      <c r="E5510">
        <v>50940.595842920899</v>
      </c>
      <c r="F5510">
        <v>8831.3060027177598</v>
      </c>
      <c r="G5510">
        <v>4237.9509439007998</v>
      </c>
      <c r="H5510">
        <v>12286.160476216801</v>
      </c>
      <c r="I5510">
        <v>2946.2715463445802</v>
      </c>
    </row>
    <row r="5511" spans="1:9" x14ac:dyDescent="0.25">
      <c r="A5511" t="s">
        <v>38</v>
      </c>
      <c r="B5511">
        <v>2006</v>
      </c>
      <c r="C5511">
        <v>1</v>
      </c>
      <c r="D5511">
        <v>6170.3751760354799</v>
      </c>
      <c r="E5511">
        <v>50996.838943695497</v>
      </c>
      <c r="F5511">
        <v>4183.73583353501</v>
      </c>
      <c r="G5511">
        <v>2015.14342603214</v>
      </c>
      <c r="H5511">
        <v>4734.8508201779796</v>
      </c>
      <c r="I5511">
        <v>3730.0029559349</v>
      </c>
    </row>
    <row r="5512" spans="1:9" x14ac:dyDescent="0.25">
      <c r="A5512" t="s">
        <v>38</v>
      </c>
      <c r="B5512">
        <v>2006</v>
      </c>
      <c r="C5512">
        <v>2</v>
      </c>
      <c r="D5512">
        <v>6917.0476524161304</v>
      </c>
      <c r="E5512">
        <v>50964.851486198197</v>
      </c>
      <c r="F5512">
        <v>6366.6153667088802</v>
      </c>
      <c r="G5512">
        <v>3029.3009824834799</v>
      </c>
      <c r="H5512">
        <v>10472.336427562899</v>
      </c>
      <c r="I5512">
        <v>4627.2414864193397</v>
      </c>
    </row>
    <row r="5513" spans="1:9" x14ac:dyDescent="0.25">
      <c r="A5513" t="s">
        <v>38</v>
      </c>
      <c r="B5513">
        <v>2006</v>
      </c>
      <c r="C5513">
        <v>3</v>
      </c>
      <c r="D5513">
        <v>11569.763139597801</v>
      </c>
      <c r="E5513">
        <v>50566.354912662202</v>
      </c>
      <c r="F5513">
        <v>9270.4518984991901</v>
      </c>
      <c r="G5513">
        <v>4423.7022029263699</v>
      </c>
      <c r="H5513">
        <v>19913.721874949399</v>
      </c>
      <c r="I5513">
        <v>9435.5437942560893</v>
      </c>
    </row>
    <row r="5514" spans="1:9" x14ac:dyDescent="0.25">
      <c r="A5514" t="s">
        <v>38</v>
      </c>
      <c r="B5514">
        <v>2006</v>
      </c>
      <c r="C5514">
        <v>4</v>
      </c>
      <c r="D5514">
        <v>15493.520069681301</v>
      </c>
      <c r="E5514">
        <v>49490.992288273599</v>
      </c>
      <c r="F5514">
        <v>3412.5813399067301</v>
      </c>
      <c r="G5514">
        <v>1608.2235166482801</v>
      </c>
      <c r="H5514">
        <v>13142.5751317511</v>
      </c>
      <c r="I5514">
        <v>14420.5270367581</v>
      </c>
    </row>
    <row r="5515" spans="1:9" x14ac:dyDescent="0.25">
      <c r="A5515" t="s">
        <v>38</v>
      </c>
      <c r="B5515">
        <v>2006</v>
      </c>
      <c r="C5515">
        <v>5</v>
      </c>
      <c r="D5515">
        <v>17836.713799384299</v>
      </c>
      <c r="E5515">
        <v>47056.302739916202</v>
      </c>
      <c r="F5515">
        <v>4852.5540379027398</v>
      </c>
      <c r="G5515">
        <v>2240.8552005797401</v>
      </c>
      <c r="H5515">
        <v>21870.962655734402</v>
      </c>
      <c r="I5515">
        <v>16466.909936935601</v>
      </c>
    </row>
    <row r="5516" spans="1:9" x14ac:dyDescent="0.25">
      <c r="A5516" t="s">
        <v>38</v>
      </c>
      <c r="B5516">
        <v>2006</v>
      </c>
      <c r="C5516">
        <v>6</v>
      </c>
      <c r="D5516">
        <v>17627.915749483302</v>
      </c>
      <c r="E5516">
        <v>46820.938306789401</v>
      </c>
      <c r="F5516">
        <v>730.94712590246797</v>
      </c>
      <c r="G5516">
        <v>323.43763147020201</v>
      </c>
      <c r="H5516">
        <v>7577.0446100934096</v>
      </c>
      <c r="I5516">
        <v>16424.005024427999</v>
      </c>
    </row>
    <row r="5517" spans="1:9" x14ac:dyDescent="0.25">
      <c r="A5517" t="s">
        <v>38</v>
      </c>
      <c r="B5517">
        <v>2006</v>
      </c>
      <c r="C5517">
        <v>7</v>
      </c>
      <c r="D5517">
        <v>16876.893528550299</v>
      </c>
      <c r="E5517">
        <v>44544.659667983397</v>
      </c>
      <c r="F5517">
        <v>862.89764091013603</v>
      </c>
      <c r="G5517">
        <v>380.67651411363198</v>
      </c>
      <c r="H5517">
        <v>9103.5070505904005</v>
      </c>
      <c r="I5517">
        <v>14618.9143395922</v>
      </c>
    </row>
    <row r="5518" spans="1:9" x14ac:dyDescent="0.25">
      <c r="A5518" t="s">
        <v>38</v>
      </c>
      <c r="B5518">
        <v>2006</v>
      </c>
      <c r="C5518">
        <v>8</v>
      </c>
      <c r="D5518">
        <v>7355.1390361901404</v>
      </c>
      <c r="E5518">
        <v>49405.128967332697</v>
      </c>
      <c r="F5518">
        <v>11787.275296150299</v>
      </c>
      <c r="G5518">
        <v>5598.6725503600901</v>
      </c>
      <c r="H5518">
        <v>29614.2353999837</v>
      </c>
      <c r="I5518">
        <v>7595.4580765702103</v>
      </c>
    </row>
    <row r="5519" spans="1:9" x14ac:dyDescent="0.25">
      <c r="A5519" t="s">
        <v>38</v>
      </c>
      <c r="B5519">
        <v>2006</v>
      </c>
      <c r="C5519">
        <v>9</v>
      </c>
      <c r="D5519">
        <v>6927.5610074181895</v>
      </c>
      <c r="E5519">
        <v>49872.128459820102</v>
      </c>
      <c r="F5519">
        <v>4543.3038375676497</v>
      </c>
      <c r="G5519">
        <v>2133.0875483825298</v>
      </c>
      <c r="H5519">
        <v>9640.1654876264092</v>
      </c>
      <c r="I5519">
        <v>7258.0438568849104</v>
      </c>
    </row>
    <row r="5520" spans="1:9" x14ac:dyDescent="0.25">
      <c r="A5520" t="s">
        <v>38</v>
      </c>
      <c r="B5520">
        <v>2006</v>
      </c>
      <c r="C5520">
        <v>10</v>
      </c>
      <c r="D5520">
        <v>5134.7552762073201</v>
      </c>
      <c r="E5520">
        <v>50102.920795245802</v>
      </c>
      <c r="F5520">
        <v>8478.8620015382403</v>
      </c>
      <c r="G5520">
        <v>4127.25070449748</v>
      </c>
      <c r="H5520">
        <v>14911.403243942699</v>
      </c>
      <c r="I5520">
        <v>5069.3250726728802</v>
      </c>
    </row>
    <row r="5521" spans="1:9" x14ac:dyDescent="0.25">
      <c r="A5521" t="s">
        <v>38</v>
      </c>
      <c r="B5521">
        <v>2006</v>
      </c>
      <c r="C5521">
        <v>11</v>
      </c>
      <c r="D5521">
        <v>4689.1185571711603</v>
      </c>
      <c r="E5521">
        <v>50614.632213815501</v>
      </c>
      <c r="F5521">
        <v>6554.3609774005899</v>
      </c>
      <c r="G5521">
        <v>3089.13496631001</v>
      </c>
      <c r="H5521">
        <v>10788.6996995884</v>
      </c>
      <c r="I5521">
        <v>3949.10311191968</v>
      </c>
    </row>
    <row r="5522" spans="1:9" x14ac:dyDescent="0.25">
      <c r="A5522" t="s">
        <v>38</v>
      </c>
      <c r="B5522">
        <v>2006</v>
      </c>
      <c r="C5522">
        <v>12</v>
      </c>
      <c r="D5522">
        <v>5425.5574216120804</v>
      </c>
      <c r="E5522">
        <v>50913.897912830202</v>
      </c>
      <c r="F5522">
        <v>8108.9701414020101</v>
      </c>
      <c r="G5522">
        <v>3867.1770739121598</v>
      </c>
      <c r="H5522">
        <v>11385.328667297699</v>
      </c>
      <c r="I5522">
        <v>3702.7786417964398</v>
      </c>
    </row>
    <row r="5523" spans="1:9" x14ac:dyDescent="0.25">
      <c r="A5523" t="s">
        <v>38</v>
      </c>
      <c r="B5523">
        <v>2007</v>
      </c>
      <c r="C5523">
        <v>1</v>
      </c>
      <c r="D5523">
        <v>7364.03150437982</v>
      </c>
      <c r="E5523">
        <v>50865.779185645799</v>
      </c>
      <c r="F5523">
        <v>10005.9247524534</v>
      </c>
      <c r="G5523">
        <v>4766.6639732316298</v>
      </c>
      <c r="H5523">
        <v>17175.9423701634</v>
      </c>
      <c r="I5523">
        <v>4295.0287150201202</v>
      </c>
    </row>
    <row r="5524" spans="1:9" x14ac:dyDescent="0.25">
      <c r="A5524" t="s">
        <v>38</v>
      </c>
      <c r="B5524">
        <v>2007</v>
      </c>
      <c r="C5524">
        <v>2</v>
      </c>
      <c r="D5524">
        <v>9530.6863613023997</v>
      </c>
      <c r="E5524">
        <v>50549.949812213701</v>
      </c>
      <c r="F5524">
        <v>9213.7786734258407</v>
      </c>
      <c r="G5524">
        <v>4467.2329298003297</v>
      </c>
      <c r="H5524">
        <v>16537.681029228799</v>
      </c>
      <c r="I5524">
        <v>6140.13071234584</v>
      </c>
    </row>
    <row r="5525" spans="1:9" x14ac:dyDescent="0.25">
      <c r="A5525" t="s">
        <v>38</v>
      </c>
      <c r="B5525">
        <v>2007</v>
      </c>
      <c r="C5525">
        <v>3</v>
      </c>
      <c r="D5525">
        <v>14724.0421779793</v>
      </c>
      <c r="E5525">
        <v>50147.407578074199</v>
      </c>
      <c r="F5525">
        <v>5112.9940269081399</v>
      </c>
      <c r="G5525">
        <v>2415.4344365407301</v>
      </c>
      <c r="H5525">
        <v>14021.997633479001</v>
      </c>
      <c r="I5525">
        <v>11613.0086803338</v>
      </c>
    </row>
    <row r="5526" spans="1:9" x14ac:dyDescent="0.25">
      <c r="A5526" t="s">
        <v>38</v>
      </c>
      <c r="B5526">
        <v>2007</v>
      </c>
      <c r="C5526">
        <v>4</v>
      </c>
      <c r="D5526">
        <v>23209.510407232101</v>
      </c>
      <c r="E5526">
        <v>43244.0712534411</v>
      </c>
      <c r="F5526">
        <v>245.163959062918</v>
      </c>
      <c r="G5526">
        <v>108.10161502227</v>
      </c>
      <c r="H5526">
        <v>694.60163332933701</v>
      </c>
      <c r="I5526">
        <v>17646.7276452068</v>
      </c>
    </row>
    <row r="5527" spans="1:9" x14ac:dyDescent="0.25">
      <c r="A5527" t="s">
        <v>38</v>
      </c>
      <c r="B5527">
        <v>2007</v>
      </c>
      <c r="C5527">
        <v>5</v>
      </c>
      <c r="D5527">
        <v>18864.2463023413</v>
      </c>
      <c r="E5527">
        <v>42325.021762754899</v>
      </c>
      <c r="F5527">
        <v>2516.3422699706898</v>
      </c>
      <c r="G5527">
        <v>1132.96251813085</v>
      </c>
      <c r="H5527">
        <v>24223.6203217275</v>
      </c>
      <c r="I5527">
        <v>14937.8285758317</v>
      </c>
    </row>
    <row r="5528" spans="1:9" x14ac:dyDescent="0.25">
      <c r="A5528" t="s">
        <v>38</v>
      </c>
      <c r="B5528">
        <v>2007</v>
      </c>
      <c r="C5528">
        <v>6</v>
      </c>
      <c r="D5528">
        <v>15836.165875365799</v>
      </c>
      <c r="E5528">
        <v>48180.207988509101</v>
      </c>
      <c r="F5528">
        <v>5322.7908250228202</v>
      </c>
      <c r="G5528">
        <v>2477.4364061759902</v>
      </c>
      <c r="H5528">
        <v>22005.104005643701</v>
      </c>
      <c r="I5528">
        <v>15234.4860287397</v>
      </c>
    </row>
    <row r="5529" spans="1:9" x14ac:dyDescent="0.25">
      <c r="A5529" t="s">
        <v>38</v>
      </c>
      <c r="B5529">
        <v>2007</v>
      </c>
      <c r="C5529">
        <v>7</v>
      </c>
      <c r="D5529">
        <v>12089.51131804</v>
      </c>
      <c r="E5529">
        <v>50140.046854967703</v>
      </c>
      <c r="F5529">
        <v>8976.4276164751991</v>
      </c>
      <c r="G5529">
        <v>4285.5861225566496</v>
      </c>
      <c r="H5529">
        <v>22739.4771840838</v>
      </c>
      <c r="I5529">
        <v>12363.468524547499</v>
      </c>
    </row>
    <row r="5530" spans="1:9" x14ac:dyDescent="0.25">
      <c r="A5530" t="s">
        <v>38</v>
      </c>
      <c r="B5530">
        <v>2007</v>
      </c>
      <c r="C5530">
        <v>8</v>
      </c>
      <c r="D5530">
        <v>8666.1697152112192</v>
      </c>
      <c r="E5530">
        <v>49532.4095629074</v>
      </c>
      <c r="F5530">
        <v>9400.3257102979005</v>
      </c>
      <c r="G5530">
        <v>4374.6244820188003</v>
      </c>
      <c r="H5530">
        <v>20525.8991502307</v>
      </c>
      <c r="I5530">
        <v>8991.8154145018998</v>
      </c>
    </row>
    <row r="5531" spans="1:9" x14ac:dyDescent="0.25">
      <c r="A5531" t="s">
        <v>38</v>
      </c>
      <c r="B5531">
        <v>2007</v>
      </c>
      <c r="C5531">
        <v>9</v>
      </c>
      <c r="D5531">
        <v>5546.0518194651504</v>
      </c>
      <c r="E5531">
        <v>50357.262264317003</v>
      </c>
      <c r="F5531">
        <v>7330.5306078613503</v>
      </c>
      <c r="G5531">
        <v>3515.3214878243298</v>
      </c>
      <c r="H5531">
        <v>14248.5913225596</v>
      </c>
      <c r="I5531">
        <v>5968.1940329688196</v>
      </c>
    </row>
    <row r="5532" spans="1:9" x14ac:dyDescent="0.25">
      <c r="A5532" t="s">
        <v>38</v>
      </c>
      <c r="B5532">
        <v>2007</v>
      </c>
      <c r="C5532">
        <v>10</v>
      </c>
      <c r="D5532">
        <v>4653.9173354100003</v>
      </c>
      <c r="E5532">
        <v>50134.540148652901</v>
      </c>
      <c r="F5532">
        <v>2418.7030937209402</v>
      </c>
      <c r="G5532">
        <v>1113.12781851365</v>
      </c>
      <c r="H5532">
        <v>3723.7878354257</v>
      </c>
      <c r="I5532">
        <v>4707.2077522431</v>
      </c>
    </row>
    <row r="5533" spans="1:9" x14ac:dyDescent="0.25">
      <c r="A5533" t="s">
        <v>38</v>
      </c>
      <c r="B5533">
        <v>2007</v>
      </c>
      <c r="C5533">
        <v>11</v>
      </c>
      <c r="D5533">
        <v>3480.9135896994198</v>
      </c>
      <c r="E5533">
        <v>50848.952510905801</v>
      </c>
      <c r="F5533">
        <v>9520.7513042399896</v>
      </c>
      <c r="G5533">
        <v>4579.3705391215299</v>
      </c>
      <c r="H5533">
        <v>14704.4988861642</v>
      </c>
      <c r="I5533">
        <v>3104.5134914104601</v>
      </c>
    </row>
    <row r="5534" spans="1:9" x14ac:dyDescent="0.25">
      <c r="A5534" t="s">
        <v>38</v>
      </c>
      <c r="B5534">
        <v>2007</v>
      </c>
      <c r="C5534">
        <v>12</v>
      </c>
      <c r="D5534">
        <v>4505.7436326033803</v>
      </c>
      <c r="E5534">
        <v>51006.9337296667</v>
      </c>
      <c r="F5534">
        <v>9983.5696626832705</v>
      </c>
      <c r="G5534">
        <v>4807.7185855023199</v>
      </c>
      <c r="H5534">
        <v>15161.982408383101</v>
      </c>
      <c r="I5534">
        <v>3181.04098104695</v>
      </c>
    </row>
    <row r="5535" spans="1:9" x14ac:dyDescent="0.25">
      <c r="A5535" t="s">
        <v>38</v>
      </c>
      <c r="B5535">
        <v>2008</v>
      </c>
      <c r="C5535">
        <v>1</v>
      </c>
      <c r="D5535">
        <v>7608.33396341362</v>
      </c>
      <c r="E5535">
        <v>50860.8375090271</v>
      </c>
      <c r="F5535">
        <v>7916.2663200726001</v>
      </c>
      <c r="G5535">
        <v>3785.0887440695101</v>
      </c>
      <c r="H5535">
        <v>12498.9834617044</v>
      </c>
      <c r="I5535">
        <v>4443.8509659586898</v>
      </c>
    </row>
    <row r="5536" spans="1:9" x14ac:dyDescent="0.25">
      <c r="A5536" t="s">
        <v>38</v>
      </c>
      <c r="B5536">
        <v>2008</v>
      </c>
      <c r="C5536">
        <v>2</v>
      </c>
      <c r="D5536">
        <v>11304.8824026736</v>
      </c>
      <c r="E5536">
        <v>50264.7363401779</v>
      </c>
      <c r="F5536">
        <v>5011.1624043177799</v>
      </c>
      <c r="G5536">
        <v>2425.1414815493699</v>
      </c>
      <c r="H5536">
        <v>9695.1541439803896</v>
      </c>
      <c r="I5536">
        <v>7202.5134670882499</v>
      </c>
    </row>
    <row r="5537" spans="1:9" x14ac:dyDescent="0.25">
      <c r="A5537" t="s">
        <v>38</v>
      </c>
      <c r="B5537">
        <v>2008</v>
      </c>
      <c r="C5537">
        <v>3</v>
      </c>
      <c r="D5537">
        <v>12030.1331234352</v>
      </c>
      <c r="E5537">
        <v>50639.869498932501</v>
      </c>
      <c r="F5537">
        <v>7612.7345716300397</v>
      </c>
      <c r="G5537">
        <v>3634.8796903406101</v>
      </c>
      <c r="H5537">
        <v>18233.226016617398</v>
      </c>
      <c r="I5537">
        <v>9834.4875386623607</v>
      </c>
    </row>
    <row r="5538" spans="1:9" x14ac:dyDescent="0.25">
      <c r="A5538" t="s">
        <v>38</v>
      </c>
      <c r="B5538">
        <v>2008</v>
      </c>
      <c r="C5538">
        <v>4</v>
      </c>
      <c r="D5538">
        <v>14721.1436911195</v>
      </c>
      <c r="E5538">
        <v>49818.2431616951</v>
      </c>
      <c r="F5538">
        <v>5003.1453993318601</v>
      </c>
      <c r="G5538">
        <v>2355.2538507611398</v>
      </c>
      <c r="H5538">
        <v>15950.638892561399</v>
      </c>
      <c r="I5538">
        <v>13850.1939962202</v>
      </c>
    </row>
    <row r="5539" spans="1:9" x14ac:dyDescent="0.25">
      <c r="A5539" t="s">
        <v>38</v>
      </c>
      <c r="B5539">
        <v>2008</v>
      </c>
      <c r="C5539">
        <v>5</v>
      </c>
      <c r="D5539">
        <v>20224.0831258611</v>
      </c>
      <c r="E5539">
        <v>44132.700082885603</v>
      </c>
      <c r="F5539">
        <v>465.51278850888298</v>
      </c>
      <c r="G5539">
        <v>187.24440598215099</v>
      </c>
      <c r="H5539">
        <v>7670.2457694930899</v>
      </c>
      <c r="I5539">
        <v>17367.051287870101</v>
      </c>
    </row>
    <row r="5540" spans="1:9" x14ac:dyDescent="0.25">
      <c r="A5540" t="s">
        <v>38</v>
      </c>
      <c r="B5540">
        <v>2008</v>
      </c>
      <c r="C5540">
        <v>6</v>
      </c>
      <c r="D5540">
        <v>16221.1464658327</v>
      </c>
      <c r="E5540">
        <v>45352.432500267299</v>
      </c>
      <c r="F5540">
        <v>1329.63971676561</v>
      </c>
      <c r="G5540">
        <v>589.07160732027796</v>
      </c>
      <c r="H5540">
        <v>11818.914018711201</v>
      </c>
      <c r="I5540">
        <v>14410.7569908514</v>
      </c>
    </row>
    <row r="5541" spans="1:9" x14ac:dyDescent="0.25">
      <c r="A5541" t="s">
        <v>38</v>
      </c>
      <c r="B5541">
        <v>2008</v>
      </c>
      <c r="C5541">
        <v>7</v>
      </c>
      <c r="D5541">
        <v>13220.5301412974</v>
      </c>
      <c r="E5541">
        <v>46756.607151516197</v>
      </c>
      <c r="F5541">
        <v>4029.2880781900399</v>
      </c>
      <c r="G5541">
        <v>1777.73547605621</v>
      </c>
      <c r="H5541">
        <v>17382.105697852599</v>
      </c>
      <c r="I5541">
        <v>12271.1027597675</v>
      </c>
    </row>
    <row r="5542" spans="1:9" x14ac:dyDescent="0.25">
      <c r="A5542" t="s">
        <v>38</v>
      </c>
      <c r="B5542">
        <v>2008</v>
      </c>
      <c r="C5542">
        <v>8</v>
      </c>
      <c r="D5542">
        <v>8711.6059516577207</v>
      </c>
      <c r="E5542">
        <v>49146.232140011001</v>
      </c>
      <c r="F5542">
        <v>6867.7877858389602</v>
      </c>
      <c r="G5542">
        <v>3188.6507490332501</v>
      </c>
      <c r="H5542">
        <v>17674.777347155301</v>
      </c>
      <c r="I5542">
        <v>8938.0675596689798</v>
      </c>
    </row>
    <row r="5543" spans="1:9" x14ac:dyDescent="0.25">
      <c r="A5543" t="s">
        <v>38</v>
      </c>
      <c r="B5543">
        <v>2008</v>
      </c>
      <c r="C5543">
        <v>9</v>
      </c>
      <c r="D5543">
        <v>5321.0259521159296</v>
      </c>
      <c r="E5543">
        <v>49695.447036533602</v>
      </c>
      <c r="F5543">
        <v>7934.8882710669504</v>
      </c>
      <c r="G5543">
        <v>3736.95128396371</v>
      </c>
      <c r="H5543">
        <v>14555.332681288701</v>
      </c>
      <c r="I5543">
        <v>5679.0941253738602</v>
      </c>
    </row>
    <row r="5544" spans="1:9" x14ac:dyDescent="0.25">
      <c r="A5544" t="s">
        <v>38</v>
      </c>
      <c r="B5544">
        <v>2008</v>
      </c>
      <c r="C5544">
        <v>10</v>
      </c>
      <c r="D5544">
        <v>4477.0962451314599</v>
      </c>
      <c r="E5544">
        <v>50437.304601245298</v>
      </c>
      <c r="F5544">
        <v>8792.8491514487105</v>
      </c>
      <c r="G5544">
        <v>4230.7322150639302</v>
      </c>
      <c r="H5544">
        <v>15868.7871375956</v>
      </c>
      <c r="I5544">
        <v>4528.1364086766798</v>
      </c>
    </row>
    <row r="5545" spans="1:9" x14ac:dyDescent="0.25">
      <c r="A5545" t="s">
        <v>38</v>
      </c>
      <c r="B5545">
        <v>2008</v>
      </c>
      <c r="C5545">
        <v>11</v>
      </c>
      <c r="D5545">
        <v>3921.6098030011199</v>
      </c>
      <c r="E5545">
        <v>50685.223407999998</v>
      </c>
      <c r="F5545">
        <v>6124.5519348101498</v>
      </c>
      <c r="G5545">
        <v>2860.5423141585502</v>
      </c>
      <c r="H5545">
        <v>9194.1175376302799</v>
      </c>
      <c r="I5545">
        <v>3402.01637782854</v>
      </c>
    </row>
    <row r="5546" spans="1:9" x14ac:dyDescent="0.25">
      <c r="A5546" t="s">
        <v>38</v>
      </c>
      <c r="B5546">
        <v>2008</v>
      </c>
      <c r="C5546">
        <v>12</v>
      </c>
      <c r="D5546">
        <v>4309.8796110438097</v>
      </c>
      <c r="E5546">
        <v>51127.899019419601</v>
      </c>
      <c r="F5546">
        <v>7998.1723285123498</v>
      </c>
      <c r="G5546">
        <v>3863.6210078860499</v>
      </c>
      <c r="H5546">
        <v>10417.812237259201</v>
      </c>
      <c r="I5546">
        <v>3043.53474586108</v>
      </c>
    </row>
    <row r="5547" spans="1:9" x14ac:dyDescent="0.25">
      <c r="A5547" t="s">
        <v>38</v>
      </c>
      <c r="B5547">
        <v>2009</v>
      </c>
      <c r="C5547">
        <v>1</v>
      </c>
      <c r="D5547">
        <v>6313.3199488395103</v>
      </c>
      <c r="E5547">
        <v>50539.927383575501</v>
      </c>
      <c r="F5547">
        <v>5972.7141314370501</v>
      </c>
      <c r="G5547">
        <v>2870.47841451973</v>
      </c>
      <c r="H5547">
        <v>7305.9925124922102</v>
      </c>
      <c r="I5547">
        <v>3772.9921581899298</v>
      </c>
    </row>
    <row r="5548" spans="1:9" x14ac:dyDescent="0.25">
      <c r="A5548" t="s">
        <v>38</v>
      </c>
      <c r="B5548">
        <v>2009</v>
      </c>
      <c r="C5548">
        <v>2</v>
      </c>
      <c r="D5548">
        <v>7486.5789165693204</v>
      </c>
      <c r="E5548">
        <v>50553.9185943091</v>
      </c>
      <c r="F5548">
        <v>6178.1944954617502</v>
      </c>
      <c r="G5548">
        <v>2944.8109194860299</v>
      </c>
      <c r="H5548">
        <v>11916.981939827099</v>
      </c>
      <c r="I5548">
        <v>4948.0711816985804</v>
      </c>
    </row>
    <row r="5549" spans="1:9" x14ac:dyDescent="0.25">
      <c r="A5549" t="s">
        <v>38</v>
      </c>
      <c r="B5549">
        <v>2009</v>
      </c>
      <c r="C5549">
        <v>3</v>
      </c>
      <c r="D5549">
        <v>12365.729188447</v>
      </c>
      <c r="E5549">
        <v>50378.789206493901</v>
      </c>
      <c r="F5549">
        <v>7045.6000585699103</v>
      </c>
      <c r="G5549">
        <v>3337.7906041658998</v>
      </c>
      <c r="H5549">
        <v>16010.1795917002</v>
      </c>
      <c r="I5549">
        <v>9990.8902199047607</v>
      </c>
    </row>
    <row r="5550" spans="1:9" x14ac:dyDescent="0.25">
      <c r="A5550" t="s">
        <v>38</v>
      </c>
      <c r="B5550">
        <v>2009</v>
      </c>
      <c r="C5550">
        <v>4</v>
      </c>
      <c r="D5550">
        <v>19891.233167368999</v>
      </c>
      <c r="E5550">
        <v>45897.938266360899</v>
      </c>
      <c r="F5550">
        <v>536.31342091235604</v>
      </c>
      <c r="G5550">
        <v>222.040786440223</v>
      </c>
      <c r="H5550">
        <v>6526.6036394755502</v>
      </c>
      <c r="I5550">
        <v>16684.283564132002</v>
      </c>
    </row>
    <row r="5551" spans="1:9" x14ac:dyDescent="0.25">
      <c r="A5551" t="s">
        <v>38</v>
      </c>
      <c r="B5551">
        <v>2009</v>
      </c>
      <c r="C5551">
        <v>5</v>
      </c>
      <c r="D5551">
        <v>19645.007779056199</v>
      </c>
      <c r="E5551">
        <v>44705.474478039599</v>
      </c>
      <c r="F5551">
        <v>964.70927496207798</v>
      </c>
      <c r="G5551">
        <v>427.17758816192901</v>
      </c>
      <c r="H5551">
        <v>12070.785741101699</v>
      </c>
      <c r="I5551">
        <v>17074.8578101782</v>
      </c>
    </row>
    <row r="5552" spans="1:9" x14ac:dyDescent="0.25">
      <c r="A5552" t="s">
        <v>38</v>
      </c>
      <c r="B5552">
        <v>2009</v>
      </c>
      <c r="C5552">
        <v>6</v>
      </c>
      <c r="D5552">
        <v>15441.155082516299</v>
      </c>
      <c r="E5552">
        <v>45902.679856451599</v>
      </c>
      <c r="F5552">
        <v>2125.4345420375698</v>
      </c>
      <c r="G5552">
        <v>946.38746226182798</v>
      </c>
      <c r="H5552">
        <v>15390.0324516194</v>
      </c>
      <c r="I5552">
        <v>14030.166436621301</v>
      </c>
    </row>
    <row r="5553" spans="1:9" x14ac:dyDescent="0.25">
      <c r="A5553" t="s">
        <v>38</v>
      </c>
      <c r="B5553">
        <v>2009</v>
      </c>
      <c r="C5553">
        <v>7</v>
      </c>
      <c r="D5553">
        <v>12948.587340089</v>
      </c>
      <c r="E5553">
        <v>48759.827905864397</v>
      </c>
      <c r="F5553">
        <v>6206.1966442359899</v>
      </c>
      <c r="G5553">
        <v>2958.7715228964298</v>
      </c>
      <c r="H5553">
        <v>21453.6603114768</v>
      </c>
      <c r="I5553">
        <v>12712.197703293699</v>
      </c>
    </row>
    <row r="5554" spans="1:9" x14ac:dyDescent="0.25">
      <c r="A5554" t="s">
        <v>38</v>
      </c>
      <c r="B5554">
        <v>2009</v>
      </c>
      <c r="C5554">
        <v>8</v>
      </c>
      <c r="D5554">
        <v>10652.047289070901</v>
      </c>
      <c r="E5554">
        <v>49439.216360788298</v>
      </c>
      <c r="F5554">
        <v>1837.2322007032201</v>
      </c>
      <c r="G5554">
        <v>829.99664238540402</v>
      </c>
      <c r="H5554">
        <v>7981.4932203948501</v>
      </c>
      <c r="I5554">
        <v>10888.7355778088</v>
      </c>
    </row>
    <row r="5555" spans="1:9" x14ac:dyDescent="0.25">
      <c r="A5555" t="s">
        <v>38</v>
      </c>
      <c r="B5555">
        <v>2009</v>
      </c>
      <c r="C5555">
        <v>9</v>
      </c>
      <c r="D5555">
        <v>6350.8519548082804</v>
      </c>
      <c r="E5555">
        <v>49977.343994189199</v>
      </c>
      <c r="F5555">
        <v>2852.4220904921499</v>
      </c>
      <c r="G5555">
        <v>1345.0510364996901</v>
      </c>
      <c r="H5555">
        <v>7267.1306878553896</v>
      </c>
      <c r="I5555">
        <v>6688.3629473670699</v>
      </c>
    </row>
    <row r="5556" spans="1:9" x14ac:dyDescent="0.25">
      <c r="A5556" t="s">
        <v>38</v>
      </c>
      <c r="B5556">
        <v>2009</v>
      </c>
      <c r="C5556">
        <v>10</v>
      </c>
      <c r="D5556">
        <v>4432.1865444093401</v>
      </c>
      <c r="E5556">
        <v>50679.872779699501</v>
      </c>
      <c r="F5556">
        <v>6848.6878090178898</v>
      </c>
      <c r="G5556">
        <v>3281.9058134820898</v>
      </c>
      <c r="H5556">
        <v>11932.7586599031</v>
      </c>
      <c r="I5556">
        <v>4538.3720318477099</v>
      </c>
    </row>
    <row r="5557" spans="1:9" x14ac:dyDescent="0.25">
      <c r="A5557" t="s">
        <v>38</v>
      </c>
      <c r="B5557">
        <v>2009</v>
      </c>
      <c r="C5557">
        <v>11</v>
      </c>
      <c r="D5557">
        <v>4285.5634288725796</v>
      </c>
      <c r="E5557">
        <v>50833.709760388701</v>
      </c>
      <c r="F5557">
        <v>13064.560467974299</v>
      </c>
      <c r="G5557">
        <v>6246.4206078495099</v>
      </c>
      <c r="H5557">
        <v>20080.383284944201</v>
      </c>
      <c r="I5557">
        <v>3672.6043404371999</v>
      </c>
    </row>
    <row r="5558" spans="1:9" x14ac:dyDescent="0.25">
      <c r="A5558" t="s">
        <v>38</v>
      </c>
      <c r="B5558">
        <v>2009</v>
      </c>
      <c r="C5558">
        <v>12</v>
      </c>
      <c r="D5558">
        <v>4652.6254382800698</v>
      </c>
      <c r="E5558">
        <v>50685.363300781297</v>
      </c>
      <c r="F5558">
        <v>10878.8513479098</v>
      </c>
      <c r="G5558">
        <v>5272.7552595226398</v>
      </c>
      <c r="H5558">
        <v>18477.914429070701</v>
      </c>
      <c r="I5558">
        <v>3246.7838758676799</v>
      </c>
    </row>
    <row r="5559" spans="1:9" x14ac:dyDescent="0.25">
      <c r="A5559" t="s">
        <v>38</v>
      </c>
      <c r="B5559">
        <v>2010</v>
      </c>
      <c r="C5559">
        <v>1</v>
      </c>
      <c r="D5559">
        <v>4947.2450176597104</v>
      </c>
      <c r="E5559">
        <v>51051.292771661698</v>
      </c>
      <c r="F5559">
        <v>6492.0313182707596</v>
      </c>
      <c r="G5559">
        <v>3145.4152381798799</v>
      </c>
      <c r="H5559">
        <v>8185.9162664386704</v>
      </c>
      <c r="I5559">
        <v>3101.1240159925101</v>
      </c>
    </row>
    <row r="5560" spans="1:9" x14ac:dyDescent="0.25">
      <c r="A5560" t="s">
        <v>38</v>
      </c>
      <c r="B5560">
        <v>2010</v>
      </c>
      <c r="C5560">
        <v>2</v>
      </c>
      <c r="D5560">
        <v>7568.8435661757503</v>
      </c>
      <c r="E5560">
        <v>50843.405414392902</v>
      </c>
      <c r="F5560">
        <v>6656.9543142759103</v>
      </c>
      <c r="G5560">
        <v>3204.4903462836301</v>
      </c>
      <c r="H5560">
        <v>10775.0408971821</v>
      </c>
      <c r="I5560">
        <v>5084.1202993530796</v>
      </c>
    </row>
    <row r="5561" spans="1:9" x14ac:dyDescent="0.25">
      <c r="A5561" t="s">
        <v>38</v>
      </c>
      <c r="B5561">
        <v>2010</v>
      </c>
      <c r="C5561">
        <v>3</v>
      </c>
      <c r="D5561">
        <v>13529.797343632799</v>
      </c>
      <c r="E5561">
        <v>50163.113792489901</v>
      </c>
      <c r="F5561">
        <v>2612.30534974481</v>
      </c>
      <c r="G5561">
        <v>1192.9042806401401</v>
      </c>
      <c r="H5561">
        <v>9745.5946750902494</v>
      </c>
      <c r="I5561">
        <v>10894.5571641385</v>
      </c>
    </row>
    <row r="5562" spans="1:9" x14ac:dyDescent="0.25">
      <c r="A5562" t="s">
        <v>38</v>
      </c>
      <c r="B5562">
        <v>2010</v>
      </c>
      <c r="C5562">
        <v>4</v>
      </c>
      <c r="D5562">
        <v>18426.436487352501</v>
      </c>
      <c r="E5562">
        <v>47232.765919407</v>
      </c>
      <c r="F5562">
        <v>732.40861665127898</v>
      </c>
      <c r="G5562">
        <v>321.62690903019097</v>
      </c>
      <c r="H5562">
        <v>3983.3720273530598</v>
      </c>
      <c r="I5562">
        <v>16009.086094026799</v>
      </c>
    </row>
    <row r="5563" spans="1:9" x14ac:dyDescent="0.25">
      <c r="A5563" t="s">
        <v>38</v>
      </c>
      <c r="B5563">
        <v>2010</v>
      </c>
      <c r="C5563">
        <v>5</v>
      </c>
      <c r="D5563">
        <v>14802.062925181801</v>
      </c>
      <c r="E5563">
        <v>46624.217416314699</v>
      </c>
      <c r="F5563">
        <v>3248.7669408668999</v>
      </c>
      <c r="G5563">
        <v>1477.27796790715</v>
      </c>
      <c r="H5563">
        <v>19705.071879676201</v>
      </c>
      <c r="I5563">
        <v>13707.356648547</v>
      </c>
    </row>
    <row r="5564" spans="1:9" x14ac:dyDescent="0.25">
      <c r="A5564" t="s">
        <v>38</v>
      </c>
      <c r="B5564">
        <v>2010</v>
      </c>
      <c r="C5564">
        <v>6</v>
      </c>
      <c r="D5564">
        <v>16786.758114964799</v>
      </c>
      <c r="E5564">
        <v>47449.655054397801</v>
      </c>
      <c r="F5564">
        <v>2108.3785802837401</v>
      </c>
      <c r="G5564">
        <v>988.71787362084399</v>
      </c>
      <c r="H5564">
        <v>10210.414645033101</v>
      </c>
      <c r="I5564">
        <v>15900.4202719226</v>
      </c>
    </row>
    <row r="5565" spans="1:9" x14ac:dyDescent="0.25">
      <c r="A5565" t="s">
        <v>38</v>
      </c>
      <c r="B5565">
        <v>2010</v>
      </c>
      <c r="C5565">
        <v>7</v>
      </c>
      <c r="D5565">
        <v>15476.689885794</v>
      </c>
      <c r="E5565">
        <v>44664.079216747901</v>
      </c>
      <c r="F5565">
        <v>2887.9202470825098</v>
      </c>
      <c r="G5565">
        <v>1340.8174098765301</v>
      </c>
      <c r="H5565">
        <v>16756.618345426701</v>
      </c>
      <c r="I5565">
        <v>13377.166226286599</v>
      </c>
    </row>
    <row r="5566" spans="1:9" x14ac:dyDescent="0.25">
      <c r="A5566" t="s">
        <v>38</v>
      </c>
      <c r="B5566">
        <v>2010</v>
      </c>
      <c r="C5566">
        <v>8</v>
      </c>
      <c r="D5566">
        <v>8207.79223804926</v>
      </c>
      <c r="E5566">
        <v>49719.750796219501</v>
      </c>
      <c r="F5566">
        <v>13803.7187609509</v>
      </c>
      <c r="G5566">
        <v>6635.7990973696096</v>
      </c>
      <c r="H5566">
        <v>30389.633051164401</v>
      </c>
      <c r="I5566">
        <v>8554.4884687929098</v>
      </c>
    </row>
    <row r="5567" spans="1:9" x14ac:dyDescent="0.25">
      <c r="A5567" t="s">
        <v>38</v>
      </c>
      <c r="B5567">
        <v>2010</v>
      </c>
      <c r="C5567">
        <v>9</v>
      </c>
      <c r="D5567">
        <v>5487.7250484107299</v>
      </c>
      <c r="E5567">
        <v>50260.248986726801</v>
      </c>
      <c r="F5567">
        <v>6531.1586250728697</v>
      </c>
      <c r="G5567">
        <v>3096.6582572728098</v>
      </c>
      <c r="H5567">
        <v>12964.6514496741</v>
      </c>
      <c r="I5567">
        <v>5907.1404542355604</v>
      </c>
    </row>
    <row r="5568" spans="1:9" x14ac:dyDescent="0.25">
      <c r="A5568" t="s">
        <v>38</v>
      </c>
      <c r="B5568">
        <v>2010</v>
      </c>
      <c r="C5568">
        <v>10</v>
      </c>
      <c r="D5568">
        <v>4561.85773122311</v>
      </c>
      <c r="E5568">
        <v>50779.008155410498</v>
      </c>
      <c r="F5568">
        <v>5151.4623120307497</v>
      </c>
      <c r="G5568">
        <v>2427.7405722946801</v>
      </c>
      <c r="H5568">
        <v>8265.1206072750592</v>
      </c>
      <c r="I5568">
        <v>4665.6307226643103</v>
      </c>
    </row>
    <row r="5569" spans="1:9" x14ac:dyDescent="0.25">
      <c r="A5569" t="s">
        <v>38</v>
      </c>
      <c r="B5569">
        <v>2010</v>
      </c>
      <c r="C5569">
        <v>11</v>
      </c>
      <c r="D5569">
        <v>3420.1380301304298</v>
      </c>
      <c r="E5569">
        <v>50675.194005573801</v>
      </c>
      <c r="F5569">
        <v>10757.167672429499</v>
      </c>
      <c r="G5569">
        <v>5219.69238396337</v>
      </c>
      <c r="H5569">
        <v>16917.6826532257</v>
      </c>
      <c r="I5569">
        <v>3070.54198031737</v>
      </c>
    </row>
    <row r="5570" spans="1:9" x14ac:dyDescent="0.25">
      <c r="A5570" t="s">
        <v>38</v>
      </c>
      <c r="B5570">
        <v>2010</v>
      </c>
      <c r="C5570">
        <v>12</v>
      </c>
      <c r="D5570">
        <v>3890.6780737235999</v>
      </c>
      <c r="E5570">
        <v>50748.167785197598</v>
      </c>
      <c r="F5570">
        <v>11656.473187806199</v>
      </c>
      <c r="G5570">
        <v>5728.3603540705599</v>
      </c>
      <c r="H5570">
        <v>18006.0762755223</v>
      </c>
      <c r="I5570">
        <v>2792.33775968084</v>
      </c>
    </row>
    <row r="5571" spans="1:9" x14ac:dyDescent="0.25">
      <c r="A5571" t="s">
        <v>38</v>
      </c>
      <c r="B5571">
        <v>2011</v>
      </c>
      <c r="C5571">
        <v>1</v>
      </c>
      <c r="D5571">
        <v>6429.0891477655096</v>
      </c>
      <c r="E5571">
        <v>50977.978762155602</v>
      </c>
      <c r="F5571">
        <v>8281.3908215945194</v>
      </c>
      <c r="G5571">
        <v>3974.4530258565101</v>
      </c>
      <c r="H5571">
        <v>12849.429161449299</v>
      </c>
      <c r="I5571">
        <v>3847.67978260372</v>
      </c>
    </row>
    <row r="5572" spans="1:9" x14ac:dyDescent="0.25">
      <c r="A5572" t="s">
        <v>38</v>
      </c>
      <c r="B5572">
        <v>2011</v>
      </c>
      <c r="C5572">
        <v>2</v>
      </c>
      <c r="D5572">
        <v>8368.4588359500194</v>
      </c>
      <c r="E5572">
        <v>50970.679958077402</v>
      </c>
      <c r="F5572">
        <v>3792.1672368282698</v>
      </c>
      <c r="G5572">
        <v>1784.4340618572401</v>
      </c>
      <c r="H5572">
        <v>6069.4343917697897</v>
      </c>
      <c r="I5572">
        <v>5488.7531210276702</v>
      </c>
    </row>
    <row r="5573" spans="1:9" x14ac:dyDescent="0.25">
      <c r="A5573" t="s">
        <v>38</v>
      </c>
      <c r="B5573">
        <v>2011</v>
      </c>
      <c r="C5573">
        <v>3</v>
      </c>
      <c r="D5573">
        <v>15904.063673292099</v>
      </c>
      <c r="E5573">
        <v>48797.942265322403</v>
      </c>
      <c r="F5573">
        <v>594.72972251243004</v>
      </c>
      <c r="G5573">
        <v>260.07156464571699</v>
      </c>
      <c r="H5573">
        <v>3791.7930967061802</v>
      </c>
      <c r="I5573">
        <v>12183.064491474801</v>
      </c>
    </row>
    <row r="5574" spans="1:9" x14ac:dyDescent="0.25">
      <c r="A5574" t="s">
        <v>38</v>
      </c>
      <c r="B5574">
        <v>2011</v>
      </c>
      <c r="C5574">
        <v>4</v>
      </c>
      <c r="D5574">
        <v>21635.433387867601</v>
      </c>
      <c r="E5574">
        <v>43307.2714643074</v>
      </c>
      <c r="F5574">
        <v>306.47103533076898</v>
      </c>
      <c r="G5574">
        <v>130.94051827425801</v>
      </c>
      <c r="H5574">
        <v>3862.2134591157701</v>
      </c>
      <c r="I5574">
        <v>16594.7921856424</v>
      </c>
    </row>
    <row r="5575" spans="1:9" x14ac:dyDescent="0.25">
      <c r="A5575" t="s">
        <v>38</v>
      </c>
      <c r="B5575">
        <v>2011</v>
      </c>
      <c r="C5575">
        <v>5</v>
      </c>
      <c r="D5575">
        <v>21989.301238355099</v>
      </c>
      <c r="E5575">
        <v>37237.122530688197</v>
      </c>
      <c r="F5575">
        <v>708.39834081051697</v>
      </c>
      <c r="G5575">
        <v>293.42392066991499</v>
      </c>
      <c r="H5575">
        <v>7763.5916220605404</v>
      </c>
      <c r="I5575">
        <v>14045.522348106</v>
      </c>
    </row>
    <row r="5576" spans="1:9" x14ac:dyDescent="0.25">
      <c r="A5576" t="s">
        <v>38</v>
      </c>
      <c r="B5576">
        <v>2011</v>
      </c>
      <c r="C5576">
        <v>6</v>
      </c>
      <c r="D5576">
        <v>15891.007984460201</v>
      </c>
      <c r="E5576">
        <v>41589.3547281418</v>
      </c>
      <c r="F5576">
        <v>1876.3248940537301</v>
      </c>
      <c r="G5576">
        <v>809.90281452564204</v>
      </c>
      <c r="H5576">
        <v>17657.226924857201</v>
      </c>
      <c r="I5576">
        <v>12365.0483502724</v>
      </c>
    </row>
    <row r="5577" spans="1:9" x14ac:dyDescent="0.25">
      <c r="A5577" t="s">
        <v>38</v>
      </c>
      <c r="B5577">
        <v>2011</v>
      </c>
      <c r="C5577">
        <v>7</v>
      </c>
      <c r="D5577">
        <v>11812.678558383101</v>
      </c>
      <c r="E5577">
        <v>47160.775690136201</v>
      </c>
      <c r="F5577">
        <v>5432.6110671286397</v>
      </c>
      <c r="G5577">
        <v>2541.5749633788701</v>
      </c>
      <c r="H5577">
        <v>19814.330431086299</v>
      </c>
      <c r="I5577">
        <v>11161.423346625899</v>
      </c>
    </row>
    <row r="5578" spans="1:9" x14ac:dyDescent="0.25">
      <c r="A5578" t="s">
        <v>38</v>
      </c>
      <c r="B5578">
        <v>2011</v>
      </c>
      <c r="C5578">
        <v>8</v>
      </c>
      <c r="D5578">
        <v>9674.4029790461009</v>
      </c>
      <c r="E5578">
        <v>49947.505115654101</v>
      </c>
      <c r="F5578">
        <v>7168.8078191118102</v>
      </c>
      <c r="G5578">
        <v>3351.6680025169999</v>
      </c>
      <c r="H5578">
        <v>17925.451316007398</v>
      </c>
      <c r="I5578">
        <v>10055.622581911201</v>
      </c>
    </row>
    <row r="5579" spans="1:9" x14ac:dyDescent="0.25">
      <c r="A5579" t="s">
        <v>38</v>
      </c>
      <c r="B5579">
        <v>2011</v>
      </c>
      <c r="C5579">
        <v>9</v>
      </c>
      <c r="D5579">
        <v>6791.7410486747203</v>
      </c>
      <c r="E5579">
        <v>50014.8535132775</v>
      </c>
      <c r="F5579">
        <v>4933.5383696190802</v>
      </c>
      <c r="G5579">
        <v>2322.3955741320101</v>
      </c>
      <c r="H5579">
        <v>10428.730571525601</v>
      </c>
      <c r="I5579">
        <v>7137.50877113775</v>
      </c>
    </row>
    <row r="5580" spans="1:9" x14ac:dyDescent="0.25">
      <c r="A5580" t="s">
        <v>38</v>
      </c>
      <c r="B5580">
        <v>2011</v>
      </c>
      <c r="C5580">
        <v>10</v>
      </c>
      <c r="D5580">
        <v>5170.2729402160103</v>
      </c>
      <c r="E5580">
        <v>50248.448604644902</v>
      </c>
      <c r="F5580">
        <v>6118.6608887473303</v>
      </c>
      <c r="G5580">
        <v>2914.1192611749898</v>
      </c>
      <c r="H5580">
        <v>11433.4783765836</v>
      </c>
      <c r="I5580">
        <v>5159.0840560779197</v>
      </c>
    </row>
    <row r="5581" spans="1:9" x14ac:dyDescent="0.25">
      <c r="A5581" t="s">
        <v>38</v>
      </c>
      <c r="B5581">
        <v>2011</v>
      </c>
      <c r="C5581">
        <v>11</v>
      </c>
      <c r="D5581">
        <v>4618.3939789031001</v>
      </c>
      <c r="E5581">
        <v>50818.902351824101</v>
      </c>
      <c r="F5581">
        <v>1503.4037920655101</v>
      </c>
      <c r="G5581">
        <v>707.44308357823002</v>
      </c>
      <c r="H5581">
        <v>684.46539023621301</v>
      </c>
      <c r="I5581">
        <v>3920.2692219395399</v>
      </c>
    </row>
    <row r="5582" spans="1:9" x14ac:dyDescent="0.25">
      <c r="A5582" t="s">
        <v>38</v>
      </c>
      <c r="B5582">
        <v>2011</v>
      </c>
      <c r="C5582">
        <v>12</v>
      </c>
      <c r="D5582">
        <v>5040.7714285991296</v>
      </c>
      <c r="E5582">
        <v>50581.365269832597</v>
      </c>
      <c r="F5582">
        <v>18477.823373760599</v>
      </c>
      <c r="G5582">
        <v>8826.3124001916694</v>
      </c>
      <c r="H5582">
        <v>31020.829353528301</v>
      </c>
      <c r="I5582">
        <v>3477.4112101133801</v>
      </c>
    </row>
    <row r="5583" spans="1:9" x14ac:dyDescent="0.25">
      <c r="A5583" t="s">
        <v>38</v>
      </c>
      <c r="B5583">
        <v>2012</v>
      </c>
      <c r="C5583">
        <v>1</v>
      </c>
      <c r="D5583">
        <v>6632.6182789124696</v>
      </c>
      <c r="E5583">
        <v>50806.416863901097</v>
      </c>
      <c r="F5583">
        <v>11928.081238910499</v>
      </c>
      <c r="G5583">
        <v>5680.9790067695003</v>
      </c>
      <c r="H5583">
        <v>20701.570859063999</v>
      </c>
      <c r="I5583">
        <v>3944.9157258259102</v>
      </c>
    </row>
    <row r="5584" spans="1:9" x14ac:dyDescent="0.25">
      <c r="A5584" t="s">
        <v>38</v>
      </c>
      <c r="B5584">
        <v>2012</v>
      </c>
      <c r="C5584">
        <v>2</v>
      </c>
      <c r="D5584">
        <v>7596.9305117384101</v>
      </c>
      <c r="E5584">
        <v>50916.255537489902</v>
      </c>
      <c r="F5584">
        <v>3134.4195379442099</v>
      </c>
      <c r="G5584">
        <v>1493.29210909278</v>
      </c>
      <c r="H5584">
        <v>3832.2628844941</v>
      </c>
      <c r="I5584">
        <v>5169.0058084479597</v>
      </c>
    </row>
    <row r="5585" spans="1:9" x14ac:dyDescent="0.25">
      <c r="A5585" t="s">
        <v>38</v>
      </c>
      <c r="B5585">
        <v>2012</v>
      </c>
      <c r="C5585">
        <v>3</v>
      </c>
      <c r="D5585">
        <v>17037.363583441798</v>
      </c>
      <c r="E5585">
        <v>48656.534929077199</v>
      </c>
      <c r="F5585">
        <v>857.64322254511899</v>
      </c>
      <c r="G5585">
        <v>367.24038496266098</v>
      </c>
      <c r="H5585">
        <v>3384.08081158395</v>
      </c>
      <c r="I5585">
        <v>13066.3266745357</v>
      </c>
    </row>
    <row r="5586" spans="1:9" x14ac:dyDescent="0.25">
      <c r="A5586" t="s">
        <v>38</v>
      </c>
      <c r="B5586">
        <v>2012</v>
      </c>
      <c r="C5586">
        <v>4</v>
      </c>
      <c r="D5586">
        <v>15654.794798868799</v>
      </c>
      <c r="E5586">
        <v>45981.548131618103</v>
      </c>
      <c r="F5586">
        <v>1564.18506927609</v>
      </c>
      <c r="G5586">
        <v>677.46518415210005</v>
      </c>
      <c r="H5586">
        <v>11299.021984924901</v>
      </c>
      <c r="I5586">
        <v>13293.5901897495</v>
      </c>
    </row>
    <row r="5587" spans="1:9" x14ac:dyDescent="0.25">
      <c r="A5587" t="s">
        <v>38</v>
      </c>
      <c r="B5587">
        <v>2012</v>
      </c>
      <c r="C5587">
        <v>5</v>
      </c>
      <c r="D5587">
        <v>19811.293683203701</v>
      </c>
      <c r="E5587">
        <v>45833.754808231002</v>
      </c>
      <c r="F5587">
        <v>1072.1256543995601</v>
      </c>
      <c r="G5587">
        <v>461.87500734102298</v>
      </c>
      <c r="H5587">
        <v>11815.5380992882</v>
      </c>
      <c r="I5587">
        <v>17792.671694078501</v>
      </c>
    </row>
    <row r="5588" spans="1:9" x14ac:dyDescent="0.25">
      <c r="A5588" t="s">
        <v>38</v>
      </c>
      <c r="B5588">
        <v>2012</v>
      </c>
      <c r="C5588">
        <v>6</v>
      </c>
      <c r="D5588">
        <v>15068.7077007059</v>
      </c>
      <c r="E5588">
        <v>46905.372766850101</v>
      </c>
      <c r="F5588">
        <v>3904.6932237809701</v>
      </c>
      <c r="G5588">
        <v>1741.0498097760701</v>
      </c>
      <c r="H5588">
        <v>20646.934376014899</v>
      </c>
      <c r="I5588">
        <v>14057.3035048784</v>
      </c>
    </row>
    <row r="5589" spans="1:9" x14ac:dyDescent="0.25">
      <c r="A5589" t="s">
        <v>38</v>
      </c>
      <c r="B5589">
        <v>2012</v>
      </c>
      <c r="C5589">
        <v>7</v>
      </c>
      <c r="D5589">
        <v>12122.890739947199</v>
      </c>
      <c r="E5589">
        <v>49687.6966022583</v>
      </c>
      <c r="F5589">
        <v>6165.1090345430202</v>
      </c>
      <c r="G5589">
        <v>2823.5869660662402</v>
      </c>
      <c r="H5589">
        <v>18806.598880276</v>
      </c>
      <c r="I5589">
        <v>12233.363475054301</v>
      </c>
    </row>
    <row r="5590" spans="1:9" x14ac:dyDescent="0.25">
      <c r="A5590" t="s">
        <v>38</v>
      </c>
      <c r="B5590">
        <v>2012</v>
      </c>
      <c r="C5590">
        <v>8</v>
      </c>
      <c r="D5590">
        <v>10387.0104904856</v>
      </c>
      <c r="E5590">
        <v>49487.266494871299</v>
      </c>
      <c r="F5590">
        <v>4539.1063450585298</v>
      </c>
      <c r="G5590">
        <v>2052.8137758207399</v>
      </c>
      <c r="H5590">
        <v>13270.8808442953</v>
      </c>
      <c r="I5590">
        <v>10643.0377545132</v>
      </c>
    </row>
    <row r="5591" spans="1:9" x14ac:dyDescent="0.25">
      <c r="A5591" t="s">
        <v>38</v>
      </c>
      <c r="B5591">
        <v>2012</v>
      </c>
      <c r="C5591">
        <v>9</v>
      </c>
      <c r="D5591">
        <v>6530.5527933038002</v>
      </c>
      <c r="E5591">
        <v>50166.3063829885</v>
      </c>
      <c r="F5591">
        <v>5281.5687501021903</v>
      </c>
      <c r="G5591">
        <v>2514.3344337168801</v>
      </c>
      <c r="H5591">
        <v>11691.379498574101</v>
      </c>
      <c r="I5591">
        <v>6889.7043419158899</v>
      </c>
    </row>
    <row r="5592" spans="1:9" x14ac:dyDescent="0.25">
      <c r="A5592" t="s">
        <v>38</v>
      </c>
      <c r="B5592">
        <v>2012</v>
      </c>
      <c r="C5592">
        <v>10</v>
      </c>
      <c r="D5592">
        <v>4776.3928944154004</v>
      </c>
      <c r="E5592">
        <v>50564.104627529101</v>
      </c>
      <c r="F5592">
        <v>9086.2858675543303</v>
      </c>
      <c r="G5592">
        <v>4287.7760796386701</v>
      </c>
      <c r="H5592">
        <v>15689.5848469578</v>
      </c>
      <c r="I5592">
        <v>4849.1471822283602</v>
      </c>
    </row>
    <row r="5593" spans="1:9" x14ac:dyDescent="0.25">
      <c r="A5593" t="s">
        <v>38</v>
      </c>
      <c r="B5593">
        <v>2012</v>
      </c>
      <c r="C5593">
        <v>11</v>
      </c>
      <c r="D5593">
        <v>3944.3476776836101</v>
      </c>
      <c r="E5593">
        <v>50649.892469330502</v>
      </c>
      <c r="F5593">
        <v>9519.8140198363908</v>
      </c>
      <c r="G5593">
        <v>4664.60425397773</v>
      </c>
      <c r="H5593">
        <v>14719.8389336368</v>
      </c>
      <c r="I5593">
        <v>3393.2244762607602</v>
      </c>
    </row>
    <row r="5594" spans="1:9" x14ac:dyDescent="0.25">
      <c r="A5594" t="s">
        <v>38</v>
      </c>
      <c r="B5594">
        <v>2012</v>
      </c>
      <c r="C5594">
        <v>12</v>
      </c>
      <c r="D5594">
        <v>4896.0448964593797</v>
      </c>
      <c r="E5594">
        <v>50720.119609193403</v>
      </c>
      <c r="F5594">
        <v>14913.0469729454</v>
      </c>
      <c r="G5594">
        <v>7148.5472555481301</v>
      </c>
      <c r="H5594">
        <v>24749.705303681902</v>
      </c>
      <c r="I5594">
        <v>3352.6105691716898</v>
      </c>
    </row>
    <row r="5595" spans="1:9" x14ac:dyDescent="0.25">
      <c r="A5595" t="s">
        <v>38</v>
      </c>
      <c r="B5595">
        <v>2013</v>
      </c>
      <c r="C5595">
        <v>1</v>
      </c>
      <c r="D5595">
        <v>5659.5230607256999</v>
      </c>
      <c r="E5595">
        <v>50930.677952861799</v>
      </c>
      <c r="F5595">
        <v>6642.44182709298</v>
      </c>
      <c r="G5595">
        <v>3196.7349503573701</v>
      </c>
      <c r="H5595">
        <v>9617.5778873224608</v>
      </c>
      <c r="I5595">
        <v>3460.1876297093199</v>
      </c>
    </row>
    <row r="5596" spans="1:9" x14ac:dyDescent="0.25">
      <c r="A5596" t="s">
        <v>38</v>
      </c>
      <c r="B5596">
        <v>2013</v>
      </c>
      <c r="C5596">
        <v>2</v>
      </c>
      <c r="D5596">
        <v>6374.5027766225103</v>
      </c>
      <c r="E5596">
        <v>50979.518560280201</v>
      </c>
      <c r="F5596">
        <v>6323.4040843660996</v>
      </c>
      <c r="G5596">
        <v>3049.2869782387502</v>
      </c>
      <c r="H5596">
        <v>10244.439870260399</v>
      </c>
      <c r="I5596">
        <v>4303.7983225220596</v>
      </c>
    </row>
    <row r="5597" spans="1:9" x14ac:dyDescent="0.25">
      <c r="A5597" t="s">
        <v>38</v>
      </c>
      <c r="B5597">
        <v>2013</v>
      </c>
      <c r="C5597">
        <v>3</v>
      </c>
      <c r="D5597">
        <v>11101.0881852697</v>
      </c>
      <c r="E5597">
        <v>50543.5800419507</v>
      </c>
      <c r="F5597">
        <v>2970.7352914144099</v>
      </c>
      <c r="G5597">
        <v>1402.2302650750901</v>
      </c>
      <c r="H5597">
        <v>7181.8076854054998</v>
      </c>
      <c r="I5597">
        <v>8890.9802673742506</v>
      </c>
    </row>
    <row r="5598" spans="1:9" x14ac:dyDescent="0.25">
      <c r="A5598" t="s">
        <v>38</v>
      </c>
      <c r="B5598">
        <v>2013</v>
      </c>
      <c r="C5598">
        <v>4</v>
      </c>
      <c r="D5598">
        <v>15850.593795468199</v>
      </c>
      <c r="E5598">
        <v>48230.265020092098</v>
      </c>
      <c r="F5598">
        <v>2755.6864169640598</v>
      </c>
      <c r="G5598">
        <v>1297.9231986490599</v>
      </c>
      <c r="H5598">
        <v>11382.3332680533</v>
      </c>
      <c r="I5598">
        <v>14257.3817530571</v>
      </c>
    </row>
    <row r="5599" spans="1:9" x14ac:dyDescent="0.25">
      <c r="A5599" t="s">
        <v>38</v>
      </c>
      <c r="B5599">
        <v>2013</v>
      </c>
      <c r="C5599">
        <v>5</v>
      </c>
      <c r="D5599">
        <v>15284.005637353899</v>
      </c>
      <c r="E5599">
        <v>48379.029339078697</v>
      </c>
      <c r="F5599">
        <v>7946.9899215478799</v>
      </c>
      <c r="G5599">
        <v>3827.3490006931402</v>
      </c>
      <c r="H5599">
        <v>24587.474021850299</v>
      </c>
      <c r="I5599">
        <v>14708.0117278914</v>
      </c>
    </row>
    <row r="5600" spans="1:9" x14ac:dyDescent="0.25">
      <c r="A5600" t="s">
        <v>38</v>
      </c>
      <c r="B5600">
        <v>2013</v>
      </c>
      <c r="C5600">
        <v>6</v>
      </c>
      <c r="D5600">
        <v>15596.981639751501</v>
      </c>
      <c r="E5600">
        <v>48272.083633691203</v>
      </c>
      <c r="F5600">
        <v>2660.4366324115999</v>
      </c>
      <c r="G5600">
        <v>1214.21337986207</v>
      </c>
      <c r="H5600">
        <v>15228.9675152404</v>
      </c>
      <c r="I5600">
        <v>15152.9368619339</v>
      </c>
    </row>
    <row r="5601" spans="1:9" x14ac:dyDescent="0.25">
      <c r="A5601" t="s">
        <v>38</v>
      </c>
      <c r="B5601">
        <v>2013</v>
      </c>
      <c r="C5601">
        <v>7</v>
      </c>
      <c r="D5601">
        <v>14910.5336682666</v>
      </c>
      <c r="E5601">
        <v>46801.3457294705</v>
      </c>
      <c r="F5601">
        <v>1932.6508709176101</v>
      </c>
      <c r="G5601">
        <v>881.00635993819401</v>
      </c>
      <c r="H5601">
        <v>9755.3376706323706</v>
      </c>
      <c r="I5601">
        <v>13921.564025703199</v>
      </c>
    </row>
    <row r="5602" spans="1:9" x14ac:dyDescent="0.25">
      <c r="A5602" t="s">
        <v>38</v>
      </c>
      <c r="B5602">
        <v>2013</v>
      </c>
      <c r="C5602">
        <v>8</v>
      </c>
      <c r="D5602">
        <v>10201.474146823401</v>
      </c>
      <c r="E5602">
        <v>48157.632777302002</v>
      </c>
      <c r="F5602">
        <v>2685.60179595417</v>
      </c>
      <c r="G5602">
        <v>1300.17318087639</v>
      </c>
      <c r="H5602">
        <v>11494.628825665401</v>
      </c>
      <c r="I5602">
        <v>10072.8967686214</v>
      </c>
    </row>
    <row r="5603" spans="1:9" x14ac:dyDescent="0.25">
      <c r="A5603" t="s">
        <v>38</v>
      </c>
      <c r="B5603">
        <v>2013</v>
      </c>
      <c r="C5603">
        <v>9</v>
      </c>
      <c r="D5603">
        <v>5667.4217245468099</v>
      </c>
      <c r="E5603">
        <v>50177.0346396042</v>
      </c>
      <c r="F5603">
        <v>9068.7517058742706</v>
      </c>
      <c r="G5603">
        <v>4381.7325595268203</v>
      </c>
      <c r="H5603">
        <v>18613.8406071973</v>
      </c>
      <c r="I5603">
        <v>6041.2958684695104</v>
      </c>
    </row>
    <row r="5604" spans="1:9" x14ac:dyDescent="0.25">
      <c r="A5604" t="s">
        <v>38</v>
      </c>
      <c r="B5604">
        <v>2013</v>
      </c>
      <c r="C5604">
        <v>10</v>
      </c>
      <c r="D5604">
        <v>4617.8476771890801</v>
      </c>
      <c r="E5604">
        <v>50476.538655759898</v>
      </c>
      <c r="F5604">
        <v>11025.1688995268</v>
      </c>
      <c r="G5604">
        <v>5260.94905301169</v>
      </c>
      <c r="H5604">
        <v>19371.203968235401</v>
      </c>
      <c r="I5604">
        <v>4670.68327025505</v>
      </c>
    </row>
    <row r="5605" spans="1:9" x14ac:dyDescent="0.25">
      <c r="A5605" t="s">
        <v>38</v>
      </c>
      <c r="B5605">
        <v>2013</v>
      </c>
      <c r="C5605">
        <v>11</v>
      </c>
      <c r="D5605">
        <v>3440.5760289815598</v>
      </c>
      <c r="E5605">
        <v>50799.186146058302</v>
      </c>
      <c r="F5605">
        <v>11072.006765681401</v>
      </c>
      <c r="G5605">
        <v>5313.1399647751496</v>
      </c>
      <c r="H5605">
        <v>17509.803433888999</v>
      </c>
      <c r="I5605">
        <v>3082.5860283110401</v>
      </c>
    </row>
    <row r="5606" spans="1:9" x14ac:dyDescent="0.25">
      <c r="A5606" t="s">
        <v>38</v>
      </c>
      <c r="B5606">
        <v>2013</v>
      </c>
      <c r="C5606">
        <v>12</v>
      </c>
      <c r="D5606">
        <v>5553.8966750556801</v>
      </c>
      <c r="E5606">
        <v>50931.239273692903</v>
      </c>
      <c r="F5606">
        <v>7141.3380542254299</v>
      </c>
      <c r="G5606">
        <v>3412.4186560573498</v>
      </c>
      <c r="H5606">
        <v>10218.363223439301</v>
      </c>
      <c r="I5606">
        <v>3769.9188418788299</v>
      </c>
    </row>
    <row r="5607" spans="1:9" x14ac:dyDescent="0.25">
      <c r="A5607" t="s">
        <v>38</v>
      </c>
      <c r="B5607">
        <v>2014</v>
      </c>
      <c r="C5607">
        <v>1</v>
      </c>
      <c r="D5607">
        <v>7241.7440691681404</v>
      </c>
      <c r="E5607">
        <v>50913.0272525408</v>
      </c>
      <c r="F5607">
        <v>6805.1475670160498</v>
      </c>
      <c r="G5607">
        <v>3247.95973342039</v>
      </c>
      <c r="H5607">
        <v>10342.9144001226</v>
      </c>
      <c r="I5607">
        <v>4278.6307985234298</v>
      </c>
    </row>
    <row r="5608" spans="1:9" x14ac:dyDescent="0.25">
      <c r="A5608" t="s">
        <v>38</v>
      </c>
      <c r="B5608">
        <v>2014</v>
      </c>
      <c r="C5608">
        <v>2</v>
      </c>
      <c r="D5608">
        <v>9744.2667070794996</v>
      </c>
      <c r="E5608">
        <v>50788.562269424299</v>
      </c>
      <c r="F5608">
        <v>5768.4965686593396</v>
      </c>
      <c r="G5608">
        <v>2744.7266751216298</v>
      </c>
      <c r="H5608">
        <v>11039.702220028599</v>
      </c>
      <c r="I5608">
        <v>6320.3135698485703</v>
      </c>
    </row>
    <row r="5609" spans="1:9" x14ac:dyDescent="0.25">
      <c r="A5609" t="s">
        <v>38</v>
      </c>
      <c r="B5609">
        <v>2014</v>
      </c>
      <c r="C5609">
        <v>3</v>
      </c>
      <c r="D5609">
        <v>17898.0121355191</v>
      </c>
      <c r="E5609">
        <v>48303.047484843097</v>
      </c>
      <c r="F5609">
        <v>779.36058110036799</v>
      </c>
      <c r="G5609">
        <v>332.63511489523103</v>
      </c>
      <c r="H5609">
        <v>3589.2963640380099</v>
      </c>
      <c r="I5609">
        <v>13423.3436781653</v>
      </c>
    </row>
    <row r="5610" spans="1:9" x14ac:dyDescent="0.25">
      <c r="A5610" t="s">
        <v>38</v>
      </c>
      <c r="B5610">
        <v>2014</v>
      </c>
      <c r="C5610">
        <v>4</v>
      </c>
      <c r="D5610">
        <v>18685.559454471801</v>
      </c>
      <c r="E5610">
        <v>42694.515741369498</v>
      </c>
      <c r="F5610">
        <v>849.94199979151199</v>
      </c>
      <c r="G5610">
        <v>366.43430932327402</v>
      </c>
      <c r="H5610">
        <v>8082.9413465101097</v>
      </c>
      <c r="I5610">
        <v>14055.084713402101</v>
      </c>
    </row>
    <row r="5611" spans="1:9" x14ac:dyDescent="0.25">
      <c r="A5611" t="s">
        <v>38</v>
      </c>
      <c r="B5611">
        <v>2014</v>
      </c>
      <c r="C5611">
        <v>5</v>
      </c>
      <c r="D5611">
        <v>17182.896859168999</v>
      </c>
      <c r="E5611">
        <v>45223.648172155699</v>
      </c>
      <c r="F5611">
        <v>2466.86715086301</v>
      </c>
      <c r="G5611">
        <v>1100.57677859408</v>
      </c>
      <c r="H5611">
        <v>16075.143793347401</v>
      </c>
      <c r="I5611">
        <v>15158.6299527139</v>
      </c>
    </row>
    <row r="5612" spans="1:9" x14ac:dyDescent="0.25">
      <c r="A5612" t="s">
        <v>38</v>
      </c>
      <c r="B5612">
        <v>2014</v>
      </c>
      <c r="C5612">
        <v>6</v>
      </c>
      <c r="D5612">
        <v>17728.871630014499</v>
      </c>
      <c r="E5612">
        <v>43025.863617477102</v>
      </c>
      <c r="F5612">
        <v>1288.5182132003999</v>
      </c>
      <c r="G5612">
        <v>543.98424554252301</v>
      </c>
      <c r="H5612">
        <v>9098.1048039082707</v>
      </c>
      <c r="I5612">
        <v>14731.7750096774</v>
      </c>
    </row>
    <row r="5613" spans="1:9" x14ac:dyDescent="0.25">
      <c r="A5613" t="s">
        <v>38</v>
      </c>
      <c r="B5613">
        <v>2014</v>
      </c>
      <c r="C5613">
        <v>7</v>
      </c>
      <c r="D5613">
        <v>13144.299526179</v>
      </c>
      <c r="E5613">
        <v>47841.984190117902</v>
      </c>
      <c r="F5613">
        <v>8848.0276582060505</v>
      </c>
      <c r="G5613">
        <v>4135.3420638040297</v>
      </c>
      <c r="H5613">
        <v>29378.2790114448</v>
      </c>
      <c r="I5613">
        <v>12481.398723179</v>
      </c>
    </row>
    <row r="5614" spans="1:9" x14ac:dyDescent="0.25">
      <c r="A5614" t="s">
        <v>38</v>
      </c>
      <c r="B5614">
        <v>2014</v>
      </c>
      <c r="C5614">
        <v>8</v>
      </c>
      <c r="D5614">
        <v>8210.0730144939098</v>
      </c>
      <c r="E5614">
        <v>50313.200856640098</v>
      </c>
      <c r="F5614">
        <v>9911.8594105127304</v>
      </c>
      <c r="G5614">
        <v>4716.1874625783103</v>
      </c>
      <c r="H5614">
        <v>21654.6791331364</v>
      </c>
      <c r="I5614">
        <v>8658.6573165898408</v>
      </c>
    </row>
    <row r="5615" spans="1:9" x14ac:dyDescent="0.25">
      <c r="A5615" t="s">
        <v>38</v>
      </c>
      <c r="B5615">
        <v>2014</v>
      </c>
      <c r="C5615">
        <v>9</v>
      </c>
      <c r="D5615">
        <v>6081.3873642895696</v>
      </c>
      <c r="E5615">
        <v>50161.108297741703</v>
      </c>
      <c r="F5615">
        <v>3470.2947107885998</v>
      </c>
      <c r="G5615">
        <v>1687.0535274630799</v>
      </c>
      <c r="H5615">
        <v>7659.3549942503596</v>
      </c>
      <c r="I5615">
        <v>6463.62570389552</v>
      </c>
    </row>
    <row r="5616" spans="1:9" x14ac:dyDescent="0.25">
      <c r="A5616" t="s">
        <v>38</v>
      </c>
      <c r="B5616">
        <v>2014</v>
      </c>
      <c r="C5616">
        <v>10</v>
      </c>
      <c r="D5616">
        <v>4909.7143277342102</v>
      </c>
      <c r="E5616">
        <v>50427.726494124603</v>
      </c>
      <c r="F5616">
        <v>8001.9585162953599</v>
      </c>
      <c r="G5616">
        <v>3813.6397519413599</v>
      </c>
      <c r="H5616">
        <v>14078.596097871699</v>
      </c>
      <c r="I5616">
        <v>4959.0157370085699</v>
      </c>
    </row>
    <row r="5617" spans="1:9" x14ac:dyDescent="0.25">
      <c r="A5617" t="s">
        <v>38</v>
      </c>
      <c r="B5617">
        <v>2014</v>
      </c>
      <c r="C5617">
        <v>11</v>
      </c>
      <c r="D5617">
        <v>3980.0059940978399</v>
      </c>
      <c r="E5617">
        <v>50385.970816932597</v>
      </c>
      <c r="F5617">
        <v>7173.1751810300402</v>
      </c>
      <c r="G5617">
        <v>3392.8407690320601</v>
      </c>
      <c r="H5617">
        <v>11048.5133749221</v>
      </c>
      <c r="I5617">
        <v>3470.7900286745598</v>
      </c>
    </row>
    <row r="5618" spans="1:9" x14ac:dyDescent="0.25">
      <c r="A5618" t="s">
        <v>38</v>
      </c>
      <c r="B5618">
        <v>2014</v>
      </c>
      <c r="C5618">
        <v>12</v>
      </c>
      <c r="D5618">
        <v>4543.0085696572896</v>
      </c>
      <c r="E5618">
        <v>50948.671150809299</v>
      </c>
      <c r="F5618">
        <v>9642.7249627211295</v>
      </c>
      <c r="G5618">
        <v>4626.9624410301803</v>
      </c>
      <c r="H5618">
        <v>14076.855297690299</v>
      </c>
      <c r="I5618">
        <v>3161.7236056450902</v>
      </c>
    </row>
    <row r="5619" spans="1:9" x14ac:dyDescent="0.25">
      <c r="A5619" t="s">
        <v>39</v>
      </c>
      <c r="B5619">
        <v>2002</v>
      </c>
      <c r="C5619">
        <v>1</v>
      </c>
      <c r="D5619">
        <v>644.08567589049801</v>
      </c>
      <c r="E5619">
        <v>5478.8235666648097</v>
      </c>
      <c r="F5619">
        <v>3507.4084961806602</v>
      </c>
      <c r="G5619">
        <v>1640.93158289028</v>
      </c>
      <c r="H5619">
        <v>5983.5145786457197</v>
      </c>
      <c r="I5619">
        <v>362.65457548572999</v>
      </c>
    </row>
    <row r="5620" spans="1:9" x14ac:dyDescent="0.25">
      <c r="A5620" t="s">
        <v>39</v>
      </c>
      <c r="B5620">
        <v>2002</v>
      </c>
      <c r="C5620">
        <v>2</v>
      </c>
      <c r="D5620">
        <v>772.76675539851306</v>
      </c>
      <c r="E5620">
        <v>5447.6827477770203</v>
      </c>
      <c r="F5620">
        <v>3005.4651087978</v>
      </c>
      <c r="G5620">
        <v>1400.32833682621</v>
      </c>
      <c r="H5620">
        <v>5234.7800849412697</v>
      </c>
      <c r="I5620">
        <v>387.12402737161199</v>
      </c>
    </row>
    <row r="5621" spans="1:9" x14ac:dyDescent="0.25">
      <c r="A5621" t="s">
        <v>39</v>
      </c>
      <c r="B5621">
        <v>2002</v>
      </c>
      <c r="C5621">
        <v>3</v>
      </c>
      <c r="D5621">
        <v>1308.31581526317</v>
      </c>
      <c r="E5621">
        <v>5424.3425594564096</v>
      </c>
      <c r="F5621">
        <v>1786.87413372949</v>
      </c>
      <c r="G5621">
        <v>824.28186798505203</v>
      </c>
      <c r="H5621">
        <v>3000.0045938527501</v>
      </c>
      <c r="I5621">
        <v>726.72060074417095</v>
      </c>
    </row>
    <row r="5622" spans="1:9" x14ac:dyDescent="0.25">
      <c r="A5622" t="s">
        <v>39</v>
      </c>
      <c r="B5622">
        <v>2002</v>
      </c>
      <c r="C5622">
        <v>4</v>
      </c>
      <c r="D5622">
        <v>1506.38502572574</v>
      </c>
      <c r="E5622">
        <v>5379.8213762939504</v>
      </c>
      <c r="F5622">
        <v>1848.51957360815</v>
      </c>
      <c r="G5622">
        <v>867.97689132109895</v>
      </c>
      <c r="H5622">
        <v>3037.5251273170702</v>
      </c>
      <c r="I5622">
        <v>1042.3050035620199</v>
      </c>
    </row>
    <row r="5623" spans="1:9" x14ac:dyDescent="0.25">
      <c r="A5623" t="s">
        <v>39</v>
      </c>
      <c r="B5623">
        <v>2002</v>
      </c>
      <c r="C5623">
        <v>5</v>
      </c>
      <c r="D5623">
        <v>1716.11570315822</v>
      </c>
      <c r="E5623">
        <v>5201.3567595811501</v>
      </c>
      <c r="F5623">
        <v>987.09596125713404</v>
      </c>
      <c r="G5623">
        <v>456.530775114797</v>
      </c>
      <c r="H5623">
        <v>3001.6666040443702</v>
      </c>
      <c r="I5623">
        <v>1424.51580594345</v>
      </c>
    </row>
    <row r="5624" spans="1:9" x14ac:dyDescent="0.25">
      <c r="A5624" t="s">
        <v>39</v>
      </c>
      <c r="B5624">
        <v>2002</v>
      </c>
      <c r="C5624">
        <v>6</v>
      </c>
      <c r="D5624">
        <v>1443.2054285527299</v>
      </c>
      <c r="E5624">
        <v>5382.8251207950598</v>
      </c>
      <c r="F5624">
        <v>1463.1120774588301</v>
      </c>
      <c r="G5624">
        <v>682.02721347804402</v>
      </c>
      <c r="H5624">
        <v>3273.0882677602399</v>
      </c>
      <c r="I5624">
        <v>1476.3084675091</v>
      </c>
    </row>
    <row r="5625" spans="1:9" x14ac:dyDescent="0.25">
      <c r="A5625" t="s">
        <v>39</v>
      </c>
      <c r="B5625">
        <v>2002</v>
      </c>
      <c r="C5625">
        <v>7</v>
      </c>
      <c r="D5625">
        <v>972.752079874316</v>
      </c>
      <c r="E5625">
        <v>5292.4795964462301</v>
      </c>
      <c r="F5625">
        <v>1732.4930729221201</v>
      </c>
      <c r="G5625">
        <v>809.68366470806598</v>
      </c>
      <c r="H5625">
        <v>3318.5856547957901</v>
      </c>
      <c r="I5625">
        <v>1087.12204434874</v>
      </c>
    </row>
    <row r="5626" spans="1:9" x14ac:dyDescent="0.25">
      <c r="A5626" t="s">
        <v>39</v>
      </c>
      <c r="B5626">
        <v>2002</v>
      </c>
      <c r="C5626">
        <v>8</v>
      </c>
      <c r="D5626">
        <v>737.45737494404398</v>
      </c>
      <c r="E5626">
        <v>5326.3140566395496</v>
      </c>
      <c r="F5626">
        <v>1168.5983836621101</v>
      </c>
      <c r="G5626">
        <v>546.09415948107801</v>
      </c>
      <c r="H5626">
        <v>2250.9916394587799</v>
      </c>
      <c r="I5626">
        <v>867.32676960953199</v>
      </c>
    </row>
    <row r="5627" spans="1:9" x14ac:dyDescent="0.25">
      <c r="A5627" t="s">
        <v>39</v>
      </c>
      <c r="B5627">
        <v>2002</v>
      </c>
      <c r="C5627">
        <v>9</v>
      </c>
      <c r="D5627">
        <v>388.85490114073502</v>
      </c>
      <c r="E5627">
        <v>5446.0033945465102</v>
      </c>
      <c r="F5627">
        <v>1310.7778910258901</v>
      </c>
      <c r="G5627">
        <v>612.38544149524296</v>
      </c>
      <c r="H5627">
        <v>2064.1528090244601</v>
      </c>
      <c r="I5627">
        <v>523.21487069182899</v>
      </c>
    </row>
    <row r="5628" spans="1:9" x14ac:dyDescent="0.25">
      <c r="A5628" t="s">
        <v>39</v>
      </c>
      <c r="B5628">
        <v>2002</v>
      </c>
      <c r="C5628">
        <v>10</v>
      </c>
      <c r="D5628">
        <v>200.512749674997</v>
      </c>
      <c r="E5628">
        <v>5425.3952061662303</v>
      </c>
      <c r="F5628">
        <v>2913.4845051554498</v>
      </c>
      <c r="G5628">
        <v>1375.59498604039</v>
      </c>
      <c r="H5628">
        <v>4677.0984143906599</v>
      </c>
      <c r="I5628">
        <v>326.47558950090001</v>
      </c>
    </row>
    <row r="5629" spans="1:9" x14ac:dyDescent="0.25">
      <c r="A5629" t="s">
        <v>39</v>
      </c>
      <c r="B5629">
        <v>2002</v>
      </c>
      <c r="C5629">
        <v>11</v>
      </c>
      <c r="D5629">
        <v>213.87325027682101</v>
      </c>
      <c r="E5629">
        <v>5341.9271685536196</v>
      </c>
      <c r="F5629">
        <v>1602.60342720684</v>
      </c>
      <c r="G5629">
        <v>753.64990773070997</v>
      </c>
      <c r="H5629">
        <v>2524.63394576051</v>
      </c>
      <c r="I5629">
        <v>287.606955807963</v>
      </c>
    </row>
    <row r="5630" spans="1:9" x14ac:dyDescent="0.25">
      <c r="A5630" t="s">
        <v>39</v>
      </c>
      <c r="B5630">
        <v>2002</v>
      </c>
      <c r="C5630">
        <v>12</v>
      </c>
      <c r="D5630">
        <v>342.74612860354699</v>
      </c>
      <c r="E5630">
        <v>5510.3555348007303</v>
      </c>
      <c r="F5630">
        <v>1318.36342500717</v>
      </c>
      <c r="G5630">
        <v>620.02538357613105</v>
      </c>
      <c r="H5630">
        <v>1502.6794167851699</v>
      </c>
      <c r="I5630">
        <v>315.19730401124002</v>
      </c>
    </row>
    <row r="5631" spans="1:9" x14ac:dyDescent="0.25">
      <c r="A5631" t="s">
        <v>39</v>
      </c>
      <c r="B5631">
        <v>2003</v>
      </c>
      <c r="C5631">
        <v>1</v>
      </c>
      <c r="D5631">
        <v>648.89546138098501</v>
      </c>
      <c r="E5631">
        <v>5480.97261938461</v>
      </c>
      <c r="F5631">
        <v>2785.9959914461701</v>
      </c>
      <c r="G5631">
        <v>1299.41877801133</v>
      </c>
      <c r="H5631">
        <v>4615.5604716102898</v>
      </c>
      <c r="I5631">
        <v>359.72982027818199</v>
      </c>
    </row>
    <row r="5632" spans="1:9" x14ac:dyDescent="0.25">
      <c r="A5632" t="s">
        <v>39</v>
      </c>
      <c r="B5632">
        <v>2003</v>
      </c>
      <c r="C5632">
        <v>2</v>
      </c>
      <c r="D5632">
        <v>808.53015946731398</v>
      </c>
      <c r="E5632">
        <v>5482.1057042869597</v>
      </c>
      <c r="F5632">
        <v>1113.3078518341299</v>
      </c>
      <c r="G5632">
        <v>521.65624405752101</v>
      </c>
      <c r="H5632">
        <v>1521.0038930253299</v>
      </c>
      <c r="I5632">
        <v>399.54662582244902</v>
      </c>
    </row>
    <row r="5633" spans="1:9" x14ac:dyDescent="0.25">
      <c r="A5633" t="s">
        <v>39</v>
      </c>
      <c r="B5633">
        <v>2003</v>
      </c>
      <c r="C5633">
        <v>3</v>
      </c>
      <c r="D5633">
        <v>1347.6566536524899</v>
      </c>
      <c r="E5633">
        <v>5414.9491228053303</v>
      </c>
      <c r="F5633">
        <v>1601.6032594681899</v>
      </c>
      <c r="G5633">
        <v>748.50922297032503</v>
      </c>
      <c r="H5633">
        <v>2668.5029913646799</v>
      </c>
      <c r="I5633">
        <v>738.32165447608998</v>
      </c>
    </row>
    <row r="5634" spans="1:9" x14ac:dyDescent="0.25">
      <c r="A5634" t="s">
        <v>39</v>
      </c>
      <c r="B5634">
        <v>2003</v>
      </c>
      <c r="C5634">
        <v>4</v>
      </c>
      <c r="D5634">
        <v>1702.05859256505</v>
      </c>
      <c r="E5634">
        <v>5037.9168766558796</v>
      </c>
      <c r="F5634">
        <v>852.96565806823696</v>
      </c>
      <c r="G5634">
        <v>398.85692408691</v>
      </c>
      <c r="H5634">
        <v>1832.45871106862</v>
      </c>
      <c r="I5634">
        <v>1107.5671472388501</v>
      </c>
    </row>
    <row r="5635" spans="1:9" x14ac:dyDescent="0.25">
      <c r="A5635" t="s">
        <v>39</v>
      </c>
      <c r="B5635">
        <v>2003</v>
      </c>
      <c r="C5635">
        <v>5</v>
      </c>
      <c r="D5635">
        <v>1372.1558616054599</v>
      </c>
      <c r="E5635">
        <v>5396.8668623735803</v>
      </c>
      <c r="F5635">
        <v>2341.09000989067</v>
      </c>
      <c r="G5635">
        <v>1099.1502944356901</v>
      </c>
      <c r="H5635">
        <v>4632.5791219779603</v>
      </c>
      <c r="I5635">
        <v>1227.85562336255</v>
      </c>
    </row>
    <row r="5636" spans="1:9" x14ac:dyDescent="0.25">
      <c r="A5636" t="s">
        <v>39</v>
      </c>
      <c r="B5636">
        <v>2003</v>
      </c>
      <c r="C5636">
        <v>6</v>
      </c>
      <c r="D5636">
        <v>1491.2819607894401</v>
      </c>
      <c r="E5636">
        <v>5244.4306832873499</v>
      </c>
      <c r="F5636">
        <v>1511.530980283</v>
      </c>
      <c r="G5636">
        <v>699.44822436371498</v>
      </c>
      <c r="H5636">
        <v>3127.7837992815098</v>
      </c>
      <c r="I5636">
        <v>1407.6790570544499</v>
      </c>
    </row>
    <row r="5637" spans="1:9" x14ac:dyDescent="0.25">
      <c r="A5637" t="s">
        <v>39</v>
      </c>
      <c r="B5637">
        <v>2003</v>
      </c>
      <c r="C5637">
        <v>7</v>
      </c>
      <c r="D5637">
        <v>1110.0478449733901</v>
      </c>
      <c r="E5637">
        <v>5369.3131096117404</v>
      </c>
      <c r="F5637">
        <v>1745.2931662998801</v>
      </c>
      <c r="G5637">
        <v>817.95992407424797</v>
      </c>
      <c r="H5637">
        <v>3861.30700205318</v>
      </c>
      <c r="I5637">
        <v>1156.7917505077901</v>
      </c>
    </row>
    <row r="5638" spans="1:9" x14ac:dyDescent="0.25">
      <c r="A5638" t="s">
        <v>39</v>
      </c>
      <c r="B5638">
        <v>2003</v>
      </c>
      <c r="C5638">
        <v>8</v>
      </c>
      <c r="D5638">
        <v>679.33907780125105</v>
      </c>
      <c r="E5638">
        <v>5376.4073604247296</v>
      </c>
      <c r="F5638">
        <v>1107.63189370842</v>
      </c>
      <c r="G5638">
        <v>514.70482780374005</v>
      </c>
      <c r="H5638">
        <v>1879.4991992663699</v>
      </c>
      <c r="I5638">
        <v>744.66623989842697</v>
      </c>
    </row>
    <row r="5639" spans="1:9" x14ac:dyDescent="0.25">
      <c r="A5639" t="s">
        <v>39</v>
      </c>
      <c r="B5639">
        <v>2003</v>
      </c>
      <c r="C5639">
        <v>9</v>
      </c>
      <c r="D5639">
        <v>313.25776375024299</v>
      </c>
      <c r="E5639">
        <v>5407.9914884288</v>
      </c>
      <c r="F5639">
        <v>3321.5723665842302</v>
      </c>
      <c r="G5639">
        <v>1548.4978985170301</v>
      </c>
      <c r="H5639">
        <v>5499.7547009641403</v>
      </c>
      <c r="I5639">
        <v>374.37910201048601</v>
      </c>
    </row>
    <row r="5640" spans="1:9" x14ac:dyDescent="0.25">
      <c r="A5640" t="s">
        <v>39</v>
      </c>
      <c r="B5640">
        <v>2003</v>
      </c>
      <c r="C5640">
        <v>10</v>
      </c>
      <c r="D5640">
        <v>252.44229422803801</v>
      </c>
      <c r="E5640">
        <v>5399.1589350411996</v>
      </c>
      <c r="F5640">
        <v>1570.26667958344</v>
      </c>
      <c r="G5640">
        <v>734.79473600736901</v>
      </c>
      <c r="H5640">
        <v>2495.8917269888998</v>
      </c>
      <c r="I5640">
        <v>291.16852621942701</v>
      </c>
    </row>
    <row r="5641" spans="1:9" x14ac:dyDescent="0.25">
      <c r="A5641" t="s">
        <v>39</v>
      </c>
      <c r="B5641">
        <v>2003</v>
      </c>
      <c r="C5641">
        <v>11</v>
      </c>
      <c r="D5641">
        <v>264.42978185875899</v>
      </c>
      <c r="E5641">
        <v>5346.7735251653303</v>
      </c>
      <c r="F5641">
        <v>2924.1397556060801</v>
      </c>
      <c r="G5641">
        <v>1382.1867718762301</v>
      </c>
      <c r="H5641">
        <v>4741.4664111913999</v>
      </c>
      <c r="I5641">
        <v>242.57288978208101</v>
      </c>
    </row>
    <row r="5642" spans="1:9" x14ac:dyDescent="0.25">
      <c r="A5642" t="s">
        <v>39</v>
      </c>
      <c r="B5642">
        <v>2003</v>
      </c>
      <c r="C5642">
        <v>12</v>
      </c>
      <c r="D5642">
        <v>460.048894821364</v>
      </c>
      <c r="E5642">
        <v>5421.8818236448697</v>
      </c>
      <c r="F5642">
        <v>2702.3648690508398</v>
      </c>
      <c r="G5642">
        <v>1260.0344740901</v>
      </c>
      <c r="H5642">
        <v>4427.9450973912699</v>
      </c>
      <c r="I5642">
        <v>287.92967617353901</v>
      </c>
    </row>
    <row r="5643" spans="1:9" x14ac:dyDescent="0.25">
      <c r="A5643" t="s">
        <v>39</v>
      </c>
      <c r="B5643">
        <v>2004</v>
      </c>
      <c r="C5643">
        <v>1</v>
      </c>
      <c r="D5643">
        <v>562.79673088927404</v>
      </c>
      <c r="E5643">
        <v>5418.5345850684298</v>
      </c>
      <c r="F5643">
        <v>2733.69785228417</v>
      </c>
      <c r="G5643">
        <v>1286.23421457318</v>
      </c>
      <c r="H5643">
        <v>4500.2329471815201</v>
      </c>
      <c r="I5643">
        <v>253.19521635433199</v>
      </c>
    </row>
    <row r="5644" spans="1:9" x14ac:dyDescent="0.25">
      <c r="A5644" t="s">
        <v>39</v>
      </c>
      <c r="B5644">
        <v>2004</v>
      </c>
      <c r="C5644">
        <v>2</v>
      </c>
      <c r="D5644">
        <v>932.14331444650998</v>
      </c>
      <c r="E5644">
        <v>5485.1021887553397</v>
      </c>
      <c r="F5644">
        <v>1527.4847902592101</v>
      </c>
      <c r="G5644">
        <v>710.14995122478001</v>
      </c>
      <c r="H5644">
        <v>2356.3038806361301</v>
      </c>
      <c r="I5644">
        <v>372.47394187862898</v>
      </c>
    </row>
    <row r="5645" spans="1:9" x14ac:dyDescent="0.25">
      <c r="A5645" t="s">
        <v>39</v>
      </c>
      <c r="B5645">
        <v>2004</v>
      </c>
      <c r="C5645">
        <v>3</v>
      </c>
      <c r="D5645">
        <v>1274.06638287176</v>
      </c>
      <c r="E5645">
        <v>5485.27944347832</v>
      </c>
      <c r="F5645">
        <v>1491.7003233776099</v>
      </c>
      <c r="G5645">
        <v>701.43622039931199</v>
      </c>
      <c r="H5645">
        <v>2278.53322923939</v>
      </c>
      <c r="I5645">
        <v>646.49458911806801</v>
      </c>
    </row>
    <row r="5646" spans="1:9" x14ac:dyDescent="0.25">
      <c r="A5646" t="s">
        <v>39</v>
      </c>
      <c r="B5646">
        <v>2004</v>
      </c>
      <c r="C5646">
        <v>4</v>
      </c>
      <c r="D5646">
        <v>1414.0454833838101</v>
      </c>
      <c r="E5646">
        <v>5396.0199429209897</v>
      </c>
      <c r="F5646">
        <v>1516.0197707028401</v>
      </c>
      <c r="G5646">
        <v>707.16410886008396</v>
      </c>
      <c r="H5646">
        <v>2879.1553205281298</v>
      </c>
      <c r="I5646">
        <v>937.88533817136999</v>
      </c>
    </row>
    <row r="5647" spans="1:9" x14ac:dyDescent="0.25">
      <c r="A5647" t="s">
        <v>39</v>
      </c>
      <c r="B5647">
        <v>2004</v>
      </c>
      <c r="C5647">
        <v>5</v>
      </c>
      <c r="D5647">
        <v>1683.64238272637</v>
      </c>
      <c r="E5647">
        <v>5314.7686152608503</v>
      </c>
      <c r="F5647">
        <v>1006.0584494060701</v>
      </c>
      <c r="G5647">
        <v>464.74039662694202</v>
      </c>
      <c r="H5647">
        <v>2003.3792733458799</v>
      </c>
      <c r="I5647">
        <v>1379.2801470678901</v>
      </c>
    </row>
    <row r="5648" spans="1:9" x14ac:dyDescent="0.25">
      <c r="A5648" t="s">
        <v>39</v>
      </c>
      <c r="B5648">
        <v>2004</v>
      </c>
      <c r="C5648">
        <v>6</v>
      </c>
      <c r="D5648">
        <v>1304.1499697935601</v>
      </c>
      <c r="E5648">
        <v>5288.1559560272199</v>
      </c>
      <c r="F5648">
        <v>1445.8306745664199</v>
      </c>
      <c r="G5648">
        <v>674.59062726223499</v>
      </c>
      <c r="H5648">
        <v>3315.4263917337098</v>
      </c>
      <c r="I5648">
        <v>1223.79256091709</v>
      </c>
    </row>
    <row r="5649" spans="1:9" x14ac:dyDescent="0.25">
      <c r="A5649" t="s">
        <v>39</v>
      </c>
      <c r="B5649">
        <v>2004</v>
      </c>
      <c r="C5649">
        <v>7</v>
      </c>
      <c r="D5649">
        <v>940.465303598829</v>
      </c>
      <c r="E5649">
        <v>5375.5945069048303</v>
      </c>
      <c r="F5649">
        <v>1349.921975471</v>
      </c>
      <c r="G5649">
        <v>633.19474456013802</v>
      </c>
      <c r="H5649">
        <v>2441.12632071802</v>
      </c>
      <c r="I5649">
        <v>1000.86283564367</v>
      </c>
    </row>
    <row r="5650" spans="1:9" x14ac:dyDescent="0.25">
      <c r="A5650" t="s">
        <v>39</v>
      </c>
      <c r="B5650">
        <v>2004</v>
      </c>
      <c r="C5650">
        <v>8</v>
      </c>
      <c r="D5650">
        <v>649.33736251108905</v>
      </c>
      <c r="E5650">
        <v>5364.24763163834</v>
      </c>
      <c r="F5650">
        <v>3191.0763150972698</v>
      </c>
      <c r="G5650">
        <v>1503.65655203746</v>
      </c>
      <c r="H5650">
        <v>5966.0645043526702</v>
      </c>
      <c r="I5650">
        <v>709.69911038248802</v>
      </c>
    </row>
    <row r="5651" spans="1:9" x14ac:dyDescent="0.25">
      <c r="A5651" t="s">
        <v>39</v>
      </c>
      <c r="B5651">
        <v>2004</v>
      </c>
      <c r="C5651">
        <v>9</v>
      </c>
      <c r="D5651">
        <v>346.07107987997398</v>
      </c>
      <c r="E5651">
        <v>5426.1337845697699</v>
      </c>
      <c r="F5651">
        <v>2734.1611484639702</v>
      </c>
      <c r="G5651">
        <v>1277.7527704192901</v>
      </c>
      <c r="H5651">
        <v>4744.9093342267097</v>
      </c>
      <c r="I5651">
        <v>404.97470304942601</v>
      </c>
    </row>
    <row r="5652" spans="1:9" x14ac:dyDescent="0.25">
      <c r="A5652" t="s">
        <v>39</v>
      </c>
      <c r="B5652">
        <v>2004</v>
      </c>
      <c r="C5652">
        <v>10</v>
      </c>
      <c r="D5652">
        <v>213.12501198733901</v>
      </c>
      <c r="E5652">
        <v>5334.0047551022399</v>
      </c>
      <c r="F5652">
        <v>4156.5153401294701</v>
      </c>
      <c r="G5652">
        <v>1959.3913815465801</v>
      </c>
      <c r="H5652">
        <v>7070.7577548745603</v>
      </c>
      <c r="I5652">
        <v>255.39540337595199</v>
      </c>
    </row>
    <row r="5653" spans="1:9" x14ac:dyDescent="0.25">
      <c r="A5653" t="s">
        <v>39</v>
      </c>
      <c r="B5653">
        <v>2004</v>
      </c>
      <c r="C5653">
        <v>11</v>
      </c>
      <c r="D5653">
        <v>290.06540807776702</v>
      </c>
      <c r="E5653">
        <v>5375.1760905758601</v>
      </c>
      <c r="F5653">
        <v>2658.0603294716798</v>
      </c>
      <c r="G5653">
        <v>1236.59477878489</v>
      </c>
      <c r="H5653">
        <v>4629.8924289422803</v>
      </c>
      <c r="I5653">
        <v>259.30694590702302</v>
      </c>
    </row>
    <row r="5654" spans="1:9" x14ac:dyDescent="0.25">
      <c r="A5654" t="s">
        <v>39</v>
      </c>
      <c r="B5654">
        <v>2004</v>
      </c>
      <c r="C5654">
        <v>12</v>
      </c>
      <c r="D5654">
        <v>479.28162467154999</v>
      </c>
      <c r="E5654">
        <v>5440.8909382726297</v>
      </c>
      <c r="F5654">
        <v>3911.1220355893702</v>
      </c>
      <c r="G5654">
        <v>1821.0178751527101</v>
      </c>
      <c r="H5654">
        <v>6546.0638496382899</v>
      </c>
      <c r="I5654">
        <v>296.16806342954197</v>
      </c>
    </row>
    <row r="5655" spans="1:9" x14ac:dyDescent="0.25">
      <c r="A5655" t="s">
        <v>39</v>
      </c>
      <c r="B5655">
        <v>2005</v>
      </c>
      <c r="C5655">
        <v>1</v>
      </c>
      <c r="D5655">
        <v>701.47952370567498</v>
      </c>
      <c r="E5655">
        <v>5436.5922484226203</v>
      </c>
      <c r="F5655">
        <v>4552.3520733689102</v>
      </c>
      <c r="G5655">
        <v>2110.2932925371601</v>
      </c>
      <c r="H5655">
        <v>8191.06765056522</v>
      </c>
      <c r="I5655">
        <v>296.33773764947398</v>
      </c>
    </row>
    <row r="5656" spans="1:9" x14ac:dyDescent="0.25">
      <c r="A5656" t="s">
        <v>39</v>
      </c>
      <c r="B5656">
        <v>2005</v>
      </c>
      <c r="C5656">
        <v>2</v>
      </c>
      <c r="D5656">
        <v>780.18358668926805</v>
      </c>
      <c r="E5656">
        <v>5305.96675719826</v>
      </c>
      <c r="F5656">
        <v>1425.62820854593</v>
      </c>
      <c r="G5656">
        <v>664.57407495076495</v>
      </c>
      <c r="H5656">
        <v>2127.42533861527</v>
      </c>
      <c r="I5656">
        <v>316.53485523030298</v>
      </c>
    </row>
    <row r="5657" spans="1:9" x14ac:dyDescent="0.25">
      <c r="A5657" t="s">
        <v>39</v>
      </c>
      <c r="B5657">
        <v>2005</v>
      </c>
      <c r="C5657">
        <v>3</v>
      </c>
      <c r="D5657">
        <v>1359.71410904391</v>
      </c>
      <c r="E5657">
        <v>5341.9802704364001</v>
      </c>
      <c r="F5657">
        <v>1409.64517867786</v>
      </c>
      <c r="G5657">
        <v>655.903478687747</v>
      </c>
      <c r="H5657">
        <v>2223.7071084009099</v>
      </c>
      <c r="I5657">
        <v>656.73023472368504</v>
      </c>
    </row>
    <row r="5658" spans="1:9" x14ac:dyDescent="0.25">
      <c r="A5658" t="s">
        <v>39</v>
      </c>
      <c r="B5658">
        <v>2005</v>
      </c>
      <c r="C5658">
        <v>4</v>
      </c>
      <c r="D5658">
        <v>1686.1413851132099</v>
      </c>
      <c r="E5658">
        <v>5348.3145774388204</v>
      </c>
      <c r="F5658">
        <v>1061.51050772233</v>
      </c>
      <c r="G5658">
        <v>490.35819391614001</v>
      </c>
      <c r="H5658">
        <v>2195.6354729155601</v>
      </c>
      <c r="I5658">
        <v>1070.5225938446499</v>
      </c>
    </row>
    <row r="5659" spans="1:9" x14ac:dyDescent="0.25">
      <c r="A5659" t="s">
        <v>39</v>
      </c>
      <c r="B5659">
        <v>2005</v>
      </c>
      <c r="C5659">
        <v>5</v>
      </c>
      <c r="D5659">
        <v>1523.64715590627</v>
      </c>
      <c r="E5659">
        <v>5401.3157754023696</v>
      </c>
      <c r="F5659">
        <v>1464.4957025144699</v>
      </c>
      <c r="G5659">
        <v>679.31403967223503</v>
      </c>
      <c r="H5659">
        <v>3100.3807891666002</v>
      </c>
      <c r="I5659">
        <v>1270.37534767379</v>
      </c>
    </row>
    <row r="5660" spans="1:9" x14ac:dyDescent="0.25">
      <c r="A5660" t="s">
        <v>39</v>
      </c>
      <c r="B5660">
        <v>2005</v>
      </c>
      <c r="C5660">
        <v>6</v>
      </c>
      <c r="D5660">
        <v>1316.14641103042</v>
      </c>
      <c r="E5660">
        <v>5339.3321996897103</v>
      </c>
      <c r="F5660">
        <v>896.30267428178399</v>
      </c>
      <c r="G5660">
        <v>420.19286681285797</v>
      </c>
      <c r="H5660">
        <v>1672.618710512</v>
      </c>
      <c r="I5660">
        <v>1276.16538445843</v>
      </c>
    </row>
    <row r="5661" spans="1:9" x14ac:dyDescent="0.25">
      <c r="A5661" t="s">
        <v>39</v>
      </c>
      <c r="B5661">
        <v>2005</v>
      </c>
      <c r="C5661">
        <v>7</v>
      </c>
      <c r="D5661">
        <v>1106.8122403489499</v>
      </c>
      <c r="E5661">
        <v>5327.9993707602698</v>
      </c>
      <c r="F5661">
        <v>1137.2991440267001</v>
      </c>
      <c r="G5661">
        <v>525.77727903037896</v>
      </c>
      <c r="H5661">
        <v>2546.0133133313502</v>
      </c>
      <c r="I5661">
        <v>1137.8904870612901</v>
      </c>
    </row>
    <row r="5662" spans="1:9" x14ac:dyDescent="0.25">
      <c r="A5662" t="s">
        <v>39</v>
      </c>
      <c r="B5662">
        <v>2005</v>
      </c>
      <c r="C5662">
        <v>8</v>
      </c>
      <c r="D5662">
        <v>579.07772911563495</v>
      </c>
      <c r="E5662">
        <v>5354.8379612336003</v>
      </c>
      <c r="F5662">
        <v>1753.4950383933301</v>
      </c>
      <c r="G5662">
        <v>821.57563684395996</v>
      </c>
      <c r="H5662">
        <v>3024.7325027371999</v>
      </c>
      <c r="I5662">
        <v>647.681234381173</v>
      </c>
    </row>
    <row r="5663" spans="1:9" x14ac:dyDescent="0.25">
      <c r="A5663" t="s">
        <v>39</v>
      </c>
      <c r="B5663">
        <v>2005</v>
      </c>
      <c r="C5663">
        <v>9</v>
      </c>
      <c r="D5663">
        <v>335.00343687978199</v>
      </c>
      <c r="E5663">
        <v>5320.8883186633302</v>
      </c>
      <c r="F5663">
        <v>2750.6294017550299</v>
      </c>
      <c r="G5663">
        <v>1281.6819486228201</v>
      </c>
      <c r="H5663">
        <v>4295.1765525149503</v>
      </c>
      <c r="I5663">
        <v>392.347432340495</v>
      </c>
    </row>
    <row r="5664" spans="1:9" x14ac:dyDescent="0.25">
      <c r="A5664" t="s">
        <v>39</v>
      </c>
      <c r="B5664">
        <v>2005</v>
      </c>
      <c r="C5664">
        <v>10</v>
      </c>
      <c r="D5664">
        <v>277.98426743671001</v>
      </c>
      <c r="E5664">
        <v>5355.5650477872496</v>
      </c>
      <c r="F5664">
        <v>2204.4471014257801</v>
      </c>
      <c r="G5664">
        <v>1035.03946459043</v>
      </c>
      <c r="H5664">
        <v>3779.4605371703001</v>
      </c>
      <c r="I5664">
        <v>307.17316459171002</v>
      </c>
    </row>
    <row r="5665" spans="1:9" x14ac:dyDescent="0.25">
      <c r="A5665" t="s">
        <v>39</v>
      </c>
      <c r="B5665">
        <v>2005</v>
      </c>
      <c r="C5665">
        <v>11</v>
      </c>
      <c r="D5665">
        <v>273.60360349816301</v>
      </c>
      <c r="E5665">
        <v>5157.5916634137002</v>
      </c>
      <c r="F5665">
        <v>4041.04509775017</v>
      </c>
      <c r="G5665">
        <v>1892.90862328818</v>
      </c>
      <c r="H5665">
        <v>7191.1230932684202</v>
      </c>
      <c r="I5665">
        <v>247.73407964916001</v>
      </c>
    </row>
    <row r="5666" spans="1:9" x14ac:dyDescent="0.25">
      <c r="A5666" t="s">
        <v>39</v>
      </c>
      <c r="B5666">
        <v>2005</v>
      </c>
      <c r="C5666">
        <v>12</v>
      </c>
      <c r="D5666">
        <v>409.38403483873401</v>
      </c>
      <c r="E5666">
        <v>5469.3899002546696</v>
      </c>
      <c r="F5666">
        <v>1611.4635623079701</v>
      </c>
      <c r="G5666">
        <v>757.585578662785</v>
      </c>
      <c r="H5666">
        <v>2295.7317305644101</v>
      </c>
      <c r="I5666">
        <v>264.37792116585302</v>
      </c>
    </row>
    <row r="5667" spans="1:9" x14ac:dyDescent="0.25">
      <c r="A5667" t="s">
        <v>39</v>
      </c>
      <c r="B5667">
        <v>2006</v>
      </c>
      <c r="C5667">
        <v>1</v>
      </c>
      <c r="D5667">
        <v>585.21737565642297</v>
      </c>
      <c r="E5667">
        <v>5441.2333397273296</v>
      </c>
      <c r="F5667">
        <v>2403.0614584595901</v>
      </c>
      <c r="G5667">
        <v>1130.14897615733</v>
      </c>
      <c r="H5667">
        <v>3717.8512463304401</v>
      </c>
      <c r="I5667">
        <v>258.82700824102199</v>
      </c>
    </row>
    <row r="5668" spans="1:9" x14ac:dyDescent="0.25">
      <c r="A5668" t="s">
        <v>39</v>
      </c>
      <c r="B5668">
        <v>2006</v>
      </c>
      <c r="C5668">
        <v>2</v>
      </c>
      <c r="D5668">
        <v>810.21052522236903</v>
      </c>
      <c r="E5668">
        <v>5477.95252894226</v>
      </c>
      <c r="F5668">
        <v>2065.72830153114</v>
      </c>
      <c r="G5668">
        <v>974.87658460605803</v>
      </c>
      <c r="H5668">
        <v>3214.8287208728898</v>
      </c>
      <c r="I5668">
        <v>328.14298489916303</v>
      </c>
    </row>
    <row r="5669" spans="1:9" x14ac:dyDescent="0.25">
      <c r="A5669" t="s">
        <v>39</v>
      </c>
      <c r="B5669">
        <v>2006</v>
      </c>
      <c r="C5669">
        <v>3</v>
      </c>
      <c r="D5669">
        <v>1090.8540782601699</v>
      </c>
      <c r="E5669">
        <v>5465.06042173469</v>
      </c>
      <c r="F5669">
        <v>1002.89844354512</v>
      </c>
      <c r="G5669">
        <v>468.69831280934</v>
      </c>
      <c r="H5669">
        <v>1437.7485630194899</v>
      </c>
      <c r="I5669">
        <v>558.67427505713897</v>
      </c>
    </row>
    <row r="5670" spans="1:9" x14ac:dyDescent="0.25">
      <c r="A5670" t="s">
        <v>39</v>
      </c>
      <c r="B5670">
        <v>2006</v>
      </c>
      <c r="C5670">
        <v>4</v>
      </c>
      <c r="D5670">
        <v>1352.6308574702</v>
      </c>
      <c r="E5670">
        <v>5464.8893591506203</v>
      </c>
      <c r="F5670">
        <v>1895.5204069229701</v>
      </c>
      <c r="G5670">
        <v>887.35501298639497</v>
      </c>
      <c r="H5670">
        <v>3265.8553348156302</v>
      </c>
      <c r="I5670">
        <v>906.93579642166605</v>
      </c>
    </row>
    <row r="5671" spans="1:9" x14ac:dyDescent="0.25">
      <c r="A5671" t="s">
        <v>39</v>
      </c>
      <c r="B5671">
        <v>2006</v>
      </c>
      <c r="C5671">
        <v>5</v>
      </c>
      <c r="D5671">
        <v>1626.2103113705</v>
      </c>
      <c r="E5671">
        <v>5298.5374329369397</v>
      </c>
      <c r="F5671">
        <v>1141.4323515630699</v>
      </c>
      <c r="G5671">
        <v>534.19450710508795</v>
      </c>
      <c r="H5671">
        <v>2622.2615364186699</v>
      </c>
      <c r="I5671">
        <v>1314.2295568038601</v>
      </c>
    </row>
    <row r="5672" spans="1:9" x14ac:dyDescent="0.25">
      <c r="A5672" t="s">
        <v>39</v>
      </c>
      <c r="B5672">
        <v>2006</v>
      </c>
      <c r="C5672">
        <v>6</v>
      </c>
      <c r="D5672">
        <v>1606.50596536484</v>
      </c>
      <c r="E5672">
        <v>5237.3276119817301</v>
      </c>
      <c r="F5672">
        <v>647.37154340350605</v>
      </c>
      <c r="G5672">
        <v>300.46071249728499</v>
      </c>
      <c r="H5672">
        <v>1686.2764462457801</v>
      </c>
      <c r="I5672">
        <v>1482.0048090866401</v>
      </c>
    </row>
    <row r="5673" spans="1:9" x14ac:dyDescent="0.25">
      <c r="A5673" t="s">
        <v>39</v>
      </c>
      <c r="B5673">
        <v>2006</v>
      </c>
      <c r="C5673">
        <v>7</v>
      </c>
      <c r="D5673">
        <v>1245.5056178879399</v>
      </c>
      <c r="E5673">
        <v>5290.1469099685701</v>
      </c>
      <c r="F5673">
        <v>828.48532574655496</v>
      </c>
      <c r="G5673">
        <v>385.570828622492</v>
      </c>
      <c r="H5673">
        <v>1917.79261483184</v>
      </c>
      <c r="I5673">
        <v>1263.18975998515</v>
      </c>
    </row>
    <row r="5674" spans="1:9" x14ac:dyDescent="0.25">
      <c r="A5674" t="s">
        <v>39</v>
      </c>
      <c r="B5674">
        <v>2006</v>
      </c>
      <c r="C5674">
        <v>8</v>
      </c>
      <c r="D5674">
        <v>655.75939628544302</v>
      </c>
      <c r="E5674">
        <v>5442.5490175349496</v>
      </c>
      <c r="F5674">
        <v>2503.1335482989498</v>
      </c>
      <c r="G5674">
        <v>1178.30988731705</v>
      </c>
      <c r="H5674">
        <v>4502.1744802325902</v>
      </c>
      <c r="I5674">
        <v>729.07973809453495</v>
      </c>
    </row>
    <row r="5675" spans="1:9" x14ac:dyDescent="0.25">
      <c r="A5675" t="s">
        <v>39</v>
      </c>
      <c r="B5675">
        <v>2006</v>
      </c>
      <c r="C5675">
        <v>9</v>
      </c>
      <c r="D5675">
        <v>341.11529726938602</v>
      </c>
      <c r="E5675">
        <v>5351.46572746315</v>
      </c>
      <c r="F5675">
        <v>1972.12069015251</v>
      </c>
      <c r="G5675">
        <v>926.30085661068097</v>
      </c>
      <c r="H5675">
        <v>3148.1111247732001</v>
      </c>
      <c r="I5675">
        <v>393.79487861996898</v>
      </c>
    </row>
    <row r="5676" spans="1:9" x14ac:dyDescent="0.25">
      <c r="A5676" t="s">
        <v>39</v>
      </c>
      <c r="B5676">
        <v>2006</v>
      </c>
      <c r="C5676">
        <v>10</v>
      </c>
      <c r="D5676">
        <v>241.43250221101999</v>
      </c>
      <c r="E5676">
        <v>5401.0173433706696</v>
      </c>
      <c r="F5676">
        <v>3896.3510872248098</v>
      </c>
      <c r="G5676">
        <v>1830.1242263955601</v>
      </c>
      <c r="H5676">
        <v>6546.5665362761602</v>
      </c>
      <c r="I5676">
        <v>280.78216074206603</v>
      </c>
    </row>
    <row r="5677" spans="1:9" x14ac:dyDescent="0.25">
      <c r="A5677" t="s">
        <v>39</v>
      </c>
      <c r="B5677">
        <v>2006</v>
      </c>
      <c r="C5677">
        <v>11</v>
      </c>
      <c r="D5677">
        <v>294.63294289609502</v>
      </c>
      <c r="E5677">
        <v>5380.1863710895605</v>
      </c>
      <c r="F5677">
        <v>5197.0964780720496</v>
      </c>
      <c r="G5677">
        <v>2428.31874716522</v>
      </c>
      <c r="H5677">
        <v>9475.6056121344209</v>
      </c>
      <c r="I5677">
        <v>265.208641876738</v>
      </c>
    </row>
    <row r="5678" spans="1:9" x14ac:dyDescent="0.25">
      <c r="A5678" t="s">
        <v>39</v>
      </c>
      <c r="B5678">
        <v>2006</v>
      </c>
      <c r="C5678">
        <v>12</v>
      </c>
      <c r="D5678">
        <v>484.29042079454001</v>
      </c>
      <c r="E5678">
        <v>5430.1084364450799</v>
      </c>
      <c r="F5678">
        <v>5293.2250013657003</v>
      </c>
      <c r="G5678">
        <v>2473.7888615308502</v>
      </c>
      <c r="H5678">
        <v>9521.5754581799101</v>
      </c>
      <c r="I5678">
        <v>296.95627563148503</v>
      </c>
    </row>
    <row r="5679" spans="1:9" x14ac:dyDescent="0.25">
      <c r="A5679" t="s">
        <v>39</v>
      </c>
      <c r="B5679">
        <v>2007</v>
      </c>
      <c r="C5679">
        <v>1</v>
      </c>
      <c r="D5679">
        <v>763.89661047597895</v>
      </c>
      <c r="E5679">
        <v>5325.1319463311702</v>
      </c>
      <c r="F5679">
        <v>4529.9624943408999</v>
      </c>
      <c r="G5679">
        <v>2106.9601980529701</v>
      </c>
      <c r="H5679">
        <v>7963.1884931264303</v>
      </c>
      <c r="I5679">
        <v>308.74050254375499</v>
      </c>
    </row>
    <row r="5680" spans="1:9" x14ac:dyDescent="0.25">
      <c r="A5680" t="s">
        <v>39</v>
      </c>
      <c r="B5680">
        <v>2007</v>
      </c>
      <c r="C5680">
        <v>2</v>
      </c>
      <c r="D5680">
        <v>696.94347652383703</v>
      </c>
      <c r="E5680">
        <v>5460.7491587942504</v>
      </c>
      <c r="F5680">
        <v>1588.1201909824399</v>
      </c>
      <c r="G5680">
        <v>745.82458793187595</v>
      </c>
      <c r="H5680">
        <v>2568.8361158636299</v>
      </c>
      <c r="I5680">
        <v>290.84507685718802</v>
      </c>
    </row>
    <row r="5681" spans="1:9" x14ac:dyDescent="0.25">
      <c r="A5681" t="s">
        <v>39</v>
      </c>
      <c r="B5681">
        <v>2007</v>
      </c>
      <c r="C5681">
        <v>3</v>
      </c>
      <c r="D5681">
        <v>1466.8328891860899</v>
      </c>
      <c r="E5681">
        <v>5423.07415721497</v>
      </c>
      <c r="F5681">
        <v>2126.975815796</v>
      </c>
      <c r="G5681">
        <v>992.853547077489</v>
      </c>
      <c r="H5681">
        <v>3594.3434733952599</v>
      </c>
      <c r="I5681">
        <v>711.52130006553205</v>
      </c>
    </row>
    <row r="5682" spans="1:9" x14ac:dyDescent="0.25">
      <c r="A5682" t="s">
        <v>39</v>
      </c>
      <c r="B5682">
        <v>2007</v>
      </c>
      <c r="C5682">
        <v>4</v>
      </c>
      <c r="D5682">
        <v>1777.3355810355899</v>
      </c>
      <c r="E5682">
        <v>5280.3753665430504</v>
      </c>
      <c r="F5682">
        <v>1204.56712326926</v>
      </c>
      <c r="G5682">
        <v>555.780485063014</v>
      </c>
      <c r="H5682">
        <v>2399.13660442113</v>
      </c>
      <c r="I5682">
        <v>1117.6269407392101</v>
      </c>
    </row>
    <row r="5683" spans="1:9" x14ac:dyDescent="0.25">
      <c r="A5683" t="s">
        <v>39</v>
      </c>
      <c r="B5683">
        <v>2007</v>
      </c>
      <c r="C5683">
        <v>5</v>
      </c>
      <c r="D5683">
        <v>1629.96733333769</v>
      </c>
      <c r="E5683">
        <v>5327.5516477253796</v>
      </c>
      <c r="F5683">
        <v>1129.2714786746701</v>
      </c>
      <c r="G5683">
        <v>522.47397650133496</v>
      </c>
      <c r="H5683">
        <v>2653.12845942798</v>
      </c>
      <c r="I5683">
        <v>1322.34652410729</v>
      </c>
    </row>
    <row r="5684" spans="1:9" x14ac:dyDescent="0.25">
      <c r="A5684" t="s">
        <v>39</v>
      </c>
      <c r="B5684">
        <v>2007</v>
      </c>
      <c r="C5684">
        <v>6</v>
      </c>
      <c r="D5684">
        <v>1651.8444440921</v>
      </c>
      <c r="E5684">
        <v>5225.3920370186597</v>
      </c>
      <c r="F5684">
        <v>653.72987119867196</v>
      </c>
      <c r="G5684">
        <v>308.36370586218197</v>
      </c>
      <c r="H5684">
        <v>1712.8114987006199</v>
      </c>
      <c r="I5684">
        <v>1531.40042187784</v>
      </c>
    </row>
    <row r="5685" spans="1:9" x14ac:dyDescent="0.25">
      <c r="A5685" t="s">
        <v>39</v>
      </c>
      <c r="B5685">
        <v>2007</v>
      </c>
      <c r="C5685">
        <v>7</v>
      </c>
      <c r="D5685">
        <v>823.86048926272201</v>
      </c>
      <c r="E5685">
        <v>5393.4577538910698</v>
      </c>
      <c r="F5685">
        <v>2999.2567624345002</v>
      </c>
      <c r="G5685">
        <v>1409.1422176572901</v>
      </c>
      <c r="H5685">
        <v>5797.1811139358597</v>
      </c>
      <c r="I5685">
        <v>890.90086044439795</v>
      </c>
    </row>
    <row r="5686" spans="1:9" x14ac:dyDescent="0.25">
      <c r="A5686" t="s">
        <v>39</v>
      </c>
      <c r="B5686">
        <v>2007</v>
      </c>
      <c r="C5686">
        <v>8</v>
      </c>
      <c r="D5686">
        <v>590.94267472436798</v>
      </c>
      <c r="E5686">
        <v>5389.5198602065302</v>
      </c>
      <c r="F5686">
        <v>2338.1103580100598</v>
      </c>
      <c r="G5686">
        <v>1093.1963736724299</v>
      </c>
      <c r="H5686">
        <v>4078.8649226959301</v>
      </c>
      <c r="I5686">
        <v>659.69035845877897</v>
      </c>
    </row>
    <row r="5687" spans="1:9" x14ac:dyDescent="0.25">
      <c r="A5687" t="s">
        <v>39</v>
      </c>
      <c r="B5687">
        <v>2007</v>
      </c>
      <c r="C5687">
        <v>9</v>
      </c>
      <c r="D5687">
        <v>315.26606475808097</v>
      </c>
      <c r="E5687">
        <v>5359.4525003887202</v>
      </c>
      <c r="F5687">
        <v>2711.63850284815</v>
      </c>
      <c r="G5687">
        <v>1266.9557284124</v>
      </c>
      <c r="H5687">
        <v>4463.8597023674201</v>
      </c>
      <c r="I5687">
        <v>373.89975428650098</v>
      </c>
    </row>
    <row r="5688" spans="1:9" x14ac:dyDescent="0.25">
      <c r="A5688" t="s">
        <v>39</v>
      </c>
      <c r="B5688">
        <v>2007</v>
      </c>
      <c r="C5688">
        <v>10</v>
      </c>
      <c r="D5688">
        <v>294.21530796621801</v>
      </c>
      <c r="E5688">
        <v>5386.0162958511301</v>
      </c>
      <c r="F5688">
        <v>1897.07518915325</v>
      </c>
      <c r="G5688">
        <v>888.03815811950801</v>
      </c>
      <c r="H5688">
        <v>2631.1262528369598</v>
      </c>
      <c r="I5688">
        <v>318.15066331140503</v>
      </c>
    </row>
    <row r="5689" spans="1:9" x14ac:dyDescent="0.25">
      <c r="A5689" t="s">
        <v>39</v>
      </c>
      <c r="B5689">
        <v>2007</v>
      </c>
      <c r="C5689">
        <v>11</v>
      </c>
      <c r="D5689">
        <v>286.347924667999</v>
      </c>
      <c r="E5689">
        <v>5338.5709501420597</v>
      </c>
      <c r="F5689">
        <v>2557.0829863099302</v>
      </c>
      <c r="G5689">
        <v>1196.3141572572399</v>
      </c>
      <c r="H5689">
        <v>4150.61700554032</v>
      </c>
      <c r="I5689">
        <v>259.458948017929</v>
      </c>
    </row>
    <row r="5690" spans="1:9" x14ac:dyDescent="0.25">
      <c r="A5690" t="s">
        <v>39</v>
      </c>
      <c r="B5690">
        <v>2007</v>
      </c>
      <c r="C5690">
        <v>12</v>
      </c>
      <c r="D5690">
        <v>455.348591680683</v>
      </c>
      <c r="E5690">
        <v>5468.5078514786501</v>
      </c>
      <c r="F5690">
        <v>2312.5873269297999</v>
      </c>
      <c r="G5690">
        <v>1082.6107339826001</v>
      </c>
      <c r="H5690">
        <v>4050.68071677137</v>
      </c>
      <c r="I5690">
        <v>283.49987238051199</v>
      </c>
    </row>
    <row r="5691" spans="1:9" x14ac:dyDescent="0.25">
      <c r="A5691" t="s">
        <v>39</v>
      </c>
      <c r="B5691">
        <v>2008</v>
      </c>
      <c r="C5691">
        <v>1</v>
      </c>
      <c r="D5691">
        <v>666.60242045536597</v>
      </c>
      <c r="E5691">
        <v>5439.6683155738801</v>
      </c>
      <c r="F5691">
        <v>5712.1587027136602</v>
      </c>
      <c r="G5691">
        <v>2686.7457508664102</v>
      </c>
      <c r="H5691">
        <v>9650.0978433518503</v>
      </c>
      <c r="I5691">
        <v>282.955071505842</v>
      </c>
    </row>
    <row r="5692" spans="1:9" x14ac:dyDescent="0.25">
      <c r="A5692" t="s">
        <v>39</v>
      </c>
      <c r="B5692">
        <v>2008</v>
      </c>
      <c r="C5692">
        <v>2</v>
      </c>
      <c r="D5692">
        <v>939.49831852128</v>
      </c>
      <c r="E5692">
        <v>5372.2307273631995</v>
      </c>
      <c r="F5692">
        <v>2860.6052377105302</v>
      </c>
      <c r="G5692">
        <v>1333.0943703282301</v>
      </c>
      <c r="H5692">
        <v>5283.3911947183497</v>
      </c>
      <c r="I5692">
        <v>366.12114607239499</v>
      </c>
    </row>
    <row r="5693" spans="1:9" x14ac:dyDescent="0.25">
      <c r="A5693" t="s">
        <v>39</v>
      </c>
      <c r="B5693">
        <v>2008</v>
      </c>
      <c r="C5693">
        <v>3</v>
      </c>
      <c r="D5693">
        <v>1161.50682103741</v>
      </c>
      <c r="E5693">
        <v>5380.8304838635204</v>
      </c>
      <c r="F5693">
        <v>2877.8496488538699</v>
      </c>
      <c r="G5693">
        <v>1349.8870867906201</v>
      </c>
      <c r="H5693">
        <v>5169.1865385847304</v>
      </c>
      <c r="I5693">
        <v>582.76579137170097</v>
      </c>
    </row>
    <row r="5694" spans="1:9" x14ac:dyDescent="0.25">
      <c r="A5694" t="s">
        <v>39</v>
      </c>
      <c r="B5694">
        <v>2008</v>
      </c>
      <c r="C5694">
        <v>4</v>
      </c>
      <c r="D5694">
        <v>1596.5761734668599</v>
      </c>
      <c r="E5694">
        <v>5391.7942537551899</v>
      </c>
      <c r="F5694">
        <v>1753.6233031742599</v>
      </c>
      <c r="G5694">
        <v>817.18654349282599</v>
      </c>
      <c r="H5694">
        <v>3500.3702391453799</v>
      </c>
      <c r="I5694">
        <v>1042.0184574554601</v>
      </c>
    </row>
    <row r="5695" spans="1:9" x14ac:dyDescent="0.25">
      <c r="A5695" t="s">
        <v>39</v>
      </c>
      <c r="B5695">
        <v>2008</v>
      </c>
      <c r="C5695">
        <v>5</v>
      </c>
      <c r="D5695">
        <v>2037.00559260523</v>
      </c>
      <c r="E5695">
        <v>5044.51742426285</v>
      </c>
      <c r="F5695">
        <v>163.79186825482</v>
      </c>
      <c r="G5695">
        <v>76.888268548369297</v>
      </c>
      <c r="H5695">
        <v>339.19766368030298</v>
      </c>
      <c r="I5695">
        <v>1538.58746159866</v>
      </c>
    </row>
    <row r="5696" spans="1:9" x14ac:dyDescent="0.25">
      <c r="A5696" t="s">
        <v>39</v>
      </c>
      <c r="B5696">
        <v>2008</v>
      </c>
      <c r="C5696">
        <v>6</v>
      </c>
      <c r="D5696">
        <v>1481.68915537104</v>
      </c>
      <c r="E5696">
        <v>4928.8189449220999</v>
      </c>
      <c r="F5696">
        <v>1059.6647203324401</v>
      </c>
      <c r="G5696">
        <v>491.50058317473201</v>
      </c>
      <c r="H5696">
        <v>2972.72484248208</v>
      </c>
      <c r="I5696">
        <v>1232.00455290743</v>
      </c>
    </row>
    <row r="5697" spans="1:9" x14ac:dyDescent="0.25">
      <c r="A5697" t="s">
        <v>39</v>
      </c>
      <c r="B5697">
        <v>2008</v>
      </c>
      <c r="C5697">
        <v>7</v>
      </c>
      <c r="D5697">
        <v>1147.5291319933499</v>
      </c>
      <c r="E5697">
        <v>5284.8960680334503</v>
      </c>
      <c r="F5697">
        <v>1488.02340761358</v>
      </c>
      <c r="G5697">
        <v>700.373384829727</v>
      </c>
      <c r="H5697">
        <v>2862.32760120596</v>
      </c>
      <c r="I5697">
        <v>1176.05166812892</v>
      </c>
    </row>
    <row r="5698" spans="1:9" x14ac:dyDescent="0.25">
      <c r="A5698" t="s">
        <v>39</v>
      </c>
      <c r="B5698">
        <v>2008</v>
      </c>
      <c r="C5698">
        <v>8</v>
      </c>
      <c r="D5698">
        <v>552.54720410964603</v>
      </c>
      <c r="E5698">
        <v>5390.6641659601601</v>
      </c>
      <c r="F5698">
        <v>2170.36134357838</v>
      </c>
      <c r="G5698">
        <v>1022.7151210051099</v>
      </c>
      <c r="H5698">
        <v>4065.20990894534</v>
      </c>
      <c r="I5698">
        <v>619.73290683527898</v>
      </c>
    </row>
    <row r="5699" spans="1:9" x14ac:dyDescent="0.25">
      <c r="A5699" t="s">
        <v>39</v>
      </c>
      <c r="B5699">
        <v>2008</v>
      </c>
      <c r="C5699">
        <v>9</v>
      </c>
      <c r="D5699">
        <v>296.804529999593</v>
      </c>
      <c r="E5699">
        <v>5450.7260809685504</v>
      </c>
      <c r="F5699">
        <v>2176.5095928795599</v>
      </c>
      <c r="G5699">
        <v>1027.5389610919101</v>
      </c>
      <c r="H5699">
        <v>3393.4542310887</v>
      </c>
      <c r="I5699">
        <v>358.16723072962299</v>
      </c>
    </row>
    <row r="5700" spans="1:9" x14ac:dyDescent="0.25">
      <c r="A5700" t="s">
        <v>39</v>
      </c>
      <c r="B5700">
        <v>2008</v>
      </c>
      <c r="C5700">
        <v>10</v>
      </c>
      <c r="D5700">
        <v>228.55439475954199</v>
      </c>
      <c r="E5700">
        <v>5386.4435950792704</v>
      </c>
      <c r="F5700">
        <v>4251.3831650191896</v>
      </c>
      <c r="G5700">
        <v>1985.92663811169</v>
      </c>
      <c r="H5700">
        <v>7553.1244668888503</v>
      </c>
      <c r="I5700">
        <v>270.93231960074201</v>
      </c>
    </row>
    <row r="5701" spans="1:9" x14ac:dyDescent="0.25">
      <c r="A5701" t="s">
        <v>39</v>
      </c>
      <c r="B5701">
        <v>2008</v>
      </c>
      <c r="C5701">
        <v>11</v>
      </c>
      <c r="D5701">
        <v>295.94397720537802</v>
      </c>
      <c r="E5701">
        <v>5356.5480137947097</v>
      </c>
      <c r="F5701">
        <v>3015.5580531563801</v>
      </c>
      <c r="G5701">
        <v>1405.3798232423101</v>
      </c>
      <c r="H5701">
        <v>5031.1750293628802</v>
      </c>
      <c r="I5701">
        <v>259.980478319025</v>
      </c>
    </row>
    <row r="5702" spans="1:9" x14ac:dyDescent="0.25">
      <c r="A5702" t="s">
        <v>39</v>
      </c>
      <c r="B5702">
        <v>2008</v>
      </c>
      <c r="C5702">
        <v>12</v>
      </c>
      <c r="D5702">
        <v>407.00216183059501</v>
      </c>
      <c r="E5702">
        <v>5438.3888873610704</v>
      </c>
      <c r="F5702">
        <v>1942.45171425283</v>
      </c>
      <c r="G5702">
        <v>902.08275379991699</v>
      </c>
      <c r="H5702">
        <v>2814.1928850893501</v>
      </c>
      <c r="I5702">
        <v>262.49068284259999</v>
      </c>
    </row>
    <row r="5703" spans="1:9" x14ac:dyDescent="0.25">
      <c r="A5703" t="s">
        <v>39</v>
      </c>
      <c r="B5703">
        <v>2009</v>
      </c>
      <c r="C5703">
        <v>1</v>
      </c>
      <c r="D5703">
        <v>601.24892082093095</v>
      </c>
      <c r="E5703">
        <v>5343.8384865280204</v>
      </c>
      <c r="F5703">
        <v>2899.6582719010498</v>
      </c>
      <c r="G5703">
        <v>1366.37924836512</v>
      </c>
      <c r="H5703">
        <v>4911.5001873625997</v>
      </c>
      <c r="I5703">
        <v>265.44617417618502</v>
      </c>
    </row>
    <row r="5704" spans="1:9" x14ac:dyDescent="0.25">
      <c r="A5704" t="s">
        <v>39</v>
      </c>
      <c r="B5704">
        <v>2009</v>
      </c>
      <c r="C5704">
        <v>2</v>
      </c>
      <c r="D5704">
        <v>779.75163873269003</v>
      </c>
      <c r="E5704">
        <v>5471.7071307374599</v>
      </c>
      <c r="F5704">
        <v>1496.1143326414301</v>
      </c>
      <c r="G5704">
        <v>698.65224536206802</v>
      </c>
      <c r="H5704">
        <v>2007.7518375836801</v>
      </c>
      <c r="I5704">
        <v>321.31159452474799</v>
      </c>
    </row>
    <row r="5705" spans="1:9" x14ac:dyDescent="0.25">
      <c r="A5705" t="s">
        <v>39</v>
      </c>
      <c r="B5705">
        <v>2009</v>
      </c>
      <c r="C5705">
        <v>3</v>
      </c>
      <c r="D5705">
        <v>1222.40108767225</v>
      </c>
      <c r="E5705">
        <v>5448.2873215429599</v>
      </c>
      <c r="F5705">
        <v>1854.37964800234</v>
      </c>
      <c r="G5705">
        <v>871.45773883399499</v>
      </c>
      <c r="H5705">
        <v>3074.12710710079</v>
      </c>
      <c r="I5705">
        <v>608.37008097879902</v>
      </c>
    </row>
    <row r="5706" spans="1:9" x14ac:dyDescent="0.25">
      <c r="A5706" t="s">
        <v>39</v>
      </c>
      <c r="B5706">
        <v>2009</v>
      </c>
      <c r="C5706">
        <v>4</v>
      </c>
      <c r="D5706">
        <v>1838.59524459726</v>
      </c>
      <c r="E5706">
        <v>5363.33794704926</v>
      </c>
      <c r="F5706">
        <v>683.68247837297304</v>
      </c>
      <c r="G5706">
        <v>314.34112549594602</v>
      </c>
      <c r="H5706">
        <v>1344.5030985067699</v>
      </c>
      <c r="I5706">
        <v>1158.6842182273001</v>
      </c>
    </row>
    <row r="5707" spans="1:9" x14ac:dyDescent="0.25">
      <c r="A5707" t="s">
        <v>39</v>
      </c>
      <c r="B5707">
        <v>2009</v>
      </c>
      <c r="C5707">
        <v>5</v>
      </c>
      <c r="D5707">
        <v>1716.1269335310801</v>
      </c>
      <c r="E5707">
        <v>5356.0058396250197</v>
      </c>
      <c r="F5707">
        <v>1309.90811024968</v>
      </c>
      <c r="G5707">
        <v>606.39913099281102</v>
      </c>
      <c r="H5707">
        <v>2860.0912133960401</v>
      </c>
      <c r="I5707">
        <v>1408.32013154641</v>
      </c>
    </row>
    <row r="5708" spans="1:9" x14ac:dyDescent="0.25">
      <c r="A5708" t="s">
        <v>39</v>
      </c>
      <c r="B5708">
        <v>2009</v>
      </c>
      <c r="C5708">
        <v>6</v>
      </c>
      <c r="D5708">
        <v>1598.8922036577001</v>
      </c>
      <c r="E5708">
        <v>5246.2657034807598</v>
      </c>
      <c r="F5708">
        <v>753.29986599857295</v>
      </c>
      <c r="G5708">
        <v>354.75561836809101</v>
      </c>
      <c r="H5708">
        <v>1789.6243328406599</v>
      </c>
      <c r="I5708">
        <v>1508.58160930436</v>
      </c>
    </row>
    <row r="5709" spans="1:9" x14ac:dyDescent="0.25">
      <c r="A5709" t="s">
        <v>39</v>
      </c>
      <c r="B5709">
        <v>2009</v>
      </c>
      <c r="C5709">
        <v>7</v>
      </c>
      <c r="D5709">
        <v>1047.74218490413</v>
      </c>
      <c r="E5709">
        <v>5185.4973505820499</v>
      </c>
      <c r="F5709">
        <v>3275.5693875022898</v>
      </c>
      <c r="G5709">
        <v>1542.4488108001599</v>
      </c>
      <c r="H5709">
        <v>6362.4113405242297</v>
      </c>
      <c r="I5709">
        <v>1044.90931176558</v>
      </c>
    </row>
    <row r="5710" spans="1:9" x14ac:dyDescent="0.25">
      <c r="A5710" t="s">
        <v>39</v>
      </c>
      <c r="B5710">
        <v>2009</v>
      </c>
      <c r="C5710">
        <v>8</v>
      </c>
      <c r="D5710">
        <v>553.90997856893205</v>
      </c>
      <c r="E5710">
        <v>5333.9631911033603</v>
      </c>
      <c r="F5710">
        <v>2520.0788710555698</v>
      </c>
      <c r="G5710">
        <v>1178.23502173682</v>
      </c>
      <c r="H5710">
        <v>4856.65652829191</v>
      </c>
      <c r="I5710">
        <v>620.85417179679098</v>
      </c>
    </row>
    <row r="5711" spans="1:9" x14ac:dyDescent="0.25">
      <c r="A5711" t="s">
        <v>39</v>
      </c>
      <c r="B5711">
        <v>2009</v>
      </c>
      <c r="C5711">
        <v>9</v>
      </c>
      <c r="D5711">
        <v>338.77586069223702</v>
      </c>
      <c r="E5711">
        <v>5367.4178497591402</v>
      </c>
      <c r="F5711">
        <v>2012.2669220492601</v>
      </c>
      <c r="G5711">
        <v>938.30127294118495</v>
      </c>
      <c r="H5711">
        <v>3268.8508862322301</v>
      </c>
      <c r="I5711">
        <v>391.806591955474</v>
      </c>
    </row>
    <row r="5712" spans="1:9" x14ac:dyDescent="0.25">
      <c r="A5712" t="s">
        <v>39</v>
      </c>
      <c r="B5712">
        <v>2009</v>
      </c>
      <c r="C5712">
        <v>10</v>
      </c>
      <c r="D5712">
        <v>240.22649370653701</v>
      </c>
      <c r="E5712">
        <v>5438.7432414640798</v>
      </c>
      <c r="F5712">
        <v>2222.7994969568199</v>
      </c>
      <c r="G5712">
        <v>1048.3493099519901</v>
      </c>
      <c r="H5712">
        <v>3432.0944678364699</v>
      </c>
      <c r="I5712">
        <v>281.19943582716502</v>
      </c>
    </row>
    <row r="5713" spans="1:9" x14ac:dyDescent="0.25">
      <c r="A5713" t="s">
        <v>39</v>
      </c>
      <c r="B5713">
        <v>2009</v>
      </c>
      <c r="C5713">
        <v>11</v>
      </c>
      <c r="D5713">
        <v>252.98907239459999</v>
      </c>
      <c r="E5713">
        <v>5401.1929735592603</v>
      </c>
      <c r="F5713">
        <v>5199.0419763467498</v>
      </c>
      <c r="G5713">
        <v>2449.72378082866</v>
      </c>
      <c r="H5713">
        <v>9249.1951158212105</v>
      </c>
      <c r="I5713">
        <v>237.24535991694</v>
      </c>
    </row>
    <row r="5714" spans="1:9" x14ac:dyDescent="0.25">
      <c r="A5714" t="s">
        <v>39</v>
      </c>
      <c r="B5714">
        <v>2009</v>
      </c>
      <c r="C5714">
        <v>12</v>
      </c>
      <c r="D5714">
        <v>335.85173228007397</v>
      </c>
      <c r="E5714">
        <v>5427.7075444686097</v>
      </c>
      <c r="F5714">
        <v>1978.5412845727501</v>
      </c>
      <c r="G5714">
        <v>941.537661215821</v>
      </c>
      <c r="H5714">
        <v>3060.0733539845501</v>
      </c>
      <c r="I5714">
        <v>233.811274295456</v>
      </c>
    </row>
    <row r="5715" spans="1:9" x14ac:dyDescent="0.25">
      <c r="A5715" t="s">
        <v>39</v>
      </c>
      <c r="B5715">
        <v>2010</v>
      </c>
      <c r="C5715">
        <v>1</v>
      </c>
      <c r="D5715">
        <v>494.74578990668903</v>
      </c>
      <c r="E5715">
        <v>5510.6537163502499</v>
      </c>
      <c r="F5715">
        <v>1068.5497949457599</v>
      </c>
      <c r="G5715">
        <v>499.21323807190402</v>
      </c>
      <c r="H5715">
        <v>783.61376525390597</v>
      </c>
      <c r="I5715">
        <v>234.14646509057499</v>
      </c>
    </row>
    <row r="5716" spans="1:9" x14ac:dyDescent="0.25">
      <c r="A5716" t="s">
        <v>39</v>
      </c>
      <c r="B5716">
        <v>2010</v>
      </c>
      <c r="C5716">
        <v>2</v>
      </c>
      <c r="D5716">
        <v>658.063666448135</v>
      </c>
      <c r="E5716">
        <v>5497.8600561296098</v>
      </c>
      <c r="F5716">
        <v>1002.2365815125301</v>
      </c>
      <c r="G5716">
        <v>472.68639415893699</v>
      </c>
      <c r="H5716">
        <v>1209.1266681811101</v>
      </c>
      <c r="I5716">
        <v>281.70620932256901</v>
      </c>
    </row>
    <row r="5717" spans="1:9" x14ac:dyDescent="0.25">
      <c r="A5717" t="s">
        <v>39</v>
      </c>
      <c r="B5717">
        <v>2010</v>
      </c>
      <c r="C5717">
        <v>3</v>
      </c>
      <c r="D5717">
        <v>1247.3812850653001</v>
      </c>
      <c r="E5717">
        <v>5458.9244847052796</v>
      </c>
      <c r="F5717">
        <v>1305.01928974524</v>
      </c>
      <c r="G5717">
        <v>607.20917891038596</v>
      </c>
      <c r="H5717">
        <v>1943.24017027835</v>
      </c>
      <c r="I5717">
        <v>609.74176317785998</v>
      </c>
    </row>
    <row r="5718" spans="1:9" x14ac:dyDescent="0.25">
      <c r="A5718" t="s">
        <v>39</v>
      </c>
      <c r="B5718">
        <v>2010</v>
      </c>
      <c r="C5718">
        <v>4</v>
      </c>
      <c r="D5718">
        <v>1526.5365965272299</v>
      </c>
      <c r="E5718">
        <v>5411.4725868615697</v>
      </c>
      <c r="F5718">
        <v>1015.2677074445201</v>
      </c>
      <c r="G5718">
        <v>468.86363943234602</v>
      </c>
      <c r="H5718">
        <v>1752.3152514220501</v>
      </c>
      <c r="I5718">
        <v>987.60700910927505</v>
      </c>
    </row>
    <row r="5719" spans="1:9" x14ac:dyDescent="0.25">
      <c r="A5719" t="s">
        <v>39</v>
      </c>
      <c r="B5719">
        <v>2010</v>
      </c>
      <c r="C5719">
        <v>5</v>
      </c>
      <c r="D5719">
        <v>1754.7416328188599</v>
      </c>
      <c r="E5719">
        <v>5211.8767671728501</v>
      </c>
      <c r="F5719">
        <v>430.38963743080302</v>
      </c>
      <c r="G5719">
        <v>195.79207823381299</v>
      </c>
      <c r="H5719">
        <v>1124.44016289057</v>
      </c>
      <c r="I5719">
        <v>1400.07806399732</v>
      </c>
    </row>
    <row r="5720" spans="1:9" x14ac:dyDescent="0.25">
      <c r="A5720" t="s">
        <v>39</v>
      </c>
      <c r="B5720">
        <v>2010</v>
      </c>
      <c r="C5720">
        <v>6</v>
      </c>
      <c r="D5720">
        <v>1610.8050136746101</v>
      </c>
      <c r="E5720">
        <v>5064.6824010829996</v>
      </c>
      <c r="F5720">
        <v>199.183381478428</v>
      </c>
      <c r="G5720">
        <v>90.647803370719998</v>
      </c>
      <c r="H5720">
        <v>778.97609636261097</v>
      </c>
      <c r="I5720">
        <v>1437.9334667512801</v>
      </c>
    </row>
    <row r="5721" spans="1:9" x14ac:dyDescent="0.25">
      <c r="A5721" t="s">
        <v>39</v>
      </c>
      <c r="B5721">
        <v>2010</v>
      </c>
      <c r="C5721">
        <v>7</v>
      </c>
      <c r="D5721">
        <v>1045.6728288608999</v>
      </c>
      <c r="E5721">
        <v>5330.6274380143004</v>
      </c>
      <c r="F5721">
        <v>1586.9717620722899</v>
      </c>
      <c r="G5721">
        <v>736.56917582290703</v>
      </c>
      <c r="H5721">
        <v>3409.9066403183201</v>
      </c>
      <c r="I5721">
        <v>1072.4770375778201</v>
      </c>
    </row>
    <row r="5722" spans="1:9" x14ac:dyDescent="0.25">
      <c r="A5722" t="s">
        <v>39</v>
      </c>
      <c r="B5722">
        <v>2010</v>
      </c>
      <c r="C5722">
        <v>8</v>
      </c>
      <c r="D5722">
        <v>595.25019338075106</v>
      </c>
      <c r="E5722">
        <v>5424.9090457344</v>
      </c>
      <c r="F5722">
        <v>2540.5807227301002</v>
      </c>
      <c r="G5722">
        <v>1195.7106776887599</v>
      </c>
      <c r="H5722">
        <v>4599.1468271802296</v>
      </c>
      <c r="I5722">
        <v>667.96924056995101</v>
      </c>
    </row>
    <row r="5723" spans="1:9" x14ac:dyDescent="0.25">
      <c r="A5723" t="s">
        <v>39</v>
      </c>
      <c r="B5723">
        <v>2010</v>
      </c>
      <c r="C5723">
        <v>9</v>
      </c>
      <c r="D5723">
        <v>333.38790876347002</v>
      </c>
      <c r="E5723">
        <v>5415.1419020918302</v>
      </c>
      <c r="F5723">
        <v>2121.8269959600402</v>
      </c>
      <c r="G5723">
        <v>998.44233546849296</v>
      </c>
      <c r="H5723">
        <v>3368.8147808625899</v>
      </c>
      <c r="I5723">
        <v>393.29494522902002</v>
      </c>
    </row>
    <row r="5724" spans="1:9" x14ac:dyDescent="0.25">
      <c r="A5724" t="s">
        <v>39</v>
      </c>
      <c r="B5724">
        <v>2010</v>
      </c>
      <c r="C5724">
        <v>10</v>
      </c>
      <c r="D5724">
        <v>247.846166307869</v>
      </c>
      <c r="E5724">
        <v>5053.81363717972</v>
      </c>
      <c r="F5724">
        <v>3770.7630150446698</v>
      </c>
      <c r="G5724">
        <v>1771.2983320143301</v>
      </c>
      <c r="H5724">
        <v>6615.5394468200902</v>
      </c>
      <c r="I5724">
        <v>266.545329257574</v>
      </c>
    </row>
    <row r="5725" spans="1:9" x14ac:dyDescent="0.25">
      <c r="A5725" t="s">
        <v>39</v>
      </c>
      <c r="B5725">
        <v>2010</v>
      </c>
      <c r="C5725">
        <v>11</v>
      </c>
      <c r="D5725">
        <v>214.958526492864</v>
      </c>
      <c r="E5725">
        <v>5485.5846985865801</v>
      </c>
      <c r="F5725">
        <v>1728.48885039213</v>
      </c>
      <c r="G5725">
        <v>810.06460423529597</v>
      </c>
      <c r="H5725">
        <v>2448.4978975517702</v>
      </c>
      <c r="I5725">
        <v>221.215769111893</v>
      </c>
    </row>
    <row r="5726" spans="1:9" x14ac:dyDescent="0.25">
      <c r="A5726" t="s">
        <v>39</v>
      </c>
      <c r="B5726">
        <v>2010</v>
      </c>
      <c r="C5726">
        <v>12</v>
      </c>
      <c r="D5726">
        <v>361.34251767714397</v>
      </c>
      <c r="E5726">
        <v>5477.06880037461</v>
      </c>
      <c r="F5726">
        <v>1203.9328556164401</v>
      </c>
      <c r="G5726">
        <v>563.94781514804095</v>
      </c>
      <c r="H5726">
        <v>1258.9957635778001</v>
      </c>
      <c r="I5726">
        <v>243.78671127115001</v>
      </c>
    </row>
    <row r="5727" spans="1:9" x14ac:dyDescent="0.25">
      <c r="A5727" t="s">
        <v>39</v>
      </c>
      <c r="B5727">
        <v>2011</v>
      </c>
      <c r="C5727">
        <v>1</v>
      </c>
      <c r="D5727">
        <v>657.11417796201704</v>
      </c>
      <c r="E5727">
        <v>5450.9617981945803</v>
      </c>
      <c r="F5727">
        <v>2619.2653674367102</v>
      </c>
      <c r="G5727">
        <v>1226.0637123685999</v>
      </c>
      <c r="H5727">
        <v>4132.8178405076096</v>
      </c>
      <c r="I5727">
        <v>282.830882832329</v>
      </c>
    </row>
    <row r="5728" spans="1:9" x14ac:dyDescent="0.25">
      <c r="A5728" t="s">
        <v>39</v>
      </c>
      <c r="B5728">
        <v>2011</v>
      </c>
      <c r="C5728">
        <v>2</v>
      </c>
      <c r="D5728">
        <v>675.665898501279</v>
      </c>
      <c r="E5728">
        <v>5485.1117400990297</v>
      </c>
      <c r="F5728">
        <v>2325.6971033923501</v>
      </c>
      <c r="G5728">
        <v>1088.1855785672999</v>
      </c>
      <c r="H5728">
        <v>3644.91073502673</v>
      </c>
      <c r="I5728">
        <v>286.27686396453601</v>
      </c>
    </row>
    <row r="5729" spans="1:9" x14ac:dyDescent="0.25">
      <c r="A5729" t="s">
        <v>39</v>
      </c>
      <c r="B5729">
        <v>2011</v>
      </c>
      <c r="C5729">
        <v>3</v>
      </c>
      <c r="D5729">
        <v>1200.95506599346</v>
      </c>
      <c r="E5729">
        <v>5425.0573035398902</v>
      </c>
      <c r="F5729">
        <v>1472.6147018142599</v>
      </c>
      <c r="G5729">
        <v>680.23423460727304</v>
      </c>
      <c r="H5729">
        <v>2372.8973653405801</v>
      </c>
      <c r="I5729">
        <v>592.64693397200597</v>
      </c>
    </row>
    <row r="5730" spans="1:9" x14ac:dyDescent="0.25">
      <c r="A5730" t="s">
        <v>39</v>
      </c>
      <c r="B5730">
        <v>2011</v>
      </c>
      <c r="C5730">
        <v>4</v>
      </c>
      <c r="D5730">
        <v>1963.47875232054</v>
      </c>
      <c r="E5730">
        <v>5328.1144988093602</v>
      </c>
      <c r="F5730">
        <v>783.157222652771</v>
      </c>
      <c r="G5730">
        <v>360.154291929419</v>
      </c>
      <c r="H5730">
        <v>1390.4219688027999</v>
      </c>
      <c r="I5730">
        <v>1223.6034853634401</v>
      </c>
    </row>
    <row r="5731" spans="1:9" x14ac:dyDescent="0.25">
      <c r="A5731" t="s">
        <v>39</v>
      </c>
      <c r="B5731">
        <v>2011</v>
      </c>
      <c r="C5731">
        <v>5</v>
      </c>
      <c r="D5731">
        <v>1613.1824258997699</v>
      </c>
      <c r="E5731">
        <v>5163.9447647042098</v>
      </c>
      <c r="F5731">
        <v>1985.21129466757</v>
      </c>
      <c r="G5731">
        <v>915.45846785357298</v>
      </c>
      <c r="H5731">
        <v>4237.7690500771096</v>
      </c>
      <c r="I5731">
        <v>1224.3988987044399</v>
      </c>
    </row>
    <row r="5732" spans="1:9" x14ac:dyDescent="0.25">
      <c r="A5732" t="s">
        <v>39</v>
      </c>
      <c r="B5732">
        <v>2011</v>
      </c>
      <c r="C5732">
        <v>6</v>
      </c>
      <c r="D5732">
        <v>1416.4874272341301</v>
      </c>
      <c r="E5732">
        <v>5325.6020989263898</v>
      </c>
      <c r="F5732">
        <v>2013.50460926598</v>
      </c>
      <c r="G5732">
        <v>932.47357408483003</v>
      </c>
      <c r="H5732">
        <v>4289.7021074260601</v>
      </c>
      <c r="I5732">
        <v>1360.7259664399401</v>
      </c>
    </row>
    <row r="5733" spans="1:9" x14ac:dyDescent="0.25">
      <c r="A5733" t="s">
        <v>39</v>
      </c>
      <c r="B5733">
        <v>2011</v>
      </c>
      <c r="C5733">
        <v>7</v>
      </c>
      <c r="D5733">
        <v>955.72114530650401</v>
      </c>
      <c r="E5733">
        <v>5347.91018526672</v>
      </c>
      <c r="F5733">
        <v>2580.86021992824</v>
      </c>
      <c r="G5733">
        <v>1215.2723923349299</v>
      </c>
      <c r="H5733">
        <v>5185.5284698662299</v>
      </c>
      <c r="I5733">
        <v>1002.29441702585</v>
      </c>
    </row>
    <row r="5734" spans="1:9" x14ac:dyDescent="0.25">
      <c r="A5734" t="s">
        <v>39</v>
      </c>
      <c r="B5734">
        <v>2011</v>
      </c>
      <c r="C5734">
        <v>8</v>
      </c>
      <c r="D5734">
        <v>578.21119731335602</v>
      </c>
      <c r="E5734">
        <v>5407.5266086700403</v>
      </c>
      <c r="F5734">
        <v>2532.2400765021498</v>
      </c>
      <c r="G5734">
        <v>1195.21738717567</v>
      </c>
      <c r="H5734">
        <v>4436.8662452934104</v>
      </c>
      <c r="I5734">
        <v>650.82818115722705</v>
      </c>
    </row>
    <row r="5735" spans="1:9" x14ac:dyDescent="0.25">
      <c r="A5735" t="s">
        <v>39</v>
      </c>
      <c r="B5735">
        <v>2011</v>
      </c>
      <c r="C5735">
        <v>9</v>
      </c>
      <c r="D5735">
        <v>291.62088233618601</v>
      </c>
      <c r="E5735">
        <v>5408.6658605614502</v>
      </c>
      <c r="F5735">
        <v>4177.8145472548704</v>
      </c>
      <c r="G5735">
        <v>1964.05613350678</v>
      </c>
      <c r="H5735">
        <v>7553.6236854733397</v>
      </c>
      <c r="I5735">
        <v>351.99392085157399</v>
      </c>
    </row>
    <row r="5736" spans="1:9" x14ac:dyDescent="0.25">
      <c r="A5736" t="s">
        <v>39</v>
      </c>
      <c r="B5736">
        <v>2011</v>
      </c>
      <c r="C5736">
        <v>10</v>
      </c>
      <c r="D5736">
        <v>251.075379696966</v>
      </c>
      <c r="E5736">
        <v>5416.8080141361197</v>
      </c>
      <c r="F5736">
        <v>2927.2487486526502</v>
      </c>
      <c r="G5736">
        <v>1363.55998250059</v>
      </c>
      <c r="H5736">
        <v>4869.0956600108202</v>
      </c>
      <c r="I5736">
        <v>290.55011895105798</v>
      </c>
    </row>
    <row r="5737" spans="1:9" x14ac:dyDescent="0.25">
      <c r="A5737" t="s">
        <v>39</v>
      </c>
      <c r="B5737">
        <v>2011</v>
      </c>
      <c r="C5737">
        <v>11</v>
      </c>
      <c r="D5737">
        <v>300.37296001712002</v>
      </c>
      <c r="E5737">
        <v>5441.2100943414298</v>
      </c>
      <c r="F5737">
        <v>2842.79104215401</v>
      </c>
      <c r="G5737">
        <v>1320.19490925272</v>
      </c>
      <c r="H5737">
        <v>4463.00633736911</v>
      </c>
      <c r="I5737">
        <v>264.45188094320503</v>
      </c>
    </row>
    <row r="5738" spans="1:9" x14ac:dyDescent="0.25">
      <c r="A5738" t="s">
        <v>39</v>
      </c>
      <c r="B5738">
        <v>2011</v>
      </c>
      <c r="C5738">
        <v>12</v>
      </c>
      <c r="D5738">
        <v>458.42280040534598</v>
      </c>
      <c r="E5738">
        <v>5434.56431910622</v>
      </c>
      <c r="F5738">
        <v>4942.20086327236</v>
      </c>
      <c r="G5738">
        <v>2305.1594672947299</v>
      </c>
      <c r="H5738">
        <v>8745.5589554176804</v>
      </c>
      <c r="I5738">
        <v>287.42620159134401</v>
      </c>
    </row>
    <row r="5739" spans="1:9" x14ac:dyDescent="0.25">
      <c r="A5739" t="s">
        <v>39</v>
      </c>
      <c r="B5739">
        <v>2012</v>
      </c>
      <c r="C5739">
        <v>1</v>
      </c>
      <c r="D5739">
        <v>583.32287697456195</v>
      </c>
      <c r="E5739">
        <v>5436.5022235433999</v>
      </c>
      <c r="F5739">
        <v>2830.3387396148701</v>
      </c>
      <c r="G5739">
        <v>1324.0579185379399</v>
      </c>
      <c r="H5739">
        <v>4791.98157751483</v>
      </c>
      <c r="I5739">
        <v>261.34243024474398</v>
      </c>
    </row>
    <row r="5740" spans="1:9" x14ac:dyDescent="0.25">
      <c r="A5740" t="s">
        <v>39</v>
      </c>
      <c r="B5740">
        <v>2012</v>
      </c>
      <c r="C5740">
        <v>2</v>
      </c>
      <c r="D5740">
        <v>891.01346488295201</v>
      </c>
      <c r="E5740">
        <v>5478.1450035462904</v>
      </c>
      <c r="F5740">
        <v>2189.3840191017498</v>
      </c>
      <c r="G5740">
        <v>1016.19609652102</v>
      </c>
      <c r="H5740">
        <v>3355.74837807419</v>
      </c>
      <c r="I5740">
        <v>365.568341334178</v>
      </c>
    </row>
    <row r="5741" spans="1:9" x14ac:dyDescent="0.25">
      <c r="A5741" t="s">
        <v>39</v>
      </c>
      <c r="B5741">
        <v>2012</v>
      </c>
      <c r="C5741">
        <v>3</v>
      </c>
      <c r="D5741">
        <v>1453.71093759164</v>
      </c>
      <c r="E5741">
        <v>5312.7462401371804</v>
      </c>
      <c r="F5741">
        <v>1193.97544733328</v>
      </c>
      <c r="G5741">
        <v>556.376520782331</v>
      </c>
      <c r="H5741">
        <v>1845.0760862755501</v>
      </c>
      <c r="I5741">
        <v>694.40566641978796</v>
      </c>
    </row>
    <row r="5742" spans="1:9" x14ac:dyDescent="0.25">
      <c r="A5742" t="s">
        <v>39</v>
      </c>
      <c r="B5742">
        <v>2012</v>
      </c>
      <c r="C5742">
        <v>4</v>
      </c>
      <c r="D5742">
        <v>1336.2446441871</v>
      </c>
      <c r="E5742">
        <v>5399.22905013123</v>
      </c>
      <c r="F5742">
        <v>1537.7756067831899</v>
      </c>
      <c r="G5742">
        <v>721.98637431173199</v>
      </c>
      <c r="H5742">
        <v>2891.8297526063302</v>
      </c>
      <c r="I5742">
        <v>879.91369905364502</v>
      </c>
    </row>
    <row r="5743" spans="1:9" x14ac:dyDescent="0.25">
      <c r="A5743" t="s">
        <v>39</v>
      </c>
      <c r="B5743">
        <v>2012</v>
      </c>
      <c r="C5743">
        <v>5</v>
      </c>
      <c r="D5743">
        <v>1797.50457947221</v>
      </c>
      <c r="E5743">
        <v>5266.1135781838202</v>
      </c>
      <c r="F5743">
        <v>1291.3093291528101</v>
      </c>
      <c r="G5743">
        <v>602.21130649205702</v>
      </c>
      <c r="H5743">
        <v>2569.9079970082698</v>
      </c>
      <c r="I5743">
        <v>1466.92286605869</v>
      </c>
    </row>
    <row r="5744" spans="1:9" x14ac:dyDescent="0.25">
      <c r="A5744" t="s">
        <v>39</v>
      </c>
      <c r="B5744">
        <v>2012</v>
      </c>
      <c r="C5744">
        <v>6</v>
      </c>
      <c r="D5744">
        <v>1248.3449977385999</v>
      </c>
      <c r="E5744">
        <v>5256.29799108521</v>
      </c>
      <c r="F5744">
        <v>1322.2890217612501</v>
      </c>
      <c r="G5744">
        <v>617.38721894516698</v>
      </c>
      <c r="H5744">
        <v>3132.6134937073298</v>
      </c>
      <c r="I5744">
        <v>1184.8981808579399</v>
      </c>
    </row>
    <row r="5745" spans="1:9" x14ac:dyDescent="0.25">
      <c r="A5745" t="s">
        <v>39</v>
      </c>
      <c r="B5745">
        <v>2012</v>
      </c>
      <c r="C5745">
        <v>7</v>
      </c>
      <c r="D5745">
        <v>899.76013002439799</v>
      </c>
      <c r="E5745">
        <v>5438.38936628594</v>
      </c>
      <c r="F5745">
        <v>1780.3506193749799</v>
      </c>
      <c r="G5745">
        <v>827.23763467521496</v>
      </c>
      <c r="H5745">
        <v>3366.60169048131</v>
      </c>
      <c r="I5745">
        <v>971.52504407546303</v>
      </c>
    </row>
    <row r="5746" spans="1:9" x14ac:dyDescent="0.25">
      <c r="A5746" t="s">
        <v>39</v>
      </c>
      <c r="B5746">
        <v>2012</v>
      </c>
      <c r="C5746">
        <v>8</v>
      </c>
      <c r="D5746">
        <v>602.23684413784395</v>
      </c>
      <c r="E5746">
        <v>5368.03490475128</v>
      </c>
      <c r="F5746">
        <v>2202.9682311740498</v>
      </c>
      <c r="G5746">
        <v>1033.11512398223</v>
      </c>
      <c r="H5746">
        <v>3884.2877699320902</v>
      </c>
      <c r="I5746">
        <v>667.18588974935801</v>
      </c>
    </row>
    <row r="5747" spans="1:9" x14ac:dyDescent="0.25">
      <c r="A5747" t="s">
        <v>39</v>
      </c>
      <c r="B5747">
        <v>2012</v>
      </c>
      <c r="C5747">
        <v>9</v>
      </c>
      <c r="D5747">
        <v>280.07078600709099</v>
      </c>
      <c r="E5747">
        <v>5447.3762431222503</v>
      </c>
      <c r="F5747">
        <v>3344.4136832783502</v>
      </c>
      <c r="G5747">
        <v>1566.7177243977201</v>
      </c>
      <c r="H5747">
        <v>5605.2676862479702</v>
      </c>
      <c r="I5747">
        <v>345.040816032343</v>
      </c>
    </row>
    <row r="5748" spans="1:9" x14ac:dyDescent="0.25">
      <c r="A5748" t="s">
        <v>39</v>
      </c>
      <c r="B5748">
        <v>2012</v>
      </c>
      <c r="C5748">
        <v>10</v>
      </c>
      <c r="D5748">
        <v>226.71309119607801</v>
      </c>
      <c r="E5748">
        <v>5463.1139972297697</v>
      </c>
      <c r="F5748">
        <v>3364.1569521071601</v>
      </c>
      <c r="G5748">
        <v>1584.1995986253601</v>
      </c>
      <c r="H5748">
        <v>5433.6066093214704</v>
      </c>
      <c r="I5748">
        <v>269.66678392301498</v>
      </c>
    </row>
    <row r="5749" spans="1:9" x14ac:dyDescent="0.25">
      <c r="A5749" t="s">
        <v>39</v>
      </c>
      <c r="B5749">
        <v>2012</v>
      </c>
      <c r="C5749">
        <v>11</v>
      </c>
      <c r="D5749">
        <v>255.49800855381901</v>
      </c>
      <c r="E5749">
        <v>5435.9594867504902</v>
      </c>
      <c r="F5749">
        <v>3675.7189219647998</v>
      </c>
      <c r="G5749">
        <v>1727.4570524486001</v>
      </c>
      <c r="H5749">
        <v>6578.1292129848298</v>
      </c>
      <c r="I5749">
        <v>241.40847868564799</v>
      </c>
    </row>
    <row r="5750" spans="1:9" x14ac:dyDescent="0.25">
      <c r="A5750" t="s">
        <v>39</v>
      </c>
      <c r="B5750">
        <v>2012</v>
      </c>
      <c r="C5750">
        <v>12</v>
      </c>
      <c r="D5750">
        <v>353.70166119686098</v>
      </c>
      <c r="E5750">
        <v>5453.0584710462199</v>
      </c>
      <c r="F5750">
        <v>3300.1048619355402</v>
      </c>
      <c r="G5750">
        <v>1552.13040938683</v>
      </c>
      <c r="H5750">
        <v>5261.1772777002398</v>
      </c>
      <c r="I5750">
        <v>239.97759569385099</v>
      </c>
    </row>
    <row r="5751" spans="1:9" x14ac:dyDescent="0.25">
      <c r="A5751" t="s">
        <v>39</v>
      </c>
      <c r="B5751">
        <v>2013</v>
      </c>
      <c r="C5751">
        <v>1</v>
      </c>
      <c r="D5751">
        <v>596.07207005307203</v>
      </c>
      <c r="E5751">
        <v>5485.4328354764502</v>
      </c>
      <c r="F5751">
        <v>1780.64485835506</v>
      </c>
      <c r="G5751">
        <v>831.53717144439202</v>
      </c>
      <c r="H5751">
        <v>2511.7302783598702</v>
      </c>
      <c r="I5751">
        <v>266.83387635174103</v>
      </c>
    </row>
    <row r="5752" spans="1:9" x14ac:dyDescent="0.25">
      <c r="A5752" t="s">
        <v>39</v>
      </c>
      <c r="B5752">
        <v>2013</v>
      </c>
      <c r="C5752">
        <v>2</v>
      </c>
      <c r="D5752">
        <v>827.50578210047399</v>
      </c>
      <c r="E5752">
        <v>5442.9125187651898</v>
      </c>
      <c r="F5752">
        <v>691.455078409777</v>
      </c>
      <c r="G5752">
        <v>325.07592720727803</v>
      </c>
      <c r="H5752">
        <v>851.69759836215701</v>
      </c>
      <c r="I5752">
        <v>335.96233502838101</v>
      </c>
    </row>
    <row r="5753" spans="1:9" x14ac:dyDescent="0.25">
      <c r="A5753" t="s">
        <v>39</v>
      </c>
      <c r="B5753">
        <v>2013</v>
      </c>
      <c r="C5753">
        <v>3</v>
      </c>
      <c r="D5753">
        <v>1177.22790688492</v>
      </c>
      <c r="E5753">
        <v>5480.2877348127004</v>
      </c>
      <c r="F5753">
        <v>657.86110299689301</v>
      </c>
      <c r="G5753">
        <v>308.05967666036798</v>
      </c>
      <c r="H5753">
        <v>665.59539962362703</v>
      </c>
      <c r="I5753">
        <v>589.050736987547</v>
      </c>
    </row>
    <row r="5754" spans="1:9" x14ac:dyDescent="0.25">
      <c r="A5754" t="s">
        <v>39</v>
      </c>
      <c r="B5754">
        <v>2013</v>
      </c>
      <c r="C5754">
        <v>4</v>
      </c>
      <c r="D5754">
        <v>1371.82680425269</v>
      </c>
      <c r="E5754">
        <v>5351.9601370787796</v>
      </c>
      <c r="F5754">
        <v>1836.30987710572</v>
      </c>
      <c r="G5754">
        <v>851.93488588508603</v>
      </c>
      <c r="H5754">
        <v>3409.0853687000899</v>
      </c>
      <c r="I5754">
        <v>888.87454738085103</v>
      </c>
    </row>
    <row r="5755" spans="1:9" x14ac:dyDescent="0.25">
      <c r="A5755" t="s">
        <v>39</v>
      </c>
      <c r="B5755">
        <v>2013</v>
      </c>
      <c r="C5755">
        <v>5</v>
      </c>
      <c r="D5755">
        <v>1691.34233043106</v>
      </c>
      <c r="E5755">
        <v>5274.1751249314102</v>
      </c>
      <c r="F5755">
        <v>2051.1220162575</v>
      </c>
      <c r="G5755">
        <v>961.33339236311599</v>
      </c>
      <c r="H5755">
        <v>4326.0179079322097</v>
      </c>
      <c r="I5755">
        <v>1385.5071288706399</v>
      </c>
    </row>
    <row r="5756" spans="1:9" x14ac:dyDescent="0.25">
      <c r="A5756" t="s">
        <v>39</v>
      </c>
      <c r="B5756">
        <v>2013</v>
      </c>
      <c r="C5756">
        <v>6</v>
      </c>
      <c r="D5756">
        <v>1379.4921312894401</v>
      </c>
      <c r="E5756">
        <v>5354.9698397205302</v>
      </c>
      <c r="F5756">
        <v>1786.49926775219</v>
      </c>
      <c r="G5756">
        <v>840.859014382189</v>
      </c>
      <c r="H5756">
        <v>3751.42350519917</v>
      </c>
      <c r="I5756">
        <v>1333.5203189277299</v>
      </c>
    </row>
    <row r="5757" spans="1:9" x14ac:dyDescent="0.25">
      <c r="A5757" t="s">
        <v>39</v>
      </c>
      <c r="B5757">
        <v>2013</v>
      </c>
      <c r="C5757">
        <v>7</v>
      </c>
      <c r="D5757">
        <v>1156.1041658496399</v>
      </c>
      <c r="E5757">
        <v>5287.9781376234496</v>
      </c>
      <c r="F5757">
        <v>493.157906617793</v>
      </c>
      <c r="G5757">
        <v>228.041521747057</v>
      </c>
      <c r="H5757">
        <v>1084.4436826553699</v>
      </c>
      <c r="I5757">
        <v>1178.45579347529</v>
      </c>
    </row>
    <row r="5758" spans="1:9" x14ac:dyDescent="0.25">
      <c r="A5758" t="s">
        <v>39</v>
      </c>
      <c r="B5758">
        <v>2013</v>
      </c>
      <c r="C5758">
        <v>8</v>
      </c>
      <c r="D5758">
        <v>614.82248400817195</v>
      </c>
      <c r="E5758">
        <v>5393.99729694504</v>
      </c>
      <c r="F5758">
        <v>2326.9117524511298</v>
      </c>
      <c r="G5758">
        <v>1079.42206998455</v>
      </c>
      <c r="H5758">
        <v>4329.7549574038703</v>
      </c>
      <c r="I5758">
        <v>680.65771403490805</v>
      </c>
    </row>
    <row r="5759" spans="1:9" x14ac:dyDescent="0.25">
      <c r="A5759" t="s">
        <v>39</v>
      </c>
      <c r="B5759">
        <v>2013</v>
      </c>
      <c r="C5759">
        <v>9</v>
      </c>
      <c r="D5759">
        <v>318.79098403929203</v>
      </c>
      <c r="E5759">
        <v>5417.0962214499004</v>
      </c>
      <c r="F5759">
        <v>2342.6060414660601</v>
      </c>
      <c r="G5759">
        <v>1101.20032091296</v>
      </c>
      <c r="H5759">
        <v>3914.0735828073098</v>
      </c>
      <c r="I5759">
        <v>380.97576651147398</v>
      </c>
    </row>
    <row r="5760" spans="1:9" x14ac:dyDescent="0.25">
      <c r="A5760" t="s">
        <v>39</v>
      </c>
      <c r="B5760">
        <v>2013</v>
      </c>
      <c r="C5760">
        <v>10</v>
      </c>
      <c r="D5760">
        <v>257.48281403817202</v>
      </c>
      <c r="E5760">
        <v>5321.7485529924797</v>
      </c>
      <c r="F5760">
        <v>3159.4273254599002</v>
      </c>
      <c r="G5760">
        <v>1478.6006670721299</v>
      </c>
      <c r="H5760">
        <v>5259.1565517838599</v>
      </c>
      <c r="I5760">
        <v>287.82489899342499</v>
      </c>
    </row>
    <row r="5761" spans="1:9" x14ac:dyDescent="0.25">
      <c r="A5761" t="s">
        <v>39</v>
      </c>
      <c r="B5761">
        <v>2013</v>
      </c>
      <c r="C5761">
        <v>11</v>
      </c>
      <c r="D5761">
        <v>287.990031379274</v>
      </c>
      <c r="E5761">
        <v>5443.3852279653902</v>
      </c>
      <c r="F5761">
        <v>2714.5881481430401</v>
      </c>
      <c r="G5761">
        <v>1267.23882959805</v>
      </c>
      <c r="H5761">
        <v>4419.0313207187601</v>
      </c>
      <c r="I5761">
        <v>262.32075304468401</v>
      </c>
    </row>
    <row r="5762" spans="1:9" x14ac:dyDescent="0.25">
      <c r="A5762" t="s">
        <v>39</v>
      </c>
      <c r="B5762">
        <v>2013</v>
      </c>
      <c r="C5762">
        <v>12</v>
      </c>
      <c r="D5762">
        <v>450.70830293190198</v>
      </c>
      <c r="E5762">
        <v>5454.73174449616</v>
      </c>
      <c r="F5762">
        <v>6144.7817855078501</v>
      </c>
      <c r="G5762">
        <v>2867.0762478637098</v>
      </c>
      <c r="H5762">
        <v>10969.777829610101</v>
      </c>
      <c r="I5762">
        <v>285.21125467073898</v>
      </c>
    </row>
    <row r="5763" spans="1:9" x14ac:dyDescent="0.25">
      <c r="A5763" t="s">
        <v>39</v>
      </c>
      <c r="B5763">
        <v>2014</v>
      </c>
      <c r="C5763">
        <v>1</v>
      </c>
      <c r="D5763">
        <v>473.06441817293199</v>
      </c>
      <c r="E5763">
        <v>5476.4152616216998</v>
      </c>
      <c r="F5763">
        <v>3462.1159545155901</v>
      </c>
      <c r="G5763">
        <v>1639.37679413967</v>
      </c>
      <c r="H5763">
        <v>5920.1622442192001</v>
      </c>
      <c r="I5763">
        <v>231.99678812566799</v>
      </c>
    </row>
    <row r="5764" spans="1:9" x14ac:dyDescent="0.25">
      <c r="A5764" t="s">
        <v>39</v>
      </c>
      <c r="B5764">
        <v>2014</v>
      </c>
      <c r="C5764">
        <v>2</v>
      </c>
      <c r="D5764">
        <v>655.64824773965199</v>
      </c>
      <c r="E5764">
        <v>5457.03915708977</v>
      </c>
      <c r="F5764">
        <v>4650.0151925079799</v>
      </c>
      <c r="G5764">
        <v>2186.11194656013</v>
      </c>
      <c r="H5764">
        <v>8120.17146021588</v>
      </c>
      <c r="I5764">
        <v>281.33254052815698</v>
      </c>
    </row>
    <row r="5765" spans="1:9" x14ac:dyDescent="0.25">
      <c r="A5765" t="s">
        <v>39</v>
      </c>
      <c r="B5765">
        <v>2014</v>
      </c>
      <c r="C5765">
        <v>3</v>
      </c>
      <c r="D5765">
        <v>1286.01340519972</v>
      </c>
      <c r="E5765">
        <v>5412.72670104592</v>
      </c>
      <c r="F5765">
        <v>2506.8222733633002</v>
      </c>
      <c r="G5765">
        <v>1164.3777453919799</v>
      </c>
      <c r="H5765">
        <v>4494.3819542065503</v>
      </c>
      <c r="I5765">
        <v>640.07821030614605</v>
      </c>
    </row>
    <row r="5766" spans="1:9" x14ac:dyDescent="0.25">
      <c r="A5766" t="s">
        <v>39</v>
      </c>
      <c r="B5766">
        <v>2014</v>
      </c>
      <c r="C5766">
        <v>4</v>
      </c>
      <c r="D5766">
        <v>1706.53411104262</v>
      </c>
      <c r="E5766">
        <v>5336.4204880921998</v>
      </c>
      <c r="F5766">
        <v>1169.74647670339</v>
      </c>
      <c r="G5766">
        <v>542.80614761865104</v>
      </c>
      <c r="H5766">
        <v>2166.1282121213499</v>
      </c>
      <c r="I5766">
        <v>1099.2949868298099</v>
      </c>
    </row>
    <row r="5767" spans="1:9" x14ac:dyDescent="0.25">
      <c r="A5767" t="s">
        <v>39</v>
      </c>
      <c r="B5767">
        <v>2014</v>
      </c>
      <c r="C5767">
        <v>5</v>
      </c>
      <c r="D5767">
        <v>1751.4971738746699</v>
      </c>
      <c r="E5767">
        <v>5322.3056426124604</v>
      </c>
      <c r="F5767">
        <v>663.44573878403196</v>
      </c>
      <c r="G5767">
        <v>307.137495714816</v>
      </c>
      <c r="H5767">
        <v>1665.0852696567599</v>
      </c>
      <c r="I5767">
        <v>1440.42128762532</v>
      </c>
    </row>
    <row r="5768" spans="1:9" x14ac:dyDescent="0.25">
      <c r="A5768" t="s">
        <v>39</v>
      </c>
      <c r="B5768">
        <v>2014</v>
      </c>
      <c r="C5768">
        <v>6</v>
      </c>
      <c r="D5768">
        <v>1579.2052787365301</v>
      </c>
      <c r="E5768">
        <v>5162.58745361397</v>
      </c>
      <c r="F5768">
        <v>214.66174458629899</v>
      </c>
      <c r="G5768">
        <v>98.148078008841907</v>
      </c>
      <c r="H5768">
        <v>940.17791605948196</v>
      </c>
      <c r="I5768">
        <v>1442.65028129243</v>
      </c>
    </row>
    <row r="5769" spans="1:9" x14ac:dyDescent="0.25">
      <c r="A5769" t="s">
        <v>39</v>
      </c>
      <c r="B5769">
        <v>2014</v>
      </c>
      <c r="C5769">
        <v>7</v>
      </c>
      <c r="D5769">
        <v>1221.8821829492299</v>
      </c>
      <c r="E5769">
        <v>5341.3331286669099</v>
      </c>
      <c r="F5769">
        <v>1335.36337748337</v>
      </c>
      <c r="G5769">
        <v>617.17817422677194</v>
      </c>
      <c r="H5769">
        <v>3031.8023222892002</v>
      </c>
      <c r="I5769">
        <v>1253.93206370435</v>
      </c>
    </row>
    <row r="5770" spans="1:9" x14ac:dyDescent="0.25">
      <c r="A5770" t="s">
        <v>39</v>
      </c>
      <c r="B5770">
        <v>2014</v>
      </c>
      <c r="C5770">
        <v>8</v>
      </c>
      <c r="D5770">
        <v>575.42250167309703</v>
      </c>
      <c r="E5770">
        <v>5369.8521739240196</v>
      </c>
      <c r="F5770">
        <v>3689.4686848144902</v>
      </c>
      <c r="G5770">
        <v>1738.9213502206401</v>
      </c>
      <c r="H5770">
        <v>6337.9165131167001</v>
      </c>
      <c r="I5770">
        <v>634.25874122616801</v>
      </c>
    </row>
    <row r="5771" spans="1:9" x14ac:dyDescent="0.25">
      <c r="A5771" t="s">
        <v>39</v>
      </c>
      <c r="B5771">
        <v>2014</v>
      </c>
      <c r="C5771">
        <v>9</v>
      </c>
      <c r="D5771">
        <v>385.877638507342</v>
      </c>
      <c r="E5771">
        <v>5211.4473564529399</v>
      </c>
      <c r="F5771">
        <v>1453.5336285948599</v>
      </c>
      <c r="G5771">
        <v>671.25072554139797</v>
      </c>
      <c r="H5771">
        <v>2633.0308872310102</v>
      </c>
      <c r="I5771">
        <v>424.59627031769003</v>
      </c>
    </row>
    <row r="5772" spans="1:9" x14ac:dyDescent="0.25">
      <c r="A5772" t="s">
        <v>39</v>
      </c>
      <c r="B5772">
        <v>2014</v>
      </c>
      <c r="C5772">
        <v>10</v>
      </c>
      <c r="D5772">
        <v>235.87145391986101</v>
      </c>
      <c r="E5772">
        <v>5401.4181684921296</v>
      </c>
      <c r="F5772">
        <v>5168.0839657648103</v>
      </c>
      <c r="G5772">
        <v>2430.9753117487198</v>
      </c>
      <c r="H5772">
        <v>9127.2824494380493</v>
      </c>
      <c r="I5772">
        <v>275.93376731590001</v>
      </c>
    </row>
    <row r="5773" spans="1:9" x14ac:dyDescent="0.25">
      <c r="A5773" t="s">
        <v>39</v>
      </c>
      <c r="B5773">
        <v>2014</v>
      </c>
      <c r="C5773">
        <v>11</v>
      </c>
      <c r="D5773">
        <v>230.14368761725299</v>
      </c>
      <c r="E5773">
        <v>5360.1302725614196</v>
      </c>
      <c r="F5773">
        <v>2692.8771175178499</v>
      </c>
      <c r="G5773">
        <v>1272.8966913023401</v>
      </c>
      <c r="H5773">
        <v>4217.3103445406496</v>
      </c>
      <c r="I5773">
        <v>225.39420632569301</v>
      </c>
    </row>
    <row r="5774" spans="1:9" x14ac:dyDescent="0.25">
      <c r="A5774" t="s">
        <v>39</v>
      </c>
      <c r="B5774">
        <v>2014</v>
      </c>
      <c r="C5774">
        <v>12</v>
      </c>
      <c r="D5774">
        <v>430.00112615380101</v>
      </c>
      <c r="E5774">
        <v>5398.0476270419304</v>
      </c>
      <c r="F5774">
        <v>3735.1467106991699</v>
      </c>
      <c r="G5774">
        <v>1727.4383645558601</v>
      </c>
      <c r="H5774">
        <v>6743.9611120991704</v>
      </c>
      <c r="I5774">
        <v>274.12997179105997</v>
      </c>
    </row>
    <row r="5775" spans="1:9" x14ac:dyDescent="0.25">
      <c r="A5775" t="s">
        <v>40</v>
      </c>
      <c r="B5775">
        <v>2002</v>
      </c>
      <c r="C5775">
        <v>1</v>
      </c>
      <c r="D5775">
        <v>894.57699170479395</v>
      </c>
      <c r="E5775">
        <v>5593.4789729034401</v>
      </c>
      <c r="F5775">
        <v>2223.8743256755502</v>
      </c>
      <c r="G5775">
        <v>897.53844052931504</v>
      </c>
      <c r="H5775">
        <v>2973.7631436952602</v>
      </c>
      <c r="I5775">
        <v>531.49345982883005</v>
      </c>
    </row>
    <row r="5776" spans="1:9" x14ac:dyDescent="0.25">
      <c r="A5776" t="s">
        <v>40</v>
      </c>
      <c r="B5776">
        <v>2002</v>
      </c>
      <c r="C5776">
        <v>2</v>
      </c>
      <c r="D5776">
        <v>1162.93494289008</v>
      </c>
      <c r="E5776">
        <v>5492.2292181480398</v>
      </c>
      <c r="F5776">
        <v>1599.38520584709</v>
      </c>
      <c r="G5776">
        <v>646.82514356338197</v>
      </c>
      <c r="H5776">
        <v>2512.7543313306401</v>
      </c>
      <c r="I5776">
        <v>593.07744306785605</v>
      </c>
    </row>
    <row r="5777" spans="1:9" x14ac:dyDescent="0.25">
      <c r="A5777" t="s">
        <v>40</v>
      </c>
      <c r="B5777">
        <v>2002</v>
      </c>
      <c r="C5777">
        <v>3</v>
      </c>
      <c r="D5777">
        <v>1956.7561769459201</v>
      </c>
      <c r="E5777">
        <v>5527.2229977848801</v>
      </c>
      <c r="F5777">
        <v>1107.4260016113301</v>
      </c>
      <c r="G5777">
        <v>438.60190970103798</v>
      </c>
      <c r="H5777">
        <v>1746.56163617885</v>
      </c>
      <c r="I5777">
        <v>1087.3638509892901</v>
      </c>
    </row>
    <row r="5778" spans="1:9" x14ac:dyDescent="0.25">
      <c r="A5778" t="s">
        <v>40</v>
      </c>
      <c r="B5778">
        <v>2002</v>
      </c>
      <c r="C5778">
        <v>4</v>
      </c>
      <c r="D5778">
        <v>2266.7126185904199</v>
      </c>
      <c r="E5778">
        <v>5315.8178769854003</v>
      </c>
      <c r="F5778">
        <v>1130.94626691748</v>
      </c>
      <c r="G5778">
        <v>465.21308887150502</v>
      </c>
      <c r="H5778">
        <v>2311.2220551514201</v>
      </c>
      <c r="I5778">
        <v>1500.4807200698001</v>
      </c>
    </row>
    <row r="5779" spans="1:9" x14ac:dyDescent="0.25">
      <c r="A5779" t="s">
        <v>40</v>
      </c>
      <c r="B5779">
        <v>2002</v>
      </c>
      <c r="C5779">
        <v>5</v>
      </c>
      <c r="D5779">
        <v>2675.3262695629501</v>
      </c>
      <c r="E5779">
        <v>5195.6069244745604</v>
      </c>
      <c r="F5779">
        <v>1289.5176881862101</v>
      </c>
      <c r="G5779">
        <v>509.320875063904</v>
      </c>
      <c r="H5779">
        <v>3432.94614802158</v>
      </c>
      <c r="I5779">
        <v>2155.0069996000202</v>
      </c>
    </row>
    <row r="5780" spans="1:9" x14ac:dyDescent="0.25">
      <c r="A5780" t="s">
        <v>40</v>
      </c>
      <c r="B5780">
        <v>2002</v>
      </c>
      <c r="C5780">
        <v>6</v>
      </c>
      <c r="D5780">
        <v>2311.9487042742198</v>
      </c>
      <c r="E5780">
        <v>5336.1686827931198</v>
      </c>
      <c r="F5780">
        <v>1040.8373968825499</v>
      </c>
      <c r="G5780">
        <v>406.89080722115199</v>
      </c>
      <c r="H5780">
        <v>3181.9049983270302</v>
      </c>
      <c r="I5780">
        <v>2255.0005494243201</v>
      </c>
    </row>
    <row r="5781" spans="1:9" x14ac:dyDescent="0.25">
      <c r="A5781" t="s">
        <v>40</v>
      </c>
      <c r="B5781">
        <v>2002</v>
      </c>
      <c r="C5781">
        <v>7</v>
      </c>
      <c r="D5781">
        <v>1460.80719349009</v>
      </c>
      <c r="E5781">
        <v>5381.8607400753799</v>
      </c>
      <c r="F5781">
        <v>1999.69546005657</v>
      </c>
      <c r="G5781">
        <v>789.10167596737801</v>
      </c>
      <c r="H5781">
        <v>4045.94763228485</v>
      </c>
      <c r="I5781">
        <v>1636.5042964366</v>
      </c>
    </row>
    <row r="5782" spans="1:9" x14ac:dyDescent="0.25">
      <c r="A5782" t="s">
        <v>40</v>
      </c>
      <c r="B5782">
        <v>2002</v>
      </c>
      <c r="C5782">
        <v>8</v>
      </c>
      <c r="D5782">
        <v>1165.9900445595799</v>
      </c>
      <c r="E5782">
        <v>5292.9587916373503</v>
      </c>
      <c r="F5782">
        <v>863.303715589837</v>
      </c>
      <c r="G5782">
        <v>353.96725757284298</v>
      </c>
      <c r="H5782">
        <v>1821.82277316143</v>
      </c>
      <c r="I5782">
        <v>1337.4636523172501</v>
      </c>
    </row>
    <row r="5783" spans="1:9" x14ac:dyDescent="0.25">
      <c r="A5783" t="s">
        <v>40</v>
      </c>
      <c r="B5783">
        <v>2002</v>
      </c>
      <c r="C5783">
        <v>9</v>
      </c>
      <c r="D5783">
        <v>583.76800416582898</v>
      </c>
      <c r="E5783">
        <v>5502.1307317765904</v>
      </c>
      <c r="F5783">
        <v>1197.4148860211899</v>
      </c>
      <c r="G5783">
        <v>483.15242850270801</v>
      </c>
      <c r="H5783">
        <v>1856.33108980415</v>
      </c>
      <c r="I5783">
        <v>767.08297965702002</v>
      </c>
    </row>
    <row r="5784" spans="1:9" x14ac:dyDescent="0.25">
      <c r="A5784" t="s">
        <v>40</v>
      </c>
      <c r="B5784">
        <v>2002</v>
      </c>
      <c r="C5784">
        <v>10</v>
      </c>
      <c r="D5784">
        <v>243.85787059459</v>
      </c>
      <c r="E5784">
        <v>5488.3860537052096</v>
      </c>
      <c r="F5784">
        <v>2683.4909116717099</v>
      </c>
      <c r="G5784">
        <v>1089.0234499441799</v>
      </c>
      <c r="H5784">
        <v>3632.72069877987</v>
      </c>
      <c r="I5784">
        <v>414.71525284013302</v>
      </c>
    </row>
    <row r="5785" spans="1:9" x14ac:dyDescent="0.25">
      <c r="A5785" t="s">
        <v>40</v>
      </c>
      <c r="B5785">
        <v>2002</v>
      </c>
      <c r="C5785">
        <v>11</v>
      </c>
      <c r="D5785">
        <v>261.399689075418</v>
      </c>
      <c r="E5785">
        <v>5463.0630572425798</v>
      </c>
      <c r="F5785">
        <v>1688.44683610939</v>
      </c>
      <c r="G5785">
        <v>673.00385250004695</v>
      </c>
      <c r="H5785">
        <v>2643.5823676485502</v>
      </c>
      <c r="I5785">
        <v>370.52123743264701</v>
      </c>
    </row>
    <row r="5786" spans="1:9" x14ac:dyDescent="0.25">
      <c r="A5786" t="s">
        <v>40</v>
      </c>
      <c r="B5786">
        <v>2002</v>
      </c>
      <c r="C5786">
        <v>12</v>
      </c>
      <c r="D5786">
        <v>419.031773288149</v>
      </c>
      <c r="E5786">
        <v>5598.3135101057496</v>
      </c>
      <c r="F5786">
        <v>1494.9270148830601</v>
      </c>
      <c r="G5786">
        <v>605.64972452483096</v>
      </c>
      <c r="H5786">
        <v>1584.89899135414</v>
      </c>
      <c r="I5786">
        <v>417.82247884008899</v>
      </c>
    </row>
    <row r="5787" spans="1:9" x14ac:dyDescent="0.25">
      <c r="A5787" t="s">
        <v>40</v>
      </c>
      <c r="B5787">
        <v>2003</v>
      </c>
      <c r="C5787">
        <v>1</v>
      </c>
      <c r="D5787">
        <v>943.25868447259904</v>
      </c>
      <c r="E5787">
        <v>5516.0656606870198</v>
      </c>
      <c r="F5787">
        <v>1658.7046636681901</v>
      </c>
      <c r="G5787">
        <v>657.16043185001195</v>
      </c>
      <c r="H5787">
        <v>2270.57070154762</v>
      </c>
      <c r="I5787">
        <v>539.10252728549005</v>
      </c>
    </row>
    <row r="5788" spans="1:9" x14ac:dyDescent="0.25">
      <c r="A5788" t="s">
        <v>40</v>
      </c>
      <c r="B5788">
        <v>2003</v>
      </c>
      <c r="C5788">
        <v>2</v>
      </c>
      <c r="D5788">
        <v>1217.02747998577</v>
      </c>
      <c r="E5788">
        <v>5572.4716949454496</v>
      </c>
      <c r="F5788">
        <v>811.79857079819203</v>
      </c>
      <c r="G5788">
        <v>331.15150440116003</v>
      </c>
      <c r="H5788">
        <v>859.05336767635595</v>
      </c>
      <c r="I5788">
        <v>616.80866625760495</v>
      </c>
    </row>
    <row r="5789" spans="1:9" x14ac:dyDescent="0.25">
      <c r="A5789" t="s">
        <v>40</v>
      </c>
      <c r="B5789">
        <v>2003</v>
      </c>
      <c r="C5789">
        <v>3</v>
      </c>
      <c r="D5789">
        <v>2085.8122702010701</v>
      </c>
      <c r="E5789">
        <v>5480.5433176555598</v>
      </c>
      <c r="F5789">
        <v>985.89328169033104</v>
      </c>
      <c r="G5789">
        <v>403.49574659999502</v>
      </c>
      <c r="H5789">
        <v>1394.7074129985999</v>
      </c>
      <c r="I5789">
        <v>1136.1713132849</v>
      </c>
    </row>
    <row r="5790" spans="1:9" x14ac:dyDescent="0.25">
      <c r="A5790" t="s">
        <v>40</v>
      </c>
      <c r="B5790">
        <v>2003</v>
      </c>
      <c r="C5790">
        <v>4</v>
      </c>
      <c r="D5790">
        <v>2497.4543582266801</v>
      </c>
      <c r="E5790">
        <v>5289.8112382557701</v>
      </c>
      <c r="F5790">
        <v>676.63032933292698</v>
      </c>
      <c r="G5790">
        <v>271.31446756008199</v>
      </c>
      <c r="H5790">
        <v>1818.3888443739099</v>
      </c>
      <c r="I5790">
        <v>1640.8407927431001</v>
      </c>
    </row>
    <row r="5791" spans="1:9" x14ac:dyDescent="0.25">
      <c r="A5791" t="s">
        <v>40</v>
      </c>
      <c r="B5791">
        <v>2003</v>
      </c>
      <c r="C5791">
        <v>5</v>
      </c>
      <c r="D5791">
        <v>2201.2676455266001</v>
      </c>
      <c r="E5791">
        <v>5464.0315539778103</v>
      </c>
      <c r="F5791">
        <v>1927.8134641482</v>
      </c>
      <c r="G5791">
        <v>777.04153356306301</v>
      </c>
      <c r="H5791">
        <v>4112.0965834274302</v>
      </c>
      <c r="I5791">
        <v>1931.32400524737</v>
      </c>
    </row>
    <row r="5792" spans="1:9" x14ac:dyDescent="0.25">
      <c r="A5792" t="s">
        <v>40</v>
      </c>
      <c r="B5792">
        <v>2003</v>
      </c>
      <c r="C5792">
        <v>6</v>
      </c>
      <c r="D5792">
        <v>2366.3242939650199</v>
      </c>
      <c r="E5792">
        <v>5202.67539844987</v>
      </c>
      <c r="F5792">
        <v>1098.96061901392</v>
      </c>
      <c r="G5792">
        <v>447.67977630490498</v>
      </c>
      <c r="H5792">
        <v>3017.5060862432902</v>
      </c>
      <c r="I5792">
        <v>2164.5914437585402</v>
      </c>
    </row>
    <row r="5793" spans="1:9" x14ac:dyDescent="0.25">
      <c r="A5793" t="s">
        <v>40</v>
      </c>
      <c r="B5793">
        <v>2003</v>
      </c>
      <c r="C5793">
        <v>7</v>
      </c>
      <c r="D5793">
        <v>1697.0197609603299</v>
      </c>
      <c r="E5793">
        <v>5472.0463292874101</v>
      </c>
      <c r="F5793">
        <v>1732.8851735854701</v>
      </c>
      <c r="G5793">
        <v>706.09019035964195</v>
      </c>
      <c r="H5793">
        <v>3983.5953383450701</v>
      </c>
      <c r="I5793">
        <v>1788.74987446977</v>
      </c>
    </row>
    <row r="5794" spans="1:9" x14ac:dyDescent="0.25">
      <c r="A5794" t="s">
        <v>40</v>
      </c>
      <c r="B5794">
        <v>2003</v>
      </c>
      <c r="C5794">
        <v>8</v>
      </c>
      <c r="D5794">
        <v>1021.97328131193</v>
      </c>
      <c r="E5794">
        <v>5410.74925397263</v>
      </c>
      <c r="F5794">
        <v>1347.4644101890699</v>
      </c>
      <c r="G5794">
        <v>512.05542892922801</v>
      </c>
      <c r="H5794">
        <v>2595.52619100735</v>
      </c>
      <c r="I5794">
        <v>1119.9554146785599</v>
      </c>
    </row>
    <row r="5795" spans="1:9" x14ac:dyDescent="0.25">
      <c r="A5795" t="s">
        <v>40</v>
      </c>
      <c r="B5795">
        <v>2003</v>
      </c>
      <c r="C5795">
        <v>9</v>
      </c>
      <c r="D5795">
        <v>478.383928246751</v>
      </c>
      <c r="E5795">
        <v>5347.1926070176696</v>
      </c>
      <c r="F5795">
        <v>2300.7057225119202</v>
      </c>
      <c r="G5795">
        <v>913.80090081182698</v>
      </c>
      <c r="H5795">
        <v>3300.0442473487101</v>
      </c>
      <c r="I5795">
        <v>563.10926582992499</v>
      </c>
    </row>
    <row r="5796" spans="1:9" x14ac:dyDescent="0.25">
      <c r="A5796" t="s">
        <v>40</v>
      </c>
      <c r="B5796">
        <v>2003</v>
      </c>
      <c r="C5796">
        <v>10</v>
      </c>
      <c r="D5796">
        <v>360.77035544153</v>
      </c>
      <c r="E5796">
        <v>5503.0911762836504</v>
      </c>
      <c r="F5796">
        <v>1190.0410091763399</v>
      </c>
      <c r="G5796">
        <v>478.10890555839597</v>
      </c>
      <c r="H5796">
        <v>1550.4835865908001</v>
      </c>
      <c r="I5796">
        <v>412.78693899890902</v>
      </c>
    </row>
    <row r="5797" spans="1:9" x14ac:dyDescent="0.25">
      <c r="A5797" t="s">
        <v>40</v>
      </c>
      <c r="B5797">
        <v>2003</v>
      </c>
      <c r="C5797">
        <v>11</v>
      </c>
      <c r="D5797">
        <v>318.92069387330901</v>
      </c>
      <c r="E5797">
        <v>5576.7734299784797</v>
      </c>
      <c r="F5797">
        <v>2468.7948316689999</v>
      </c>
      <c r="G5797">
        <v>998.08940326991899</v>
      </c>
      <c r="H5797">
        <v>3035.2742986819499</v>
      </c>
      <c r="I5797">
        <v>314.74145595359801</v>
      </c>
    </row>
    <row r="5798" spans="1:9" x14ac:dyDescent="0.25">
      <c r="A5798" t="s">
        <v>40</v>
      </c>
      <c r="B5798">
        <v>2003</v>
      </c>
      <c r="C5798">
        <v>12</v>
      </c>
      <c r="D5798">
        <v>623.45281253603696</v>
      </c>
      <c r="E5798">
        <v>5495.6210952276597</v>
      </c>
      <c r="F5798">
        <v>1362.34863075461</v>
      </c>
      <c r="G5798">
        <v>550.07586177870201</v>
      </c>
      <c r="H5798">
        <v>2058.6789934308399</v>
      </c>
      <c r="I5798">
        <v>413.25127892225697</v>
      </c>
    </row>
    <row r="5799" spans="1:9" x14ac:dyDescent="0.25">
      <c r="A5799" t="s">
        <v>40</v>
      </c>
      <c r="B5799">
        <v>2004</v>
      </c>
      <c r="C5799">
        <v>1</v>
      </c>
      <c r="D5799">
        <v>697.77727535881797</v>
      </c>
      <c r="E5799">
        <v>5514.3173309024096</v>
      </c>
      <c r="F5799">
        <v>2378.9055602060698</v>
      </c>
      <c r="G5799">
        <v>971.66830220296197</v>
      </c>
      <c r="H5799">
        <v>3480.6275093417698</v>
      </c>
      <c r="I5799">
        <v>356.561992000251</v>
      </c>
    </row>
    <row r="5800" spans="1:9" x14ac:dyDescent="0.25">
      <c r="A5800" t="s">
        <v>40</v>
      </c>
      <c r="B5800">
        <v>2004</v>
      </c>
      <c r="C5800">
        <v>2</v>
      </c>
      <c r="D5800">
        <v>1358.6930527809</v>
      </c>
      <c r="E5800">
        <v>5550.3869092512496</v>
      </c>
      <c r="F5800">
        <v>1144.7481813910499</v>
      </c>
      <c r="G5800">
        <v>453.43592614321301</v>
      </c>
      <c r="H5800">
        <v>1501.2259737793499</v>
      </c>
      <c r="I5800">
        <v>579.14330278450097</v>
      </c>
    </row>
    <row r="5801" spans="1:9" x14ac:dyDescent="0.25">
      <c r="A5801" t="s">
        <v>40</v>
      </c>
      <c r="B5801">
        <v>2004</v>
      </c>
      <c r="C5801">
        <v>3</v>
      </c>
      <c r="D5801">
        <v>1960.5407237762699</v>
      </c>
      <c r="E5801">
        <v>5546.6275940092401</v>
      </c>
      <c r="F5801">
        <v>982.72318627636901</v>
      </c>
      <c r="G5801">
        <v>395.93558335666899</v>
      </c>
      <c r="H5801">
        <v>1297.8978975662901</v>
      </c>
      <c r="I5801">
        <v>1008.70158312595</v>
      </c>
    </row>
    <row r="5802" spans="1:9" x14ac:dyDescent="0.25">
      <c r="A5802" t="s">
        <v>40</v>
      </c>
      <c r="B5802">
        <v>2004</v>
      </c>
      <c r="C5802">
        <v>4</v>
      </c>
      <c r="D5802">
        <v>2110.8391940402798</v>
      </c>
      <c r="E5802">
        <v>5457.1863759295602</v>
      </c>
      <c r="F5802">
        <v>1204.9175256986</v>
      </c>
      <c r="G5802">
        <v>493.17627654040598</v>
      </c>
      <c r="H5802">
        <v>2424.7178218261001</v>
      </c>
      <c r="I5802">
        <v>1394.6894442676501</v>
      </c>
    </row>
    <row r="5803" spans="1:9" x14ac:dyDescent="0.25">
      <c r="A5803" t="s">
        <v>40</v>
      </c>
      <c r="B5803">
        <v>2004</v>
      </c>
      <c r="C5803">
        <v>5</v>
      </c>
      <c r="D5803">
        <v>2728.85484878442</v>
      </c>
      <c r="E5803">
        <v>5080.4338994977597</v>
      </c>
      <c r="F5803">
        <v>1168.96603577204</v>
      </c>
      <c r="G5803">
        <v>475.04243297249201</v>
      </c>
      <c r="H5803">
        <v>2410.7649957119202</v>
      </c>
      <c r="I5803">
        <v>2079.5331598310199</v>
      </c>
    </row>
    <row r="5804" spans="1:9" x14ac:dyDescent="0.25">
      <c r="A5804" t="s">
        <v>40</v>
      </c>
      <c r="B5804">
        <v>2004</v>
      </c>
      <c r="C5804">
        <v>6</v>
      </c>
      <c r="D5804">
        <v>2130.1594610356201</v>
      </c>
      <c r="E5804">
        <v>5050.6203552957104</v>
      </c>
      <c r="F5804">
        <v>1278.56365589798</v>
      </c>
      <c r="G5804">
        <v>494.61712819209401</v>
      </c>
      <c r="H5804">
        <v>3695.8995770166398</v>
      </c>
      <c r="I5804">
        <v>1844.98628226899</v>
      </c>
    </row>
    <row r="5805" spans="1:9" x14ac:dyDescent="0.25">
      <c r="A5805" t="s">
        <v>40</v>
      </c>
      <c r="B5805">
        <v>2004</v>
      </c>
      <c r="C5805">
        <v>7</v>
      </c>
      <c r="D5805">
        <v>1493.632610805</v>
      </c>
      <c r="E5805">
        <v>5435.3784257930001</v>
      </c>
      <c r="F5805">
        <v>1251.90407998815</v>
      </c>
      <c r="G5805">
        <v>506.52907032836401</v>
      </c>
      <c r="H5805">
        <v>2687.78581368817</v>
      </c>
      <c r="I5805">
        <v>1588.2979538677801</v>
      </c>
    </row>
    <row r="5806" spans="1:9" x14ac:dyDescent="0.25">
      <c r="A5806" t="s">
        <v>40</v>
      </c>
      <c r="B5806">
        <v>2004</v>
      </c>
      <c r="C5806">
        <v>8</v>
      </c>
      <c r="D5806">
        <v>960.88289120602701</v>
      </c>
      <c r="E5806">
        <v>5323.4484422470796</v>
      </c>
      <c r="F5806">
        <v>2987.9313661972001</v>
      </c>
      <c r="G5806">
        <v>1198.95444662657</v>
      </c>
      <c r="H5806">
        <v>5519.4896192195101</v>
      </c>
      <c r="I5806">
        <v>1037.3902763501801</v>
      </c>
    </row>
    <row r="5807" spans="1:9" x14ac:dyDescent="0.25">
      <c r="A5807" t="s">
        <v>40</v>
      </c>
      <c r="B5807">
        <v>2004</v>
      </c>
      <c r="C5807">
        <v>9</v>
      </c>
      <c r="D5807">
        <v>540.11716621395897</v>
      </c>
      <c r="E5807">
        <v>5483.7761832170099</v>
      </c>
      <c r="F5807">
        <v>1558.0860879771601</v>
      </c>
      <c r="G5807">
        <v>610.66632419714699</v>
      </c>
      <c r="H5807">
        <v>2445.3727722721101</v>
      </c>
      <c r="I5807">
        <v>623.58407516244301</v>
      </c>
    </row>
    <row r="5808" spans="1:9" x14ac:dyDescent="0.25">
      <c r="A5808" t="s">
        <v>40</v>
      </c>
      <c r="B5808">
        <v>2004</v>
      </c>
      <c r="C5808">
        <v>10</v>
      </c>
      <c r="D5808">
        <v>262.03854866187999</v>
      </c>
      <c r="E5808">
        <v>5488.0006103921496</v>
      </c>
      <c r="F5808">
        <v>2852.76433379932</v>
      </c>
      <c r="G5808">
        <v>1170.4407738228699</v>
      </c>
      <c r="H5808">
        <v>4202.8350024958399</v>
      </c>
      <c r="I5808">
        <v>328.605345608721</v>
      </c>
    </row>
    <row r="5809" spans="1:9" x14ac:dyDescent="0.25">
      <c r="A5809" t="s">
        <v>40</v>
      </c>
      <c r="B5809">
        <v>2004</v>
      </c>
      <c r="C5809">
        <v>11</v>
      </c>
      <c r="D5809">
        <v>376.90767005744198</v>
      </c>
      <c r="E5809">
        <v>5472.7830673010303</v>
      </c>
      <c r="F5809">
        <v>1943.9659107381301</v>
      </c>
      <c r="G5809">
        <v>762.72027064494296</v>
      </c>
      <c r="H5809">
        <v>2771.73716929798</v>
      </c>
      <c r="I5809">
        <v>347.42312430189099</v>
      </c>
    </row>
    <row r="5810" spans="1:9" x14ac:dyDescent="0.25">
      <c r="A5810" t="s">
        <v>40</v>
      </c>
      <c r="B5810">
        <v>2004</v>
      </c>
      <c r="C5810">
        <v>12</v>
      </c>
      <c r="D5810">
        <v>650.791237940462</v>
      </c>
      <c r="E5810">
        <v>5534.6734371521698</v>
      </c>
      <c r="F5810">
        <v>1544.38643411822</v>
      </c>
      <c r="G5810">
        <v>628.11735344123201</v>
      </c>
      <c r="H5810">
        <v>1982.8073187503901</v>
      </c>
      <c r="I5810">
        <v>423.76183345776502</v>
      </c>
    </row>
    <row r="5811" spans="1:9" x14ac:dyDescent="0.25">
      <c r="A5811" t="s">
        <v>40</v>
      </c>
      <c r="B5811">
        <v>2005</v>
      </c>
      <c r="C5811">
        <v>1</v>
      </c>
      <c r="D5811">
        <v>994.18886598780603</v>
      </c>
      <c r="E5811">
        <v>5549.3617841072901</v>
      </c>
      <c r="F5811">
        <v>2086.31902119196</v>
      </c>
      <c r="G5811">
        <v>831.63504141734199</v>
      </c>
      <c r="H5811">
        <v>3032.9846030284498</v>
      </c>
      <c r="I5811">
        <v>460.61207686384603</v>
      </c>
    </row>
    <row r="5812" spans="1:9" x14ac:dyDescent="0.25">
      <c r="A5812" t="s">
        <v>40</v>
      </c>
      <c r="B5812">
        <v>2005</v>
      </c>
      <c r="C5812">
        <v>2</v>
      </c>
      <c r="D5812">
        <v>1095.3711551815099</v>
      </c>
      <c r="E5812">
        <v>5545.6422884924204</v>
      </c>
      <c r="F5812">
        <v>934.23233960794505</v>
      </c>
      <c r="G5812">
        <v>371.95537813964398</v>
      </c>
      <c r="H5812">
        <v>815.94341869135803</v>
      </c>
      <c r="I5812">
        <v>482.86065140266402</v>
      </c>
    </row>
    <row r="5813" spans="1:9" x14ac:dyDescent="0.25">
      <c r="A5813" t="s">
        <v>40</v>
      </c>
      <c r="B5813">
        <v>2005</v>
      </c>
      <c r="C5813">
        <v>3</v>
      </c>
      <c r="D5813">
        <v>2005.9214500046301</v>
      </c>
      <c r="E5813">
        <v>5494.3949413185101</v>
      </c>
      <c r="F5813">
        <v>847.33119304601701</v>
      </c>
      <c r="G5813">
        <v>336.896643422728</v>
      </c>
      <c r="H5813">
        <v>1155.95155605386</v>
      </c>
      <c r="I5813">
        <v>1000.8325546809</v>
      </c>
    </row>
    <row r="5814" spans="1:9" x14ac:dyDescent="0.25">
      <c r="A5814" t="s">
        <v>40</v>
      </c>
      <c r="B5814">
        <v>2005</v>
      </c>
      <c r="C5814">
        <v>4</v>
      </c>
      <c r="D5814">
        <v>2523.7834017046298</v>
      </c>
      <c r="E5814">
        <v>5334.0335581295003</v>
      </c>
      <c r="F5814">
        <v>475.54869702181202</v>
      </c>
      <c r="G5814">
        <v>191.03655272456899</v>
      </c>
      <c r="H5814">
        <v>1072.1339053281899</v>
      </c>
      <c r="I5814">
        <v>1571.01509058699</v>
      </c>
    </row>
    <row r="5815" spans="1:9" x14ac:dyDescent="0.25">
      <c r="A5815" t="s">
        <v>40</v>
      </c>
      <c r="B5815">
        <v>2005</v>
      </c>
      <c r="C5815">
        <v>5</v>
      </c>
      <c r="D5815">
        <v>2397.0234789944602</v>
      </c>
      <c r="E5815">
        <v>5307.8182880880804</v>
      </c>
      <c r="F5815">
        <v>947.89141704128804</v>
      </c>
      <c r="G5815">
        <v>385.71236451954297</v>
      </c>
      <c r="H5815">
        <v>2702.0666749802399</v>
      </c>
      <c r="I5815">
        <v>1896.04180671573</v>
      </c>
    </row>
    <row r="5816" spans="1:9" x14ac:dyDescent="0.25">
      <c r="A5816" t="s">
        <v>40</v>
      </c>
      <c r="B5816">
        <v>2005</v>
      </c>
      <c r="C5816">
        <v>6</v>
      </c>
      <c r="D5816">
        <v>2070.0934557990099</v>
      </c>
      <c r="E5816">
        <v>5384.5897167440799</v>
      </c>
      <c r="F5816">
        <v>1281.90472018231</v>
      </c>
      <c r="G5816">
        <v>512.64430585097</v>
      </c>
      <c r="H5816">
        <v>2771.1672171100199</v>
      </c>
      <c r="I5816">
        <v>1995.5292365485</v>
      </c>
    </row>
    <row r="5817" spans="1:9" x14ac:dyDescent="0.25">
      <c r="A5817" t="s">
        <v>40</v>
      </c>
      <c r="B5817">
        <v>2005</v>
      </c>
      <c r="C5817">
        <v>7</v>
      </c>
      <c r="D5817">
        <v>1706.27277853592</v>
      </c>
      <c r="E5817">
        <v>5286.6892926840901</v>
      </c>
      <c r="F5817">
        <v>1795.49132383408</v>
      </c>
      <c r="G5817">
        <v>701.62644311027395</v>
      </c>
      <c r="H5817">
        <v>4247.0523352314403</v>
      </c>
      <c r="I5817">
        <v>1728.26022509569</v>
      </c>
    </row>
    <row r="5818" spans="1:9" x14ac:dyDescent="0.25">
      <c r="A5818" t="s">
        <v>40</v>
      </c>
      <c r="B5818">
        <v>2005</v>
      </c>
      <c r="C5818">
        <v>8</v>
      </c>
      <c r="D5818">
        <v>875.14512858770695</v>
      </c>
      <c r="E5818">
        <v>5511.3775420351403</v>
      </c>
      <c r="F5818">
        <v>1636.93001860748</v>
      </c>
      <c r="G5818">
        <v>641.93695974654804</v>
      </c>
      <c r="H5818">
        <v>2837.95245242481</v>
      </c>
      <c r="I5818">
        <v>992.56338170531706</v>
      </c>
    </row>
    <row r="5819" spans="1:9" x14ac:dyDescent="0.25">
      <c r="A5819" t="s">
        <v>40</v>
      </c>
      <c r="B5819">
        <v>2005</v>
      </c>
      <c r="C5819">
        <v>9</v>
      </c>
      <c r="D5819">
        <v>498.02062208037597</v>
      </c>
      <c r="E5819">
        <v>5497.1812823376504</v>
      </c>
      <c r="F5819">
        <v>1808.1470339663499</v>
      </c>
      <c r="G5819">
        <v>727.84177679614299</v>
      </c>
      <c r="H5819">
        <v>2463.4202533193002</v>
      </c>
      <c r="I5819">
        <v>588.34740110515497</v>
      </c>
    </row>
    <row r="5820" spans="1:9" x14ac:dyDescent="0.25">
      <c r="A5820" t="s">
        <v>40</v>
      </c>
      <c r="B5820">
        <v>2005</v>
      </c>
      <c r="C5820">
        <v>10</v>
      </c>
      <c r="D5820">
        <v>385.519158170666</v>
      </c>
      <c r="E5820">
        <v>5498.3977167183702</v>
      </c>
      <c r="F5820">
        <v>2134.9913549533098</v>
      </c>
      <c r="G5820">
        <v>858.66643203282899</v>
      </c>
      <c r="H5820">
        <v>3273.1782855577098</v>
      </c>
      <c r="I5820">
        <v>433.45239145282699</v>
      </c>
    </row>
    <row r="5821" spans="1:9" x14ac:dyDescent="0.25">
      <c r="A5821" t="s">
        <v>40</v>
      </c>
      <c r="B5821">
        <v>2005</v>
      </c>
      <c r="C5821">
        <v>11</v>
      </c>
      <c r="D5821">
        <v>358.24839993549199</v>
      </c>
      <c r="E5821">
        <v>5507.3999590469402</v>
      </c>
      <c r="F5821">
        <v>2586.7121040854599</v>
      </c>
      <c r="G5821">
        <v>1064.6613201692701</v>
      </c>
      <c r="H5821">
        <v>3994.0666906551701</v>
      </c>
      <c r="I5821">
        <v>340.74937210011001</v>
      </c>
    </row>
    <row r="5822" spans="1:9" x14ac:dyDescent="0.25">
      <c r="A5822" t="s">
        <v>40</v>
      </c>
      <c r="B5822">
        <v>2005</v>
      </c>
      <c r="C5822">
        <v>12</v>
      </c>
      <c r="D5822">
        <v>519.82260474747397</v>
      </c>
      <c r="E5822">
        <v>5593.9072365771499</v>
      </c>
      <c r="F5822">
        <v>1637.1058842069599</v>
      </c>
      <c r="G5822">
        <v>657.03439330418996</v>
      </c>
      <c r="H5822">
        <v>1817.4804446527901</v>
      </c>
      <c r="I5822">
        <v>362.04390357532998</v>
      </c>
    </row>
    <row r="5823" spans="1:9" x14ac:dyDescent="0.25">
      <c r="A5823" t="s">
        <v>40</v>
      </c>
      <c r="B5823">
        <v>2006</v>
      </c>
      <c r="C5823">
        <v>1</v>
      </c>
      <c r="D5823">
        <v>803.42650283026705</v>
      </c>
      <c r="E5823">
        <v>5582.7563758917304</v>
      </c>
      <c r="F5823">
        <v>1711.5345405980099</v>
      </c>
      <c r="G5823">
        <v>695.092187628273</v>
      </c>
      <c r="H5823">
        <v>2048.4052757550398</v>
      </c>
      <c r="I5823">
        <v>393.22294094161498</v>
      </c>
    </row>
    <row r="5824" spans="1:9" x14ac:dyDescent="0.25">
      <c r="A5824" t="s">
        <v>40</v>
      </c>
      <c r="B5824">
        <v>2006</v>
      </c>
      <c r="C5824">
        <v>2</v>
      </c>
      <c r="D5824">
        <v>1132.2956321577501</v>
      </c>
      <c r="E5824">
        <v>5510.6447328191398</v>
      </c>
      <c r="F5824">
        <v>2022.5401530250899</v>
      </c>
      <c r="G5824">
        <v>832.100078452606</v>
      </c>
      <c r="H5824">
        <v>2884.6712133188198</v>
      </c>
      <c r="I5824">
        <v>489.64550489253497</v>
      </c>
    </row>
    <row r="5825" spans="1:9" x14ac:dyDescent="0.25">
      <c r="A5825" t="s">
        <v>40</v>
      </c>
      <c r="B5825">
        <v>2006</v>
      </c>
      <c r="C5825">
        <v>3</v>
      </c>
      <c r="D5825">
        <v>1596.4027463894499</v>
      </c>
      <c r="E5825">
        <v>5543.1825892188199</v>
      </c>
      <c r="F5825">
        <v>949.51604146988802</v>
      </c>
      <c r="G5825">
        <v>368.90153188943799</v>
      </c>
      <c r="H5825">
        <v>1267.23341541288</v>
      </c>
      <c r="I5825">
        <v>830.02456879981003</v>
      </c>
    </row>
    <row r="5826" spans="1:9" x14ac:dyDescent="0.25">
      <c r="A5826" t="s">
        <v>40</v>
      </c>
      <c r="B5826">
        <v>2006</v>
      </c>
      <c r="C5826">
        <v>4</v>
      </c>
      <c r="D5826">
        <v>2000.72889020914</v>
      </c>
      <c r="E5826">
        <v>5500.7753779867598</v>
      </c>
      <c r="F5826">
        <v>1412.1576121298201</v>
      </c>
      <c r="G5826">
        <v>572.43745609634095</v>
      </c>
      <c r="H5826">
        <v>2311.9213797488801</v>
      </c>
      <c r="I5826">
        <v>1320.0853700551099</v>
      </c>
    </row>
    <row r="5827" spans="1:9" x14ac:dyDescent="0.25">
      <c r="A5827" t="s">
        <v>40</v>
      </c>
      <c r="B5827">
        <v>2006</v>
      </c>
      <c r="C5827">
        <v>5</v>
      </c>
      <c r="D5827">
        <v>2489.1913053729099</v>
      </c>
      <c r="E5827">
        <v>5208.7077094412998</v>
      </c>
      <c r="F5827">
        <v>1065.51841326878</v>
      </c>
      <c r="G5827">
        <v>419.62115170614902</v>
      </c>
      <c r="H5827">
        <v>2752.1316552559701</v>
      </c>
      <c r="I5827">
        <v>1933.80292778433</v>
      </c>
    </row>
    <row r="5828" spans="1:9" x14ac:dyDescent="0.25">
      <c r="A5828" t="s">
        <v>40</v>
      </c>
      <c r="B5828">
        <v>2006</v>
      </c>
      <c r="C5828">
        <v>6</v>
      </c>
      <c r="D5828">
        <v>2622.02538498487</v>
      </c>
      <c r="E5828">
        <v>4914.0184099627704</v>
      </c>
      <c r="F5828">
        <v>214.26940699950799</v>
      </c>
      <c r="G5828">
        <v>87.551165610710299</v>
      </c>
      <c r="H5828">
        <v>1274.3648906809201</v>
      </c>
      <c r="I5828">
        <v>2227.0380006600499</v>
      </c>
    </row>
    <row r="5829" spans="1:9" x14ac:dyDescent="0.25">
      <c r="A5829" t="s">
        <v>40</v>
      </c>
      <c r="B5829">
        <v>2006</v>
      </c>
      <c r="C5829">
        <v>7</v>
      </c>
      <c r="D5829">
        <v>1960.23687032423</v>
      </c>
      <c r="E5829">
        <v>5085.5162447267103</v>
      </c>
      <c r="F5829">
        <v>511.54177439166</v>
      </c>
      <c r="G5829">
        <v>204.77126503314</v>
      </c>
      <c r="H5829">
        <v>1948.24167446346</v>
      </c>
      <c r="I5829">
        <v>1890.3801143276</v>
      </c>
    </row>
    <row r="5830" spans="1:9" x14ac:dyDescent="0.25">
      <c r="A5830" t="s">
        <v>40</v>
      </c>
      <c r="B5830">
        <v>2006</v>
      </c>
      <c r="C5830">
        <v>8</v>
      </c>
      <c r="D5830">
        <v>936.270022595927</v>
      </c>
      <c r="E5830">
        <v>5489.0546847113001</v>
      </c>
      <c r="F5830">
        <v>2862.7351589499699</v>
      </c>
      <c r="G5830">
        <v>1155.5363094399299</v>
      </c>
      <c r="H5830">
        <v>5295.7984191904898</v>
      </c>
      <c r="I5830">
        <v>1045.3410320417499</v>
      </c>
    </row>
    <row r="5831" spans="1:9" x14ac:dyDescent="0.25">
      <c r="A5831" t="s">
        <v>40</v>
      </c>
      <c r="B5831">
        <v>2006</v>
      </c>
      <c r="C5831">
        <v>9</v>
      </c>
      <c r="D5831">
        <v>501.05073578408701</v>
      </c>
      <c r="E5831">
        <v>5519.3360577603898</v>
      </c>
      <c r="F5831">
        <v>1973.9040337777401</v>
      </c>
      <c r="G5831">
        <v>793.55297463579598</v>
      </c>
      <c r="H5831">
        <v>2914.3799581138201</v>
      </c>
      <c r="I5831">
        <v>588.84524203772105</v>
      </c>
    </row>
    <row r="5832" spans="1:9" x14ac:dyDescent="0.25">
      <c r="A5832" t="s">
        <v>40</v>
      </c>
      <c r="B5832">
        <v>2006</v>
      </c>
      <c r="C5832">
        <v>10</v>
      </c>
      <c r="D5832">
        <v>294.95721329373799</v>
      </c>
      <c r="E5832">
        <v>5406.7972771594204</v>
      </c>
      <c r="F5832">
        <v>3506.1282699742101</v>
      </c>
      <c r="G5832">
        <v>1398.2657357477599</v>
      </c>
      <c r="H5832">
        <v>5762.28551912697</v>
      </c>
      <c r="I5832">
        <v>351.48111798776102</v>
      </c>
    </row>
    <row r="5833" spans="1:9" x14ac:dyDescent="0.25">
      <c r="A5833" t="s">
        <v>40</v>
      </c>
      <c r="B5833">
        <v>2006</v>
      </c>
      <c r="C5833">
        <v>11</v>
      </c>
      <c r="D5833">
        <v>384.443095800538</v>
      </c>
      <c r="E5833">
        <v>5516.9937243021304</v>
      </c>
      <c r="F5833">
        <v>2935.9925509007999</v>
      </c>
      <c r="G5833">
        <v>1197.0923607105599</v>
      </c>
      <c r="H5833">
        <v>4609.7973406804704</v>
      </c>
      <c r="I5833">
        <v>359.16044907277097</v>
      </c>
    </row>
    <row r="5834" spans="1:9" x14ac:dyDescent="0.25">
      <c r="A5834" t="s">
        <v>40</v>
      </c>
      <c r="B5834">
        <v>2006</v>
      </c>
      <c r="C5834">
        <v>12</v>
      </c>
      <c r="D5834">
        <v>685.79224277396202</v>
      </c>
      <c r="E5834">
        <v>5525.3879928466004</v>
      </c>
      <c r="F5834">
        <v>2507.9984654270502</v>
      </c>
      <c r="G5834">
        <v>1006.06057171057</v>
      </c>
      <c r="H5834">
        <v>3771.1425183669298</v>
      </c>
      <c r="I5834">
        <v>442.213045190081</v>
      </c>
    </row>
    <row r="5835" spans="1:9" x14ac:dyDescent="0.25">
      <c r="A5835" t="s">
        <v>40</v>
      </c>
      <c r="B5835">
        <v>2007</v>
      </c>
      <c r="C5835">
        <v>1</v>
      </c>
      <c r="D5835">
        <v>987.32177209715303</v>
      </c>
      <c r="E5835">
        <v>5477.6597874056997</v>
      </c>
      <c r="F5835">
        <v>2402.3252240787101</v>
      </c>
      <c r="G5835">
        <v>965.16201655546001</v>
      </c>
      <c r="H5835">
        <v>3649.7501123174302</v>
      </c>
      <c r="I5835">
        <v>453.17762706889101</v>
      </c>
    </row>
    <row r="5836" spans="1:9" x14ac:dyDescent="0.25">
      <c r="A5836" t="s">
        <v>40</v>
      </c>
      <c r="B5836">
        <v>2007</v>
      </c>
      <c r="C5836">
        <v>2</v>
      </c>
      <c r="D5836">
        <v>930.65347693800197</v>
      </c>
      <c r="E5836">
        <v>5575.7259666420796</v>
      </c>
      <c r="F5836">
        <v>1784.10388055302</v>
      </c>
      <c r="G5836">
        <v>711.76354795277405</v>
      </c>
      <c r="H5836">
        <v>2461.9936553438802</v>
      </c>
      <c r="I5836">
        <v>421.25862998646699</v>
      </c>
    </row>
    <row r="5837" spans="1:9" x14ac:dyDescent="0.25">
      <c r="A5837" t="s">
        <v>40</v>
      </c>
      <c r="B5837">
        <v>2007</v>
      </c>
      <c r="C5837">
        <v>3</v>
      </c>
      <c r="D5837">
        <v>2209.07816207927</v>
      </c>
      <c r="E5837">
        <v>5492.4656497726501</v>
      </c>
      <c r="F5837">
        <v>1051.37748631677</v>
      </c>
      <c r="G5837">
        <v>426.69584729546699</v>
      </c>
      <c r="H5837">
        <v>1556.3902389334301</v>
      </c>
      <c r="I5837">
        <v>1087.7083584090799</v>
      </c>
    </row>
    <row r="5838" spans="1:9" x14ac:dyDescent="0.25">
      <c r="A5838" t="s">
        <v>40</v>
      </c>
      <c r="B5838">
        <v>2007</v>
      </c>
      <c r="C5838">
        <v>4</v>
      </c>
      <c r="D5838">
        <v>2709.9342466564799</v>
      </c>
      <c r="E5838">
        <v>5201.1208890724201</v>
      </c>
      <c r="F5838">
        <v>428.54600366719899</v>
      </c>
      <c r="G5838">
        <v>171.726596058951</v>
      </c>
      <c r="H5838">
        <v>1027.81416721553</v>
      </c>
      <c r="I5838">
        <v>1628.04356354165</v>
      </c>
    </row>
    <row r="5839" spans="1:9" x14ac:dyDescent="0.25">
      <c r="A5839" t="s">
        <v>40</v>
      </c>
      <c r="B5839">
        <v>2007</v>
      </c>
      <c r="C5839">
        <v>5</v>
      </c>
      <c r="D5839">
        <v>2565.26479041631</v>
      </c>
      <c r="E5839">
        <v>5167.2037383744</v>
      </c>
      <c r="F5839">
        <v>1108.0235709854101</v>
      </c>
      <c r="G5839">
        <v>440.26747677113298</v>
      </c>
      <c r="H5839">
        <v>3145.05110546379</v>
      </c>
      <c r="I5839">
        <v>1931.3552307468899</v>
      </c>
    </row>
    <row r="5840" spans="1:9" x14ac:dyDescent="0.25">
      <c r="A5840" t="s">
        <v>40</v>
      </c>
      <c r="B5840">
        <v>2007</v>
      </c>
      <c r="C5840">
        <v>6</v>
      </c>
      <c r="D5840">
        <v>2627.19452444938</v>
      </c>
      <c r="E5840">
        <v>4955.6909310044903</v>
      </c>
      <c r="F5840">
        <v>1330.31364188166</v>
      </c>
      <c r="G5840">
        <v>515.69680666993497</v>
      </c>
      <c r="H5840">
        <v>3381.1357313313301</v>
      </c>
      <c r="I5840">
        <v>2264.95606498504</v>
      </c>
    </row>
    <row r="5841" spans="1:9" x14ac:dyDescent="0.25">
      <c r="A5841" t="s">
        <v>40</v>
      </c>
      <c r="B5841">
        <v>2007</v>
      </c>
      <c r="C5841">
        <v>7</v>
      </c>
      <c r="D5841">
        <v>1295.3341675342899</v>
      </c>
      <c r="E5841">
        <v>5438.2701298901402</v>
      </c>
      <c r="F5841">
        <v>3510.4603855631299</v>
      </c>
      <c r="G5841">
        <v>1403.18640689211</v>
      </c>
      <c r="H5841">
        <v>7146.8660767966503</v>
      </c>
      <c r="I5841">
        <v>1390.60935344838</v>
      </c>
    </row>
    <row r="5842" spans="1:9" x14ac:dyDescent="0.25">
      <c r="A5842" t="s">
        <v>40</v>
      </c>
      <c r="B5842">
        <v>2007</v>
      </c>
      <c r="C5842">
        <v>8</v>
      </c>
      <c r="D5842">
        <v>923.219188567591</v>
      </c>
      <c r="E5842">
        <v>5428.9500887743397</v>
      </c>
      <c r="F5842">
        <v>1832.81033883738</v>
      </c>
      <c r="G5842">
        <v>724.51988135209399</v>
      </c>
      <c r="H5842">
        <v>3181.6560734044301</v>
      </c>
      <c r="I5842">
        <v>1029.46929536581</v>
      </c>
    </row>
    <row r="5843" spans="1:9" x14ac:dyDescent="0.25">
      <c r="A5843" t="s">
        <v>40</v>
      </c>
      <c r="B5843">
        <v>2007</v>
      </c>
      <c r="C5843">
        <v>9</v>
      </c>
      <c r="D5843">
        <v>488.03936493152798</v>
      </c>
      <c r="E5843">
        <v>5483.4926331161496</v>
      </c>
      <c r="F5843">
        <v>1984.62380305122</v>
      </c>
      <c r="G5843">
        <v>786.69194167758997</v>
      </c>
      <c r="H5843">
        <v>2968.5186338170602</v>
      </c>
      <c r="I5843">
        <v>573.20820334685402</v>
      </c>
    </row>
    <row r="5844" spans="1:9" x14ac:dyDescent="0.25">
      <c r="A5844" t="s">
        <v>40</v>
      </c>
      <c r="B5844">
        <v>2007</v>
      </c>
      <c r="C5844">
        <v>10</v>
      </c>
      <c r="D5844">
        <v>412.42422867381902</v>
      </c>
      <c r="E5844">
        <v>5484.0938323995197</v>
      </c>
      <c r="F5844">
        <v>879.88672924007005</v>
      </c>
      <c r="G5844">
        <v>352.99774605667699</v>
      </c>
      <c r="H5844">
        <v>771.789817377232</v>
      </c>
      <c r="I5844">
        <v>450.21158457987298</v>
      </c>
    </row>
    <row r="5845" spans="1:9" x14ac:dyDescent="0.25">
      <c r="A5845" t="s">
        <v>40</v>
      </c>
      <c r="B5845">
        <v>2007</v>
      </c>
      <c r="C5845">
        <v>11</v>
      </c>
      <c r="D5845">
        <v>375.032663129208</v>
      </c>
      <c r="E5845">
        <v>5541.4028632286099</v>
      </c>
      <c r="F5845">
        <v>1819.8614705504599</v>
      </c>
      <c r="G5845">
        <v>725.31032554919602</v>
      </c>
      <c r="H5845">
        <v>2219.1399495144801</v>
      </c>
      <c r="I5845">
        <v>353.61198237614099</v>
      </c>
    </row>
    <row r="5846" spans="1:9" x14ac:dyDescent="0.25">
      <c r="A5846" t="s">
        <v>40</v>
      </c>
      <c r="B5846">
        <v>2007</v>
      </c>
      <c r="C5846">
        <v>12</v>
      </c>
      <c r="D5846">
        <v>593.002348898381</v>
      </c>
      <c r="E5846">
        <v>5564.7443730714404</v>
      </c>
      <c r="F5846">
        <v>1875.7596922142</v>
      </c>
      <c r="G5846">
        <v>749.44897997656994</v>
      </c>
      <c r="H5846">
        <v>2671.6379897279699</v>
      </c>
      <c r="I5846">
        <v>393.97362398551002</v>
      </c>
    </row>
    <row r="5847" spans="1:9" x14ac:dyDescent="0.25">
      <c r="A5847" t="s">
        <v>40</v>
      </c>
      <c r="B5847">
        <v>2008</v>
      </c>
      <c r="C5847">
        <v>1</v>
      </c>
      <c r="D5847">
        <v>888.65614183356297</v>
      </c>
      <c r="E5847">
        <v>5538.5948302467395</v>
      </c>
      <c r="F5847">
        <v>3946.5017445875501</v>
      </c>
      <c r="G5847">
        <v>1606.5705599892599</v>
      </c>
      <c r="H5847">
        <v>6119.7640308429</v>
      </c>
      <c r="I5847">
        <v>419.41672412522303</v>
      </c>
    </row>
    <row r="5848" spans="1:9" x14ac:dyDescent="0.25">
      <c r="A5848" t="s">
        <v>40</v>
      </c>
      <c r="B5848">
        <v>2008</v>
      </c>
      <c r="C5848">
        <v>2</v>
      </c>
      <c r="D5848">
        <v>1435.7914699616199</v>
      </c>
      <c r="E5848">
        <v>5552.7403364086204</v>
      </c>
      <c r="F5848">
        <v>1594.8908352066001</v>
      </c>
      <c r="G5848">
        <v>634.48963516266303</v>
      </c>
      <c r="H5848">
        <v>2542.6645759605799</v>
      </c>
      <c r="I5848">
        <v>606.29886012352995</v>
      </c>
    </row>
    <row r="5849" spans="1:9" x14ac:dyDescent="0.25">
      <c r="A5849" t="s">
        <v>40</v>
      </c>
      <c r="B5849">
        <v>2008</v>
      </c>
      <c r="C5849">
        <v>3</v>
      </c>
      <c r="D5849">
        <v>1665.6149312052901</v>
      </c>
      <c r="E5849">
        <v>5440.4197121688803</v>
      </c>
      <c r="F5849">
        <v>2186.0272420637498</v>
      </c>
      <c r="G5849">
        <v>885.22671038209899</v>
      </c>
      <c r="H5849">
        <v>3488.9385554884698</v>
      </c>
      <c r="I5849">
        <v>844.72451656087901</v>
      </c>
    </row>
    <row r="5850" spans="1:9" x14ac:dyDescent="0.25">
      <c r="A5850" t="s">
        <v>40</v>
      </c>
      <c r="B5850">
        <v>2008</v>
      </c>
      <c r="C5850">
        <v>4</v>
      </c>
      <c r="D5850">
        <v>2373.1338881841598</v>
      </c>
      <c r="E5850">
        <v>5426.0203673860997</v>
      </c>
      <c r="F5850">
        <v>1298.79217413788</v>
      </c>
      <c r="G5850">
        <v>515.39781053046295</v>
      </c>
      <c r="H5850">
        <v>2807.3356614795698</v>
      </c>
      <c r="I5850">
        <v>1538.4292632966401</v>
      </c>
    </row>
    <row r="5851" spans="1:9" x14ac:dyDescent="0.25">
      <c r="A5851" t="s">
        <v>40</v>
      </c>
      <c r="B5851">
        <v>2008</v>
      </c>
      <c r="C5851">
        <v>5</v>
      </c>
      <c r="D5851">
        <v>3028.48878456271</v>
      </c>
      <c r="E5851">
        <v>5007.0375651969998</v>
      </c>
      <c r="F5851">
        <v>459.63996365533501</v>
      </c>
      <c r="G5851">
        <v>173.87110655571701</v>
      </c>
      <c r="H5851">
        <v>1201.7831773713999</v>
      </c>
      <c r="I5851">
        <v>2232.4715178476599</v>
      </c>
    </row>
    <row r="5852" spans="1:9" x14ac:dyDescent="0.25">
      <c r="A5852" t="s">
        <v>40</v>
      </c>
      <c r="B5852">
        <v>2008</v>
      </c>
      <c r="C5852">
        <v>6</v>
      </c>
      <c r="D5852">
        <v>2387.8139048094899</v>
      </c>
      <c r="E5852">
        <v>4738.2099615340403</v>
      </c>
      <c r="F5852">
        <v>430.43458756947399</v>
      </c>
      <c r="G5852">
        <v>166.45312008933999</v>
      </c>
      <c r="H5852">
        <v>2063.2959226154699</v>
      </c>
      <c r="I5852">
        <v>1892.9853738808999</v>
      </c>
    </row>
    <row r="5853" spans="1:9" x14ac:dyDescent="0.25">
      <c r="A5853" t="s">
        <v>40</v>
      </c>
      <c r="B5853">
        <v>2008</v>
      </c>
      <c r="C5853">
        <v>7</v>
      </c>
      <c r="D5853">
        <v>1845.76110395052</v>
      </c>
      <c r="E5853">
        <v>5154.3493538058501</v>
      </c>
      <c r="F5853">
        <v>1633.3296974105599</v>
      </c>
      <c r="G5853">
        <v>648.07755347665</v>
      </c>
      <c r="H5853">
        <v>3852.4269745879601</v>
      </c>
      <c r="I5853">
        <v>1833.5276227791801</v>
      </c>
    </row>
    <row r="5854" spans="1:9" x14ac:dyDescent="0.25">
      <c r="A5854" t="s">
        <v>40</v>
      </c>
      <c r="B5854">
        <v>2008</v>
      </c>
      <c r="C5854">
        <v>8</v>
      </c>
      <c r="D5854">
        <v>812.28878429498195</v>
      </c>
      <c r="E5854">
        <v>5477.8635118058</v>
      </c>
      <c r="F5854">
        <v>2400.1924903712502</v>
      </c>
      <c r="G5854">
        <v>956.11315424346003</v>
      </c>
      <c r="H5854">
        <v>4387.8939556530004</v>
      </c>
      <c r="I5854">
        <v>920.61957278569196</v>
      </c>
    </row>
    <row r="5855" spans="1:9" x14ac:dyDescent="0.25">
      <c r="A5855" t="s">
        <v>40</v>
      </c>
      <c r="B5855">
        <v>2008</v>
      </c>
      <c r="C5855">
        <v>9</v>
      </c>
      <c r="D5855">
        <v>426.37858673984101</v>
      </c>
      <c r="E5855">
        <v>5535.5013466188002</v>
      </c>
      <c r="F5855">
        <v>1984.5312266332201</v>
      </c>
      <c r="G5855">
        <v>797.449061420666</v>
      </c>
      <c r="H5855">
        <v>2566.4221419709802</v>
      </c>
      <c r="I5855">
        <v>511.87292244429602</v>
      </c>
    </row>
    <row r="5856" spans="1:9" x14ac:dyDescent="0.25">
      <c r="A5856" t="s">
        <v>40</v>
      </c>
      <c r="B5856">
        <v>2008</v>
      </c>
      <c r="C5856">
        <v>10</v>
      </c>
      <c r="D5856">
        <v>328.32921937199802</v>
      </c>
      <c r="E5856">
        <v>5510.1320431015802</v>
      </c>
      <c r="F5856">
        <v>2217.3589051282902</v>
      </c>
      <c r="G5856">
        <v>891.14437611341498</v>
      </c>
      <c r="H5856">
        <v>3436.1942842674998</v>
      </c>
      <c r="I5856">
        <v>386.56741185693301</v>
      </c>
    </row>
    <row r="5857" spans="1:9" x14ac:dyDescent="0.25">
      <c r="A5857" t="s">
        <v>40</v>
      </c>
      <c r="B5857">
        <v>2008</v>
      </c>
      <c r="C5857">
        <v>11</v>
      </c>
      <c r="D5857">
        <v>394.127547466387</v>
      </c>
      <c r="E5857">
        <v>5492.2868420043997</v>
      </c>
      <c r="F5857">
        <v>2286.4757125906399</v>
      </c>
      <c r="G5857">
        <v>907.96036002402195</v>
      </c>
      <c r="H5857">
        <v>3050.5836675445198</v>
      </c>
      <c r="I5857">
        <v>356.010513296618</v>
      </c>
    </row>
    <row r="5858" spans="1:9" x14ac:dyDescent="0.25">
      <c r="A5858" t="s">
        <v>40</v>
      </c>
      <c r="B5858">
        <v>2008</v>
      </c>
      <c r="C5858">
        <v>12</v>
      </c>
      <c r="D5858">
        <v>553.78796742033398</v>
      </c>
      <c r="E5858">
        <v>5515.53419272065</v>
      </c>
      <c r="F5858">
        <v>1336.2598953263901</v>
      </c>
      <c r="G5858">
        <v>531.77159168951403</v>
      </c>
      <c r="H5858">
        <v>1804.97745874622</v>
      </c>
      <c r="I5858">
        <v>375.16200769485403</v>
      </c>
    </row>
    <row r="5859" spans="1:9" x14ac:dyDescent="0.25">
      <c r="A5859" t="s">
        <v>40</v>
      </c>
      <c r="B5859">
        <v>2009</v>
      </c>
      <c r="C5859">
        <v>1</v>
      </c>
      <c r="D5859">
        <v>846.63221107646098</v>
      </c>
      <c r="E5859">
        <v>5497.42078650642</v>
      </c>
      <c r="F5859">
        <v>2376.2584636925499</v>
      </c>
      <c r="G5859">
        <v>961.97828175025995</v>
      </c>
      <c r="H5859">
        <v>3324.1477435250499</v>
      </c>
      <c r="I5859">
        <v>407.52062801741602</v>
      </c>
    </row>
    <row r="5860" spans="1:9" x14ac:dyDescent="0.25">
      <c r="A5860" t="s">
        <v>40</v>
      </c>
      <c r="B5860">
        <v>2009</v>
      </c>
      <c r="C5860">
        <v>2</v>
      </c>
      <c r="D5860">
        <v>1073.2258089536799</v>
      </c>
      <c r="E5860">
        <v>5506.9467687484002</v>
      </c>
      <c r="F5860">
        <v>1430.97250025419</v>
      </c>
      <c r="G5860">
        <v>571.49304767540104</v>
      </c>
      <c r="H5860">
        <v>1964.6245802139299</v>
      </c>
      <c r="I5860">
        <v>469.40111469994099</v>
      </c>
    </row>
    <row r="5861" spans="1:9" x14ac:dyDescent="0.25">
      <c r="A5861" t="s">
        <v>40</v>
      </c>
      <c r="B5861">
        <v>2009</v>
      </c>
      <c r="C5861">
        <v>3</v>
      </c>
      <c r="D5861">
        <v>1801.15372907703</v>
      </c>
      <c r="E5861">
        <v>5493.4546313225601</v>
      </c>
      <c r="F5861">
        <v>1481.6911455721499</v>
      </c>
      <c r="G5861">
        <v>602.84323916579001</v>
      </c>
      <c r="H5861">
        <v>2368.7748436708098</v>
      </c>
      <c r="I5861">
        <v>910.69403525493601</v>
      </c>
    </row>
    <row r="5862" spans="1:9" x14ac:dyDescent="0.25">
      <c r="A5862" t="s">
        <v>40</v>
      </c>
      <c r="B5862">
        <v>2009</v>
      </c>
      <c r="C5862">
        <v>4</v>
      </c>
      <c r="D5862">
        <v>2707.04284788205</v>
      </c>
      <c r="E5862">
        <v>5365.2621726650996</v>
      </c>
      <c r="F5862">
        <v>546.92308344828098</v>
      </c>
      <c r="G5862">
        <v>221.630543073349</v>
      </c>
      <c r="H5862">
        <v>1259.5534919132599</v>
      </c>
      <c r="I5862">
        <v>1689.94179709425</v>
      </c>
    </row>
    <row r="5863" spans="1:9" x14ac:dyDescent="0.25">
      <c r="A5863" t="s">
        <v>40</v>
      </c>
      <c r="B5863">
        <v>2009</v>
      </c>
      <c r="C5863">
        <v>5</v>
      </c>
      <c r="D5863">
        <v>2782.7576899999299</v>
      </c>
      <c r="E5863">
        <v>5206.2437664106001</v>
      </c>
      <c r="F5863">
        <v>773.13365987416</v>
      </c>
      <c r="G5863">
        <v>304.42819776735001</v>
      </c>
      <c r="H5863">
        <v>2143.6866925608701</v>
      </c>
      <c r="I5863">
        <v>2165.4617776653399</v>
      </c>
    </row>
    <row r="5864" spans="1:9" x14ac:dyDescent="0.25">
      <c r="A5864" t="s">
        <v>40</v>
      </c>
      <c r="B5864">
        <v>2009</v>
      </c>
      <c r="C5864">
        <v>6</v>
      </c>
      <c r="D5864">
        <v>2427.1261397465701</v>
      </c>
      <c r="E5864">
        <v>5130.0914104145804</v>
      </c>
      <c r="F5864">
        <v>185.680068763527</v>
      </c>
      <c r="G5864">
        <v>75.235193086218899</v>
      </c>
      <c r="H5864">
        <v>1376.57281857771</v>
      </c>
      <c r="I5864">
        <v>2215.5331594199802</v>
      </c>
    </row>
    <row r="5865" spans="1:9" x14ac:dyDescent="0.25">
      <c r="A5865" t="s">
        <v>40</v>
      </c>
      <c r="B5865">
        <v>2009</v>
      </c>
      <c r="C5865">
        <v>7</v>
      </c>
      <c r="D5865">
        <v>1537.62417886821</v>
      </c>
      <c r="E5865">
        <v>5298.61133992737</v>
      </c>
      <c r="F5865">
        <v>3039.9847313689802</v>
      </c>
      <c r="G5865">
        <v>1214.67895474392</v>
      </c>
      <c r="H5865">
        <v>5990.5581713702804</v>
      </c>
      <c r="I5865">
        <v>1547.74467968864</v>
      </c>
    </row>
    <row r="5866" spans="1:9" x14ac:dyDescent="0.25">
      <c r="A5866" t="s">
        <v>40</v>
      </c>
      <c r="B5866">
        <v>2009</v>
      </c>
      <c r="C5866">
        <v>8</v>
      </c>
      <c r="D5866">
        <v>843.90254459652999</v>
      </c>
      <c r="E5866">
        <v>5333.0343741167399</v>
      </c>
      <c r="F5866">
        <v>2477.6233718368499</v>
      </c>
      <c r="G5866">
        <v>972.39140456307405</v>
      </c>
      <c r="H5866">
        <v>5071.1310502128199</v>
      </c>
      <c r="I5866">
        <v>937.41191491057896</v>
      </c>
    </row>
    <row r="5867" spans="1:9" x14ac:dyDescent="0.25">
      <c r="A5867" t="s">
        <v>40</v>
      </c>
      <c r="B5867">
        <v>2009</v>
      </c>
      <c r="C5867">
        <v>9</v>
      </c>
      <c r="D5867">
        <v>535.92868771034603</v>
      </c>
      <c r="E5867">
        <v>5512.6559896466097</v>
      </c>
      <c r="F5867">
        <v>1210.9049487193099</v>
      </c>
      <c r="G5867">
        <v>486.38936282142799</v>
      </c>
      <c r="H5867">
        <v>1623.45597454072</v>
      </c>
      <c r="I5867">
        <v>620.66094974834903</v>
      </c>
    </row>
    <row r="5868" spans="1:9" x14ac:dyDescent="0.25">
      <c r="A5868" t="s">
        <v>40</v>
      </c>
      <c r="B5868">
        <v>2009</v>
      </c>
      <c r="C5868">
        <v>10</v>
      </c>
      <c r="D5868">
        <v>331.24886521503498</v>
      </c>
      <c r="E5868">
        <v>5530.01637120736</v>
      </c>
      <c r="F5868">
        <v>1790.4899450625601</v>
      </c>
      <c r="G5868">
        <v>720.46697246570898</v>
      </c>
      <c r="H5868">
        <v>2229.3995578220802</v>
      </c>
      <c r="I5868">
        <v>386.75806177998101</v>
      </c>
    </row>
    <row r="5869" spans="1:9" x14ac:dyDescent="0.25">
      <c r="A5869" t="s">
        <v>40</v>
      </c>
      <c r="B5869">
        <v>2009</v>
      </c>
      <c r="C5869">
        <v>11</v>
      </c>
      <c r="D5869">
        <v>305.35403591014898</v>
      </c>
      <c r="E5869">
        <v>5554.3322413138603</v>
      </c>
      <c r="F5869">
        <v>3400.8442252732102</v>
      </c>
      <c r="G5869">
        <v>1388.3283176296</v>
      </c>
      <c r="H5869">
        <v>5416.0737456549796</v>
      </c>
      <c r="I5869">
        <v>302.71602649138498</v>
      </c>
    </row>
    <row r="5870" spans="1:9" x14ac:dyDescent="0.25">
      <c r="A5870" t="s">
        <v>40</v>
      </c>
      <c r="B5870">
        <v>2009</v>
      </c>
      <c r="C5870">
        <v>12</v>
      </c>
      <c r="D5870">
        <v>417.05870934482402</v>
      </c>
      <c r="E5870">
        <v>5549.3380488692401</v>
      </c>
      <c r="F5870">
        <v>2038.50301437451</v>
      </c>
      <c r="G5870">
        <v>826.46072228957303</v>
      </c>
      <c r="H5870">
        <v>2609.9335832434799</v>
      </c>
      <c r="I5870">
        <v>312.73415116368801</v>
      </c>
    </row>
    <row r="5871" spans="1:9" x14ac:dyDescent="0.25">
      <c r="A5871" t="s">
        <v>40</v>
      </c>
      <c r="B5871">
        <v>2010</v>
      </c>
      <c r="C5871">
        <v>1</v>
      </c>
      <c r="D5871">
        <v>615.00796064416897</v>
      </c>
      <c r="E5871">
        <v>5581.8195667048703</v>
      </c>
      <c r="F5871">
        <v>1170.4130236139499</v>
      </c>
      <c r="G5871">
        <v>466.717355586336</v>
      </c>
      <c r="H5871">
        <v>851.30046727558101</v>
      </c>
      <c r="I5871">
        <v>328.82386191738101</v>
      </c>
    </row>
    <row r="5872" spans="1:9" x14ac:dyDescent="0.25">
      <c r="A5872" t="s">
        <v>40</v>
      </c>
      <c r="B5872">
        <v>2010</v>
      </c>
      <c r="C5872">
        <v>2</v>
      </c>
      <c r="D5872">
        <v>881.25513914401802</v>
      </c>
      <c r="E5872">
        <v>5587.8800497799602</v>
      </c>
      <c r="F5872">
        <v>1232.2849333949</v>
      </c>
      <c r="G5872">
        <v>497.269389387545</v>
      </c>
      <c r="H5872">
        <v>1311.5095146430101</v>
      </c>
      <c r="I5872">
        <v>407.13839608309303</v>
      </c>
    </row>
    <row r="5873" spans="1:9" x14ac:dyDescent="0.25">
      <c r="A5873" t="s">
        <v>40</v>
      </c>
      <c r="B5873">
        <v>2010</v>
      </c>
      <c r="C5873">
        <v>3</v>
      </c>
      <c r="D5873">
        <v>1876.58328461564</v>
      </c>
      <c r="E5873">
        <v>5535.7058025500501</v>
      </c>
      <c r="F5873">
        <v>1313.78774730175</v>
      </c>
      <c r="G5873">
        <v>508.22790136096597</v>
      </c>
      <c r="H5873">
        <v>1878.0028866508301</v>
      </c>
      <c r="I5873">
        <v>935.73160191556406</v>
      </c>
    </row>
    <row r="5874" spans="1:9" x14ac:dyDescent="0.25">
      <c r="A5874" t="s">
        <v>40</v>
      </c>
      <c r="B5874">
        <v>2010</v>
      </c>
      <c r="C5874">
        <v>4</v>
      </c>
      <c r="D5874">
        <v>2291.27297826526</v>
      </c>
      <c r="E5874">
        <v>5405.6724753794897</v>
      </c>
      <c r="F5874">
        <v>504.56146369308402</v>
      </c>
      <c r="G5874">
        <v>201.86034125542801</v>
      </c>
      <c r="H5874">
        <v>1017.26990705833</v>
      </c>
      <c r="I5874">
        <v>1463.3764671397601</v>
      </c>
    </row>
    <row r="5875" spans="1:9" x14ac:dyDescent="0.25">
      <c r="A5875" t="s">
        <v>40</v>
      </c>
      <c r="B5875">
        <v>2010</v>
      </c>
      <c r="C5875">
        <v>5</v>
      </c>
      <c r="D5875">
        <v>2646.00247854073</v>
      </c>
      <c r="E5875">
        <v>5224.6341772278602</v>
      </c>
      <c r="F5875">
        <v>504.480270822043</v>
      </c>
      <c r="G5875">
        <v>200.47069037509499</v>
      </c>
      <c r="H5875">
        <v>1737.4935784000199</v>
      </c>
      <c r="I5875">
        <v>2066.7485985524399</v>
      </c>
    </row>
    <row r="5876" spans="1:9" x14ac:dyDescent="0.25">
      <c r="A5876" t="s">
        <v>40</v>
      </c>
      <c r="B5876">
        <v>2010</v>
      </c>
      <c r="C5876">
        <v>6</v>
      </c>
      <c r="D5876">
        <v>2442.5421514660302</v>
      </c>
      <c r="E5876">
        <v>5113.7280869066699</v>
      </c>
      <c r="F5876">
        <v>609.41761911318702</v>
      </c>
      <c r="G5876">
        <v>229.146787847582</v>
      </c>
      <c r="H5876">
        <v>2267.8035154332902</v>
      </c>
      <c r="I5876">
        <v>2191.2262231392101</v>
      </c>
    </row>
    <row r="5877" spans="1:9" x14ac:dyDescent="0.25">
      <c r="A5877" t="s">
        <v>40</v>
      </c>
      <c r="B5877">
        <v>2010</v>
      </c>
      <c r="C5877">
        <v>7</v>
      </c>
      <c r="D5877">
        <v>1616.9619207179601</v>
      </c>
      <c r="E5877">
        <v>5360.6982051473296</v>
      </c>
      <c r="F5877">
        <v>1664.2194687097201</v>
      </c>
      <c r="G5877">
        <v>646.482596338044</v>
      </c>
      <c r="H5877">
        <v>3681.7254417328299</v>
      </c>
      <c r="I5877">
        <v>1666.46925147811</v>
      </c>
    </row>
    <row r="5878" spans="1:9" x14ac:dyDescent="0.25">
      <c r="A5878" t="s">
        <v>40</v>
      </c>
      <c r="B5878">
        <v>2010</v>
      </c>
      <c r="C5878">
        <v>8</v>
      </c>
      <c r="D5878">
        <v>857.27644354088102</v>
      </c>
      <c r="E5878">
        <v>5449.4326607118301</v>
      </c>
      <c r="F5878">
        <v>3070.51736602352</v>
      </c>
      <c r="G5878">
        <v>1231.0730098095601</v>
      </c>
      <c r="H5878">
        <v>5578.1355776457203</v>
      </c>
      <c r="I5878">
        <v>959.84027021766201</v>
      </c>
    </row>
    <row r="5879" spans="1:9" x14ac:dyDescent="0.25">
      <c r="A5879" t="s">
        <v>40</v>
      </c>
      <c r="B5879">
        <v>2010</v>
      </c>
      <c r="C5879">
        <v>9</v>
      </c>
      <c r="D5879">
        <v>505.55104363154601</v>
      </c>
      <c r="E5879">
        <v>5445.10498042572</v>
      </c>
      <c r="F5879">
        <v>1926.2983302401001</v>
      </c>
      <c r="G5879">
        <v>771.02874529744201</v>
      </c>
      <c r="H5879">
        <v>2823.26846833428</v>
      </c>
      <c r="I5879">
        <v>586.04550431202404</v>
      </c>
    </row>
    <row r="5880" spans="1:9" x14ac:dyDescent="0.25">
      <c r="A5880" t="s">
        <v>40</v>
      </c>
      <c r="B5880">
        <v>2010</v>
      </c>
      <c r="C5880">
        <v>10</v>
      </c>
      <c r="D5880">
        <v>357.35824176261798</v>
      </c>
      <c r="E5880">
        <v>5299.6747548780004</v>
      </c>
      <c r="F5880">
        <v>2277.3948082441102</v>
      </c>
      <c r="G5880">
        <v>942.68193660732004</v>
      </c>
      <c r="H5880">
        <v>3695.1619961579099</v>
      </c>
      <c r="I5880">
        <v>390.01758905870003</v>
      </c>
    </row>
    <row r="5881" spans="1:9" x14ac:dyDescent="0.25">
      <c r="A5881" t="s">
        <v>40</v>
      </c>
      <c r="B5881">
        <v>2010</v>
      </c>
      <c r="C5881">
        <v>11</v>
      </c>
      <c r="D5881">
        <v>276.37197107404597</v>
      </c>
      <c r="E5881">
        <v>5562.1297289601098</v>
      </c>
      <c r="F5881">
        <v>1353.0066709069999</v>
      </c>
      <c r="G5881">
        <v>550.99864748225798</v>
      </c>
      <c r="H5881">
        <v>1331.0866790642699</v>
      </c>
      <c r="I5881">
        <v>290.66322692887297</v>
      </c>
    </row>
    <row r="5882" spans="1:9" x14ac:dyDescent="0.25">
      <c r="A5882" t="s">
        <v>40</v>
      </c>
      <c r="B5882">
        <v>2010</v>
      </c>
      <c r="C5882">
        <v>12</v>
      </c>
      <c r="D5882">
        <v>456.51961535028101</v>
      </c>
      <c r="E5882">
        <v>5588.5797848071297</v>
      </c>
      <c r="F5882">
        <v>1143.63420062353</v>
      </c>
      <c r="G5882">
        <v>449.74170994955102</v>
      </c>
      <c r="H5882">
        <v>844.301469997759</v>
      </c>
      <c r="I5882">
        <v>329.24613169235698</v>
      </c>
    </row>
    <row r="5883" spans="1:9" x14ac:dyDescent="0.25">
      <c r="A5883" t="s">
        <v>40</v>
      </c>
      <c r="B5883">
        <v>2011</v>
      </c>
      <c r="C5883">
        <v>1</v>
      </c>
      <c r="D5883">
        <v>907.27027162842398</v>
      </c>
      <c r="E5883">
        <v>5553.3771524543799</v>
      </c>
      <c r="F5883">
        <v>1662.1293731394201</v>
      </c>
      <c r="G5883">
        <v>669.78291625185602</v>
      </c>
      <c r="H5883">
        <v>2123.3557231824698</v>
      </c>
      <c r="I5883">
        <v>427.64751730834502</v>
      </c>
    </row>
    <row r="5884" spans="1:9" x14ac:dyDescent="0.25">
      <c r="A5884" t="s">
        <v>40</v>
      </c>
      <c r="B5884">
        <v>2011</v>
      </c>
      <c r="C5884">
        <v>2</v>
      </c>
      <c r="D5884">
        <v>976.78120709016696</v>
      </c>
      <c r="E5884">
        <v>5572.9956761828598</v>
      </c>
      <c r="F5884">
        <v>1687.2196609826501</v>
      </c>
      <c r="G5884">
        <v>684.03089033973697</v>
      </c>
      <c r="H5884">
        <v>1955.90442049227</v>
      </c>
      <c r="I5884">
        <v>439.648871348672</v>
      </c>
    </row>
    <row r="5885" spans="1:9" x14ac:dyDescent="0.25">
      <c r="A5885" t="s">
        <v>40</v>
      </c>
      <c r="B5885">
        <v>2011</v>
      </c>
      <c r="C5885">
        <v>3</v>
      </c>
      <c r="D5885">
        <v>1978.46346237527</v>
      </c>
      <c r="E5885">
        <v>5457.2736519759301</v>
      </c>
      <c r="F5885">
        <v>770.78868370824398</v>
      </c>
      <c r="G5885">
        <v>305.56687290678298</v>
      </c>
      <c r="H5885">
        <v>1237.9922512569799</v>
      </c>
      <c r="I5885">
        <v>977.691478715215</v>
      </c>
    </row>
    <row r="5886" spans="1:9" x14ac:dyDescent="0.25">
      <c r="A5886" t="s">
        <v>40</v>
      </c>
      <c r="B5886">
        <v>2011</v>
      </c>
      <c r="C5886">
        <v>4</v>
      </c>
      <c r="D5886">
        <v>3081.9895538563201</v>
      </c>
      <c r="E5886">
        <v>5272.8689358797401</v>
      </c>
      <c r="F5886">
        <v>371.68123042996802</v>
      </c>
      <c r="G5886">
        <v>142.37239057094001</v>
      </c>
      <c r="H5886">
        <v>780.99228718161305</v>
      </c>
      <c r="I5886">
        <v>1884.3171076686201</v>
      </c>
    </row>
    <row r="5887" spans="1:9" x14ac:dyDescent="0.25">
      <c r="A5887" t="s">
        <v>40</v>
      </c>
      <c r="B5887">
        <v>2011</v>
      </c>
      <c r="C5887">
        <v>5</v>
      </c>
      <c r="D5887">
        <v>2651.50359647503</v>
      </c>
      <c r="E5887">
        <v>5001.6285442465196</v>
      </c>
      <c r="F5887">
        <v>952.65430381258102</v>
      </c>
      <c r="G5887">
        <v>385.53275136302602</v>
      </c>
      <c r="H5887">
        <v>3035.4650841081998</v>
      </c>
      <c r="I5887">
        <v>1890.35367423199</v>
      </c>
    </row>
    <row r="5888" spans="1:9" x14ac:dyDescent="0.25">
      <c r="A5888" t="s">
        <v>40</v>
      </c>
      <c r="B5888">
        <v>2011</v>
      </c>
      <c r="C5888">
        <v>6</v>
      </c>
      <c r="D5888">
        <v>2157.0635817503899</v>
      </c>
      <c r="E5888">
        <v>5444.0067954697497</v>
      </c>
      <c r="F5888">
        <v>2717.9801400822098</v>
      </c>
      <c r="G5888">
        <v>1065.4439764624001</v>
      </c>
      <c r="H5888">
        <v>5918.2598433084504</v>
      </c>
      <c r="I5888">
        <v>2072.38141625548</v>
      </c>
    </row>
    <row r="5889" spans="1:9" x14ac:dyDescent="0.25">
      <c r="A5889" t="s">
        <v>40</v>
      </c>
      <c r="B5889">
        <v>2011</v>
      </c>
      <c r="C5889">
        <v>7</v>
      </c>
      <c r="D5889">
        <v>1469.5401781082701</v>
      </c>
      <c r="E5889">
        <v>5493.7106989949098</v>
      </c>
      <c r="F5889">
        <v>3212.5179405847898</v>
      </c>
      <c r="G5889">
        <v>1294.2922822364901</v>
      </c>
      <c r="H5889">
        <v>6530.7194846191796</v>
      </c>
      <c r="I5889">
        <v>1572.45097837411</v>
      </c>
    </row>
    <row r="5890" spans="1:9" x14ac:dyDescent="0.25">
      <c r="A5890" t="s">
        <v>40</v>
      </c>
      <c r="B5890">
        <v>2011</v>
      </c>
      <c r="C5890">
        <v>8</v>
      </c>
      <c r="D5890">
        <v>871.31161089864599</v>
      </c>
      <c r="E5890">
        <v>5435.7528551068099</v>
      </c>
      <c r="F5890">
        <v>3346.9822166778199</v>
      </c>
      <c r="G5890">
        <v>1314.92649748144</v>
      </c>
      <c r="H5890">
        <v>6122.1148322967601</v>
      </c>
      <c r="I5890">
        <v>977.005123584795</v>
      </c>
    </row>
    <row r="5891" spans="1:9" x14ac:dyDescent="0.25">
      <c r="A5891" t="s">
        <v>40</v>
      </c>
      <c r="B5891">
        <v>2011</v>
      </c>
      <c r="C5891">
        <v>9</v>
      </c>
      <c r="D5891">
        <v>485.98065118077199</v>
      </c>
      <c r="E5891">
        <v>5385.8924565805801</v>
      </c>
      <c r="F5891">
        <v>3256.2032350535601</v>
      </c>
      <c r="G5891">
        <v>1325.2129050184799</v>
      </c>
      <c r="H5891">
        <v>5397.2596651342801</v>
      </c>
      <c r="I5891">
        <v>557.81842349413898</v>
      </c>
    </row>
    <row r="5892" spans="1:9" x14ac:dyDescent="0.25">
      <c r="A5892" t="s">
        <v>40</v>
      </c>
      <c r="B5892">
        <v>2011</v>
      </c>
      <c r="C5892">
        <v>10</v>
      </c>
      <c r="D5892">
        <v>372.82457522639203</v>
      </c>
      <c r="E5892">
        <v>5453.3916800398301</v>
      </c>
      <c r="F5892">
        <v>1540.3372482416901</v>
      </c>
      <c r="G5892">
        <v>612.25209788003997</v>
      </c>
      <c r="H5892">
        <v>2246.2650896689202</v>
      </c>
      <c r="I5892">
        <v>419.10284143420699</v>
      </c>
    </row>
    <row r="5893" spans="1:9" x14ac:dyDescent="0.25">
      <c r="A5893" t="s">
        <v>40</v>
      </c>
      <c r="B5893">
        <v>2011</v>
      </c>
      <c r="C5893">
        <v>11</v>
      </c>
      <c r="D5893">
        <v>408.47543834174297</v>
      </c>
      <c r="E5893">
        <v>5576.9988864964298</v>
      </c>
      <c r="F5893">
        <v>1627.06250680422</v>
      </c>
      <c r="G5893">
        <v>653.48347284240197</v>
      </c>
      <c r="H5893">
        <v>1814.97247467752</v>
      </c>
      <c r="I5893">
        <v>364.56443971025902</v>
      </c>
    </row>
    <row r="5894" spans="1:9" x14ac:dyDescent="0.25">
      <c r="A5894" t="s">
        <v>40</v>
      </c>
      <c r="B5894">
        <v>2011</v>
      </c>
      <c r="C5894">
        <v>12</v>
      </c>
      <c r="D5894">
        <v>625.07174332861098</v>
      </c>
      <c r="E5894">
        <v>5512.3491853550004</v>
      </c>
      <c r="F5894">
        <v>2494.0555334497099</v>
      </c>
      <c r="G5894">
        <v>1013.37588706792</v>
      </c>
      <c r="H5894">
        <v>3609.4135786746201</v>
      </c>
      <c r="I5894">
        <v>410.59417729703398</v>
      </c>
    </row>
    <row r="5895" spans="1:9" x14ac:dyDescent="0.25">
      <c r="A5895" t="s">
        <v>40</v>
      </c>
      <c r="B5895">
        <v>2012</v>
      </c>
      <c r="C5895">
        <v>1</v>
      </c>
      <c r="D5895">
        <v>773.58795544502095</v>
      </c>
      <c r="E5895">
        <v>5478.7645418845404</v>
      </c>
      <c r="F5895">
        <v>1749.01639490154</v>
      </c>
      <c r="G5895">
        <v>703.77589596946405</v>
      </c>
      <c r="H5895">
        <v>2514.4683849755902</v>
      </c>
      <c r="I5895">
        <v>381.32587348022901</v>
      </c>
    </row>
    <row r="5896" spans="1:9" x14ac:dyDescent="0.25">
      <c r="A5896" t="s">
        <v>40</v>
      </c>
      <c r="B5896">
        <v>2012</v>
      </c>
      <c r="C5896">
        <v>2</v>
      </c>
      <c r="D5896">
        <v>1316.09674570727</v>
      </c>
      <c r="E5896">
        <v>5569.7771636575299</v>
      </c>
      <c r="F5896">
        <v>863.50988286541201</v>
      </c>
      <c r="G5896">
        <v>340.748662670616</v>
      </c>
      <c r="H5896">
        <v>760.98525969504101</v>
      </c>
      <c r="I5896">
        <v>573.30641877221603</v>
      </c>
    </row>
    <row r="5897" spans="1:9" x14ac:dyDescent="0.25">
      <c r="A5897" t="s">
        <v>40</v>
      </c>
      <c r="B5897">
        <v>2012</v>
      </c>
      <c r="C5897">
        <v>3</v>
      </c>
      <c r="D5897">
        <v>2403.8548931933901</v>
      </c>
      <c r="E5897">
        <v>5325.4237671389101</v>
      </c>
      <c r="F5897">
        <v>664.86016927188803</v>
      </c>
      <c r="G5897">
        <v>269.59150670877</v>
      </c>
      <c r="H5897">
        <v>717.63605970949698</v>
      </c>
      <c r="I5897">
        <v>1150.76498785589</v>
      </c>
    </row>
    <row r="5898" spans="1:9" x14ac:dyDescent="0.25">
      <c r="A5898" t="s">
        <v>40</v>
      </c>
      <c r="B5898">
        <v>2012</v>
      </c>
      <c r="C5898">
        <v>4</v>
      </c>
      <c r="D5898">
        <v>1986.4448299921401</v>
      </c>
      <c r="E5898">
        <v>5363.2776061460199</v>
      </c>
      <c r="F5898">
        <v>1726.2906903497101</v>
      </c>
      <c r="G5898">
        <v>694.48580489302697</v>
      </c>
      <c r="H5898">
        <v>3371.21779725128</v>
      </c>
      <c r="I5898">
        <v>1274.7933576960299</v>
      </c>
    </row>
    <row r="5899" spans="1:9" x14ac:dyDescent="0.25">
      <c r="A5899" t="s">
        <v>40</v>
      </c>
      <c r="B5899">
        <v>2012</v>
      </c>
      <c r="C5899">
        <v>5</v>
      </c>
      <c r="D5899">
        <v>2794.83746673423</v>
      </c>
      <c r="E5899">
        <v>5279.9783309281902</v>
      </c>
      <c r="F5899">
        <v>782.78017299846101</v>
      </c>
      <c r="G5899">
        <v>309.77910989407599</v>
      </c>
      <c r="H5899">
        <v>2081.7862327715302</v>
      </c>
      <c r="I5899">
        <v>2235.4096495364802</v>
      </c>
    </row>
    <row r="5900" spans="1:9" x14ac:dyDescent="0.25">
      <c r="A5900" t="s">
        <v>40</v>
      </c>
      <c r="B5900">
        <v>2012</v>
      </c>
      <c r="C5900">
        <v>6</v>
      </c>
      <c r="D5900">
        <v>1990.82877734207</v>
      </c>
      <c r="E5900">
        <v>5237.2068790296898</v>
      </c>
      <c r="F5900">
        <v>1085.49150302151</v>
      </c>
      <c r="G5900">
        <v>434.039148519403</v>
      </c>
      <c r="H5900">
        <v>3258.2395991193798</v>
      </c>
      <c r="I5900">
        <v>1840.8190602668999</v>
      </c>
    </row>
    <row r="5901" spans="1:9" x14ac:dyDescent="0.25">
      <c r="A5901" t="s">
        <v>40</v>
      </c>
      <c r="B5901">
        <v>2012</v>
      </c>
      <c r="C5901">
        <v>7</v>
      </c>
      <c r="D5901">
        <v>1393.3765675024799</v>
      </c>
      <c r="E5901">
        <v>5488.0169232564604</v>
      </c>
      <c r="F5901">
        <v>2307.51179866848</v>
      </c>
      <c r="G5901">
        <v>894.94464428606796</v>
      </c>
      <c r="H5901">
        <v>4341.1387431800404</v>
      </c>
      <c r="I5901">
        <v>1502.9414177518399</v>
      </c>
    </row>
    <row r="5902" spans="1:9" x14ac:dyDescent="0.25">
      <c r="A5902" t="s">
        <v>40</v>
      </c>
      <c r="B5902">
        <v>2012</v>
      </c>
      <c r="C5902">
        <v>8</v>
      </c>
      <c r="D5902">
        <v>922.02733622958306</v>
      </c>
      <c r="E5902">
        <v>5420.6926216494803</v>
      </c>
      <c r="F5902">
        <v>2229.8038416627501</v>
      </c>
      <c r="G5902">
        <v>872.40908939580095</v>
      </c>
      <c r="H5902">
        <v>4225.4511769898199</v>
      </c>
      <c r="I5902">
        <v>1015.62057299839</v>
      </c>
    </row>
    <row r="5903" spans="1:9" x14ac:dyDescent="0.25">
      <c r="A5903" t="s">
        <v>40</v>
      </c>
      <c r="B5903">
        <v>2012</v>
      </c>
      <c r="C5903">
        <v>9</v>
      </c>
      <c r="D5903">
        <v>475.24707182689599</v>
      </c>
      <c r="E5903">
        <v>5522.1366789608001</v>
      </c>
      <c r="F5903">
        <v>1797.01462259815</v>
      </c>
      <c r="G5903">
        <v>726.13681217838803</v>
      </c>
      <c r="H5903">
        <v>2396.01744356991</v>
      </c>
      <c r="I5903">
        <v>567.72571151437796</v>
      </c>
    </row>
    <row r="5904" spans="1:9" x14ac:dyDescent="0.25">
      <c r="A5904" t="s">
        <v>40</v>
      </c>
      <c r="B5904">
        <v>2012</v>
      </c>
      <c r="C5904">
        <v>10</v>
      </c>
      <c r="D5904">
        <v>310.22259772455499</v>
      </c>
      <c r="E5904">
        <v>5455.95211379182</v>
      </c>
      <c r="F5904">
        <v>2582.9912502012999</v>
      </c>
      <c r="G5904">
        <v>1052.8452833543199</v>
      </c>
      <c r="H5904">
        <v>4067.3999447710398</v>
      </c>
      <c r="I5904">
        <v>366.40959348748697</v>
      </c>
    </row>
    <row r="5905" spans="1:9" x14ac:dyDescent="0.25">
      <c r="A5905" t="s">
        <v>40</v>
      </c>
      <c r="B5905">
        <v>2012</v>
      </c>
      <c r="C5905">
        <v>11</v>
      </c>
      <c r="D5905">
        <v>328.50925012026897</v>
      </c>
      <c r="E5905">
        <v>5547.7121259905998</v>
      </c>
      <c r="F5905">
        <v>2595.4361713227499</v>
      </c>
      <c r="G5905">
        <v>1047.28730955063</v>
      </c>
      <c r="H5905">
        <v>3980.3529567875698</v>
      </c>
      <c r="I5905">
        <v>318.32060559035301</v>
      </c>
    </row>
    <row r="5906" spans="1:9" x14ac:dyDescent="0.25">
      <c r="A5906" t="s">
        <v>40</v>
      </c>
      <c r="B5906">
        <v>2012</v>
      </c>
      <c r="C5906">
        <v>12</v>
      </c>
      <c r="D5906">
        <v>431.33273853134898</v>
      </c>
      <c r="E5906">
        <v>5602.55237708191</v>
      </c>
      <c r="F5906">
        <v>2476.3173940525398</v>
      </c>
      <c r="G5906">
        <v>1008.76380863676</v>
      </c>
      <c r="H5906">
        <v>3238.02358771324</v>
      </c>
      <c r="I5906">
        <v>319.419077357812</v>
      </c>
    </row>
    <row r="5907" spans="1:9" x14ac:dyDescent="0.25">
      <c r="A5907" t="s">
        <v>40</v>
      </c>
      <c r="B5907">
        <v>2013</v>
      </c>
      <c r="C5907">
        <v>1</v>
      </c>
      <c r="D5907">
        <v>789.61991025817895</v>
      </c>
      <c r="E5907">
        <v>5590.8849403559798</v>
      </c>
      <c r="F5907">
        <v>1275.6460543332901</v>
      </c>
      <c r="G5907">
        <v>514.76938546437805</v>
      </c>
      <c r="H5907">
        <v>1163.15481361709</v>
      </c>
      <c r="I5907">
        <v>392.94856440074898</v>
      </c>
    </row>
    <row r="5908" spans="1:9" x14ac:dyDescent="0.25">
      <c r="A5908" t="s">
        <v>40</v>
      </c>
      <c r="B5908">
        <v>2013</v>
      </c>
      <c r="C5908">
        <v>2</v>
      </c>
      <c r="D5908">
        <v>1189.06093800963</v>
      </c>
      <c r="E5908">
        <v>5578.0250979045104</v>
      </c>
      <c r="F5908">
        <v>761.68299805934896</v>
      </c>
      <c r="G5908">
        <v>299.35734485576398</v>
      </c>
      <c r="H5908">
        <v>563.19479619339904</v>
      </c>
      <c r="I5908">
        <v>517.66587564649603</v>
      </c>
    </row>
    <row r="5909" spans="1:9" x14ac:dyDescent="0.25">
      <c r="A5909" t="s">
        <v>40</v>
      </c>
      <c r="B5909">
        <v>2013</v>
      </c>
      <c r="C5909">
        <v>3</v>
      </c>
      <c r="D5909">
        <v>1783.39940592469</v>
      </c>
      <c r="E5909">
        <v>5549.1913590772201</v>
      </c>
      <c r="F5909">
        <v>529.23069253712094</v>
      </c>
      <c r="G5909">
        <v>213.39740914189801</v>
      </c>
      <c r="H5909">
        <v>395.91236708533302</v>
      </c>
      <c r="I5909">
        <v>906.36314243306504</v>
      </c>
    </row>
    <row r="5910" spans="1:9" x14ac:dyDescent="0.25">
      <c r="A5910" t="s">
        <v>40</v>
      </c>
      <c r="B5910">
        <v>2013</v>
      </c>
      <c r="C5910">
        <v>4</v>
      </c>
      <c r="D5910">
        <v>2199.3136303649198</v>
      </c>
      <c r="E5910">
        <v>5403.7251337244497</v>
      </c>
      <c r="F5910">
        <v>790.40824610233506</v>
      </c>
      <c r="G5910">
        <v>321.443187667345</v>
      </c>
      <c r="H5910">
        <v>1565.8749581004899</v>
      </c>
      <c r="I5910">
        <v>1414.0522926508099</v>
      </c>
    </row>
    <row r="5911" spans="1:9" x14ac:dyDescent="0.25">
      <c r="A5911" t="s">
        <v>40</v>
      </c>
      <c r="B5911">
        <v>2013</v>
      </c>
      <c r="C5911">
        <v>5</v>
      </c>
      <c r="D5911">
        <v>2661.5726580873302</v>
      </c>
      <c r="E5911">
        <v>5324.4126180883804</v>
      </c>
      <c r="F5911">
        <v>2708.11539847719</v>
      </c>
      <c r="G5911">
        <v>1085.72276394703</v>
      </c>
      <c r="H5911">
        <v>6007.6714826096304</v>
      </c>
      <c r="I5911">
        <v>2131.3471335501999</v>
      </c>
    </row>
    <row r="5912" spans="1:9" x14ac:dyDescent="0.25">
      <c r="A5912" t="s">
        <v>40</v>
      </c>
      <c r="B5912">
        <v>2013</v>
      </c>
      <c r="C5912">
        <v>6</v>
      </c>
      <c r="D5912">
        <v>2222.9574097213799</v>
      </c>
      <c r="E5912">
        <v>5386.1367013484196</v>
      </c>
      <c r="F5912">
        <v>2209.3200345999498</v>
      </c>
      <c r="G5912">
        <v>872.57003607224397</v>
      </c>
      <c r="H5912">
        <v>5174.5379361421901</v>
      </c>
      <c r="I5912">
        <v>2120.7593992631801</v>
      </c>
    </row>
    <row r="5913" spans="1:9" x14ac:dyDescent="0.25">
      <c r="A5913" t="s">
        <v>40</v>
      </c>
      <c r="B5913">
        <v>2013</v>
      </c>
      <c r="C5913">
        <v>7</v>
      </c>
      <c r="D5913">
        <v>1883.5859958445301</v>
      </c>
      <c r="E5913">
        <v>5128.0919812059001</v>
      </c>
      <c r="F5913">
        <v>347.85066536633502</v>
      </c>
      <c r="G5913">
        <v>137.01955351373101</v>
      </c>
      <c r="H5913">
        <v>1090.4695484972899</v>
      </c>
      <c r="I5913">
        <v>1862.2583179309099</v>
      </c>
    </row>
    <row r="5914" spans="1:9" x14ac:dyDescent="0.25">
      <c r="A5914" t="s">
        <v>40</v>
      </c>
      <c r="B5914">
        <v>2013</v>
      </c>
      <c r="C5914">
        <v>8</v>
      </c>
      <c r="D5914">
        <v>983.22503616541405</v>
      </c>
      <c r="E5914">
        <v>5397.4681749910696</v>
      </c>
      <c r="F5914">
        <v>2129.6962604398</v>
      </c>
      <c r="G5914">
        <v>846.49959445345405</v>
      </c>
      <c r="H5914">
        <v>4268.8975485956898</v>
      </c>
      <c r="I5914">
        <v>1076.15391003376</v>
      </c>
    </row>
    <row r="5915" spans="1:9" x14ac:dyDescent="0.25">
      <c r="A5915" t="s">
        <v>40</v>
      </c>
      <c r="B5915">
        <v>2013</v>
      </c>
      <c r="C5915">
        <v>9</v>
      </c>
      <c r="D5915">
        <v>536.96317906946797</v>
      </c>
      <c r="E5915">
        <v>5466.00701142052</v>
      </c>
      <c r="F5915">
        <v>1982.6944938755601</v>
      </c>
      <c r="G5915">
        <v>796.97781405816704</v>
      </c>
      <c r="H5915">
        <v>3107.9657089553798</v>
      </c>
      <c r="I5915">
        <v>615.77665200080901</v>
      </c>
    </row>
    <row r="5916" spans="1:9" x14ac:dyDescent="0.25">
      <c r="A5916" t="s">
        <v>40</v>
      </c>
      <c r="B5916">
        <v>2013</v>
      </c>
      <c r="C5916">
        <v>10</v>
      </c>
      <c r="D5916">
        <v>395.14146364959498</v>
      </c>
      <c r="E5916">
        <v>5513.7050850006099</v>
      </c>
      <c r="F5916">
        <v>2039.08104171848</v>
      </c>
      <c r="G5916">
        <v>836.80964423926196</v>
      </c>
      <c r="H5916">
        <v>2914.4695763258701</v>
      </c>
      <c r="I5916">
        <v>436.12271059133099</v>
      </c>
    </row>
    <row r="5917" spans="1:9" x14ac:dyDescent="0.25">
      <c r="A5917" t="s">
        <v>40</v>
      </c>
      <c r="B5917">
        <v>2013</v>
      </c>
      <c r="C5917">
        <v>11</v>
      </c>
      <c r="D5917">
        <v>393.97152554969199</v>
      </c>
      <c r="E5917">
        <v>5455.1095476660903</v>
      </c>
      <c r="F5917">
        <v>1514.8295186139501</v>
      </c>
      <c r="G5917">
        <v>612.41539146050104</v>
      </c>
      <c r="H5917">
        <v>1945.04054831759</v>
      </c>
      <c r="I5917">
        <v>358.67844923055702</v>
      </c>
    </row>
    <row r="5918" spans="1:9" x14ac:dyDescent="0.25">
      <c r="A5918" t="s">
        <v>40</v>
      </c>
      <c r="B5918">
        <v>2013</v>
      </c>
      <c r="C5918">
        <v>12</v>
      </c>
      <c r="D5918">
        <v>633.96135641215403</v>
      </c>
      <c r="E5918">
        <v>5566.0482715681501</v>
      </c>
      <c r="F5918">
        <v>3073.2167855262401</v>
      </c>
      <c r="G5918">
        <v>1249.6134903305201</v>
      </c>
      <c r="H5918">
        <v>4770.9533453038403</v>
      </c>
      <c r="I5918">
        <v>418.81942937817598</v>
      </c>
    </row>
    <row r="5919" spans="1:9" x14ac:dyDescent="0.25">
      <c r="A5919" t="s">
        <v>40</v>
      </c>
      <c r="B5919">
        <v>2014</v>
      </c>
      <c r="C5919">
        <v>1</v>
      </c>
      <c r="D5919">
        <v>596.13554754669701</v>
      </c>
      <c r="E5919">
        <v>5580.5756500422704</v>
      </c>
      <c r="F5919">
        <v>3099.7028258369101</v>
      </c>
      <c r="G5919">
        <v>1259.47424854715</v>
      </c>
      <c r="H5919">
        <v>4621.6993199296603</v>
      </c>
      <c r="I5919">
        <v>324.57636931627701</v>
      </c>
    </row>
    <row r="5920" spans="1:9" x14ac:dyDescent="0.25">
      <c r="A5920" t="s">
        <v>40</v>
      </c>
      <c r="B5920">
        <v>2014</v>
      </c>
      <c r="C5920">
        <v>2</v>
      </c>
      <c r="D5920">
        <v>945.95137844514295</v>
      </c>
      <c r="E5920">
        <v>5520.06900527985</v>
      </c>
      <c r="F5920">
        <v>3044.0081884730498</v>
      </c>
      <c r="G5920">
        <v>1253.5616757223099</v>
      </c>
      <c r="H5920">
        <v>4729.1057405066304</v>
      </c>
      <c r="I5920">
        <v>426.21172560080998</v>
      </c>
    </row>
    <row r="5921" spans="1:9" x14ac:dyDescent="0.25">
      <c r="A5921" t="s">
        <v>40</v>
      </c>
      <c r="B5921">
        <v>2014</v>
      </c>
      <c r="C5921">
        <v>3</v>
      </c>
      <c r="D5921">
        <v>2054.3852593513702</v>
      </c>
      <c r="E5921">
        <v>5518.80247745202</v>
      </c>
      <c r="F5921">
        <v>1221.56022867345</v>
      </c>
      <c r="G5921">
        <v>488.66771407191999</v>
      </c>
      <c r="H5921">
        <v>1981.12989943771</v>
      </c>
      <c r="I5921">
        <v>1028.6610846927899</v>
      </c>
    </row>
    <row r="5922" spans="1:9" x14ac:dyDescent="0.25">
      <c r="A5922" t="s">
        <v>40</v>
      </c>
      <c r="B5922">
        <v>2014</v>
      </c>
      <c r="C5922">
        <v>4</v>
      </c>
      <c r="D5922">
        <v>2686.6419038233798</v>
      </c>
      <c r="E5922">
        <v>5247.1357999854299</v>
      </c>
      <c r="F5922">
        <v>725.331812306404</v>
      </c>
      <c r="G5922">
        <v>289.66689110686002</v>
      </c>
      <c r="H5922">
        <v>1348.20414508556</v>
      </c>
      <c r="I5922">
        <v>1659.44018341675</v>
      </c>
    </row>
    <row r="5923" spans="1:9" x14ac:dyDescent="0.25">
      <c r="A5923" t="s">
        <v>40</v>
      </c>
      <c r="B5923">
        <v>2014</v>
      </c>
      <c r="C5923">
        <v>5</v>
      </c>
      <c r="D5923">
        <v>2749.6551811140298</v>
      </c>
      <c r="E5923">
        <v>5202.6592349856601</v>
      </c>
      <c r="F5923">
        <v>390.07058247992001</v>
      </c>
      <c r="G5923">
        <v>155.36238357333801</v>
      </c>
      <c r="H5923">
        <v>1719.4826392498601</v>
      </c>
      <c r="I5923">
        <v>2148.2636260081699</v>
      </c>
    </row>
    <row r="5924" spans="1:9" x14ac:dyDescent="0.25">
      <c r="A5924" t="s">
        <v>40</v>
      </c>
      <c r="B5924">
        <v>2014</v>
      </c>
      <c r="C5924">
        <v>6</v>
      </c>
      <c r="D5924">
        <v>2476.4326532550999</v>
      </c>
      <c r="E5924">
        <v>5032.7353933786098</v>
      </c>
      <c r="F5924">
        <v>263.344754494075</v>
      </c>
      <c r="G5924">
        <v>101.50105155283499</v>
      </c>
      <c r="H5924">
        <v>1677.6327335072499</v>
      </c>
      <c r="I5924">
        <v>2176.9700273684598</v>
      </c>
    </row>
    <row r="5925" spans="1:9" x14ac:dyDescent="0.25">
      <c r="A5925" t="s">
        <v>40</v>
      </c>
      <c r="B5925">
        <v>2014</v>
      </c>
      <c r="C5925">
        <v>7</v>
      </c>
      <c r="D5925">
        <v>1982.04732692886</v>
      </c>
      <c r="E5925">
        <v>5369.9114315337401</v>
      </c>
      <c r="F5925">
        <v>862.19527306024099</v>
      </c>
      <c r="G5925">
        <v>328.54759769147199</v>
      </c>
      <c r="H5925">
        <v>2670.8513722594298</v>
      </c>
      <c r="I5925">
        <v>2031.47117524487</v>
      </c>
    </row>
    <row r="5926" spans="1:9" x14ac:dyDescent="0.25">
      <c r="A5926" t="s">
        <v>40</v>
      </c>
      <c r="B5926">
        <v>2014</v>
      </c>
      <c r="C5926">
        <v>8</v>
      </c>
      <c r="D5926">
        <v>890.43447971435398</v>
      </c>
      <c r="E5926">
        <v>5478.2537115470896</v>
      </c>
      <c r="F5926">
        <v>2715.5568515575801</v>
      </c>
      <c r="G5926">
        <v>1123.5971926739501</v>
      </c>
      <c r="H5926">
        <v>4666.1694150273897</v>
      </c>
      <c r="I5926">
        <v>995.04299414808304</v>
      </c>
    </row>
    <row r="5927" spans="1:9" x14ac:dyDescent="0.25">
      <c r="A5927" t="s">
        <v>40</v>
      </c>
      <c r="B5927">
        <v>2014</v>
      </c>
      <c r="C5927">
        <v>9</v>
      </c>
      <c r="D5927">
        <v>609.620817545004</v>
      </c>
      <c r="E5927">
        <v>5347.7225234130901</v>
      </c>
      <c r="F5927">
        <v>1179.1916809305701</v>
      </c>
      <c r="G5927">
        <v>465.46011314197602</v>
      </c>
      <c r="H5927">
        <v>1942.1204914785701</v>
      </c>
      <c r="I5927">
        <v>671.48773515136304</v>
      </c>
    </row>
    <row r="5928" spans="1:9" x14ac:dyDescent="0.25">
      <c r="A5928" t="s">
        <v>40</v>
      </c>
      <c r="B5928">
        <v>2014</v>
      </c>
      <c r="C5928">
        <v>10</v>
      </c>
      <c r="D5928">
        <v>318.24359440413298</v>
      </c>
      <c r="E5928">
        <v>5511.8477457957397</v>
      </c>
      <c r="F5928">
        <v>4131.70693815101</v>
      </c>
      <c r="G5928">
        <v>1690.36965165947</v>
      </c>
      <c r="H5928">
        <v>6752.5101055034702</v>
      </c>
      <c r="I5928">
        <v>375.36215704744802</v>
      </c>
    </row>
    <row r="5929" spans="1:9" x14ac:dyDescent="0.25">
      <c r="A5929" t="s">
        <v>40</v>
      </c>
      <c r="B5929">
        <v>2014</v>
      </c>
      <c r="C5929">
        <v>11</v>
      </c>
      <c r="D5929">
        <v>276.054430302784</v>
      </c>
      <c r="E5929">
        <v>5337.8474675201496</v>
      </c>
      <c r="F5929">
        <v>2963.9115209844599</v>
      </c>
      <c r="G5929">
        <v>1201.6137481824001</v>
      </c>
      <c r="H5929">
        <v>4050.2378324623101</v>
      </c>
      <c r="I5929">
        <v>282.07715354913699</v>
      </c>
    </row>
    <row r="5930" spans="1:9" x14ac:dyDescent="0.25">
      <c r="A5930" t="s">
        <v>40</v>
      </c>
      <c r="B5930">
        <v>2014</v>
      </c>
      <c r="C5930">
        <v>12</v>
      </c>
      <c r="D5930">
        <v>576.51912462328698</v>
      </c>
      <c r="E5930">
        <v>5344.89233542488</v>
      </c>
      <c r="F5930">
        <v>1059.37289882801</v>
      </c>
      <c r="G5930">
        <v>434.92563581271202</v>
      </c>
      <c r="H5930">
        <v>1830.01537585183</v>
      </c>
      <c r="I5930">
        <v>376.76186211651401</v>
      </c>
    </row>
    <row r="5931" spans="1:9" x14ac:dyDescent="0.25">
      <c r="A5931" t="s">
        <v>41</v>
      </c>
      <c r="B5931">
        <v>2002</v>
      </c>
      <c r="C5931">
        <v>1</v>
      </c>
      <c r="D5931">
        <v>693.18546232845597</v>
      </c>
      <c r="E5931">
        <v>6678.6088669731098</v>
      </c>
      <c r="F5931">
        <v>1702.1015492997601</v>
      </c>
      <c r="G5931">
        <v>793.230467717328</v>
      </c>
      <c r="H5931">
        <v>2211.6320758295001</v>
      </c>
      <c r="I5931">
        <v>414.83798643903202</v>
      </c>
    </row>
    <row r="5932" spans="1:9" x14ac:dyDescent="0.25">
      <c r="A5932" t="s">
        <v>41</v>
      </c>
      <c r="B5932">
        <v>2002</v>
      </c>
      <c r="C5932">
        <v>2</v>
      </c>
      <c r="D5932">
        <v>966.99840365697401</v>
      </c>
      <c r="E5932">
        <v>6659.4406169303902</v>
      </c>
      <c r="F5932">
        <v>1973.30713716797</v>
      </c>
      <c r="G5932">
        <v>925.09241176642399</v>
      </c>
      <c r="H5932">
        <v>3012.9403515469899</v>
      </c>
      <c r="I5932">
        <v>482.35305188496102</v>
      </c>
    </row>
    <row r="5933" spans="1:9" x14ac:dyDescent="0.25">
      <c r="A5933" t="s">
        <v>41</v>
      </c>
      <c r="B5933">
        <v>2002</v>
      </c>
      <c r="C5933">
        <v>3</v>
      </c>
      <c r="D5933">
        <v>1446.25156216545</v>
      </c>
      <c r="E5933">
        <v>6613.7501062647998</v>
      </c>
      <c r="F5933">
        <v>817.72055288541401</v>
      </c>
      <c r="G5933">
        <v>381.25280058318299</v>
      </c>
      <c r="H5933">
        <v>1020.74265243788</v>
      </c>
      <c r="I5933">
        <v>911.67440089623403</v>
      </c>
    </row>
    <row r="5934" spans="1:9" x14ac:dyDescent="0.25">
      <c r="A5934" t="s">
        <v>41</v>
      </c>
      <c r="B5934">
        <v>2002</v>
      </c>
      <c r="C5934">
        <v>4</v>
      </c>
      <c r="D5934">
        <v>1705.76225622424</v>
      </c>
      <c r="E5934">
        <v>6223.7128605748803</v>
      </c>
      <c r="F5934">
        <v>286.11467594841901</v>
      </c>
      <c r="G5934">
        <v>128.11855787827901</v>
      </c>
      <c r="H5934">
        <v>786.53941339822597</v>
      </c>
      <c r="I5934">
        <v>1329.7320370996899</v>
      </c>
    </row>
    <row r="5935" spans="1:9" x14ac:dyDescent="0.25">
      <c r="A5935" t="s">
        <v>41</v>
      </c>
      <c r="B5935">
        <v>2002</v>
      </c>
      <c r="C5935">
        <v>5</v>
      </c>
      <c r="D5935">
        <v>1970.3876978932001</v>
      </c>
      <c r="E5935">
        <v>6272.0003127098898</v>
      </c>
      <c r="F5935">
        <v>302.71912577254699</v>
      </c>
      <c r="G5935">
        <v>135.16255326885101</v>
      </c>
      <c r="H5935">
        <v>1160.6324586537801</v>
      </c>
      <c r="I5935">
        <v>1917.4431708636901</v>
      </c>
    </row>
    <row r="5936" spans="1:9" x14ac:dyDescent="0.25">
      <c r="A5936" t="s">
        <v>41</v>
      </c>
      <c r="B5936">
        <v>2002</v>
      </c>
      <c r="C5936">
        <v>6</v>
      </c>
      <c r="D5936">
        <v>1682.2319911807699</v>
      </c>
      <c r="E5936">
        <v>6314.0219925382198</v>
      </c>
      <c r="F5936">
        <v>1127.2265560185699</v>
      </c>
      <c r="G5936">
        <v>521.66113270691801</v>
      </c>
      <c r="H5936">
        <v>2884.5546053580902</v>
      </c>
      <c r="I5936">
        <v>1717.4690201241301</v>
      </c>
    </row>
    <row r="5937" spans="1:9" x14ac:dyDescent="0.25">
      <c r="A5937" t="s">
        <v>41</v>
      </c>
      <c r="B5937">
        <v>2002</v>
      </c>
      <c r="C5937">
        <v>7</v>
      </c>
      <c r="D5937">
        <v>1185.85151527877</v>
      </c>
      <c r="E5937">
        <v>6360.2327105396998</v>
      </c>
      <c r="F5937">
        <v>1483.4694683841201</v>
      </c>
      <c r="G5937">
        <v>680.60228785202798</v>
      </c>
      <c r="H5937">
        <v>2741.6841270017799</v>
      </c>
      <c r="I5937">
        <v>1217.9545577480999</v>
      </c>
    </row>
    <row r="5938" spans="1:9" x14ac:dyDescent="0.25">
      <c r="A5938" t="s">
        <v>41</v>
      </c>
      <c r="B5938">
        <v>2002</v>
      </c>
      <c r="C5938">
        <v>8</v>
      </c>
      <c r="D5938">
        <v>860.79356570901098</v>
      </c>
      <c r="E5938">
        <v>6492.8661904303799</v>
      </c>
      <c r="F5938">
        <v>979.21467749193403</v>
      </c>
      <c r="G5938">
        <v>458.97944904546199</v>
      </c>
      <c r="H5938">
        <v>1835.98114790829</v>
      </c>
      <c r="I5938">
        <v>907.29726999456898</v>
      </c>
    </row>
    <row r="5939" spans="1:9" x14ac:dyDescent="0.25">
      <c r="A5939" t="s">
        <v>41</v>
      </c>
      <c r="B5939">
        <v>2002</v>
      </c>
      <c r="C5939">
        <v>9</v>
      </c>
      <c r="D5939">
        <v>514.80514588483697</v>
      </c>
      <c r="E5939">
        <v>6611.18161891212</v>
      </c>
      <c r="F5939">
        <v>604.45899479940203</v>
      </c>
      <c r="G5939">
        <v>277.42035295043001</v>
      </c>
      <c r="H5939">
        <v>620.70308238651103</v>
      </c>
      <c r="I5939">
        <v>624.58227889340901</v>
      </c>
    </row>
    <row r="5940" spans="1:9" x14ac:dyDescent="0.25">
      <c r="A5940" t="s">
        <v>41</v>
      </c>
      <c r="B5940">
        <v>2002</v>
      </c>
      <c r="C5940">
        <v>10</v>
      </c>
      <c r="D5940">
        <v>303.68808367678201</v>
      </c>
      <c r="E5940">
        <v>6595.4934247270203</v>
      </c>
      <c r="F5940">
        <v>1853.45232660991</v>
      </c>
      <c r="G5940">
        <v>865.39669780484905</v>
      </c>
      <c r="H5940">
        <v>2671.2952193739702</v>
      </c>
      <c r="I5940">
        <v>441.59517270695198</v>
      </c>
    </row>
    <row r="5941" spans="1:9" x14ac:dyDescent="0.25">
      <c r="A5941" t="s">
        <v>41</v>
      </c>
      <c r="B5941">
        <v>2002</v>
      </c>
      <c r="C5941">
        <v>11</v>
      </c>
      <c r="D5941">
        <v>273.531752419052</v>
      </c>
      <c r="E5941">
        <v>6621.7707008621201</v>
      </c>
      <c r="F5941">
        <v>1528.3256206762501</v>
      </c>
      <c r="G5941">
        <v>709.35328060015695</v>
      </c>
      <c r="H5941">
        <v>2031.1425031083099</v>
      </c>
      <c r="I5941">
        <v>379.48906538486</v>
      </c>
    </row>
    <row r="5942" spans="1:9" x14ac:dyDescent="0.25">
      <c r="A5942" t="s">
        <v>41</v>
      </c>
      <c r="B5942">
        <v>2002</v>
      </c>
      <c r="C5942">
        <v>12</v>
      </c>
      <c r="D5942">
        <v>358.94342020348103</v>
      </c>
      <c r="E5942">
        <v>6674.3910472892703</v>
      </c>
      <c r="F5942">
        <v>993.07941689873303</v>
      </c>
      <c r="G5942">
        <v>461.99953971879802</v>
      </c>
      <c r="H5942">
        <v>852.70427730906295</v>
      </c>
      <c r="I5942">
        <v>378.31518735401698</v>
      </c>
    </row>
    <row r="5943" spans="1:9" x14ac:dyDescent="0.25">
      <c r="A5943" t="s">
        <v>41</v>
      </c>
      <c r="B5943">
        <v>2003</v>
      </c>
      <c r="C5943">
        <v>1</v>
      </c>
      <c r="D5943">
        <v>614.67688267671201</v>
      </c>
      <c r="E5943">
        <v>6669.6186417945801</v>
      </c>
      <c r="F5943">
        <v>1275.3378393902101</v>
      </c>
      <c r="G5943">
        <v>590.28616670303097</v>
      </c>
      <c r="H5943">
        <v>1350.59250973804</v>
      </c>
      <c r="I5943">
        <v>388.421181515689</v>
      </c>
    </row>
    <row r="5944" spans="1:9" x14ac:dyDescent="0.25">
      <c r="A5944" t="s">
        <v>41</v>
      </c>
      <c r="B5944">
        <v>2003</v>
      </c>
      <c r="C5944">
        <v>2</v>
      </c>
      <c r="D5944">
        <v>778.84625703719496</v>
      </c>
      <c r="E5944">
        <v>6664.7911373773204</v>
      </c>
      <c r="F5944">
        <v>606.42210839168501</v>
      </c>
      <c r="G5944">
        <v>281.74770221027501</v>
      </c>
      <c r="H5944">
        <v>404.24110513561402</v>
      </c>
      <c r="I5944">
        <v>421.63174274820301</v>
      </c>
    </row>
    <row r="5945" spans="1:9" x14ac:dyDescent="0.25">
      <c r="A5945" t="s">
        <v>41</v>
      </c>
      <c r="B5945">
        <v>2003</v>
      </c>
      <c r="C5945">
        <v>3</v>
      </c>
      <c r="D5945">
        <v>1515.1858965056999</v>
      </c>
      <c r="E5945">
        <v>6563.4468724143999</v>
      </c>
      <c r="F5945">
        <v>605.45787050047397</v>
      </c>
      <c r="G5945">
        <v>280.39843399887798</v>
      </c>
      <c r="H5945">
        <v>518.13548368785405</v>
      </c>
      <c r="I5945">
        <v>945.03683421282699</v>
      </c>
    </row>
    <row r="5946" spans="1:9" x14ac:dyDescent="0.25">
      <c r="A5946" t="s">
        <v>41</v>
      </c>
      <c r="B5946">
        <v>2003</v>
      </c>
      <c r="C5946">
        <v>4</v>
      </c>
      <c r="D5946">
        <v>1887.4698599538399</v>
      </c>
      <c r="E5946">
        <v>6308.57912291496</v>
      </c>
      <c r="F5946">
        <v>542.80933127019398</v>
      </c>
      <c r="G5946">
        <v>245.15029777508599</v>
      </c>
      <c r="H5946">
        <v>1545.1863608001499</v>
      </c>
      <c r="I5946">
        <v>1509.8138591270199</v>
      </c>
    </row>
    <row r="5947" spans="1:9" x14ac:dyDescent="0.25">
      <c r="A5947" t="s">
        <v>41</v>
      </c>
      <c r="B5947">
        <v>2003</v>
      </c>
      <c r="C5947">
        <v>5</v>
      </c>
      <c r="D5947">
        <v>1622.29721141095</v>
      </c>
      <c r="E5947">
        <v>6536.0291437056003</v>
      </c>
      <c r="F5947">
        <v>777.46198770439298</v>
      </c>
      <c r="G5947">
        <v>358.99252625139002</v>
      </c>
      <c r="H5947">
        <v>1879.1354000371</v>
      </c>
      <c r="I5947">
        <v>1687.48479236138</v>
      </c>
    </row>
    <row r="5948" spans="1:9" x14ac:dyDescent="0.25">
      <c r="A5948" t="s">
        <v>41</v>
      </c>
      <c r="B5948">
        <v>2003</v>
      </c>
      <c r="C5948">
        <v>6</v>
      </c>
      <c r="D5948">
        <v>1644.8653573096401</v>
      </c>
      <c r="E5948">
        <v>6414.6024647848499</v>
      </c>
      <c r="F5948">
        <v>712.37944310781995</v>
      </c>
      <c r="G5948">
        <v>332.08440838582902</v>
      </c>
      <c r="H5948">
        <v>2064.40959630209</v>
      </c>
      <c r="I5948">
        <v>1650.5275725161</v>
      </c>
    </row>
    <row r="5949" spans="1:9" x14ac:dyDescent="0.25">
      <c r="A5949" t="s">
        <v>41</v>
      </c>
      <c r="B5949">
        <v>2003</v>
      </c>
      <c r="C5949">
        <v>7</v>
      </c>
      <c r="D5949">
        <v>1234.51059972284</v>
      </c>
      <c r="E5949">
        <v>6430.0501078363104</v>
      </c>
      <c r="F5949">
        <v>993.89629533254902</v>
      </c>
      <c r="G5949">
        <v>455.68755242972998</v>
      </c>
      <c r="H5949">
        <v>1841.4440085767201</v>
      </c>
      <c r="I5949">
        <v>1197.5249640817001</v>
      </c>
    </row>
    <row r="5950" spans="1:9" x14ac:dyDescent="0.25">
      <c r="A5950" t="s">
        <v>41</v>
      </c>
      <c r="B5950">
        <v>2003</v>
      </c>
      <c r="C5950">
        <v>8</v>
      </c>
      <c r="D5950">
        <v>762.46524160894398</v>
      </c>
      <c r="E5950">
        <v>6572.4794358428899</v>
      </c>
      <c r="F5950">
        <v>592.76260688812704</v>
      </c>
      <c r="G5950">
        <v>274.106389692498</v>
      </c>
      <c r="H5950">
        <v>787.63737276686004</v>
      </c>
      <c r="I5950">
        <v>754.08383177433302</v>
      </c>
    </row>
    <row r="5951" spans="1:9" x14ac:dyDescent="0.25">
      <c r="A5951" t="s">
        <v>41</v>
      </c>
      <c r="B5951">
        <v>2003</v>
      </c>
      <c r="C5951">
        <v>9</v>
      </c>
      <c r="D5951">
        <v>424.24670164128702</v>
      </c>
      <c r="E5951">
        <v>6621.0120584373499</v>
      </c>
      <c r="F5951">
        <v>878.77927341894201</v>
      </c>
      <c r="G5951">
        <v>410.60950254966002</v>
      </c>
      <c r="H5951">
        <v>856.48851420264396</v>
      </c>
      <c r="I5951">
        <v>462.45230229062798</v>
      </c>
    </row>
    <row r="5952" spans="1:9" x14ac:dyDescent="0.25">
      <c r="A5952" t="s">
        <v>41</v>
      </c>
      <c r="B5952">
        <v>2003</v>
      </c>
      <c r="C5952">
        <v>10</v>
      </c>
      <c r="D5952">
        <v>325.77382637559998</v>
      </c>
      <c r="E5952">
        <v>6653.6593272261098</v>
      </c>
      <c r="F5952">
        <v>1376.17213231701</v>
      </c>
      <c r="G5952">
        <v>644.10950285774697</v>
      </c>
      <c r="H5952">
        <v>1313.88280548034</v>
      </c>
      <c r="I5952">
        <v>376.49240648356198</v>
      </c>
    </row>
    <row r="5953" spans="1:9" x14ac:dyDescent="0.25">
      <c r="A5953" t="s">
        <v>41</v>
      </c>
      <c r="B5953">
        <v>2003</v>
      </c>
      <c r="C5953">
        <v>11</v>
      </c>
      <c r="D5953">
        <v>315.14626161998399</v>
      </c>
      <c r="E5953">
        <v>6637.4301655072004</v>
      </c>
      <c r="F5953">
        <v>1236.05357855436</v>
      </c>
      <c r="G5953">
        <v>579.21347950901202</v>
      </c>
      <c r="H5953">
        <v>1635.4080726663401</v>
      </c>
      <c r="I5953">
        <v>324.53906319171699</v>
      </c>
    </row>
    <row r="5954" spans="1:9" x14ac:dyDescent="0.25">
      <c r="A5954" t="s">
        <v>41</v>
      </c>
      <c r="B5954">
        <v>2003</v>
      </c>
      <c r="C5954">
        <v>12</v>
      </c>
      <c r="D5954">
        <v>503.10829353855303</v>
      </c>
      <c r="E5954">
        <v>6633.3285706452998</v>
      </c>
      <c r="F5954">
        <v>1566.58391782122</v>
      </c>
      <c r="G5954">
        <v>728.76467583547799</v>
      </c>
      <c r="H5954">
        <v>1917.18364297888</v>
      </c>
      <c r="I5954">
        <v>369.05317940664997</v>
      </c>
    </row>
    <row r="5955" spans="1:9" x14ac:dyDescent="0.25">
      <c r="A5955" t="s">
        <v>41</v>
      </c>
      <c r="B5955">
        <v>2004</v>
      </c>
      <c r="C5955">
        <v>1</v>
      </c>
      <c r="D5955">
        <v>632.45315618431505</v>
      </c>
      <c r="E5955">
        <v>6634.6678572720302</v>
      </c>
      <c r="F5955">
        <v>1875.58479866691</v>
      </c>
      <c r="G5955">
        <v>880.10251475429902</v>
      </c>
      <c r="H5955">
        <v>2448.0100927585299</v>
      </c>
      <c r="I5955">
        <v>302.375459416936</v>
      </c>
    </row>
    <row r="5956" spans="1:9" x14ac:dyDescent="0.25">
      <c r="A5956" t="s">
        <v>41</v>
      </c>
      <c r="B5956">
        <v>2004</v>
      </c>
      <c r="C5956">
        <v>2</v>
      </c>
      <c r="D5956">
        <v>923.97858209449498</v>
      </c>
      <c r="E5956">
        <v>6648.30773514267</v>
      </c>
      <c r="F5956">
        <v>859.03897764267901</v>
      </c>
      <c r="G5956">
        <v>397.86691529089001</v>
      </c>
      <c r="H5956">
        <v>1048.9994656998099</v>
      </c>
      <c r="I5956">
        <v>392.24151087734202</v>
      </c>
    </row>
    <row r="5957" spans="1:9" x14ac:dyDescent="0.25">
      <c r="A5957" t="s">
        <v>41</v>
      </c>
      <c r="B5957">
        <v>2004</v>
      </c>
      <c r="C5957">
        <v>3</v>
      </c>
      <c r="D5957">
        <v>1242.31204538986</v>
      </c>
      <c r="E5957">
        <v>6666.5214460438601</v>
      </c>
      <c r="F5957">
        <v>1035.1446569682601</v>
      </c>
      <c r="G5957">
        <v>479.64145438511201</v>
      </c>
      <c r="H5957">
        <v>1314.3552211118999</v>
      </c>
      <c r="I5957">
        <v>743.07464287379503</v>
      </c>
    </row>
    <row r="5958" spans="1:9" x14ac:dyDescent="0.25">
      <c r="A5958" t="s">
        <v>41</v>
      </c>
      <c r="B5958">
        <v>2004</v>
      </c>
      <c r="C5958">
        <v>4</v>
      </c>
      <c r="D5958">
        <v>1633.40736623055</v>
      </c>
      <c r="E5958">
        <v>6579.0558872412103</v>
      </c>
      <c r="F5958">
        <v>563.90607132137995</v>
      </c>
      <c r="G5958">
        <v>257.504513771284</v>
      </c>
      <c r="H5958">
        <v>1087.8046068036999</v>
      </c>
      <c r="I5958">
        <v>1350.4752778275699</v>
      </c>
    </row>
    <row r="5959" spans="1:9" x14ac:dyDescent="0.25">
      <c r="A5959" t="s">
        <v>41</v>
      </c>
      <c r="B5959">
        <v>2004</v>
      </c>
      <c r="C5959">
        <v>5</v>
      </c>
      <c r="D5959">
        <v>1697.9613488088601</v>
      </c>
      <c r="E5959">
        <v>6325.7370877430803</v>
      </c>
      <c r="F5959">
        <v>371.09043995505698</v>
      </c>
      <c r="G5959">
        <v>164.00311510888301</v>
      </c>
      <c r="H5959">
        <v>737.52537090445503</v>
      </c>
      <c r="I5959">
        <v>1619.68542858413</v>
      </c>
    </row>
    <row r="5960" spans="1:9" x14ac:dyDescent="0.25">
      <c r="A5960" t="s">
        <v>41</v>
      </c>
      <c r="B5960">
        <v>2004</v>
      </c>
      <c r="C5960">
        <v>6</v>
      </c>
      <c r="D5960">
        <v>1289.9492325061899</v>
      </c>
      <c r="E5960">
        <v>6215.1164259072902</v>
      </c>
      <c r="F5960">
        <v>557.29276470298703</v>
      </c>
      <c r="G5960">
        <v>247.59278012921001</v>
      </c>
      <c r="H5960">
        <v>1653.51040968962</v>
      </c>
      <c r="I5960">
        <v>1231.15945101843</v>
      </c>
    </row>
    <row r="5961" spans="1:9" x14ac:dyDescent="0.25">
      <c r="A5961" t="s">
        <v>41</v>
      </c>
      <c r="B5961">
        <v>2004</v>
      </c>
      <c r="C5961">
        <v>7</v>
      </c>
      <c r="D5961">
        <v>952.49075180242096</v>
      </c>
      <c r="E5961">
        <v>6595.4745619098703</v>
      </c>
      <c r="F5961">
        <v>1243.86402018543</v>
      </c>
      <c r="G5961">
        <v>570.19240729017201</v>
      </c>
      <c r="H5961">
        <v>2047.6957431184401</v>
      </c>
      <c r="I5961">
        <v>977.82159495190103</v>
      </c>
    </row>
    <row r="5962" spans="1:9" x14ac:dyDescent="0.25">
      <c r="A5962" t="s">
        <v>41</v>
      </c>
      <c r="B5962">
        <v>2004</v>
      </c>
      <c r="C5962">
        <v>8</v>
      </c>
      <c r="D5962">
        <v>796.86185657992405</v>
      </c>
      <c r="E5962">
        <v>6568.9068794412997</v>
      </c>
      <c r="F5962">
        <v>1708.51081533302</v>
      </c>
      <c r="G5962">
        <v>798.20773860208999</v>
      </c>
      <c r="H5962">
        <v>2617.15031599341</v>
      </c>
      <c r="I5962">
        <v>781.24120375193195</v>
      </c>
    </row>
    <row r="5963" spans="1:9" x14ac:dyDescent="0.25">
      <c r="A5963" t="s">
        <v>41</v>
      </c>
      <c r="B5963">
        <v>2004</v>
      </c>
      <c r="C5963">
        <v>9</v>
      </c>
      <c r="D5963">
        <v>396.69298586730099</v>
      </c>
      <c r="E5963">
        <v>6578.3642061806504</v>
      </c>
      <c r="F5963">
        <v>1329.87746069333</v>
      </c>
      <c r="G5963">
        <v>625.87758034049295</v>
      </c>
      <c r="H5963">
        <v>1954.8074433934601</v>
      </c>
      <c r="I5963">
        <v>434.98441933906798</v>
      </c>
    </row>
    <row r="5964" spans="1:9" x14ac:dyDescent="0.25">
      <c r="A5964" t="s">
        <v>41</v>
      </c>
      <c r="B5964">
        <v>2004</v>
      </c>
      <c r="C5964">
        <v>10</v>
      </c>
      <c r="D5964">
        <v>290.97718538505899</v>
      </c>
      <c r="E5964">
        <v>6634.0605433750898</v>
      </c>
      <c r="F5964">
        <v>2004.33919240962</v>
      </c>
      <c r="G5964">
        <v>927.78364975306897</v>
      </c>
      <c r="H5964">
        <v>2696.3280619044299</v>
      </c>
      <c r="I5964">
        <v>345.78347799503302</v>
      </c>
    </row>
    <row r="5965" spans="1:9" x14ac:dyDescent="0.25">
      <c r="A5965" t="s">
        <v>41</v>
      </c>
      <c r="B5965">
        <v>2004</v>
      </c>
      <c r="C5965">
        <v>11</v>
      </c>
      <c r="D5965">
        <v>357.49028049631801</v>
      </c>
      <c r="E5965">
        <v>6623.6174402325396</v>
      </c>
      <c r="F5965">
        <v>1093.59997648886</v>
      </c>
      <c r="G5965">
        <v>516.69498034592198</v>
      </c>
      <c r="H5965">
        <v>1374.44844101225</v>
      </c>
      <c r="I5965">
        <v>353.350728041683</v>
      </c>
    </row>
    <row r="5966" spans="1:9" x14ac:dyDescent="0.25">
      <c r="A5966" t="s">
        <v>41</v>
      </c>
      <c r="B5966">
        <v>2004</v>
      </c>
      <c r="C5966">
        <v>12</v>
      </c>
      <c r="D5966">
        <v>518.28453121263999</v>
      </c>
      <c r="E5966">
        <v>6687.2400520010297</v>
      </c>
      <c r="F5966">
        <v>1459.12724633633</v>
      </c>
      <c r="G5966">
        <v>677.19483649449501</v>
      </c>
      <c r="H5966">
        <v>1639.80447523065</v>
      </c>
      <c r="I5966">
        <v>376.16609679193999</v>
      </c>
    </row>
    <row r="5967" spans="1:9" x14ac:dyDescent="0.25">
      <c r="A5967" t="s">
        <v>41</v>
      </c>
      <c r="B5967">
        <v>2005</v>
      </c>
      <c r="C5967">
        <v>1</v>
      </c>
      <c r="D5967">
        <v>701.94259284292798</v>
      </c>
      <c r="E5967">
        <v>6681.2876653129597</v>
      </c>
      <c r="F5967">
        <v>1421.36140864201</v>
      </c>
      <c r="G5967">
        <v>662.91868313369002</v>
      </c>
      <c r="H5967">
        <v>1553.5936342551699</v>
      </c>
      <c r="I5967">
        <v>329.27087214438399</v>
      </c>
    </row>
    <row r="5968" spans="1:9" x14ac:dyDescent="0.25">
      <c r="A5968" t="s">
        <v>41</v>
      </c>
      <c r="B5968">
        <v>2005</v>
      </c>
      <c r="C5968">
        <v>2</v>
      </c>
      <c r="D5968">
        <v>775.15622894894204</v>
      </c>
      <c r="E5968">
        <v>6576.8834481165304</v>
      </c>
      <c r="F5968">
        <v>969.51570681481303</v>
      </c>
      <c r="G5968">
        <v>448.27710259414101</v>
      </c>
      <c r="H5968">
        <v>949.94190373552203</v>
      </c>
      <c r="I5968">
        <v>335.06972721112197</v>
      </c>
    </row>
    <row r="5969" spans="1:9" x14ac:dyDescent="0.25">
      <c r="A5969" t="s">
        <v>41</v>
      </c>
      <c r="B5969">
        <v>2005</v>
      </c>
      <c r="C5969">
        <v>3</v>
      </c>
      <c r="D5969">
        <v>1236.4601997078701</v>
      </c>
      <c r="E5969">
        <v>6657.5711643463101</v>
      </c>
      <c r="F5969">
        <v>896.44384499045805</v>
      </c>
      <c r="G5969">
        <v>414.22569200230799</v>
      </c>
      <c r="H5969">
        <v>1058.03939465349</v>
      </c>
      <c r="I5969">
        <v>722.02190105414502</v>
      </c>
    </row>
    <row r="5970" spans="1:9" x14ac:dyDescent="0.25">
      <c r="A5970" t="s">
        <v>41</v>
      </c>
      <c r="B5970">
        <v>2005</v>
      </c>
      <c r="C5970">
        <v>4</v>
      </c>
      <c r="D5970">
        <v>1594.7050143117499</v>
      </c>
      <c r="E5970">
        <v>6538.8495315274804</v>
      </c>
      <c r="F5970">
        <v>394.80769387055102</v>
      </c>
      <c r="G5970">
        <v>179.65825384068799</v>
      </c>
      <c r="H5970">
        <v>710.73238773064099</v>
      </c>
      <c r="I5970">
        <v>1287.7933303591799</v>
      </c>
    </row>
    <row r="5971" spans="1:9" x14ac:dyDescent="0.25">
      <c r="A5971" t="s">
        <v>41</v>
      </c>
      <c r="B5971">
        <v>2005</v>
      </c>
      <c r="C5971">
        <v>5</v>
      </c>
      <c r="D5971">
        <v>1694.2612233121299</v>
      </c>
      <c r="E5971">
        <v>6521.6538771446203</v>
      </c>
      <c r="F5971">
        <v>520.28783902312603</v>
      </c>
      <c r="G5971">
        <v>239.36658374032501</v>
      </c>
      <c r="H5971">
        <v>1461.44602473335</v>
      </c>
      <c r="I5971">
        <v>1690.9496644042299</v>
      </c>
    </row>
    <row r="5972" spans="1:9" x14ac:dyDescent="0.25">
      <c r="A5972" t="s">
        <v>41</v>
      </c>
      <c r="B5972">
        <v>2005</v>
      </c>
      <c r="C5972">
        <v>6</v>
      </c>
      <c r="D5972">
        <v>1368.1775142955701</v>
      </c>
      <c r="E5972">
        <v>6487.8442626061997</v>
      </c>
      <c r="F5972">
        <v>634.17089842646703</v>
      </c>
      <c r="G5972">
        <v>289.41788284250401</v>
      </c>
      <c r="H5972">
        <v>1319.0755369646499</v>
      </c>
      <c r="I5972">
        <v>1416.6855017421101</v>
      </c>
    </row>
    <row r="5973" spans="1:9" x14ac:dyDescent="0.25">
      <c r="A5973" t="s">
        <v>41</v>
      </c>
      <c r="B5973">
        <v>2005</v>
      </c>
      <c r="C5973">
        <v>7</v>
      </c>
      <c r="D5973">
        <v>1113.82329814379</v>
      </c>
      <c r="E5973">
        <v>6470.1123612542697</v>
      </c>
      <c r="F5973">
        <v>1236.92408011824</v>
      </c>
      <c r="G5973">
        <v>574.61796102233302</v>
      </c>
      <c r="H5973">
        <v>2459.47463178216</v>
      </c>
      <c r="I5973">
        <v>1094.7667520371399</v>
      </c>
    </row>
    <row r="5974" spans="1:9" x14ac:dyDescent="0.25">
      <c r="A5974" t="s">
        <v>41</v>
      </c>
      <c r="B5974">
        <v>2005</v>
      </c>
      <c r="C5974">
        <v>8</v>
      </c>
      <c r="D5974">
        <v>627.83479685174302</v>
      </c>
      <c r="E5974">
        <v>6603.05777415184</v>
      </c>
      <c r="F5974">
        <v>985.60510529584201</v>
      </c>
      <c r="G5974">
        <v>459.637283399632</v>
      </c>
      <c r="H5974">
        <v>1387.51484057733</v>
      </c>
      <c r="I5974">
        <v>644.126569240207</v>
      </c>
    </row>
    <row r="5975" spans="1:9" x14ac:dyDescent="0.25">
      <c r="A5975" t="s">
        <v>41</v>
      </c>
      <c r="B5975">
        <v>2005</v>
      </c>
      <c r="C5975">
        <v>9</v>
      </c>
      <c r="D5975">
        <v>445.71219880399298</v>
      </c>
      <c r="E5975">
        <v>6647.6075189924704</v>
      </c>
      <c r="F5975">
        <v>855.59187554610901</v>
      </c>
      <c r="G5975">
        <v>399.58457498256098</v>
      </c>
      <c r="H5975">
        <v>785.87637181167895</v>
      </c>
      <c r="I5975">
        <v>482.66875905195502</v>
      </c>
    </row>
    <row r="5976" spans="1:9" x14ac:dyDescent="0.25">
      <c r="A5976" t="s">
        <v>41</v>
      </c>
      <c r="B5976">
        <v>2005</v>
      </c>
      <c r="C5976">
        <v>10</v>
      </c>
      <c r="D5976">
        <v>357.819555163639</v>
      </c>
      <c r="E5976">
        <v>6613.9954720350597</v>
      </c>
      <c r="F5976">
        <v>1299.9250376648899</v>
      </c>
      <c r="G5976">
        <v>602.87830717527095</v>
      </c>
      <c r="H5976">
        <v>1571.16126822875</v>
      </c>
      <c r="I5976">
        <v>402.458671834364</v>
      </c>
    </row>
    <row r="5977" spans="1:9" x14ac:dyDescent="0.25">
      <c r="A5977" t="s">
        <v>41</v>
      </c>
      <c r="B5977">
        <v>2005</v>
      </c>
      <c r="C5977">
        <v>11</v>
      </c>
      <c r="D5977">
        <v>334.61650023717698</v>
      </c>
      <c r="E5977">
        <v>6616.0013433521199</v>
      </c>
      <c r="F5977">
        <v>1510.14420082171</v>
      </c>
      <c r="G5977">
        <v>717.19054337783098</v>
      </c>
      <c r="H5977">
        <v>2039.9027680321201</v>
      </c>
      <c r="I5977">
        <v>339.61014326517102</v>
      </c>
    </row>
    <row r="5978" spans="1:9" x14ac:dyDescent="0.25">
      <c r="A5978" t="s">
        <v>41</v>
      </c>
      <c r="B5978">
        <v>2005</v>
      </c>
      <c r="C5978">
        <v>12</v>
      </c>
      <c r="D5978">
        <v>464.60972775622002</v>
      </c>
      <c r="E5978">
        <v>6668.9036732933</v>
      </c>
      <c r="F5978">
        <v>1195.43084404452</v>
      </c>
      <c r="G5978">
        <v>558.05634453029097</v>
      </c>
      <c r="H5978">
        <v>1173.2806466923601</v>
      </c>
      <c r="I5978">
        <v>346.47873544233602</v>
      </c>
    </row>
    <row r="5979" spans="1:9" x14ac:dyDescent="0.25">
      <c r="A5979" t="s">
        <v>41</v>
      </c>
      <c r="B5979">
        <v>2006</v>
      </c>
      <c r="C5979">
        <v>1</v>
      </c>
      <c r="D5979">
        <v>597.37286226377705</v>
      </c>
      <c r="E5979">
        <v>6672.9661662060498</v>
      </c>
      <c r="F5979">
        <v>1033.82422243153</v>
      </c>
      <c r="G5979">
        <v>478.336121141322</v>
      </c>
      <c r="H5979">
        <v>851.36315834944605</v>
      </c>
      <c r="I5979">
        <v>290.88886029551998</v>
      </c>
    </row>
    <row r="5980" spans="1:9" x14ac:dyDescent="0.25">
      <c r="A5980" t="s">
        <v>41</v>
      </c>
      <c r="B5980">
        <v>2006</v>
      </c>
      <c r="C5980">
        <v>2</v>
      </c>
      <c r="D5980">
        <v>741.14643330409103</v>
      </c>
      <c r="E5980">
        <v>6681.3612548416204</v>
      </c>
      <c r="F5980">
        <v>1246.43716285596</v>
      </c>
      <c r="G5980">
        <v>579.30081839483796</v>
      </c>
      <c r="H5980">
        <v>1323.66067387572</v>
      </c>
      <c r="I5980">
        <v>330.40549006755998</v>
      </c>
    </row>
    <row r="5981" spans="1:9" x14ac:dyDescent="0.25">
      <c r="A5981" t="s">
        <v>41</v>
      </c>
      <c r="B5981">
        <v>2006</v>
      </c>
      <c r="C5981">
        <v>3</v>
      </c>
      <c r="D5981">
        <v>1143.2299018132501</v>
      </c>
      <c r="E5981">
        <v>6673.2342197984299</v>
      </c>
      <c r="F5981">
        <v>941.62733385130196</v>
      </c>
      <c r="G5981">
        <v>433.74569782064498</v>
      </c>
      <c r="H5981">
        <v>1023.64614207042</v>
      </c>
      <c r="I5981">
        <v>674.18105564396205</v>
      </c>
    </row>
    <row r="5982" spans="1:9" x14ac:dyDescent="0.25">
      <c r="A5982" t="s">
        <v>41</v>
      </c>
      <c r="B5982">
        <v>2006</v>
      </c>
      <c r="C5982">
        <v>4</v>
      </c>
      <c r="D5982">
        <v>1408.1903857541099</v>
      </c>
      <c r="E5982">
        <v>6612.8950815359603</v>
      </c>
      <c r="F5982">
        <v>714.40156561604795</v>
      </c>
      <c r="G5982">
        <v>327.27430464553402</v>
      </c>
      <c r="H5982">
        <v>1338.6642156823</v>
      </c>
      <c r="I5982">
        <v>1179.2968003322001</v>
      </c>
    </row>
    <row r="5983" spans="1:9" x14ac:dyDescent="0.25">
      <c r="A5983" t="s">
        <v>41</v>
      </c>
      <c r="B5983">
        <v>2006</v>
      </c>
      <c r="C5983">
        <v>5</v>
      </c>
      <c r="D5983">
        <v>1747.7049601321401</v>
      </c>
      <c r="E5983">
        <v>6406.7960454738704</v>
      </c>
      <c r="F5983">
        <v>714.04620958868895</v>
      </c>
      <c r="G5983">
        <v>320.23223869304098</v>
      </c>
      <c r="H5983">
        <v>1822.47266494681</v>
      </c>
      <c r="I5983">
        <v>1670.7582013078199</v>
      </c>
    </row>
    <row r="5984" spans="1:9" x14ac:dyDescent="0.25">
      <c r="A5984" t="s">
        <v>41</v>
      </c>
      <c r="B5984">
        <v>2006</v>
      </c>
      <c r="C5984">
        <v>6</v>
      </c>
      <c r="D5984">
        <v>1486.38686068272</v>
      </c>
      <c r="E5984">
        <v>6276.2518711217499</v>
      </c>
      <c r="F5984">
        <v>300.05806462358299</v>
      </c>
      <c r="G5984">
        <v>134.495403058894</v>
      </c>
      <c r="H5984">
        <v>591.92310480245499</v>
      </c>
      <c r="I5984">
        <v>1454.75404294139</v>
      </c>
    </row>
    <row r="5985" spans="1:9" x14ac:dyDescent="0.25">
      <c r="A5985" t="s">
        <v>41</v>
      </c>
      <c r="B5985">
        <v>2006</v>
      </c>
      <c r="C5985">
        <v>7</v>
      </c>
      <c r="D5985">
        <v>1381.3139886887</v>
      </c>
      <c r="E5985">
        <v>6217.3767573921205</v>
      </c>
      <c r="F5985">
        <v>302.60331350323798</v>
      </c>
      <c r="G5985">
        <v>132.435392943208</v>
      </c>
      <c r="H5985">
        <v>812.77028211590596</v>
      </c>
      <c r="I5985">
        <v>1250.5992399153999</v>
      </c>
    </row>
    <row r="5986" spans="1:9" x14ac:dyDescent="0.25">
      <c r="A5986" t="s">
        <v>41</v>
      </c>
      <c r="B5986">
        <v>2006</v>
      </c>
      <c r="C5986">
        <v>8</v>
      </c>
      <c r="D5986">
        <v>747.03568574812095</v>
      </c>
      <c r="E5986">
        <v>6580.1535673776198</v>
      </c>
      <c r="F5986">
        <v>2070.7033939212101</v>
      </c>
      <c r="G5986">
        <v>961.71764287286601</v>
      </c>
      <c r="H5986">
        <v>3622.3609533301701</v>
      </c>
      <c r="I5986">
        <v>742.15892757441804</v>
      </c>
    </row>
    <row r="5987" spans="1:9" x14ac:dyDescent="0.25">
      <c r="A5987" t="s">
        <v>41</v>
      </c>
      <c r="B5987">
        <v>2006</v>
      </c>
      <c r="C5987">
        <v>9</v>
      </c>
      <c r="D5987">
        <v>444.17295219761399</v>
      </c>
      <c r="E5987">
        <v>6644.84060949386</v>
      </c>
      <c r="F5987">
        <v>887.92709126264697</v>
      </c>
      <c r="G5987">
        <v>412.64864609360598</v>
      </c>
      <c r="H5987">
        <v>823.48631612287102</v>
      </c>
      <c r="I5987">
        <v>482.16337315255902</v>
      </c>
    </row>
    <row r="5988" spans="1:9" x14ac:dyDescent="0.25">
      <c r="A5988" t="s">
        <v>41</v>
      </c>
      <c r="B5988">
        <v>2006</v>
      </c>
      <c r="C5988">
        <v>10</v>
      </c>
      <c r="D5988">
        <v>339.38716544739702</v>
      </c>
      <c r="E5988">
        <v>6654.5539647949199</v>
      </c>
      <c r="F5988">
        <v>2362.2109168115098</v>
      </c>
      <c r="G5988">
        <v>1114.39361392146</v>
      </c>
      <c r="H5988">
        <v>3497.1636421849298</v>
      </c>
      <c r="I5988">
        <v>387.37371695433399</v>
      </c>
    </row>
    <row r="5989" spans="1:9" x14ac:dyDescent="0.25">
      <c r="A5989" t="s">
        <v>41</v>
      </c>
      <c r="B5989">
        <v>2006</v>
      </c>
      <c r="C5989">
        <v>11</v>
      </c>
      <c r="D5989">
        <v>360.11369563300099</v>
      </c>
      <c r="E5989">
        <v>6663.4678435957403</v>
      </c>
      <c r="F5989">
        <v>1597.68328313399</v>
      </c>
      <c r="G5989">
        <v>754.36923583510895</v>
      </c>
      <c r="H5989">
        <v>2117.2818246045199</v>
      </c>
      <c r="I5989">
        <v>359.94233184461098</v>
      </c>
    </row>
    <row r="5990" spans="1:9" x14ac:dyDescent="0.25">
      <c r="A5990" t="s">
        <v>41</v>
      </c>
      <c r="B5990">
        <v>2006</v>
      </c>
      <c r="C5990">
        <v>12</v>
      </c>
      <c r="D5990">
        <v>496.38071848103601</v>
      </c>
      <c r="E5990">
        <v>6687.5589108186296</v>
      </c>
      <c r="F5990">
        <v>2339.37945398376</v>
      </c>
      <c r="G5990">
        <v>1103.83195528495</v>
      </c>
      <c r="H5990">
        <v>3199.2409244586102</v>
      </c>
      <c r="I5990">
        <v>368.288199626341</v>
      </c>
    </row>
    <row r="5991" spans="1:9" x14ac:dyDescent="0.25">
      <c r="A5991" t="s">
        <v>41</v>
      </c>
      <c r="B5991">
        <v>2007</v>
      </c>
      <c r="C5991">
        <v>1</v>
      </c>
      <c r="D5991">
        <v>792.43920960525497</v>
      </c>
      <c r="E5991">
        <v>6648.45665045853</v>
      </c>
      <c r="F5991">
        <v>2064.4612676811198</v>
      </c>
      <c r="G5991">
        <v>958.94364376076601</v>
      </c>
      <c r="H5991">
        <v>3030.01419538137</v>
      </c>
      <c r="I5991">
        <v>353.61121281835102</v>
      </c>
    </row>
    <row r="5992" spans="1:9" x14ac:dyDescent="0.25">
      <c r="A5992" t="s">
        <v>41</v>
      </c>
      <c r="B5992">
        <v>2007</v>
      </c>
      <c r="C5992">
        <v>2</v>
      </c>
      <c r="D5992">
        <v>766.17752099763595</v>
      </c>
      <c r="E5992">
        <v>6665.7260920996096</v>
      </c>
      <c r="F5992">
        <v>1666.2745939332599</v>
      </c>
      <c r="G5992">
        <v>780.78452847501001</v>
      </c>
      <c r="H5992">
        <v>2227.5818866997001</v>
      </c>
      <c r="I5992">
        <v>337.78186739992401</v>
      </c>
    </row>
    <row r="5993" spans="1:9" x14ac:dyDescent="0.25">
      <c r="A5993" t="s">
        <v>41</v>
      </c>
      <c r="B5993">
        <v>2007</v>
      </c>
      <c r="C5993">
        <v>3</v>
      </c>
      <c r="D5993">
        <v>1505.4975504986701</v>
      </c>
      <c r="E5993">
        <v>6657.66784358933</v>
      </c>
      <c r="F5993">
        <v>806.89563282709105</v>
      </c>
      <c r="G5993">
        <v>371.06967092408001</v>
      </c>
      <c r="H5993">
        <v>988.85087835851698</v>
      </c>
      <c r="I5993">
        <v>867.19159764831602</v>
      </c>
    </row>
    <row r="5994" spans="1:9" x14ac:dyDescent="0.25">
      <c r="A5994" t="s">
        <v>41</v>
      </c>
      <c r="B5994">
        <v>2007</v>
      </c>
      <c r="C5994">
        <v>4</v>
      </c>
      <c r="D5994">
        <v>1940.9241597467401</v>
      </c>
      <c r="E5994">
        <v>6339.3388706290398</v>
      </c>
      <c r="F5994">
        <v>240.81721228960799</v>
      </c>
      <c r="G5994">
        <v>107.32978039960101</v>
      </c>
      <c r="H5994">
        <v>272.34218930562099</v>
      </c>
      <c r="I5994">
        <v>1474.6056461293499</v>
      </c>
    </row>
    <row r="5995" spans="1:9" x14ac:dyDescent="0.25">
      <c r="A5995" t="s">
        <v>41</v>
      </c>
      <c r="B5995">
        <v>2007</v>
      </c>
      <c r="C5995">
        <v>5</v>
      </c>
      <c r="D5995">
        <v>1685.0096477375801</v>
      </c>
      <c r="E5995">
        <v>6153.4664955806802</v>
      </c>
      <c r="F5995">
        <v>392.65062779996799</v>
      </c>
      <c r="G5995">
        <v>174.414199169326</v>
      </c>
      <c r="H5995">
        <v>1437.084836149</v>
      </c>
      <c r="I5995">
        <v>1512.7292536043301</v>
      </c>
    </row>
    <row r="5996" spans="1:9" x14ac:dyDescent="0.25">
      <c r="A5996" t="s">
        <v>41</v>
      </c>
      <c r="B5996">
        <v>2007</v>
      </c>
      <c r="C5996">
        <v>6</v>
      </c>
      <c r="D5996">
        <v>1628.9885145481301</v>
      </c>
      <c r="E5996">
        <v>6292.9655998814396</v>
      </c>
      <c r="F5996">
        <v>1051.2730492521</v>
      </c>
      <c r="G5996">
        <v>481.78634664734602</v>
      </c>
      <c r="H5996">
        <v>2674.9936269600098</v>
      </c>
      <c r="I5996">
        <v>1576.79808795388</v>
      </c>
    </row>
    <row r="5997" spans="1:9" x14ac:dyDescent="0.25">
      <c r="A5997" t="s">
        <v>41</v>
      </c>
      <c r="B5997">
        <v>2007</v>
      </c>
      <c r="C5997">
        <v>7</v>
      </c>
      <c r="D5997">
        <v>973.40800658547403</v>
      </c>
      <c r="E5997">
        <v>6603.7830570801598</v>
      </c>
      <c r="F5997">
        <v>1644.48208065065</v>
      </c>
      <c r="G5997">
        <v>761.40037888896995</v>
      </c>
      <c r="H5997">
        <v>2821.1566918158101</v>
      </c>
      <c r="I5997">
        <v>998.48926342924801</v>
      </c>
    </row>
    <row r="5998" spans="1:9" x14ac:dyDescent="0.25">
      <c r="A5998" t="s">
        <v>41</v>
      </c>
      <c r="B5998">
        <v>2007</v>
      </c>
      <c r="C5998">
        <v>8</v>
      </c>
      <c r="D5998">
        <v>639.98376936976399</v>
      </c>
      <c r="E5998">
        <v>6603.6389229537299</v>
      </c>
      <c r="F5998">
        <v>1089.4710709656999</v>
      </c>
      <c r="G5998">
        <v>509.14717315010603</v>
      </c>
      <c r="H5998">
        <v>1420.6893846205001</v>
      </c>
      <c r="I5998">
        <v>654.41525981127302</v>
      </c>
    </row>
    <row r="5999" spans="1:9" x14ac:dyDescent="0.25">
      <c r="A5999" t="s">
        <v>41</v>
      </c>
      <c r="B5999">
        <v>2007</v>
      </c>
      <c r="C5999">
        <v>9</v>
      </c>
      <c r="D5999">
        <v>342.25038922836802</v>
      </c>
      <c r="E5999">
        <v>6604.2295260824503</v>
      </c>
      <c r="F5999">
        <v>1563.5363205752799</v>
      </c>
      <c r="G5999">
        <v>732.81715603988698</v>
      </c>
      <c r="H5999">
        <v>2091.2753756368702</v>
      </c>
      <c r="I5999">
        <v>390.13352001059098</v>
      </c>
    </row>
    <row r="6000" spans="1:9" x14ac:dyDescent="0.25">
      <c r="A6000" t="s">
        <v>41</v>
      </c>
      <c r="B6000">
        <v>2007</v>
      </c>
      <c r="C6000">
        <v>10</v>
      </c>
      <c r="D6000">
        <v>340.389402799523</v>
      </c>
      <c r="E6000">
        <v>6586.3276298197197</v>
      </c>
      <c r="F6000">
        <v>881.49181143866304</v>
      </c>
      <c r="G6000">
        <v>407.69371956700098</v>
      </c>
      <c r="H6000">
        <v>843.96343339297698</v>
      </c>
      <c r="I6000">
        <v>385.835781254408</v>
      </c>
    </row>
    <row r="6001" spans="1:9" x14ac:dyDescent="0.25">
      <c r="A6001" t="s">
        <v>41</v>
      </c>
      <c r="B6001">
        <v>2007</v>
      </c>
      <c r="C6001">
        <v>11</v>
      </c>
      <c r="D6001">
        <v>351.66401068093501</v>
      </c>
      <c r="E6001">
        <v>6649.0521531222603</v>
      </c>
      <c r="F6001">
        <v>1205.6919480326601</v>
      </c>
      <c r="G6001">
        <v>561.90933484845095</v>
      </c>
      <c r="H6001">
        <v>1236.6083368709899</v>
      </c>
      <c r="I6001">
        <v>353.40158298256898</v>
      </c>
    </row>
    <row r="6002" spans="1:9" x14ac:dyDescent="0.25">
      <c r="A6002" t="s">
        <v>41</v>
      </c>
      <c r="B6002">
        <v>2007</v>
      </c>
      <c r="C6002">
        <v>12</v>
      </c>
      <c r="D6002">
        <v>454.48961344841501</v>
      </c>
      <c r="E6002">
        <v>6666.79187751465</v>
      </c>
      <c r="F6002">
        <v>1480.1762388985101</v>
      </c>
      <c r="G6002">
        <v>694.74947973076701</v>
      </c>
      <c r="H6002">
        <v>1759.47374475536</v>
      </c>
      <c r="I6002">
        <v>345.451457336896</v>
      </c>
    </row>
    <row r="6003" spans="1:9" x14ac:dyDescent="0.25">
      <c r="A6003" t="s">
        <v>41</v>
      </c>
      <c r="B6003">
        <v>2008</v>
      </c>
      <c r="C6003">
        <v>1</v>
      </c>
      <c r="D6003">
        <v>696.75643395688599</v>
      </c>
      <c r="E6003">
        <v>6649.6114776824998</v>
      </c>
      <c r="F6003">
        <v>1977.8802207286501</v>
      </c>
      <c r="G6003">
        <v>928.58314069812502</v>
      </c>
      <c r="H6003">
        <v>2543.2255613909601</v>
      </c>
      <c r="I6003">
        <v>322.88811536898402</v>
      </c>
    </row>
    <row r="6004" spans="1:9" x14ac:dyDescent="0.25">
      <c r="A6004" t="s">
        <v>41</v>
      </c>
      <c r="B6004">
        <v>2008</v>
      </c>
      <c r="C6004">
        <v>2</v>
      </c>
      <c r="D6004">
        <v>925.21768109418997</v>
      </c>
      <c r="E6004">
        <v>6638.8763475436499</v>
      </c>
      <c r="F6004">
        <v>1104.0290121482999</v>
      </c>
      <c r="G6004">
        <v>512.780289365665</v>
      </c>
      <c r="H6004">
        <v>1230.4260734248701</v>
      </c>
      <c r="I6004">
        <v>393.04949038390401</v>
      </c>
    </row>
    <row r="6005" spans="1:9" x14ac:dyDescent="0.25">
      <c r="A6005" t="s">
        <v>41</v>
      </c>
      <c r="B6005">
        <v>2008</v>
      </c>
      <c r="C6005">
        <v>3</v>
      </c>
      <c r="D6005">
        <v>1274.6199019492001</v>
      </c>
      <c r="E6005">
        <v>6638.3088518251097</v>
      </c>
      <c r="F6005">
        <v>1243.4213221402099</v>
      </c>
      <c r="G6005">
        <v>582.428230478317</v>
      </c>
      <c r="H6005">
        <v>1999.3986893149099</v>
      </c>
      <c r="I6005">
        <v>746.73293453578401</v>
      </c>
    </row>
    <row r="6006" spans="1:9" x14ac:dyDescent="0.25">
      <c r="A6006" t="s">
        <v>41</v>
      </c>
      <c r="B6006">
        <v>2008</v>
      </c>
      <c r="C6006">
        <v>4</v>
      </c>
      <c r="D6006">
        <v>1671.87016571349</v>
      </c>
      <c r="E6006">
        <v>6535.3026012999699</v>
      </c>
      <c r="F6006">
        <v>390.15613351903897</v>
      </c>
      <c r="G6006">
        <v>173.578712721415</v>
      </c>
      <c r="H6006">
        <v>895.91407438921101</v>
      </c>
      <c r="I6006">
        <v>1361.5083818002699</v>
      </c>
    </row>
    <row r="6007" spans="1:9" x14ac:dyDescent="0.25">
      <c r="A6007" t="s">
        <v>41</v>
      </c>
      <c r="B6007">
        <v>2008</v>
      </c>
      <c r="C6007">
        <v>5</v>
      </c>
      <c r="D6007">
        <v>2092.2317143269902</v>
      </c>
      <c r="E6007">
        <v>6076.6974525624901</v>
      </c>
      <c r="F6007">
        <v>228.03762746836301</v>
      </c>
      <c r="G6007">
        <v>100.24614881808699</v>
      </c>
      <c r="H6007">
        <v>148.939658447737</v>
      </c>
      <c r="I6007">
        <v>1831.1385763558101</v>
      </c>
    </row>
    <row r="6008" spans="1:9" x14ac:dyDescent="0.25">
      <c r="A6008" t="s">
        <v>41</v>
      </c>
      <c r="B6008">
        <v>2008</v>
      </c>
      <c r="C6008">
        <v>6</v>
      </c>
      <c r="D6008">
        <v>1633.9684128357901</v>
      </c>
      <c r="E6008">
        <v>5624.4591510913797</v>
      </c>
      <c r="F6008">
        <v>285.634274956681</v>
      </c>
      <c r="G6008">
        <v>126.985794411344</v>
      </c>
      <c r="H6008">
        <v>1105.7879238317801</v>
      </c>
      <c r="I6008">
        <v>1252.8350577430699</v>
      </c>
    </row>
    <row r="6009" spans="1:9" x14ac:dyDescent="0.25">
      <c r="A6009" t="s">
        <v>41</v>
      </c>
      <c r="B6009">
        <v>2008</v>
      </c>
      <c r="C6009">
        <v>7</v>
      </c>
      <c r="D6009">
        <v>1190.0106552028701</v>
      </c>
      <c r="E6009">
        <v>6309.903747677</v>
      </c>
      <c r="F6009">
        <v>514.74512008773104</v>
      </c>
      <c r="G6009">
        <v>241.29935919347901</v>
      </c>
      <c r="H6009">
        <v>1220.8394666997499</v>
      </c>
      <c r="I6009">
        <v>1110.0587932099099</v>
      </c>
    </row>
    <row r="6010" spans="1:9" x14ac:dyDescent="0.25">
      <c r="A6010" t="s">
        <v>41</v>
      </c>
      <c r="B6010">
        <v>2008</v>
      </c>
      <c r="C6010">
        <v>8</v>
      </c>
      <c r="D6010">
        <v>660.576501186516</v>
      </c>
      <c r="E6010">
        <v>6563.2692572850001</v>
      </c>
      <c r="F6010">
        <v>1911.58158933762</v>
      </c>
      <c r="G6010">
        <v>888.63811535321997</v>
      </c>
      <c r="H6010">
        <v>3277.2725704895902</v>
      </c>
      <c r="I6010">
        <v>663.34674530894495</v>
      </c>
    </row>
    <row r="6011" spans="1:9" x14ac:dyDescent="0.25">
      <c r="A6011" t="s">
        <v>41</v>
      </c>
      <c r="B6011">
        <v>2008</v>
      </c>
      <c r="C6011">
        <v>9</v>
      </c>
      <c r="D6011">
        <v>431.70261034359402</v>
      </c>
      <c r="E6011">
        <v>6626.92490435524</v>
      </c>
      <c r="F6011">
        <v>1469.28549475967</v>
      </c>
      <c r="G6011">
        <v>693.83874710589396</v>
      </c>
      <c r="H6011">
        <v>1844.1038465956101</v>
      </c>
      <c r="I6011">
        <v>468.60286531187302</v>
      </c>
    </row>
    <row r="6012" spans="1:9" x14ac:dyDescent="0.25">
      <c r="A6012" t="s">
        <v>41</v>
      </c>
      <c r="B6012">
        <v>2008</v>
      </c>
      <c r="C6012">
        <v>10</v>
      </c>
      <c r="D6012">
        <v>307.22194412751901</v>
      </c>
      <c r="E6012">
        <v>6626.7800535871902</v>
      </c>
      <c r="F6012">
        <v>1992.8271414604201</v>
      </c>
      <c r="G6012">
        <v>948.557252540371</v>
      </c>
      <c r="H6012">
        <v>2986.4455697020999</v>
      </c>
      <c r="I6012">
        <v>358.46715238488702</v>
      </c>
    </row>
    <row r="6013" spans="1:9" x14ac:dyDescent="0.25">
      <c r="A6013" t="s">
        <v>41</v>
      </c>
      <c r="B6013">
        <v>2008</v>
      </c>
      <c r="C6013">
        <v>11</v>
      </c>
      <c r="D6013">
        <v>336.69331598827199</v>
      </c>
      <c r="E6013">
        <v>6669.5133261462397</v>
      </c>
      <c r="F6013">
        <v>1530.1233232603699</v>
      </c>
      <c r="G6013">
        <v>716.74442976303499</v>
      </c>
      <c r="H6013">
        <v>1829.6213689675899</v>
      </c>
      <c r="I6013">
        <v>339.83781399439602</v>
      </c>
    </row>
    <row r="6014" spans="1:9" x14ac:dyDescent="0.25">
      <c r="A6014" t="s">
        <v>41</v>
      </c>
      <c r="B6014">
        <v>2008</v>
      </c>
      <c r="C6014">
        <v>12</v>
      </c>
      <c r="D6014">
        <v>457.60984685878401</v>
      </c>
      <c r="E6014">
        <v>6683.7271229599</v>
      </c>
      <c r="F6014">
        <v>912.62063117514697</v>
      </c>
      <c r="G6014">
        <v>418.10731035287102</v>
      </c>
      <c r="H6014">
        <v>568.088931283649</v>
      </c>
      <c r="I6014">
        <v>344.87059725719502</v>
      </c>
    </row>
    <row r="6015" spans="1:9" x14ac:dyDescent="0.25">
      <c r="A6015" t="s">
        <v>41</v>
      </c>
      <c r="B6015">
        <v>2009</v>
      </c>
      <c r="C6015">
        <v>1</v>
      </c>
      <c r="D6015">
        <v>621.60065797753703</v>
      </c>
      <c r="E6015">
        <v>6672.29467958435</v>
      </c>
      <c r="F6015">
        <v>1209.8238342902</v>
      </c>
      <c r="G6015">
        <v>564.78963410992799</v>
      </c>
      <c r="H6015">
        <v>1160.9466070162</v>
      </c>
      <c r="I6015">
        <v>305.17432331883202</v>
      </c>
    </row>
    <row r="6016" spans="1:9" x14ac:dyDescent="0.25">
      <c r="A6016" t="s">
        <v>41</v>
      </c>
      <c r="B6016">
        <v>2009</v>
      </c>
      <c r="C6016">
        <v>2</v>
      </c>
      <c r="D6016">
        <v>770.187723814072</v>
      </c>
      <c r="E6016">
        <v>6644.8461996493597</v>
      </c>
      <c r="F6016">
        <v>976.83491106648398</v>
      </c>
      <c r="G6016">
        <v>454.30599830070298</v>
      </c>
      <c r="H6016">
        <v>792.81024831892501</v>
      </c>
      <c r="I6016">
        <v>337.70474412051698</v>
      </c>
    </row>
    <row r="6017" spans="1:9" x14ac:dyDescent="0.25">
      <c r="A6017" t="s">
        <v>41</v>
      </c>
      <c r="B6017">
        <v>2009</v>
      </c>
      <c r="C6017">
        <v>3</v>
      </c>
      <c r="D6017">
        <v>1205.2810004453299</v>
      </c>
      <c r="E6017">
        <v>6661.9491253550696</v>
      </c>
      <c r="F6017">
        <v>996.59936005457405</v>
      </c>
      <c r="G6017">
        <v>461.44043978566299</v>
      </c>
      <c r="H6017">
        <v>1305.4283955370499</v>
      </c>
      <c r="I6017">
        <v>709.18377898018105</v>
      </c>
    </row>
    <row r="6018" spans="1:9" x14ac:dyDescent="0.25">
      <c r="A6018" t="s">
        <v>41</v>
      </c>
      <c r="B6018">
        <v>2009</v>
      </c>
      <c r="C6018">
        <v>4</v>
      </c>
      <c r="D6018">
        <v>2041.2838104902701</v>
      </c>
      <c r="E6018">
        <v>6389.4479473647298</v>
      </c>
      <c r="F6018">
        <v>228.21427380921901</v>
      </c>
      <c r="G6018">
        <v>101.039612041197</v>
      </c>
      <c r="H6018">
        <v>222.07040011121899</v>
      </c>
      <c r="I6018">
        <v>1558.9116480684199</v>
      </c>
    </row>
    <row r="6019" spans="1:9" x14ac:dyDescent="0.25">
      <c r="A6019" t="s">
        <v>41</v>
      </c>
      <c r="B6019">
        <v>2009</v>
      </c>
      <c r="C6019">
        <v>5</v>
      </c>
      <c r="D6019">
        <v>1836.74715068052</v>
      </c>
      <c r="E6019">
        <v>6255.4159550280801</v>
      </c>
      <c r="F6019">
        <v>313.42189015411702</v>
      </c>
      <c r="G6019">
        <v>137.676081607995</v>
      </c>
      <c r="H6019">
        <v>1353.7942874027301</v>
      </c>
      <c r="I6019">
        <v>1696.860705244</v>
      </c>
    </row>
    <row r="6020" spans="1:9" x14ac:dyDescent="0.25">
      <c r="A6020" t="s">
        <v>41</v>
      </c>
      <c r="B6020">
        <v>2009</v>
      </c>
      <c r="C6020">
        <v>6</v>
      </c>
      <c r="D6020">
        <v>1542.7574507317199</v>
      </c>
      <c r="E6020">
        <v>6304.5793731919903</v>
      </c>
      <c r="F6020">
        <v>406.75367950581199</v>
      </c>
      <c r="G6020">
        <v>176.173754890563</v>
      </c>
      <c r="H6020">
        <v>1082.55151458567</v>
      </c>
      <c r="I6020">
        <v>1504.38403307921</v>
      </c>
    </row>
    <row r="6021" spans="1:9" x14ac:dyDescent="0.25">
      <c r="A6021" t="s">
        <v>41</v>
      </c>
      <c r="B6021">
        <v>2009</v>
      </c>
      <c r="C6021">
        <v>7</v>
      </c>
      <c r="D6021">
        <v>1191.9084540072899</v>
      </c>
      <c r="E6021">
        <v>6380.6599038488002</v>
      </c>
      <c r="F6021">
        <v>868.98616298808099</v>
      </c>
      <c r="G6021">
        <v>396.584659950625</v>
      </c>
      <c r="H6021">
        <v>1897.90851240707</v>
      </c>
      <c r="I6021">
        <v>1128.71859443625</v>
      </c>
    </row>
    <row r="6022" spans="1:9" x14ac:dyDescent="0.25">
      <c r="A6022" t="s">
        <v>41</v>
      </c>
      <c r="B6022">
        <v>2009</v>
      </c>
      <c r="C6022">
        <v>8</v>
      </c>
      <c r="D6022">
        <v>749.67630596951597</v>
      </c>
      <c r="E6022">
        <v>6582.8952602736699</v>
      </c>
      <c r="F6022">
        <v>1221.1293087227</v>
      </c>
      <c r="G6022">
        <v>572.64421838381099</v>
      </c>
      <c r="H6022">
        <v>1866.94233283268</v>
      </c>
      <c r="I6022">
        <v>746.71946055716001</v>
      </c>
    </row>
    <row r="6023" spans="1:9" x14ac:dyDescent="0.25">
      <c r="A6023" t="s">
        <v>41</v>
      </c>
      <c r="B6023">
        <v>2009</v>
      </c>
      <c r="C6023">
        <v>9</v>
      </c>
      <c r="D6023">
        <v>411.69950053910202</v>
      </c>
      <c r="E6023">
        <v>6634.4265048954803</v>
      </c>
      <c r="F6023">
        <v>1050.7869518058801</v>
      </c>
      <c r="G6023">
        <v>491.68538790822601</v>
      </c>
      <c r="H6023">
        <v>1120.14548805149</v>
      </c>
      <c r="I6023">
        <v>453.66241387331797</v>
      </c>
    </row>
    <row r="6024" spans="1:9" x14ac:dyDescent="0.25">
      <c r="A6024" t="s">
        <v>41</v>
      </c>
      <c r="B6024">
        <v>2009</v>
      </c>
      <c r="C6024">
        <v>10</v>
      </c>
      <c r="D6024">
        <v>316.87241806497099</v>
      </c>
      <c r="E6024">
        <v>6612.3011549714702</v>
      </c>
      <c r="F6024">
        <v>1775.0874091273399</v>
      </c>
      <c r="G6024">
        <v>829.36170468079899</v>
      </c>
      <c r="H6024">
        <v>2237.3164980500601</v>
      </c>
      <c r="I6024">
        <v>367.57618680320002</v>
      </c>
    </row>
    <row r="6025" spans="1:9" x14ac:dyDescent="0.25">
      <c r="A6025" t="s">
        <v>41</v>
      </c>
      <c r="B6025">
        <v>2009</v>
      </c>
      <c r="C6025">
        <v>11</v>
      </c>
      <c r="D6025">
        <v>309.02708908852202</v>
      </c>
      <c r="E6025">
        <v>6625.2687621823097</v>
      </c>
      <c r="F6025">
        <v>2269.8214746051499</v>
      </c>
      <c r="G6025">
        <v>1064.0503102815701</v>
      </c>
      <c r="H6025">
        <v>3523.2649972334498</v>
      </c>
      <c r="I6025">
        <v>318.23785938451999</v>
      </c>
    </row>
    <row r="6026" spans="1:9" x14ac:dyDescent="0.25">
      <c r="A6026" t="s">
        <v>41</v>
      </c>
      <c r="B6026">
        <v>2009</v>
      </c>
      <c r="C6026">
        <v>12</v>
      </c>
      <c r="D6026">
        <v>432.26711048917298</v>
      </c>
      <c r="E6026">
        <v>6627.8276020877101</v>
      </c>
      <c r="F6026">
        <v>1498.43728880922</v>
      </c>
      <c r="G6026">
        <v>700.31301633405303</v>
      </c>
      <c r="H6026">
        <v>1917.36166009469</v>
      </c>
      <c r="I6026">
        <v>331.39905067594998</v>
      </c>
    </row>
    <row r="6027" spans="1:9" x14ac:dyDescent="0.25">
      <c r="A6027" t="s">
        <v>41</v>
      </c>
      <c r="B6027">
        <v>2010</v>
      </c>
      <c r="C6027">
        <v>1</v>
      </c>
      <c r="D6027">
        <v>534.64930275348695</v>
      </c>
      <c r="E6027">
        <v>6681.6506660641498</v>
      </c>
      <c r="F6027">
        <v>986.88092120445197</v>
      </c>
      <c r="G6027">
        <v>458.53011881542898</v>
      </c>
      <c r="H6027">
        <v>601.83552082318397</v>
      </c>
      <c r="I6027">
        <v>275.00573388180499</v>
      </c>
    </row>
    <row r="6028" spans="1:9" x14ac:dyDescent="0.25">
      <c r="A6028" t="s">
        <v>41</v>
      </c>
      <c r="B6028">
        <v>2010</v>
      </c>
      <c r="C6028">
        <v>2</v>
      </c>
      <c r="D6028">
        <v>676.38459261334901</v>
      </c>
      <c r="E6028">
        <v>6675.6239569499203</v>
      </c>
      <c r="F6028">
        <v>1109.5389660716501</v>
      </c>
      <c r="G6028">
        <v>513.30374188037001</v>
      </c>
      <c r="H6028">
        <v>1016.90049733976</v>
      </c>
      <c r="I6028">
        <v>307.45680257801303</v>
      </c>
    </row>
    <row r="6029" spans="1:9" x14ac:dyDescent="0.25">
      <c r="A6029" t="s">
        <v>41</v>
      </c>
      <c r="B6029">
        <v>2010</v>
      </c>
      <c r="C6029">
        <v>3</v>
      </c>
      <c r="D6029">
        <v>1224.3636078484101</v>
      </c>
      <c r="E6029">
        <v>6638.6057709707602</v>
      </c>
      <c r="F6029">
        <v>666.67900434077796</v>
      </c>
      <c r="G6029">
        <v>304.03245796566398</v>
      </c>
      <c r="H6029">
        <v>761.77203264440402</v>
      </c>
      <c r="I6029">
        <v>718.053349833732</v>
      </c>
    </row>
    <row r="6030" spans="1:9" x14ac:dyDescent="0.25">
      <c r="A6030" t="s">
        <v>41</v>
      </c>
      <c r="B6030">
        <v>2010</v>
      </c>
      <c r="C6030">
        <v>4</v>
      </c>
      <c r="D6030">
        <v>1625.7466012842201</v>
      </c>
      <c r="E6030">
        <v>6509.8470965936303</v>
      </c>
      <c r="F6030">
        <v>367.27495662211902</v>
      </c>
      <c r="G6030">
        <v>166.446480332134</v>
      </c>
      <c r="H6030">
        <v>609.530572775672</v>
      </c>
      <c r="I6030">
        <v>1299.6754081712199</v>
      </c>
    </row>
    <row r="6031" spans="1:9" x14ac:dyDescent="0.25">
      <c r="A6031" t="s">
        <v>41</v>
      </c>
      <c r="B6031">
        <v>2010</v>
      </c>
      <c r="C6031">
        <v>5</v>
      </c>
      <c r="D6031">
        <v>1566.5726304892901</v>
      </c>
      <c r="E6031">
        <v>6378.3915554633304</v>
      </c>
      <c r="F6031">
        <v>380.45133546786002</v>
      </c>
      <c r="G6031">
        <v>163.09209578201001</v>
      </c>
      <c r="H6031">
        <v>1157.6699192281601</v>
      </c>
      <c r="I6031">
        <v>1521.7467599622901</v>
      </c>
    </row>
    <row r="6032" spans="1:9" x14ac:dyDescent="0.25">
      <c r="A6032" t="s">
        <v>41</v>
      </c>
      <c r="B6032">
        <v>2010</v>
      </c>
      <c r="C6032">
        <v>6</v>
      </c>
      <c r="D6032">
        <v>1490.0029539355601</v>
      </c>
      <c r="E6032">
        <v>6416.4055629860704</v>
      </c>
      <c r="F6032">
        <v>553.16700733805305</v>
      </c>
      <c r="G6032">
        <v>245.61437406149199</v>
      </c>
      <c r="H6032">
        <v>1192.2143081520601</v>
      </c>
      <c r="I6032">
        <v>1504.11462073191</v>
      </c>
    </row>
    <row r="6033" spans="1:9" x14ac:dyDescent="0.25">
      <c r="A6033" t="s">
        <v>41</v>
      </c>
      <c r="B6033">
        <v>2010</v>
      </c>
      <c r="C6033">
        <v>7</v>
      </c>
      <c r="D6033">
        <v>1283.67577730936</v>
      </c>
      <c r="E6033">
        <v>6430.7335402270501</v>
      </c>
      <c r="F6033">
        <v>896.36350174739198</v>
      </c>
      <c r="G6033">
        <v>412.19919340063097</v>
      </c>
      <c r="H6033">
        <v>2068.35542044972</v>
      </c>
      <c r="I6033">
        <v>1230.26940633401</v>
      </c>
    </row>
    <row r="6034" spans="1:9" x14ac:dyDescent="0.25">
      <c r="A6034" t="s">
        <v>41</v>
      </c>
      <c r="B6034">
        <v>2010</v>
      </c>
      <c r="C6034">
        <v>8</v>
      </c>
      <c r="D6034">
        <v>724.53977436539196</v>
      </c>
      <c r="E6034">
        <v>6534.1703666459698</v>
      </c>
      <c r="F6034">
        <v>1872.8257739621799</v>
      </c>
      <c r="G6034">
        <v>867.74746563134397</v>
      </c>
      <c r="H6034">
        <v>3113.0421798988</v>
      </c>
      <c r="I6034">
        <v>722.14048087950505</v>
      </c>
    </row>
    <row r="6035" spans="1:9" x14ac:dyDescent="0.25">
      <c r="A6035" t="s">
        <v>41</v>
      </c>
      <c r="B6035">
        <v>2010</v>
      </c>
      <c r="C6035">
        <v>9</v>
      </c>
      <c r="D6035">
        <v>425.55990566436901</v>
      </c>
      <c r="E6035">
        <v>6610.3749417647496</v>
      </c>
      <c r="F6035">
        <v>1302.36046559288</v>
      </c>
      <c r="G6035">
        <v>603.74684155893306</v>
      </c>
      <c r="H6035">
        <v>1747.5749885847399</v>
      </c>
      <c r="I6035">
        <v>461.78115371040099</v>
      </c>
    </row>
    <row r="6036" spans="1:9" x14ac:dyDescent="0.25">
      <c r="A6036" t="s">
        <v>41</v>
      </c>
      <c r="B6036">
        <v>2010</v>
      </c>
      <c r="C6036">
        <v>10</v>
      </c>
      <c r="D6036">
        <v>346.36022857424899</v>
      </c>
      <c r="E6036">
        <v>6549.0558479798101</v>
      </c>
      <c r="F6036">
        <v>1614.8575549954901</v>
      </c>
      <c r="G6036">
        <v>758.92820281341096</v>
      </c>
      <c r="H6036">
        <v>2240.5892212684298</v>
      </c>
      <c r="I6036">
        <v>387.10935985281202</v>
      </c>
    </row>
    <row r="6037" spans="1:9" x14ac:dyDescent="0.25">
      <c r="A6037" t="s">
        <v>41</v>
      </c>
      <c r="B6037">
        <v>2010</v>
      </c>
      <c r="C6037">
        <v>11</v>
      </c>
      <c r="D6037">
        <v>290.67251341233498</v>
      </c>
      <c r="E6037">
        <v>6641.8976760566702</v>
      </c>
      <c r="F6037">
        <v>1726.9435690775899</v>
      </c>
      <c r="G6037">
        <v>797.65708301149004</v>
      </c>
      <c r="H6037">
        <v>2302.6533788526999</v>
      </c>
      <c r="I6037">
        <v>310.431328263588</v>
      </c>
    </row>
    <row r="6038" spans="1:9" x14ac:dyDescent="0.25">
      <c r="A6038" t="s">
        <v>41</v>
      </c>
      <c r="B6038">
        <v>2010</v>
      </c>
      <c r="C6038">
        <v>12</v>
      </c>
      <c r="D6038">
        <v>435.39598081066401</v>
      </c>
      <c r="E6038">
        <v>6667.7796356957997</v>
      </c>
      <c r="F6038">
        <v>1046.4191981292699</v>
      </c>
      <c r="G6038">
        <v>485.91227859812</v>
      </c>
      <c r="H6038">
        <v>848.57526364228499</v>
      </c>
      <c r="I6038">
        <v>333.30612860309901</v>
      </c>
    </row>
    <row r="6039" spans="1:9" x14ac:dyDescent="0.25">
      <c r="A6039" t="s">
        <v>41</v>
      </c>
      <c r="B6039">
        <v>2011</v>
      </c>
      <c r="C6039">
        <v>1</v>
      </c>
      <c r="D6039">
        <v>677.83802481321004</v>
      </c>
      <c r="E6039">
        <v>6669.6386132704201</v>
      </c>
      <c r="F6039">
        <v>1273.3489760729601</v>
      </c>
      <c r="G6039">
        <v>592.25940157933405</v>
      </c>
      <c r="H6039">
        <v>1288.7003717038399</v>
      </c>
      <c r="I6039">
        <v>320.85700323706197</v>
      </c>
    </row>
    <row r="6040" spans="1:9" x14ac:dyDescent="0.25">
      <c r="A6040" t="s">
        <v>41</v>
      </c>
      <c r="B6040">
        <v>2011</v>
      </c>
      <c r="C6040">
        <v>2</v>
      </c>
      <c r="D6040">
        <v>693.31281036612302</v>
      </c>
      <c r="E6040">
        <v>6667.0186301594604</v>
      </c>
      <c r="F6040">
        <v>1101.12695938139</v>
      </c>
      <c r="G6040">
        <v>515.148077608927</v>
      </c>
      <c r="H6040">
        <v>1089.01066589006</v>
      </c>
      <c r="I6040">
        <v>311.69119704231298</v>
      </c>
    </row>
    <row r="6041" spans="1:9" x14ac:dyDescent="0.25">
      <c r="A6041" t="s">
        <v>41</v>
      </c>
      <c r="B6041">
        <v>2011</v>
      </c>
      <c r="C6041">
        <v>3</v>
      </c>
      <c r="D6041">
        <v>1257.5683807494499</v>
      </c>
      <c r="E6041">
        <v>6661.7620338985398</v>
      </c>
      <c r="F6041">
        <v>765.25244350051196</v>
      </c>
      <c r="G6041">
        <v>351.03489037322601</v>
      </c>
      <c r="H6041">
        <v>752.49555005085494</v>
      </c>
      <c r="I6041">
        <v>733.76028745034</v>
      </c>
    </row>
    <row r="6042" spans="1:9" x14ac:dyDescent="0.25">
      <c r="A6042" t="s">
        <v>41</v>
      </c>
      <c r="B6042">
        <v>2011</v>
      </c>
      <c r="C6042">
        <v>4</v>
      </c>
      <c r="D6042">
        <v>1944.7005677096799</v>
      </c>
      <c r="E6042">
        <v>6443.0275355670201</v>
      </c>
      <c r="F6042">
        <v>236.383304445818</v>
      </c>
      <c r="G6042">
        <v>104.771361250599</v>
      </c>
      <c r="H6042">
        <v>320.230293703732</v>
      </c>
      <c r="I6042">
        <v>1534.1353779205499</v>
      </c>
    </row>
    <row r="6043" spans="1:9" x14ac:dyDescent="0.25">
      <c r="A6043" t="s">
        <v>41</v>
      </c>
      <c r="B6043">
        <v>2011</v>
      </c>
      <c r="C6043">
        <v>5</v>
      </c>
      <c r="D6043">
        <v>1883.6153827061801</v>
      </c>
      <c r="E6043">
        <v>5951.8380204222103</v>
      </c>
      <c r="F6043">
        <v>295.39277865206998</v>
      </c>
      <c r="G6043">
        <v>130.195905751418</v>
      </c>
      <c r="H6043">
        <v>1266.8112204178601</v>
      </c>
      <c r="I6043">
        <v>1582.9975986162001</v>
      </c>
    </row>
    <row r="6044" spans="1:9" x14ac:dyDescent="0.25">
      <c r="A6044" t="s">
        <v>41</v>
      </c>
      <c r="B6044">
        <v>2011</v>
      </c>
      <c r="C6044">
        <v>6</v>
      </c>
      <c r="D6044">
        <v>1586.5299078456701</v>
      </c>
      <c r="E6044">
        <v>6372.4695711736304</v>
      </c>
      <c r="F6044">
        <v>629.10425754205096</v>
      </c>
      <c r="G6044">
        <v>275.31821576171302</v>
      </c>
      <c r="H6044">
        <v>1823.8495210044</v>
      </c>
      <c r="I6044">
        <v>1571.8029986875499</v>
      </c>
    </row>
    <row r="6045" spans="1:9" x14ac:dyDescent="0.25">
      <c r="A6045" t="s">
        <v>41</v>
      </c>
      <c r="B6045">
        <v>2011</v>
      </c>
      <c r="C6045">
        <v>7</v>
      </c>
      <c r="D6045">
        <v>1030.67940082722</v>
      </c>
      <c r="E6045">
        <v>6504.31146416298</v>
      </c>
      <c r="F6045">
        <v>1385.0375087268301</v>
      </c>
      <c r="G6045">
        <v>634.55096623236204</v>
      </c>
      <c r="H6045">
        <v>2399.4333215526599</v>
      </c>
      <c r="I6045">
        <v>1034.42844969966</v>
      </c>
    </row>
    <row r="6046" spans="1:9" x14ac:dyDescent="0.25">
      <c r="A6046" t="s">
        <v>41</v>
      </c>
      <c r="B6046">
        <v>2011</v>
      </c>
      <c r="C6046">
        <v>8</v>
      </c>
      <c r="D6046">
        <v>679.59587378195602</v>
      </c>
      <c r="E6046">
        <v>6543.83680597885</v>
      </c>
      <c r="F6046">
        <v>1917.7027967188901</v>
      </c>
      <c r="G6046">
        <v>885.31443922375604</v>
      </c>
      <c r="H6046">
        <v>3336.33746291225</v>
      </c>
      <c r="I6046">
        <v>679.29795988253102</v>
      </c>
    </row>
    <row r="6047" spans="1:9" x14ac:dyDescent="0.25">
      <c r="A6047" t="s">
        <v>41</v>
      </c>
      <c r="B6047">
        <v>2011</v>
      </c>
      <c r="C6047">
        <v>9</v>
      </c>
      <c r="D6047">
        <v>407.70028901937599</v>
      </c>
      <c r="E6047">
        <v>6616.8073155335996</v>
      </c>
      <c r="F6047">
        <v>1845.8227128488099</v>
      </c>
      <c r="G6047">
        <v>868.90096665252202</v>
      </c>
      <c r="H6047">
        <v>2708.6108231499402</v>
      </c>
      <c r="I6047">
        <v>448.18011752181502</v>
      </c>
    </row>
    <row r="6048" spans="1:9" x14ac:dyDescent="0.25">
      <c r="A6048" t="s">
        <v>41</v>
      </c>
      <c r="B6048">
        <v>2011</v>
      </c>
      <c r="C6048">
        <v>10</v>
      </c>
      <c r="D6048">
        <v>367.01167778198902</v>
      </c>
      <c r="E6048">
        <v>6638.8223170461997</v>
      </c>
      <c r="F6048">
        <v>1270.0536424491299</v>
      </c>
      <c r="G6048">
        <v>592.78450879376305</v>
      </c>
      <c r="H6048">
        <v>1538.9588879555599</v>
      </c>
      <c r="I6048">
        <v>411.34170706282202</v>
      </c>
    </row>
    <row r="6049" spans="1:9" x14ac:dyDescent="0.25">
      <c r="A6049" t="s">
        <v>41</v>
      </c>
      <c r="B6049">
        <v>2011</v>
      </c>
      <c r="C6049">
        <v>11</v>
      </c>
      <c r="D6049">
        <v>317.75161099745497</v>
      </c>
      <c r="E6049">
        <v>6688.83344758972</v>
      </c>
      <c r="F6049">
        <v>834.34817379338995</v>
      </c>
      <c r="G6049">
        <v>385.96918143087498</v>
      </c>
      <c r="H6049">
        <v>403.80613895442798</v>
      </c>
      <c r="I6049">
        <v>326.67364511080501</v>
      </c>
    </row>
    <row r="6050" spans="1:9" x14ac:dyDescent="0.25">
      <c r="A6050" t="s">
        <v>41</v>
      </c>
      <c r="B6050">
        <v>2011</v>
      </c>
      <c r="C6050">
        <v>12</v>
      </c>
      <c r="D6050">
        <v>510.82679703649598</v>
      </c>
      <c r="E6050">
        <v>6648.59330288605</v>
      </c>
      <c r="F6050">
        <v>1835.56113688705</v>
      </c>
      <c r="G6050">
        <v>859.20554987172295</v>
      </c>
      <c r="H6050">
        <v>2459.6685384716102</v>
      </c>
      <c r="I6050">
        <v>373.56828105645701</v>
      </c>
    </row>
    <row r="6051" spans="1:9" x14ac:dyDescent="0.25">
      <c r="A6051" t="s">
        <v>41</v>
      </c>
      <c r="B6051">
        <v>2012</v>
      </c>
      <c r="C6051">
        <v>1</v>
      </c>
      <c r="D6051">
        <v>686.08959661097902</v>
      </c>
      <c r="E6051">
        <v>6633.6041030734204</v>
      </c>
      <c r="F6051">
        <v>1547.3600928737101</v>
      </c>
      <c r="G6051">
        <v>720.59804007093305</v>
      </c>
      <c r="H6051">
        <v>2004.9276998699499</v>
      </c>
      <c r="I6051">
        <v>325.28312204337601</v>
      </c>
    </row>
    <row r="6052" spans="1:9" x14ac:dyDescent="0.25">
      <c r="A6052" t="s">
        <v>41</v>
      </c>
      <c r="B6052">
        <v>2012</v>
      </c>
      <c r="C6052">
        <v>2</v>
      </c>
      <c r="D6052">
        <v>877.47404486609901</v>
      </c>
      <c r="E6052">
        <v>6661.6745897872897</v>
      </c>
      <c r="F6052">
        <v>906.92378810009996</v>
      </c>
      <c r="G6052">
        <v>419.78802903067702</v>
      </c>
      <c r="H6052">
        <v>739.41495863342095</v>
      </c>
      <c r="I6052">
        <v>382.030495685799</v>
      </c>
    </row>
    <row r="6053" spans="1:9" x14ac:dyDescent="0.25">
      <c r="A6053" t="s">
        <v>41</v>
      </c>
      <c r="B6053">
        <v>2012</v>
      </c>
      <c r="C6053">
        <v>3</v>
      </c>
      <c r="D6053">
        <v>1370.95556467454</v>
      </c>
      <c r="E6053">
        <v>6557.7198216841898</v>
      </c>
      <c r="F6053">
        <v>651.74390062928705</v>
      </c>
      <c r="G6053">
        <v>301.06872384534802</v>
      </c>
      <c r="H6053">
        <v>657.81587436352595</v>
      </c>
      <c r="I6053">
        <v>785.23929575009799</v>
      </c>
    </row>
    <row r="6054" spans="1:9" x14ac:dyDescent="0.25">
      <c r="A6054" t="s">
        <v>41</v>
      </c>
      <c r="B6054">
        <v>2012</v>
      </c>
      <c r="C6054">
        <v>4</v>
      </c>
      <c r="D6054">
        <v>1498.6468466624899</v>
      </c>
      <c r="E6054">
        <v>6566.2752326911204</v>
      </c>
      <c r="F6054">
        <v>713.97460372506396</v>
      </c>
      <c r="G6054">
        <v>328.82755931019398</v>
      </c>
      <c r="H6054">
        <v>1477.5631566095001</v>
      </c>
      <c r="I6054">
        <v>1245.9809571595199</v>
      </c>
    </row>
    <row r="6055" spans="1:9" x14ac:dyDescent="0.25">
      <c r="A6055" t="s">
        <v>41</v>
      </c>
      <c r="B6055">
        <v>2012</v>
      </c>
      <c r="C6055">
        <v>5</v>
      </c>
      <c r="D6055">
        <v>1906.24048595207</v>
      </c>
      <c r="E6055">
        <v>6398.6382693670703</v>
      </c>
      <c r="F6055">
        <v>423.26735689174899</v>
      </c>
      <c r="G6055">
        <v>193.43410779847201</v>
      </c>
      <c r="H6055">
        <v>910.12802825177903</v>
      </c>
      <c r="I6055">
        <v>1847.4404633966501</v>
      </c>
    </row>
    <row r="6056" spans="1:9" x14ac:dyDescent="0.25">
      <c r="A6056" t="s">
        <v>41</v>
      </c>
      <c r="B6056">
        <v>2012</v>
      </c>
      <c r="C6056">
        <v>6</v>
      </c>
      <c r="D6056">
        <v>1292.66423155045</v>
      </c>
      <c r="E6056">
        <v>6298.4611317987801</v>
      </c>
      <c r="F6056">
        <v>963.59652605266604</v>
      </c>
      <c r="G6056">
        <v>431.22126518659701</v>
      </c>
      <c r="H6056">
        <v>2412.94906140796</v>
      </c>
      <c r="I6056">
        <v>1269.36773342987</v>
      </c>
    </row>
    <row r="6057" spans="1:9" x14ac:dyDescent="0.25">
      <c r="A6057" t="s">
        <v>41</v>
      </c>
      <c r="B6057">
        <v>2012</v>
      </c>
      <c r="C6057">
        <v>7</v>
      </c>
      <c r="D6057">
        <v>1066.6396620892699</v>
      </c>
      <c r="E6057">
        <v>6561.2315787184898</v>
      </c>
      <c r="F6057">
        <v>1100.33161937164</v>
      </c>
      <c r="G6057">
        <v>512.60687712252002</v>
      </c>
      <c r="H6057">
        <v>2079.7577435609701</v>
      </c>
      <c r="I6057">
        <v>1075.6621227063899</v>
      </c>
    </row>
    <row r="6058" spans="1:9" x14ac:dyDescent="0.25">
      <c r="A6058" t="s">
        <v>41</v>
      </c>
      <c r="B6058">
        <v>2012</v>
      </c>
      <c r="C6058">
        <v>8</v>
      </c>
      <c r="D6058">
        <v>729.23101540541302</v>
      </c>
      <c r="E6058">
        <v>6552.6331241259804</v>
      </c>
      <c r="F6058">
        <v>1207.1692826399101</v>
      </c>
      <c r="G6058">
        <v>564.05800481441599</v>
      </c>
      <c r="H6058">
        <v>1807.57775107056</v>
      </c>
      <c r="I6058">
        <v>724.00628114916503</v>
      </c>
    </row>
    <row r="6059" spans="1:9" x14ac:dyDescent="0.25">
      <c r="A6059" t="s">
        <v>41</v>
      </c>
      <c r="B6059">
        <v>2012</v>
      </c>
      <c r="C6059">
        <v>9</v>
      </c>
      <c r="D6059">
        <v>364.26647706302498</v>
      </c>
      <c r="E6059">
        <v>6624.0939491906702</v>
      </c>
      <c r="F6059">
        <v>1840.5915851821301</v>
      </c>
      <c r="G6059">
        <v>866.82188946122301</v>
      </c>
      <c r="H6059">
        <v>2589.5344062234799</v>
      </c>
      <c r="I6059">
        <v>410.39215589017903</v>
      </c>
    </row>
    <row r="6060" spans="1:9" x14ac:dyDescent="0.25">
      <c r="A6060" t="s">
        <v>41</v>
      </c>
      <c r="B6060">
        <v>2012</v>
      </c>
      <c r="C6060">
        <v>10</v>
      </c>
      <c r="D6060">
        <v>280.29473385547402</v>
      </c>
      <c r="E6060">
        <v>6638.7358117063905</v>
      </c>
      <c r="F6060">
        <v>2010.4141436275299</v>
      </c>
      <c r="G6060">
        <v>953.41042811533896</v>
      </c>
      <c r="H6060">
        <v>2703.8425775147698</v>
      </c>
      <c r="I6060">
        <v>337.46525907873797</v>
      </c>
    </row>
    <row r="6061" spans="1:9" x14ac:dyDescent="0.25">
      <c r="A6061" t="s">
        <v>41</v>
      </c>
      <c r="B6061">
        <v>2012</v>
      </c>
      <c r="C6061">
        <v>11</v>
      </c>
      <c r="D6061">
        <v>317.76493426472803</v>
      </c>
      <c r="E6061">
        <v>6655.2264645655896</v>
      </c>
      <c r="F6061">
        <v>1317.4076274572999</v>
      </c>
      <c r="G6061">
        <v>616.71340832166004</v>
      </c>
      <c r="H6061">
        <v>1647.51668266868</v>
      </c>
      <c r="I6061">
        <v>327.05130253515</v>
      </c>
    </row>
    <row r="6062" spans="1:9" x14ac:dyDescent="0.25">
      <c r="A6062" t="s">
        <v>41</v>
      </c>
      <c r="B6062">
        <v>2012</v>
      </c>
      <c r="C6062">
        <v>12</v>
      </c>
      <c r="D6062">
        <v>437.63526576477699</v>
      </c>
      <c r="E6062">
        <v>6656.2550364671397</v>
      </c>
      <c r="F6062">
        <v>1649.0277499614699</v>
      </c>
      <c r="G6062">
        <v>771.27706526867701</v>
      </c>
      <c r="H6062">
        <v>1923.8420888497801</v>
      </c>
      <c r="I6062">
        <v>333.73838614900802</v>
      </c>
    </row>
    <row r="6063" spans="1:9" x14ac:dyDescent="0.25">
      <c r="A6063" t="s">
        <v>41</v>
      </c>
      <c r="B6063">
        <v>2013</v>
      </c>
      <c r="C6063">
        <v>1</v>
      </c>
      <c r="D6063">
        <v>618.67711891102601</v>
      </c>
      <c r="E6063">
        <v>6679.6211116451996</v>
      </c>
      <c r="F6063">
        <v>1327.71363761267</v>
      </c>
      <c r="G6063">
        <v>612.32966689327498</v>
      </c>
      <c r="H6063">
        <v>1413.66230174057</v>
      </c>
      <c r="I6063">
        <v>303.25577089289698</v>
      </c>
    </row>
    <row r="6064" spans="1:9" x14ac:dyDescent="0.25">
      <c r="A6064" t="s">
        <v>41</v>
      </c>
      <c r="B6064">
        <v>2013</v>
      </c>
      <c r="C6064">
        <v>2</v>
      </c>
      <c r="D6064">
        <v>718.914626443722</v>
      </c>
      <c r="E6064">
        <v>6677.60708172043</v>
      </c>
      <c r="F6064">
        <v>793.45976427170797</v>
      </c>
      <c r="G6064">
        <v>366.47873259213998</v>
      </c>
      <c r="H6064">
        <v>541.62738817110301</v>
      </c>
      <c r="I6064">
        <v>324.79037334420502</v>
      </c>
    </row>
    <row r="6065" spans="1:9" x14ac:dyDescent="0.25">
      <c r="A6065" t="s">
        <v>41</v>
      </c>
      <c r="B6065">
        <v>2013</v>
      </c>
      <c r="C6065">
        <v>3</v>
      </c>
      <c r="D6065">
        <v>1137.02807370953</v>
      </c>
      <c r="E6065">
        <v>6674.9336774490303</v>
      </c>
      <c r="F6065">
        <v>469.49067871165101</v>
      </c>
      <c r="G6065">
        <v>210.69741904767599</v>
      </c>
      <c r="H6065">
        <v>193.422902676728</v>
      </c>
      <c r="I6065">
        <v>661.28622919746101</v>
      </c>
    </row>
    <row r="6066" spans="1:9" x14ac:dyDescent="0.25">
      <c r="A6066" t="s">
        <v>41</v>
      </c>
      <c r="B6066">
        <v>2013</v>
      </c>
      <c r="C6066">
        <v>4</v>
      </c>
      <c r="D6066">
        <v>1595.5155308032699</v>
      </c>
      <c r="E6066">
        <v>6570.2638152484096</v>
      </c>
      <c r="F6066">
        <v>344.10764252178899</v>
      </c>
      <c r="G6066">
        <v>153.922868564314</v>
      </c>
      <c r="H6066">
        <v>663.11806485571105</v>
      </c>
      <c r="I6066">
        <v>1302.70990135178</v>
      </c>
    </row>
    <row r="6067" spans="1:9" x14ac:dyDescent="0.25">
      <c r="A6067" t="s">
        <v>41</v>
      </c>
      <c r="B6067">
        <v>2013</v>
      </c>
      <c r="C6067">
        <v>5</v>
      </c>
      <c r="D6067">
        <v>1967.9273966712799</v>
      </c>
      <c r="E6067">
        <v>6405.2364000254001</v>
      </c>
      <c r="F6067">
        <v>497.34682911285603</v>
      </c>
      <c r="G6067">
        <v>215.55581454328501</v>
      </c>
      <c r="H6067">
        <v>1471.30527445241</v>
      </c>
      <c r="I6067">
        <v>1893.5636079666201</v>
      </c>
    </row>
    <row r="6068" spans="1:9" x14ac:dyDescent="0.25">
      <c r="A6068" t="s">
        <v>41</v>
      </c>
      <c r="B6068">
        <v>2013</v>
      </c>
      <c r="C6068">
        <v>6</v>
      </c>
      <c r="D6068">
        <v>1421.42673932753</v>
      </c>
      <c r="E6068">
        <v>6353.1377809748101</v>
      </c>
      <c r="F6068">
        <v>617.94547192098503</v>
      </c>
      <c r="G6068">
        <v>282.78540979396098</v>
      </c>
      <c r="H6068">
        <v>1646.0057452010401</v>
      </c>
      <c r="I6068">
        <v>1399.9361500144701</v>
      </c>
    </row>
    <row r="6069" spans="1:9" x14ac:dyDescent="0.25">
      <c r="A6069" t="s">
        <v>41</v>
      </c>
      <c r="B6069">
        <v>2013</v>
      </c>
      <c r="C6069">
        <v>7</v>
      </c>
      <c r="D6069">
        <v>1237.23222611145</v>
      </c>
      <c r="E6069">
        <v>6433.52336946991</v>
      </c>
      <c r="F6069">
        <v>267.915760816361</v>
      </c>
      <c r="G6069">
        <v>118.533334076656</v>
      </c>
      <c r="H6069">
        <v>366.15444131853098</v>
      </c>
      <c r="I6069">
        <v>1196.5318482211701</v>
      </c>
    </row>
    <row r="6070" spans="1:9" x14ac:dyDescent="0.25">
      <c r="A6070" t="s">
        <v>41</v>
      </c>
      <c r="B6070">
        <v>2013</v>
      </c>
      <c r="C6070">
        <v>8</v>
      </c>
      <c r="D6070">
        <v>791.36925187922702</v>
      </c>
      <c r="E6070">
        <v>6565.0852934538298</v>
      </c>
      <c r="F6070">
        <v>829.19771343678406</v>
      </c>
      <c r="G6070">
        <v>387.46157327738803</v>
      </c>
      <c r="H6070">
        <v>1240.7115748608001</v>
      </c>
      <c r="I6070">
        <v>775.49042468060702</v>
      </c>
    </row>
    <row r="6071" spans="1:9" x14ac:dyDescent="0.25">
      <c r="A6071" t="s">
        <v>41</v>
      </c>
      <c r="B6071">
        <v>2013</v>
      </c>
      <c r="C6071">
        <v>9</v>
      </c>
      <c r="D6071">
        <v>424.950542262581</v>
      </c>
      <c r="E6071">
        <v>6591.32340892501</v>
      </c>
      <c r="F6071">
        <v>1710.7400989170601</v>
      </c>
      <c r="G6071">
        <v>805.13690445216002</v>
      </c>
      <c r="H6071">
        <v>2483.4688125950702</v>
      </c>
      <c r="I6071">
        <v>459.47217144155002</v>
      </c>
    </row>
    <row r="6072" spans="1:9" x14ac:dyDescent="0.25">
      <c r="A6072" t="s">
        <v>41</v>
      </c>
      <c r="B6072">
        <v>2013</v>
      </c>
      <c r="C6072">
        <v>10</v>
      </c>
      <c r="D6072">
        <v>320.48592833339302</v>
      </c>
      <c r="E6072">
        <v>6633.8751289514203</v>
      </c>
      <c r="F6072">
        <v>2072.2710330134901</v>
      </c>
      <c r="G6072">
        <v>971.17430181341899</v>
      </c>
      <c r="H6072">
        <v>2922.8756388277102</v>
      </c>
      <c r="I6072">
        <v>370.95994914716903</v>
      </c>
    </row>
    <row r="6073" spans="1:9" x14ac:dyDescent="0.25">
      <c r="A6073" t="s">
        <v>41</v>
      </c>
      <c r="B6073">
        <v>2013</v>
      </c>
      <c r="C6073">
        <v>11</v>
      </c>
      <c r="D6073">
        <v>355.00868255680399</v>
      </c>
      <c r="E6073">
        <v>6654.6914113911398</v>
      </c>
      <c r="F6073">
        <v>1509.2352905560899</v>
      </c>
      <c r="G6073">
        <v>712.557121752331</v>
      </c>
      <c r="H6073">
        <v>1818.43467373777</v>
      </c>
      <c r="I6073">
        <v>355.151750030644</v>
      </c>
    </row>
    <row r="6074" spans="1:9" x14ac:dyDescent="0.25">
      <c r="A6074" t="s">
        <v>41</v>
      </c>
      <c r="B6074">
        <v>2013</v>
      </c>
      <c r="C6074">
        <v>12</v>
      </c>
      <c r="D6074">
        <v>485.86642756657602</v>
      </c>
      <c r="E6074">
        <v>6634.4523557188404</v>
      </c>
      <c r="F6074">
        <v>1770.94950901267</v>
      </c>
      <c r="G6074">
        <v>828.33177488209799</v>
      </c>
      <c r="H6074">
        <v>2543.6686734626501</v>
      </c>
      <c r="I6074">
        <v>358.73071496102102</v>
      </c>
    </row>
    <row r="6075" spans="1:9" x14ac:dyDescent="0.25">
      <c r="A6075" t="s">
        <v>41</v>
      </c>
      <c r="B6075">
        <v>2014</v>
      </c>
      <c r="C6075">
        <v>1</v>
      </c>
      <c r="D6075">
        <v>562.26819725569499</v>
      </c>
      <c r="E6075">
        <v>6649.0859588220201</v>
      </c>
      <c r="F6075">
        <v>1581.79345474058</v>
      </c>
      <c r="G6075">
        <v>735.63394022143598</v>
      </c>
      <c r="H6075">
        <v>1877.36186428426</v>
      </c>
      <c r="I6075">
        <v>283.28853976790401</v>
      </c>
    </row>
    <row r="6076" spans="1:9" x14ac:dyDescent="0.25">
      <c r="A6076" t="s">
        <v>41</v>
      </c>
      <c r="B6076">
        <v>2014</v>
      </c>
      <c r="C6076">
        <v>2</v>
      </c>
      <c r="D6076">
        <v>843.35820905860498</v>
      </c>
      <c r="E6076">
        <v>6668.7666637162802</v>
      </c>
      <c r="F6076">
        <v>1263.4256172519399</v>
      </c>
      <c r="G6076">
        <v>586.04241868989698</v>
      </c>
      <c r="H6076">
        <v>1487.26176534059</v>
      </c>
      <c r="I6076">
        <v>362.30770663400898</v>
      </c>
    </row>
    <row r="6077" spans="1:9" x14ac:dyDescent="0.25">
      <c r="A6077" t="s">
        <v>41</v>
      </c>
      <c r="B6077">
        <v>2014</v>
      </c>
      <c r="C6077">
        <v>3</v>
      </c>
      <c r="D6077">
        <v>1315.25826425437</v>
      </c>
      <c r="E6077">
        <v>6657.1712684092699</v>
      </c>
      <c r="F6077">
        <v>471.306435355806</v>
      </c>
      <c r="G6077">
        <v>213.49521321997301</v>
      </c>
      <c r="H6077">
        <v>302.70837506114498</v>
      </c>
      <c r="I6077">
        <v>753.82488537456004</v>
      </c>
    </row>
    <row r="6078" spans="1:9" x14ac:dyDescent="0.25">
      <c r="A6078" t="s">
        <v>41</v>
      </c>
      <c r="B6078">
        <v>2014</v>
      </c>
      <c r="C6078">
        <v>4</v>
      </c>
      <c r="D6078">
        <v>1621.71744768858</v>
      </c>
      <c r="E6078">
        <v>6588.0755257546998</v>
      </c>
      <c r="F6078">
        <v>570.28895987908197</v>
      </c>
      <c r="G6078">
        <v>258.28598094847001</v>
      </c>
      <c r="H6078">
        <v>950.28099879143895</v>
      </c>
      <c r="I6078">
        <v>1346.3902610588</v>
      </c>
    </row>
    <row r="6079" spans="1:9" x14ac:dyDescent="0.25">
      <c r="A6079" t="s">
        <v>41</v>
      </c>
      <c r="B6079">
        <v>2014</v>
      </c>
      <c r="C6079">
        <v>5</v>
      </c>
      <c r="D6079">
        <v>1089.9767413809</v>
      </c>
      <c r="E6079">
        <v>6530.8042697662404</v>
      </c>
      <c r="F6079">
        <v>652.95060420786001</v>
      </c>
      <c r="G6079">
        <v>293.457077531305</v>
      </c>
      <c r="H6079">
        <v>1212.3707150319501</v>
      </c>
      <c r="I6079">
        <v>1117.8840664966999</v>
      </c>
    </row>
    <row r="6080" spans="1:9" x14ac:dyDescent="0.25">
      <c r="A6080" t="s">
        <v>41</v>
      </c>
      <c r="B6080">
        <v>2014</v>
      </c>
      <c r="C6080">
        <v>6</v>
      </c>
      <c r="D6080">
        <v>1346.1202173905699</v>
      </c>
      <c r="E6080">
        <v>6434.55546254203</v>
      </c>
      <c r="F6080">
        <v>282.71727759765599</v>
      </c>
      <c r="G6080">
        <v>125.49249315353001</v>
      </c>
      <c r="H6080">
        <v>836.31036053047205</v>
      </c>
      <c r="I6080">
        <v>1382.13058503313</v>
      </c>
    </row>
    <row r="6081" spans="1:9" x14ac:dyDescent="0.25">
      <c r="A6081" t="s">
        <v>41</v>
      </c>
      <c r="B6081">
        <v>2014</v>
      </c>
      <c r="C6081">
        <v>7</v>
      </c>
      <c r="D6081">
        <v>1228.8683524974599</v>
      </c>
      <c r="E6081">
        <v>6499.67843193924</v>
      </c>
      <c r="F6081">
        <v>457.27556665461901</v>
      </c>
      <c r="G6081">
        <v>207.77748121377101</v>
      </c>
      <c r="H6081">
        <v>812.66629284553505</v>
      </c>
      <c r="I6081">
        <v>1209.6449400116501</v>
      </c>
    </row>
    <row r="6082" spans="1:9" x14ac:dyDescent="0.25">
      <c r="A6082" t="s">
        <v>41</v>
      </c>
      <c r="B6082">
        <v>2014</v>
      </c>
      <c r="C6082">
        <v>8</v>
      </c>
      <c r="D6082">
        <v>601.038983835659</v>
      </c>
      <c r="E6082">
        <v>6573.9842326939397</v>
      </c>
      <c r="F6082">
        <v>1792.13278528204</v>
      </c>
      <c r="G6082">
        <v>834.95703118043104</v>
      </c>
      <c r="H6082">
        <v>2914.3940672716899</v>
      </c>
      <c r="I6082">
        <v>616.05605252681505</v>
      </c>
    </row>
    <row r="6083" spans="1:9" x14ac:dyDescent="0.25">
      <c r="A6083" t="s">
        <v>41</v>
      </c>
      <c r="B6083">
        <v>2014</v>
      </c>
      <c r="C6083">
        <v>9</v>
      </c>
      <c r="D6083">
        <v>391.376802241549</v>
      </c>
      <c r="E6083">
        <v>6556.6393177960999</v>
      </c>
      <c r="F6083">
        <v>1030.36227595232</v>
      </c>
      <c r="G6083">
        <v>471.11891022473202</v>
      </c>
      <c r="H6083">
        <v>1120.37975012317</v>
      </c>
      <c r="I6083">
        <v>430.20221778893199</v>
      </c>
    </row>
    <row r="6084" spans="1:9" x14ac:dyDescent="0.25">
      <c r="A6084" t="s">
        <v>41</v>
      </c>
      <c r="B6084">
        <v>2014</v>
      </c>
      <c r="C6084">
        <v>10</v>
      </c>
      <c r="D6084">
        <v>287.53134615140902</v>
      </c>
      <c r="E6084">
        <v>6554.5039429907201</v>
      </c>
      <c r="F6084">
        <v>2087.2138133080398</v>
      </c>
      <c r="G6084">
        <v>979.29151939081203</v>
      </c>
      <c r="H6084">
        <v>3126.0570069086298</v>
      </c>
      <c r="I6084">
        <v>337.84833692320802</v>
      </c>
    </row>
    <row r="6085" spans="1:9" x14ac:dyDescent="0.25">
      <c r="A6085" t="s">
        <v>41</v>
      </c>
      <c r="B6085">
        <v>2014</v>
      </c>
      <c r="C6085">
        <v>11</v>
      </c>
      <c r="D6085">
        <v>286.14301361959002</v>
      </c>
      <c r="E6085">
        <v>6627.9026573057499</v>
      </c>
      <c r="F6085">
        <v>1420.0214878458601</v>
      </c>
      <c r="G6085">
        <v>661.95885018371905</v>
      </c>
      <c r="H6085">
        <v>1777.7377106864401</v>
      </c>
      <c r="I6085">
        <v>304.65106194302501</v>
      </c>
    </row>
    <row r="6086" spans="1:9" x14ac:dyDescent="0.25">
      <c r="A6086" t="s">
        <v>41</v>
      </c>
      <c r="B6086">
        <v>2014</v>
      </c>
      <c r="C6086">
        <v>12</v>
      </c>
      <c r="D6086">
        <v>493.02260102724199</v>
      </c>
      <c r="E6086">
        <v>6669.6328396698</v>
      </c>
      <c r="F6086">
        <v>1914.7180840761901</v>
      </c>
      <c r="G6086">
        <v>885.14394021681505</v>
      </c>
      <c r="H6086">
        <v>2617.70415575474</v>
      </c>
      <c r="I6086">
        <v>362.59218008350899</v>
      </c>
    </row>
    <row r="6087" spans="1:9" x14ac:dyDescent="0.25">
      <c r="A6087" t="s">
        <v>42</v>
      </c>
      <c r="B6087">
        <v>2002</v>
      </c>
      <c r="C6087">
        <v>1</v>
      </c>
      <c r="D6087">
        <v>206.91869411980099</v>
      </c>
      <c r="E6087">
        <v>1638.62229049027</v>
      </c>
      <c r="F6087">
        <v>370.97229606638001</v>
      </c>
      <c r="G6087">
        <v>187.15961930958801</v>
      </c>
      <c r="H6087">
        <v>561.21180547720803</v>
      </c>
      <c r="I6087">
        <v>117.033260467329</v>
      </c>
    </row>
    <row r="6088" spans="1:9" x14ac:dyDescent="0.25">
      <c r="A6088" t="s">
        <v>42</v>
      </c>
      <c r="B6088">
        <v>2002</v>
      </c>
      <c r="C6088">
        <v>2</v>
      </c>
      <c r="D6088">
        <v>310.52978044748602</v>
      </c>
      <c r="E6088">
        <v>1637.0076990396101</v>
      </c>
      <c r="F6088">
        <v>446.081399650695</v>
      </c>
      <c r="G6088">
        <v>224.38931324853499</v>
      </c>
      <c r="H6088">
        <v>780.23690703147395</v>
      </c>
      <c r="I6088">
        <v>181.058009417043</v>
      </c>
    </row>
    <row r="6089" spans="1:9" x14ac:dyDescent="0.25">
      <c r="A6089" t="s">
        <v>42</v>
      </c>
      <c r="B6089">
        <v>2002</v>
      </c>
      <c r="C6089">
        <v>3</v>
      </c>
      <c r="D6089">
        <v>436.84236752947902</v>
      </c>
      <c r="E6089">
        <v>1625.5299930482499</v>
      </c>
      <c r="F6089">
        <v>126.765294552136</v>
      </c>
      <c r="G6089">
        <v>64.056126980448397</v>
      </c>
      <c r="H6089">
        <v>253.359782350697</v>
      </c>
      <c r="I6089">
        <v>339.884605801916</v>
      </c>
    </row>
    <row r="6090" spans="1:9" x14ac:dyDescent="0.25">
      <c r="A6090" t="s">
        <v>42</v>
      </c>
      <c r="B6090">
        <v>2002</v>
      </c>
      <c r="C6090">
        <v>4</v>
      </c>
      <c r="D6090">
        <v>505.55827332960399</v>
      </c>
      <c r="E6090">
        <v>1488.4548652364299</v>
      </c>
      <c r="F6090">
        <v>22.436772766532599</v>
      </c>
      <c r="G6090">
        <v>10.8826082285286</v>
      </c>
      <c r="H6090">
        <v>293.24870860495997</v>
      </c>
      <c r="I6090">
        <v>435.065831692948</v>
      </c>
    </row>
    <row r="6091" spans="1:9" x14ac:dyDescent="0.25">
      <c r="A6091" t="s">
        <v>42</v>
      </c>
      <c r="B6091">
        <v>2002</v>
      </c>
      <c r="C6091">
        <v>5</v>
      </c>
      <c r="D6091">
        <v>566.11067435964105</v>
      </c>
      <c r="E6091">
        <v>1557.07887654922</v>
      </c>
      <c r="F6091">
        <v>44.502491546922897</v>
      </c>
      <c r="G6091">
        <v>21.861513883133199</v>
      </c>
      <c r="H6091">
        <v>359.116668170369</v>
      </c>
      <c r="I6091">
        <v>568.38811828652797</v>
      </c>
    </row>
    <row r="6092" spans="1:9" x14ac:dyDescent="0.25">
      <c r="A6092" t="s">
        <v>42</v>
      </c>
      <c r="B6092">
        <v>2002</v>
      </c>
      <c r="C6092">
        <v>6</v>
      </c>
      <c r="D6092">
        <v>476.728139106078</v>
      </c>
      <c r="E6092">
        <v>1511.79025415916</v>
      </c>
      <c r="F6092">
        <v>225.27970095498401</v>
      </c>
      <c r="G6092">
        <v>112.872690833527</v>
      </c>
      <c r="H6092">
        <v>599.44848567080101</v>
      </c>
      <c r="I6092">
        <v>470.17303246515303</v>
      </c>
    </row>
    <row r="6093" spans="1:9" x14ac:dyDescent="0.25">
      <c r="A6093" t="s">
        <v>42</v>
      </c>
      <c r="B6093">
        <v>2002</v>
      </c>
      <c r="C6093">
        <v>7</v>
      </c>
      <c r="D6093">
        <v>353.53661011185</v>
      </c>
      <c r="E6093">
        <v>1526.6275375785799</v>
      </c>
      <c r="F6093">
        <v>413.36021476215001</v>
      </c>
      <c r="G6093">
        <v>207.516935343113</v>
      </c>
      <c r="H6093">
        <v>971.307538002868</v>
      </c>
      <c r="I6093">
        <v>367.56606409727999</v>
      </c>
    </row>
    <row r="6094" spans="1:9" x14ac:dyDescent="0.25">
      <c r="A6094" t="s">
        <v>42</v>
      </c>
      <c r="B6094">
        <v>2002</v>
      </c>
      <c r="C6094">
        <v>8</v>
      </c>
      <c r="D6094">
        <v>266.63314429921098</v>
      </c>
      <c r="E6094">
        <v>1551.24367532982</v>
      </c>
      <c r="F6094">
        <v>203.38458161862101</v>
      </c>
      <c r="G6094">
        <v>101.39475129553</v>
      </c>
      <c r="H6094">
        <v>510.27956402344802</v>
      </c>
      <c r="I6094">
        <v>298.05290906185598</v>
      </c>
    </row>
    <row r="6095" spans="1:9" x14ac:dyDescent="0.25">
      <c r="A6095" t="s">
        <v>42</v>
      </c>
      <c r="B6095">
        <v>2002</v>
      </c>
      <c r="C6095">
        <v>9</v>
      </c>
      <c r="D6095">
        <v>170.151208081248</v>
      </c>
      <c r="E6095">
        <v>1557.2588802146199</v>
      </c>
      <c r="F6095">
        <v>35.865132960450701</v>
      </c>
      <c r="G6095">
        <v>17.024159321549298</v>
      </c>
      <c r="H6095">
        <v>86.384823456798799</v>
      </c>
      <c r="I6095">
        <v>204.78375627896301</v>
      </c>
    </row>
    <row r="6096" spans="1:9" x14ac:dyDescent="0.25">
      <c r="A6096" t="s">
        <v>42</v>
      </c>
      <c r="B6096">
        <v>2002</v>
      </c>
      <c r="C6096">
        <v>10</v>
      </c>
      <c r="D6096">
        <v>106.57991983885501</v>
      </c>
      <c r="E6096">
        <v>1580.8421666249101</v>
      </c>
      <c r="F6096">
        <v>475.970653008184</v>
      </c>
      <c r="G6096">
        <v>238.82379159066701</v>
      </c>
      <c r="H6096">
        <v>792.46866415506702</v>
      </c>
      <c r="I6096">
        <v>135.438258222256</v>
      </c>
    </row>
    <row r="6097" spans="1:9" x14ac:dyDescent="0.25">
      <c r="A6097" t="s">
        <v>42</v>
      </c>
      <c r="B6097">
        <v>2002</v>
      </c>
      <c r="C6097">
        <v>11</v>
      </c>
      <c r="D6097">
        <v>92.262266541027898</v>
      </c>
      <c r="E6097">
        <v>1593.44020639275</v>
      </c>
      <c r="F6097">
        <v>342.45944605543701</v>
      </c>
      <c r="G6097">
        <v>172.52860675606101</v>
      </c>
      <c r="H6097">
        <v>528.76904238402096</v>
      </c>
      <c r="I6097">
        <v>100.949065754476</v>
      </c>
    </row>
    <row r="6098" spans="1:9" x14ac:dyDescent="0.25">
      <c r="A6098" t="s">
        <v>42</v>
      </c>
      <c r="B6098">
        <v>2002</v>
      </c>
      <c r="C6098">
        <v>12</v>
      </c>
      <c r="D6098">
        <v>122.924847076145</v>
      </c>
      <c r="E6098">
        <v>1623.2207676422099</v>
      </c>
      <c r="F6098">
        <v>235.60504157265399</v>
      </c>
      <c r="G6098">
        <v>118.343240784255</v>
      </c>
      <c r="H6098">
        <v>241.00265307685501</v>
      </c>
      <c r="I6098">
        <v>97.7795371750736</v>
      </c>
    </row>
    <row r="6099" spans="1:9" x14ac:dyDescent="0.25">
      <c r="A6099" t="s">
        <v>42</v>
      </c>
      <c r="B6099">
        <v>2003</v>
      </c>
      <c r="C6099">
        <v>1</v>
      </c>
      <c r="D6099">
        <v>195.092350970675</v>
      </c>
      <c r="E6099">
        <v>1632.6236868093899</v>
      </c>
      <c r="F6099">
        <v>288.250702305961</v>
      </c>
      <c r="G6099">
        <v>145.05479757946199</v>
      </c>
      <c r="H6099">
        <v>365.10609160690399</v>
      </c>
      <c r="I6099">
        <v>112.10539584144099</v>
      </c>
    </row>
    <row r="6100" spans="1:9" x14ac:dyDescent="0.25">
      <c r="A6100" t="s">
        <v>42</v>
      </c>
      <c r="B6100">
        <v>2003</v>
      </c>
      <c r="C6100">
        <v>2</v>
      </c>
      <c r="D6100">
        <v>247.70275043097001</v>
      </c>
      <c r="E6100">
        <v>1634.3543964416499</v>
      </c>
      <c r="F6100">
        <v>86.429035866166998</v>
      </c>
      <c r="G6100">
        <v>43.436770166724202</v>
      </c>
      <c r="H6100">
        <v>69.941035620648293</v>
      </c>
      <c r="I6100">
        <v>154.80093596923399</v>
      </c>
    </row>
    <row r="6101" spans="1:9" x14ac:dyDescent="0.25">
      <c r="A6101" t="s">
        <v>42</v>
      </c>
      <c r="B6101">
        <v>2003</v>
      </c>
      <c r="C6101">
        <v>3</v>
      </c>
      <c r="D6101">
        <v>488.78205375716601</v>
      </c>
      <c r="E6101">
        <v>1582.8094617204299</v>
      </c>
      <c r="F6101">
        <v>91.503811452742198</v>
      </c>
      <c r="G6101">
        <v>45.763320813497401</v>
      </c>
      <c r="H6101">
        <v>143.563343589384</v>
      </c>
      <c r="I6101">
        <v>365.68511103169499</v>
      </c>
    </row>
    <row r="6102" spans="1:9" x14ac:dyDescent="0.25">
      <c r="A6102" t="s">
        <v>42</v>
      </c>
      <c r="B6102">
        <v>2003</v>
      </c>
      <c r="C6102">
        <v>4</v>
      </c>
      <c r="D6102">
        <v>599.35082760982903</v>
      </c>
      <c r="E6102">
        <v>1423.6739388926701</v>
      </c>
      <c r="F6102">
        <v>18.036103396709699</v>
      </c>
      <c r="G6102">
        <v>8.5324453007744108</v>
      </c>
      <c r="H6102">
        <v>342.626021741839</v>
      </c>
      <c r="I6102">
        <v>479.55502311116197</v>
      </c>
    </row>
    <row r="6103" spans="1:9" x14ac:dyDescent="0.25">
      <c r="A6103" t="s">
        <v>42</v>
      </c>
      <c r="B6103">
        <v>2003</v>
      </c>
      <c r="C6103">
        <v>5</v>
      </c>
      <c r="D6103">
        <v>579.28430922504799</v>
      </c>
      <c r="E6103">
        <v>1538.1810567237101</v>
      </c>
      <c r="F6103">
        <v>132.918035784669</v>
      </c>
      <c r="G6103">
        <v>66.399370095136504</v>
      </c>
      <c r="H6103">
        <v>550.72472653942805</v>
      </c>
      <c r="I6103">
        <v>569.27958880184599</v>
      </c>
    </row>
    <row r="6104" spans="1:9" x14ac:dyDescent="0.25">
      <c r="A6104" t="s">
        <v>42</v>
      </c>
      <c r="B6104">
        <v>2003</v>
      </c>
      <c r="C6104">
        <v>6</v>
      </c>
      <c r="D6104">
        <v>525.38454418266599</v>
      </c>
      <c r="E6104">
        <v>1497.33004377464</v>
      </c>
      <c r="F6104">
        <v>30.899958442387401</v>
      </c>
      <c r="G6104">
        <v>15.1992278782776</v>
      </c>
      <c r="H6104">
        <v>383.995277905492</v>
      </c>
      <c r="I6104">
        <v>492.25854931691401</v>
      </c>
    </row>
    <row r="6105" spans="1:9" x14ac:dyDescent="0.25">
      <c r="A6105" t="s">
        <v>42</v>
      </c>
      <c r="B6105">
        <v>2003</v>
      </c>
      <c r="C6105">
        <v>7</v>
      </c>
      <c r="D6105">
        <v>388.76000855563802</v>
      </c>
      <c r="E6105">
        <v>1541.17448260315</v>
      </c>
      <c r="F6105">
        <v>157.358190049119</v>
      </c>
      <c r="G6105">
        <v>78.462033759267101</v>
      </c>
      <c r="H6105">
        <v>437.26466310375702</v>
      </c>
      <c r="I6105">
        <v>384.30458779908201</v>
      </c>
    </row>
    <row r="6106" spans="1:9" x14ac:dyDescent="0.25">
      <c r="A6106" t="s">
        <v>42</v>
      </c>
      <c r="B6106">
        <v>2003</v>
      </c>
      <c r="C6106">
        <v>8</v>
      </c>
      <c r="D6106">
        <v>298.75931074588698</v>
      </c>
      <c r="E6106">
        <v>1496.5131352932001</v>
      </c>
      <c r="F6106">
        <v>52.3368939383626</v>
      </c>
      <c r="G6106">
        <v>25.820712974834301</v>
      </c>
      <c r="H6106">
        <v>199.30401036156499</v>
      </c>
      <c r="I6106">
        <v>296.94614538610199</v>
      </c>
    </row>
    <row r="6107" spans="1:9" x14ac:dyDescent="0.25">
      <c r="A6107" t="s">
        <v>42</v>
      </c>
      <c r="B6107">
        <v>2003</v>
      </c>
      <c r="C6107">
        <v>9</v>
      </c>
      <c r="D6107">
        <v>180.44529272323999</v>
      </c>
      <c r="E6107">
        <v>1586.9777028282199</v>
      </c>
      <c r="F6107">
        <v>161.28343870129299</v>
      </c>
      <c r="G6107">
        <v>80.859469037306098</v>
      </c>
      <c r="H6107">
        <v>255.51414363976599</v>
      </c>
      <c r="I6107">
        <v>200.13451583983201</v>
      </c>
    </row>
    <row r="6108" spans="1:9" x14ac:dyDescent="0.25">
      <c r="A6108" t="s">
        <v>42</v>
      </c>
      <c r="B6108">
        <v>2003</v>
      </c>
      <c r="C6108">
        <v>10</v>
      </c>
      <c r="D6108">
        <v>116.362250671615</v>
      </c>
      <c r="E6108">
        <v>1588.6657842652901</v>
      </c>
      <c r="F6108">
        <v>355.37604259894903</v>
      </c>
      <c r="G6108">
        <v>177.407586833013</v>
      </c>
      <c r="H6108">
        <v>534.47588657915901</v>
      </c>
      <c r="I6108">
        <v>125.68574600093601</v>
      </c>
    </row>
    <row r="6109" spans="1:9" x14ac:dyDescent="0.25">
      <c r="A6109" t="s">
        <v>42</v>
      </c>
      <c r="B6109">
        <v>2003</v>
      </c>
      <c r="C6109">
        <v>11</v>
      </c>
      <c r="D6109">
        <v>105.30636455219</v>
      </c>
      <c r="E6109">
        <v>1601.73511410233</v>
      </c>
      <c r="F6109">
        <v>239.62789116527</v>
      </c>
      <c r="G6109">
        <v>120.362086018249</v>
      </c>
      <c r="H6109">
        <v>312.39184658417298</v>
      </c>
      <c r="I6109">
        <v>91.249242652344705</v>
      </c>
    </row>
    <row r="6110" spans="1:9" x14ac:dyDescent="0.25">
      <c r="A6110" t="s">
        <v>42</v>
      </c>
      <c r="B6110">
        <v>2003</v>
      </c>
      <c r="C6110">
        <v>12</v>
      </c>
      <c r="D6110">
        <v>159.521580518983</v>
      </c>
      <c r="E6110">
        <v>1603.6761635287501</v>
      </c>
      <c r="F6110">
        <v>329.61156339790602</v>
      </c>
      <c r="G6110">
        <v>166.00289059818101</v>
      </c>
      <c r="H6110">
        <v>425.198272027043</v>
      </c>
      <c r="I6110">
        <v>94.713439918165193</v>
      </c>
    </row>
    <row r="6111" spans="1:9" x14ac:dyDescent="0.25">
      <c r="A6111" t="s">
        <v>42</v>
      </c>
      <c r="B6111">
        <v>2004</v>
      </c>
      <c r="C6111">
        <v>1</v>
      </c>
      <c r="D6111">
        <v>186.91370334637199</v>
      </c>
      <c r="E6111">
        <v>1620.0574658087201</v>
      </c>
      <c r="F6111">
        <v>455.50704750624499</v>
      </c>
      <c r="G6111">
        <v>228.946481759211</v>
      </c>
      <c r="H6111">
        <v>645.90257643976099</v>
      </c>
      <c r="I6111">
        <v>89.537223590540904</v>
      </c>
    </row>
    <row r="6112" spans="1:9" x14ac:dyDescent="0.25">
      <c r="A6112" t="s">
        <v>42</v>
      </c>
      <c r="B6112">
        <v>2004</v>
      </c>
      <c r="C6112">
        <v>2</v>
      </c>
      <c r="D6112">
        <v>294.475737702017</v>
      </c>
      <c r="E6112">
        <v>1595.09192050461</v>
      </c>
      <c r="F6112">
        <v>252.735832744297</v>
      </c>
      <c r="G6112">
        <v>126.27563628112</v>
      </c>
      <c r="H6112">
        <v>492.66974023927003</v>
      </c>
      <c r="I6112">
        <v>154.380472927017</v>
      </c>
    </row>
    <row r="6113" spans="1:9" x14ac:dyDescent="0.25">
      <c r="A6113" t="s">
        <v>42</v>
      </c>
      <c r="B6113">
        <v>2004</v>
      </c>
      <c r="C6113">
        <v>3</v>
      </c>
      <c r="D6113">
        <v>413.985435508394</v>
      </c>
      <c r="E6113">
        <v>1615.4762091893001</v>
      </c>
      <c r="F6113">
        <v>115.632037361515</v>
      </c>
      <c r="G6113">
        <v>58.073102533586201</v>
      </c>
      <c r="H6113">
        <v>239.280914426295</v>
      </c>
      <c r="I6113">
        <v>309.25040434302099</v>
      </c>
    </row>
    <row r="6114" spans="1:9" x14ac:dyDescent="0.25">
      <c r="A6114" t="s">
        <v>42</v>
      </c>
      <c r="B6114">
        <v>2004</v>
      </c>
      <c r="C6114">
        <v>4</v>
      </c>
      <c r="D6114">
        <v>570.08938239774704</v>
      </c>
      <c r="E6114">
        <v>1539.92059939102</v>
      </c>
      <c r="F6114">
        <v>34.787811713404103</v>
      </c>
      <c r="G6114">
        <v>17.315578874364</v>
      </c>
      <c r="H6114">
        <v>184.187093043939</v>
      </c>
      <c r="I6114">
        <v>497.315490633271</v>
      </c>
    </row>
    <row r="6115" spans="1:9" x14ac:dyDescent="0.25">
      <c r="A6115" t="s">
        <v>42</v>
      </c>
      <c r="B6115">
        <v>2004</v>
      </c>
      <c r="C6115">
        <v>5</v>
      </c>
      <c r="D6115">
        <v>541.80488137060297</v>
      </c>
      <c r="E6115">
        <v>1398.6240011052701</v>
      </c>
      <c r="F6115">
        <v>13.5465716401982</v>
      </c>
      <c r="G6115">
        <v>6.3064755776086603</v>
      </c>
      <c r="H6115">
        <v>156.32036501613399</v>
      </c>
      <c r="I6115">
        <v>461.35905198341101</v>
      </c>
    </row>
    <row r="6116" spans="1:9" x14ac:dyDescent="0.25">
      <c r="A6116" t="s">
        <v>42</v>
      </c>
      <c r="B6116">
        <v>2004</v>
      </c>
      <c r="C6116">
        <v>6</v>
      </c>
      <c r="D6116">
        <v>431.68435468095998</v>
      </c>
      <c r="E6116">
        <v>1435.61833967079</v>
      </c>
      <c r="F6116">
        <v>161.18413817755899</v>
      </c>
      <c r="G6116">
        <v>80.500223269996297</v>
      </c>
      <c r="H6116">
        <v>698.81710942098903</v>
      </c>
      <c r="I6116">
        <v>377.01488566870199</v>
      </c>
    </row>
    <row r="6117" spans="1:9" x14ac:dyDescent="0.25">
      <c r="A6117" t="s">
        <v>42</v>
      </c>
      <c r="B6117">
        <v>2004</v>
      </c>
      <c r="C6117">
        <v>7</v>
      </c>
      <c r="D6117">
        <v>324.23751648746401</v>
      </c>
      <c r="E6117">
        <v>1580.99256566589</v>
      </c>
      <c r="F6117">
        <v>252.377686998255</v>
      </c>
      <c r="G6117">
        <v>125.57313561299701</v>
      </c>
      <c r="H6117">
        <v>574.39690362716499</v>
      </c>
      <c r="I6117">
        <v>333.67551578549399</v>
      </c>
    </row>
    <row r="6118" spans="1:9" x14ac:dyDescent="0.25">
      <c r="A6118" t="s">
        <v>42</v>
      </c>
      <c r="B6118">
        <v>2004</v>
      </c>
      <c r="C6118">
        <v>8</v>
      </c>
      <c r="D6118">
        <v>268.20135511417197</v>
      </c>
      <c r="E6118">
        <v>1569.5426790039801</v>
      </c>
      <c r="F6118">
        <v>369.76825482425602</v>
      </c>
      <c r="G6118">
        <v>185.52742154808399</v>
      </c>
      <c r="H6118">
        <v>725.70082984529097</v>
      </c>
      <c r="I6118">
        <v>283.42154913835299</v>
      </c>
    </row>
    <row r="6119" spans="1:9" x14ac:dyDescent="0.25">
      <c r="A6119" t="s">
        <v>42</v>
      </c>
      <c r="B6119">
        <v>2004</v>
      </c>
      <c r="C6119">
        <v>9</v>
      </c>
      <c r="D6119">
        <v>158.01761989099001</v>
      </c>
      <c r="E6119">
        <v>1587.6340046795699</v>
      </c>
      <c r="F6119">
        <v>389.16142094765701</v>
      </c>
      <c r="G6119">
        <v>195.05112598178499</v>
      </c>
      <c r="H6119">
        <v>632.51104699772702</v>
      </c>
      <c r="I6119">
        <v>178.97186949997899</v>
      </c>
    </row>
    <row r="6120" spans="1:9" x14ac:dyDescent="0.25">
      <c r="A6120" t="s">
        <v>42</v>
      </c>
      <c r="B6120">
        <v>2004</v>
      </c>
      <c r="C6120">
        <v>10</v>
      </c>
      <c r="D6120">
        <v>104.87215564951001</v>
      </c>
      <c r="E6120">
        <v>1585.31079183922</v>
      </c>
      <c r="F6120">
        <v>245.09739965229201</v>
      </c>
      <c r="G6120">
        <v>123.681688024686</v>
      </c>
      <c r="H6120">
        <v>397.295074580066</v>
      </c>
      <c r="I6120">
        <v>114.64141020119401</v>
      </c>
    </row>
    <row r="6121" spans="1:9" x14ac:dyDescent="0.25">
      <c r="A6121" t="s">
        <v>42</v>
      </c>
      <c r="B6121">
        <v>2004</v>
      </c>
      <c r="C6121">
        <v>11</v>
      </c>
      <c r="D6121">
        <v>114.185869299953</v>
      </c>
      <c r="E6121">
        <v>1614.84900880081</v>
      </c>
      <c r="F6121">
        <v>259.96909784228001</v>
      </c>
      <c r="G6121">
        <v>130.29661875581601</v>
      </c>
      <c r="H6121">
        <v>340.25714728448702</v>
      </c>
      <c r="I6121">
        <v>96.817195282537995</v>
      </c>
    </row>
    <row r="6122" spans="1:9" x14ac:dyDescent="0.25">
      <c r="A6122" t="s">
        <v>42</v>
      </c>
      <c r="B6122">
        <v>2004</v>
      </c>
      <c r="C6122">
        <v>12</v>
      </c>
      <c r="D6122">
        <v>151.47052639862599</v>
      </c>
      <c r="E6122">
        <v>1624.1042858964499</v>
      </c>
      <c r="F6122">
        <v>327.93670100345599</v>
      </c>
      <c r="G6122">
        <v>165.23786868675299</v>
      </c>
      <c r="H6122">
        <v>424.73674917952701</v>
      </c>
      <c r="I6122">
        <v>91.005000324873905</v>
      </c>
    </row>
    <row r="6123" spans="1:9" x14ac:dyDescent="0.25">
      <c r="A6123" t="s">
        <v>42</v>
      </c>
      <c r="B6123">
        <v>2005</v>
      </c>
      <c r="C6123">
        <v>1</v>
      </c>
      <c r="D6123">
        <v>219.01971771728901</v>
      </c>
      <c r="E6123">
        <v>1633.2329051182601</v>
      </c>
      <c r="F6123">
        <v>311.48568893572099</v>
      </c>
      <c r="G6123">
        <v>156.79212964438901</v>
      </c>
      <c r="H6123">
        <v>398.42141841165602</v>
      </c>
      <c r="I6123">
        <v>100.80292804671799</v>
      </c>
    </row>
    <row r="6124" spans="1:9" x14ac:dyDescent="0.25">
      <c r="A6124" t="s">
        <v>42</v>
      </c>
      <c r="B6124">
        <v>2005</v>
      </c>
      <c r="C6124">
        <v>2</v>
      </c>
      <c r="D6124">
        <v>232.51510139817199</v>
      </c>
      <c r="E6124">
        <v>1611.3357284661899</v>
      </c>
      <c r="F6124">
        <v>214.186188585715</v>
      </c>
      <c r="G6124">
        <v>107.919265552932</v>
      </c>
      <c r="H6124">
        <v>287.68288910432102</v>
      </c>
      <c r="I6124">
        <v>125.520435506349</v>
      </c>
    </row>
    <row r="6125" spans="1:9" x14ac:dyDescent="0.25">
      <c r="A6125" t="s">
        <v>42</v>
      </c>
      <c r="B6125">
        <v>2005</v>
      </c>
      <c r="C6125">
        <v>3</v>
      </c>
      <c r="D6125">
        <v>400.41992071199098</v>
      </c>
      <c r="E6125">
        <v>1620.1471973616001</v>
      </c>
      <c r="F6125">
        <v>177.97689822204501</v>
      </c>
      <c r="G6125">
        <v>89.635183878886295</v>
      </c>
      <c r="H6125">
        <v>336.12354609752202</v>
      </c>
      <c r="I6125">
        <v>296.50239644734597</v>
      </c>
    </row>
    <row r="6126" spans="1:9" x14ac:dyDescent="0.25">
      <c r="A6126" t="s">
        <v>42</v>
      </c>
      <c r="B6126">
        <v>2005</v>
      </c>
      <c r="C6126">
        <v>4</v>
      </c>
      <c r="D6126">
        <v>563.77578132150995</v>
      </c>
      <c r="E6126">
        <v>1529.9246418012999</v>
      </c>
      <c r="F6126">
        <v>14.9929060506225</v>
      </c>
      <c r="G6126">
        <v>7.0676469569733902</v>
      </c>
      <c r="H6126">
        <v>226.26459132714501</v>
      </c>
      <c r="I6126">
        <v>483.32039742313901</v>
      </c>
    </row>
    <row r="6127" spans="1:9" x14ac:dyDescent="0.25">
      <c r="A6127" t="s">
        <v>42</v>
      </c>
      <c r="B6127">
        <v>2005</v>
      </c>
      <c r="C6127">
        <v>5</v>
      </c>
      <c r="D6127">
        <v>588.79241744873002</v>
      </c>
      <c r="E6127">
        <v>1535.2070178489701</v>
      </c>
      <c r="F6127">
        <v>50.039379483627997</v>
      </c>
      <c r="G6127">
        <v>25.474989615425802</v>
      </c>
      <c r="H6127">
        <v>383.34362408557598</v>
      </c>
      <c r="I6127">
        <v>561.72629538897502</v>
      </c>
    </row>
    <row r="6128" spans="1:9" x14ac:dyDescent="0.25">
      <c r="A6128" t="s">
        <v>42</v>
      </c>
      <c r="B6128">
        <v>2005</v>
      </c>
      <c r="C6128">
        <v>6</v>
      </c>
      <c r="D6128">
        <v>488.46451581119197</v>
      </c>
      <c r="E6128">
        <v>1524.17353079704</v>
      </c>
      <c r="F6128">
        <v>72.499959441548597</v>
      </c>
      <c r="G6128">
        <v>36.385618054794897</v>
      </c>
      <c r="H6128">
        <v>355.26802410341298</v>
      </c>
      <c r="I6128">
        <v>469.76826018983797</v>
      </c>
    </row>
    <row r="6129" spans="1:9" x14ac:dyDescent="0.25">
      <c r="A6129" t="s">
        <v>42</v>
      </c>
      <c r="B6129">
        <v>2005</v>
      </c>
      <c r="C6129">
        <v>7</v>
      </c>
      <c r="D6129">
        <v>375.84821120310897</v>
      </c>
      <c r="E6129">
        <v>1508.8610309610001</v>
      </c>
      <c r="F6129">
        <v>234.37888461492699</v>
      </c>
      <c r="G6129">
        <v>117.216951024175</v>
      </c>
      <c r="H6129">
        <v>659.29606590900403</v>
      </c>
      <c r="I6129">
        <v>359.23876335507902</v>
      </c>
    </row>
    <row r="6130" spans="1:9" x14ac:dyDescent="0.25">
      <c r="A6130" t="s">
        <v>42</v>
      </c>
      <c r="B6130">
        <v>2005</v>
      </c>
      <c r="C6130">
        <v>8</v>
      </c>
      <c r="D6130">
        <v>221.37062193896099</v>
      </c>
      <c r="E6130">
        <v>1581.09701035187</v>
      </c>
      <c r="F6130">
        <v>211.46445324767299</v>
      </c>
      <c r="G6130">
        <v>105.949189140066</v>
      </c>
      <c r="H6130">
        <v>425.84716846875199</v>
      </c>
      <c r="I6130">
        <v>240.20458800025199</v>
      </c>
    </row>
    <row r="6131" spans="1:9" x14ac:dyDescent="0.25">
      <c r="A6131" t="s">
        <v>42</v>
      </c>
      <c r="B6131">
        <v>2005</v>
      </c>
      <c r="C6131">
        <v>9</v>
      </c>
      <c r="D6131">
        <v>183.808806449792</v>
      </c>
      <c r="E6131">
        <v>1581.7627643518799</v>
      </c>
      <c r="F6131">
        <v>113.109803253897</v>
      </c>
      <c r="G6131">
        <v>56.174484159909397</v>
      </c>
      <c r="H6131">
        <v>192.49700684293799</v>
      </c>
      <c r="I6131">
        <v>202.228411023338</v>
      </c>
    </row>
    <row r="6132" spans="1:9" x14ac:dyDescent="0.25">
      <c r="A6132" t="s">
        <v>42</v>
      </c>
      <c r="B6132">
        <v>2005</v>
      </c>
      <c r="C6132">
        <v>10</v>
      </c>
      <c r="D6132">
        <v>148.64624293485099</v>
      </c>
      <c r="E6132">
        <v>1590.7866925010701</v>
      </c>
      <c r="F6132">
        <v>305.95742272133901</v>
      </c>
      <c r="G6132">
        <v>153.40162128365901</v>
      </c>
      <c r="H6132">
        <v>470.79925704435101</v>
      </c>
      <c r="I6132">
        <v>153.804745683801</v>
      </c>
    </row>
    <row r="6133" spans="1:9" x14ac:dyDescent="0.25">
      <c r="A6133" t="s">
        <v>42</v>
      </c>
      <c r="B6133">
        <v>2005</v>
      </c>
      <c r="C6133">
        <v>11</v>
      </c>
      <c r="D6133">
        <v>108.21652540335801</v>
      </c>
      <c r="E6133">
        <v>1603.9308450608801</v>
      </c>
      <c r="F6133">
        <v>254.021966241825</v>
      </c>
      <c r="G6133">
        <v>127.96223064457701</v>
      </c>
      <c r="H6133">
        <v>358.00661458136398</v>
      </c>
      <c r="I6133">
        <v>94.530966064965696</v>
      </c>
    </row>
    <row r="6134" spans="1:9" x14ac:dyDescent="0.25">
      <c r="A6134" t="s">
        <v>42</v>
      </c>
      <c r="B6134">
        <v>2005</v>
      </c>
      <c r="C6134">
        <v>12</v>
      </c>
      <c r="D6134">
        <v>150.160808828516</v>
      </c>
      <c r="E6134">
        <v>1623.3992039502</v>
      </c>
      <c r="F6134">
        <v>301.55543847245599</v>
      </c>
      <c r="G6134">
        <v>151.45789230810001</v>
      </c>
      <c r="H6134">
        <v>359.64344982988598</v>
      </c>
      <c r="I6134">
        <v>90.100005316452993</v>
      </c>
    </row>
    <row r="6135" spans="1:9" x14ac:dyDescent="0.25">
      <c r="A6135" t="s">
        <v>42</v>
      </c>
      <c r="B6135">
        <v>2006</v>
      </c>
      <c r="C6135">
        <v>1</v>
      </c>
      <c r="D6135">
        <v>182.084624263683</v>
      </c>
      <c r="E6135">
        <v>1636.48494269409</v>
      </c>
      <c r="F6135">
        <v>180.552949266952</v>
      </c>
      <c r="G6135">
        <v>90.783925728937703</v>
      </c>
      <c r="H6135">
        <v>132.656402398133</v>
      </c>
      <c r="I6135">
        <v>88.125382176802106</v>
      </c>
    </row>
    <row r="6136" spans="1:9" x14ac:dyDescent="0.25">
      <c r="A6136" t="s">
        <v>42</v>
      </c>
      <c r="B6136">
        <v>2006</v>
      </c>
      <c r="C6136">
        <v>2</v>
      </c>
      <c r="D6136">
        <v>222.54795641851501</v>
      </c>
      <c r="E6136">
        <v>1633.8279063412499</v>
      </c>
      <c r="F6136">
        <v>194.94542326077601</v>
      </c>
      <c r="G6136">
        <v>98.4277205941343</v>
      </c>
      <c r="H6136">
        <v>228.18215926037701</v>
      </c>
      <c r="I6136">
        <v>124.791639147201</v>
      </c>
    </row>
    <row r="6137" spans="1:9" x14ac:dyDescent="0.25">
      <c r="A6137" t="s">
        <v>42</v>
      </c>
      <c r="B6137">
        <v>2006</v>
      </c>
      <c r="C6137">
        <v>3</v>
      </c>
      <c r="D6137">
        <v>353.85235276219998</v>
      </c>
      <c r="E6137">
        <v>1629.8963382295201</v>
      </c>
      <c r="F6137">
        <v>181.05705738409301</v>
      </c>
      <c r="G6137">
        <v>90.031080275683195</v>
      </c>
      <c r="H6137">
        <v>327.39539066527999</v>
      </c>
      <c r="I6137">
        <v>264.09690419132198</v>
      </c>
    </row>
    <row r="6138" spans="1:9" x14ac:dyDescent="0.25">
      <c r="A6138" t="s">
        <v>42</v>
      </c>
      <c r="B6138">
        <v>2006</v>
      </c>
      <c r="C6138">
        <v>4</v>
      </c>
      <c r="D6138">
        <v>473.77070350191798</v>
      </c>
      <c r="E6138">
        <v>1601.0781840776101</v>
      </c>
      <c r="F6138">
        <v>113.082863069968</v>
      </c>
      <c r="G6138">
        <v>56.744976471212198</v>
      </c>
      <c r="H6138">
        <v>351.94659199248002</v>
      </c>
      <c r="I6138">
        <v>432.647078318338</v>
      </c>
    </row>
    <row r="6139" spans="1:9" x14ac:dyDescent="0.25">
      <c r="A6139" t="s">
        <v>42</v>
      </c>
      <c r="B6139">
        <v>2006</v>
      </c>
      <c r="C6139">
        <v>5</v>
      </c>
      <c r="D6139">
        <v>597.16750006933296</v>
      </c>
      <c r="E6139">
        <v>1480.5781749350001</v>
      </c>
      <c r="F6139">
        <v>58.771109668504899</v>
      </c>
      <c r="G6139">
        <v>29.9476670538142</v>
      </c>
      <c r="H6139">
        <v>438.99720442388502</v>
      </c>
      <c r="I6139">
        <v>538.353139956272</v>
      </c>
    </row>
    <row r="6140" spans="1:9" x14ac:dyDescent="0.25">
      <c r="A6140" t="s">
        <v>42</v>
      </c>
      <c r="B6140">
        <v>2006</v>
      </c>
      <c r="C6140">
        <v>6</v>
      </c>
      <c r="D6140">
        <v>538.84894799352196</v>
      </c>
      <c r="E6140">
        <v>1452.07441086105</v>
      </c>
      <c r="F6140">
        <v>14.2163279267684</v>
      </c>
      <c r="G6140">
        <v>6.6376256524355899</v>
      </c>
      <c r="H6140">
        <v>97.066046835166304</v>
      </c>
      <c r="I6140">
        <v>489.09563792633998</v>
      </c>
    </row>
    <row r="6141" spans="1:9" x14ac:dyDescent="0.25">
      <c r="A6141" t="s">
        <v>42</v>
      </c>
      <c r="B6141">
        <v>2006</v>
      </c>
      <c r="C6141">
        <v>7</v>
      </c>
      <c r="D6141">
        <v>528.90032238187803</v>
      </c>
      <c r="E6141">
        <v>1322.2254824526999</v>
      </c>
      <c r="F6141">
        <v>19.6250984787318</v>
      </c>
      <c r="G6141">
        <v>9.3189316604521792</v>
      </c>
      <c r="H6141">
        <v>222.089642525611</v>
      </c>
      <c r="I6141">
        <v>420.11962891424901</v>
      </c>
    </row>
    <row r="6142" spans="1:9" x14ac:dyDescent="0.25">
      <c r="A6142" t="s">
        <v>42</v>
      </c>
      <c r="B6142">
        <v>2006</v>
      </c>
      <c r="C6142">
        <v>8</v>
      </c>
      <c r="D6142">
        <v>251.27284789404601</v>
      </c>
      <c r="E6142">
        <v>1518.7637472589099</v>
      </c>
      <c r="F6142">
        <v>379.36044126658902</v>
      </c>
      <c r="G6142">
        <v>190.55036535492101</v>
      </c>
      <c r="H6142">
        <v>923.88534486060098</v>
      </c>
      <c r="I6142">
        <v>253.34377350285499</v>
      </c>
    </row>
    <row r="6143" spans="1:9" x14ac:dyDescent="0.25">
      <c r="A6143" t="s">
        <v>42</v>
      </c>
      <c r="B6143">
        <v>2006</v>
      </c>
      <c r="C6143">
        <v>9</v>
      </c>
      <c r="D6143">
        <v>173.66512084342801</v>
      </c>
      <c r="E6143">
        <v>1581.83899950523</v>
      </c>
      <c r="F6143">
        <v>128.004998667346</v>
      </c>
      <c r="G6143">
        <v>63.941513652894997</v>
      </c>
      <c r="H6143">
        <v>200.38395669854799</v>
      </c>
      <c r="I6143">
        <v>192.67257482868899</v>
      </c>
    </row>
    <row r="6144" spans="1:9" x14ac:dyDescent="0.25">
      <c r="A6144" t="s">
        <v>42</v>
      </c>
      <c r="B6144">
        <v>2006</v>
      </c>
      <c r="C6144">
        <v>10</v>
      </c>
      <c r="D6144">
        <v>117.746527259834</v>
      </c>
      <c r="E6144">
        <v>1599.85849116959</v>
      </c>
      <c r="F6144">
        <v>460.318824016321</v>
      </c>
      <c r="G6144">
        <v>230.34156349700999</v>
      </c>
      <c r="H6144">
        <v>685.90675508286904</v>
      </c>
      <c r="I6144">
        <v>126.348134243658</v>
      </c>
    </row>
    <row r="6145" spans="1:9" x14ac:dyDescent="0.25">
      <c r="A6145" t="s">
        <v>42</v>
      </c>
      <c r="B6145">
        <v>2006</v>
      </c>
      <c r="C6145">
        <v>11</v>
      </c>
      <c r="D6145">
        <v>119.260382149064</v>
      </c>
      <c r="E6145">
        <v>1603.13423516373</v>
      </c>
      <c r="F6145">
        <v>282.53023110631801</v>
      </c>
      <c r="G6145">
        <v>142.02686638561201</v>
      </c>
      <c r="H6145">
        <v>421.10390871259398</v>
      </c>
      <c r="I6145">
        <v>100.717439015796</v>
      </c>
    </row>
    <row r="6146" spans="1:9" x14ac:dyDescent="0.25">
      <c r="A6146" t="s">
        <v>42</v>
      </c>
      <c r="B6146">
        <v>2006</v>
      </c>
      <c r="C6146">
        <v>12</v>
      </c>
      <c r="D6146">
        <v>146.40748312137501</v>
      </c>
      <c r="E6146">
        <v>1621.7086137599199</v>
      </c>
      <c r="F6146">
        <v>403.16303952514198</v>
      </c>
      <c r="G6146">
        <v>203.64663642512701</v>
      </c>
      <c r="H6146">
        <v>563.55953980013601</v>
      </c>
      <c r="I6146">
        <v>89.718255876321805</v>
      </c>
    </row>
    <row r="6147" spans="1:9" x14ac:dyDescent="0.25">
      <c r="A6147" t="s">
        <v>42</v>
      </c>
      <c r="B6147">
        <v>2007</v>
      </c>
      <c r="C6147">
        <v>1</v>
      </c>
      <c r="D6147">
        <v>235.18614051124999</v>
      </c>
      <c r="E6147">
        <v>1625.8452999670401</v>
      </c>
      <c r="F6147">
        <v>564.25491783924099</v>
      </c>
      <c r="G6147">
        <v>283.45015959487199</v>
      </c>
      <c r="H6147">
        <v>906.32204942723104</v>
      </c>
      <c r="I6147">
        <v>106.30050495988399</v>
      </c>
    </row>
    <row r="6148" spans="1:9" x14ac:dyDescent="0.25">
      <c r="A6148" t="s">
        <v>42</v>
      </c>
      <c r="B6148">
        <v>2007</v>
      </c>
      <c r="C6148">
        <v>2</v>
      </c>
      <c r="D6148">
        <v>250.64163483659999</v>
      </c>
      <c r="E6148">
        <v>1627.09396026474</v>
      </c>
      <c r="F6148">
        <v>306.81134613300401</v>
      </c>
      <c r="G6148">
        <v>154.84519802584299</v>
      </c>
      <c r="H6148">
        <v>462.41087939938501</v>
      </c>
      <c r="I6148">
        <v>136.56431001404999</v>
      </c>
    </row>
    <row r="6149" spans="1:9" x14ac:dyDescent="0.25">
      <c r="A6149" t="s">
        <v>42</v>
      </c>
      <c r="B6149">
        <v>2007</v>
      </c>
      <c r="C6149">
        <v>3</v>
      </c>
      <c r="D6149">
        <v>489.713995136059</v>
      </c>
      <c r="E6149">
        <v>1614.55304426422</v>
      </c>
      <c r="F6149">
        <v>154.32652136701</v>
      </c>
      <c r="G6149">
        <v>77.3715550737586</v>
      </c>
      <c r="H6149">
        <v>318.67206381333199</v>
      </c>
      <c r="I6149">
        <v>354.65814799145198</v>
      </c>
    </row>
    <row r="6150" spans="1:9" x14ac:dyDescent="0.25">
      <c r="A6150" t="s">
        <v>42</v>
      </c>
      <c r="B6150">
        <v>2007</v>
      </c>
      <c r="C6150">
        <v>4</v>
      </c>
      <c r="D6150">
        <v>675.84922716383005</v>
      </c>
      <c r="E6150">
        <v>1412.3131544222999</v>
      </c>
      <c r="F6150">
        <v>10.708511041491599</v>
      </c>
      <c r="G6150">
        <v>4.9540676393592102</v>
      </c>
      <c r="H6150">
        <v>16.9250865521091</v>
      </c>
      <c r="I6150">
        <v>517.84545119418897</v>
      </c>
    </row>
    <row r="6151" spans="1:9" x14ac:dyDescent="0.25">
      <c r="A6151" t="s">
        <v>42</v>
      </c>
      <c r="B6151">
        <v>2007</v>
      </c>
      <c r="C6151">
        <v>5</v>
      </c>
      <c r="D6151">
        <v>614.74512133895803</v>
      </c>
      <c r="E6151">
        <v>1324.32998314835</v>
      </c>
      <c r="F6151">
        <v>34.496837827267299</v>
      </c>
      <c r="G6151">
        <v>17.0058796862339</v>
      </c>
      <c r="H6151">
        <v>504.50041385010297</v>
      </c>
      <c r="I6151">
        <v>474.83759733093501</v>
      </c>
    </row>
    <row r="6152" spans="1:9" x14ac:dyDescent="0.25">
      <c r="A6152" t="s">
        <v>42</v>
      </c>
      <c r="B6152">
        <v>2007</v>
      </c>
      <c r="C6152">
        <v>6</v>
      </c>
      <c r="D6152">
        <v>501.04085661031201</v>
      </c>
      <c r="E6152">
        <v>1436.39954722641</v>
      </c>
      <c r="F6152">
        <v>200.494215350476</v>
      </c>
      <c r="G6152">
        <v>102.149253319534</v>
      </c>
      <c r="H6152">
        <v>720.64059520332296</v>
      </c>
      <c r="I6152">
        <v>445.53650599880001</v>
      </c>
    </row>
    <row r="6153" spans="1:9" x14ac:dyDescent="0.25">
      <c r="A6153" t="s">
        <v>42</v>
      </c>
      <c r="B6153">
        <v>2007</v>
      </c>
      <c r="C6153">
        <v>7</v>
      </c>
      <c r="D6153">
        <v>335.39214038295802</v>
      </c>
      <c r="E6153">
        <v>1567.62381006386</v>
      </c>
      <c r="F6153">
        <v>518.21232027869996</v>
      </c>
      <c r="G6153">
        <v>259.21756430214998</v>
      </c>
      <c r="H6153">
        <v>1081.34074167825</v>
      </c>
      <c r="I6153">
        <v>339.649008570256</v>
      </c>
    </row>
    <row r="6154" spans="1:9" x14ac:dyDescent="0.25">
      <c r="A6154" t="s">
        <v>42</v>
      </c>
      <c r="B6154">
        <v>2007</v>
      </c>
      <c r="C6154">
        <v>8</v>
      </c>
      <c r="D6154">
        <v>245.97455775878001</v>
      </c>
      <c r="E6154">
        <v>1559.8284037933299</v>
      </c>
      <c r="F6154">
        <v>175.44635720143299</v>
      </c>
      <c r="G6154">
        <v>87.972676693837499</v>
      </c>
      <c r="H6154">
        <v>364.42592013861702</v>
      </c>
      <c r="I6154">
        <v>261.41865653527998</v>
      </c>
    </row>
    <row r="6155" spans="1:9" x14ac:dyDescent="0.25">
      <c r="A6155" t="s">
        <v>42</v>
      </c>
      <c r="B6155">
        <v>2007</v>
      </c>
      <c r="C6155">
        <v>9</v>
      </c>
      <c r="D6155">
        <v>127.782868649113</v>
      </c>
      <c r="E6155">
        <v>1577.19443465881</v>
      </c>
      <c r="F6155">
        <v>318.51044756626101</v>
      </c>
      <c r="G6155">
        <v>159.69816377887301</v>
      </c>
      <c r="H6155">
        <v>504.52292440908002</v>
      </c>
      <c r="I6155">
        <v>147.52998361712699</v>
      </c>
    </row>
    <row r="6156" spans="1:9" x14ac:dyDescent="0.25">
      <c r="A6156" t="s">
        <v>42</v>
      </c>
      <c r="B6156">
        <v>2007</v>
      </c>
      <c r="C6156">
        <v>10</v>
      </c>
      <c r="D6156">
        <v>119.353475864392</v>
      </c>
      <c r="E6156">
        <v>1587.81153087853</v>
      </c>
      <c r="F6156">
        <v>143.45833522073099</v>
      </c>
      <c r="G6156">
        <v>71.805759934207202</v>
      </c>
      <c r="H6156">
        <v>176.174245008936</v>
      </c>
      <c r="I6156">
        <v>128.55384002349399</v>
      </c>
    </row>
    <row r="6157" spans="1:9" x14ac:dyDescent="0.25">
      <c r="A6157" t="s">
        <v>42</v>
      </c>
      <c r="B6157">
        <v>2007</v>
      </c>
      <c r="C6157">
        <v>11</v>
      </c>
      <c r="D6157">
        <v>107.41972505846</v>
      </c>
      <c r="E6157">
        <v>1607.10288044052</v>
      </c>
      <c r="F6157">
        <v>319.84507343983199</v>
      </c>
      <c r="G6157">
        <v>160.397271819542</v>
      </c>
      <c r="H6157">
        <v>386.301827004291</v>
      </c>
      <c r="I6157">
        <v>93.761838799078504</v>
      </c>
    </row>
    <row r="6158" spans="1:9" x14ac:dyDescent="0.25">
      <c r="A6158" t="s">
        <v>42</v>
      </c>
      <c r="B6158">
        <v>2007</v>
      </c>
      <c r="C6158">
        <v>12</v>
      </c>
      <c r="D6158">
        <v>136.22298573402901</v>
      </c>
      <c r="E6158">
        <v>1623.13564655395</v>
      </c>
      <c r="F6158">
        <v>323.82455650754702</v>
      </c>
      <c r="G6158">
        <v>162.526063427179</v>
      </c>
      <c r="H6158">
        <v>457.64178428739302</v>
      </c>
      <c r="I6158">
        <v>85.199547516677399</v>
      </c>
    </row>
    <row r="6159" spans="1:9" x14ac:dyDescent="0.25">
      <c r="A6159" t="s">
        <v>42</v>
      </c>
      <c r="B6159">
        <v>2008</v>
      </c>
      <c r="C6159">
        <v>1</v>
      </c>
      <c r="D6159">
        <v>213.07725234233001</v>
      </c>
      <c r="E6159">
        <v>1627.4162423609901</v>
      </c>
      <c r="F6159">
        <v>388.27232448050898</v>
      </c>
      <c r="G6159">
        <v>195.286943669843</v>
      </c>
      <c r="H6159">
        <v>526.63205879445502</v>
      </c>
      <c r="I6159">
        <v>98.465809695086406</v>
      </c>
    </row>
    <row r="6160" spans="1:9" x14ac:dyDescent="0.25">
      <c r="A6160" t="s">
        <v>42</v>
      </c>
      <c r="B6160">
        <v>2008</v>
      </c>
      <c r="C6160">
        <v>2</v>
      </c>
      <c r="D6160">
        <v>288.02883612304902</v>
      </c>
      <c r="E6160">
        <v>1614.27970965195</v>
      </c>
      <c r="F6160">
        <v>228.523227911281</v>
      </c>
      <c r="G6160">
        <v>115.15838000521801</v>
      </c>
      <c r="H6160">
        <v>333.19247203575998</v>
      </c>
      <c r="I6160">
        <v>153.21298636142501</v>
      </c>
    </row>
    <row r="6161" spans="1:9" x14ac:dyDescent="0.25">
      <c r="A6161" t="s">
        <v>42</v>
      </c>
      <c r="B6161">
        <v>2008</v>
      </c>
      <c r="C6161">
        <v>3</v>
      </c>
      <c r="D6161">
        <v>402.60297128246299</v>
      </c>
      <c r="E6161">
        <v>1626.8046670675701</v>
      </c>
      <c r="F6161">
        <v>253.738431921292</v>
      </c>
      <c r="G6161">
        <v>127.75144521529</v>
      </c>
      <c r="H6161">
        <v>527.98661890134201</v>
      </c>
      <c r="I6161">
        <v>300.292342005384</v>
      </c>
    </row>
    <row r="6162" spans="1:9" x14ac:dyDescent="0.25">
      <c r="A6162" t="s">
        <v>42</v>
      </c>
      <c r="B6162">
        <v>2008</v>
      </c>
      <c r="C6162">
        <v>4</v>
      </c>
      <c r="D6162">
        <v>545.96621972843604</v>
      </c>
      <c r="E6162">
        <v>1556.7926688539101</v>
      </c>
      <c r="F6162">
        <v>24.191432869505</v>
      </c>
      <c r="G6162">
        <v>11.562706693773301</v>
      </c>
      <c r="H6162">
        <v>184.09436420667399</v>
      </c>
      <c r="I6162">
        <v>481.38921369925998</v>
      </c>
    </row>
    <row r="6163" spans="1:9" x14ac:dyDescent="0.25">
      <c r="A6163" t="s">
        <v>42</v>
      </c>
      <c r="B6163">
        <v>2008</v>
      </c>
      <c r="C6163">
        <v>5</v>
      </c>
      <c r="D6163">
        <v>726.41275300845803</v>
      </c>
      <c r="E6163">
        <v>1313.48352909752</v>
      </c>
      <c r="F6163">
        <v>11.118071281248</v>
      </c>
      <c r="G6163">
        <v>5.1408623210224897</v>
      </c>
      <c r="H6163">
        <v>75.858588366851194</v>
      </c>
      <c r="I6163">
        <v>560.19097852778896</v>
      </c>
    </row>
    <row r="6164" spans="1:9" x14ac:dyDescent="0.25">
      <c r="A6164" t="s">
        <v>42</v>
      </c>
      <c r="B6164">
        <v>2008</v>
      </c>
      <c r="C6164">
        <v>6</v>
      </c>
      <c r="D6164">
        <v>540.03151715237402</v>
      </c>
      <c r="E6164">
        <v>1206.46495744049</v>
      </c>
      <c r="F6164">
        <v>14.5480433730418</v>
      </c>
      <c r="G6164">
        <v>6.7996193087583903</v>
      </c>
      <c r="H6164">
        <v>256.18897785335099</v>
      </c>
      <c r="I6164">
        <v>363.25699212534698</v>
      </c>
    </row>
    <row r="6165" spans="1:9" x14ac:dyDescent="0.25">
      <c r="A6165" t="s">
        <v>42</v>
      </c>
      <c r="B6165">
        <v>2008</v>
      </c>
      <c r="C6165">
        <v>7</v>
      </c>
      <c r="D6165">
        <v>396.55120548696902</v>
      </c>
      <c r="E6165">
        <v>1464.0481992513301</v>
      </c>
      <c r="F6165">
        <v>145.19596421594699</v>
      </c>
      <c r="G6165">
        <v>72.021477559784202</v>
      </c>
      <c r="H6165">
        <v>590.39974674616701</v>
      </c>
      <c r="I6165">
        <v>361.89325237044102</v>
      </c>
    </row>
    <row r="6166" spans="1:9" x14ac:dyDescent="0.25">
      <c r="A6166" t="s">
        <v>42</v>
      </c>
      <c r="B6166">
        <v>2008</v>
      </c>
      <c r="C6166">
        <v>8</v>
      </c>
      <c r="D6166">
        <v>216.200594891316</v>
      </c>
      <c r="E6166">
        <v>1558.9942954405999</v>
      </c>
      <c r="F6166">
        <v>466.79955225530603</v>
      </c>
      <c r="G6166">
        <v>233.623289650271</v>
      </c>
      <c r="H6166">
        <v>952.89515416804102</v>
      </c>
      <c r="I6166">
        <v>231.360632357507</v>
      </c>
    </row>
    <row r="6167" spans="1:9" x14ac:dyDescent="0.25">
      <c r="A6167" t="s">
        <v>42</v>
      </c>
      <c r="B6167">
        <v>2008</v>
      </c>
      <c r="C6167">
        <v>9</v>
      </c>
      <c r="D6167">
        <v>147.17125158297</v>
      </c>
      <c r="E6167">
        <v>1580.59983599976</v>
      </c>
      <c r="F6167">
        <v>286.70328138518897</v>
      </c>
      <c r="G6167">
        <v>143.59064787837099</v>
      </c>
      <c r="H6167">
        <v>395.22237147751099</v>
      </c>
      <c r="I6167">
        <v>166.36684709314801</v>
      </c>
    </row>
    <row r="6168" spans="1:9" x14ac:dyDescent="0.25">
      <c r="A6168" t="s">
        <v>42</v>
      </c>
      <c r="B6168">
        <v>2008</v>
      </c>
      <c r="C6168">
        <v>10</v>
      </c>
      <c r="D6168">
        <v>105.312267673834</v>
      </c>
      <c r="E6168">
        <v>1593.22538561241</v>
      </c>
      <c r="F6168">
        <v>506.08583915147801</v>
      </c>
      <c r="G6168">
        <v>253.71937507143801</v>
      </c>
      <c r="H6168">
        <v>939.97319841507795</v>
      </c>
      <c r="I6168">
        <v>114.966065772402</v>
      </c>
    </row>
    <row r="6169" spans="1:9" x14ac:dyDescent="0.25">
      <c r="A6169" t="s">
        <v>42</v>
      </c>
      <c r="B6169">
        <v>2008</v>
      </c>
      <c r="C6169">
        <v>11</v>
      </c>
      <c r="D6169">
        <v>101.875166729958</v>
      </c>
      <c r="E6169">
        <v>1614.2871749954199</v>
      </c>
      <c r="F6169">
        <v>320.85709819741299</v>
      </c>
      <c r="G6169">
        <v>161.32175189811099</v>
      </c>
      <c r="H6169">
        <v>411.12963813968997</v>
      </c>
      <c r="I6169">
        <v>88.079614017148003</v>
      </c>
    </row>
    <row r="6170" spans="1:9" x14ac:dyDescent="0.25">
      <c r="A6170" t="s">
        <v>42</v>
      </c>
      <c r="B6170">
        <v>2008</v>
      </c>
      <c r="C6170">
        <v>12</v>
      </c>
      <c r="D6170">
        <v>132.431267612384</v>
      </c>
      <c r="E6170">
        <v>1624.8476604534901</v>
      </c>
      <c r="F6170">
        <v>203.436962921549</v>
      </c>
      <c r="G6170">
        <v>102.384074902542</v>
      </c>
      <c r="H6170">
        <v>168.811861631157</v>
      </c>
      <c r="I6170">
        <v>82.312502373349602</v>
      </c>
    </row>
    <row r="6171" spans="1:9" x14ac:dyDescent="0.25">
      <c r="A6171" t="s">
        <v>42</v>
      </c>
      <c r="B6171">
        <v>2009</v>
      </c>
      <c r="C6171">
        <v>1</v>
      </c>
      <c r="D6171">
        <v>192.43896749402199</v>
      </c>
      <c r="E6171">
        <v>1632.30182496979</v>
      </c>
      <c r="F6171">
        <v>212.971047456961</v>
      </c>
      <c r="G6171">
        <v>107.207493981932</v>
      </c>
      <c r="H6171">
        <v>196.39847649427099</v>
      </c>
      <c r="I6171">
        <v>91.327336433846995</v>
      </c>
    </row>
    <row r="6172" spans="1:9" x14ac:dyDescent="0.25">
      <c r="A6172" t="s">
        <v>42</v>
      </c>
      <c r="B6172">
        <v>2009</v>
      </c>
      <c r="C6172">
        <v>2</v>
      </c>
      <c r="D6172">
        <v>223.76177163217901</v>
      </c>
      <c r="E6172">
        <v>1626.5162810409499</v>
      </c>
      <c r="F6172">
        <v>176.85445753530399</v>
      </c>
      <c r="G6172">
        <v>88.866278170601902</v>
      </c>
      <c r="H6172">
        <v>205.21356528624099</v>
      </c>
      <c r="I6172">
        <v>123.87161474757001</v>
      </c>
    </row>
    <row r="6173" spans="1:9" x14ac:dyDescent="0.25">
      <c r="A6173" t="s">
        <v>42</v>
      </c>
      <c r="B6173">
        <v>2009</v>
      </c>
      <c r="C6173">
        <v>3</v>
      </c>
      <c r="D6173">
        <v>384.240980455238</v>
      </c>
      <c r="E6173">
        <v>1623.69513223953</v>
      </c>
      <c r="F6173">
        <v>199.76975342871401</v>
      </c>
      <c r="G6173">
        <v>100.010231363145</v>
      </c>
      <c r="H6173">
        <v>377.478771833689</v>
      </c>
      <c r="I6173">
        <v>282.43008930632601</v>
      </c>
    </row>
    <row r="6174" spans="1:9" x14ac:dyDescent="0.25">
      <c r="A6174" t="s">
        <v>42</v>
      </c>
      <c r="B6174">
        <v>2009</v>
      </c>
      <c r="C6174">
        <v>4</v>
      </c>
      <c r="D6174">
        <v>718.50279008103098</v>
      </c>
      <c r="E6174">
        <v>1455.3882666921199</v>
      </c>
      <c r="F6174">
        <v>9.7187347108867801</v>
      </c>
      <c r="G6174">
        <v>4.4697117292712001</v>
      </c>
      <c r="H6174">
        <v>90.730020219101306</v>
      </c>
      <c r="I6174">
        <v>571.61180884469695</v>
      </c>
    </row>
    <row r="6175" spans="1:9" x14ac:dyDescent="0.25">
      <c r="A6175" t="s">
        <v>42</v>
      </c>
      <c r="B6175">
        <v>2009</v>
      </c>
      <c r="C6175">
        <v>5</v>
      </c>
      <c r="D6175">
        <v>607.37956270216102</v>
      </c>
      <c r="E6175">
        <v>1380.1659503144101</v>
      </c>
      <c r="F6175">
        <v>34.484252015697699</v>
      </c>
      <c r="G6175">
        <v>17.238998535294201</v>
      </c>
      <c r="H6175">
        <v>400.41631911056498</v>
      </c>
      <c r="I6175">
        <v>504.02559040136799</v>
      </c>
    </row>
    <row r="6176" spans="1:9" x14ac:dyDescent="0.25">
      <c r="A6176" t="s">
        <v>42</v>
      </c>
      <c r="B6176">
        <v>2009</v>
      </c>
      <c r="C6176">
        <v>6</v>
      </c>
      <c r="D6176">
        <v>473.00817042652602</v>
      </c>
      <c r="E6176">
        <v>1465.6278762976101</v>
      </c>
      <c r="F6176">
        <v>62.930998349493699</v>
      </c>
      <c r="G6176">
        <v>31.404533403933399</v>
      </c>
      <c r="H6176">
        <v>437.64992278879998</v>
      </c>
      <c r="I6176">
        <v>430.86522050169901</v>
      </c>
    </row>
    <row r="6177" spans="1:9" x14ac:dyDescent="0.25">
      <c r="A6177" t="s">
        <v>42</v>
      </c>
      <c r="B6177">
        <v>2009</v>
      </c>
      <c r="C6177">
        <v>7</v>
      </c>
      <c r="D6177">
        <v>382.87128934744601</v>
      </c>
      <c r="E6177">
        <v>1531.57925350044</v>
      </c>
      <c r="F6177">
        <v>265.33212837514799</v>
      </c>
      <c r="G6177">
        <v>132.62076917771401</v>
      </c>
      <c r="H6177">
        <v>705.22940993086695</v>
      </c>
      <c r="I6177">
        <v>373.47882636024701</v>
      </c>
    </row>
    <row r="6178" spans="1:9" x14ac:dyDescent="0.25">
      <c r="A6178" t="s">
        <v>42</v>
      </c>
      <c r="B6178">
        <v>2009</v>
      </c>
      <c r="C6178">
        <v>8</v>
      </c>
      <c r="D6178">
        <v>273.206688740137</v>
      </c>
      <c r="E6178">
        <v>1560.00821091545</v>
      </c>
      <c r="F6178">
        <v>225.06277389512201</v>
      </c>
      <c r="G6178">
        <v>112.88318871990001</v>
      </c>
      <c r="H6178">
        <v>457.65361915966002</v>
      </c>
      <c r="I6178">
        <v>287.51064497012902</v>
      </c>
    </row>
    <row r="6179" spans="1:9" x14ac:dyDescent="0.25">
      <c r="A6179" t="s">
        <v>42</v>
      </c>
      <c r="B6179">
        <v>2009</v>
      </c>
      <c r="C6179">
        <v>9</v>
      </c>
      <c r="D6179">
        <v>159.789510803876</v>
      </c>
      <c r="E6179">
        <v>1581.8097964495801</v>
      </c>
      <c r="F6179">
        <v>183.95591920457099</v>
      </c>
      <c r="G6179">
        <v>93.589185613873099</v>
      </c>
      <c r="H6179">
        <v>344.637802936475</v>
      </c>
      <c r="I6179">
        <v>179.245772416813</v>
      </c>
    </row>
    <row r="6180" spans="1:9" x14ac:dyDescent="0.25">
      <c r="A6180" t="s">
        <v>42</v>
      </c>
      <c r="B6180">
        <v>2009</v>
      </c>
      <c r="C6180">
        <v>10</v>
      </c>
      <c r="D6180">
        <v>102.16614653822801</v>
      </c>
      <c r="E6180">
        <v>1585.66496447845</v>
      </c>
      <c r="F6180">
        <v>335.137176678255</v>
      </c>
      <c r="G6180">
        <v>168.783349464477</v>
      </c>
      <c r="H6180">
        <v>500.059576971551</v>
      </c>
      <c r="I6180">
        <v>113.21650778005601</v>
      </c>
    </row>
    <row r="6181" spans="1:9" x14ac:dyDescent="0.25">
      <c r="A6181" t="s">
        <v>42</v>
      </c>
      <c r="B6181">
        <v>2009</v>
      </c>
      <c r="C6181">
        <v>11</v>
      </c>
      <c r="D6181">
        <v>100.166819892988</v>
      </c>
      <c r="E6181">
        <v>1597.6298576494601</v>
      </c>
      <c r="F6181">
        <v>555.12737590237896</v>
      </c>
      <c r="G6181">
        <v>280.25000587937899</v>
      </c>
      <c r="H6181">
        <v>885.20814668376704</v>
      </c>
      <c r="I6181">
        <v>87.380622210876993</v>
      </c>
    </row>
    <row r="6182" spans="1:9" x14ac:dyDescent="0.25">
      <c r="A6182" t="s">
        <v>42</v>
      </c>
      <c r="B6182">
        <v>2009</v>
      </c>
      <c r="C6182">
        <v>12</v>
      </c>
      <c r="D6182">
        <v>128.70693882636999</v>
      </c>
      <c r="E6182">
        <v>1583.6100893958301</v>
      </c>
      <c r="F6182">
        <v>319.800500403478</v>
      </c>
      <c r="G6182">
        <v>160.42327057522999</v>
      </c>
      <c r="H6182">
        <v>478.88907383285499</v>
      </c>
      <c r="I6182">
        <v>80.407112884161506</v>
      </c>
    </row>
    <row r="6183" spans="1:9" x14ac:dyDescent="0.25">
      <c r="A6183" t="s">
        <v>42</v>
      </c>
      <c r="B6183">
        <v>2010</v>
      </c>
      <c r="C6183">
        <v>1</v>
      </c>
      <c r="D6183">
        <v>157.89497055295499</v>
      </c>
      <c r="E6183">
        <v>1634.2101499130299</v>
      </c>
      <c r="F6183">
        <v>234.612469441347</v>
      </c>
      <c r="G6183">
        <v>118.245779703124</v>
      </c>
      <c r="H6183">
        <v>207.454236850569</v>
      </c>
      <c r="I6183">
        <v>79.436715112433404</v>
      </c>
    </row>
    <row r="6184" spans="1:9" x14ac:dyDescent="0.25">
      <c r="A6184" t="s">
        <v>42</v>
      </c>
      <c r="B6184">
        <v>2010</v>
      </c>
      <c r="C6184">
        <v>2</v>
      </c>
      <c r="D6184">
        <v>205.49464763718001</v>
      </c>
      <c r="E6184">
        <v>1633.4303081492601</v>
      </c>
      <c r="F6184">
        <v>294.00279238541299</v>
      </c>
      <c r="G6184">
        <v>147.51337695548801</v>
      </c>
      <c r="H6184">
        <v>341.29986816348099</v>
      </c>
      <c r="I6184">
        <v>116.05673847409</v>
      </c>
    </row>
    <row r="6185" spans="1:9" x14ac:dyDescent="0.25">
      <c r="A6185" t="s">
        <v>42</v>
      </c>
      <c r="B6185">
        <v>2010</v>
      </c>
      <c r="C6185">
        <v>3</v>
      </c>
      <c r="D6185">
        <v>427.32745349768498</v>
      </c>
      <c r="E6185">
        <v>1597.27721780006</v>
      </c>
      <c r="F6185">
        <v>82.2670573151713</v>
      </c>
      <c r="G6185">
        <v>41.096361161494798</v>
      </c>
      <c r="H6185">
        <v>286.62062052852002</v>
      </c>
      <c r="I6185">
        <v>312.34399020919102</v>
      </c>
    </row>
    <row r="6186" spans="1:9" x14ac:dyDescent="0.25">
      <c r="A6186" t="s">
        <v>42</v>
      </c>
      <c r="B6186">
        <v>2010</v>
      </c>
      <c r="C6186">
        <v>4</v>
      </c>
      <c r="D6186">
        <v>561.10728435711997</v>
      </c>
      <c r="E6186">
        <v>1532.3850576586899</v>
      </c>
      <c r="F6186">
        <v>44.3216667679051</v>
      </c>
      <c r="G6186">
        <v>21.757182805739099</v>
      </c>
      <c r="H6186">
        <v>211.59419618313601</v>
      </c>
      <c r="I6186">
        <v>481.56576286336599</v>
      </c>
    </row>
    <row r="6187" spans="1:9" x14ac:dyDescent="0.25">
      <c r="A6187" t="s">
        <v>42</v>
      </c>
      <c r="B6187">
        <v>2010</v>
      </c>
      <c r="C6187">
        <v>5</v>
      </c>
      <c r="D6187">
        <v>496.75215442447399</v>
      </c>
      <c r="E6187">
        <v>1500.83784778671</v>
      </c>
      <c r="F6187">
        <v>43.2528737604407</v>
      </c>
      <c r="G6187">
        <v>21.652503153702501</v>
      </c>
      <c r="H6187">
        <v>385.67696988588301</v>
      </c>
      <c r="I6187">
        <v>464.33420457997801</v>
      </c>
    </row>
    <row r="6188" spans="1:9" x14ac:dyDescent="0.25">
      <c r="A6188" t="s">
        <v>42</v>
      </c>
      <c r="B6188">
        <v>2010</v>
      </c>
      <c r="C6188">
        <v>6</v>
      </c>
      <c r="D6188">
        <v>514.80077899013202</v>
      </c>
      <c r="E6188">
        <v>1537.6564118379199</v>
      </c>
      <c r="F6188">
        <v>65.660516840574402</v>
      </c>
      <c r="G6188">
        <v>33.228453015084803</v>
      </c>
      <c r="H6188">
        <v>299.88707280540399</v>
      </c>
      <c r="I6188">
        <v>499.37721479960902</v>
      </c>
    </row>
    <row r="6189" spans="1:9" x14ac:dyDescent="0.25">
      <c r="A6189" t="s">
        <v>42</v>
      </c>
      <c r="B6189">
        <v>2010</v>
      </c>
      <c r="C6189">
        <v>7</v>
      </c>
      <c r="D6189">
        <v>478.44593126516099</v>
      </c>
      <c r="E6189">
        <v>1444.3973307051899</v>
      </c>
      <c r="F6189">
        <v>36.342207675765501</v>
      </c>
      <c r="G6189">
        <v>18.0673047794605</v>
      </c>
      <c r="H6189">
        <v>316.91024322267498</v>
      </c>
      <c r="I6189">
        <v>428.66163657477398</v>
      </c>
    </row>
    <row r="6190" spans="1:9" x14ac:dyDescent="0.25">
      <c r="A6190" t="s">
        <v>42</v>
      </c>
      <c r="B6190">
        <v>2010</v>
      </c>
      <c r="C6190">
        <v>8</v>
      </c>
      <c r="D6190">
        <v>242.234527251711</v>
      </c>
      <c r="E6190">
        <v>1554.0212949184399</v>
      </c>
      <c r="F6190">
        <v>449.01212197367698</v>
      </c>
      <c r="G6190">
        <v>226.172274211325</v>
      </c>
      <c r="H6190">
        <v>855.69462489007799</v>
      </c>
      <c r="I6190">
        <v>255.17568453968801</v>
      </c>
    </row>
    <row r="6191" spans="1:9" x14ac:dyDescent="0.25">
      <c r="A6191" t="s">
        <v>42</v>
      </c>
      <c r="B6191">
        <v>2010</v>
      </c>
      <c r="C6191">
        <v>9</v>
      </c>
      <c r="D6191">
        <v>140.75491748557599</v>
      </c>
      <c r="E6191">
        <v>1553.25934169586</v>
      </c>
      <c r="F6191">
        <v>401.73200209004199</v>
      </c>
      <c r="G6191">
        <v>200.98728723579501</v>
      </c>
      <c r="H6191">
        <v>759.39443631142603</v>
      </c>
      <c r="I6191">
        <v>155.86255600353701</v>
      </c>
    </row>
    <row r="6192" spans="1:9" x14ac:dyDescent="0.25">
      <c r="A6192" t="s">
        <v>42</v>
      </c>
      <c r="B6192">
        <v>2010</v>
      </c>
      <c r="C6192">
        <v>10</v>
      </c>
      <c r="D6192">
        <v>113.927702380996</v>
      </c>
      <c r="E6192">
        <v>1587.64661136826</v>
      </c>
      <c r="F6192">
        <v>306.95315982556798</v>
      </c>
      <c r="G6192">
        <v>154.824721045703</v>
      </c>
      <c r="H6192">
        <v>494.83073827039499</v>
      </c>
      <c r="I6192">
        <v>122.49147328609899</v>
      </c>
    </row>
    <row r="6193" spans="1:9" x14ac:dyDescent="0.25">
      <c r="A6193" t="s">
        <v>42</v>
      </c>
      <c r="B6193">
        <v>2010</v>
      </c>
      <c r="C6193">
        <v>11</v>
      </c>
      <c r="D6193">
        <v>96.155177724383094</v>
      </c>
      <c r="E6193">
        <v>1594.3703994957</v>
      </c>
      <c r="F6193">
        <v>472.39636504344702</v>
      </c>
      <c r="G6193">
        <v>236.156722789794</v>
      </c>
      <c r="H6193">
        <v>748.41862395705698</v>
      </c>
      <c r="I6193">
        <v>85.816076378774596</v>
      </c>
    </row>
    <row r="6194" spans="1:9" x14ac:dyDescent="0.25">
      <c r="A6194" t="s">
        <v>42</v>
      </c>
      <c r="B6194">
        <v>2010</v>
      </c>
      <c r="C6194">
        <v>12</v>
      </c>
      <c r="D6194">
        <v>128.924074496397</v>
      </c>
      <c r="E6194">
        <v>1619.23922959534</v>
      </c>
      <c r="F6194">
        <v>231.66052535456399</v>
      </c>
      <c r="G6194">
        <v>115.795205772193</v>
      </c>
      <c r="H6194">
        <v>261.22767790831602</v>
      </c>
      <c r="I6194">
        <v>81.268731372478001</v>
      </c>
    </row>
    <row r="6195" spans="1:9" x14ac:dyDescent="0.25">
      <c r="A6195" t="s">
        <v>42</v>
      </c>
      <c r="B6195">
        <v>2011</v>
      </c>
      <c r="C6195">
        <v>1</v>
      </c>
      <c r="D6195">
        <v>204.72407609033101</v>
      </c>
      <c r="E6195">
        <v>1633.8013145304899</v>
      </c>
      <c r="F6195">
        <v>249.20007849524399</v>
      </c>
      <c r="G6195">
        <v>125.3097188684</v>
      </c>
      <c r="H6195">
        <v>270.93980359500898</v>
      </c>
      <c r="I6195">
        <v>96.302448176000098</v>
      </c>
    </row>
    <row r="6196" spans="1:9" x14ac:dyDescent="0.25">
      <c r="A6196" t="s">
        <v>42</v>
      </c>
      <c r="B6196">
        <v>2011</v>
      </c>
      <c r="C6196">
        <v>2</v>
      </c>
      <c r="D6196">
        <v>211.95998517343099</v>
      </c>
      <c r="E6196">
        <v>1634.0855964315799</v>
      </c>
      <c r="F6196">
        <v>218.115926378328</v>
      </c>
      <c r="G6196">
        <v>109.606790718623</v>
      </c>
      <c r="H6196">
        <v>282.47920348530499</v>
      </c>
      <c r="I6196">
        <v>117.276526737735</v>
      </c>
    </row>
    <row r="6197" spans="1:9" x14ac:dyDescent="0.25">
      <c r="A6197" t="s">
        <v>42</v>
      </c>
      <c r="B6197">
        <v>2011</v>
      </c>
      <c r="C6197">
        <v>3</v>
      </c>
      <c r="D6197">
        <v>431.23015526905499</v>
      </c>
      <c r="E6197">
        <v>1610.0556794459501</v>
      </c>
      <c r="F6197">
        <v>63.050730901976799</v>
      </c>
      <c r="G6197">
        <v>31.609151075804899</v>
      </c>
      <c r="H6197">
        <v>136.32972776161799</v>
      </c>
      <c r="I6197">
        <v>312.043545849895</v>
      </c>
    </row>
    <row r="6198" spans="1:9" x14ac:dyDescent="0.25">
      <c r="A6198" t="s">
        <v>42</v>
      </c>
      <c r="B6198">
        <v>2011</v>
      </c>
      <c r="C6198">
        <v>4</v>
      </c>
      <c r="D6198">
        <v>687.06594159318797</v>
      </c>
      <c r="E6198">
        <v>1466.2904367905401</v>
      </c>
      <c r="F6198">
        <v>11.3064016002506</v>
      </c>
      <c r="G6198">
        <v>5.2527825502961001</v>
      </c>
      <c r="H6198">
        <v>49.045343350676902</v>
      </c>
      <c r="I6198">
        <v>550.50878176333197</v>
      </c>
    </row>
    <row r="6199" spans="1:9" x14ac:dyDescent="0.25">
      <c r="A6199" t="s">
        <v>42</v>
      </c>
      <c r="B6199">
        <v>2011</v>
      </c>
      <c r="C6199">
        <v>5</v>
      </c>
      <c r="D6199">
        <v>653.928942855419</v>
      </c>
      <c r="E6199">
        <v>1273.81522470184</v>
      </c>
      <c r="F6199">
        <v>16.838872657232901</v>
      </c>
      <c r="G6199">
        <v>7.9081245663859097</v>
      </c>
      <c r="H6199">
        <v>348.46238630409698</v>
      </c>
      <c r="I6199">
        <v>472.98080562800601</v>
      </c>
    </row>
    <row r="6200" spans="1:9" x14ac:dyDescent="0.25">
      <c r="A6200" t="s">
        <v>42</v>
      </c>
      <c r="B6200">
        <v>2011</v>
      </c>
      <c r="C6200">
        <v>6</v>
      </c>
      <c r="D6200">
        <v>520.74047136543902</v>
      </c>
      <c r="E6200">
        <v>1440.1622823438299</v>
      </c>
      <c r="F6200">
        <v>46.264932157839198</v>
      </c>
      <c r="G6200">
        <v>23.364019320662301</v>
      </c>
      <c r="H6200">
        <v>477.92641149991698</v>
      </c>
      <c r="I6200">
        <v>458.86211060620798</v>
      </c>
    </row>
    <row r="6201" spans="1:9" x14ac:dyDescent="0.25">
      <c r="A6201" t="s">
        <v>42</v>
      </c>
      <c r="B6201">
        <v>2011</v>
      </c>
      <c r="C6201">
        <v>7</v>
      </c>
      <c r="D6201">
        <v>336.83338318186998</v>
      </c>
      <c r="E6201">
        <v>1550.07331842194</v>
      </c>
      <c r="F6201">
        <v>302.20642802950698</v>
      </c>
      <c r="G6201">
        <v>152.50807286128699</v>
      </c>
      <c r="H6201">
        <v>724.76163192426498</v>
      </c>
      <c r="I6201">
        <v>338.45736142140601</v>
      </c>
    </row>
    <row r="6202" spans="1:9" x14ac:dyDescent="0.25">
      <c r="A6202" t="s">
        <v>42</v>
      </c>
      <c r="B6202">
        <v>2011</v>
      </c>
      <c r="C6202">
        <v>8</v>
      </c>
      <c r="D6202">
        <v>221.06212179920601</v>
      </c>
      <c r="E6202">
        <v>1565.7692991946401</v>
      </c>
      <c r="F6202">
        <v>656.247024392512</v>
      </c>
      <c r="G6202">
        <v>329.39207324666302</v>
      </c>
      <c r="H6202">
        <v>1278.7273084503199</v>
      </c>
      <c r="I6202">
        <v>237.31080494246501</v>
      </c>
    </row>
    <row r="6203" spans="1:9" x14ac:dyDescent="0.25">
      <c r="A6203" t="s">
        <v>42</v>
      </c>
      <c r="B6203">
        <v>2011</v>
      </c>
      <c r="C6203">
        <v>9</v>
      </c>
      <c r="D6203">
        <v>155.036641155083</v>
      </c>
      <c r="E6203">
        <v>1587.04694142792</v>
      </c>
      <c r="F6203">
        <v>409.138447283164</v>
      </c>
      <c r="G6203">
        <v>205.113276151511</v>
      </c>
      <c r="H6203">
        <v>716.55834080070599</v>
      </c>
      <c r="I6203">
        <v>174.61209520865</v>
      </c>
    </row>
    <row r="6204" spans="1:9" x14ac:dyDescent="0.25">
      <c r="A6204" t="s">
        <v>42</v>
      </c>
      <c r="B6204">
        <v>2011</v>
      </c>
      <c r="C6204">
        <v>10</v>
      </c>
      <c r="D6204">
        <v>129.28422069916499</v>
      </c>
      <c r="E6204">
        <v>1579.5959999884799</v>
      </c>
      <c r="F6204">
        <v>313.08020203709998</v>
      </c>
      <c r="G6204">
        <v>156.67574975615901</v>
      </c>
      <c r="H6204">
        <v>500.667181616525</v>
      </c>
      <c r="I6204">
        <v>136.51903650848899</v>
      </c>
    </row>
    <row r="6205" spans="1:9" x14ac:dyDescent="0.25">
      <c r="A6205" t="s">
        <v>42</v>
      </c>
      <c r="B6205">
        <v>2011</v>
      </c>
      <c r="C6205">
        <v>11</v>
      </c>
      <c r="D6205">
        <v>102.072994279545</v>
      </c>
      <c r="E6205">
        <v>1613.8839734509299</v>
      </c>
      <c r="F6205">
        <v>139.037460160698</v>
      </c>
      <c r="G6205">
        <v>69.702002118421305</v>
      </c>
      <c r="H6205">
        <v>89.797570963470903</v>
      </c>
      <c r="I6205">
        <v>89.565997482574005</v>
      </c>
    </row>
    <row r="6206" spans="1:9" x14ac:dyDescent="0.25">
      <c r="A6206" t="s">
        <v>42</v>
      </c>
      <c r="B6206">
        <v>2011</v>
      </c>
      <c r="C6206">
        <v>12</v>
      </c>
      <c r="D6206">
        <v>145.969548915763</v>
      </c>
      <c r="E6206">
        <v>1615.05040999176</v>
      </c>
      <c r="F6206">
        <v>526.60232238929996</v>
      </c>
      <c r="G6206">
        <v>264.06489695016597</v>
      </c>
      <c r="H6206">
        <v>802.907306630721</v>
      </c>
      <c r="I6206">
        <v>89.044350805459004</v>
      </c>
    </row>
    <row r="6207" spans="1:9" x14ac:dyDescent="0.25">
      <c r="A6207" t="s">
        <v>42</v>
      </c>
      <c r="B6207">
        <v>2012</v>
      </c>
      <c r="C6207">
        <v>1</v>
      </c>
      <c r="D6207">
        <v>212.428900593831</v>
      </c>
      <c r="E6207">
        <v>1624.0774969700601</v>
      </c>
      <c r="F6207">
        <v>397.69361727612102</v>
      </c>
      <c r="G6207">
        <v>199.47122230724699</v>
      </c>
      <c r="H6207">
        <v>614.55826015380296</v>
      </c>
      <c r="I6207">
        <v>97.837374350173505</v>
      </c>
    </row>
    <row r="6208" spans="1:9" x14ac:dyDescent="0.25">
      <c r="A6208" t="s">
        <v>42</v>
      </c>
      <c r="B6208">
        <v>2012</v>
      </c>
      <c r="C6208">
        <v>2</v>
      </c>
      <c r="D6208">
        <v>256.00730167861502</v>
      </c>
      <c r="E6208">
        <v>1635.31225537659</v>
      </c>
      <c r="F6208">
        <v>158.74351165832601</v>
      </c>
      <c r="G6208">
        <v>79.853951834102006</v>
      </c>
      <c r="H6208">
        <v>175.29299778736501</v>
      </c>
      <c r="I6208">
        <v>142.319610402915</v>
      </c>
    </row>
    <row r="6209" spans="1:9" x14ac:dyDescent="0.25">
      <c r="A6209" t="s">
        <v>42</v>
      </c>
      <c r="B6209">
        <v>2012</v>
      </c>
      <c r="C6209">
        <v>3</v>
      </c>
      <c r="D6209">
        <v>454.72083284902101</v>
      </c>
      <c r="E6209">
        <v>1584.6636979979701</v>
      </c>
      <c r="F6209">
        <v>52.080477818549902</v>
      </c>
      <c r="G6209">
        <v>25.711886469719701</v>
      </c>
      <c r="H6209">
        <v>74.475379521834796</v>
      </c>
      <c r="I6209">
        <v>325.40492617711101</v>
      </c>
    </row>
    <row r="6210" spans="1:9" x14ac:dyDescent="0.25">
      <c r="A6210" t="s">
        <v>42</v>
      </c>
      <c r="B6210">
        <v>2012</v>
      </c>
      <c r="C6210">
        <v>4</v>
      </c>
      <c r="D6210">
        <v>510.72850801193601</v>
      </c>
      <c r="E6210">
        <v>1552.91318165192</v>
      </c>
      <c r="F6210">
        <v>26.0170235546485</v>
      </c>
      <c r="G6210">
        <v>12.7706308856425</v>
      </c>
      <c r="H6210">
        <v>307.82677390998703</v>
      </c>
      <c r="I6210">
        <v>451.85509198704699</v>
      </c>
    </row>
    <row r="6211" spans="1:9" x14ac:dyDescent="0.25">
      <c r="A6211" t="s">
        <v>42</v>
      </c>
      <c r="B6211">
        <v>2012</v>
      </c>
      <c r="C6211">
        <v>5</v>
      </c>
      <c r="D6211">
        <v>624.93906038349303</v>
      </c>
      <c r="E6211">
        <v>1499.3282367746699</v>
      </c>
      <c r="F6211">
        <v>28.847641483912501</v>
      </c>
      <c r="G6211">
        <v>13.839843496722599</v>
      </c>
      <c r="H6211">
        <v>264.519221768313</v>
      </c>
      <c r="I6211">
        <v>579.27983656687002</v>
      </c>
    </row>
    <row r="6212" spans="1:9" x14ac:dyDescent="0.25">
      <c r="A6212" t="s">
        <v>42</v>
      </c>
      <c r="B6212">
        <v>2012</v>
      </c>
      <c r="C6212">
        <v>6</v>
      </c>
      <c r="D6212">
        <v>427.60295266723801</v>
      </c>
      <c r="E6212">
        <v>1478.47906653069</v>
      </c>
      <c r="F6212">
        <v>165.63297518243601</v>
      </c>
      <c r="G6212">
        <v>83.023045114925907</v>
      </c>
      <c r="H6212">
        <v>613.37752917320699</v>
      </c>
      <c r="I6212">
        <v>394.75607757995601</v>
      </c>
    </row>
    <row r="6213" spans="1:9" x14ac:dyDescent="0.25">
      <c r="A6213" t="s">
        <v>42</v>
      </c>
      <c r="B6213">
        <v>2012</v>
      </c>
      <c r="C6213">
        <v>7</v>
      </c>
      <c r="D6213">
        <v>357.90399024165401</v>
      </c>
      <c r="E6213">
        <v>1549.28751407082</v>
      </c>
      <c r="F6213">
        <v>322.67561324425498</v>
      </c>
      <c r="G6213">
        <v>161.26363766208601</v>
      </c>
      <c r="H6213">
        <v>786.35563769682403</v>
      </c>
      <c r="I6213">
        <v>355.12524604713701</v>
      </c>
    </row>
    <row r="6214" spans="1:9" x14ac:dyDescent="0.25">
      <c r="A6214" t="s">
        <v>42</v>
      </c>
      <c r="B6214">
        <v>2012</v>
      </c>
      <c r="C6214">
        <v>8</v>
      </c>
      <c r="D6214">
        <v>256.54427456307701</v>
      </c>
      <c r="E6214">
        <v>1575.61055214981</v>
      </c>
      <c r="F6214">
        <v>234.71669755084599</v>
      </c>
      <c r="G6214">
        <v>118.16505012304199</v>
      </c>
      <c r="H6214">
        <v>448.31473044254199</v>
      </c>
      <c r="I6214">
        <v>274.71715541044</v>
      </c>
    </row>
    <row r="6215" spans="1:9" x14ac:dyDescent="0.25">
      <c r="A6215" t="s">
        <v>42</v>
      </c>
      <c r="B6215">
        <v>2012</v>
      </c>
      <c r="C6215">
        <v>9</v>
      </c>
      <c r="D6215">
        <v>131.43020122397499</v>
      </c>
      <c r="E6215">
        <v>1583.91656722672</v>
      </c>
      <c r="F6215">
        <v>358.77367205561399</v>
      </c>
      <c r="G6215">
        <v>179.97739152991099</v>
      </c>
      <c r="H6215">
        <v>599.90140509896696</v>
      </c>
      <c r="I6215">
        <v>150.94143314931401</v>
      </c>
    </row>
    <row r="6216" spans="1:9" x14ac:dyDescent="0.25">
      <c r="A6216" t="s">
        <v>42</v>
      </c>
      <c r="B6216">
        <v>2012</v>
      </c>
      <c r="C6216">
        <v>10</v>
      </c>
      <c r="D6216">
        <v>100.656932866883</v>
      </c>
      <c r="E6216">
        <v>1596.95498480896</v>
      </c>
      <c r="F6216">
        <v>388.19556169457002</v>
      </c>
      <c r="G6216">
        <v>194.89771589236801</v>
      </c>
      <c r="H6216">
        <v>541.89524863916495</v>
      </c>
      <c r="I6216">
        <v>111.260837070823</v>
      </c>
    </row>
    <row r="6217" spans="1:9" x14ac:dyDescent="0.25">
      <c r="A6217" t="s">
        <v>42</v>
      </c>
      <c r="B6217">
        <v>2012</v>
      </c>
      <c r="C6217">
        <v>11</v>
      </c>
      <c r="D6217">
        <v>99.6128606490594</v>
      </c>
      <c r="E6217">
        <v>1614.38759279236</v>
      </c>
      <c r="F6217">
        <v>264.33552816788801</v>
      </c>
      <c r="G6217">
        <v>132.39719976842699</v>
      </c>
      <c r="H6217">
        <v>384.06239960104</v>
      </c>
      <c r="I6217">
        <v>87.382694430649295</v>
      </c>
    </row>
    <row r="6218" spans="1:9" x14ac:dyDescent="0.25">
      <c r="A6218" t="s">
        <v>42</v>
      </c>
      <c r="B6218">
        <v>2012</v>
      </c>
      <c r="C6218">
        <v>12</v>
      </c>
      <c r="D6218">
        <v>147.715794097659</v>
      </c>
      <c r="E6218">
        <v>1626.1633551299999</v>
      </c>
      <c r="F6218">
        <v>441.95743881160001</v>
      </c>
      <c r="G6218">
        <v>221.33151714378701</v>
      </c>
      <c r="H6218">
        <v>642.05629663772902</v>
      </c>
      <c r="I6218">
        <v>89.645499052529303</v>
      </c>
    </row>
    <row r="6219" spans="1:9" x14ac:dyDescent="0.25">
      <c r="A6219" t="s">
        <v>42</v>
      </c>
      <c r="B6219">
        <v>2013</v>
      </c>
      <c r="C6219">
        <v>1</v>
      </c>
      <c r="D6219">
        <v>185.69910325244101</v>
      </c>
      <c r="E6219">
        <v>1636.07708814957</v>
      </c>
      <c r="F6219">
        <v>384.83451285809502</v>
      </c>
      <c r="G6219">
        <v>193.74478342617101</v>
      </c>
      <c r="H6219">
        <v>472.723507986762</v>
      </c>
      <c r="I6219">
        <v>89.5874793000674</v>
      </c>
    </row>
    <row r="6220" spans="1:9" x14ac:dyDescent="0.25">
      <c r="A6220" t="s">
        <v>42</v>
      </c>
      <c r="B6220">
        <v>2013</v>
      </c>
      <c r="C6220">
        <v>2</v>
      </c>
      <c r="D6220">
        <v>204.620880279109</v>
      </c>
      <c r="E6220">
        <v>1634.14844481262</v>
      </c>
      <c r="F6220">
        <v>126.213489078145</v>
      </c>
      <c r="G6220">
        <v>63.110760856838702</v>
      </c>
      <c r="H6220">
        <v>148.95942305678099</v>
      </c>
      <c r="I6220">
        <v>115.104741679811</v>
      </c>
    </row>
    <row r="6221" spans="1:9" x14ac:dyDescent="0.25">
      <c r="A6221" t="s">
        <v>42</v>
      </c>
      <c r="B6221">
        <v>2013</v>
      </c>
      <c r="C6221">
        <v>3</v>
      </c>
      <c r="D6221">
        <v>327.40703427574903</v>
      </c>
      <c r="E6221">
        <v>1628.6812130162</v>
      </c>
      <c r="F6221">
        <v>46.7022156961864</v>
      </c>
      <c r="G6221">
        <v>23.1519988431352</v>
      </c>
      <c r="H6221">
        <v>65.408116697388294</v>
      </c>
      <c r="I6221">
        <v>240.41100065848801</v>
      </c>
    </row>
    <row r="6222" spans="1:9" x14ac:dyDescent="0.25">
      <c r="A6222" t="s">
        <v>42</v>
      </c>
      <c r="B6222">
        <v>2013</v>
      </c>
      <c r="C6222">
        <v>4</v>
      </c>
      <c r="D6222">
        <v>530.11518759533203</v>
      </c>
      <c r="E6222">
        <v>1555.6294189202899</v>
      </c>
      <c r="F6222">
        <v>15.5072383624926</v>
      </c>
      <c r="G6222">
        <v>7.35092308759359</v>
      </c>
      <c r="H6222">
        <v>123.791937438666</v>
      </c>
      <c r="I6222">
        <v>465.99902569199799</v>
      </c>
    </row>
    <row r="6223" spans="1:9" x14ac:dyDescent="0.25">
      <c r="A6223" t="s">
        <v>42</v>
      </c>
      <c r="B6223">
        <v>2013</v>
      </c>
      <c r="C6223">
        <v>5</v>
      </c>
      <c r="D6223">
        <v>594.07881697801804</v>
      </c>
      <c r="E6223">
        <v>1488.8796978483599</v>
      </c>
      <c r="F6223">
        <v>68.628962425662905</v>
      </c>
      <c r="G6223">
        <v>33.9615089802885</v>
      </c>
      <c r="H6223">
        <v>505.05914733690599</v>
      </c>
      <c r="I6223">
        <v>540.54873001522799</v>
      </c>
    </row>
    <row r="6224" spans="1:9" x14ac:dyDescent="0.25">
      <c r="A6224" t="s">
        <v>42</v>
      </c>
      <c r="B6224">
        <v>2013</v>
      </c>
      <c r="C6224">
        <v>6</v>
      </c>
      <c r="D6224">
        <v>473.41827503444699</v>
      </c>
      <c r="E6224">
        <v>1529.44085819679</v>
      </c>
      <c r="F6224">
        <v>221.083666521976</v>
      </c>
      <c r="G6224">
        <v>110.300990819145</v>
      </c>
      <c r="H6224">
        <v>666.61594265512304</v>
      </c>
      <c r="I6224">
        <v>453.77218512226102</v>
      </c>
    </row>
    <row r="6225" spans="1:9" x14ac:dyDescent="0.25">
      <c r="A6225" t="s">
        <v>42</v>
      </c>
      <c r="B6225">
        <v>2013</v>
      </c>
      <c r="C6225">
        <v>7</v>
      </c>
      <c r="D6225">
        <v>428.43704781591299</v>
      </c>
      <c r="E6225">
        <v>1482.9214729773</v>
      </c>
      <c r="F6225">
        <v>31.8863562715554</v>
      </c>
      <c r="G6225">
        <v>15.472885650561199</v>
      </c>
      <c r="H6225">
        <v>225.38315321183401</v>
      </c>
      <c r="I6225">
        <v>401.569055583806</v>
      </c>
    </row>
    <row r="6226" spans="1:9" x14ac:dyDescent="0.25">
      <c r="A6226" t="s">
        <v>42</v>
      </c>
      <c r="B6226">
        <v>2013</v>
      </c>
      <c r="C6226">
        <v>8</v>
      </c>
      <c r="D6226">
        <v>278.689346393844</v>
      </c>
      <c r="E6226">
        <v>1556.5525427800001</v>
      </c>
      <c r="F6226">
        <v>153.584723279207</v>
      </c>
      <c r="G6226">
        <v>78.232395152672197</v>
      </c>
      <c r="H6226">
        <v>335.735961291374</v>
      </c>
      <c r="I6226">
        <v>290.98692993601099</v>
      </c>
    </row>
    <row r="6227" spans="1:9" x14ac:dyDescent="0.25">
      <c r="A6227" t="s">
        <v>42</v>
      </c>
      <c r="B6227">
        <v>2013</v>
      </c>
      <c r="C6227">
        <v>9</v>
      </c>
      <c r="D6227">
        <v>147.142969871497</v>
      </c>
      <c r="E6227">
        <v>1575.9347330042999</v>
      </c>
      <c r="F6227">
        <v>403.55727131316002</v>
      </c>
      <c r="G6227">
        <v>203.48375476413199</v>
      </c>
      <c r="H6227">
        <v>698.30748781650198</v>
      </c>
      <c r="I6227">
        <v>165.63210278884901</v>
      </c>
    </row>
    <row r="6228" spans="1:9" x14ac:dyDescent="0.25">
      <c r="A6228" t="s">
        <v>42</v>
      </c>
      <c r="B6228">
        <v>2013</v>
      </c>
      <c r="C6228">
        <v>10</v>
      </c>
      <c r="D6228">
        <v>116.598491223636</v>
      </c>
      <c r="E6228">
        <v>1584.62098951965</v>
      </c>
      <c r="F6228">
        <v>387.90130221526402</v>
      </c>
      <c r="G6228">
        <v>194.62711461434401</v>
      </c>
      <c r="H6228">
        <v>633.59118345134402</v>
      </c>
      <c r="I6228">
        <v>124.990637081556</v>
      </c>
    </row>
    <row r="6229" spans="1:9" x14ac:dyDescent="0.25">
      <c r="A6229" t="s">
        <v>42</v>
      </c>
      <c r="B6229">
        <v>2013</v>
      </c>
      <c r="C6229">
        <v>11</v>
      </c>
      <c r="D6229">
        <v>107.580981503667</v>
      </c>
      <c r="E6229">
        <v>1613.02361256165</v>
      </c>
      <c r="F6229">
        <v>346.45329445169199</v>
      </c>
      <c r="G6229">
        <v>174.39543122200001</v>
      </c>
      <c r="H6229">
        <v>458.653393515635</v>
      </c>
      <c r="I6229">
        <v>93.333325015871594</v>
      </c>
    </row>
    <row r="6230" spans="1:9" x14ac:dyDescent="0.25">
      <c r="A6230" t="s">
        <v>42</v>
      </c>
      <c r="B6230">
        <v>2013</v>
      </c>
      <c r="C6230">
        <v>12</v>
      </c>
      <c r="D6230">
        <v>161.471458129822</v>
      </c>
      <c r="E6230">
        <v>1608.3162497195401</v>
      </c>
      <c r="F6230">
        <v>346.87622075363203</v>
      </c>
      <c r="G6230">
        <v>174.70212839907001</v>
      </c>
      <c r="H6230">
        <v>552.23021637848001</v>
      </c>
      <c r="I6230">
        <v>95.208764044256199</v>
      </c>
    </row>
    <row r="6231" spans="1:9" x14ac:dyDescent="0.25">
      <c r="A6231" t="s">
        <v>42</v>
      </c>
      <c r="B6231">
        <v>2014</v>
      </c>
      <c r="C6231">
        <v>1</v>
      </c>
      <c r="D6231">
        <v>186.30540654720801</v>
      </c>
      <c r="E6231">
        <v>1628.4697133305399</v>
      </c>
      <c r="F6231">
        <v>341.35392285745598</v>
      </c>
      <c r="G6231">
        <v>171.63776441564301</v>
      </c>
      <c r="H6231">
        <v>459.07095166996498</v>
      </c>
      <c r="I6231">
        <v>88.952518763961805</v>
      </c>
    </row>
    <row r="6232" spans="1:9" x14ac:dyDescent="0.25">
      <c r="A6232" t="s">
        <v>42</v>
      </c>
      <c r="B6232">
        <v>2014</v>
      </c>
      <c r="C6232">
        <v>2</v>
      </c>
      <c r="D6232">
        <v>319.76045324511301</v>
      </c>
      <c r="E6232">
        <v>1630.8864130371101</v>
      </c>
      <c r="F6232">
        <v>199.15517831732001</v>
      </c>
      <c r="G6232">
        <v>100.192087761336</v>
      </c>
      <c r="H6232">
        <v>295.26948569119799</v>
      </c>
      <c r="I6232">
        <v>168.92086810417399</v>
      </c>
    </row>
    <row r="6233" spans="1:9" x14ac:dyDescent="0.25">
      <c r="A6233" t="s">
        <v>42</v>
      </c>
      <c r="B6233">
        <v>2014</v>
      </c>
      <c r="C6233">
        <v>3</v>
      </c>
      <c r="D6233">
        <v>516.88019006712102</v>
      </c>
      <c r="E6233">
        <v>1597.41516289581</v>
      </c>
      <c r="F6233">
        <v>35.3866654217112</v>
      </c>
      <c r="G6233">
        <v>17.312626429309901</v>
      </c>
      <c r="H6233">
        <v>133.27603444667801</v>
      </c>
      <c r="I6233">
        <v>362.71851612813202</v>
      </c>
    </row>
    <row r="6234" spans="1:9" x14ac:dyDescent="0.25">
      <c r="A6234" t="s">
        <v>42</v>
      </c>
      <c r="B6234">
        <v>2014</v>
      </c>
      <c r="C6234">
        <v>4</v>
      </c>
      <c r="D6234">
        <v>581.66348698643401</v>
      </c>
      <c r="E6234">
        <v>1576.6283723075101</v>
      </c>
      <c r="F6234">
        <v>65.798725623385906</v>
      </c>
      <c r="G6234">
        <v>32.930831465315102</v>
      </c>
      <c r="H6234">
        <v>333.70656633931202</v>
      </c>
      <c r="I6234">
        <v>520.50808533926295</v>
      </c>
    </row>
    <row r="6235" spans="1:9" x14ac:dyDescent="0.25">
      <c r="A6235" t="s">
        <v>42</v>
      </c>
      <c r="B6235">
        <v>2014</v>
      </c>
      <c r="C6235">
        <v>5</v>
      </c>
      <c r="D6235">
        <v>500.21752809048502</v>
      </c>
      <c r="E6235">
        <v>1517.2529214067799</v>
      </c>
      <c r="F6235">
        <v>84.205293344201806</v>
      </c>
      <c r="G6235">
        <v>41.6759338114164</v>
      </c>
      <c r="H6235">
        <v>397.50849328790002</v>
      </c>
      <c r="I6235">
        <v>480.92250972853702</v>
      </c>
    </row>
    <row r="6236" spans="1:9" x14ac:dyDescent="0.25">
      <c r="A6236" t="s">
        <v>42</v>
      </c>
      <c r="B6236">
        <v>2014</v>
      </c>
      <c r="C6236">
        <v>6</v>
      </c>
      <c r="D6236">
        <v>511.99011256550199</v>
      </c>
      <c r="E6236">
        <v>1451.6842682599599</v>
      </c>
      <c r="F6236">
        <v>19.701672288072999</v>
      </c>
      <c r="G6236">
        <v>9.5663676079352005</v>
      </c>
      <c r="H6236">
        <v>269.34210349275702</v>
      </c>
      <c r="I6236">
        <v>466.57116759015298</v>
      </c>
    </row>
    <row r="6237" spans="1:9" x14ac:dyDescent="0.25">
      <c r="A6237" t="s">
        <v>42</v>
      </c>
      <c r="B6237">
        <v>2014</v>
      </c>
      <c r="C6237">
        <v>7</v>
      </c>
      <c r="D6237">
        <v>451.06359463636602</v>
      </c>
      <c r="E6237">
        <v>1498.9473170901499</v>
      </c>
      <c r="F6237">
        <v>110.67675457499701</v>
      </c>
      <c r="G6237">
        <v>54.152911277831898</v>
      </c>
      <c r="H6237">
        <v>415.17317047479702</v>
      </c>
      <c r="I6237">
        <v>428.36094809748698</v>
      </c>
    </row>
    <row r="6238" spans="1:9" x14ac:dyDescent="0.25">
      <c r="A6238" t="s">
        <v>42</v>
      </c>
      <c r="B6238">
        <v>2014</v>
      </c>
      <c r="C6238">
        <v>8</v>
      </c>
      <c r="D6238">
        <v>253.69909152245901</v>
      </c>
      <c r="E6238">
        <v>1532.8444947580699</v>
      </c>
      <c r="F6238">
        <v>454.06383962042202</v>
      </c>
      <c r="G6238">
        <v>229.36044923681899</v>
      </c>
      <c r="H6238">
        <v>999.48323267160595</v>
      </c>
      <c r="I6238">
        <v>259.044528391504</v>
      </c>
    </row>
    <row r="6239" spans="1:9" x14ac:dyDescent="0.25">
      <c r="A6239" t="s">
        <v>42</v>
      </c>
      <c r="B6239">
        <v>2014</v>
      </c>
      <c r="C6239">
        <v>9</v>
      </c>
      <c r="D6239">
        <v>164.60806534079799</v>
      </c>
      <c r="E6239">
        <v>1532.5891286885101</v>
      </c>
      <c r="F6239">
        <v>214.44532001709101</v>
      </c>
      <c r="G6239">
        <v>107.505113642745</v>
      </c>
      <c r="H6239">
        <v>356.535556263709</v>
      </c>
      <c r="I6239">
        <v>179.066900531523</v>
      </c>
    </row>
    <row r="6240" spans="1:9" x14ac:dyDescent="0.25">
      <c r="A6240" t="s">
        <v>42</v>
      </c>
      <c r="B6240">
        <v>2014</v>
      </c>
      <c r="C6240">
        <v>10</v>
      </c>
      <c r="D6240">
        <v>115.551604044586</v>
      </c>
      <c r="E6240">
        <v>1575.44303263641</v>
      </c>
      <c r="F6240">
        <v>320.01645307667599</v>
      </c>
      <c r="G6240">
        <v>161.98722529953801</v>
      </c>
      <c r="H6240">
        <v>502.55401858752799</v>
      </c>
      <c r="I6240">
        <v>123.275459592898</v>
      </c>
    </row>
    <row r="6241" spans="1:9" x14ac:dyDescent="0.25">
      <c r="A6241" t="s">
        <v>42</v>
      </c>
      <c r="B6241">
        <v>2014</v>
      </c>
      <c r="C6241">
        <v>11</v>
      </c>
      <c r="D6241">
        <v>104.041232646257</v>
      </c>
      <c r="E6241">
        <v>1609.6139903892499</v>
      </c>
      <c r="F6241">
        <v>180.23126607701201</v>
      </c>
      <c r="G6241">
        <v>90.196287389451797</v>
      </c>
      <c r="H6241">
        <v>175.446333568684</v>
      </c>
      <c r="I6241">
        <v>91.493785555086106</v>
      </c>
    </row>
    <row r="6242" spans="1:9" x14ac:dyDescent="0.25">
      <c r="A6242" t="s">
        <v>42</v>
      </c>
      <c r="B6242">
        <v>2014</v>
      </c>
      <c r="C6242">
        <v>12</v>
      </c>
      <c r="D6242">
        <v>146.75109387551001</v>
      </c>
      <c r="E6242">
        <v>1623.93366735321</v>
      </c>
      <c r="F6242">
        <v>673.68352965290603</v>
      </c>
      <c r="G6242">
        <v>338.17346074379401</v>
      </c>
      <c r="H6242">
        <v>1093.35722341941</v>
      </c>
      <c r="I6242">
        <v>89.115564735119406</v>
      </c>
    </row>
    <row r="6243" spans="1:9" x14ac:dyDescent="0.25">
      <c r="A6243" t="s">
        <v>43</v>
      </c>
      <c r="B6243">
        <v>2002</v>
      </c>
      <c r="C6243">
        <v>1</v>
      </c>
      <c r="D6243">
        <v>576.11490941160196</v>
      </c>
      <c r="E6243">
        <v>4157.5829314765897</v>
      </c>
      <c r="F6243">
        <v>759.58198836276995</v>
      </c>
      <c r="G6243">
        <v>399.881102162253</v>
      </c>
      <c r="H6243">
        <v>1074.24170149517</v>
      </c>
      <c r="I6243">
        <v>364.87695586373297</v>
      </c>
    </row>
    <row r="6244" spans="1:9" x14ac:dyDescent="0.25">
      <c r="A6244" t="s">
        <v>43</v>
      </c>
      <c r="B6244">
        <v>2002</v>
      </c>
      <c r="C6244">
        <v>2</v>
      </c>
      <c r="D6244">
        <v>849.81271375053404</v>
      </c>
      <c r="E6244">
        <v>4120.33551335846</v>
      </c>
      <c r="F6244">
        <v>1073.1331395444499</v>
      </c>
      <c r="G6244">
        <v>560.50990994285701</v>
      </c>
      <c r="H6244">
        <v>2062.2532135891001</v>
      </c>
      <c r="I6244">
        <v>568.27515342390097</v>
      </c>
    </row>
    <row r="6245" spans="1:9" x14ac:dyDescent="0.25">
      <c r="A6245" t="s">
        <v>43</v>
      </c>
      <c r="B6245">
        <v>2002</v>
      </c>
      <c r="C6245">
        <v>3</v>
      </c>
      <c r="D6245">
        <v>1288.45348398948</v>
      </c>
      <c r="E6245">
        <v>4113.8268753677303</v>
      </c>
      <c r="F6245">
        <v>149.05322842646399</v>
      </c>
      <c r="G6245">
        <v>80.854871800151599</v>
      </c>
      <c r="H6245">
        <v>573.86398016201997</v>
      </c>
      <c r="I6245">
        <v>1099.1439223120101</v>
      </c>
    </row>
    <row r="6246" spans="1:9" x14ac:dyDescent="0.25">
      <c r="A6246" t="s">
        <v>43</v>
      </c>
      <c r="B6246">
        <v>2002</v>
      </c>
      <c r="C6246">
        <v>4</v>
      </c>
      <c r="D6246">
        <v>1413.08003733952</v>
      </c>
      <c r="E6246">
        <v>3743.2464784997601</v>
      </c>
      <c r="F6246">
        <v>62.637404449253701</v>
      </c>
      <c r="G6246">
        <v>32.437691460562696</v>
      </c>
      <c r="H6246">
        <v>1028.0485842641399</v>
      </c>
      <c r="I6246">
        <v>1264.95385963997</v>
      </c>
    </row>
    <row r="6247" spans="1:9" x14ac:dyDescent="0.25">
      <c r="A6247" t="s">
        <v>43</v>
      </c>
      <c r="B6247">
        <v>2002</v>
      </c>
      <c r="C6247">
        <v>5</v>
      </c>
      <c r="D6247">
        <v>1533.7937433470199</v>
      </c>
      <c r="E6247">
        <v>3829.6657602021801</v>
      </c>
      <c r="F6247">
        <v>157.194220225153</v>
      </c>
      <c r="G6247">
        <v>82.079518706300803</v>
      </c>
      <c r="H6247">
        <v>715.50997645065297</v>
      </c>
      <c r="I6247">
        <v>1485.83863515709</v>
      </c>
    </row>
    <row r="6248" spans="1:9" x14ac:dyDescent="0.25">
      <c r="A6248" t="s">
        <v>43</v>
      </c>
      <c r="B6248">
        <v>2002</v>
      </c>
      <c r="C6248">
        <v>6</v>
      </c>
      <c r="D6248">
        <v>1336.22394040279</v>
      </c>
      <c r="E6248">
        <v>3842.9098491131599</v>
      </c>
      <c r="F6248">
        <v>94.421270882215396</v>
      </c>
      <c r="G6248">
        <v>49.388061278497602</v>
      </c>
      <c r="H6248">
        <v>1377.38967620838</v>
      </c>
      <c r="I6248">
        <v>1268.7964523282601</v>
      </c>
    </row>
    <row r="6249" spans="1:9" x14ac:dyDescent="0.25">
      <c r="A6249" t="s">
        <v>43</v>
      </c>
      <c r="B6249">
        <v>2002</v>
      </c>
      <c r="C6249">
        <v>7</v>
      </c>
      <c r="D6249">
        <v>960.90482778758997</v>
      </c>
      <c r="E6249">
        <v>4087.7512418338001</v>
      </c>
      <c r="F6249">
        <v>625.43471431327805</v>
      </c>
      <c r="G6249">
        <v>336.75398412765998</v>
      </c>
      <c r="H6249">
        <v>1641.78496859657</v>
      </c>
      <c r="I6249">
        <v>1019.29502808926</v>
      </c>
    </row>
    <row r="6250" spans="1:9" x14ac:dyDescent="0.25">
      <c r="A6250" t="s">
        <v>43</v>
      </c>
      <c r="B6250">
        <v>2002</v>
      </c>
      <c r="C6250">
        <v>8</v>
      </c>
      <c r="D6250">
        <v>729.69289141212505</v>
      </c>
      <c r="E6250">
        <v>4093.3029099591099</v>
      </c>
      <c r="F6250">
        <v>742.17864736030594</v>
      </c>
      <c r="G6250">
        <v>387.164270041897</v>
      </c>
      <c r="H6250">
        <v>1640.67062481621</v>
      </c>
      <c r="I6250">
        <v>824.83591764608298</v>
      </c>
    </row>
    <row r="6251" spans="1:9" x14ac:dyDescent="0.25">
      <c r="A6251" t="s">
        <v>43</v>
      </c>
      <c r="B6251">
        <v>2002</v>
      </c>
      <c r="C6251">
        <v>9</v>
      </c>
      <c r="D6251">
        <v>455.58279083538002</v>
      </c>
      <c r="E6251">
        <v>4048.4611464716299</v>
      </c>
      <c r="F6251">
        <v>417.44786543563799</v>
      </c>
      <c r="G6251">
        <v>220.282219324691</v>
      </c>
      <c r="H6251">
        <v>901.34722163049696</v>
      </c>
      <c r="I6251">
        <v>547.94035284626</v>
      </c>
    </row>
    <row r="6252" spans="1:9" x14ac:dyDescent="0.25">
      <c r="A6252" t="s">
        <v>43</v>
      </c>
      <c r="B6252">
        <v>2002</v>
      </c>
      <c r="C6252">
        <v>10</v>
      </c>
      <c r="D6252">
        <v>325.48058213991197</v>
      </c>
      <c r="E6252">
        <v>4126.1934598156704</v>
      </c>
      <c r="F6252">
        <v>1051.3346189114</v>
      </c>
      <c r="G6252">
        <v>552.79291770321504</v>
      </c>
      <c r="H6252">
        <v>1728.31739458683</v>
      </c>
      <c r="I6252">
        <v>402.56216769625598</v>
      </c>
    </row>
    <row r="6253" spans="1:9" x14ac:dyDescent="0.25">
      <c r="A6253" t="s">
        <v>43</v>
      </c>
      <c r="B6253">
        <v>2002</v>
      </c>
      <c r="C6253">
        <v>11</v>
      </c>
      <c r="D6253">
        <v>304.53237325914301</v>
      </c>
      <c r="E6253">
        <v>4120.4866106412501</v>
      </c>
      <c r="F6253">
        <v>885.58303164024301</v>
      </c>
      <c r="G6253">
        <v>466.82790722071798</v>
      </c>
      <c r="H6253">
        <v>1454.9476256190501</v>
      </c>
      <c r="I6253">
        <v>313.44550139697998</v>
      </c>
    </row>
    <row r="6254" spans="1:9" x14ac:dyDescent="0.25">
      <c r="A6254" t="s">
        <v>43</v>
      </c>
      <c r="B6254">
        <v>2002</v>
      </c>
      <c r="C6254">
        <v>12</v>
      </c>
      <c r="D6254">
        <v>328.61624458122299</v>
      </c>
      <c r="E6254">
        <v>4166.7519830679303</v>
      </c>
      <c r="F6254">
        <v>873.00952577163696</v>
      </c>
      <c r="G6254">
        <v>459.71944758522102</v>
      </c>
      <c r="H6254">
        <v>1202.8301479641</v>
      </c>
      <c r="I6254">
        <v>275.52195597029697</v>
      </c>
    </row>
    <row r="6255" spans="1:9" x14ac:dyDescent="0.25">
      <c r="A6255" t="s">
        <v>43</v>
      </c>
      <c r="B6255">
        <v>2003</v>
      </c>
      <c r="C6255">
        <v>1</v>
      </c>
      <c r="D6255">
        <v>552.04940162996297</v>
      </c>
      <c r="E6255">
        <v>4147.2663219102496</v>
      </c>
      <c r="F6255">
        <v>817.19155636299104</v>
      </c>
      <c r="G6255">
        <v>433.699829533436</v>
      </c>
      <c r="H6255">
        <v>1318.5829581650501</v>
      </c>
      <c r="I6255">
        <v>352.73570945586198</v>
      </c>
    </row>
    <row r="6256" spans="1:9" x14ac:dyDescent="0.25">
      <c r="A6256" t="s">
        <v>43</v>
      </c>
      <c r="B6256">
        <v>2003</v>
      </c>
      <c r="C6256">
        <v>2</v>
      </c>
      <c r="D6256">
        <v>782.56497728956197</v>
      </c>
      <c r="E6256">
        <v>4161.39906792908</v>
      </c>
      <c r="F6256">
        <v>227.75330754400301</v>
      </c>
      <c r="G6256">
        <v>120.11684941425</v>
      </c>
      <c r="H6256">
        <v>321.20092690275698</v>
      </c>
      <c r="I6256">
        <v>550.90303872661605</v>
      </c>
    </row>
    <row r="6257" spans="1:9" x14ac:dyDescent="0.25">
      <c r="A6257" t="s">
        <v>43</v>
      </c>
      <c r="B6257">
        <v>2003</v>
      </c>
      <c r="C6257">
        <v>3</v>
      </c>
      <c r="D6257">
        <v>1413.31914774903</v>
      </c>
      <c r="E6257">
        <v>3917.33794147041</v>
      </c>
      <c r="F6257">
        <v>280.66345299630598</v>
      </c>
      <c r="G6257">
        <v>144.759811715057</v>
      </c>
      <c r="H6257">
        <v>571.84226179103905</v>
      </c>
      <c r="I6257">
        <v>1122.7037551492299</v>
      </c>
    </row>
    <row r="6258" spans="1:9" x14ac:dyDescent="0.25">
      <c r="A6258" t="s">
        <v>43</v>
      </c>
      <c r="B6258">
        <v>2003</v>
      </c>
      <c r="C6258">
        <v>4</v>
      </c>
      <c r="D6258">
        <v>1648.47213281944</v>
      </c>
      <c r="E6258">
        <v>3448.6041520858798</v>
      </c>
      <c r="F6258">
        <v>18.326109544463801</v>
      </c>
      <c r="G6258">
        <v>8.9265374235644401</v>
      </c>
      <c r="H6258">
        <v>864.68482475406699</v>
      </c>
      <c r="I6258">
        <v>1290.6852474888601</v>
      </c>
    </row>
    <row r="6259" spans="1:9" x14ac:dyDescent="0.25">
      <c r="A6259" t="s">
        <v>43</v>
      </c>
      <c r="B6259">
        <v>2003</v>
      </c>
      <c r="C6259">
        <v>5</v>
      </c>
      <c r="D6259">
        <v>1572.4865463574999</v>
      </c>
      <c r="E6259">
        <v>3755.5241238736699</v>
      </c>
      <c r="F6259">
        <v>216.629236648979</v>
      </c>
      <c r="G6259">
        <v>112.86561335057399</v>
      </c>
      <c r="H6259">
        <v>1474.0807547443401</v>
      </c>
      <c r="I6259">
        <v>1465.24072025395</v>
      </c>
    </row>
    <row r="6260" spans="1:9" x14ac:dyDescent="0.25">
      <c r="A6260" t="s">
        <v>43</v>
      </c>
      <c r="B6260">
        <v>2003</v>
      </c>
      <c r="C6260">
        <v>6</v>
      </c>
      <c r="D6260">
        <v>1574.8604124923399</v>
      </c>
      <c r="E6260">
        <v>3661.6210831375101</v>
      </c>
      <c r="F6260">
        <v>20.455919306049601</v>
      </c>
      <c r="G6260">
        <v>9.9696615033152707</v>
      </c>
      <c r="H6260">
        <v>678.33967948680902</v>
      </c>
      <c r="I6260">
        <v>1371.4845410411499</v>
      </c>
    </row>
    <row r="6261" spans="1:9" x14ac:dyDescent="0.25">
      <c r="A6261" t="s">
        <v>43</v>
      </c>
      <c r="B6261">
        <v>2003</v>
      </c>
      <c r="C6261">
        <v>7</v>
      </c>
      <c r="D6261">
        <v>1140.49553372521</v>
      </c>
      <c r="E6261">
        <v>3884.6800954792002</v>
      </c>
      <c r="F6261">
        <v>54.7444691336554</v>
      </c>
      <c r="G6261">
        <v>28.8357915774764</v>
      </c>
      <c r="H6261">
        <v>1032.15467193983</v>
      </c>
      <c r="I6261">
        <v>1071.4187774720399</v>
      </c>
    </row>
    <row r="6262" spans="1:9" x14ac:dyDescent="0.25">
      <c r="A6262" t="s">
        <v>43</v>
      </c>
      <c r="B6262">
        <v>2003</v>
      </c>
      <c r="C6262">
        <v>8</v>
      </c>
      <c r="D6262">
        <v>934.87961546146403</v>
      </c>
      <c r="E6262">
        <v>3771.2703215105398</v>
      </c>
      <c r="F6262">
        <v>45.943384348337297</v>
      </c>
      <c r="G6262">
        <v>23.192108400630701</v>
      </c>
      <c r="H6262">
        <v>478.93728129730198</v>
      </c>
      <c r="I6262">
        <v>894.03996625061097</v>
      </c>
    </row>
    <row r="6263" spans="1:9" x14ac:dyDescent="0.25">
      <c r="A6263" t="s">
        <v>43</v>
      </c>
      <c r="B6263">
        <v>2003</v>
      </c>
      <c r="C6263">
        <v>9</v>
      </c>
      <c r="D6263">
        <v>546.066886528282</v>
      </c>
      <c r="E6263">
        <v>3969.10428624428</v>
      </c>
      <c r="F6263">
        <v>697.99309482908302</v>
      </c>
      <c r="G6263">
        <v>364.28495006662803</v>
      </c>
      <c r="H6263">
        <v>1439.3872136872101</v>
      </c>
      <c r="I6263">
        <v>579.72279076632503</v>
      </c>
    </row>
    <row r="6264" spans="1:9" x14ac:dyDescent="0.25">
      <c r="A6264" t="s">
        <v>43</v>
      </c>
      <c r="B6264">
        <v>2003</v>
      </c>
      <c r="C6264">
        <v>10</v>
      </c>
      <c r="D6264">
        <v>336.408065931701</v>
      </c>
      <c r="E6264">
        <v>4155.2431167934401</v>
      </c>
      <c r="F6264">
        <v>673.33769199241704</v>
      </c>
      <c r="G6264">
        <v>354.33207998888997</v>
      </c>
      <c r="H6264">
        <v>1039.18637587032</v>
      </c>
      <c r="I6264">
        <v>367.679264059057</v>
      </c>
    </row>
    <row r="6265" spans="1:9" x14ac:dyDescent="0.25">
      <c r="A6265" t="s">
        <v>43</v>
      </c>
      <c r="B6265">
        <v>2003</v>
      </c>
      <c r="C6265">
        <v>11</v>
      </c>
      <c r="D6265">
        <v>315.82671873453199</v>
      </c>
      <c r="E6265">
        <v>4152.1064464437904</v>
      </c>
      <c r="F6265">
        <v>502.33053575073302</v>
      </c>
      <c r="G6265">
        <v>260.71552762298501</v>
      </c>
      <c r="H6265">
        <v>635.53699498127003</v>
      </c>
      <c r="I6265">
        <v>280.98563623030702</v>
      </c>
    </row>
    <row r="6266" spans="1:9" x14ac:dyDescent="0.25">
      <c r="A6266" t="s">
        <v>43</v>
      </c>
      <c r="B6266">
        <v>2003</v>
      </c>
      <c r="C6266">
        <v>12</v>
      </c>
      <c r="D6266">
        <v>438.93541548534398</v>
      </c>
      <c r="E6266">
        <v>4145.8460468226604</v>
      </c>
      <c r="F6266">
        <v>939.35896684394902</v>
      </c>
      <c r="G6266">
        <v>492.77405759637702</v>
      </c>
      <c r="H6266">
        <v>1427.3133791011401</v>
      </c>
      <c r="I6266">
        <v>285.19787660304098</v>
      </c>
    </row>
    <row r="6267" spans="1:9" x14ac:dyDescent="0.25">
      <c r="A6267" t="s">
        <v>43</v>
      </c>
      <c r="B6267">
        <v>2004</v>
      </c>
      <c r="C6267">
        <v>1</v>
      </c>
      <c r="D6267">
        <v>535.95431210670404</v>
      </c>
      <c r="E6267">
        <v>4154.99720171021</v>
      </c>
      <c r="F6267">
        <v>1299.4996901305799</v>
      </c>
      <c r="G6267">
        <v>681.32245496524001</v>
      </c>
      <c r="H6267">
        <v>1954.4945737256201</v>
      </c>
      <c r="I6267">
        <v>297.80750460223197</v>
      </c>
    </row>
    <row r="6268" spans="1:9" x14ac:dyDescent="0.25">
      <c r="A6268" t="s">
        <v>43</v>
      </c>
      <c r="B6268">
        <v>2004</v>
      </c>
      <c r="C6268">
        <v>2</v>
      </c>
      <c r="D6268">
        <v>748.10486168666898</v>
      </c>
      <c r="E6268">
        <v>4114.2863385453802</v>
      </c>
      <c r="F6268">
        <v>589.70544143377299</v>
      </c>
      <c r="G6268">
        <v>310.38590189316199</v>
      </c>
      <c r="H6268">
        <v>1176.01475145931</v>
      </c>
      <c r="I6268">
        <v>474.04512982619298</v>
      </c>
    </row>
    <row r="6269" spans="1:9" x14ac:dyDescent="0.25">
      <c r="A6269" t="s">
        <v>43</v>
      </c>
      <c r="B6269">
        <v>2004</v>
      </c>
      <c r="C6269">
        <v>3</v>
      </c>
      <c r="D6269">
        <v>1198.42175396927</v>
      </c>
      <c r="E6269">
        <v>4120.60485108185</v>
      </c>
      <c r="F6269">
        <v>197.20304609002599</v>
      </c>
      <c r="G6269">
        <v>103.396005648182</v>
      </c>
      <c r="H6269">
        <v>596.85559038803103</v>
      </c>
      <c r="I6269">
        <v>1001.20762633268</v>
      </c>
    </row>
    <row r="6270" spans="1:9" x14ac:dyDescent="0.25">
      <c r="A6270" t="s">
        <v>43</v>
      </c>
      <c r="B6270">
        <v>2004</v>
      </c>
      <c r="C6270">
        <v>4</v>
      </c>
      <c r="D6270">
        <v>1591.1556595467</v>
      </c>
      <c r="E6270">
        <v>3898.3163203028898</v>
      </c>
      <c r="F6270">
        <v>114.41030858905999</v>
      </c>
      <c r="G6270">
        <v>59.652073580402799</v>
      </c>
      <c r="H6270">
        <v>701.10617794103598</v>
      </c>
      <c r="I6270">
        <v>1448.7768404506701</v>
      </c>
    </row>
    <row r="6271" spans="1:9" x14ac:dyDescent="0.25">
      <c r="A6271" t="s">
        <v>43</v>
      </c>
      <c r="B6271">
        <v>2004</v>
      </c>
      <c r="C6271">
        <v>5</v>
      </c>
      <c r="D6271">
        <v>1486.24321245797</v>
      </c>
      <c r="E6271">
        <v>3549.3748314127401</v>
      </c>
      <c r="F6271">
        <v>73.4601817317388</v>
      </c>
      <c r="G6271">
        <v>41.289110588012299</v>
      </c>
      <c r="H6271">
        <v>699.46120087651195</v>
      </c>
      <c r="I6271">
        <v>1268.44577192047</v>
      </c>
    </row>
    <row r="6272" spans="1:9" x14ac:dyDescent="0.25">
      <c r="A6272" t="s">
        <v>43</v>
      </c>
      <c r="B6272">
        <v>2004</v>
      </c>
      <c r="C6272">
        <v>6</v>
      </c>
      <c r="D6272">
        <v>1281.4441288975499</v>
      </c>
      <c r="E6272">
        <v>3537.7811006330899</v>
      </c>
      <c r="F6272">
        <v>45.691439504139097</v>
      </c>
      <c r="G6272">
        <v>22.144741351597801</v>
      </c>
      <c r="H6272">
        <v>1201.7794326314599</v>
      </c>
      <c r="I6272">
        <v>1055.2749123921201</v>
      </c>
    </row>
    <row r="6273" spans="1:9" x14ac:dyDescent="0.25">
      <c r="A6273" t="s">
        <v>43</v>
      </c>
      <c r="B6273">
        <v>2004</v>
      </c>
      <c r="C6273">
        <v>7</v>
      </c>
      <c r="D6273">
        <v>953.93813692430399</v>
      </c>
      <c r="E6273">
        <v>4100.7789176687602</v>
      </c>
      <c r="F6273">
        <v>884.99077767616302</v>
      </c>
      <c r="G6273">
        <v>464.27518635476201</v>
      </c>
      <c r="H6273">
        <v>2111.4613145329699</v>
      </c>
      <c r="I6273">
        <v>968.41252461606996</v>
      </c>
    </row>
    <row r="6274" spans="1:9" x14ac:dyDescent="0.25">
      <c r="A6274" t="s">
        <v>43</v>
      </c>
      <c r="B6274">
        <v>2004</v>
      </c>
      <c r="C6274">
        <v>8</v>
      </c>
      <c r="D6274">
        <v>767.33383726224997</v>
      </c>
      <c r="E6274">
        <v>4066.5977069176502</v>
      </c>
      <c r="F6274">
        <v>794.60666502838205</v>
      </c>
      <c r="G6274">
        <v>413.19561630736098</v>
      </c>
      <c r="H6274">
        <v>1776.6880728342101</v>
      </c>
      <c r="I6274">
        <v>798.85259736734395</v>
      </c>
    </row>
    <row r="6275" spans="1:9" x14ac:dyDescent="0.25">
      <c r="A6275" t="s">
        <v>43</v>
      </c>
      <c r="B6275">
        <v>2004</v>
      </c>
      <c r="C6275">
        <v>9</v>
      </c>
      <c r="D6275">
        <v>482.904656927357</v>
      </c>
      <c r="E6275">
        <v>4115.6588028097503</v>
      </c>
      <c r="F6275">
        <v>607.58617178749103</v>
      </c>
      <c r="G6275">
        <v>317.89716468660498</v>
      </c>
      <c r="H6275">
        <v>1143.4658858990099</v>
      </c>
      <c r="I6275">
        <v>542.40300816513104</v>
      </c>
    </row>
    <row r="6276" spans="1:9" x14ac:dyDescent="0.25">
      <c r="A6276" t="s">
        <v>43</v>
      </c>
      <c r="B6276">
        <v>2004</v>
      </c>
      <c r="C6276">
        <v>10</v>
      </c>
      <c r="D6276">
        <v>332.558432066965</v>
      </c>
      <c r="E6276">
        <v>4150.2734090022304</v>
      </c>
      <c r="F6276">
        <v>577.88613116586703</v>
      </c>
      <c r="G6276">
        <v>299.93649787759801</v>
      </c>
      <c r="H6276">
        <v>838.24419184759097</v>
      </c>
      <c r="I6276">
        <v>360.84606436061898</v>
      </c>
    </row>
    <row r="6277" spans="1:9" x14ac:dyDescent="0.25">
      <c r="A6277" t="s">
        <v>43</v>
      </c>
      <c r="B6277">
        <v>2004</v>
      </c>
      <c r="C6277">
        <v>11</v>
      </c>
      <c r="D6277">
        <v>312.98255515605899</v>
      </c>
      <c r="E6277">
        <v>4152.1923109181198</v>
      </c>
      <c r="F6277">
        <v>906.03368191875495</v>
      </c>
      <c r="G6277">
        <v>478.68970853108101</v>
      </c>
      <c r="H6277">
        <v>1373.1437633273699</v>
      </c>
      <c r="I6277">
        <v>276.88101141715998</v>
      </c>
    </row>
    <row r="6278" spans="1:9" x14ac:dyDescent="0.25">
      <c r="A6278" t="s">
        <v>43</v>
      </c>
      <c r="B6278">
        <v>2004</v>
      </c>
      <c r="C6278">
        <v>12</v>
      </c>
      <c r="D6278">
        <v>391.90159614306498</v>
      </c>
      <c r="E6278">
        <v>4154.6228881419402</v>
      </c>
      <c r="F6278">
        <v>622.48324026159298</v>
      </c>
      <c r="G6278">
        <v>328.92242253502599</v>
      </c>
      <c r="H6278">
        <v>727.855834200039</v>
      </c>
      <c r="I6278">
        <v>260.02089503837601</v>
      </c>
    </row>
    <row r="6279" spans="1:9" x14ac:dyDescent="0.25">
      <c r="A6279" t="s">
        <v>43</v>
      </c>
      <c r="B6279">
        <v>2005</v>
      </c>
      <c r="C6279">
        <v>1</v>
      </c>
      <c r="D6279">
        <v>594.18975452690199</v>
      </c>
      <c r="E6279">
        <v>4176.0360007052604</v>
      </c>
      <c r="F6279">
        <v>736.95482486255605</v>
      </c>
      <c r="G6279">
        <v>387.87119593326599</v>
      </c>
      <c r="H6279">
        <v>960.42659612205603</v>
      </c>
      <c r="I6279">
        <v>324.48712342902201</v>
      </c>
    </row>
    <row r="6280" spans="1:9" x14ac:dyDescent="0.25">
      <c r="A6280" t="s">
        <v>43</v>
      </c>
      <c r="B6280">
        <v>2005</v>
      </c>
      <c r="C6280">
        <v>2</v>
      </c>
      <c r="D6280">
        <v>609.68005699325499</v>
      </c>
      <c r="E6280">
        <v>4162.0364760026596</v>
      </c>
      <c r="F6280">
        <v>522.42509422126795</v>
      </c>
      <c r="G6280">
        <v>275.25827394660899</v>
      </c>
      <c r="H6280">
        <v>874.15439406795497</v>
      </c>
      <c r="I6280">
        <v>394.63210355564098</v>
      </c>
    </row>
    <row r="6281" spans="1:9" x14ac:dyDescent="0.25">
      <c r="A6281" t="s">
        <v>43</v>
      </c>
      <c r="B6281">
        <v>2005</v>
      </c>
      <c r="C6281">
        <v>3</v>
      </c>
      <c r="D6281">
        <v>1144.1231787700201</v>
      </c>
      <c r="E6281">
        <v>4131.7125405059796</v>
      </c>
      <c r="F6281">
        <v>295.32437019010501</v>
      </c>
      <c r="G6281">
        <v>156.42988829256899</v>
      </c>
      <c r="H6281">
        <v>831.35401947555499</v>
      </c>
      <c r="I6281">
        <v>952.49596441154495</v>
      </c>
    </row>
    <row r="6282" spans="1:9" x14ac:dyDescent="0.25">
      <c r="A6282" t="s">
        <v>43</v>
      </c>
      <c r="B6282">
        <v>2005</v>
      </c>
      <c r="C6282">
        <v>4</v>
      </c>
      <c r="D6282">
        <v>1608.8501198715201</v>
      </c>
      <c r="E6282">
        <v>3915.1659625560801</v>
      </c>
      <c r="F6282">
        <v>26.850344320920701</v>
      </c>
      <c r="G6282">
        <v>13.177500410906299</v>
      </c>
      <c r="H6282">
        <v>730.12438228118901</v>
      </c>
      <c r="I6282">
        <v>1470.3791345499401</v>
      </c>
    </row>
    <row r="6283" spans="1:9" x14ac:dyDescent="0.25">
      <c r="A6283" t="s">
        <v>43</v>
      </c>
      <c r="B6283">
        <v>2005</v>
      </c>
      <c r="C6283">
        <v>5</v>
      </c>
      <c r="D6283">
        <v>1584.4852615104001</v>
      </c>
      <c r="E6283">
        <v>3970.5716707198299</v>
      </c>
      <c r="F6283">
        <v>123.729684693789</v>
      </c>
      <c r="G6283">
        <v>65.896488913170103</v>
      </c>
      <c r="H6283">
        <v>1371.8974333245901</v>
      </c>
      <c r="I6283">
        <v>1547.5786212959999</v>
      </c>
    </row>
    <row r="6284" spans="1:9" x14ac:dyDescent="0.25">
      <c r="A6284" t="s">
        <v>43</v>
      </c>
      <c r="B6284">
        <v>2005</v>
      </c>
      <c r="C6284">
        <v>6</v>
      </c>
      <c r="D6284">
        <v>1391.54387505764</v>
      </c>
      <c r="E6284">
        <v>3933.70618651428</v>
      </c>
      <c r="F6284">
        <v>133.32447701618801</v>
      </c>
      <c r="G6284">
        <v>71.875444837619398</v>
      </c>
      <c r="H6284">
        <v>851.10837860460299</v>
      </c>
      <c r="I6284">
        <v>1320.65250395969</v>
      </c>
    </row>
    <row r="6285" spans="1:9" x14ac:dyDescent="0.25">
      <c r="A6285" t="s">
        <v>43</v>
      </c>
      <c r="B6285">
        <v>2005</v>
      </c>
      <c r="C6285">
        <v>7</v>
      </c>
      <c r="D6285">
        <v>1037.32450742233</v>
      </c>
      <c r="E6285">
        <v>3967.5893093708</v>
      </c>
      <c r="F6285">
        <v>522.69720105874001</v>
      </c>
      <c r="G6285">
        <v>271.19989781322801</v>
      </c>
      <c r="H6285">
        <v>1692.2521822209901</v>
      </c>
      <c r="I6285">
        <v>998.750292813893</v>
      </c>
    </row>
    <row r="6286" spans="1:9" x14ac:dyDescent="0.25">
      <c r="A6286" t="s">
        <v>43</v>
      </c>
      <c r="B6286">
        <v>2005</v>
      </c>
      <c r="C6286">
        <v>8</v>
      </c>
      <c r="D6286">
        <v>642.299783160267</v>
      </c>
      <c r="E6286">
        <v>4142.6116976781504</v>
      </c>
      <c r="F6286">
        <v>647.87744019331001</v>
      </c>
      <c r="G6286">
        <v>341.04108398207001</v>
      </c>
      <c r="H6286">
        <v>1314.1660949448401</v>
      </c>
      <c r="I6286">
        <v>698.64349978996199</v>
      </c>
    </row>
    <row r="6287" spans="1:9" x14ac:dyDescent="0.25">
      <c r="A6287" t="s">
        <v>43</v>
      </c>
      <c r="B6287">
        <v>2005</v>
      </c>
      <c r="C6287">
        <v>9</v>
      </c>
      <c r="D6287">
        <v>543.06114731334696</v>
      </c>
      <c r="E6287">
        <v>4026.1085500153399</v>
      </c>
      <c r="F6287">
        <v>500.965390371399</v>
      </c>
      <c r="G6287">
        <v>261.79089978703797</v>
      </c>
      <c r="H6287">
        <v>979.335821604633</v>
      </c>
      <c r="I6287">
        <v>588.823872536507</v>
      </c>
    </row>
    <row r="6288" spans="1:9" x14ac:dyDescent="0.25">
      <c r="A6288" t="s">
        <v>43</v>
      </c>
      <c r="B6288">
        <v>2005</v>
      </c>
      <c r="C6288">
        <v>10</v>
      </c>
      <c r="D6288">
        <v>437.14567026769703</v>
      </c>
      <c r="E6288">
        <v>4085.4120725114399</v>
      </c>
      <c r="F6288">
        <v>428.83023417488101</v>
      </c>
      <c r="G6288">
        <v>224.797398814758</v>
      </c>
      <c r="H6288">
        <v>714.46576785968796</v>
      </c>
      <c r="I6288">
        <v>451.28991094537702</v>
      </c>
    </row>
    <row r="6289" spans="1:9" x14ac:dyDescent="0.25">
      <c r="A6289" t="s">
        <v>43</v>
      </c>
      <c r="B6289">
        <v>2005</v>
      </c>
      <c r="C6289">
        <v>11</v>
      </c>
      <c r="D6289">
        <v>298.88314456970198</v>
      </c>
      <c r="E6289">
        <v>4161.2299515776103</v>
      </c>
      <c r="F6289">
        <v>696.67991172103905</v>
      </c>
      <c r="G6289">
        <v>365.77540788424102</v>
      </c>
      <c r="H6289">
        <v>1075.75562821312</v>
      </c>
      <c r="I6289">
        <v>274.041599236097</v>
      </c>
    </row>
    <row r="6290" spans="1:9" x14ac:dyDescent="0.25">
      <c r="A6290" t="s">
        <v>43</v>
      </c>
      <c r="B6290">
        <v>2005</v>
      </c>
      <c r="C6290">
        <v>12</v>
      </c>
      <c r="D6290">
        <v>356.55541148428898</v>
      </c>
      <c r="E6290">
        <v>4185.0276198750298</v>
      </c>
      <c r="F6290">
        <v>766.54337409820596</v>
      </c>
      <c r="G6290">
        <v>403.03383721448603</v>
      </c>
      <c r="H6290">
        <v>924.55478078510305</v>
      </c>
      <c r="I6290">
        <v>244.282593687945</v>
      </c>
    </row>
    <row r="6291" spans="1:9" x14ac:dyDescent="0.25">
      <c r="A6291" t="s">
        <v>43</v>
      </c>
      <c r="B6291">
        <v>2006</v>
      </c>
      <c r="C6291">
        <v>1</v>
      </c>
      <c r="D6291">
        <v>540.00887835685705</v>
      </c>
      <c r="E6291">
        <v>4173.1259328564402</v>
      </c>
      <c r="F6291">
        <v>366.19156899480799</v>
      </c>
      <c r="G6291">
        <v>193.29643776581401</v>
      </c>
      <c r="H6291">
        <v>359.92435947295201</v>
      </c>
      <c r="I6291">
        <v>300.99386948089602</v>
      </c>
    </row>
    <row r="6292" spans="1:9" x14ac:dyDescent="0.25">
      <c r="A6292" t="s">
        <v>43</v>
      </c>
      <c r="B6292">
        <v>2006</v>
      </c>
      <c r="C6292">
        <v>2</v>
      </c>
      <c r="D6292">
        <v>582.67117114116695</v>
      </c>
      <c r="E6292">
        <v>4174.8341718229703</v>
      </c>
      <c r="F6292">
        <v>496.09571311376601</v>
      </c>
      <c r="G6292">
        <v>264.950274200595</v>
      </c>
      <c r="H6292">
        <v>684.61751002797098</v>
      </c>
      <c r="I6292">
        <v>385.38715991951898</v>
      </c>
    </row>
    <row r="6293" spans="1:9" x14ac:dyDescent="0.25">
      <c r="A6293" t="s">
        <v>43</v>
      </c>
      <c r="B6293">
        <v>2006</v>
      </c>
      <c r="C6293">
        <v>3</v>
      </c>
      <c r="D6293">
        <v>983.55794730980006</v>
      </c>
      <c r="E6293">
        <v>4157.1069627941897</v>
      </c>
      <c r="F6293">
        <v>501.35685807437898</v>
      </c>
      <c r="G6293">
        <v>263.20671998528502</v>
      </c>
      <c r="H6293">
        <v>1132.9835939642501</v>
      </c>
      <c r="I6293">
        <v>827.47852972675298</v>
      </c>
    </row>
    <row r="6294" spans="1:9" x14ac:dyDescent="0.25">
      <c r="A6294" t="s">
        <v>43</v>
      </c>
      <c r="B6294">
        <v>2006</v>
      </c>
      <c r="C6294">
        <v>4</v>
      </c>
      <c r="D6294">
        <v>1339.1889830785001</v>
      </c>
      <c r="E6294">
        <v>4084.68952108238</v>
      </c>
      <c r="F6294">
        <v>176.132598499002</v>
      </c>
      <c r="G6294">
        <v>93.619424015490694</v>
      </c>
      <c r="H6294">
        <v>876.21710232170096</v>
      </c>
      <c r="I6294">
        <v>1297.5695596789201</v>
      </c>
    </row>
    <row r="6295" spans="1:9" x14ac:dyDescent="0.25">
      <c r="A6295" t="s">
        <v>43</v>
      </c>
      <c r="B6295">
        <v>2006</v>
      </c>
      <c r="C6295">
        <v>5</v>
      </c>
      <c r="D6295">
        <v>1647.4637442665501</v>
      </c>
      <c r="E6295">
        <v>3763.4869712926502</v>
      </c>
      <c r="F6295">
        <v>158.73315034159</v>
      </c>
      <c r="G6295">
        <v>85.339088104276996</v>
      </c>
      <c r="H6295">
        <v>1350.74823082844</v>
      </c>
      <c r="I6295">
        <v>1483.80447332569</v>
      </c>
    </row>
    <row r="6296" spans="1:9" x14ac:dyDescent="0.25">
      <c r="A6296" t="s">
        <v>43</v>
      </c>
      <c r="B6296">
        <v>2006</v>
      </c>
      <c r="C6296">
        <v>6</v>
      </c>
      <c r="D6296">
        <v>1445.7703495588601</v>
      </c>
      <c r="E6296">
        <v>3768.9659554763798</v>
      </c>
      <c r="F6296">
        <v>32.678864683355101</v>
      </c>
      <c r="G6296">
        <v>17.391161538407999</v>
      </c>
      <c r="H6296">
        <v>352.17490898150902</v>
      </c>
      <c r="I6296">
        <v>1315.47319325226</v>
      </c>
    </row>
    <row r="6297" spans="1:9" x14ac:dyDescent="0.25">
      <c r="A6297" t="s">
        <v>43</v>
      </c>
      <c r="B6297">
        <v>2006</v>
      </c>
      <c r="C6297">
        <v>7</v>
      </c>
      <c r="D6297">
        <v>1461.34440017826</v>
      </c>
      <c r="E6297">
        <v>3559.0499631954199</v>
      </c>
      <c r="F6297">
        <v>30.514720019161999</v>
      </c>
      <c r="G6297">
        <v>16.091930925977501</v>
      </c>
      <c r="H6297">
        <v>802.17410055284495</v>
      </c>
      <c r="I6297">
        <v>1220.3628446800601</v>
      </c>
    </row>
    <row r="6298" spans="1:9" x14ac:dyDescent="0.25">
      <c r="A6298" t="s">
        <v>43</v>
      </c>
      <c r="B6298">
        <v>2006</v>
      </c>
      <c r="C6298">
        <v>8</v>
      </c>
      <c r="D6298">
        <v>623.25720392782205</v>
      </c>
      <c r="E6298">
        <v>4055.8400685051702</v>
      </c>
      <c r="F6298">
        <v>1072.29279569698</v>
      </c>
      <c r="G6298">
        <v>552.293459558461</v>
      </c>
      <c r="H6298">
        <v>2516.57296099632</v>
      </c>
      <c r="I6298">
        <v>659.67159940685303</v>
      </c>
    </row>
    <row r="6299" spans="1:9" x14ac:dyDescent="0.25">
      <c r="A6299" t="s">
        <v>43</v>
      </c>
      <c r="B6299">
        <v>2006</v>
      </c>
      <c r="C6299">
        <v>9</v>
      </c>
      <c r="D6299">
        <v>567.44507557464601</v>
      </c>
      <c r="E6299">
        <v>4089.59739828499</v>
      </c>
      <c r="F6299">
        <v>72.671553906307494</v>
      </c>
      <c r="G6299">
        <v>36.815062516001298</v>
      </c>
      <c r="H6299">
        <v>181.43674502488599</v>
      </c>
      <c r="I6299">
        <v>622.96688163452097</v>
      </c>
    </row>
    <row r="6300" spans="1:9" x14ac:dyDescent="0.25">
      <c r="A6300" t="s">
        <v>43</v>
      </c>
      <c r="B6300">
        <v>2006</v>
      </c>
      <c r="C6300">
        <v>10</v>
      </c>
      <c r="D6300">
        <v>359.59211926056798</v>
      </c>
      <c r="E6300">
        <v>4169.1213198625201</v>
      </c>
      <c r="F6300">
        <v>753.10669125925097</v>
      </c>
      <c r="G6300">
        <v>389.59326318796798</v>
      </c>
      <c r="H6300">
        <v>1165.7751111048501</v>
      </c>
      <c r="I6300">
        <v>388.400316934128</v>
      </c>
    </row>
    <row r="6301" spans="1:9" x14ac:dyDescent="0.25">
      <c r="A6301" t="s">
        <v>43</v>
      </c>
      <c r="B6301">
        <v>2006</v>
      </c>
      <c r="C6301">
        <v>11</v>
      </c>
      <c r="D6301">
        <v>349.76454190880798</v>
      </c>
      <c r="E6301">
        <v>4164.4311738386496</v>
      </c>
      <c r="F6301">
        <v>823.72919677097298</v>
      </c>
      <c r="G6301">
        <v>434.57093592909803</v>
      </c>
      <c r="H6301">
        <v>1239.1193682330299</v>
      </c>
      <c r="I6301">
        <v>302.415671958389</v>
      </c>
    </row>
    <row r="6302" spans="1:9" x14ac:dyDescent="0.25">
      <c r="A6302" t="s">
        <v>43</v>
      </c>
      <c r="B6302">
        <v>2006</v>
      </c>
      <c r="C6302">
        <v>12</v>
      </c>
      <c r="D6302">
        <v>411.96275237299</v>
      </c>
      <c r="E6302">
        <v>4174.0528743156401</v>
      </c>
      <c r="F6302">
        <v>762.07767993976597</v>
      </c>
      <c r="G6302">
        <v>399.09790667035901</v>
      </c>
      <c r="H6302">
        <v>1038.4855935016999</v>
      </c>
      <c r="I6302">
        <v>274.24403316945097</v>
      </c>
    </row>
    <row r="6303" spans="1:9" x14ac:dyDescent="0.25">
      <c r="A6303" t="s">
        <v>43</v>
      </c>
      <c r="B6303">
        <v>2007</v>
      </c>
      <c r="C6303">
        <v>1</v>
      </c>
      <c r="D6303">
        <v>655.03827465778295</v>
      </c>
      <c r="E6303">
        <v>4129.1962066599999</v>
      </c>
      <c r="F6303">
        <v>1307.9948703637699</v>
      </c>
      <c r="G6303">
        <v>685.17460485641698</v>
      </c>
      <c r="H6303">
        <v>2195.2532894916499</v>
      </c>
      <c r="I6303">
        <v>348.63653440826403</v>
      </c>
    </row>
    <row r="6304" spans="1:9" x14ac:dyDescent="0.25">
      <c r="A6304" t="s">
        <v>43</v>
      </c>
      <c r="B6304">
        <v>2007</v>
      </c>
      <c r="C6304">
        <v>2</v>
      </c>
      <c r="D6304">
        <v>752.101144469681</v>
      </c>
      <c r="E6304">
        <v>4153.9272351094096</v>
      </c>
      <c r="F6304">
        <v>820.52629521045696</v>
      </c>
      <c r="G6304">
        <v>431.05686858798299</v>
      </c>
      <c r="H6304">
        <v>1377.64409330696</v>
      </c>
      <c r="I6304">
        <v>480.313729124308</v>
      </c>
    </row>
    <row r="6305" spans="1:9" x14ac:dyDescent="0.25">
      <c r="A6305" t="s">
        <v>43</v>
      </c>
      <c r="B6305">
        <v>2007</v>
      </c>
      <c r="C6305">
        <v>3</v>
      </c>
      <c r="D6305">
        <v>1381.3680612344399</v>
      </c>
      <c r="E6305">
        <v>4114.0907530126897</v>
      </c>
      <c r="F6305">
        <v>335.60598294747399</v>
      </c>
      <c r="G6305">
        <v>174.07236148158799</v>
      </c>
      <c r="H6305">
        <v>977.177941835365</v>
      </c>
      <c r="I6305">
        <v>1118.7575801724199</v>
      </c>
    </row>
    <row r="6306" spans="1:9" x14ac:dyDescent="0.25">
      <c r="A6306" t="s">
        <v>43</v>
      </c>
      <c r="B6306">
        <v>2007</v>
      </c>
      <c r="C6306">
        <v>4</v>
      </c>
      <c r="D6306">
        <v>1949.7170097170199</v>
      </c>
      <c r="E6306">
        <v>3450.63305537735</v>
      </c>
      <c r="F6306">
        <v>22.131998277864501</v>
      </c>
      <c r="G6306">
        <v>10.837611285777699</v>
      </c>
      <c r="H6306">
        <v>21.282784304180101</v>
      </c>
      <c r="I6306">
        <v>1467.70635293438</v>
      </c>
    </row>
    <row r="6307" spans="1:9" x14ac:dyDescent="0.25">
      <c r="A6307" t="s">
        <v>43</v>
      </c>
      <c r="B6307">
        <v>2007</v>
      </c>
      <c r="C6307">
        <v>5</v>
      </c>
      <c r="D6307">
        <v>1582.5367418640501</v>
      </c>
      <c r="E6307">
        <v>3534.1716273941802</v>
      </c>
      <c r="F6307">
        <v>89.237222341366405</v>
      </c>
      <c r="G6307">
        <v>48.745480689806499</v>
      </c>
      <c r="H6307">
        <v>1833.9893005347801</v>
      </c>
      <c r="I6307">
        <v>1283.8711545715</v>
      </c>
    </row>
    <row r="6308" spans="1:9" x14ac:dyDescent="0.25">
      <c r="A6308" t="s">
        <v>43</v>
      </c>
      <c r="B6308">
        <v>2007</v>
      </c>
      <c r="C6308">
        <v>6</v>
      </c>
      <c r="D6308">
        <v>1368.81077184521</v>
      </c>
      <c r="E6308">
        <v>3907.2780570699301</v>
      </c>
      <c r="F6308">
        <v>300.69781967496601</v>
      </c>
      <c r="G6308">
        <v>156.74361315669699</v>
      </c>
      <c r="H6308">
        <v>1523.5745100389499</v>
      </c>
      <c r="I6308">
        <v>1283.44317008297</v>
      </c>
    </row>
    <row r="6309" spans="1:9" x14ac:dyDescent="0.25">
      <c r="A6309" t="s">
        <v>43</v>
      </c>
      <c r="B6309">
        <v>2007</v>
      </c>
      <c r="C6309">
        <v>7</v>
      </c>
      <c r="D6309">
        <v>957.32731818904801</v>
      </c>
      <c r="E6309">
        <v>4135.1328160961202</v>
      </c>
      <c r="F6309">
        <v>920.34995306404096</v>
      </c>
      <c r="G6309">
        <v>478.96131302214201</v>
      </c>
      <c r="H6309">
        <v>2078.10830676552</v>
      </c>
      <c r="I6309">
        <v>976.89640607290301</v>
      </c>
    </row>
    <row r="6310" spans="1:9" x14ac:dyDescent="0.25">
      <c r="A6310" t="s">
        <v>43</v>
      </c>
      <c r="B6310">
        <v>2007</v>
      </c>
      <c r="C6310">
        <v>8</v>
      </c>
      <c r="D6310">
        <v>694.392295402488</v>
      </c>
      <c r="E6310">
        <v>4067.4232029160298</v>
      </c>
      <c r="F6310">
        <v>646.32969500055299</v>
      </c>
      <c r="G6310">
        <v>348.21567033527202</v>
      </c>
      <c r="H6310">
        <v>1187.30190443581</v>
      </c>
      <c r="I6310">
        <v>738.41757059232702</v>
      </c>
    </row>
    <row r="6311" spans="1:9" x14ac:dyDescent="0.25">
      <c r="A6311" t="s">
        <v>43</v>
      </c>
      <c r="B6311">
        <v>2007</v>
      </c>
      <c r="C6311">
        <v>9</v>
      </c>
      <c r="D6311">
        <v>384.27796550497999</v>
      </c>
      <c r="E6311">
        <v>4134.4858684157598</v>
      </c>
      <c r="F6311">
        <v>860.53288232597299</v>
      </c>
      <c r="G6311">
        <v>450.28554475354201</v>
      </c>
      <c r="H6311">
        <v>1513.69290884575</v>
      </c>
      <c r="I6311">
        <v>441.26343931831298</v>
      </c>
    </row>
    <row r="6312" spans="1:9" x14ac:dyDescent="0.25">
      <c r="A6312" t="s">
        <v>43</v>
      </c>
      <c r="B6312">
        <v>2007</v>
      </c>
      <c r="C6312">
        <v>10</v>
      </c>
      <c r="D6312">
        <v>336.51865404902497</v>
      </c>
      <c r="E6312">
        <v>4100.4642120833596</v>
      </c>
      <c r="F6312">
        <v>453.89501549127601</v>
      </c>
      <c r="G6312">
        <v>242.00342822369001</v>
      </c>
      <c r="H6312">
        <v>685.34943216400097</v>
      </c>
      <c r="I6312">
        <v>365.00901325569203</v>
      </c>
    </row>
    <row r="6313" spans="1:9" x14ac:dyDescent="0.25">
      <c r="A6313" t="s">
        <v>43</v>
      </c>
      <c r="B6313">
        <v>2007</v>
      </c>
      <c r="C6313">
        <v>11</v>
      </c>
      <c r="D6313">
        <v>283.61102143679602</v>
      </c>
      <c r="E6313">
        <v>4126.4763013069896</v>
      </c>
      <c r="F6313">
        <v>927.47354530273401</v>
      </c>
      <c r="G6313">
        <v>483.94658428047597</v>
      </c>
      <c r="H6313">
        <v>1477.4098947847399</v>
      </c>
      <c r="I6313">
        <v>255.161290681477</v>
      </c>
    </row>
    <row r="6314" spans="1:9" x14ac:dyDescent="0.25">
      <c r="A6314" t="s">
        <v>43</v>
      </c>
      <c r="B6314">
        <v>2007</v>
      </c>
      <c r="C6314">
        <v>12</v>
      </c>
      <c r="D6314">
        <v>373.83284584902799</v>
      </c>
      <c r="E6314">
        <v>4170.5797941911296</v>
      </c>
      <c r="F6314">
        <v>823.04788887256598</v>
      </c>
      <c r="G6314">
        <v>432.43298895115203</v>
      </c>
      <c r="H6314">
        <v>1176.24882335548</v>
      </c>
      <c r="I6314">
        <v>253.71288147604901</v>
      </c>
    </row>
    <row r="6315" spans="1:9" x14ac:dyDescent="0.25">
      <c r="A6315" t="s">
        <v>43</v>
      </c>
      <c r="B6315">
        <v>2008</v>
      </c>
      <c r="C6315">
        <v>1</v>
      </c>
      <c r="D6315">
        <v>617.53070640287399</v>
      </c>
      <c r="E6315">
        <v>4140.6807684835803</v>
      </c>
      <c r="F6315">
        <v>1207.72407373135</v>
      </c>
      <c r="G6315">
        <v>635.94114693601796</v>
      </c>
      <c r="H6315">
        <v>1892.54060693836</v>
      </c>
      <c r="I6315">
        <v>332.33637256972298</v>
      </c>
    </row>
    <row r="6316" spans="1:9" x14ac:dyDescent="0.25">
      <c r="A6316" t="s">
        <v>43</v>
      </c>
      <c r="B6316">
        <v>2008</v>
      </c>
      <c r="C6316">
        <v>2</v>
      </c>
      <c r="D6316">
        <v>912.85067016857204</v>
      </c>
      <c r="E6316">
        <v>4123.2829957125095</v>
      </c>
      <c r="F6316">
        <v>506.65619963205398</v>
      </c>
      <c r="G6316">
        <v>265.60446954239399</v>
      </c>
      <c r="H6316">
        <v>805.90662131172201</v>
      </c>
      <c r="I6316">
        <v>572.23127769027701</v>
      </c>
    </row>
    <row r="6317" spans="1:9" x14ac:dyDescent="0.25">
      <c r="A6317" t="s">
        <v>43</v>
      </c>
      <c r="B6317">
        <v>2008</v>
      </c>
      <c r="C6317">
        <v>3</v>
      </c>
      <c r="D6317">
        <v>1062.45710808124</v>
      </c>
      <c r="E6317">
        <v>4111.3822119891402</v>
      </c>
      <c r="F6317">
        <v>506.83162165172598</v>
      </c>
      <c r="G6317">
        <v>263.24029049155098</v>
      </c>
      <c r="H6317">
        <v>1408.4840517975599</v>
      </c>
      <c r="I6317">
        <v>881.67934398410796</v>
      </c>
    </row>
    <row r="6318" spans="1:9" x14ac:dyDescent="0.25">
      <c r="A6318" t="s">
        <v>43</v>
      </c>
      <c r="B6318">
        <v>2008</v>
      </c>
      <c r="C6318">
        <v>4</v>
      </c>
      <c r="D6318">
        <v>1394.9944236016499</v>
      </c>
      <c r="E6318">
        <v>3976.4445845455898</v>
      </c>
      <c r="F6318">
        <v>64.179396918974206</v>
      </c>
      <c r="G6318">
        <v>33.693620133309601</v>
      </c>
      <c r="H6318">
        <v>579.77102671340901</v>
      </c>
      <c r="I6318">
        <v>1304.1126884519599</v>
      </c>
    </row>
    <row r="6319" spans="1:9" x14ac:dyDescent="0.25">
      <c r="A6319" t="s">
        <v>43</v>
      </c>
      <c r="B6319">
        <v>2008</v>
      </c>
      <c r="C6319">
        <v>5</v>
      </c>
      <c r="D6319">
        <v>1828.37810039486</v>
      </c>
      <c r="E6319">
        <v>3413.823167341</v>
      </c>
      <c r="F6319">
        <v>22.246219883844901</v>
      </c>
      <c r="G6319">
        <v>10.871166031222501</v>
      </c>
      <c r="H6319">
        <v>380.61440570786903</v>
      </c>
      <c r="I6319">
        <v>1476.13590473827</v>
      </c>
    </row>
    <row r="6320" spans="1:9" x14ac:dyDescent="0.25">
      <c r="A6320" t="s">
        <v>43</v>
      </c>
      <c r="B6320">
        <v>2008</v>
      </c>
      <c r="C6320">
        <v>6</v>
      </c>
      <c r="D6320">
        <v>1467.94055831322</v>
      </c>
      <c r="E6320">
        <v>3217.34193326576</v>
      </c>
      <c r="F6320">
        <v>21.050881780502799</v>
      </c>
      <c r="G6320">
        <v>10.275942790516901</v>
      </c>
      <c r="H6320">
        <v>619.19698456544904</v>
      </c>
      <c r="I6320">
        <v>1055.8016235413399</v>
      </c>
    </row>
    <row r="6321" spans="1:9" x14ac:dyDescent="0.25">
      <c r="A6321" t="s">
        <v>43</v>
      </c>
      <c r="B6321">
        <v>2008</v>
      </c>
      <c r="C6321">
        <v>7</v>
      </c>
      <c r="D6321">
        <v>1070.3097771873699</v>
      </c>
      <c r="E6321">
        <v>3856.31301065155</v>
      </c>
      <c r="F6321">
        <v>352.91914247177999</v>
      </c>
      <c r="G6321">
        <v>183.71512731130099</v>
      </c>
      <c r="H6321">
        <v>1915.42262627884</v>
      </c>
      <c r="I6321">
        <v>981.13640907195997</v>
      </c>
    </row>
    <row r="6322" spans="1:9" x14ac:dyDescent="0.25">
      <c r="A6322" t="s">
        <v>43</v>
      </c>
      <c r="B6322">
        <v>2008</v>
      </c>
      <c r="C6322">
        <v>8</v>
      </c>
      <c r="D6322">
        <v>652.67251611799202</v>
      </c>
      <c r="E6322">
        <v>4083.31598640633</v>
      </c>
      <c r="F6322">
        <v>843.218978373146</v>
      </c>
      <c r="G6322">
        <v>442.46927818278198</v>
      </c>
      <c r="H6322">
        <v>1665.5352600409699</v>
      </c>
      <c r="I6322">
        <v>699.50226920482703</v>
      </c>
    </row>
    <row r="6323" spans="1:9" x14ac:dyDescent="0.25">
      <c r="A6323" t="s">
        <v>43</v>
      </c>
      <c r="B6323">
        <v>2008</v>
      </c>
      <c r="C6323">
        <v>9</v>
      </c>
      <c r="D6323">
        <v>442.293405423222</v>
      </c>
      <c r="E6323">
        <v>4144.8078199849697</v>
      </c>
      <c r="F6323">
        <v>524.51914061174398</v>
      </c>
      <c r="G6323">
        <v>274.17371099277199</v>
      </c>
      <c r="H6323">
        <v>803.33947673214004</v>
      </c>
      <c r="I6323">
        <v>503.05923477984402</v>
      </c>
    </row>
    <row r="6324" spans="1:9" x14ac:dyDescent="0.25">
      <c r="A6324" t="s">
        <v>43</v>
      </c>
      <c r="B6324">
        <v>2008</v>
      </c>
      <c r="C6324">
        <v>10</v>
      </c>
      <c r="D6324">
        <v>326.47011469986001</v>
      </c>
      <c r="E6324">
        <v>4102.2205236479904</v>
      </c>
      <c r="F6324">
        <v>684.87405844108605</v>
      </c>
      <c r="G6324">
        <v>352.53476870664099</v>
      </c>
      <c r="H6324">
        <v>1301.60812758766</v>
      </c>
      <c r="I6324">
        <v>349.77401678181701</v>
      </c>
    </row>
    <row r="6325" spans="1:9" x14ac:dyDescent="0.25">
      <c r="A6325" t="s">
        <v>43</v>
      </c>
      <c r="B6325">
        <v>2008</v>
      </c>
      <c r="C6325">
        <v>11</v>
      </c>
      <c r="D6325">
        <v>281.02181308917</v>
      </c>
      <c r="E6325">
        <v>4155.8344455944798</v>
      </c>
      <c r="F6325">
        <v>850.74066205703696</v>
      </c>
      <c r="G6325">
        <v>440.75824633540702</v>
      </c>
      <c r="H6325">
        <v>1188.69198874321</v>
      </c>
      <c r="I6325">
        <v>253.82675108473799</v>
      </c>
    </row>
    <row r="6326" spans="1:9" x14ac:dyDescent="0.25">
      <c r="A6326" t="s">
        <v>43</v>
      </c>
      <c r="B6326">
        <v>2008</v>
      </c>
      <c r="C6326">
        <v>12</v>
      </c>
      <c r="D6326">
        <v>373.80874222980498</v>
      </c>
      <c r="E6326">
        <v>4178.2744088630698</v>
      </c>
      <c r="F6326">
        <v>452.440438597031</v>
      </c>
      <c r="G6326">
        <v>239.48770660900601</v>
      </c>
      <c r="H6326">
        <v>373.828347132082</v>
      </c>
      <c r="I6326">
        <v>252.667179098406</v>
      </c>
    </row>
    <row r="6327" spans="1:9" x14ac:dyDescent="0.25">
      <c r="A6327" t="s">
        <v>43</v>
      </c>
      <c r="B6327">
        <v>2009</v>
      </c>
      <c r="C6327">
        <v>1</v>
      </c>
      <c r="D6327">
        <v>532.21429265342704</v>
      </c>
      <c r="E6327">
        <v>4150.78802436562</v>
      </c>
      <c r="F6327">
        <v>549.42416045377695</v>
      </c>
      <c r="G6327">
        <v>288.16055873893902</v>
      </c>
      <c r="H6327">
        <v>609.09459238777197</v>
      </c>
      <c r="I6327">
        <v>295.58141195492698</v>
      </c>
    </row>
    <row r="6328" spans="1:9" x14ac:dyDescent="0.25">
      <c r="A6328" t="s">
        <v>43</v>
      </c>
      <c r="B6328">
        <v>2009</v>
      </c>
      <c r="C6328">
        <v>2</v>
      </c>
      <c r="D6328">
        <v>628.12460420860305</v>
      </c>
      <c r="E6328">
        <v>4151.4408963584101</v>
      </c>
      <c r="F6328">
        <v>553.75600312044105</v>
      </c>
      <c r="G6328">
        <v>291.88567884559097</v>
      </c>
      <c r="H6328">
        <v>928.04608453031506</v>
      </c>
      <c r="I6328">
        <v>406.67760756291398</v>
      </c>
    </row>
    <row r="6329" spans="1:9" x14ac:dyDescent="0.25">
      <c r="A6329" t="s">
        <v>43</v>
      </c>
      <c r="B6329">
        <v>2009</v>
      </c>
      <c r="C6329">
        <v>3</v>
      </c>
      <c r="D6329">
        <v>1107.6391751716201</v>
      </c>
      <c r="E6329">
        <v>4141.4931541624501</v>
      </c>
      <c r="F6329">
        <v>527.42749768388796</v>
      </c>
      <c r="G6329">
        <v>276.56150766280803</v>
      </c>
      <c r="H6329">
        <v>1151.5767912501101</v>
      </c>
      <c r="I6329">
        <v>919.58045136613896</v>
      </c>
    </row>
    <row r="6330" spans="1:9" x14ac:dyDescent="0.25">
      <c r="A6330" t="s">
        <v>43</v>
      </c>
      <c r="B6330">
        <v>2009</v>
      </c>
      <c r="C6330">
        <v>4</v>
      </c>
      <c r="D6330">
        <v>1890.6828882596201</v>
      </c>
      <c r="E6330">
        <v>3546.8425048650402</v>
      </c>
      <c r="F6330">
        <v>20.675995609151698</v>
      </c>
      <c r="G6330">
        <v>10.0799339636652</v>
      </c>
      <c r="H6330">
        <v>314.13515677943701</v>
      </c>
      <c r="I6330">
        <v>1507.4700521817001</v>
      </c>
    </row>
    <row r="6331" spans="1:9" x14ac:dyDescent="0.25">
      <c r="A6331" t="s">
        <v>43</v>
      </c>
      <c r="B6331">
        <v>2009</v>
      </c>
      <c r="C6331">
        <v>5</v>
      </c>
      <c r="D6331">
        <v>1685.64223661552</v>
      </c>
      <c r="E6331">
        <v>3422.7949268444099</v>
      </c>
      <c r="F6331">
        <v>23.007223645673399</v>
      </c>
      <c r="G6331">
        <v>11.2102296454482</v>
      </c>
      <c r="H6331">
        <v>928.78974128562902</v>
      </c>
      <c r="I6331">
        <v>1358.3875130272299</v>
      </c>
    </row>
    <row r="6332" spans="1:9" x14ac:dyDescent="0.25">
      <c r="A6332" t="s">
        <v>43</v>
      </c>
      <c r="B6332">
        <v>2009</v>
      </c>
      <c r="C6332">
        <v>6</v>
      </c>
      <c r="D6332">
        <v>1293.3798735664</v>
      </c>
      <c r="E6332">
        <v>3714.87187681877</v>
      </c>
      <c r="F6332">
        <v>57.539271908624499</v>
      </c>
      <c r="G6332">
        <v>28.158172274190999</v>
      </c>
      <c r="H6332">
        <v>1028.22516123024</v>
      </c>
      <c r="I6332">
        <v>1142.20521765068</v>
      </c>
    </row>
    <row r="6333" spans="1:9" x14ac:dyDescent="0.25">
      <c r="A6333" t="s">
        <v>43</v>
      </c>
      <c r="B6333">
        <v>2009</v>
      </c>
      <c r="C6333">
        <v>7</v>
      </c>
      <c r="D6333">
        <v>1110.5615233599499</v>
      </c>
      <c r="E6333">
        <v>3978.5283422943098</v>
      </c>
      <c r="F6333">
        <v>498.21682909755799</v>
      </c>
      <c r="G6333">
        <v>256.38094900560202</v>
      </c>
      <c r="H6333">
        <v>1828.9540691772499</v>
      </c>
      <c r="I6333">
        <v>1064.43855652361</v>
      </c>
    </row>
    <row r="6334" spans="1:9" x14ac:dyDescent="0.25">
      <c r="A6334" t="s">
        <v>43</v>
      </c>
      <c r="B6334">
        <v>2009</v>
      </c>
      <c r="C6334">
        <v>8</v>
      </c>
      <c r="D6334">
        <v>851.32797441650405</v>
      </c>
      <c r="E6334">
        <v>4088.4860648877002</v>
      </c>
      <c r="F6334">
        <v>109.88415361832</v>
      </c>
      <c r="G6334">
        <v>53.6217070438856</v>
      </c>
      <c r="H6334">
        <v>492.29904824815702</v>
      </c>
      <c r="I6334">
        <v>897.46383931304899</v>
      </c>
    </row>
    <row r="6335" spans="1:9" x14ac:dyDescent="0.25">
      <c r="A6335" t="s">
        <v>43</v>
      </c>
      <c r="B6335">
        <v>2009</v>
      </c>
      <c r="C6335">
        <v>9</v>
      </c>
      <c r="D6335">
        <v>492.97980191721899</v>
      </c>
      <c r="E6335">
        <v>4121.31871331398</v>
      </c>
      <c r="F6335">
        <v>325.96620990721698</v>
      </c>
      <c r="G6335">
        <v>168.83332472753301</v>
      </c>
      <c r="H6335">
        <v>657.63809684425303</v>
      </c>
      <c r="I6335">
        <v>551.99311946567502</v>
      </c>
    </row>
    <row r="6336" spans="1:9" x14ac:dyDescent="0.25">
      <c r="A6336" t="s">
        <v>43</v>
      </c>
      <c r="B6336">
        <v>2009</v>
      </c>
      <c r="C6336">
        <v>10</v>
      </c>
      <c r="D6336">
        <v>325.15989459414402</v>
      </c>
      <c r="E6336">
        <v>4127.4288248908997</v>
      </c>
      <c r="F6336">
        <v>732.43008740161895</v>
      </c>
      <c r="G6336">
        <v>389.80226403704899</v>
      </c>
      <c r="H6336">
        <v>1147.6766650054899</v>
      </c>
      <c r="I6336">
        <v>354.48388806449901</v>
      </c>
    </row>
    <row r="6337" spans="1:9" x14ac:dyDescent="0.25">
      <c r="A6337" t="s">
        <v>43</v>
      </c>
      <c r="B6337">
        <v>2009</v>
      </c>
      <c r="C6337">
        <v>11</v>
      </c>
      <c r="D6337">
        <v>314.83756680848097</v>
      </c>
      <c r="E6337">
        <v>4137.5397653642303</v>
      </c>
      <c r="F6337">
        <v>1120.87627571552</v>
      </c>
      <c r="G6337">
        <v>590.90681409959097</v>
      </c>
      <c r="H6337">
        <v>1737.40861670357</v>
      </c>
      <c r="I6337">
        <v>278.18720794435501</v>
      </c>
    </row>
    <row r="6338" spans="1:9" x14ac:dyDescent="0.25">
      <c r="A6338" t="s">
        <v>43</v>
      </c>
      <c r="B6338">
        <v>2009</v>
      </c>
      <c r="C6338">
        <v>12</v>
      </c>
      <c r="D6338">
        <v>357.68838961458198</v>
      </c>
      <c r="E6338">
        <v>4170.7158014215102</v>
      </c>
      <c r="F6338">
        <v>847.19465036628696</v>
      </c>
      <c r="G6338">
        <v>445.98592265335799</v>
      </c>
      <c r="H6338">
        <v>1166.8961709059099</v>
      </c>
      <c r="I6338">
        <v>246.44165195987699</v>
      </c>
    </row>
    <row r="6339" spans="1:9" x14ac:dyDescent="0.25">
      <c r="A6339" t="s">
        <v>43</v>
      </c>
      <c r="B6339">
        <v>2010</v>
      </c>
      <c r="C6339">
        <v>1</v>
      </c>
      <c r="D6339">
        <v>409.10001913393</v>
      </c>
      <c r="E6339">
        <v>4175.2120053321796</v>
      </c>
      <c r="F6339">
        <v>557.84552493751505</v>
      </c>
      <c r="G6339">
        <v>294.45433588318599</v>
      </c>
      <c r="H6339">
        <v>571.66924485115999</v>
      </c>
      <c r="I6339">
        <v>242.99540413832699</v>
      </c>
    </row>
    <row r="6340" spans="1:9" x14ac:dyDescent="0.25">
      <c r="A6340" t="s">
        <v>43</v>
      </c>
      <c r="B6340">
        <v>2010</v>
      </c>
      <c r="C6340">
        <v>2</v>
      </c>
      <c r="D6340">
        <v>605.54248064128899</v>
      </c>
      <c r="E6340">
        <v>4142.60247703812</v>
      </c>
      <c r="F6340">
        <v>652.26868649032599</v>
      </c>
      <c r="G6340">
        <v>340.28396723249398</v>
      </c>
      <c r="H6340">
        <v>970.17607739772802</v>
      </c>
      <c r="I6340">
        <v>399.48826780898099</v>
      </c>
    </row>
    <row r="6341" spans="1:9" x14ac:dyDescent="0.25">
      <c r="A6341" t="s">
        <v>43</v>
      </c>
      <c r="B6341">
        <v>2010</v>
      </c>
      <c r="C6341">
        <v>3</v>
      </c>
      <c r="D6341">
        <v>1203.4637839862501</v>
      </c>
      <c r="E6341">
        <v>4086.1012885497298</v>
      </c>
      <c r="F6341">
        <v>250.757942489567</v>
      </c>
      <c r="G6341">
        <v>132.849751227659</v>
      </c>
      <c r="H6341">
        <v>903.05518083238599</v>
      </c>
      <c r="I6341">
        <v>986.21879786912996</v>
      </c>
    </row>
    <row r="6342" spans="1:9" x14ac:dyDescent="0.25">
      <c r="A6342" t="s">
        <v>43</v>
      </c>
      <c r="B6342">
        <v>2010</v>
      </c>
      <c r="C6342">
        <v>4</v>
      </c>
      <c r="D6342">
        <v>1618.67455657188</v>
      </c>
      <c r="E6342">
        <v>3820.2757042879498</v>
      </c>
      <c r="F6342">
        <v>48.908490303045802</v>
      </c>
      <c r="G6342">
        <v>24.175528806357399</v>
      </c>
      <c r="H6342">
        <v>411.47328629057898</v>
      </c>
      <c r="I6342">
        <v>1420.2301552476899</v>
      </c>
    </row>
    <row r="6343" spans="1:9" x14ac:dyDescent="0.25">
      <c r="A6343" t="s">
        <v>43</v>
      </c>
      <c r="B6343">
        <v>2010</v>
      </c>
      <c r="C6343">
        <v>5</v>
      </c>
      <c r="D6343">
        <v>1335.9846741342999</v>
      </c>
      <c r="E6343">
        <v>3688.6347857268602</v>
      </c>
      <c r="F6343">
        <v>32.063728857867403</v>
      </c>
      <c r="G6343">
        <v>15.618812414523999</v>
      </c>
      <c r="H6343">
        <v>940.528682964783</v>
      </c>
      <c r="I6343">
        <v>1184.21599797817</v>
      </c>
    </row>
    <row r="6344" spans="1:9" x14ac:dyDescent="0.25">
      <c r="A6344" t="s">
        <v>43</v>
      </c>
      <c r="B6344">
        <v>2010</v>
      </c>
      <c r="C6344">
        <v>6</v>
      </c>
      <c r="D6344">
        <v>1502.3145842458</v>
      </c>
      <c r="E6344">
        <v>3574.3509518956698</v>
      </c>
      <c r="F6344">
        <v>22.613333426735998</v>
      </c>
      <c r="G6344">
        <v>11.061324688567099</v>
      </c>
      <c r="H6344">
        <v>354.34853682800298</v>
      </c>
      <c r="I6344">
        <v>1249.3469783522401</v>
      </c>
    </row>
    <row r="6345" spans="1:9" x14ac:dyDescent="0.25">
      <c r="A6345" t="s">
        <v>43</v>
      </c>
      <c r="B6345">
        <v>2010</v>
      </c>
      <c r="C6345">
        <v>7</v>
      </c>
      <c r="D6345">
        <v>1369.2825513395701</v>
      </c>
      <c r="E6345">
        <v>3547.6237591243698</v>
      </c>
      <c r="F6345">
        <v>73.370670819526296</v>
      </c>
      <c r="G6345">
        <v>34.376119828537803</v>
      </c>
      <c r="H6345">
        <v>1233.3643751920299</v>
      </c>
      <c r="I6345">
        <v>1094.7850079161501</v>
      </c>
    </row>
    <row r="6346" spans="1:9" x14ac:dyDescent="0.25">
      <c r="A6346" t="s">
        <v>43</v>
      </c>
      <c r="B6346">
        <v>2010</v>
      </c>
      <c r="C6346">
        <v>8</v>
      </c>
      <c r="D6346">
        <v>671.63445793956805</v>
      </c>
      <c r="E6346">
        <v>4040.2859224060799</v>
      </c>
      <c r="F6346">
        <v>1317.0191154622701</v>
      </c>
      <c r="G6346">
        <v>704.41352333584905</v>
      </c>
      <c r="H6346">
        <v>2649.5686153094498</v>
      </c>
      <c r="I6346">
        <v>707.86080242712001</v>
      </c>
    </row>
    <row r="6347" spans="1:9" x14ac:dyDescent="0.25">
      <c r="A6347" t="s">
        <v>43</v>
      </c>
      <c r="B6347">
        <v>2010</v>
      </c>
      <c r="C6347">
        <v>9</v>
      </c>
      <c r="D6347">
        <v>392.847935895901</v>
      </c>
      <c r="E6347">
        <v>4050.1129148587802</v>
      </c>
      <c r="F6347">
        <v>710.35463300473702</v>
      </c>
      <c r="G6347">
        <v>364.94347449368098</v>
      </c>
      <c r="H6347">
        <v>1396.1455163112601</v>
      </c>
      <c r="I6347">
        <v>438.30433152265499</v>
      </c>
    </row>
    <row r="6348" spans="1:9" x14ac:dyDescent="0.25">
      <c r="A6348" t="s">
        <v>43</v>
      </c>
      <c r="B6348">
        <v>2010</v>
      </c>
      <c r="C6348">
        <v>10</v>
      </c>
      <c r="D6348">
        <v>332.508160496225</v>
      </c>
      <c r="E6348">
        <v>4150.1876105023202</v>
      </c>
      <c r="F6348">
        <v>657.69319292909597</v>
      </c>
      <c r="G6348">
        <v>335.97577673752301</v>
      </c>
      <c r="H6348">
        <v>1035.4622960940401</v>
      </c>
      <c r="I6348">
        <v>362.57614709640501</v>
      </c>
    </row>
    <row r="6349" spans="1:9" x14ac:dyDescent="0.25">
      <c r="A6349" t="s">
        <v>43</v>
      </c>
      <c r="B6349">
        <v>2010</v>
      </c>
      <c r="C6349">
        <v>11</v>
      </c>
      <c r="D6349">
        <v>253.71339775142701</v>
      </c>
      <c r="E6349">
        <v>4154.5709841075104</v>
      </c>
      <c r="F6349">
        <v>891.72453443386098</v>
      </c>
      <c r="G6349">
        <v>472.32052365428399</v>
      </c>
      <c r="H6349">
        <v>1321.8996288681401</v>
      </c>
      <c r="I6349">
        <v>238.95362629900001</v>
      </c>
    </row>
    <row r="6350" spans="1:9" x14ac:dyDescent="0.25">
      <c r="A6350" t="s">
        <v>43</v>
      </c>
      <c r="B6350">
        <v>2010</v>
      </c>
      <c r="C6350">
        <v>12</v>
      </c>
      <c r="D6350">
        <v>313.93963219762799</v>
      </c>
      <c r="E6350">
        <v>4173.2500914033499</v>
      </c>
      <c r="F6350">
        <v>682.42510287126504</v>
      </c>
      <c r="G6350">
        <v>362.90286020743798</v>
      </c>
      <c r="H6350">
        <v>810.43233915462497</v>
      </c>
      <c r="I6350">
        <v>220.762600758247</v>
      </c>
    </row>
    <row r="6351" spans="1:9" x14ac:dyDescent="0.25">
      <c r="A6351" t="s">
        <v>43</v>
      </c>
      <c r="B6351">
        <v>2011</v>
      </c>
      <c r="C6351">
        <v>1</v>
      </c>
      <c r="D6351">
        <v>529.82298529363698</v>
      </c>
      <c r="E6351">
        <v>4170.2242612516802</v>
      </c>
      <c r="F6351">
        <v>740.59111701879499</v>
      </c>
      <c r="G6351">
        <v>394.142422838595</v>
      </c>
      <c r="H6351">
        <v>1004.53376495359</v>
      </c>
      <c r="I6351">
        <v>294.97273694498102</v>
      </c>
    </row>
    <row r="6352" spans="1:9" x14ac:dyDescent="0.25">
      <c r="A6352" t="s">
        <v>43</v>
      </c>
      <c r="B6352">
        <v>2011</v>
      </c>
      <c r="C6352">
        <v>2</v>
      </c>
      <c r="D6352">
        <v>659.25540838342602</v>
      </c>
      <c r="E6352">
        <v>4164.8614032742298</v>
      </c>
      <c r="F6352">
        <v>433.06155712446201</v>
      </c>
      <c r="G6352">
        <v>226.515683842035</v>
      </c>
      <c r="H6352">
        <v>629.38426846643404</v>
      </c>
      <c r="I6352">
        <v>425.69076000822997</v>
      </c>
    </row>
    <row r="6353" spans="1:9" x14ac:dyDescent="0.25">
      <c r="A6353" t="s">
        <v>43</v>
      </c>
      <c r="B6353">
        <v>2011</v>
      </c>
      <c r="C6353">
        <v>3</v>
      </c>
      <c r="D6353">
        <v>1322.18205425613</v>
      </c>
      <c r="E6353">
        <v>4019.2765625686602</v>
      </c>
      <c r="F6353">
        <v>24.8907376648766</v>
      </c>
      <c r="G6353">
        <v>12.2733359846246</v>
      </c>
      <c r="H6353">
        <v>167.83513769816901</v>
      </c>
      <c r="I6353">
        <v>1043.18707426376</v>
      </c>
    </row>
    <row r="6354" spans="1:9" x14ac:dyDescent="0.25">
      <c r="A6354" t="s">
        <v>43</v>
      </c>
      <c r="B6354">
        <v>2011</v>
      </c>
      <c r="C6354">
        <v>4</v>
      </c>
      <c r="D6354">
        <v>1907.1131041669501</v>
      </c>
      <c r="E6354">
        <v>3504.5749468195299</v>
      </c>
      <c r="F6354">
        <v>22.770287199313</v>
      </c>
      <c r="G6354">
        <v>11.183822656865599</v>
      </c>
      <c r="H6354">
        <v>278.53952636817201</v>
      </c>
      <c r="I6354">
        <v>1484.74958542324</v>
      </c>
    </row>
    <row r="6355" spans="1:9" x14ac:dyDescent="0.25">
      <c r="A6355" t="s">
        <v>43</v>
      </c>
      <c r="B6355">
        <v>2011</v>
      </c>
      <c r="C6355">
        <v>5</v>
      </c>
      <c r="D6355">
        <v>1779.9070913283899</v>
      </c>
      <c r="E6355">
        <v>2977.9184490862999</v>
      </c>
      <c r="F6355">
        <v>22.6606072842985</v>
      </c>
      <c r="G6355">
        <v>11.091576237608701</v>
      </c>
      <c r="H6355">
        <v>592.24392665786797</v>
      </c>
      <c r="I6355">
        <v>1113.16726492516</v>
      </c>
    </row>
    <row r="6356" spans="1:9" x14ac:dyDescent="0.25">
      <c r="A6356" t="s">
        <v>43</v>
      </c>
      <c r="B6356">
        <v>2011</v>
      </c>
      <c r="C6356">
        <v>6</v>
      </c>
      <c r="D6356">
        <v>1378.6570667343899</v>
      </c>
      <c r="E6356">
        <v>3469.1508277021799</v>
      </c>
      <c r="F6356">
        <v>43.048005018827297</v>
      </c>
      <c r="G6356">
        <v>21.885076625839901</v>
      </c>
      <c r="H6356">
        <v>1406.2611727204901</v>
      </c>
      <c r="I6356">
        <v>1083.3394409207201</v>
      </c>
    </row>
    <row r="6357" spans="1:9" x14ac:dyDescent="0.25">
      <c r="A6357" t="s">
        <v>43</v>
      </c>
      <c r="B6357">
        <v>2011</v>
      </c>
      <c r="C6357">
        <v>7</v>
      </c>
      <c r="D6357">
        <v>916.21139726207696</v>
      </c>
      <c r="E6357">
        <v>3947.0776299066201</v>
      </c>
      <c r="F6357">
        <v>288.08885426637801</v>
      </c>
      <c r="G6357">
        <v>141.284229332687</v>
      </c>
      <c r="H6357">
        <v>1068.96460859587</v>
      </c>
      <c r="I6357">
        <v>884.06120132947899</v>
      </c>
    </row>
    <row r="6358" spans="1:9" x14ac:dyDescent="0.25">
      <c r="A6358" t="s">
        <v>43</v>
      </c>
      <c r="B6358">
        <v>2011</v>
      </c>
      <c r="C6358">
        <v>8</v>
      </c>
      <c r="D6358">
        <v>702.24042769416803</v>
      </c>
      <c r="E6358">
        <v>4117.2596353290601</v>
      </c>
      <c r="F6358">
        <v>962.28013452415496</v>
      </c>
      <c r="G6358">
        <v>504.56039584043498</v>
      </c>
      <c r="H6358">
        <v>2058.20407771584</v>
      </c>
      <c r="I6358">
        <v>751.34983299119904</v>
      </c>
    </row>
    <row r="6359" spans="1:9" x14ac:dyDescent="0.25">
      <c r="A6359" t="s">
        <v>43</v>
      </c>
      <c r="B6359">
        <v>2011</v>
      </c>
      <c r="C6359">
        <v>9</v>
      </c>
      <c r="D6359">
        <v>488.37602333427401</v>
      </c>
      <c r="E6359">
        <v>4147.6413374061603</v>
      </c>
      <c r="F6359">
        <v>568.00107851470898</v>
      </c>
      <c r="G6359">
        <v>294.12407706576801</v>
      </c>
      <c r="H6359">
        <v>1033.9064175993301</v>
      </c>
      <c r="I6359">
        <v>550.63094037047404</v>
      </c>
    </row>
    <row r="6360" spans="1:9" x14ac:dyDescent="0.25">
      <c r="A6360" t="s">
        <v>43</v>
      </c>
      <c r="B6360">
        <v>2011</v>
      </c>
      <c r="C6360">
        <v>10</v>
      </c>
      <c r="D6360">
        <v>401.553497118378</v>
      </c>
      <c r="E6360">
        <v>4148.7706071907796</v>
      </c>
      <c r="F6360">
        <v>649.05523149522799</v>
      </c>
      <c r="G6360">
        <v>337.536335566133</v>
      </c>
      <c r="H6360">
        <v>1086.9650570241199</v>
      </c>
      <c r="I6360">
        <v>427.03179821447401</v>
      </c>
    </row>
    <row r="6361" spans="1:9" x14ac:dyDescent="0.25">
      <c r="A6361" t="s">
        <v>43</v>
      </c>
      <c r="B6361">
        <v>2011</v>
      </c>
      <c r="C6361">
        <v>11</v>
      </c>
      <c r="D6361">
        <v>342.04314513281798</v>
      </c>
      <c r="E6361">
        <v>4186.51176117874</v>
      </c>
      <c r="F6361">
        <v>234.212392676506</v>
      </c>
      <c r="G6361">
        <v>121.183616903764</v>
      </c>
      <c r="H6361">
        <v>42.909807489077998</v>
      </c>
      <c r="I6361">
        <v>300.14281232214</v>
      </c>
    </row>
    <row r="6362" spans="1:9" x14ac:dyDescent="0.25">
      <c r="A6362" t="s">
        <v>43</v>
      </c>
      <c r="B6362">
        <v>2011</v>
      </c>
      <c r="C6362">
        <v>12</v>
      </c>
      <c r="D6362">
        <v>409.34697094985</v>
      </c>
      <c r="E6362">
        <v>4158.9135235703998</v>
      </c>
      <c r="F6362">
        <v>1493.91381306725</v>
      </c>
      <c r="G6362">
        <v>780.21457454398603</v>
      </c>
      <c r="H6362">
        <v>2395.4542926929498</v>
      </c>
      <c r="I6362">
        <v>272.17179860572799</v>
      </c>
    </row>
    <row r="6363" spans="1:9" x14ac:dyDescent="0.25">
      <c r="A6363" t="s">
        <v>43</v>
      </c>
      <c r="B6363">
        <v>2012</v>
      </c>
      <c r="C6363">
        <v>1</v>
      </c>
      <c r="D6363">
        <v>577.89450726118002</v>
      </c>
      <c r="E6363">
        <v>4163.2557456617697</v>
      </c>
      <c r="F6363">
        <v>1086.99579721394</v>
      </c>
      <c r="G6363">
        <v>572.18002143164097</v>
      </c>
      <c r="H6363">
        <v>1801.6647321160101</v>
      </c>
      <c r="I6363">
        <v>316.218865629177</v>
      </c>
    </row>
    <row r="6364" spans="1:9" x14ac:dyDescent="0.25">
      <c r="A6364" t="s">
        <v>43</v>
      </c>
      <c r="B6364">
        <v>2012</v>
      </c>
      <c r="C6364">
        <v>2</v>
      </c>
      <c r="D6364">
        <v>690.56716087976497</v>
      </c>
      <c r="E6364">
        <v>4182.8446666413902</v>
      </c>
      <c r="F6364">
        <v>286.99004426364002</v>
      </c>
      <c r="G6364">
        <v>150.38236388001101</v>
      </c>
      <c r="H6364">
        <v>339.567812562847</v>
      </c>
      <c r="I6364">
        <v>456.27208643866499</v>
      </c>
    </row>
    <row r="6365" spans="1:9" x14ac:dyDescent="0.25">
      <c r="A6365" t="s">
        <v>43</v>
      </c>
      <c r="B6365">
        <v>2012</v>
      </c>
      <c r="C6365">
        <v>3</v>
      </c>
      <c r="D6365">
        <v>1332.1667949007399</v>
      </c>
      <c r="E6365">
        <v>3993.6423150883502</v>
      </c>
      <c r="F6365">
        <v>93.669299863025003</v>
      </c>
      <c r="G6365">
        <v>48.134793515280101</v>
      </c>
      <c r="H6365">
        <v>215.916703699088</v>
      </c>
      <c r="I6365">
        <v>1048.83115771194</v>
      </c>
    </row>
    <row r="6366" spans="1:9" x14ac:dyDescent="0.25">
      <c r="A6366" t="s">
        <v>43</v>
      </c>
      <c r="B6366">
        <v>2012</v>
      </c>
      <c r="C6366">
        <v>4</v>
      </c>
      <c r="D6366">
        <v>1323.2084974847401</v>
      </c>
      <c r="E6366">
        <v>3755.7941057625599</v>
      </c>
      <c r="F6366">
        <v>25.1394631926775</v>
      </c>
      <c r="G6366">
        <v>12.268448323487799</v>
      </c>
      <c r="H6366">
        <v>714.01912476974496</v>
      </c>
      <c r="I6366">
        <v>1161.16642194218</v>
      </c>
    </row>
    <row r="6367" spans="1:9" x14ac:dyDescent="0.25">
      <c r="A6367" t="s">
        <v>43</v>
      </c>
      <c r="B6367">
        <v>2012</v>
      </c>
      <c r="C6367">
        <v>5</v>
      </c>
      <c r="D6367">
        <v>1676.88506409664</v>
      </c>
      <c r="E6367">
        <v>3618.7659273245199</v>
      </c>
      <c r="F6367">
        <v>21.1497708165708</v>
      </c>
      <c r="G6367">
        <v>10.285140328058</v>
      </c>
      <c r="H6367">
        <v>756.77436913108795</v>
      </c>
      <c r="I6367">
        <v>1450.19309270393</v>
      </c>
    </row>
    <row r="6368" spans="1:9" x14ac:dyDescent="0.25">
      <c r="A6368" t="s">
        <v>43</v>
      </c>
      <c r="B6368">
        <v>2012</v>
      </c>
      <c r="C6368">
        <v>6</v>
      </c>
      <c r="D6368">
        <v>1171.94807264271</v>
      </c>
      <c r="E6368">
        <v>3821.5080030194099</v>
      </c>
      <c r="F6368">
        <v>131.414392815556</v>
      </c>
      <c r="G6368">
        <v>66.541588114550805</v>
      </c>
      <c r="H6368">
        <v>1187.01111111656</v>
      </c>
      <c r="I6368">
        <v>1079.5890109429199</v>
      </c>
    </row>
    <row r="6369" spans="1:9" x14ac:dyDescent="0.25">
      <c r="A6369" t="s">
        <v>43</v>
      </c>
      <c r="B6369">
        <v>2012</v>
      </c>
      <c r="C6369">
        <v>7</v>
      </c>
      <c r="D6369">
        <v>1024.95621185089</v>
      </c>
      <c r="E6369">
        <v>4056.6015361428799</v>
      </c>
      <c r="F6369">
        <v>522.73552590061195</v>
      </c>
      <c r="G6369">
        <v>277.10251255308498</v>
      </c>
      <c r="H6369">
        <v>1577.2891435649501</v>
      </c>
      <c r="I6369">
        <v>1015.33040490244</v>
      </c>
    </row>
    <row r="6370" spans="1:9" x14ac:dyDescent="0.25">
      <c r="A6370" t="s">
        <v>43</v>
      </c>
      <c r="B6370">
        <v>2012</v>
      </c>
      <c r="C6370">
        <v>8</v>
      </c>
      <c r="D6370">
        <v>804.56146849653203</v>
      </c>
      <c r="E6370">
        <v>4119.2736021255496</v>
      </c>
      <c r="F6370">
        <v>344.009985461849</v>
      </c>
      <c r="G6370">
        <v>169.590034696065</v>
      </c>
      <c r="H6370">
        <v>898.97112738515796</v>
      </c>
      <c r="I6370">
        <v>857.29811917394602</v>
      </c>
    </row>
    <row r="6371" spans="1:9" x14ac:dyDescent="0.25">
      <c r="A6371" t="s">
        <v>43</v>
      </c>
      <c r="B6371">
        <v>2012</v>
      </c>
      <c r="C6371">
        <v>9</v>
      </c>
      <c r="D6371">
        <v>459.536569057446</v>
      </c>
      <c r="E6371">
        <v>4144.1647928709399</v>
      </c>
      <c r="F6371">
        <v>485.88625091843602</v>
      </c>
      <c r="G6371">
        <v>253.98690518792799</v>
      </c>
      <c r="H6371">
        <v>886.82123631856905</v>
      </c>
      <c r="I6371">
        <v>520.28817160098095</v>
      </c>
    </row>
    <row r="6372" spans="1:9" x14ac:dyDescent="0.25">
      <c r="A6372" t="s">
        <v>43</v>
      </c>
      <c r="B6372">
        <v>2012</v>
      </c>
      <c r="C6372">
        <v>10</v>
      </c>
      <c r="D6372">
        <v>340.85325913026799</v>
      </c>
      <c r="E6372">
        <v>4152.6817960887101</v>
      </c>
      <c r="F6372">
        <v>845.84202869567901</v>
      </c>
      <c r="G6372">
        <v>441.57229081837397</v>
      </c>
      <c r="H6372">
        <v>1256.26246878048</v>
      </c>
      <c r="I6372">
        <v>369.33726947783498</v>
      </c>
    </row>
    <row r="6373" spans="1:9" x14ac:dyDescent="0.25">
      <c r="A6373" t="s">
        <v>43</v>
      </c>
      <c r="B6373">
        <v>2012</v>
      </c>
      <c r="C6373">
        <v>11</v>
      </c>
      <c r="D6373">
        <v>323.572121706372</v>
      </c>
      <c r="E6373">
        <v>4175.3795774617001</v>
      </c>
      <c r="F6373">
        <v>478.85168054538701</v>
      </c>
      <c r="G6373">
        <v>248.89647283486599</v>
      </c>
      <c r="H6373">
        <v>563.63420362180705</v>
      </c>
      <c r="I6373">
        <v>284.62143270025302</v>
      </c>
    </row>
    <row r="6374" spans="1:9" x14ac:dyDescent="0.25">
      <c r="A6374" t="s">
        <v>43</v>
      </c>
      <c r="B6374">
        <v>2012</v>
      </c>
      <c r="C6374">
        <v>12</v>
      </c>
      <c r="D6374">
        <v>408.96361713612498</v>
      </c>
      <c r="E6374">
        <v>4170.5880177325498</v>
      </c>
      <c r="F6374">
        <v>1173.50504121628</v>
      </c>
      <c r="G6374">
        <v>615.622117228241</v>
      </c>
      <c r="H6374">
        <v>1751.17685410374</v>
      </c>
      <c r="I6374">
        <v>269.47349238892502</v>
      </c>
    </row>
    <row r="6375" spans="1:9" x14ac:dyDescent="0.25">
      <c r="A6375" t="s">
        <v>43</v>
      </c>
      <c r="B6375">
        <v>2013</v>
      </c>
      <c r="C6375">
        <v>1</v>
      </c>
      <c r="D6375">
        <v>484.19697546153998</v>
      </c>
      <c r="E6375">
        <v>4184.6334932443297</v>
      </c>
      <c r="F6375">
        <v>702.00363674217203</v>
      </c>
      <c r="G6375">
        <v>370.64505812073998</v>
      </c>
      <c r="H6375">
        <v>883.39058522600203</v>
      </c>
      <c r="I6375">
        <v>278.941989588566</v>
      </c>
    </row>
    <row r="6376" spans="1:9" x14ac:dyDescent="0.25">
      <c r="A6376" t="s">
        <v>43</v>
      </c>
      <c r="B6376">
        <v>2013</v>
      </c>
      <c r="C6376">
        <v>2</v>
      </c>
      <c r="D6376">
        <v>547.63169843063395</v>
      </c>
      <c r="E6376">
        <v>4181.2323076094099</v>
      </c>
      <c r="F6376">
        <v>432.99055996349398</v>
      </c>
      <c r="G6376">
        <v>228.04092521166001</v>
      </c>
      <c r="H6376">
        <v>579.356614729233</v>
      </c>
      <c r="I6376">
        <v>361.16261342477799</v>
      </c>
    </row>
    <row r="6377" spans="1:9" x14ac:dyDescent="0.25">
      <c r="A6377" t="s">
        <v>43</v>
      </c>
      <c r="B6377">
        <v>2013</v>
      </c>
      <c r="C6377">
        <v>3</v>
      </c>
      <c r="D6377">
        <v>890.86192267217598</v>
      </c>
      <c r="E6377">
        <v>4116.2885272785998</v>
      </c>
      <c r="F6377">
        <v>139.22917823552601</v>
      </c>
      <c r="G6377">
        <v>73.067934183334302</v>
      </c>
      <c r="H6377">
        <v>345.62266744401899</v>
      </c>
      <c r="I6377">
        <v>732.96599641868602</v>
      </c>
    </row>
    <row r="6378" spans="1:9" x14ac:dyDescent="0.25">
      <c r="A6378" t="s">
        <v>43</v>
      </c>
      <c r="B6378">
        <v>2013</v>
      </c>
      <c r="C6378">
        <v>4</v>
      </c>
      <c r="D6378">
        <v>1454.5647483473899</v>
      </c>
      <c r="E6378">
        <v>3911.0344217247002</v>
      </c>
      <c r="F6378">
        <v>26.767969329950802</v>
      </c>
      <c r="G6378">
        <v>13.2436865676859</v>
      </c>
      <c r="H6378">
        <v>434.45190984910897</v>
      </c>
      <c r="I6378">
        <v>1335.9302893587501</v>
      </c>
    </row>
    <row r="6379" spans="1:9" x14ac:dyDescent="0.25">
      <c r="A6379" t="s">
        <v>43</v>
      </c>
      <c r="B6379">
        <v>2013</v>
      </c>
      <c r="C6379">
        <v>5</v>
      </c>
      <c r="D6379">
        <v>1456.62571451393</v>
      </c>
      <c r="E6379">
        <v>3679.34879506378</v>
      </c>
      <c r="F6379">
        <v>47.7235727182427</v>
      </c>
      <c r="G6379">
        <v>25.884356670548101</v>
      </c>
      <c r="H6379">
        <v>1053.7375331798601</v>
      </c>
      <c r="I6379">
        <v>1285.61616775478</v>
      </c>
    </row>
    <row r="6380" spans="1:9" x14ac:dyDescent="0.25">
      <c r="A6380" t="s">
        <v>43</v>
      </c>
      <c r="B6380">
        <v>2013</v>
      </c>
      <c r="C6380">
        <v>6</v>
      </c>
      <c r="D6380">
        <v>1288.9979680428701</v>
      </c>
      <c r="E6380">
        <v>3839.4695368151101</v>
      </c>
      <c r="F6380">
        <v>286.12697899204801</v>
      </c>
      <c r="G6380">
        <v>147.01569477825899</v>
      </c>
      <c r="H6380">
        <v>1341.0154881487699</v>
      </c>
      <c r="I6380">
        <v>1175.91791785839</v>
      </c>
    </row>
    <row r="6381" spans="1:9" x14ac:dyDescent="0.25">
      <c r="A6381" t="s">
        <v>43</v>
      </c>
      <c r="B6381">
        <v>2013</v>
      </c>
      <c r="C6381">
        <v>7</v>
      </c>
      <c r="D6381">
        <v>1205.33884696213</v>
      </c>
      <c r="E6381">
        <v>3849.4546624034901</v>
      </c>
      <c r="F6381">
        <v>78.684030692534705</v>
      </c>
      <c r="G6381">
        <v>38.146933599769298</v>
      </c>
      <c r="H6381">
        <v>609.12753390152</v>
      </c>
      <c r="I6381">
        <v>1114.52638400875</v>
      </c>
    </row>
    <row r="6382" spans="1:9" x14ac:dyDescent="0.25">
      <c r="A6382" t="s">
        <v>43</v>
      </c>
      <c r="B6382">
        <v>2013</v>
      </c>
      <c r="C6382">
        <v>8</v>
      </c>
      <c r="D6382">
        <v>848.77782794128404</v>
      </c>
      <c r="E6382">
        <v>3986.2202292942002</v>
      </c>
      <c r="F6382">
        <v>268.69696894663502</v>
      </c>
      <c r="G6382">
        <v>132.73135219703099</v>
      </c>
      <c r="H6382">
        <v>817.00688003589698</v>
      </c>
      <c r="I6382">
        <v>864.37846822774804</v>
      </c>
    </row>
    <row r="6383" spans="1:9" x14ac:dyDescent="0.25">
      <c r="A6383" t="s">
        <v>43</v>
      </c>
      <c r="B6383">
        <v>2013</v>
      </c>
      <c r="C6383">
        <v>9</v>
      </c>
      <c r="D6383">
        <v>427.82538532653899</v>
      </c>
      <c r="E6383">
        <v>4127.8666583972199</v>
      </c>
      <c r="F6383">
        <v>808.56449563827505</v>
      </c>
      <c r="G6383">
        <v>424.55945913883102</v>
      </c>
      <c r="H6383">
        <v>1613.24587535416</v>
      </c>
      <c r="I6383">
        <v>483.75300994348498</v>
      </c>
    </row>
    <row r="6384" spans="1:9" x14ac:dyDescent="0.25">
      <c r="A6384" t="s">
        <v>43</v>
      </c>
      <c r="B6384">
        <v>2013</v>
      </c>
      <c r="C6384">
        <v>10</v>
      </c>
      <c r="D6384">
        <v>363.64290385374102</v>
      </c>
      <c r="E6384">
        <v>4160.2890997525001</v>
      </c>
      <c r="F6384">
        <v>758.20266175399797</v>
      </c>
      <c r="G6384">
        <v>396.37203409259303</v>
      </c>
      <c r="H6384">
        <v>1163.90323721294</v>
      </c>
      <c r="I6384">
        <v>392.21246760167099</v>
      </c>
    </row>
    <row r="6385" spans="1:9" x14ac:dyDescent="0.25">
      <c r="A6385" t="s">
        <v>43</v>
      </c>
      <c r="B6385">
        <v>2013</v>
      </c>
      <c r="C6385">
        <v>11</v>
      </c>
      <c r="D6385">
        <v>286.78383773612899</v>
      </c>
      <c r="E6385">
        <v>4174.9780927735901</v>
      </c>
      <c r="F6385">
        <v>1010.33596861851</v>
      </c>
      <c r="G6385">
        <v>524.70884486140801</v>
      </c>
      <c r="H6385">
        <v>1404.0243189391299</v>
      </c>
      <c r="I6385">
        <v>261.82085560456301</v>
      </c>
    </row>
    <row r="6386" spans="1:9" x14ac:dyDescent="0.25">
      <c r="A6386" t="s">
        <v>43</v>
      </c>
      <c r="B6386">
        <v>2013</v>
      </c>
      <c r="C6386">
        <v>12</v>
      </c>
      <c r="D6386">
        <v>451.27632468607902</v>
      </c>
      <c r="E6386">
        <v>4143.3745807104497</v>
      </c>
      <c r="F6386">
        <v>688.75239443855298</v>
      </c>
      <c r="G6386">
        <v>358.87748361927203</v>
      </c>
      <c r="H6386">
        <v>1000.88468484036</v>
      </c>
      <c r="I6386">
        <v>290.04054667376499</v>
      </c>
    </row>
    <row r="6387" spans="1:9" x14ac:dyDescent="0.25">
      <c r="A6387" t="s">
        <v>43</v>
      </c>
      <c r="B6387">
        <v>2014</v>
      </c>
      <c r="C6387">
        <v>1</v>
      </c>
      <c r="D6387">
        <v>573.97201069913797</v>
      </c>
      <c r="E6387">
        <v>4175.2324867012003</v>
      </c>
      <c r="F6387">
        <v>640.60687692314104</v>
      </c>
      <c r="G6387">
        <v>333.53154375229599</v>
      </c>
      <c r="H6387">
        <v>856.01636687633504</v>
      </c>
      <c r="I6387">
        <v>316.14201264222203</v>
      </c>
    </row>
    <row r="6388" spans="1:9" x14ac:dyDescent="0.25">
      <c r="A6388" t="s">
        <v>43</v>
      </c>
      <c r="B6388">
        <v>2014</v>
      </c>
      <c r="C6388">
        <v>2</v>
      </c>
      <c r="D6388">
        <v>873.65040966371498</v>
      </c>
      <c r="E6388">
        <v>4168.3069580342099</v>
      </c>
      <c r="F6388">
        <v>350.884682062492</v>
      </c>
      <c r="G6388">
        <v>181.98179724858301</v>
      </c>
      <c r="H6388">
        <v>618.18302407014801</v>
      </c>
      <c r="I6388">
        <v>553.54013683647099</v>
      </c>
    </row>
    <row r="6389" spans="1:9" x14ac:dyDescent="0.25">
      <c r="A6389" t="s">
        <v>43</v>
      </c>
      <c r="B6389">
        <v>2014</v>
      </c>
      <c r="C6389">
        <v>3</v>
      </c>
      <c r="D6389">
        <v>1544.71631392425</v>
      </c>
      <c r="E6389">
        <v>3983.8564183891299</v>
      </c>
      <c r="F6389">
        <v>44.084649789451703</v>
      </c>
      <c r="G6389">
        <v>21.052816693468699</v>
      </c>
      <c r="H6389">
        <v>379.61611107767101</v>
      </c>
      <c r="I6389">
        <v>1190.2571874877899</v>
      </c>
    </row>
    <row r="6390" spans="1:9" x14ac:dyDescent="0.25">
      <c r="A6390" t="s">
        <v>43</v>
      </c>
      <c r="B6390">
        <v>2014</v>
      </c>
      <c r="C6390">
        <v>4</v>
      </c>
      <c r="D6390">
        <v>1640.4793373848299</v>
      </c>
      <c r="E6390">
        <v>3685.5722810913098</v>
      </c>
      <c r="F6390">
        <v>23.673039466332799</v>
      </c>
      <c r="G6390">
        <v>11.586735331656399</v>
      </c>
      <c r="H6390">
        <v>828.16138870639804</v>
      </c>
      <c r="I6390">
        <v>1371.08776235859</v>
      </c>
    </row>
    <row r="6391" spans="1:9" x14ac:dyDescent="0.25">
      <c r="A6391" t="s">
        <v>43</v>
      </c>
      <c r="B6391">
        <v>2014</v>
      </c>
      <c r="C6391">
        <v>5</v>
      </c>
      <c r="D6391">
        <v>1388.33013316402</v>
      </c>
      <c r="E6391">
        <v>3933.0235065247398</v>
      </c>
      <c r="F6391">
        <v>370.405050469792</v>
      </c>
      <c r="G6391">
        <v>191.078272436346</v>
      </c>
      <c r="H6391">
        <v>1701.7459950651901</v>
      </c>
      <c r="I6391">
        <v>1347.3961879165599</v>
      </c>
    </row>
    <row r="6392" spans="1:9" x14ac:dyDescent="0.25">
      <c r="A6392" t="s">
        <v>43</v>
      </c>
      <c r="B6392">
        <v>2014</v>
      </c>
      <c r="C6392">
        <v>6</v>
      </c>
      <c r="D6392">
        <v>1349.76470862667</v>
      </c>
      <c r="E6392">
        <v>3920.8539577121001</v>
      </c>
      <c r="F6392">
        <v>65.220990997814994</v>
      </c>
      <c r="G6392">
        <v>34.356517404588203</v>
      </c>
      <c r="H6392">
        <v>906.83373324747095</v>
      </c>
      <c r="I6392">
        <v>1285.9639306333199</v>
      </c>
    </row>
    <row r="6393" spans="1:9" x14ac:dyDescent="0.25">
      <c r="A6393" t="s">
        <v>43</v>
      </c>
      <c r="B6393">
        <v>2014</v>
      </c>
      <c r="C6393">
        <v>7</v>
      </c>
      <c r="D6393">
        <v>1195.6217910197499</v>
      </c>
      <c r="E6393">
        <v>4049.2564047866099</v>
      </c>
      <c r="F6393">
        <v>541.70469867073996</v>
      </c>
      <c r="G6393">
        <v>293.11268779242801</v>
      </c>
      <c r="H6393">
        <v>1650.2880094755601</v>
      </c>
      <c r="I6393">
        <v>1180.12393243153</v>
      </c>
    </row>
    <row r="6394" spans="1:9" x14ac:dyDescent="0.25">
      <c r="A6394" t="s">
        <v>43</v>
      </c>
      <c r="B6394">
        <v>2014</v>
      </c>
      <c r="C6394">
        <v>8</v>
      </c>
      <c r="D6394">
        <v>698.22765777065297</v>
      </c>
      <c r="E6394">
        <v>4120.8598466871599</v>
      </c>
      <c r="F6394">
        <v>615.84291663116505</v>
      </c>
      <c r="G6394">
        <v>318.49919572636099</v>
      </c>
      <c r="H6394">
        <v>1402.2746238279301</v>
      </c>
      <c r="I6394">
        <v>746.60193681793203</v>
      </c>
    </row>
    <row r="6395" spans="1:9" x14ac:dyDescent="0.25">
      <c r="A6395" t="s">
        <v>43</v>
      </c>
      <c r="B6395">
        <v>2014</v>
      </c>
      <c r="C6395">
        <v>9</v>
      </c>
      <c r="D6395">
        <v>497.93696232877801</v>
      </c>
      <c r="E6395">
        <v>4150.1678510401898</v>
      </c>
      <c r="F6395">
        <v>203.27346176235901</v>
      </c>
      <c r="G6395">
        <v>107.842167854072</v>
      </c>
      <c r="H6395">
        <v>372.55042585907</v>
      </c>
      <c r="I6395">
        <v>561.99676640892994</v>
      </c>
    </row>
    <row r="6396" spans="1:9" x14ac:dyDescent="0.25">
      <c r="A6396" t="s">
        <v>43</v>
      </c>
      <c r="B6396">
        <v>2014</v>
      </c>
      <c r="C6396">
        <v>10</v>
      </c>
      <c r="D6396">
        <v>360.76650214239203</v>
      </c>
      <c r="E6396">
        <v>4144.8735328595703</v>
      </c>
      <c r="F6396">
        <v>607.87970756622303</v>
      </c>
      <c r="G6396">
        <v>319.21282455856903</v>
      </c>
      <c r="H6396">
        <v>881.07540969987895</v>
      </c>
      <c r="I6396">
        <v>390.52197896044697</v>
      </c>
    </row>
    <row r="6397" spans="1:9" x14ac:dyDescent="0.25">
      <c r="A6397" t="s">
        <v>43</v>
      </c>
      <c r="B6397">
        <v>2014</v>
      </c>
      <c r="C6397">
        <v>11</v>
      </c>
      <c r="D6397">
        <v>315.59596013735802</v>
      </c>
      <c r="E6397">
        <v>4143.2425562586204</v>
      </c>
      <c r="F6397">
        <v>481.18157549900099</v>
      </c>
      <c r="G6397">
        <v>253.40074298875899</v>
      </c>
      <c r="H6397">
        <v>608.35248316392904</v>
      </c>
      <c r="I6397">
        <v>282.62273310054798</v>
      </c>
    </row>
    <row r="6398" spans="1:9" x14ac:dyDescent="0.25">
      <c r="A6398" t="s">
        <v>43</v>
      </c>
      <c r="B6398">
        <v>2014</v>
      </c>
      <c r="C6398">
        <v>12</v>
      </c>
      <c r="D6398">
        <v>389.93066377660699</v>
      </c>
      <c r="E6398">
        <v>4173.8044783323703</v>
      </c>
      <c r="F6398">
        <v>1043.9157080479799</v>
      </c>
      <c r="G6398">
        <v>547.24768363650503</v>
      </c>
      <c r="H6398">
        <v>1531.6592543373899</v>
      </c>
      <c r="I6398">
        <v>260.249740540304</v>
      </c>
    </row>
    <row r="6399" spans="1:9" x14ac:dyDescent="0.25">
      <c r="A6399" t="s">
        <v>44</v>
      </c>
      <c r="B6399">
        <v>2002</v>
      </c>
      <c r="C6399">
        <v>1</v>
      </c>
      <c r="D6399">
        <v>1300.6358511702499</v>
      </c>
      <c r="E6399">
        <v>8705.9287485414097</v>
      </c>
      <c r="F6399">
        <v>1388.4188821292501</v>
      </c>
      <c r="G6399">
        <v>699.20133940815504</v>
      </c>
      <c r="H6399">
        <v>2423.3175830191799</v>
      </c>
      <c r="I6399">
        <v>1005.98670510166</v>
      </c>
    </row>
    <row r="6400" spans="1:9" x14ac:dyDescent="0.25">
      <c r="A6400" t="s">
        <v>44</v>
      </c>
      <c r="B6400">
        <v>2002</v>
      </c>
      <c r="C6400">
        <v>2</v>
      </c>
      <c r="D6400">
        <v>1757.6124297751601</v>
      </c>
      <c r="E6400">
        <v>8698.5384589202804</v>
      </c>
      <c r="F6400">
        <v>2599.0217599603998</v>
      </c>
      <c r="G6400">
        <v>1304.02101492303</v>
      </c>
      <c r="H6400">
        <v>5351.1081323578601</v>
      </c>
      <c r="I6400">
        <v>1375.8427208396899</v>
      </c>
    </row>
    <row r="6401" spans="1:9" x14ac:dyDescent="0.25">
      <c r="A6401" t="s">
        <v>44</v>
      </c>
      <c r="B6401">
        <v>2002</v>
      </c>
      <c r="C6401">
        <v>3</v>
      </c>
      <c r="D6401">
        <v>2813.4895300298699</v>
      </c>
      <c r="E6401">
        <v>8595.5822128311993</v>
      </c>
      <c r="F6401">
        <v>689.51946088897205</v>
      </c>
      <c r="G6401">
        <v>345.65994556335698</v>
      </c>
      <c r="H6401">
        <v>2065.2533861095599</v>
      </c>
      <c r="I6401">
        <v>2435.4202169553</v>
      </c>
    </row>
    <row r="6402" spans="1:9" x14ac:dyDescent="0.25">
      <c r="A6402" t="s">
        <v>44</v>
      </c>
      <c r="B6402">
        <v>2002</v>
      </c>
      <c r="C6402">
        <v>4</v>
      </c>
      <c r="D6402">
        <v>3196.6787629557002</v>
      </c>
      <c r="E6402">
        <v>7738.1021787400796</v>
      </c>
      <c r="F6402">
        <v>20.7614727443421</v>
      </c>
      <c r="G6402">
        <v>9.9869074907375701</v>
      </c>
      <c r="H6402">
        <v>1686.8744487333499</v>
      </c>
      <c r="I6402">
        <v>2725.7851257692701</v>
      </c>
    </row>
    <row r="6403" spans="1:9" x14ac:dyDescent="0.25">
      <c r="A6403" t="s">
        <v>44</v>
      </c>
      <c r="B6403">
        <v>2002</v>
      </c>
      <c r="C6403">
        <v>5</v>
      </c>
      <c r="D6403">
        <v>3116.2003260046499</v>
      </c>
      <c r="E6403">
        <v>8128.3963948649598</v>
      </c>
      <c r="F6403">
        <v>229.54548883438099</v>
      </c>
      <c r="G6403">
        <v>109.503944710882</v>
      </c>
      <c r="H6403">
        <v>1948.4643861817799</v>
      </c>
      <c r="I6403">
        <v>2987.3781673910498</v>
      </c>
    </row>
    <row r="6404" spans="1:9" x14ac:dyDescent="0.25">
      <c r="A6404" t="s">
        <v>44</v>
      </c>
      <c r="B6404">
        <v>2002</v>
      </c>
      <c r="C6404">
        <v>6</v>
      </c>
      <c r="D6404">
        <v>3017.2766220469698</v>
      </c>
      <c r="E6404">
        <v>7806.1956883399198</v>
      </c>
      <c r="F6404">
        <v>78.697492285757207</v>
      </c>
      <c r="G6404">
        <v>41.188706272511801</v>
      </c>
      <c r="H6404">
        <v>1692.9152980792601</v>
      </c>
      <c r="I6404">
        <v>2782.0373439568698</v>
      </c>
    </row>
    <row r="6405" spans="1:9" x14ac:dyDescent="0.25">
      <c r="A6405" t="s">
        <v>44</v>
      </c>
      <c r="B6405">
        <v>2002</v>
      </c>
      <c r="C6405">
        <v>7</v>
      </c>
      <c r="D6405">
        <v>2174.1692539791502</v>
      </c>
      <c r="E6405">
        <v>8326.0191677204803</v>
      </c>
      <c r="F6405">
        <v>666.65503775305899</v>
      </c>
      <c r="G6405">
        <v>333.99372786768703</v>
      </c>
      <c r="H6405">
        <v>3263.7703602791998</v>
      </c>
      <c r="I6405">
        <v>2235.1885752108601</v>
      </c>
    </row>
    <row r="6406" spans="1:9" x14ac:dyDescent="0.25">
      <c r="A6406" t="s">
        <v>44</v>
      </c>
      <c r="B6406">
        <v>2002</v>
      </c>
      <c r="C6406">
        <v>8</v>
      </c>
      <c r="D6406">
        <v>1527.2493072467601</v>
      </c>
      <c r="E6406">
        <v>8578.6653397208393</v>
      </c>
      <c r="F6406">
        <v>1744.52886081154</v>
      </c>
      <c r="G6406">
        <v>874.33835457533803</v>
      </c>
      <c r="H6406">
        <v>3747.7483471809401</v>
      </c>
      <c r="I6406">
        <v>1714.0615473205601</v>
      </c>
    </row>
    <row r="6407" spans="1:9" x14ac:dyDescent="0.25">
      <c r="A6407" t="s">
        <v>44</v>
      </c>
      <c r="B6407">
        <v>2002</v>
      </c>
      <c r="C6407">
        <v>9</v>
      </c>
      <c r="D6407">
        <v>1066.24615169343</v>
      </c>
      <c r="E6407">
        <v>8477.31927152344</v>
      </c>
      <c r="F6407">
        <v>270.95245479097298</v>
      </c>
      <c r="G6407">
        <v>135.816826251262</v>
      </c>
      <c r="H6407">
        <v>1068.61195353075</v>
      </c>
      <c r="I6407">
        <v>1220.94509005995</v>
      </c>
    </row>
    <row r="6408" spans="1:9" x14ac:dyDescent="0.25">
      <c r="A6408" t="s">
        <v>44</v>
      </c>
      <c r="B6408">
        <v>2002</v>
      </c>
      <c r="C6408">
        <v>10</v>
      </c>
      <c r="D6408">
        <v>768.77340241188097</v>
      </c>
      <c r="E6408">
        <v>8736.0244352055306</v>
      </c>
      <c r="F6408">
        <v>1776.18172427235</v>
      </c>
      <c r="G6408">
        <v>894.79325514400398</v>
      </c>
      <c r="H6408">
        <v>3149.9523044338198</v>
      </c>
      <c r="I6408">
        <v>919.44065427860301</v>
      </c>
    </row>
    <row r="6409" spans="1:9" x14ac:dyDescent="0.25">
      <c r="A6409" t="s">
        <v>44</v>
      </c>
      <c r="B6409">
        <v>2002</v>
      </c>
      <c r="C6409">
        <v>11</v>
      </c>
      <c r="D6409">
        <v>725.28712729848905</v>
      </c>
      <c r="E6409">
        <v>8749.5205274340897</v>
      </c>
      <c r="F6409">
        <v>2334.1792549258398</v>
      </c>
      <c r="G6409">
        <v>1174.1162364819299</v>
      </c>
      <c r="H6409">
        <v>4084.0818902310898</v>
      </c>
      <c r="I6409">
        <v>771.288888724652</v>
      </c>
    </row>
    <row r="6410" spans="1:9" x14ac:dyDescent="0.25">
      <c r="A6410" t="s">
        <v>44</v>
      </c>
      <c r="B6410">
        <v>2002</v>
      </c>
      <c r="C6410">
        <v>12</v>
      </c>
      <c r="D6410">
        <v>817.742588509406</v>
      </c>
      <c r="E6410">
        <v>8776.0877717680396</v>
      </c>
      <c r="F6410">
        <v>2100.5805419333301</v>
      </c>
      <c r="G6410">
        <v>1059.1472568904201</v>
      </c>
      <c r="H6410">
        <v>3312.4371316218599</v>
      </c>
      <c r="I6410">
        <v>747.48104227827002</v>
      </c>
    </row>
    <row r="6411" spans="1:9" x14ac:dyDescent="0.25">
      <c r="A6411" t="s">
        <v>44</v>
      </c>
      <c r="B6411">
        <v>2003</v>
      </c>
      <c r="C6411">
        <v>1</v>
      </c>
      <c r="D6411">
        <v>1170.03692871422</v>
      </c>
      <c r="E6411">
        <v>8779.5878014207392</v>
      </c>
      <c r="F6411">
        <v>1967.3875042919501</v>
      </c>
      <c r="G6411">
        <v>984.375858747601</v>
      </c>
      <c r="H6411">
        <v>3532.1708029330098</v>
      </c>
      <c r="I6411">
        <v>933.27153038450194</v>
      </c>
    </row>
    <row r="6412" spans="1:9" x14ac:dyDescent="0.25">
      <c r="A6412" t="s">
        <v>44</v>
      </c>
      <c r="B6412">
        <v>2003</v>
      </c>
      <c r="C6412">
        <v>2</v>
      </c>
      <c r="D6412">
        <v>1800.89892099704</v>
      </c>
      <c r="E6412">
        <v>8696.1839877409293</v>
      </c>
      <c r="F6412">
        <v>443.88450600500101</v>
      </c>
      <c r="G6412">
        <v>222.65248882972301</v>
      </c>
      <c r="H6412">
        <v>841.46651718165401</v>
      </c>
      <c r="I6412">
        <v>1420.7505797430099</v>
      </c>
    </row>
    <row r="6413" spans="1:9" x14ac:dyDescent="0.25">
      <c r="A6413" t="s">
        <v>44</v>
      </c>
      <c r="B6413">
        <v>2003</v>
      </c>
      <c r="C6413">
        <v>3</v>
      </c>
      <c r="D6413">
        <v>3236.4914108040998</v>
      </c>
      <c r="E6413">
        <v>8294.1358871086904</v>
      </c>
      <c r="F6413">
        <v>297.42227197535198</v>
      </c>
      <c r="G6413">
        <v>147.05545474210399</v>
      </c>
      <c r="H6413">
        <v>1141.6442332957199</v>
      </c>
      <c r="I6413">
        <v>2658.9947237168299</v>
      </c>
    </row>
    <row r="6414" spans="1:9" x14ac:dyDescent="0.25">
      <c r="A6414" t="s">
        <v>44</v>
      </c>
      <c r="B6414">
        <v>2003</v>
      </c>
      <c r="C6414">
        <v>4</v>
      </c>
      <c r="D6414">
        <v>3466.86269097694</v>
      </c>
      <c r="E6414">
        <v>7340.02679978585</v>
      </c>
      <c r="F6414">
        <v>17.2268286655823</v>
      </c>
      <c r="G6414">
        <v>8.4041764994813803</v>
      </c>
      <c r="H6414">
        <v>1958.8521726900301</v>
      </c>
      <c r="I6414">
        <v>2714.9280301092499</v>
      </c>
    </row>
    <row r="6415" spans="1:9" x14ac:dyDescent="0.25">
      <c r="A6415" t="s">
        <v>44</v>
      </c>
      <c r="B6415">
        <v>2003</v>
      </c>
      <c r="C6415">
        <v>5</v>
      </c>
      <c r="D6415">
        <v>3276.69914991516</v>
      </c>
      <c r="E6415">
        <v>7996.7991377165199</v>
      </c>
      <c r="F6415">
        <v>358.11152744095801</v>
      </c>
      <c r="G6415">
        <v>180.88491567211301</v>
      </c>
      <c r="H6415">
        <v>2926.74067191735</v>
      </c>
      <c r="I6415">
        <v>3023.2297814621402</v>
      </c>
    </row>
    <row r="6416" spans="1:9" x14ac:dyDescent="0.25">
      <c r="A6416" t="s">
        <v>44</v>
      </c>
      <c r="B6416">
        <v>2003</v>
      </c>
      <c r="C6416">
        <v>6</v>
      </c>
      <c r="D6416">
        <v>3432.3978725695101</v>
      </c>
      <c r="E6416">
        <v>7821.87922233268</v>
      </c>
      <c r="F6416">
        <v>51.6924795208866</v>
      </c>
      <c r="G6416">
        <v>24.973742221818199</v>
      </c>
      <c r="H6416">
        <v>1600.5319578311801</v>
      </c>
      <c r="I6416">
        <v>3065.3841159322401</v>
      </c>
    </row>
    <row r="6417" spans="1:9" x14ac:dyDescent="0.25">
      <c r="A6417" t="s">
        <v>44</v>
      </c>
      <c r="B6417">
        <v>2003</v>
      </c>
      <c r="C6417">
        <v>7</v>
      </c>
      <c r="D6417">
        <v>2562.9612269959998</v>
      </c>
      <c r="E6417">
        <v>7937.2485378646797</v>
      </c>
      <c r="F6417">
        <v>131.15499977294201</v>
      </c>
      <c r="G6417">
        <v>64.748399195690993</v>
      </c>
      <c r="H6417">
        <v>2283.2459556991598</v>
      </c>
      <c r="I6417">
        <v>2358.4249365263199</v>
      </c>
    </row>
    <row r="6418" spans="1:9" x14ac:dyDescent="0.25">
      <c r="A6418" t="s">
        <v>44</v>
      </c>
      <c r="B6418">
        <v>2003</v>
      </c>
      <c r="C6418">
        <v>8</v>
      </c>
      <c r="D6418">
        <v>2188.25494317635</v>
      </c>
      <c r="E6418">
        <v>7901.68116273743</v>
      </c>
      <c r="F6418">
        <v>301.66144057448997</v>
      </c>
      <c r="G6418">
        <v>148.494915057501</v>
      </c>
      <c r="H6418">
        <v>1704.25612162722</v>
      </c>
      <c r="I6418">
        <v>2059.9403670042402</v>
      </c>
    </row>
    <row r="6419" spans="1:9" x14ac:dyDescent="0.25">
      <c r="A6419" t="s">
        <v>44</v>
      </c>
      <c r="B6419">
        <v>2003</v>
      </c>
      <c r="C6419">
        <v>9</v>
      </c>
      <c r="D6419">
        <v>1343.96377207264</v>
      </c>
      <c r="E6419">
        <v>8485.1789547860808</v>
      </c>
      <c r="F6419">
        <v>236.07848322308701</v>
      </c>
      <c r="G6419">
        <v>117.24309862870101</v>
      </c>
      <c r="H6419">
        <v>913.484709926395</v>
      </c>
      <c r="I6419">
        <v>1407.3060954213099</v>
      </c>
    </row>
    <row r="6420" spans="1:9" x14ac:dyDescent="0.25">
      <c r="A6420" t="s">
        <v>44</v>
      </c>
      <c r="B6420">
        <v>2003</v>
      </c>
      <c r="C6420">
        <v>10</v>
      </c>
      <c r="D6420">
        <v>748.71272301498504</v>
      </c>
      <c r="E6420">
        <v>8777.3215369308491</v>
      </c>
      <c r="F6420">
        <v>1561.7711618987801</v>
      </c>
      <c r="G6420">
        <v>789.73405744691001</v>
      </c>
      <c r="H6420">
        <v>2517.0657736752701</v>
      </c>
      <c r="I6420">
        <v>805.03374877838201</v>
      </c>
    </row>
    <row r="6421" spans="1:9" x14ac:dyDescent="0.25">
      <c r="A6421" t="s">
        <v>44</v>
      </c>
      <c r="B6421">
        <v>2003</v>
      </c>
      <c r="C6421">
        <v>11</v>
      </c>
      <c r="D6421">
        <v>765.82800505392095</v>
      </c>
      <c r="E6421">
        <v>8777.0953535551507</v>
      </c>
      <c r="F6421">
        <v>1006.13733156407</v>
      </c>
      <c r="G6421">
        <v>504.54241533344799</v>
      </c>
      <c r="H6421">
        <v>1502.7206895649699</v>
      </c>
      <c r="I6421">
        <v>716.27429061348801</v>
      </c>
    </row>
    <row r="6422" spans="1:9" x14ac:dyDescent="0.25">
      <c r="A6422" t="s">
        <v>44</v>
      </c>
      <c r="B6422">
        <v>2003</v>
      </c>
      <c r="C6422">
        <v>12</v>
      </c>
      <c r="D6422">
        <v>945.42208520929296</v>
      </c>
      <c r="E6422">
        <v>8775.5220661437997</v>
      </c>
      <c r="F6422">
        <v>1561.5564259268399</v>
      </c>
      <c r="G6422">
        <v>784.76370353426796</v>
      </c>
      <c r="H6422">
        <v>2457.0744910611702</v>
      </c>
      <c r="I6422">
        <v>741.245794087067</v>
      </c>
    </row>
    <row r="6423" spans="1:9" x14ac:dyDescent="0.25">
      <c r="A6423" t="s">
        <v>44</v>
      </c>
      <c r="B6423">
        <v>2004</v>
      </c>
      <c r="C6423">
        <v>1</v>
      </c>
      <c r="D6423">
        <v>1211.6622436125899</v>
      </c>
      <c r="E6423">
        <v>8701.5829459985307</v>
      </c>
      <c r="F6423">
        <v>2361.17150662106</v>
      </c>
      <c r="G6423">
        <v>1188.93746825377</v>
      </c>
      <c r="H6423">
        <v>4037.8499620980801</v>
      </c>
      <c r="I6423">
        <v>854.93423775060705</v>
      </c>
    </row>
    <row r="6424" spans="1:9" x14ac:dyDescent="0.25">
      <c r="A6424" t="s">
        <v>44</v>
      </c>
      <c r="B6424">
        <v>2004</v>
      </c>
      <c r="C6424">
        <v>2</v>
      </c>
      <c r="D6424">
        <v>1638.1449289141499</v>
      </c>
      <c r="E6424">
        <v>8748.5574256093605</v>
      </c>
      <c r="F6424">
        <v>809.669683263146</v>
      </c>
      <c r="G6424">
        <v>407.58527838361101</v>
      </c>
      <c r="H6424">
        <v>1644.56453354925</v>
      </c>
      <c r="I6424">
        <v>1224.7426220300599</v>
      </c>
    </row>
    <row r="6425" spans="1:9" x14ac:dyDescent="0.25">
      <c r="A6425" t="s">
        <v>44</v>
      </c>
      <c r="B6425">
        <v>2004</v>
      </c>
      <c r="C6425">
        <v>3</v>
      </c>
      <c r="D6425">
        <v>2657.9351565032598</v>
      </c>
      <c r="E6425">
        <v>8682.8033826515893</v>
      </c>
      <c r="F6425">
        <v>379.064014546397</v>
      </c>
      <c r="G6425">
        <v>187.18350980418899</v>
      </c>
      <c r="H6425">
        <v>1369.84781470694</v>
      </c>
      <c r="I6425">
        <v>2272.9662183801101</v>
      </c>
    </row>
    <row r="6426" spans="1:9" x14ac:dyDescent="0.25">
      <c r="A6426" t="s">
        <v>44</v>
      </c>
      <c r="B6426">
        <v>2004</v>
      </c>
      <c r="C6426">
        <v>4</v>
      </c>
      <c r="D6426">
        <v>3148.9862712531299</v>
      </c>
      <c r="E6426">
        <v>8361.3043755352101</v>
      </c>
      <c r="F6426">
        <v>168.566175403513</v>
      </c>
      <c r="G6426">
        <v>83.254005576662394</v>
      </c>
      <c r="H6426">
        <v>1997.2033709837301</v>
      </c>
      <c r="I6426">
        <v>2857.66511949509</v>
      </c>
    </row>
    <row r="6427" spans="1:9" x14ac:dyDescent="0.25">
      <c r="A6427" t="s">
        <v>44</v>
      </c>
      <c r="B6427">
        <v>2004</v>
      </c>
      <c r="C6427">
        <v>5</v>
      </c>
      <c r="D6427">
        <v>3291.2439545431498</v>
      </c>
      <c r="E6427">
        <v>7934.8213883294702</v>
      </c>
      <c r="F6427">
        <v>352.514087165896</v>
      </c>
      <c r="G6427">
        <v>173.433985105613</v>
      </c>
      <c r="H6427">
        <v>1773.5693965580899</v>
      </c>
      <c r="I6427">
        <v>2963.7898913030299</v>
      </c>
    </row>
    <row r="6428" spans="1:9" x14ac:dyDescent="0.25">
      <c r="A6428" t="s">
        <v>44</v>
      </c>
      <c r="B6428">
        <v>2004</v>
      </c>
      <c r="C6428">
        <v>6</v>
      </c>
      <c r="D6428">
        <v>2832.0233489626698</v>
      </c>
      <c r="E6428">
        <v>7742.2312793197498</v>
      </c>
      <c r="F6428">
        <v>34.662140620544797</v>
      </c>
      <c r="G6428">
        <v>17.295251503689101</v>
      </c>
      <c r="H6428">
        <v>1910.1712643175499</v>
      </c>
      <c r="I6428">
        <v>2501.7656301076099</v>
      </c>
    </row>
    <row r="6429" spans="1:9" x14ac:dyDescent="0.25">
      <c r="A6429" t="s">
        <v>44</v>
      </c>
      <c r="B6429">
        <v>2004</v>
      </c>
      <c r="C6429">
        <v>7</v>
      </c>
      <c r="D6429">
        <v>2193.8675661990001</v>
      </c>
      <c r="E6429">
        <v>8448.1500821405098</v>
      </c>
      <c r="F6429">
        <v>987.81503517833903</v>
      </c>
      <c r="G6429">
        <v>495.97123581708797</v>
      </c>
      <c r="H6429">
        <v>3455.93236447762</v>
      </c>
      <c r="I6429">
        <v>2205.22662301317</v>
      </c>
    </row>
    <row r="6430" spans="1:9" x14ac:dyDescent="0.25">
      <c r="A6430" t="s">
        <v>44</v>
      </c>
      <c r="B6430">
        <v>2004</v>
      </c>
      <c r="C6430">
        <v>8</v>
      </c>
      <c r="D6430">
        <v>1608.8090746318401</v>
      </c>
      <c r="E6430">
        <v>8580.5525229036703</v>
      </c>
      <c r="F6430">
        <v>1993.2429340711401</v>
      </c>
      <c r="G6430">
        <v>997.05990813001699</v>
      </c>
      <c r="H6430">
        <v>4730.6167456542198</v>
      </c>
      <c r="I6430">
        <v>1689.30837483555</v>
      </c>
    </row>
    <row r="6431" spans="1:9" x14ac:dyDescent="0.25">
      <c r="A6431" t="s">
        <v>44</v>
      </c>
      <c r="B6431">
        <v>2004</v>
      </c>
      <c r="C6431">
        <v>9</v>
      </c>
      <c r="D6431">
        <v>1121.5647060245201</v>
      </c>
      <c r="E6431">
        <v>8697.9902632833891</v>
      </c>
      <c r="F6431">
        <v>1056.34231382403</v>
      </c>
      <c r="G6431">
        <v>526.30158792684006</v>
      </c>
      <c r="H6431">
        <v>2111.3534978101402</v>
      </c>
      <c r="I6431">
        <v>1222.4889914293601</v>
      </c>
    </row>
    <row r="6432" spans="1:9" x14ac:dyDescent="0.25">
      <c r="A6432" t="s">
        <v>44</v>
      </c>
      <c r="B6432">
        <v>2004</v>
      </c>
      <c r="C6432">
        <v>10</v>
      </c>
      <c r="D6432">
        <v>812.61807794005495</v>
      </c>
      <c r="E6432">
        <v>8667.4819748980699</v>
      </c>
      <c r="F6432">
        <v>1288.59505103014</v>
      </c>
      <c r="G6432">
        <v>655.18225531377004</v>
      </c>
      <c r="H6432">
        <v>2078.8257428529</v>
      </c>
      <c r="I6432">
        <v>851.01657341135001</v>
      </c>
    </row>
    <row r="6433" spans="1:9" x14ac:dyDescent="0.25">
      <c r="A6433" t="s">
        <v>44</v>
      </c>
      <c r="B6433">
        <v>2004</v>
      </c>
      <c r="C6433">
        <v>11</v>
      </c>
      <c r="D6433">
        <v>686.42921220310302</v>
      </c>
      <c r="E6433">
        <v>8732.4983905582394</v>
      </c>
      <c r="F6433">
        <v>1411.03906493511</v>
      </c>
      <c r="G6433">
        <v>710.78924175955001</v>
      </c>
      <c r="H6433">
        <v>2169.4361096464499</v>
      </c>
      <c r="I6433">
        <v>641.362897455998</v>
      </c>
    </row>
    <row r="6434" spans="1:9" x14ac:dyDescent="0.25">
      <c r="A6434" t="s">
        <v>44</v>
      </c>
      <c r="B6434">
        <v>2004</v>
      </c>
      <c r="C6434">
        <v>12</v>
      </c>
      <c r="D6434">
        <v>874.35140975675597</v>
      </c>
      <c r="E6434">
        <v>8756.0991692063799</v>
      </c>
      <c r="F6434">
        <v>1383.5201104938501</v>
      </c>
      <c r="G6434">
        <v>700.48614583830499</v>
      </c>
      <c r="H6434">
        <v>2064.1277451700598</v>
      </c>
      <c r="I6434">
        <v>688.11311589013098</v>
      </c>
    </row>
    <row r="6435" spans="1:9" x14ac:dyDescent="0.25">
      <c r="A6435" t="s">
        <v>44</v>
      </c>
      <c r="B6435">
        <v>2005</v>
      </c>
      <c r="C6435">
        <v>1</v>
      </c>
      <c r="D6435">
        <v>1271.16816858685</v>
      </c>
      <c r="E6435">
        <v>8762.2265377903695</v>
      </c>
      <c r="F6435">
        <v>1301.37887131867</v>
      </c>
      <c r="G6435">
        <v>649.63598622038705</v>
      </c>
      <c r="H6435">
        <v>2052.9344534901802</v>
      </c>
      <c r="I6435">
        <v>897.45075522432398</v>
      </c>
    </row>
    <row r="6436" spans="1:9" x14ac:dyDescent="0.25">
      <c r="A6436" t="s">
        <v>44</v>
      </c>
      <c r="B6436">
        <v>2005</v>
      </c>
      <c r="C6436">
        <v>2</v>
      </c>
      <c r="D6436">
        <v>1330.70650700493</v>
      </c>
      <c r="E6436">
        <v>8789.1511915538194</v>
      </c>
      <c r="F6436">
        <v>1396.3348571823699</v>
      </c>
      <c r="G6436">
        <v>700.18878565565899</v>
      </c>
      <c r="H6436">
        <v>2639.9383592133299</v>
      </c>
      <c r="I6436">
        <v>1010.6218832498701</v>
      </c>
    </row>
    <row r="6437" spans="1:9" x14ac:dyDescent="0.25">
      <c r="A6437" t="s">
        <v>44</v>
      </c>
      <c r="B6437">
        <v>2005</v>
      </c>
      <c r="C6437">
        <v>3</v>
      </c>
      <c r="D6437">
        <v>2603.7476787945102</v>
      </c>
      <c r="E6437">
        <v>8584.9494114722493</v>
      </c>
      <c r="F6437">
        <v>375.20453765116798</v>
      </c>
      <c r="G6437">
        <v>186.15254436937801</v>
      </c>
      <c r="H6437">
        <v>1239.3828490337901</v>
      </c>
      <c r="I6437">
        <v>2185.3298119395499</v>
      </c>
    </row>
    <row r="6438" spans="1:9" x14ac:dyDescent="0.25">
      <c r="A6438" t="s">
        <v>44</v>
      </c>
      <c r="B6438">
        <v>2005</v>
      </c>
      <c r="C6438">
        <v>4</v>
      </c>
      <c r="D6438">
        <v>3084.0620659209499</v>
      </c>
      <c r="E6438">
        <v>8287.9854050745507</v>
      </c>
      <c r="F6438">
        <v>156.76527247879</v>
      </c>
      <c r="G6438">
        <v>80.398117087823707</v>
      </c>
      <c r="H6438">
        <v>2012.3609763066499</v>
      </c>
      <c r="I6438">
        <v>2765.6092745917099</v>
      </c>
    </row>
    <row r="6439" spans="1:9" x14ac:dyDescent="0.25">
      <c r="A6439" t="s">
        <v>44</v>
      </c>
      <c r="B6439">
        <v>2005</v>
      </c>
      <c r="C6439">
        <v>5</v>
      </c>
      <c r="D6439">
        <v>3388.3783874466799</v>
      </c>
      <c r="E6439">
        <v>8358.1992283591499</v>
      </c>
      <c r="F6439">
        <v>213.68824045221001</v>
      </c>
      <c r="G6439">
        <v>108.845879857824</v>
      </c>
      <c r="H6439">
        <v>2020.0903477156401</v>
      </c>
      <c r="I6439">
        <v>3234.3879944672399</v>
      </c>
    </row>
    <row r="6440" spans="1:9" x14ac:dyDescent="0.25">
      <c r="A6440" t="s">
        <v>44</v>
      </c>
      <c r="B6440">
        <v>2005</v>
      </c>
      <c r="C6440">
        <v>6</v>
      </c>
      <c r="D6440">
        <v>3308.5387678574798</v>
      </c>
      <c r="E6440">
        <v>7515.59504705376</v>
      </c>
      <c r="F6440">
        <v>45.353233506509397</v>
      </c>
      <c r="G6440">
        <v>22.9576456827042</v>
      </c>
      <c r="H6440">
        <v>1844.27502401829</v>
      </c>
      <c r="I6440">
        <v>2807.6144323696099</v>
      </c>
    </row>
    <row r="6441" spans="1:9" x14ac:dyDescent="0.25">
      <c r="A6441" t="s">
        <v>44</v>
      </c>
      <c r="B6441">
        <v>2005</v>
      </c>
      <c r="C6441">
        <v>7</v>
      </c>
      <c r="D6441">
        <v>2266.4877059929299</v>
      </c>
      <c r="E6441">
        <v>8411.1141008603699</v>
      </c>
      <c r="F6441">
        <v>1000.54853848245</v>
      </c>
      <c r="G6441">
        <v>496.97266840726201</v>
      </c>
      <c r="H6441">
        <v>3692.0068200301398</v>
      </c>
      <c r="I6441">
        <v>2257.3268029035999</v>
      </c>
    </row>
    <row r="6442" spans="1:9" x14ac:dyDescent="0.25">
      <c r="A6442" t="s">
        <v>44</v>
      </c>
      <c r="B6442">
        <v>2005</v>
      </c>
      <c r="C6442">
        <v>8</v>
      </c>
      <c r="D6442">
        <v>1542.2255252519799</v>
      </c>
      <c r="E6442">
        <v>8666.79410484451</v>
      </c>
      <c r="F6442">
        <v>920.06635613297397</v>
      </c>
      <c r="G6442">
        <v>459.68086736477102</v>
      </c>
      <c r="H6442">
        <v>2232.5291769768201</v>
      </c>
      <c r="I6442">
        <v>1651.35903717573</v>
      </c>
    </row>
    <row r="6443" spans="1:9" x14ac:dyDescent="0.25">
      <c r="A6443" t="s">
        <v>44</v>
      </c>
      <c r="B6443">
        <v>2005</v>
      </c>
      <c r="C6443">
        <v>9</v>
      </c>
      <c r="D6443">
        <v>1185.9925812436099</v>
      </c>
      <c r="E6443">
        <v>8509.9595483425892</v>
      </c>
      <c r="F6443">
        <v>907.88182952412399</v>
      </c>
      <c r="G6443">
        <v>463.18553250843598</v>
      </c>
      <c r="H6443">
        <v>2042.6556534016399</v>
      </c>
      <c r="I6443">
        <v>1257.8763493148999</v>
      </c>
    </row>
    <row r="6444" spans="1:9" x14ac:dyDescent="0.25">
      <c r="A6444" t="s">
        <v>44</v>
      </c>
      <c r="B6444">
        <v>2005</v>
      </c>
      <c r="C6444">
        <v>10</v>
      </c>
      <c r="D6444">
        <v>998.01911248809904</v>
      </c>
      <c r="E6444">
        <v>8751.4015435650708</v>
      </c>
      <c r="F6444">
        <v>788.23096864263505</v>
      </c>
      <c r="G6444">
        <v>394.58266284248799</v>
      </c>
      <c r="H6444">
        <v>1506.06055775705</v>
      </c>
      <c r="I6444">
        <v>1033.5519984852399</v>
      </c>
    </row>
    <row r="6445" spans="1:9" x14ac:dyDescent="0.25">
      <c r="A6445" t="s">
        <v>44</v>
      </c>
      <c r="B6445">
        <v>2005</v>
      </c>
      <c r="C6445">
        <v>11</v>
      </c>
      <c r="D6445">
        <v>655.94915819277799</v>
      </c>
      <c r="E6445">
        <v>8801.0498146371501</v>
      </c>
      <c r="F6445">
        <v>1329.1638171526299</v>
      </c>
      <c r="G6445">
        <v>672.15721593984404</v>
      </c>
      <c r="H6445">
        <v>1922.6961874639501</v>
      </c>
      <c r="I6445">
        <v>635.73567154176703</v>
      </c>
    </row>
    <row r="6446" spans="1:9" x14ac:dyDescent="0.25">
      <c r="A6446" t="s">
        <v>44</v>
      </c>
      <c r="B6446">
        <v>2005</v>
      </c>
      <c r="C6446">
        <v>12</v>
      </c>
      <c r="D6446">
        <v>778.74005558828401</v>
      </c>
      <c r="E6446">
        <v>8815.9654322184906</v>
      </c>
      <c r="F6446">
        <v>1524.69857046886</v>
      </c>
      <c r="G6446">
        <v>766.96393088354796</v>
      </c>
      <c r="H6446">
        <v>1984.5473951915001</v>
      </c>
      <c r="I6446">
        <v>632.096596735258</v>
      </c>
    </row>
    <row r="6447" spans="1:9" x14ac:dyDescent="0.25">
      <c r="A6447" t="s">
        <v>44</v>
      </c>
      <c r="B6447">
        <v>2006</v>
      </c>
      <c r="C6447">
        <v>1</v>
      </c>
      <c r="D6447">
        <v>1230.62145500622</v>
      </c>
      <c r="E6447">
        <v>8739.9426604437194</v>
      </c>
      <c r="F6447">
        <v>563.24634487185995</v>
      </c>
      <c r="G6447">
        <v>282.44338117557697</v>
      </c>
      <c r="H6447">
        <v>795.98422229792595</v>
      </c>
      <c r="I6447">
        <v>873.28829223517505</v>
      </c>
    </row>
    <row r="6448" spans="1:9" x14ac:dyDescent="0.25">
      <c r="A6448" t="s">
        <v>44</v>
      </c>
      <c r="B6448">
        <v>2006</v>
      </c>
      <c r="C6448">
        <v>2</v>
      </c>
      <c r="D6448">
        <v>1288.9357052410701</v>
      </c>
      <c r="E6448">
        <v>8747.9197341551208</v>
      </c>
      <c r="F6448">
        <v>1325.3350740658</v>
      </c>
      <c r="G6448">
        <v>667.79822390675702</v>
      </c>
      <c r="H6448">
        <v>2380.0694438135502</v>
      </c>
      <c r="I6448">
        <v>980.27250089695804</v>
      </c>
    </row>
    <row r="6449" spans="1:9" x14ac:dyDescent="0.25">
      <c r="A6449" t="s">
        <v>44</v>
      </c>
      <c r="B6449">
        <v>2006</v>
      </c>
      <c r="C6449">
        <v>3</v>
      </c>
      <c r="D6449">
        <v>2274.5566328673199</v>
      </c>
      <c r="E6449">
        <v>8674.2501495311008</v>
      </c>
      <c r="F6449">
        <v>1148.4838492502199</v>
      </c>
      <c r="G6449">
        <v>577.64046794521698</v>
      </c>
      <c r="H6449">
        <v>2975.3107108465601</v>
      </c>
      <c r="I6449">
        <v>1941.0231931338899</v>
      </c>
    </row>
    <row r="6450" spans="1:9" x14ac:dyDescent="0.25">
      <c r="A6450" t="s">
        <v>44</v>
      </c>
      <c r="B6450">
        <v>2006</v>
      </c>
      <c r="C6450">
        <v>4</v>
      </c>
      <c r="D6450">
        <v>3000.3493520837401</v>
      </c>
      <c r="E6450">
        <v>8489.0041316183397</v>
      </c>
      <c r="F6450">
        <v>232.75959223130701</v>
      </c>
      <c r="G6450">
        <v>116.40495870126399</v>
      </c>
      <c r="H6450">
        <v>1476.5146371880701</v>
      </c>
      <c r="I6450">
        <v>2783.1524480327198</v>
      </c>
    </row>
    <row r="6451" spans="1:9" x14ac:dyDescent="0.25">
      <c r="A6451" t="s">
        <v>44</v>
      </c>
      <c r="B6451">
        <v>2006</v>
      </c>
      <c r="C6451">
        <v>5</v>
      </c>
      <c r="D6451">
        <v>3265.98774775528</v>
      </c>
      <c r="E6451">
        <v>8220.9717404434195</v>
      </c>
      <c r="F6451">
        <v>986.301642137513</v>
      </c>
      <c r="G6451">
        <v>486.27268014095802</v>
      </c>
      <c r="H6451">
        <v>4416.5800471562898</v>
      </c>
      <c r="I6451">
        <v>2998.7685000917099</v>
      </c>
    </row>
    <row r="6452" spans="1:9" x14ac:dyDescent="0.25">
      <c r="A6452" t="s">
        <v>44</v>
      </c>
      <c r="B6452">
        <v>2006</v>
      </c>
      <c r="C6452">
        <v>6</v>
      </c>
      <c r="D6452">
        <v>3201.8256926773001</v>
      </c>
      <c r="E6452">
        <v>8099.0903667892499</v>
      </c>
      <c r="F6452">
        <v>81.0964049051031</v>
      </c>
      <c r="G6452">
        <v>40.745642374803602</v>
      </c>
      <c r="H6452">
        <v>1059.9642698805401</v>
      </c>
      <c r="I6452">
        <v>2993.6959556897</v>
      </c>
    </row>
    <row r="6453" spans="1:9" x14ac:dyDescent="0.25">
      <c r="A6453" t="s">
        <v>44</v>
      </c>
      <c r="B6453">
        <v>2006</v>
      </c>
      <c r="C6453">
        <v>7</v>
      </c>
      <c r="D6453">
        <v>3128.73456964447</v>
      </c>
      <c r="E6453">
        <v>7295.7872364715504</v>
      </c>
      <c r="F6453">
        <v>10.170362511901899</v>
      </c>
      <c r="G6453">
        <v>5.1324601294809904</v>
      </c>
      <c r="H6453">
        <v>1089.68923914879</v>
      </c>
      <c r="I6453">
        <v>2578.2302843123698</v>
      </c>
    </row>
    <row r="6454" spans="1:9" x14ac:dyDescent="0.25">
      <c r="A6454" t="s">
        <v>44</v>
      </c>
      <c r="B6454">
        <v>2006</v>
      </c>
      <c r="C6454">
        <v>8</v>
      </c>
      <c r="D6454">
        <v>1325.0036267494399</v>
      </c>
      <c r="E6454">
        <v>8435.4903983516597</v>
      </c>
      <c r="F6454">
        <v>2346.7485999557698</v>
      </c>
      <c r="G6454">
        <v>1184.42485908101</v>
      </c>
      <c r="H6454">
        <v>6086.0468360610203</v>
      </c>
      <c r="I6454">
        <v>1379.0280737476901</v>
      </c>
    </row>
    <row r="6455" spans="1:9" x14ac:dyDescent="0.25">
      <c r="A6455" t="s">
        <v>44</v>
      </c>
      <c r="B6455">
        <v>2006</v>
      </c>
      <c r="C6455">
        <v>9</v>
      </c>
      <c r="D6455">
        <v>1265.3576764008401</v>
      </c>
      <c r="E6455">
        <v>8606.8155151457195</v>
      </c>
      <c r="F6455">
        <v>156.959645180525</v>
      </c>
      <c r="G6455">
        <v>81.376667284326103</v>
      </c>
      <c r="H6455">
        <v>581.02285111045398</v>
      </c>
      <c r="I6455">
        <v>1355.39287428086</v>
      </c>
    </row>
    <row r="6456" spans="1:9" x14ac:dyDescent="0.25">
      <c r="A6456" t="s">
        <v>44</v>
      </c>
      <c r="B6456">
        <v>2006</v>
      </c>
      <c r="C6456">
        <v>10</v>
      </c>
      <c r="D6456">
        <v>885.44061725189204</v>
      </c>
      <c r="E6456">
        <v>8757.1933794992001</v>
      </c>
      <c r="F6456">
        <v>1353.87620270752</v>
      </c>
      <c r="G6456">
        <v>689.97871562211503</v>
      </c>
      <c r="H6456">
        <v>2338.18498210503</v>
      </c>
      <c r="I6456">
        <v>927.85140928150099</v>
      </c>
    </row>
    <row r="6457" spans="1:9" x14ac:dyDescent="0.25">
      <c r="A6457" t="s">
        <v>44</v>
      </c>
      <c r="B6457">
        <v>2006</v>
      </c>
      <c r="C6457">
        <v>11</v>
      </c>
      <c r="D6457">
        <v>831.99113894469303</v>
      </c>
      <c r="E6457">
        <v>8792.0943647021504</v>
      </c>
      <c r="F6457">
        <v>1677.8795656320999</v>
      </c>
      <c r="G6457">
        <v>844.39819205014101</v>
      </c>
      <c r="H6457">
        <v>2668.6606388168698</v>
      </c>
      <c r="I6457">
        <v>765.07279271031496</v>
      </c>
    </row>
    <row r="6458" spans="1:9" x14ac:dyDescent="0.25">
      <c r="A6458" t="s">
        <v>44</v>
      </c>
      <c r="B6458">
        <v>2006</v>
      </c>
      <c r="C6458">
        <v>12</v>
      </c>
      <c r="D6458">
        <v>958.36803534286503</v>
      </c>
      <c r="E6458">
        <v>8780.4448392977902</v>
      </c>
      <c r="F6458">
        <v>1816.18085762794</v>
      </c>
      <c r="G6458">
        <v>915.08881998682295</v>
      </c>
      <c r="H6458">
        <v>2832.0853781401502</v>
      </c>
      <c r="I6458">
        <v>752.44862911612495</v>
      </c>
    </row>
    <row r="6459" spans="1:9" x14ac:dyDescent="0.25">
      <c r="A6459" t="s">
        <v>44</v>
      </c>
      <c r="B6459">
        <v>2007</v>
      </c>
      <c r="C6459">
        <v>1</v>
      </c>
      <c r="D6459">
        <v>1341.7590535239799</v>
      </c>
      <c r="E6459">
        <v>8782.0942067549095</v>
      </c>
      <c r="F6459">
        <v>1968.22657848618</v>
      </c>
      <c r="G6459">
        <v>988.04912088182698</v>
      </c>
      <c r="H6459">
        <v>3468.3848685804801</v>
      </c>
      <c r="I6459">
        <v>943.65413936362199</v>
      </c>
    </row>
    <row r="6460" spans="1:9" x14ac:dyDescent="0.25">
      <c r="A6460" t="s">
        <v>44</v>
      </c>
      <c r="B6460">
        <v>2007</v>
      </c>
      <c r="C6460">
        <v>2</v>
      </c>
      <c r="D6460">
        <v>1785.06568407188</v>
      </c>
      <c r="E6460">
        <v>8698.5075680302398</v>
      </c>
      <c r="F6460">
        <v>1977.9139607274601</v>
      </c>
      <c r="G6460">
        <v>996.80008405751096</v>
      </c>
      <c r="H6460">
        <v>3668.2818438320901</v>
      </c>
      <c r="I6460">
        <v>1315.9887868698499</v>
      </c>
    </row>
    <row r="6461" spans="1:9" x14ac:dyDescent="0.25">
      <c r="A6461" t="s">
        <v>44</v>
      </c>
      <c r="B6461">
        <v>2007</v>
      </c>
      <c r="C6461">
        <v>3</v>
      </c>
      <c r="D6461">
        <v>2785.0570258021498</v>
      </c>
      <c r="E6461">
        <v>8594.1934772789791</v>
      </c>
      <c r="F6461">
        <v>662.70398578690003</v>
      </c>
      <c r="G6461">
        <v>336.66766718764097</v>
      </c>
      <c r="H6461">
        <v>2393.3311398323799</v>
      </c>
      <c r="I6461">
        <v>2311.15083981512</v>
      </c>
    </row>
    <row r="6462" spans="1:9" x14ac:dyDescent="0.25">
      <c r="A6462" t="s">
        <v>44</v>
      </c>
      <c r="B6462">
        <v>2007</v>
      </c>
      <c r="C6462">
        <v>4</v>
      </c>
      <c r="D6462">
        <v>4467.84493696343</v>
      </c>
      <c r="E6462">
        <v>7338.7792319599903</v>
      </c>
      <c r="F6462">
        <v>12.137777127135999</v>
      </c>
      <c r="G6462">
        <v>6.1203635702222501</v>
      </c>
      <c r="H6462">
        <v>40.296605681841399</v>
      </c>
      <c r="I6462">
        <v>3375.7752043074802</v>
      </c>
    </row>
    <row r="6463" spans="1:9" x14ac:dyDescent="0.25">
      <c r="A6463" t="s">
        <v>44</v>
      </c>
      <c r="B6463">
        <v>2007</v>
      </c>
      <c r="C6463">
        <v>5</v>
      </c>
      <c r="D6463">
        <v>3348.8385892813799</v>
      </c>
      <c r="E6463">
        <v>7288.7906541571801</v>
      </c>
      <c r="F6463">
        <v>123.73558169999799</v>
      </c>
      <c r="G6463">
        <v>63.296723765912098</v>
      </c>
      <c r="H6463">
        <v>3897.5868293582898</v>
      </c>
      <c r="I6463">
        <v>2632.8247229198801</v>
      </c>
    </row>
    <row r="6464" spans="1:9" x14ac:dyDescent="0.25">
      <c r="A6464" t="s">
        <v>44</v>
      </c>
      <c r="B6464">
        <v>2007</v>
      </c>
      <c r="C6464">
        <v>6</v>
      </c>
      <c r="D6464">
        <v>2767.0653560287501</v>
      </c>
      <c r="E6464">
        <v>8399.7802432117496</v>
      </c>
      <c r="F6464">
        <v>754.04379954093201</v>
      </c>
      <c r="G6464">
        <v>378.39909181214102</v>
      </c>
      <c r="H6464">
        <v>3404.80633313625</v>
      </c>
      <c r="I6464">
        <v>2684.57372808624</v>
      </c>
    </row>
    <row r="6465" spans="1:9" x14ac:dyDescent="0.25">
      <c r="A6465" t="s">
        <v>44</v>
      </c>
      <c r="B6465">
        <v>2007</v>
      </c>
      <c r="C6465">
        <v>7</v>
      </c>
      <c r="D6465">
        <v>2121.4941237275402</v>
      </c>
      <c r="E6465">
        <v>8690.4456613339207</v>
      </c>
      <c r="F6465">
        <v>1528.50717320423</v>
      </c>
      <c r="G6465">
        <v>774.20726096661599</v>
      </c>
      <c r="H6465">
        <v>3845.544278591</v>
      </c>
      <c r="I6465">
        <v>2204.46822821879</v>
      </c>
    </row>
    <row r="6466" spans="1:9" x14ac:dyDescent="0.25">
      <c r="A6466" t="s">
        <v>44</v>
      </c>
      <c r="B6466">
        <v>2007</v>
      </c>
      <c r="C6466">
        <v>8</v>
      </c>
      <c r="D6466">
        <v>1527.2025989838601</v>
      </c>
      <c r="E6466">
        <v>8539.4154477732809</v>
      </c>
      <c r="F6466">
        <v>1578.0326837843299</v>
      </c>
      <c r="G6466">
        <v>784.90963617966395</v>
      </c>
      <c r="H6466">
        <v>3215.5883869623199</v>
      </c>
      <c r="I6466">
        <v>1615.28102517565</v>
      </c>
    </row>
    <row r="6467" spans="1:9" x14ac:dyDescent="0.25">
      <c r="A6467" t="s">
        <v>44</v>
      </c>
      <c r="B6467">
        <v>2007</v>
      </c>
      <c r="C6467">
        <v>9</v>
      </c>
      <c r="D6467">
        <v>995.277611556892</v>
      </c>
      <c r="E6467">
        <v>8628.4974303811596</v>
      </c>
      <c r="F6467">
        <v>1021.38866967357</v>
      </c>
      <c r="G6467">
        <v>506.97603260562499</v>
      </c>
      <c r="H6467">
        <v>2039.81263294159</v>
      </c>
      <c r="I6467">
        <v>1088.0628121699999</v>
      </c>
    </row>
    <row r="6468" spans="1:9" x14ac:dyDescent="0.25">
      <c r="A6468" t="s">
        <v>44</v>
      </c>
      <c r="B6468">
        <v>2007</v>
      </c>
      <c r="C6468">
        <v>10</v>
      </c>
      <c r="D6468">
        <v>833.29866438278202</v>
      </c>
      <c r="E6468">
        <v>8659.1768093699593</v>
      </c>
      <c r="F6468">
        <v>955.430910713294</v>
      </c>
      <c r="G6468">
        <v>481.330401304323</v>
      </c>
      <c r="H6468">
        <v>1416.0196574691599</v>
      </c>
      <c r="I6468">
        <v>877.44514042568198</v>
      </c>
    </row>
    <row r="6469" spans="1:9" x14ac:dyDescent="0.25">
      <c r="A6469" t="s">
        <v>44</v>
      </c>
      <c r="B6469">
        <v>2007</v>
      </c>
      <c r="C6469">
        <v>11</v>
      </c>
      <c r="D6469">
        <v>687.92159125676096</v>
      </c>
      <c r="E6469">
        <v>8689.0231416345905</v>
      </c>
      <c r="F6469">
        <v>1476.3133153153201</v>
      </c>
      <c r="G6469">
        <v>742.30486023456501</v>
      </c>
      <c r="H6469">
        <v>2508.7267451398102</v>
      </c>
      <c r="I6469">
        <v>646.020330878697</v>
      </c>
    </row>
    <row r="6470" spans="1:9" x14ac:dyDescent="0.25">
      <c r="A6470" t="s">
        <v>44</v>
      </c>
      <c r="B6470">
        <v>2007</v>
      </c>
      <c r="C6470">
        <v>12</v>
      </c>
      <c r="D6470">
        <v>903.61262842445399</v>
      </c>
      <c r="E6470">
        <v>8750.7034469644095</v>
      </c>
      <c r="F6470">
        <v>1887.77949888384</v>
      </c>
      <c r="G6470">
        <v>951.90951371497499</v>
      </c>
      <c r="H6470">
        <v>3227.89085556496</v>
      </c>
      <c r="I6470">
        <v>713.89369347037302</v>
      </c>
    </row>
    <row r="6471" spans="1:9" x14ac:dyDescent="0.25">
      <c r="A6471" t="s">
        <v>44</v>
      </c>
      <c r="B6471">
        <v>2008</v>
      </c>
      <c r="C6471">
        <v>1</v>
      </c>
      <c r="D6471">
        <v>1350.3739112954499</v>
      </c>
      <c r="E6471">
        <v>8782.6881803680408</v>
      </c>
      <c r="F6471">
        <v>1503.8168188823699</v>
      </c>
      <c r="G6471">
        <v>756.29105667883505</v>
      </c>
      <c r="H6471">
        <v>2479.2509099784502</v>
      </c>
      <c r="I6471">
        <v>949.99184300514298</v>
      </c>
    </row>
    <row r="6472" spans="1:9" x14ac:dyDescent="0.25">
      <c r="A6472" t="s">
        <v>44</v>
      </c>
      <c r="B6472">
        <v>2008</v>
      </c>
      <c r="C6472">
        <v>2</v>
      </c>
      <c r="D6472">
        <v>2128.90971187069</v>
      </c>
      <c r="E6472">
        <v>8566.4274470502496</v>
      </c>
      <c r="F6472">
        <v>861.06028768260899</v>
      </c>
      <c r="G6472">
        <v>432.41075087922297</v>
      </c>
      <c r="H6472">
        <v>1972.35319002048</v>
      </c>
      <c r="I6472">
        <v>1530.8712950264</v>
      </c>
    </row>
    <row r="6473" spans="1:9" x14ac:dyDescent="0.25">
      <c r="A6473" t="s">
        <v>44</v>
      </c>
      <c r="B6473">
        <v>2008</v>
      </c>
      <c r="C6473">
        <v>3</v>
      </c>
      <c r="D6473">
        <v>2215.2377386155699</v>
      </c>
      <c r="E6473">
        <v>8751.2917242173698</v>
      </c>
      <c r="F6473">
        <v>1676.3907317364101</v>
      </c>
      <c r="G6473">
        <v>838.74268391058001</v>
      </c>
      <c r="H6473">
        <v>3953.1856677077399</v>
      </c>
      <c r="I6473">
        <v>1910.4673757758301</v>
      </c>
    </row>
    <row r="6474" spans="1:9" x14ac:dyDescent="0.25">
      <c r="A6474" t="s">
        <v>44</v>
      </c>
      <c r="B6474">
        <v>2008</v>
      </c>
      <c r="C6474">
        <v>4</v>
      </c>
      <c r="D6474">
        <v>2873.4678200345202</v>
      </c>
      <c r="E6474">
        <v>8525.8648469591499</v>
      </c>
      <c r="F6474">
        <v>403.96610984101</v>
      </c>
      <c r="G6474">
        <v>201.556602660648</v>
      </c>
      <c r="H6474">
        <v>2171.9439653401</v>
      </c>
      <c r="I6474">
        <v>2665.3202796840301</v>
      </c>
    </row>
    <row r="6475" spans="1:9" x14ac:dyDescent="0.25">
      <c r="A6475" t="s">
        <v>44</v>
      </c>
      <c r="B6475">
        <v>2008</v>
      </c>
      <c r="C6475">
        <v>5</v>
      </c>
      <c r="D6475">
        <v>3750.7361029980498</v>
      </c>
      <c r="E6475">
        <v>7889.3648106263699</v>
      </c>
      <c r="F6475">
        <v>71.746508854106693</v>
      </c>
      <c r="G6475">
        <v>36.991489735403299</v>
      </c>
      <c r="H6475">
        <v>2078.438751702</v>
      </c>
      <c r="I6475">
        <v>3339.09939249012</v>
      </c>
    </row>
    <row r="6476" spans="1:9" x14ac:dyDescent="0.25">
      <c r="A6476" t="s">
        <v>44</v>
      </c>
      <c r="B6476">
        <v>2008</v>
      </c>
      <c r="C6476">
        <v>6</v>
      </c>
      <c r="D6476">
        <v>2807.4856422707398</v>
      </c>
      <c r="E6476">
        <v>8412.4590421385892</v>
      </c>
      <c r="F6476">
        <v>404.33502907076598</v>
      </c>
      <c r="G6476">
        <v>205.049412395975</v>
      </c>
      <c r="H6476">
        <v>2440.6402003338599</v>
      </c>
      <c r="I6476">
        <v>2747.7451535068099</v>
      </c>
    </row>
    <row r="6477" spans="1:9" x14ac:dyDescent="0.25">
      <c r="A6477" t="s">
        <v>44</v>
      </c>
      <c r="B6477">
        <v>2008</v>
      </c>
      <c r="C6477">
        <v>7</v>
      </c>
      <c r="D6477">
        <v>2240.5403546658699</v>
      </c>
      <c r="E6477">
        <v>8589.9331618514207</v>
      </c>
      <c r="F6477">
        <v>818.67767308959299</v>
      </c>
      <c r="G6477">
        <v>404.641510898783</v>
      </c>
      <c r="H6477">
        <v>3046.3579582174698</v>
      </c>
      <c r="I6477">
        <v>2285.0894935561601</v>
      </c>
    </row>
    <row r="6478" spans="1:9" x14ac:dyDescent="0.25">
      <c r="A6478" t="s">
        <v>44</v>
      </c>
      <c r="B6478">
        <v>2008</v>
      </c>
      <c r="C6478">
        <v>8</v>
      </c>
      <c r="D6478">
        <v>1449.01238792145</v>
      </c>
      <c r="E6478">
        <v>8606.7020808454909</v>
      </c>
      <c r="F6478">
        <v>1312.3455075238601</v>
      </c>
      <c r="G6478">
        <v>664.33093500782797</v>
      </c>
      <c r="H6478">
        <v>2822.6336026479298</v>
      </c>
      <c r="I6478">
        <v>1551.21986485409</v>
      </c>
    </row>
    <row r="6479" spans="1:9" x14ac:dyDescent="0.25">
      <c r="A6479" t="s">
        <v>44</v>
      </c>
      <c r="B6479">
        <v>2008</v>
      </c>
      <c r="C6479">
        <v>9</v>
      </c>
      <c r="D6479">
        <v>973.36983985427798</v>
      </c>
      <c r="E6479">
        <v>8611.6810671246403</v>
      </c>
      <c r="F6479">
        <v>1268.1870897367801</v>
      </c>
      <c r="G6479">
        <v>635.76630938438404</v>
      </c>
      <c r="H6479">
        <v>2372.6957334489798</v>
      </c>
      <c r="I6479">
        <v>1062.7775185871999</v>
      </c>
    </row>
    <row r="6480" spans="1:9" x14ac:dyDescent="0.25">
      <c r="A6480" t="s">
        <v>44</v>
      </c>
      <c r="B6480">
        <v>2008</v>
      </c>
      <c r="C6480">
        <v>10</v>
      </c>
      <c r="D6480">
        <v>789.96796594809496</v>
      </c>
      <c r="E6480">
        <v>8696.3478155426801</v>
      </c>
      <c r="F6480">
        <v>1381.7519555679301</v>
      </c>
      <c r="G6480">
        <v>698.325599519663</v>
      </c>
      <c r="H6480">
        <v>2585.6059832322699</v>
      </c>
      <c r="I6480">
        <v>833.22505754522399</v>
      </c>
    </row>
    <row r="6481" spans="1:9" x14ac:dyDescent="0.25">
      <c r="A6481" t="s">
        <v>44</v>
      </c>
      <c r="B6481">
        <v>2008</v>
      </c>
      <c r="C6481">
        <v>11</v>
      </c>
      <c r="D6481">
        <v>677.05557387098202</v>
      </c>
      <c r="E6481">
        <v>8780.1390054141193</v>
      </c>
      <c r="F6481">
        <v>1374.5558552827499</v>
      </c>
      <c r="G6481">
        <v>686.92776105025803</v>
      </c>
      <c r="H6481">
        <v>2015.2787595946099</v>
      </c>
      <c r="I6481">
        <v>641.94438073892604</v>
      </c>
    </row>
    <row r="6482" spans="1:9" x14ac:dyDescent="0.25">
      <c r="A6482" t="s">
        <v>44</v>
      </c>
      <c r="B6482">
        <v>2008</v>
      </c>
      <c r="C6482">
        <v>12</v>
      </c>
      <c r="D6482">
        <v>833.93615944456099</v>
      </c>
      <c r="E6482">
        <v>8814.2500044084209</v>
      </c>
      <c r="F6482">
        <v>1237.32891821882</v>
      </c>
      <c r="G6482">
        <v>617.922530822868</v>
      </c>
      <c r="H6482">
        <v>1686.54091670307</v>
      </c>
      <c r="I6482">
        <v>666.41686850439999</v>
      </c>
    </row>
    <row r="6483" spans="1:9" x14ac:dyDescent="0.25">
      <c r="A6483" t="s">
        <v>44</v>
      </c>
      <c r="B6483">
        <v>2009</v>
      </c>
      <c r="C6483">
        <v>1</v>
      </c>
      <c r="D6483">
        <v>1242.9256001538599</v>
      </c>
      <c r="E6483">
        <v>8757.2973874508698</v>
      </c>
      <c r="F6483">
        <v>1191.5592216867401</v>
      </c>
      <c r="G6483">
        <v>595.14656219620497</v>
      </c>
      <c r="H6483">
        <v>1711.4759679071799</v>
      </c>
      <c r="I6483">
        <v>883.211983808431</v>
      </c>
    </row>
    <row r="6484" spans="1:9" x14ac:dyDescent="0.25">
      <c r="A6484" t="s">
        <v>44</v>
      </c>
      <c r="B6484">
        <v>2009</v>
      </c>
      <c r="C6484">
        <v>2</v>
      </c>
      <c r="D6484">
        <v>1446.20203532799</v>
      </c>
      <c r="E6484">
        <v>8749.0797866264293</v>
      </c>
      <c r="F6484">
        <v>1093.1560206258</v>
      </c>
      <c r="G6484">
        <v>546.64465504420696</v>
      </c>
      <c r="H6484">
        <v>2216.1905285366402</v>
      </c>
      <c r="I6484">
        <v>1092.0635900509301</v>
      </c>
    </row>
    <row r="6485" spans="1:9" x14ac:dyDescent="0.25">
      <c r="A6485" t="s">
        <v>44</v>
      </c>
      <c r="B6485">
        <v>2009</v>
      </c>
      <c r="C6485">
        <v>3</v>
      </c>
      <c r="D6485">
        <v>2553.5051197610101</v>
      </c>
      <c r="E6485">
        <v>8649.1910029822593</v>
      </c>
      <c r="F6485">
        <v>849.42959786438905</v>
      </c>
      <c r="G6485">
        <v>420.53130597172702</v>
      </c>
      <c r="H6485">
        <v>2434.7532595452499</v>
      </c>
      <c r="I6485">
        <v>2155.1414164031999</v>
      </c>
    </row>
    <row r="6486" spans="1:9" x14ac:dyDescent="0.25">
      <c r="A6486" t="s">
        <v>44</v>
      </c>
      <c r="B6486">
        <v>2009</v>
      </c>
      <c r="C6486">
        <v>4</v>
      </c>
      <c r="D6486">
        <v>3569.2445464239499</v>
      </c>
      <c r="E6486">
        <v>8137.6127723688496</v>
      </c>
      <c r="F6486">
        <v>42.556911846944097</v>
      </c>
      <c r="G6486">
        <v>20.511844570300401</v>
      </c>
      <c r="H6486">
        <v>1633.1816019672599</v>
      </c>
      <c r="I6486">
        <v>3113.2664018067599</v>
      </c>
    </row>
    <row r="6487" spans="1:9" x14ac:dyDescent="0.25">
      <c r="A6487" t="s">
        <v>44</v>
      </c>
      <c r="B6487">
        <v>2009</v>
      </c>
      <c r="C6487">
        <v>5</v>
      </c>
      <c r="D6487">
        <v>3527.0771093602002</v>
      </c>
      <c r="E6487">
        <v>7961.6087191196402</v>
      </c>
      <c r="F6487">
        <v>377.62435307557303</v>
      </c>
      <c r="G6487">
        <v>181.284644476062</v>
      </c>
      <c r="H6487">
        <v>2298.5676862149999</v>
      </c>
      <c r="I6487">
        <v>3156.8654217983199</v>
      </c>
    </row>
    <row r="6488" spans="1:9" x14ac:dyDescent="0.25">
      <c r="A6488" t="s">
        <v>44</v>
      </c>
      <c r="B6488">
        <v>2009</v>
      </c>
      <c r="C6488">
        <v>6</v>
      </c>
      <c r="D6488">
        <v>2904.2304913748198</v>
      </c>
      <c r="E6488">
        <v>7958.1326121572902</v>
      </c>
      <c r="F6488">
        <v>167.38568350345301</v>
      </c>
      <c r="G6488">
        <v>81.462823180383893</v>
      </c>
      <c r="H6488">
        <v>2308.5706576655198</v>
      </c>
      <c r="I6488">
        <v>2649.4667300670999</v>
      </c>
    </row>
    <row r="6489" spans="1:9" x14ac:dyDescent="0.25">
      <c r="A6489" t="s">
        <v>44</v>
      </c>
      <c r="B6489">
        <v>2009</v>
      </c>
      <c r="C6489">
        <v>7</v>
      </c>
      <c r="D6489">
        <v>2375.7025368979698</v>
      </c>
      <c r="E6489">
        <v>8404.9224901888392</v>
      </c>
      <c r="F6489">
        <v>570.73136693654806</v>
      </c>
      <c r="G6489">
        <v>282.87976942603098</v>
      </c>
      <c r="H6489">
        <v>2915.7831367082199</v>
      </c>
      <c r="I6489">
        <v>2343.4494191239601</v>
      </c>
    </row>
    <row r="6490" spans="1:9" x14ac:dyDescent="0.25">
      <c r="A6490" t="s">
        <v>44</v>
      </c>
      <c r="B6490">
        <v>2009</v>
      </c>
      <c r="C6490">
        <v>8</v>
      </c>
      <c r="D6490">
        <v>1971.3902966906801</v>
      </c>
      <c r="E6490">
        <v>8516.6438826772301</v>
      </c>
      <c r="F6490">
        <v>365.689241634518</v>
      </c>
      <c r="G6490">
        <v>176.66513899054399</v>
      </c>
      <c r="H6490">
        <v>1438.1239808169601</v>
      </c>
      <c r="I6490">
        <v>2048.7457689856901</v>
      </c>
    </row>
    <row r="6491" spans="1:9" x14ac:dyDescent="0.25">
      <c r="A6491" t="s">
        <v>44</v>
      </c>
      <c r="B6491">
        <v>2009</v>
      </c>
      <c r="C6491">
        <v>9</v>
      </c>
      <c r="D6491">
        <v>1145.9995038028101</v>
      </c>
      <c r="E6491">
        <v>8652.8707036720207</v>
      </c>
      <c r="F6491">
        <v>306.66834153691099</v>
      </c>
      <c r="G6491">
        <v>154.80502202780499</v>
      </c>
      <c r="H6491">
        <v>967.12210529928097</v>
      </c>
      <c r="I6491">
        <v>1239.4839965399799</v>
      </c>
    </row>
    <row r="6492" spans="1:9" x14ac:dyDescent="0.25">
      <c r="A6492" t="s">
        <v>44</v>
      </c>
      <c r="B6492">
        <v>2009</v>
      </c>
      <c r="C6492">
        <v>10</v>
      </c>
      <c r="D6492">
        <v>835.27422774400804</v>
      </c>
      <c r="E6492">
        <v>8697.9299531957204</v>
      </c>
      <c r="F6492">
        <v>1315.0489711162099</v>
      </c>
      <c r="G6492">
        <v>660.67020520542701</v>
      </c>
      <c r="H6492">
        <v>2396.6301303496198</v>
      </c>
      <c r="I6492">
        <v>876.96563446185201</v>
      </c>
    </row>
    <row r="6493" spans="1:9" x14ac:dyDescent="0.25">
      <c r="A6493" t="s">
        <v>44</v>
      </c>
      <c r="B6493">
        <v>2009</v>
      </c>
      <c r="C6493">
        <v>11</v>
      </c>
      <c r="D6493">
        <v>721.79092428148397</v>
      </c>
      <c r="E6493">
        <v>8776.68413554566</v>
      </c>
      <c r="F6493">
        <v>2503.7275245383498</v>
      </c>
      <c r="G6493">
        <v>1266.06048057608</v>
      </c>
      <c r="H6493">
        <v>3924.8840886903399</v>
      </c>
      <c r="I6493">
        <v>680.06737209114101</v>
      </c>
    </row>
    <row r="6494" spans="1:9" x14ac:dyDescent="0.25">
      <c r="A6494" t="s">
        <v>44</v>
      </c>
      <c r="B6494">
        <v>2009</v>
      </c>
      <c r="C6494">
        <v>12</v>
      </c>
      <c r="D6494">
        <v>859.39631356977497</v>
      </c>
      <c r="E6494">
        <v>8787.6292428652905</v>
      </c>
      <c r="F6494">
        <v>1910.06424419941</v>
      </c>
      <c r="G6494">
        <v>962.63904334606298</v>
      </c>
      <c r="H6494">
        <v>3107.1405617140199</v>
      </c>
      <c r="I6494">
        <v>687.86811823366202</v>
      </c>
    </row>
    <row r="6495" spans="1:9" x14ac:dyDescent="0.25">
      <c r="A6495" t="s">
        <v>44</v>
      </c>
      <c r="B6495">
        <v>2010</v>
      </c>
      <c r="C6495">
        <v>1</v>
      </c>
      <c r="D6495">
        <v>939.715973840179</v>
      </c>
      <c r="E6495">
        <v>8783.7692216926498</v>
      </c>
      <c r="F6495">
        <v>975.93623810893996</v>
      </c>
      <c r="G6495">
        <v>489.70674384248503</v>
      </c>
      <c r="H6495">
        <v>1246.7614419346201</v>
      </c>
      <c r="I6495">
        <v>695.72653101286005</v>
      </c>
    </row>
    <row r="6496" spans="1:9" x14ac:dyDescent="0.25">
      <c r="A6496" t="s">
        <v>44</v>
      </c>
      <c r="B6496">
        <v>2010</v>
      </c>
      <c r="C6496">
        <v>2</v>
      </c>
      <c r="D6496">
        <v>1386.9243170520199</v>
      </c>
      <c r="E6496">
        <v>8761.8279325204494</v>
      </c>
      <c r="F6496">
        <v>1460.8507535604299</v>
      </c>
      <c r="G6496">
        <v>734.27795897245699</v>
      </c>
      <c r="H6496">
        <v>2540.7667150529901</v>
      </c>
      <c r="I6496">
        <v>1059.23609140754</v>
      </c>
    </row>
    <row r="6497" spans="1:9" x14ac:dyDescent="0.25">
      <c r="A6497" t="s">
        <v>44</v>
      </c>
      <c r="B6497">
        <v>2010</v>
      </c>
      <c r="C6497">
        <v>3</v>
      </c>
      <c r="D6497">
        <v>2511.7941930192201</v>
      </c>
      <c r="E6497">
        <v>8626.6180386852193</v>
      </c>
      <c r="F6497">
        <v>380.87031157722799</v>
      </c>
      <c r="G6497">
        <v>189.75628090730601</v>
      </c>
      <c r="H6497">
        <v>1829.3691985957701</v>
      </c>
      <c r="I6497">
        <v>2115.9025796736701</v>
      </c>
    </row>
    <row r="6498" spans="1:9" x14ac:dyDescent="0.25">
      <c r="A6498" t="s">
        <v>44</v>
      </c>
      <c r="B6498">
        <v>2010</v>
      </c>
      <c r="C6498">
        <v>4</v>
      </c>
      <c r="D6498">
        <v>3515.4723951278702</v>
      </c>
      <c r="E6498">
        <v>8118.6591104832496</v>
      </c>
      <c r="F6498">
        <v>194.976471696895</v>
      </c>
      <c r="G6498">
        <v>98.727773312546702</v>
      </c>
      <c r="H6498">
        <v>727.78927511706399</v>
      </c>
      <c r="I6498">
        <v>3050.9423813930098</v>
      </c>
    </row>
    <row r="6499" spans="1:9" x14ac:dyDescent="0.25">
      <c r="A6499" t="s">
        <v>44</v>
      </c>
      <c r="B6499">
        <v>2010</v>
      </c>
      <c r="C6499">
        <v>5</v>
      </c>
      <c r="D6499">
        <v>2907.5389069187499</v>
      </c>
      <c r="E6499">
        <v>7624.3442169591499</v>
      </c>
      <c r="F6499">
        <v>34.275836534771301</v>
      </c>
      <c r="G6499">
        <v>17.419313188936801</v>
      </c>
      <c r="H6499">
        <v>2342.4317372136702</v>
      </c>
      <c r="I6499">
        <v>2501.7812334474602</v>
      </c>
    </row>
    <row r="6500" spans="1:9" x14ac:dyDescent="0.25">
      <c r="A6500" t="s">
        <v>44</v>
      </c>
      <c r="B6500">
        <v>2010</v>
      </c>
      <c r="C6500">
        <v>6</v>
      </c>
      <c r="D6500">
        <v>3175.3705457003798</v>
      </c>
      <c r="E6500">
        <v>7762.1798651522004</v>
      </c>
      <c r="F6500">
        <v>24.9376585703342</v>
      </c>
      <c r="G6500">
        <v>13.4156185706022</v>
      </c>
      <c r="H6500">
        <v>971.98917332785595</v>
      </c>
      <c r="I6500">
        <v>2805.21904106701</v>
      </c>
    </row>
    <row r="6501" spans="1:9" x14ac:dyDescent="0.25">
      <c r="A6501" t="s">
        <v>44</v>
      </c>
      <c r="B6501">
        <v>2010</v>
      </c>
      <c r="C6501">
        <v>7</v>
      </c>
      <c r="D6501">
        <v>2870.1885328241001</v>
      </c>
      <c r="E6501">
        <v>7293.8783287184897</v>
      </c>
      <c r="F6501">
        <v>69.331775678245094</v>
      </c>
      <c r="G6501">
        <v>34.974395920091801</v>
      </c>
      <c r="H6501">
        <v>2018.04758924566</v>
      </c>
      <c r="I6501">
        <v>2335.8265393652</v>
      </c>
    </row>
    <row r="6502" spans="1:9" x14ac:dyDescent="0.25">
      <c r="A6502" t="s">
        <v>44</v>
      </c>
      <c r="B6502">
        <v>2010</v>
      </c>
      <c r="C6502">
        <v>8</v>
      </c>
      <c r="D6502">
        <v>1508.7693998841901</v>
      </c>
      <c r="E6502">
        <v>8356.3756673864009</v>
      </c>
      <c r="F6502">
        <v>2109.2751506660102</v>
      </c>
      <c r="G6502">
        <v>1058.2359631623999</v>
      </c>
      <c r="H6502">
        <v>5358.4700253629298</v>
      </c>
      <c r="I6502">
        <v>1543.02283014149</v>
      </c>
    </row>
    <row r="6503" spans="1:9" x14ac:dyDescent="0.25">
      <c r="A6503" t="s">
        <v>44</v>
      </c>
      <c r="B6503">
        <v>2010</v>
      </c>
      <c r="C6503">
        <v>9</v>
      </c>
      <c r="D6503">
        <v>973.77245175300504</v>
      </c>
      <c r="E6503">
        <v>8746.5726267817699</v>
      </c>
      <c r="F6503">
        <v>1325.4397938064999</v>
      </c>
      <c r="G6503">
        <v>674.07050246545305</v>
      </c>
      <c r="H6503">
        <v>2499.72545640198</v>
      </c>
      <c r="I6503">
        <v>1083.0372034929101</v>
      </c>
    </row>
    <row r="6504" spans="1:9" x14ac:dyDescent="0.25">
      <c r="A6504" t="s">
        <v>44</v>
      </c>
      <c r="B6504">
        <v>2010</v>
      </c>
      <c r="C6504">
        <v>10</v>
      </c>
      <c r="D6504">
        <v>837.43052861838305</v>
      </c>
      <c r="E6504">
        <v>8713.4735275186904</v>
      </c>
      <c r="F6504">
        <v>1082.9905817732399</v>
      </c>
      <c r="G6504">
        <v>548.28809632370996</v>
      </c>
      <c r="H6504">
        <v>1721.56108951584</v>
      </c>
      <c r="I6504">
        <v>882.83116389017096</v>
      </c>
    </row>
    <row r="6505" spans="1:9" x14ac:dyDescent="0.25">
      <c r="A6505" t="s">
        <v>44</v>
      </c>
      <c r="B6505">
        <v>2010</v>
      </c>
      <c r="C6505">
        <v>11</v>
      </c>
      <c r="D6505">
        <v>586.16755780331596</v>
      </c>
      <c r="E6505">
        <v>8656.38598821304</v>
      </c>
      <c r="F6505">
        <v>2136.8266115576198</v>
      </c>
      <c r="G6505">
        <v>1080.89081553248</v>
      </c>
      <c r="H6505">
        <v>3427.47592731743</v>
      </c>
      <c r="I6505">
        <v>568.62483987405801</v>
      </c>
    </row>
    <row r="6506" spans="1:9" x14ac:dyDescent="0.25">
      <c r="A6506" t="s">
        <v>44</v>
      </c>
      <c r="B6506">
        <v>2010</v>
      </c>
      <c r="C6506">
        <v>12</v>
      </c>
      <c r="D6506">
        <v>680.038738510857</v>
      </c>
      <c r="E6506">
        <v>8762.9829813513206</v>
      </c>
      <c r="F6506">
        <v>1696.9752353640699</v>
      </c>
      <c r="G6506">
        <v>856.38693063192397</v>
      </c>
      <c r="H6506">
        <v>2595.4726389068201</v>
      </c>
      <c r="I6506">
        <v>563.05530189230899</v>
      </c>
    </row>
    <row r="6507" spans="1:9" x14ac:dyDescent="0.25">
      <c r="A6507" t="s">
        <v>44</v>
      </c>
      <c r="B6507">
        <v>2011</v>
      </c>
      <c r="C6507">
        <v>1</v>
      </c>
      <c r="D6507">
        <v>1215.61162068213</v>
      </c>
      <c r="E6507">
        <v>8783.1849008981299</v>
      </c>
      <c r="F6507">
        <v>1817.06120046875</v>
      </c>
      <c r="G6507">
        <v>907.19921758642101</v>
      </c>
      <c r="H6507">
        <v>2980.4763837943201</v>
      </c>
      <c r="I6507">
        <v>867.12520661110796</v>
      </c>
    </row>
    <row r="6508" spans="1:9" x14ac:dyDescent="0.25">
      <c r="A6508" t="s">
        <v>44</v>
      </c>
      <c r="B6508">
        <v>2011</v>
      </c>
      <c r="C6508">
        <v>2</v>
      </c>
      <c r="D6508">
        <v>1595.20458760571</v>
      </c>
      <c r="E6508">
        <v>8752.5237839376805</v>
      </c>
      <c r="F6508">
        <v>813.25595140721305</v>
      </c>
      <c r="G6508">
        <v>413.346386479724</v>
      </c>
      <c r="H6508">
        <v>1524.4052944745799</v>
      </c>
      <c r="I6508">
        <v>1189.1474854666999</v>
      </c>
    </row>
    <row r="6509" spans="1:9" x14ac:dyDescent="0.25">
      <c r="A6509" t="s">
        <v>44</v>
      </c>
      <c r="B6509">
        <v>2011</v>
      </c>
      <c r="C6509">
        <v>3</v>
      </c>
      <c r="D6509">
        <v>3037.2875149916799</v>
      </c>
      <c r="E6509">
        <v>8263.9793091560405</v>
      </c>
      <c r="F6509">
        <v>19.000229631179302</v>
      </c>
      <c r="G6509">
        <v>9.3625904621956799</v>
      </c>
      <c r="H6509">
        <v>598.96170895114903</v>
      </c>
      <c r="I6509">
        <v>2415.3411138691499</v>
      </c>
    </row>
    <row r="6510" spans="1:9" x14ac:dyDescent="0.25">
      <c r="A6510" t="s">
        <v>44</v>
      </c>
      <c r="B6510">
        <v>2011</v>
      </c>
      <c r="C6510">
        <v>4</v>
      </c>
      <c r="D6510">
        <v>4105.4641588980103</v>
      </c>
      <c r="E6510">
        <v>7233.3355908776102</v>
      </c>
      <c r="F6510">
        <v>13.8728305787554</v>
      </c>
      <c r="G6510">
        <v>6.9958576810145097</v>
      </c>
      <c r="H6510">
        <v>744.55293870943103</v>
      </c>
      <c r="I6510">
        <v>3058.2113563432699</v>
      </c>
    </row>
    <row r="6511" spans="1:9" x14ac:dyDescent="0.25">
      <c r="A6511" t="s">
        <v>44</v>
      </c>
      <c r="B6511">
        <v>2011</v>
      </c>
      <c r="C6511">
        <v>5</v>
      </c>
      <c r="D6511">
        <v>3972.5300958666999</v>
      </c>
      <c r="E6511">
        <v>6090.2218544218504</v>
      </c>
      <c r="F6511">
        <v>12.2266330767831</v>
      </c>
      <c r="G6511">
        <v>6.1650799515374803</v>
      </c>
      <c r="H6511">
        <v>821.85218127896701</v>
      </c>
      <c r="I6511">
        <v>2396.6440274442298</v>
      </c>
    </row>
    <row r="6512" spans="1:9" x14ac:dyDescent="0.25">
      <c r="A6512" t="s">
        <v>44</v>
      </c>
      <c r="B6512">
        <v>2011</v>
      </c>
      <c r="C6512">
        <v>6</v>
      </c>
      <c r="D6512">
        <v>3006.5594415877899</v>
      </c>
      <c r="E6512">
        <v>6797.5709973686198</v>
      </c>
      <c r="F6512">
        <v>90.770170704449995</v>
      </c>
      <c r="G6512">
        <v>47.612913535228401</v>
      </c>
      <c r="H6512">
        <v>2875.0835049531202</v>
      </c>
      <c r="I6512">
        <v>2172.6876858748201</v>
      </c>
    </row>
    <row r="6513" spans="1:9" x14ac:dyDescent="0.25">
      <c r="A6513" t="s">
        <v>44</v>
      </c>
      <c r="B6513">
        <v>2011</v>
      </c>
      <c r="C6513">
        <v>7</v>
      </c>
      <c r="D6513">
        <v>2057.4436771707101</v>
      </c>
      <c r="E6513">
        <v>7940.4771604611196</v>
      </c>
      <c r="F6513">
        <v>411.75929929684401</v>
      </c>
      <c r="G6513">
        <v>216.041412207685</v>
      </c>
      <c r="H6513">
        <v>2402.56407395203</v>
      </c>
      <c r="I6513">
        <v>1910.8764915344</v>
      </c>
    </row>
    <row r="6514" spans="1:9" x14ac:dyDescent="0.25">
      <c r="A6514" t="s">
        <v>44</v>
      </c>
      <c r="B6514">
        <v>2011</v>
      </c>
      <c r="C6514">
        <v>8</v>
      </c>
      <c r="D6514">
        <v>1608.21861143816</v>
      </c>
      <c r="E6514">
        <v>8613.8800435037192</v>
      </c>
      <c r="F6514">
        <v>1362.37182106314</v>
      </c>
      <c r="G6514">
        <v>685.58621100145501</v>
      </c>
      <c r="H6514">
        <v>3385.2804026890599</v>
      </c>
      <c r="I6514">
        <v>1707.20114274248</v>
      </c>
    </row>
    <row r="6515" spans="1:9" x14ac:dyDescent="0.25">
      <c r="A6515" t="s">
        <v>44</v>
      </c>
      <c r="B6515">
        <v>2011</v>
      </c>
      <c r="C6515">
        <v>9</v>
      </c>
      <c r="D6515">
        <v>1174.72217890446</v>
      </c>
      <c r="E6515">
        <v>8727.3542818591304</v>
      </c>
      <c r="F6515">
        <v>696.63164545971802</v>
      </c>
      <c r="G6515">
        <v>350.857636967774</v>
      </c>
      <c r="H6515">
        <v>1392.32693884478</v>
      </c>
      <c r="I6515">
        <v>1281.2615454998599</v>
      </c>
    </row>
    <row r="6516" spans="1:9" x14ac:dyDescent="0.25">
      <c r="A6516" t="s">
        <v>44</v>
      </c>
      <c r="B6516">
        <v>2011</v>
      </c>
      <c r="C6516">
        <v>10</v>
      </c>
      <c r="D6516">
        <v>891.72953028041798</v>
      </c>
      <c r="E6516">
        <v>8733.5785104941497</v>
      </c>
      <c r="F6516">
        <v>930.54679998148902</v>
      </c>
      <c r="G6516">
        <v>472.19897596521798</v>
      </c>
      <c r="H6516">
        <v>1658.12442071341</v>
      </c>
      <c r="I6516">
        <v>933.81856958271999</v>
      </c>
    </row>
    <row r="6517" spans="1:9" x14ac:dyDescent="0.25">
      <c r="A6517" t="s">
        <v>44</v>
      </c>
      <c r="B6517">
        <v>2011</v>
      </c>
      <c r="C6517">
        <v>11</v>
      </c>
      <c r="D6517">
        <v>870.04571798885297</v>
      </c>
      <c r="E6517">
        <v>8811.5432652172804</v>
      </c>
      <c r="F6517">
        <v>359.95601431182598</v>
      </c>
      <c r="G6517">
        <v>181.44278370731499</v>
      </c>
      <c r="H6517">
        <v>247.995065352751</v>
      </c>
      <c r="I6517">
        <v>796.97401553923601</v>
      </c>
    </row>
    <row r="6518" spans="1:9" x14ac:dyDescent="0.25">
      <c r="A6518" t="s">
        <v>44</v>
      </c>
      <c r="B6518">
        <v>2011</v>
      </c>
      <c r="C6518">
        <v>12</v>
      </c>
      <c r="D6518">
        <v>885.97475685323604</v>
      </c>
      <c r="E6518">
        <v>8808.9150318019092</v>
      </c>
      <c r="F6518">
        <v>3119.4352415129101</v>
      </c>
      <c r="G6518">
        <v>1566.32716611043</v>
      </c>
      <c r="H6518">
        <v>5226.7995338503297</v>
      </c>
      <c r="I6518">
        <v>711.47831010411198</v>
      </c>
    </row>
    <row r="6519" spans="1:9" x14ac:dyDescent="0.25">
      <c r="A6519" t="s">
        <v>44</v>
      </c>
      <c r="B6519">
        <v>2012</v>
      </c>
      <c r="C6519">
        <v>1</v>
      </c>
      <c r="D6519">
        <v>1239.61312592739</v>
      </c>
      <c r="E6519">
        <v>8818.5493572830292</v>
      </c>
      <c r="F6519">
        <v>1928.9775495528399</v>
      </c>
      <c r="G6519">
        <v>964.06811215118205</v>
      </c>
      <c r="H6519">
        <v>3207.1884229485299</v>
      </c>
      <c r="I6519">
        <v>887.09362114427597</v>
      </c>
    </row>
    <row r="6520" spans="1:9" x14ac:dyDescent="0.25">
      <c r="A6520" t="s">
        <v>44</v>
      </c>
      <c r="B6520">
        <v>2012</v>
      </c>
      <c r="C6520">
        <v>2</v>
      </c>
      <c r="D6520">
        <v>1402.1796068313399</v>
      </c>
      <c r="E6520">
        <v>8776.2128847311396</v>
      </c>
      <c r="F6520">
        <v>627.49675429098102</v>
      </c>
      <c r="G6520">
        <v>312.840983100193</v>
      </c>
      <c r="H6520">
        <v>991.28267639313697</v>
      </c>
      <c r="I6520">
        <v>1079.3613649460301</v>
      </c>
    </row>
    <row r="6521" spans="1:9" x14ac:dyDescent="0.25">
      <c r="A6521" t="s">
        <v>44</v>
      </c>
      <c r="B6521">
        <v>2012</v>
      </c>
      <c r="C6521">
        <v>3</v>
      </c>
      <c r="D6521">
        <v>3118.3073879725598</v>
      </c>
      <c r="E6521">
        <v>8316.3168492860405</v>
      </c>
      <c r="F6521">
        <v>212.98151955511301</v>
      </c>
      <c r="G6521">
        <v>105.402441029748</v>
      </c>
      <c r="H6521">
        <v>673.21143320536601</v>
      </c>
      <c r="I6521">
        <v>2504.1490978335901</v>
      </c>
    </row>
    <row r="6522" spans="1:9" x14ac:dyDescent="0.25">
      <c r="A6522" t="s">
        <v>44</v>
      </c>
      <c r="B6522">
        <v>2012</v>
      </c>
      <c r="C6522">
        <v>4</v>
      </c>
      <c r="D6522">
        <v>2788.1900202793099</v>
      </c>
      <c r="E6522">
        <v>7881.1996838333898</v>
      </c>
      <c r="F6522">
        <v>135.947959646009</v>
      </c>
      <c r="G6522">
        <v>68.125850322025499</v>
      </c>
      <c r="H6522">
        <v>2514.2210337485499</v>
      </c>
      <c r="I6522">
        <v>2375.4795813249998</v>
      </c>
    </row>
    <row r="6523" spans="1:9" x14ac:dyDescent="0.25">
      <c r="A6523" t="s">
        <v>44</v>
      </c>
      <c r="B6523">
        <v>2012</v>
      </c>
      <c r="C6523">
        <v>5</v>
      </c>
      <c r="D6523">
        <v>3446.68486640519</v>
      </c>
      <c r="E6523">
        <v>8387.3306178234907</v>
      </c>
      <c r="F6523">
        <v>292.21787040295999</v>
      </c>
      <c r="G6523">
        <v>149.04863720114301</v>
      </c>
      <c r="H6523">
        <v>2043.11769513527</v>
      </c>
      <c r="I6523">
        <v>3311.24712765808</v>
      </c>
    </row>
    <row r="6524" spans="1:9" x14ac:dyDescent="0.25">
      <c r="A6524" t="s">
        <v>44</v>
      </c>
      <c r="B6524">
        <v>2012</v>
      </c>
      <c r="C6524">
        <v>6</v>
      </c>
      <c r="D6524">
        <v>2503.8744507983702</v>
      </c>
      <c r="E6524">
        <v>8481.8203545853503</v>
      </c>
      <c r="F6524">
        <v>639.23542250156402</v>
      </c>
      <c r="G6524">
        <v>327.52450876394101</v>
      </c>
      <c r="H6524">
        <v>3393.2202125631702</v>
      </c>
      <c r="I6524">
        <v>2478.3222993463501</v>
      </c>
    </row>
    <row r="6525" spans="1:9" x14ac:dyDescent="0.25">
      <c r="A6525" t="s">
        <v>44</v>
      </c>
      <c r="B6525">
        <v>2012</v>
      </c>
      <c r="C6525">
        <v>7</v>
      </c>
      <c r="D6525">
        <v>2156.48504800712</v>
      </c>
      <c r="E6525">
        <v>8662.56899016227</v>
      </c>
      <c r="F6525">
        <v>1279.7017993285699</v>
      </c>
      <c r="G6525">
        <v>636.29774670638301</v>
      </c>
      <c r="H6525">
        <v>3606.7439706677601</v>
      </c>
      <c r="I6525">
        <v>2224.4602349121101</v>
      </c>
    </row>
    <row r="6526" spans="1:9" x14ac:dyDescent="0.25">
      <c r="A6526" t="s">
        <v>44</v>
      </c>
      <c r="B6526">
        <v>2012</v>
      </c>
      <c r="C6526">
        <v>8</v>
      </c>
      <c r="D6526">
        <v>1821.8751706579999</v>
      </c>
      <c r="E6526">
        <v>8549.2520607582901</v>
      </c>
      <c r="F6526">
        <v>304.12649949198698</v>
      </c>
      <c r="G6526">
        <v>148.51536767939399</v>
      </c>
      <c r="H6526">
        <v>1296.4677929479999</v>
      </c>
      <c r="I6526">
        <v>1906.6137081547899</v>
      </c>
    </row>
    <row r="6527" spans="1:9" x14ac:dyDescent="0.25">
      <c r="A6527" t="s">
        <v>44</v>
      </c>
      <c r="B6527">
        <v>2012</v>
      </c>
      <c r="C6527">
        <v>9</v>
      </c>
      <c r="D6527">
        <v>1122.05986268328</v>
      </c>
      <c r="E6527">
        <v>8663.0516794093292</v>
      </c>
      <c r="F6527">
        <v>738.28607690540798</v>
      </c>
      <c r="G6527">
        <v>372.83331370466499</v>
      </c>
      <c r="H6527">
        <v>1637.8133505569299</v>
      </c>
      <c r="I6527">
        <v>1214.5757359651</v>
      </c>
    </row>
    <row r="6528" spans="1:9" x14ac:dyDescent="0.25">
      <c r="A6528" t="s">
        <v>44</v>
      </c>
      <c r="B6528">
        <v>2012</v>
      </c>
      <c r="C6528">
        <v>10</v>
      </c>
      <c r="D6528">
        <v>811.55834928855802</v>
      </c>
      <c r="E6528">
        <v>8741.2301730322397</v>
      </c>
      <c r="F6528">
        <v>1956.57126235073</v>
      </c>
      <c r="G6528">
        <v>976.66934832208506</v>
      </c>
      <c r="H6528">
        <v>3321.7272840697501</v>
      </c>
      <c r="I6528">
        <v>858.74219665136297</v>
      </c>
    </row>
    <row r="6529" spans="1:9" x14ac:dyDescent="0.25">
      <c r="A6529" t="s">
        <v>44</v>
      </c>
      <c r="B6529">
        <v>2012</v>
      </c>
      <c r="C6529">
        <v>11</v>
      </c>
      <c r="D6529">
        <v>674.61346740155102</v>
      </c>
      <c r="E6529">
        <v>8791.6520253405797</v>
      </c>
      <c r="F6529">
        <v>1146.7151626607099</v>
      </c>
      <c r="G6529">
        <v>578.15673717575896</v>
      </c>
      <c r="H6529">
        <v>1621.26303300678</v>
      </c>
      <c r="I6529">
        <v>637.601744722538</v>
      </c>
    </row>
    <row r="6530" spans="1:9" x14ac:dyDescent="0.25">
      <c r="A6530" t="s">
        <v>44</v>
      </c>
      <c r="B6530">
        <v>2012</v>
      </c>
      <c r="C6530">
        <v>12</v>
      </c>
      <c r="D6530">
        <v>822.47182041189103</v>
      </c>
      <c r="E6530">
        <v>8786.9570784649604</v>
      </c>
      <c r="F6530">
        <v>2901.8840193658002</v>
      </c>
      <c r="G6530">
        <v>1463.18320655144</v>
      </c>
      <c r="H6530">
        <v>4729.5132853507203</v>
      </c>
      <c r="I6530">
        <v>661.68558598689106</v>
      </c>
    </row>
    <row r="6531" spans="1:9" x14ac:dyDescent="0.25">
      <c r="A6531" t="s">
        <v>44</v>
      </c>
      <c r="B6531">
        <v>2013</v>
      </c>
      <c r="C6531">
        <v>1</v>
      </c>
      <c r="D6531">
        <v>969.04744912958199</v>
      </c>
      <c r="E6531">
        <v>8817.2159190045204</v>
      </c>
      <c r="F6531">
        <v>1127.74373053305</v>
      </c>
      <c r="G6531">
        <v>567.534498723654</v>
      </c>
      <c r="H6531">
        <v>1554.8076969224601</v>
      </c>
      <c r="I6531">
        <v>722.22035824274099</v>
      </c>
    </row>
    <row r="6532" spans="1:9" x14ac:dyDescent="0.25">
      <c r="A6532" t="s">
        <v>44</v>
      </c>
      <c r="B6532">
        <v>2013</v>
      </c>
      <c r="C6532">
        <v>2</v>
      </c>
      <c r="D6532">
        <v>1162.6807958884101</v>
      </c>
      <c r="E6532">
        <v>8778.3166432064809</v>
      </c>
      <c r="F6532">
        <v>1018.5032228008801</v>
      </c>
      <c r="G6532">
        <v>510.09863353897799</v>
      </c>
      <c r="H6532">
        <v>1697.77432875662</v>
      </c>
      <c r="I6532">
        <v>899.07654032005303</v>
      </c>
    </row>
    <row r="6533" spans="1:9" x14ac:dyDescent="0.25">
      <c r="A6533" t="s">
        <v>44</v>
      </c>
      <c r="B6533">
        <v>2013</v>
      </c>
      <c r="C6533">
        <v>3</v>
      </c>
      <c r="D6533">
        <v>2037.0642382503499</v>
      </c>
      <c r="E6533">
        <v>8717.6838102768797</v>
      </c>
      <c r="F6533">
        <v>465.90402114466701</v>
      </c>
      <c r="G6533">
        <v>233.26291249328301</v>
      </c>
      <c r="H6533">
        <v>1292.8831324159801</v>
      </c>
      <c r="I6533">
        <v>1740.8710541355299</v>
      </c>
    </row>
    <row r="6534" spans="1:9" x14ac:dyDescent="0.25">
      <c r="A6534" t="s">
        <v>44</v>
      </c>
      <c r="B6534">
        <v>2013</v>
      </c>
      <c r="C6534">
        <v>4</v>
      </c>
      <c r="D6534">
        <v>2986.9089913851199</v>
      </c>
      <c r="E6534">
        <v>8285.1172417323305</v>
      </c>
      <c r="F6534">
        <v>112.013622475408</v>
      </c>
      <c r="G6534">
        <v>59.100283545054801</v>
      </c>
      <c r="H6534">
        <v>1093.4543487129499</v>
      </c>
      <c r="I6534">
        <v>2688.61377452335</v>
      </c>
    </row>
    <row r="6535" spans="1:9" x14ac:dyDescent="0.25">
      <c r="A6535" t="s">
        <v>44</v>
      </c>
      <c r="B6535">
        <v>2013</v>
      </c>
      <c r="C6535">
        <v>5</v>
      </c>
      <c r="D6535">
        <v>2815.2675256477401</v>
      </c>
      <c r="E6535">
        <v>8165.0296585577398</v>
      </c>
      <c r="F6535">
        <v>676.250430513222</v>
      </c>
      <c r="G6535">
        <v>345.69429294936401</v>
      </c>
      <c r="H6535">
        <v>3413.4722635646899</v>
      </c>
      <c r="I6535">
        <v>2597.32561614204</v>
      </c>
    </row>
    <row r="6536" spans="1:9" x14ac:dyDescent="0.25">
      <c r="A6536" t="s">
        <v>44</v>
      </c>
      <c r="B6536">
        <v>2013</v>
      </c>
      <c r="C6536">
        <v>6</v>
      </c>
      <c r="D6536">
        <v>2801.1393199157701</v>
      </c>
      <c r="E6536">
        <v>8236.7772794394605</v>
      </c>
      <c r="F6536">
        <v>470.43528916317803</v>
      </c>
      <c r="G6536">
        <v>230.207946645867</v>
      </c>
      <c r="H6536">
        <v>2523.7794408650998</v>
      </c>
      <c r="I6536">
        <v>2660.1056046497702</v>
      </c>
    </row>
    <row r="6537" spans="1:9" x14ac:dyDescent="0.25">
      <c r="A6537" t="s">
        <v>44</v>
      </c>
      <c r="B6537">
        <v>2013</v>
      </c>
      <c r="C6537">
        <v>7</v>
      </c>
      <c r="D6537">
        <v>2627.51200595707</v>
      </c>
      <c r="E6537">
        <v>8192.1794267601108</v>
      </c>
      <c r="F6537">
        <v>156.017097239305</v>
      </c>
      <c r="G6537">
        <v>80.520373097122501</v>
      </c>
      <c r="H6537">
        <v>1594.0512247833799</v>
      </c>
      <c r="I6537">
        <v>2529.1392858668701</v>
      </c>
    </row>
    <row r="6538" spans="1:9" x14ac:dyDescent="0.25">
      <c r="A6538" t="s">
        <v>44</v>
      </c>
      <c r="B6538">
        <v>2013</v>
      </c>
      <c r="C6538">
        <v>8</v>
      </c>
      <c r="D6538">
        <v>1799.83367063884</v>
      </c>
      <c r="E6538">
        <v>8457.2423782138103</v>
      </c>
      <c r="F6538">
        <v>164.29265515393499</v>
      </c>
      <c r="G6538">
        <v>81.421889379191896</v>
      </c>
      <c r="H6538">
        <v>1210.1437858153699</v>
      </c>
      <c r="I6538">
        <v>1857.74037813931</v>
      </c>
    </row>
    <row r="6539" spans="1:9" x14ac:dyDescent="0.25">
      <c r="A6539" t="s">
        <v>44</v>
      </c>
      <c r="B6539">
        <v>2013</v>
      </c>
      <c r="C6539">
        <v>9</v>
      </c>
      <c r="D6539">
        <v>1056.7824703927099</v>
      </c>
      <c r="E6539">
        <v>8688.5008205493996</v>
      </c>
      <c r="F6539">
        <v>1554.59385405231</v>
      </c>
      <c r="G6539">
        <v>783.06118599015997</v>
      </c>
      <c r="H6539">
        <v>3132.2233663442598</v>
      </c>
      <c r="I6539">
        <v>1152.50401941115</v>
      </c>
    </row>
    <row r="6540" spans="1:9" x14ac:dyDescent="0.25">
      <c r="A6540" t="s">
        <v>44</v>
      </c>
      <c r="B6540">
        <v>2013</v>
      </c>
      <c r="C6540">
        <v>10</v>
      </c>
      <c r="D6540">
        <v>793.54883669365904</v>
      </c>
      <c r="E6540">
        <v>8761.7926854051293</v>
      </c>
      <c r="F6540">
        <v>1764.0612260729599</v>
      </c>
      <c r="G6540">
        <v>896.038145855631</v>
      </c>
      <c r="H6540">
        <v>3048.3372489201001</v>
      </c>
      <c r="I6540">
        <v>846.63802827943698</v>
      </c>
    </row>
    <row r="6541" spans="1:9" x14ac:dyDescent="0.25">
      <c r="A6541" t="s">
        <v>44</v>
      </c>
      <c r="B6541">
        <v>2013</v>
      </c>
      <c r="C6541">
        <v>11</v>
      </c>
      <c r="D6541">
        <v>608.26637891378402</v>
      </c>
      <c r="E6541">
        <v>8783.8658926408407</v>
      </c>
      <c r="F6541">
        <v>2105.3404604009202</v>
      </c>
      <c r="G6541">
        <v>1057.1250554159999</v>
      </c>
      <c r="H6541">
        <v>3267.2090643946799</v>
      </c>
      <c r="I6541">
        <v>589.54612668341701</v>
      </c>
    </row>
    <row r="6542" spans="1:9" x14ac:dyDescent="0.25">
      <c r="A6542" t="s">
        <v>44</v>
      </c>
      <c r="B6542">
        <v>2013</v>
      </c>
      <c r="C6542">
        <v>12</v>
      </c>
      <c r="D6542">
        <v>998.32540814371202</v>
      </c>
      <c r="E6542">
        <v>8762.6264968103096</v>
      </c>
      <c r="F6542">
        <v>1501.3491468141201</v>
      </c>
      <c r="G6542">
        <v>754.34239180011502</v>
      </c>
      <c r="H6542">
        <v>2393.6180671754501</v>
      </c>
      <c r="I6542">
        <v>781.51358050433998</v>
      </c>
    </row>
    <row r="6543" spans="1:9" x14ac:dyDescent="0.25">
      <c r="A6543" t="s">
        <v>44</v>
      </c>
      <c r="B6543">
        <v>2014</v>
      </c>
      <c r="C6543">
        <v>1</v>
      </c>
      <c r="D6543">
        <v>1315.7597626305701</v>
      </c>
      <c r="E6543">
        <v>8788.7268684168994</v>
      </c>
      <c r="F6543">
        <v>1311.15122596268</v>
      </c>
      <c r="G6543">
        <v>656.34783956995295</v>
      </c>
      <c r="H6543">
        <v>2050.9347993216302</v>
      </c>
      <c r="I6543">
        <v>935.04524321712495</v>
      </c>
    </row>
    <row r="6544" spans="1:9" x14ac:dyDescent="0.25">
      <c r="A6544" t="s">
        <v>44</v>
      </c>
      <c r="B6544">
        <v>2014</v>
      </c>
      <c r="C6544">
        <v>2</v>
      </c>
      <c r="D6544">
        <v>1666.5975249609401</v>
      </c>
      <c r="E6544">
        <v>8793.7342185455309</v>
      </c>
      <c r="F6544">
        <v>1071.9065286449199</v>
      </c>
      <c r="G6544">
        <v>541.002936829688</v>
      </c>
      <c r="H6544">
        <v>2070.74736158306</v>
      </c>
      <c r="I6544">
        <v>1252.3730799217201</v>
      </c>
    </row>
    <row r="6545" spans="1:9" x14ac:dyDescent="0.25">
      <c r="A6545" t="s">
        <v>44</v>
      </c>
      <c r="B6545">
        <v>2014</v>
      </c>
      <c r="C6545">
        <v>3</v>
      </c>
      <c r="D6545">
        <v>3376.4698829576901</v>
      </c>
      <c r="E6545">
        <v>8235.0984558029904</v>
      </c>
      <c r="F6545">
        <v>25.151185606775002</v>
      </c>
      <c r="G6545">
        <v>12.099006366902101</v>
      </c>
      <c r="H6545">
        <v>457.61503055739303</v>
      </c>
      <c r="I6545">
        <v>2648.9135025143701</v>
      </c>
    </row>
    <row r="6546" spans="1:9" x14ac:dyDescent="0.25">
      <c r="A6546" t="s">
        <v>44</v>
      </c>
      <c r="B6546">
        <v>2014</v>
      </c>
      <c r="C6546">
        <v>4</v>
      </c>
      <c r="D6546">
        <v>3554.6901937210901</v>
      </c>
      <c r="E6546">
        <v>7034.1155267488102</v>
      </c>
      <c r="F6546">
        <v>12.861432593486899</v>
      </c>
      <c r="G6546">
        <v>6.3157048880550697</v>
      </c>
      <c r="H6546">
        <v>557.65740011167998</v>
      </c>
      <c r="I6546">
        <v>2582.5679070988499</v>
      </c>
    </row>
    <row r="6547" spans="1:9" x14ac:dyDescent="0.25">
      <c r="A6547" t="s">
        <v>44</v>
      </c>
      <c r="B6547">
        <v>2014</v>
      </c>
      <c r="C6547">
        <v>5</v>
      </c>
      <c r="D6547">
        <v>3223.5452676437299</v>
      </c>
      <c r="E6547">
        <v>7321.8336751384004</v>
      </c>
      <c r="F6547">
        <v>163.40086728487299</v>
      </c>
      <c r="G6547">
        <v>85.271026172993899</v>
      </c>
      <c r="H6547">
        <v>2612.7330966519899</v>
      </c>
      <c r="I6547">
        <v>2620.9406437320299</v>
      </c>
    </row>
    <row r="6548" spans="1:9" x14ac:dyDescent="0.25">
      <c r="A6548" t="s">
        <v>44</v>
      </c>
      <c r="B6548">
        <v>2014</v>
      </c>
      <c r="C6548">
        <v>6</v>
      </c>
      <c r="D6548">
        <v>3109.70453893169</v>
      </c>
      <c r="E6548">
        <v>7442.4243830819696</v>
      </c>
      <c r="F6548">
        <v>83.932082103695294</v>
      </c>
      <c r="G6548">
        <v>42.630839212297303</v>
      </c>
      <c r="H6548">
        <v>2091.5950172562998</v>
      </c>
      <c r="I6548">
        <v>2611.68081103745</v>
      </c>
    </row>
    <row r="6549" spans="1:9" x14ac:dyDescent="0.25">
      <c r="A6549" t="s">
        <v>44</v>
      </c>
      <c r="B6549">
        <v>2014</v>
      </c>
      <c r="C6549">
        <v>7</v>
      </c>
      <c r="D6549">
        <v>2360.2231401164299</v>
      </c>
      <c r="E6549">
        <v>8281.4142831496392</v>
      </c>
      <c r="F6549">
        <v>1185.3363742012</v>
      </c>
      <c r="G6549">
        <v>592.47722918367697</v>
      </c>
      <c r="H6549">
        <v>4206.9331604854597</v>
      </c>
      <c r="I6549">
        <v>2293.5502693605999</v>
      </c>
    </row>
    <row r="6550" spans="1:9" x14ac:dyDescent="0.25">
      <c r="A6550" t="s">
        <v>44</v>
      </c>
      <c r="B6550">
        <v>2014</v>
      </c>
      <c r="C6550">
        <v>8</v>
      </c>
      <c r="D6550">
        <v>1418.15725337097</v>
      </c>
      <c r="E6550">
        <v>8702.1234488229293</v>
      </c>
      <c r="F6550">
        <v>2217.1733394236699</v>
      </c>
      <c r="G6550">
        <v>1116.2144597895399</v>
      </c>
      <c r="H6550">
        <v>4770.2000141155304</v>
      </c>
      <c r="I6550">
        <v>1530.0466054512401</v>
      </c>
    </row>
    <row r="6551" spans="1:9" x14ac:dyDescent="0.25">
      <c r="A6551" t="s">
        <v>44</v>
      </c>
      <c r="B6551">
        <v>2014</v>
      </c>
      <c r="C6551">
        <v>9</v>
      </c>
      <c r="D6551">
        <v>1122.2685202272601</v>
      </c>
      <c r="E6551">
        <v>8684.0217251211707</v>
      </c>
      <c r="F6551">
        <v>368.90379133009702</v>
      </c>
      <c r="G6551">
        <v>180.50654987821201</v>
      </c>
      <c r="H6551">
        <v>882.75310402458297</v>
      </c>
      <c r="I6551">
        <v>1221.4911803928001</v>
      </c>
    </row>
    <row r="6552" spans="1:9" x14ac:dyDescent="0.25">
      <c r="A6552" t="s">
        <v>44</v>
      </c>
      <c r="B6552">
        <v>2014</v>
      </c>
      <c r="C6552">
        <v>10</v>
      </c>
      <c r="D6552">
        <v>830.80799794518498</v>
      </c>
      <c r="E6552">
        <v>8709.5942839234995</v>
      </c>
      <c r="F6552">
        <v>1603.32139826397</v>
      </c>
      <c r="G6552">
        <v>810.46667739081295</v>
      </c>
      <c r="H6552">
        <v>2726.4187384359402</v>
      </c>
      <c r="I6552">
        <v>877.42598653158097</v>
      </c>
    </row>
    <row r="6553" spans="1:9" x14ac:dyDescent="0.25">
      <c r="A6553" t="s">
        <v>44</v>
      </c>
      <c r="B6553">
        <v>2014</v>
      </c>
      <c r="C6553">
        <v>11</v>
      </c>
      <c r="D6553">
        <v>742.60852207957203</v>
      </c>
      <c r="E6553">
        <v>8760.0069724879504</v>
      </c>
      <c r="F6553">
        <v>1077.1917418456301</v>
      </c>
      <c r="G6553">
        <v>540.79868204818104</v>
      </c>
      <c r="H6553">
        <v>1571.82139121147</v>
      </c>
      <c r="I6553">
        <v>696.11491573155502</v>
      </c>
    </row>
    <row r="6554" spans="1:9" x14ac:dyDescent="0.25">
      <c r="A6554" t="s">
        <v>44</v>
      </c>
      <c r="B6554">
        <v>2014</v>
      </c>
      <c r="C6554">
        <v>12</v>
      </c>
      <c r="D6554">
        <v>794.15001643224696</v>
      </c>
      <c r="E6554">
        <v>8779.0122253057798</v>
      </c>
      <c r="F6554">
        <v>2084.3868288625299</v>
      </c>
      <c r="G6554">
        <v>1045.8815922661099</v>
      </c>
      <c r="H6554">
        <v>3253.6860553225702</v>
      </c>
      <c r="I6554">
        <v>642.40027140742302</v>
      </c>
    </row>
    <row r="6555" spans="1:9" x14ac:dyDescent="0.25">
      <c r="A6555" t="s">
        <v>45</v>
      </c>
      <c r="B6555">
        <v>2002</v>
      </c>
      <c r="C6555">
        <v>1</v>
      </c>
      <c r="D6555">
        <v>1313.14488185152</v>
      </c>
      <c r="E6555">
        <v>9844.6470291404603</v>
      </c>
      <c r="F6555">
        <v>1299.3809460744301</v>
      </c>
      <c r="G6555">
        <v>641.85343252594703</v>
      </c>
      <c r="H6555">
        <v>2044.7659584928599</v>
      </c>
      <c r="I6555">
        <v>1032.5103112907</v>
      </c>
    </row>
    <row r="6556" spans="1:9" x14ac:dyDescent="0.25">
      <c r="A6556" t="s">
        <v>45</v>
      </c>
      <c r="B6556">
        <v>2002</v>
      </c>
      <c r="C6556">
        <v>2</v>
      </c>
      <c r="D6556">
        <v>1728.3347446359201</v>
      </c>
      <c r="E6556">
        <v>9830.9062833026892</v>
      </c>
      <c r="F6556">
        <v>2189.3824329840199</v>
      </c>
      <c r="G6556">
        <v>1087.9447062301799</v>
      </c>
      <c r="H6556">
        <v>4306.4638301288796</v>
      </c>
      <c r="I6556">
        <v>1303.02273581997</v>
      </c>
    </row>
    <row r="6557" spans="1:9" x14ac:dyDescent="0.25">
      <c r="A6557" t="s">
        <v>45</v>
      </c>
      <c r="B6557">
        <v>2002</v>
      </c>
      <c r="C6557">
        <v>3</v>
      </c>
      <c r="D6557">
        <v>2715.6804212458001</v>
      </c>
      <c r="E6557">
        <v>9715.2543202675606</v>
      </c>
      <c r="F6557">
        <v>691.23526653997396</v>
      </c>
      <c r="G6557">
        <v>341.53765667951501</v>
      </c>
      <c r="H6557">
        <v>1796.3071416840401</v>
      </c>
      <c r="I6557">
        <v>2182.18793343487</v>
      </c>
    </row>
    <row r="6558" spans="1:9" x14ac:dyDescent="0.25">
      <c r="A6558" t="s">
        <v>45</v>
      </c>
      <c r="B6558">
        <v>2002</v>
      </c>
      <c r="C6558">
        <v>4</v>
      </c>
      <c r="D6558">
        <v>3152.6935774926301</v>
      </c>
      <c r="E6558">
        <v>8762.5062012027101</v>
      </c>
      <c r="F6558">
        <v>65.412381668570603</v>
      </c>
      <c r="G6558">
        <v>29.648876883367599</v>
      </c>
      <c r="H6558">
        <v>924.77677381292301</v>
      </c>
      <c r="I6558">
        <v>2511.0217605816101</v>
      </c>
    </row>
    <row r="6559" spans="1:9" x14ac:dyDescent="0.25">
      <c r="A6559" t="s">
        <v>45</v>
      </c>
      <c r="B6559">
        <v>2002</v>
      </c>
      <c r="C6559">
        <v>5</v>
      </c>
      <c r="D6559">
        <v>2948.95674120482</v>
      </c>
      <c r="E6559">
        <v>9057.6007878350792</v>
      </c>
      <c r="F6559">
        <v>103.080976024053</v>
      </c>
      <c r="G6559">
        <v>48.5382304221027</v>
      </c>
      <c r="H6559">
        <v>1832.83663756129</v>
      </c>
      <c r="I6559">
        <v>2648.3727199320801</v>
      </c>
    </row>
    <row r="6560" spans="1:9" x14ac:dyDescent="0.25">
      <c r="A6560" t="s">
        <v>45</v>
      </c>
      <c r="B6560">
        <v>2002</v>
      </c>
      <c r="C6560">
        <v>6</v>
      </c>
      <c r="D6560">
        <v>2787.9966690187398</v>
      </c>
      <c r="E6560">
        <v>9408.0890111667704</v>
      </c>
      <c r="F6560">
        <v>301.69976646792401</v>
      </c>
      <c r="G6560">
        <v>143.16574273551001</v>
      </c>
      <c r="H6560">
        <v>2380.0762209500999</v>
      </c>
      <c r="I6560">
        <v>2622.3623464864199</v>
      </c>
    </row>
    <row r="6561" spans="1:9" x14ac:dyDescent="0.25">
      <c r="A6561" t="s">
        <v>45</v>
      </c>
      <c r="B6561">
        <v>2002</v>
      </c>
      <c r="C6561">
        <v>7</v>
      </c>
      <c r="D6561">
        <v>2029.6815416152201</v>
      </c>
      <c r="E6561">
        <v>9692.9281430154406</v>
      </c>
      <c r="F6561">
        <v>831.83223147762897</v>
      </c>
      <c r="G6561">
        <v>413.59472317904999</v>
      </c>
      <c r="H6561">
        <v>2586.62819471288</v>
      </c>
      <c r="I6561">
        <v>1971.58491343685</v>
      </c>
    </row>
    <row r="6562" spans="1:9" x14ac:dyDescent="0.25">
      <c r="A6562" t="s">
        <v>45</v>
      </c>
      <c r="B6562">
        <v>2002</v>
      </c>
      <c r="C6562">
        <v>8</v>
      </c>
      <c r="D6562">
        <v>1508.9827649793201</v>
      </c>
      <c r="E6562">
        <v>9746.4367130176506</v>
      </c>
      <c r="F6562">
        <v>1521.58646432659</v>
      </c>
      <c r="G6562">
        <v>746.79974123999898</v>
      </c>
      <c r="H6562">
        <v>3217.9541112695301</v>
      </c>
      <c r="I6562">
        <v>1488.9784933905801</v>
      </c>
    </row>
    <row r="6563" spans="1:9" x14ac:dyDescent="0.25">
      <c r="A6563" t="s">
        <v>45</v>
      </c>
      <c r="B6563">
        <v>2002</v>
      </c>
      <c r="C6563">
        <v>9</v>
      </c>
      <c r="D6563">
        <v>1012.56887669819</v>
      </c>
      <c r="E6563">
        <v>9788.8805827021806</v>
      </c>
      <c r="F6563">
        <v>687.56823961902103</v>
      </c>
      <c r="G6563">
        <v>334.46387492743003</v>
      </c>
      <c r="H6563">
        <v>1286.74047797817</v>
      </c>
      <c r="I6563">
        <v>1055.7112055806499</v>
      </c>
    </row>
    <row r="6564" spans="1:9" x14ac:dyDescent="0.25">
      <c r="A6564" t="s">
        <v>45</v>
      </c>
      <c r="B6564">
        <v>2002</v>
      </c>
      <c r="C6564">
        <v>10</v>
      </c>
      <c r="D6564">
        <v>755.12496143351495</v>
      </c>
      <c r="E6564">
        <v>9861.7855259135395</v>
      </c>
      <c r="F6564">
        <v>1598.29946373694</v>
      </c>
      <c r="G6564">
        <v>793.80892214349501</v>
      </c>
      <c r="H6564">
        <v>2481.3658970357301</v>
      </c>
      <c r="I6564">
        <v>838.62938537102696</v>
      </c>
    </row>
    <row r="6565" spans="1:9" x14ac:dyDescent="0.25">
      <c r="A6565" t="s">
        <v>45</v>
      </c>
      <c r="B6565">
        <v>2002</v>
      </c>
      <c r="C6565">
        <v>11</v>
      </c>
      <c r="D6565">
        <v>706.25361240851601</v>
      </c>
      <c r="E6565">
        <v>9804.4073243820203</v>
      </c>
      <c r="F6565">
        <v>2394.32504079927</v>
      </c>
      <c r="G6565">
        <v>1195.4295885320701</v>
      </c>
      <c r="H6565">
        <v>4050.4821133435798</v>
      </c>
      <c r="I6565">
        <v>748.53452517208598</v>
      </c>
    </row>
    <row r="6566" spans="1:9" x14ac:dyDescent="0.25">
      <c r="A6566" t="s">
        <v>45</v>
      </c>
      <c r="B6566">
        <v>2002</v>
      </c>
      <c r="C6566">
        <v>12</v>
      </c>
      <c r="D6566">
        <v>809.08933230799096</v>
      </c>
      <c r="E6566">
        <v>9843.3704147317494</v>
      </c>
      <c r="F6566">
        <v>2461.9405555958601</v>
      </c>
      <c r="G6566">
        <v>1222.6646423643499</v>
      </c>
      <c r="H6566">
        <v>4034.0479126515702</v>
      </c>
      <c r="I6566">
        <v>771.223867072639</v>
      </c>
    </row>
    <row r="6567" spans="1:9" x14ac:dyDescent="0.25">
      <c r="A6567" t="s">
        <v>45</v>
      </c>
      <c r="B6567">
        <v>2003</v>
      </c>
      <c r="C6567">
        <v>1</v>
      </c>
      <c r="D6567">
        <v>1177.8256823894801</v>
      </c>
      <c r="E6567">
        <v>9878.6183713173705</v>
      </c>
      <c r="F6567">
        <v>1653.42268694878</v>
      </c>
      <c r="G6567">
        <v>822.52623795010595</v>
      </c>
      <c r="H6567">
        <v>2722.0985247512399</v>
      </c>
      <c r="I6567">
        <v>950.910703046565</v>
      </c>
    </row>
    <row r="6568" spans="1:9" x14ac:dyDescent="0.25">
      <c r="A6568" t="s">
        <v>45</v>
      </c>
      <c r="B6568">
        <v>2003</v>
      </c>
      <c r="C6568">
        <v>2</v>
      </c>
      <c r="D6568">
        <v>1764.39856549357</v>
      </c>
      <c r="E6568">
        <v>9806.3489711096208</v>
      </c>
      <c r="F6568">
        <v>389.01549903761401</v>
      </c>
      <c r="G6568">
        <v>193.09681037419</v>
      </c>
      <c r="H6568">
        <v>719.34302845207503</v>
      </c>
      <c r="I6568">
        <v>1331.4596178259101</v>
      </c>
    </row>
    <row r="6569" spans="1:9" x14ac:dyDescent="0.25">
      <c r="A6569" t="s">
        <v>45</v>
      </c>
      <c r="B6569">
        <v>2003</v>
      </c>
      <c r="C6569">
        <v>3</v>
      </c>
      <c r="D6569">
        <v>3008.0035105372299</v>
      </c>
      <c r="E6569">
        <v>9504.9722599442102</v>
      </c>
      <c r="F6569">
        <v>323.93504182995099</v>
      </c>
      <c r="G6569">
        <v>160.219697926143</v>
      </c>
      <c r="H6569">
        <v>890.53379858692301</v>
      </c>
      <c r="I6569">
        <v>2333.3865242771299</v>
      </c>
    </row>
    <row r="6570" spans="1:9" x14ac:dyDescent="0.25">
      <c r="A6570" t="s">
        <v>45</v>
      </c>
      <c r="B6570">
        <v>2003</v>
      </c>
      <c r="C6570">
        <v>4</v>
      </c>
      <c r="D6570">
        <v>3334.3089541050199</v>
      </c>
      <c r="E6570">
        <v>8598.6411353567491</v>
      </c>
      <c r="F6570">
        <v>65.124992563230094</v>
      </c>
      <c r="G6570">
        <v>29.5233196285775</v>
      </c>
      <c r="H6570">
        <v>1510.28070483991</v>
      </c>
      <c r="I6570">
        <v>2551.65964302876</v>
      </c>
    </row>
    <row r="6571" spans="1:9" x14ac:dyDescent="0.25">
      <c r="A6571" t="s">
        <v>45</v>
      </c>
      <c r="B6571">
        <v>2003</v>
      </c>
      <c r="C6571">
        <v>5</v>
      </c>
      <c r="D6571">
        <v>3120.3896226220299</v>
      </c>
      <c r="E6571">
        <v>9184.87978208206</v>
      </c>
      <c r="F6571">
        <v>297.94281572109497</v>
      </c>
      <c r="G6571">
        <v>141.905157519592</v>
      </c>
      <c r="H6571">
        <v>2507.7050057209899</v>
      </c>
      <c r="I6571">
        <v>2791.3736391871398</v>
      </c>
    </row>
    <row r="6572" spans="1:9" x14ac:dyDescent="0.25">
      <c r="A6572" t="s">
        <v>45</v>
      </c>
      <c r="B6572">
        <v>2003</v>
      </c>
      <c r="C6572">
        <v>6</v>
      </c>
      <c r="D6572">
        <v>3126.78703586142</v>
      </c>
      <c r="E6572">
        <v>9261.4740329758497</v>
      </c>
      <c r="F6572">
        <v>181.229845572068</v>
      </c>
      <c r="G6572">
        <v>91.0819543293387</v>
      </c>
      <c r="H6572">
        <v>2199.4492453508101</v>
      </c>
      <c r="I6572">
        <v>2772.3166663587599</v>
      </c>
    </row>
    <row r="6573" spans="1:9" x14ac:dyDescent="0.25">
      <c r="A6573" t="s">
        <v>45</v>
      </c>
      <c r="B6573">
        <v>2003</v>
      </c>
      <c r="C6573">
        <v>7</v>
      </c>
      <c r="D6573">
        <v>2389.4426331667401</v>
      </c>
      <c r="E6573">
        <v>9439.4535048688394</v>
      </c>
      <c r="F6573">
        <v>401.7489154347</v>
      </c>
      <c r="G6573">
        <v>198.43244137212599</v>
      </c>
      <c r="H6573">
        <v>1909.90209002395</v>
      </c>
      <c r="I6573">
        <v>2117.9098620037198</v>
      </c>
    </row>
    <row r="6574" spans="1:9" x14ac:dyDescent="0.25">
      <c r="A6574" t="s">
        <v>45</v>
      </c>
      <c r="B6574">
        <v>2003</v>
      </c>
      <c r="C6574">
        <v>8</v>
      </c>
      <c r="D6574">
        <v>1999.0701823552099</v>
      </c>
      <c r="E6574">
        <v>9316.2593177905292</v>
      </c>
      <c r="F6574">
        <v>391.84994144940998</v>
      </c>
      <c r="G6574">
        <v>187.25085456993301</v>
      </c>
      <c r="H6574">
        <v>1391.9077392819199</v>
      </c>
      <c r="I6574">
        <v>1709.8372774863301</v>
      </c>
    </row>
    <row r="6575" spans="1:9" x14ac:dyDescent="0.25">
      <c r="A6575" t="s">
        <v>45</v>
      </c>
      <c r="B6575">
        <v>2003</v>
      </c>
      <c r="C6575">
        <v>9</v>
      </c>
      <c r="D6575">
        <v>1312.0783828435001</v>
      </c>
      <c r="E6575">
        <v>9802.4903538745893</v>
      </c>
      <c r="F6575">
        <v>400.97459000664099</v>
      </c>
      <c r="G6575">
        <v>190.179234271985</v>
      </c>
      <c r="H6575">
        <v>807.39847889846305</v>
      </c>
      <c r="I6575">
        <v>1210.49271827595</v>
      </c>
    </row>
    <row r="6576" spans="1:9" x14ac:dyDescent="0.25">
      <c r="A6576" t="s">
        <v>45</v>
      </c>
      <c r="B6576">
        <v>2003</v>
      </c>
      <c r="C6576">
        <v>10</v>
      </c>
      <c r="D6576">
        <v>753.74787906422296</v>
      </c>
      <c r="E6576">
        <v>9873.9658469116202</v>
      </c>
      <c r="F6576">
        <v>1450.1714789181499</v>
      </c>
      <c r="G6576">
        <v>719.781016576865</v>
      </c>
      <c r="H6576">
        <v>1994.55897035098</v>
      </c>
      <c r="I6576">
        <v>736.94933264917404</v>
      </c>
    </row>
    <row r="6577" spans="1:9" x14ac:dyDescent="0.25">
      <c r="A6577" t="s">
        <v>45</v>
      </c>
      <c r="B6577">
        <v>2003</v>
      </c>
      <c r="C6577">
        <v>11</v>
      </c>
      <c r="D6577">
        <v>755.58131795516397</v>
      </c>
      <c r="E6577">
        <v>9879.0317916896092</v>
      </c>
      <c r="F6577">
        <v>1471.09524060474</v>
      </c>
      <c r="G6577">
        <v>727.48955036390203</v>
      </c>
      <c r="H6577">
        <v>1976.8442498903</v>
      </c>
      <c r="I6577">
        <v>693.14445046728997</v>
      </c>
    </row>
    <row r="6578" spans="1:9" x14ac:dyDescent="0.25">
      <c r="A6578" t="s">
        <v>45</v>
      </c>
      <c r="B6578">
        <v>2003</v>
      </c>
      <c r="C6578">
        <v>12</v>
      </c>
      <c r="D6578">
        <v>909.50657753416601</v>
      </c>
      <c r="E6578">
        <v>9824.5213467250105</v>
      </c>
      <c r="F6578">
        <v>1358.83258856714</v>
      </c>
      <c r="G6578">
        <v>670.49088940003901</v>
      </c>
      <c r="H6578">
        <v>2101.8056547047699</v>
      </c>
      <c r="I6578">
        <v>740.21021948595796</v>
      </c>
    </row>
    <row r="6579" spans="1:9" x14ac:dyDescent="0.25">
      <c r="A6579" t="s">
        <v>45</v>
      </c>
      <c r="B6579">
        <v>2004</v>
      </c>
      <c r="C6579">
        <v>1</v>
      </c>
      <c r="D6579">
        <v>1238.1504449357799</v>
      </c>
      <c r="E6579">
        <v>9798.6844955271899</v>
      </c>
      <c r="F6579">
        <v>2042.7126414847401</v>
      </c>
      <c r="G6579">
        <v>1014.14896814834</v>
      </c>
      <c r="H6579">
        <v>3438.1722188373401</v>
      </c>
      <c r="I6579">
        <v>880.41889431264894</v>
      </c>
    </row>
    <row r="6580" spans="1:9" x14ac:dyDescent="0.25">
      <c r="A6580" t="s">
        <v>45</v>
      </c>
      <c r="B6580">
        <v>2004</v>
      </c>
      <c r="C6580">
        <v>2</v>
      </c>
      <c r="D6580">
        <v>1598.09097733566</v>
      </c>
      <c r="E6580">
        <v>9851.8568484945699</v>
      </c>
      <c r="F6580">
        <v>681.587624987092</v>
      </c>
      <c r="G6580">
        <v>333.87047590217099</v>
      </c>
      <c r="H6580">
        <v>1205.4352770934499</v>
      </c>
      <c r="I6580">
        <v>1141.0005912362601</v>
      </c>
    </row>
    <row r="6581" spans="1:9" x14ac:dyDescent="0.25">
      <c r="A6581" t="s">
        <v>45</v>
      </c>
      <c r="B6581">
        <v>2004</v>
      </c>
      <c r="C6581">
        <v>3</v>
      </c>
      <c r="D6581">
        <v>2556.1310598689602</v>
      </c>
      <c r="E6581">
        <v>9779.8855627371195</v>
      </c>
      <c r="F6581">
        <v>425.36041685845203</v>
      </c>
      <c r="G6581">
        <v>209.53197523474299</v>
      </c>
      <c r="H6581">
        <v>1118.2637864083499</v>
      </c>
      <c r="I6581">
        <v>2010.04580345664</v>
      </c>
    </row>
    <row r="6582" spans="1:9" x14ac:dyDescent="0.25">
      <c r="A6582" t="s">
        <v>45</v>
      </c>
      <c r="B6582">
        <v>2004</v>
      </c>
      <c r="C6582">
        <v>4</v>
      </c>
      <c r="D6582">
        <v>3062.5496258715002</v>
      </c>
      <c r="E6582">
        <v>9475.6685354837791</v>
      </c>
      <c r="F6582">
        <v>127.010728355379</v>
      </c>
      <c r="G6582">
        <v>59.743492373572302</v>
      </c>
      <c r="H6582">
        <v>1565.7611537830601</v>
      </c>
      <c r="I6582">
        <v>2590.9167860337998</v>
      </c>
    </row>
    <row r="6583" spans="1:9" x14ac:dyDescent="0.25">
      <c r="A6583" t="s">
        <v>45</v>
      </c>
      <c r="B6583">
        <v>2004</v>
      </c>
      <c r="C6583">
        <v>5</v>
      </c>
      <c r="D6583">
        <v>3159.9322495722299</v>
      </c>
      <c r="E6583">
        <v>9204.8690691716802</v>
      </c>
      <c r="F6583">
        <v>163.04838256481</v>
      </c>
      <c r="G6583">
        <v>77.373286538646298</v>
      </c>
      <c r="H6583">
        <v>1286.6129894381399</v>
      </c>
      <c r="I6583">
        <v>2777.2516216846798</v>
      </c>
    </row>
    <row r="6584" spans="1:9" x14ac:dyDescent="0.25">
      <c r="A6584" t="s">
        <v>45</v>
      </c>
      <c r="B6584">
        <v>2004</v>
      </c>
      <c r="C6584">
        <v>6</v>
      </c>
      <c r="D6584">
        <v>2721.1468489099798</v>
      </c>
      <c r="E6584">
        <v>9000.3185304047292</v>
      </c>
      <c r="F6584">
        <v>137.48887447093799</v>
      </c>
      <c r="G6584">
        <v>62.701665540276203</v>
      </c>
      <c r="H6584">
        <v>1738.26977465654</v>
      </c>
      <c r="I6584">
        <v>2348.80435691503</v>
      </c>
    </row>
    <row r="6585" spans="1:9" x14ac:dyDescent="0.25">
      <c r="A6585" t="s">
        <v>45</v>
      </c>
      <c r="B6585">
        <v>2004</v>
      </c>
      <c r="C6585">
        <v>7</v>
      </c>
      <c r="D6585">
        <v>2148.3436704750802</v>
      </c>
      <c r="E6585">
        <v>9553.0275612997502</v>
      </c>
      <c r="F6585">
        <v>1013.64504531022</v>
      </c>
      <c r="G6585">
        <v>492.90910192774697</v>
      </c>
      <c r="H6585">
        <v>2917.6607692978801</v>
      </c>
      <c r="I6585">
        <v>1943.3940329265499</v>
      </c>
    </row>
    <row r="6586" spans="1:9" x14ac:dyDescent="0.25">
      <c r="A6586" t="s">
        <v>45</v>
      </c>
      <c r="B6586">
        <v>2004</v>
      </c>
      <c r="C6586">
        <v>8</v>
      </c>
      <c r="D6586">
        <v>1554.2612158921299</v>
      </c>
      <c r="E6586">
        <v>9666.3294702502408</v>
      </c>
      <c r="F6586">
        <v>1632.9523146005999</v>
      </c>
      <c r="G6586">
        <v>807.73407931218003</v>
      </c>
      <c r="H6586">
        <v>3561.1101748106298</v>
      </c>
      <c r="I6586">
        <v>1406.0560203293801</v>
      </c>
    </row>
    <row r="6587" spans="1:9" x14ac:dyDescent="0.25">
      <c r="A6587" t="s">
        <v>45</v>
      </c>
      <c r="B6587">
        <v>2004</v>
      </c>
      <c r="C6587">
        <v>9</v>
      </c>
      <c r="D6587">
        <v>1065.0844740413499</v>
      </c>
      <c r="E6587">
        <v>9782.0684090142095</v>
      </c>
      <c r="F6587">
        <v>757.03002297277897</v>
      </c>
      <c r="G6587">
        <v>373.86051230599298</v>
      </c>
      <c r="H6587">
        <v>1289.34320142564</v>
      </c>
      <c r="I6587">
        <v>1001.90284857605</v>
      </c>
    </row>
    <row r="6588" spans="1:9" x14ac:dyDescent="0.25">
      <c r="A6588" t="s">
        <v>45</v>
      </c>
      <c r="B6588">
        <v>2004</v>
      </c>
      <c r="C6588">
        <v>10</v>
      </c>
      <c r="D6588">
        <v>791.34006438470396</v>
      </c>
      <c r="E6588">
        <v>9816.3082283242802</v>
      </c>
      <c r="F6588">
        <v>1103.3797537088401</v>
      </c>
      <c r="G6588">
        <v>548.80660243556997</v>
      </c>
      <c r="H6588">
        <v>1455.2937628418699</v>
      </c>
      <c r="I6588">
        <v>764.13503663982897</v>
      </c>
    </row>
    <row r="6589" spans="1:9" x14ac:dyDescent="0.25">
      <c r="A6589" t="s">
        <v>45</v>
      </c>
      <c r="B6589">
        <v>2004</v>
      </c>
      <c r="C6589">
        <v>11</v>
      </c>
      <c r="D6589">
        <v>677.96293726449505</v>
      </c>
      <c r="E6589">
        <v>9789.7225729667698</v>
      </c>
      <c r="F6589">
        <v>1243.68011714983</v>
      </c>
      <c r="G6589">
        <v>616.690833454933</v>
      </c>
      <c r="H6589">
        <v>1643.66889998033</v>
      </c>
      <c r="I6589">
        <v>623.052514162031</v>
      </c>
    </row>
    <row r="6590" spans="1:9" x14ac:dyDescent="0.25">
      <c r="A6590" t="s">
        <v>45</v>
      </c>
      <c r="B6590">
        <v>2004</v>
      </c>
      <c r="C6590">
        <v>12</v>
      </c>
      <c r="D6590">
        <v>893.44473429969503</v>
      </c>
      <c r="E6590">
        <v>9817.4891769776095</v>
      </c>
      <c r="F6590">
        <v>1271.42709064428</v>
      </c>
      <c r="G6590">
        <v>632.76187876481094</v>
      </c>
      <c r="H6590">
        <v>1867.23369253385</v>
      </c>
      <c r="I6590">
        <v>725.61842937712004</v>
      </c>
    </row>
    <row r="6591" spans="1:9" x14ac:dyDescent="0.25">
      <c r="A6591" t="s">
        <v>45</v>
      </c>
      <c r="B6591">
        <v>2005</v>
      </c>
      <c r="C6591">
        <v>1</v>
      </c>
      <c r="D6591">
        <v>1229.2226358548801</v>
      </c>
      <c r="E6591">
        <v>9878.7683930871608</v>
      </c>
      <c r="F6591">
        <v>1002.23872045589</v>
      </c>
      <c r="G6591">
        <v>496.49548113895003</v>
      </c>
      <c r="H6591">
        <v>1293.99390501638</v>
      </c>
      <c r="I6591">
        <v>884.84624676510305</v>
      </c>
    </row>
    <row r="6592" spans="1:9" x14ac:dyDescent="0.25">
      <c r="A6592" t="s">
        <v>45</v>
      </c>
      <c r="B6592">
        <v>2005</v>
      </c>
      <c r="C6592">
        <v>2</v>
      </c>
      <c r="D6592">
        <v>1296.1678900427401</v>
      </c>
      <c r="E6592">
        <v>9864.6411569239808</v>
      </c>
      <c r="F6592">
        <v>1207.1132166979801</v>
      </c>
      <c r="G6592">
        <v>596.36195451757101</v>
      </c>
      <c r="H6592">
        <v>2021.3248781034499</v>
      </c>
      <c r="I6592">
        <v>938.386961976316</v>
      </c>
    </row>
    <row r="6593" spans="1:9" x14ac:dyDescent="0.25">
      <c r="A6593" t="s">
        <v>45</v>
      </c>
      <c r="B6593">
        <v>2005</v>
      </c>
      <c r="C6593">
        <v>3</v>
      </c>
      <c r="D6593">
        <v>2433.5450487489502</v>
      </c>
      <c r="E6593">
        <v>9715.6030578255504</v>
      </c>
      <c r="F6593">
        <v>393.68924784178301</v>
      </c>
      <c r="G6593">
        <v>193.909047480825</v>
      </c>
      <c r="H6593">
        <v>1004.60116531523</v>
      </c>
      <c r="I6593">
        <v>1885.3059271490799</v>
      </c>
    </row>
    <row r="6594" spans="1:9" x14ac:dyDescent="0.25">
      <c r="A6594" t="s">
        <v>45</v>
      </c>
      <c r="B6594">
        <v>2005</v>
      </c>
      <c r="C6594">
        <v>4</v>
      </c>
      <c r="D6594">
        <v>2949.2044554765498</v>
      </c>
      <c r="E6594">
        <v>9584.9169032584396</v>
      </c>
      <c r="F6594">
        <v>303.11084633275402</v>
      </c>
      <c r="G6594">
        <v>148.903691409348</v>
      </c>
      <c r="H6594">
        <v>1988.1232439232799</v>
      </c>
      <c r="I6594">
        <v>2516.6942872294699</v>
      </c>
    </row>
    <row r="6595" spans="1:9" x14ac:dyDescent="0.25">
      <c r="A6595" t="s">
        <v>45</v>
      </c>
      <c r="B6595">
        <v>2005</v>
      </c>
      <c r="C6595">
        <v>5</v>
      </c>
      <c r="D6595">
        <v>3201.8386342510398</v>
      </c>
      <c r="E6595">
        <v>9554.9805830106307</v>
      </c>
      <c r="F6595">
        <v>299.21918047458001</v>
      </c>
      <c r="G6595">
        <v>141.16722873578101</v>
      </c>
      <c r="H6595">
        <v>1902.39444848013</v>
      </c>
      <c r="I6595">
        <v>2940.43033321342</v>
      </c>
    </row>
    <row r="6596" spans="1:9" x14ac:dyDescent="0.25">
      <c r="A6596" t="s">
        <v>45</v>
      </c>
      <c r="B6596">
        <v>2005</v>
      </c>
      <c r="C6596">
        <v>6</v>
      </c>
      <c r="D6596">
        <v>3104.7569655392899</v>
      </c>
      <c r="E6596">
        <v>8997.9291131161499</v>
      </c>
      <c r="F6596">
        <v>138.184426017421</v>
      </c>
      <c r="G6596">
        <v>63.290019704345802</v>
      </c>
      <c r="H6596">
        <v>1664.3910784781699</v>
      </c>
      <c r="I6596">
        <v>2651.0115103722401</v>
      </c>
    </row>
    <row r="6597" spans="1:9" x14ac:dyDescent="0.25">
      <c r="A6597" t="s">
        <v>45</v>
      </c>
      <c r="B6597">
        <v>2005</v>
      </c>
      <c r="C6597">
        <v>7</v>
      </c>
      <c r="D6597">
        <v>2104.3915273900898</v>
      </c>
      <c r="E6597">
        <v>9572.8374496150991</v>
      </c>
      <c r="F6597">
        <v>1439.1534759894901</v>
      </c>
      <c r="G6597">
        <v>692.02558218359604</v>
      </c>
      <c r="H6597">
        <v>4003.0264592793501</v>
      </c>
      <c r="I6597">
        <v>1914.8021917225799</v>
      </c>
    </row>
    <row r="6598" spans="1:9" x14ac:dyDescent="0.25">
      <c r="A6598" t="s">
        <v>45</v>
      </c>
      <c r="B6598">
        <v>2005</v>
      </c>
      <c r="C6598">
        <v>8</v>
      </c>
      <c r="D6598">
        <v>1504.79474876171</v>
      </c>
      <c r="E6598">
        <v>9795.2828319297805</v>
      </c>
      <c r="F6598">
        <v>1228.2416169327601</v>
      </c>
      <c r="G6598">
        <v>606.110154247227</v>
      </c>
      <c r="H6598">
        <v>2350.4383545025898</v>
      </c>
      <c r="I6598">
        <v>1391.92129077922</v>
      </c>
    </row>
    <row r="6599" spans="1:9" x14ac:dyDescent="0.25">
      <c r="A6599" t="s">
        <v>45</v>
      </c>
      <c r="B6599">
        <v>2005</v>
      </c>
      <c r="C6599">
        <v>9</v>
      </c>
      <c r="D6599">
        <v>1121.8323121404801</v>
      </c>
      <c r="E6599">
        <v>9742.1127880690001</v>
      </c>
      <c r="F6599">
        <v>721.90409941998496</v>
      </c>
      <c r="G6599">
        <v>356.41341082503902</v>
      </c>
      <c r="H6599">
        <v>1377.4731043797699</v>
      </c>
      <c r="I6599">
        <v>1047.08572550184</v>
      </c>
    </row>
    <row r="6600" spans="1:9" x14ac:dyDescent="0.25">
      <c r="A6600" t="s">
        <v>45</v>
      </c>
      <c r="B6600">
        <v>2005</v>
      </c>
      <c r="C6600">
        <v>10</v>
      </c>
      <c r="D6600">
        <v>922.79802728568404</v>
      </c>
      <c r="E6600">
        <v>9882.0938800372296</v>
      </c>
      <c r="F6600">
        <v>1251.91112096098</v>
      </c>
      <c r="G6600">
        <v>622.31625932458405</v>
      </c>
      <c r="H6600">
        <v>1860.0438880105</v>
      </c>
      <c r="I6600">
        <v>879.14915492063699</v>
      </c>
    </row>
    <row r="6601" spans="1:9" x14ac:dyDescent="0.25">
      <c r="A6601" t="s">
        <v>45</v>
      </c>
      <c r="B6601">
        <v>2005</v>
      </c>
      <c r="C6601">
        <v>11</v>
      </c>
      <c r="D6601">
        <v>662.59430325773701</v>
      </c>
      <c r="E6601">
        <v>9884.9461321286108</v>
      </c>
      <c r="F6601">
        <v>1510.25926411982</v>
      </c>
      <c r="G6601">
        <v>744.84006414700298</v>
      </c>
      <c r="H6601">
        <v>2035.00531683227</v>
      </c>
      <c r="I6601">
        <v>624.71250243581301</v>
      </c>
    </row>
    <row r="6602" spans="1:9" x14ac:dyDescent="0.25">
      <c r="A6602" t="s">
        <v>45</v>
      </c>
      <c r="B6602">
        <v>2005</v>
      </c>
      <c r="C6602">
        <v>12</v>
      </c>
      <c r="D6602">
        <v>830.183229545107</v>
      </c>
      <c r="E6602">
        <v>9892.1122593594391</v>
      </c>
      <c r="F6602">
        <v>1372.8210748839899</v>
      </c>
      <c r="G6602">
        <v>676.57272270239105</v>
      </c>
      <c r="H6602">
        <v>1642.6528038885799</v>
      </c>
      <c r="I6602">
        <v>690.251718404077</v>
      </c>
    </row>
    <row r="6603" spans="1:9" x14ac:dyDescent="0.25">
      <c r="A6603" t="s">
        <v>45</v>
      </c>
      <c r="B6603">
        <v>2006</v>
      </c>
      <c r="C6603">
        <v>1</v>
      </c>
      <c r="D6603">
        <v>1160.44094323692</v>
      </c>
      <c r="E6603">
        <v>9873.39995959517</v>
      </c>
      <c r="F6603">
        <v>545.5550360469</v>
      </c>
      <c r="G6603">
        <v>270.89984341671101</v>
      </c>
      <c r="H6603">
        <v>629.09056528232497</v>
      </c>
      <c r="I6603">
        <v>842.28865484736195</v>
      </c>
    </row>
    <row r="6604" spans="1:9" x14ac:dyDescent="0.25">
      <c r="A6604" t="s">
        <v>45</v>
      </c>
      <c r="B6604">
        <v>2006</v>
      </c>
      <c r="C6604">
        <v>2</v>
      </c>
      <c r="D6604">
        <v>1258.7651499420999</v>
      </c>
      <c r="E6604">
        <v>9856.4973310931291</v>
      </c>
      <c r="F6604">
        <v>1519.95108232346</v>
      </c>
      <c r="G6604">
        <v>756.58623365720098</v>
      </c>
      <c r="H6604">
        <v>2494.0979031297302</v>
      </c>
      <c r="I6604">
        <v>915.093990486498</v>
      </c>
    </row>
    <row r="6605" spans="1:9" x14ac:dyDescent="0.25">
      <c r="A6605" t="s">
        <v>45</v>
      </c>
      <c r="B6605">
        <v>2006</v>
      </c>
      <c r="C6605">
        <v>3</v>
      </c>
      <c r="D6605">
        <v>2152.2632344509502</v>
      </c>
      <c r="E6605">
        <v>9805.9809030023207</v>
      </c>
      <c r="F6605">
        <v>789.21586634091398</v>
      </c>
      <c r="G6605">
        <v>391.55985815667901</v>
      </c>
      <c r="H6605">
        <v>1857.74720349583</v>
      </c>
      <c r="I6605">
        <v>1693.63309180785</v>
      </c>
    </row>
    <row r="6606" spans="1:9" x14ac:dyDescent="0.25">
      <c r="A6606" t="s">
        <v>45</v>
      </c>
      <c r="B6606">
        <v>2006</v>
      </c>
      <c r="C6606">
        <v>4</v>
      </c>
      <c r="D6606">
        <v>2807.0766883145402</v>
      </c>
      <c r="E6606">
        <v>9606.5710440475505</v>
      </c>
      <c r="F6606">
        <v>174.81413688880801</v>
      </c>
      <c r="G6606">
        <v>82.492509577184606</v>
      </c>
      <c r="H6606">
        <v>1098.14295268213</v>
      </c>
      <c r="I6606">
        <v>2424.4195980883201</v>
      </c>
    </row>
    <row r="6607" spans="1:9" x14ac:dyDescent="0.25">
      <c r="A6607" t="s">
        <v>45</v>
      </c>
      <c r="B6607">
        <v>2006</v>
      </c>
      <c r="C6607">
        <v>5</v>
      </c>
      <c r="D6607">
        <v>2934.2239286488598</v>
      </c>
      <c r="E6607">
        <v>9481.3412415972907</v>
      </c>
      <c r="F6607">
        <v>945.80150119900304</v>
      </c>
      <c r="G6607">
        <v>462.92010801682602</v>
      </c>
      <c r="H6607">
        <v>3665.3184976150801</v>
      </c>
      <c r="I6607">
        <v>2636.49946466339</v>
      </c>
    </row>
    <row r="6608" spans="1:9" x14ac:dyDescent="0.25">
      <c r="A6608" t="s">
        <v>45</v>
      </c>
      <c r="B6608">
        <v>2006</v>
      </c>
      <c r="C6608">
        <v>6</v>
      </c>
      <c r="D6608">
        <v>3001.0433495175098</v>
      </c>
      <c r="E6608">
        <v>9399.6467294582399</v>
      </c>
      <c r="F6608">
        <v>144.62875415452399</v>
      </c>
      <c r="G6608">
        <v>69.440041642247706</v>
      </c>
      <c r="H6608">
        <v>1279.64785138564</v>
      </c>
      <c r="I6608">
        <v>2725.7322326277899</v>
      </c>
    </row>
    <row r="6609" spans="1:9" x14ac:dyDescent="0.25">
      <c r="A6609" t="s">
        <v>45</v>
      </c>
      <c r="B6609">
        <v>2006</v>
      </c>
      <c r="C6609">
        <v>7</v>
      </c>
      <c r="D6609">
        <v>2939.0012495759902</v>
      </c>
      <c r="E6609">
        <v>8956.0779181851194</v>
      </c>
      <c r="F6609">
        <v>77.055142463707</v>
      </c>
      <c r="G6609">
        <v>36.055367474033801</v>
      </c>
      <c r="H6609">
        <v>1242.35129681079</v>
      </c>
      <c r="I6609">
        <v>2422.04599909132</v>
      </c>
    </row>
    <row r="6610" spans="1:9" x14ac:dyDescent="0.25">
      <c r="A6610" t="s">
        <v>45</v>
      </c>
      <c r="B6610">
        <v>2006</v>
      </c>
      <c r="C6610">
        <v>8</v>
      </c>
      <c r="D6610">
        <v>1269.6793738039801</v>
      </c>
      <c r="E6610">
        <v>9724.9052131059307</v>
      </c>
      <c r="F6610">
        <v>2790.86486939524</v>
      </c>
      <c r="G6610">
        <v>1394.1034403042599</v>
      </c>
      <c r="H6610">
        <v>5839.61502777226</v>
      </c>
      <c r="I6610">
        <v>1180.41312203747</v>
      </c>
    </row>
    <row r="6611" spans="1:9" x14ac:dyDescent="0.25">
      <c r="A6611" t="s">
        <v>45</v>
      </c>
      <c r="B6611">
        <v>2006</v>
      </c>
      <c r="C6611">
        <v>9</v>
      </c>
      <c r="D6611">
        <v>1223.77795387796</v>
      </c>
      <c r="E6611">
        <v>9779.0324621230302</v>
      </c>
      <c r="F6611">
        <v>516.57584579864999</v>
      </c>
      <c r="G6611">
        <v>257.03736236558098</v>
      </c>
      <c r="H6611">
        <v>906.53296702712896</v>
      </c>
      <c r="I6611">
        <v>1140.43102320552</v>
      </c>
    </row>
    <row r="6612" spans="1:9" x14ac:dyDescent="0.25">
      <c r="A6612" t="s">
        <v>45</v>
      </c>
      <c r="B6612">
        <v>2006</v>
      </c>
      <c r="C6612">
        <v>10</v>
      </c>
      <c r="D6612">
        <v>883.82319142585095</v>
      </c>
      <c r="E6612">
        <v>9854.4982551106295</v>
      </c>
      <c r="F6612">
        <v>1364.18970998594</v>
      </c>
      <c r="G6612">
        <v>675.74506145983605</v>
      </c>
      <c r="H6612">
        <v>2102.0260990165498</v>
      </c>
      <c r="I6612">
        <v>844.31274459750898</v>
      </c>
    </row>
    <row r="6613" spans="1:9" x14ac:dyDescent="0.25">
      <c r="A6613" t="s">
        <v>45</v>
      </c>
      <c r="B6613">
        <v>2006</v>
      </c>
      <c r="C6613">
        <v>11</v>
      </c>
      <c r="D6613">
        <v>836.30744684947001</v>
      </c>
      <c r="E6613">
        <v>9902.8168439260808</v>
      </c>
      <c r="F6613">
        <v>1637.91235531344</v>
      </c>
      <c r="G6613">
        <v>810.67411882894805</v>
      </c>
      <c r="H6613">
        <v>2391.8245800859299</v>
      </c>
      <c r="I6613">
        <v>754.100332222519</v>
      </c>
    </row>
    <row r="6614" spans="1:9" x14ac:dyDescent="0.25">
      <c r="A6614" t="s">
        <v>45</v>
      </c>
      <c r="B6614">
        <v>2006</v>
      </c>
      <c r="C6614">
        <v>12</v>
      </c>
      <c r="D6614">
        <v>922.22007534010402</v>
      </c>
      <c r="E6614">
        <v>9857.5314658280895</v>
      </c>
      <c r="F6614">
        <v>1890.92891709795</v>
      </c>
      <c r="G6614">
        <v>941.19908201072997</v>
      </c>
      <c r="H6614">
        <v>2858.3275890696</v>
      </c>
      <c r="I6614">
        <v>753.10151438614105</v>
      </c>
    </row>
    <row r="6615" spans="1:9" x14ac:dyDescent="0.25">
      <c r="A6615" t="s">
        <v>45</v>
      </c>
      <c r="B6615">
        <v>2007</v>
      </c>
      <c r="C6615">
        <v>1</v>
      </c>
      <c r="D6615">
        <v>1357.7865140690001</v>
      </c>
      <c r="E6615">
        <v>9853.1321985862796</v>
      </c>
      <c r="F6615">
        <v>1411.4353648966201</v>
      </c>
      <c r="G6615">
        <v>702.26248614067094</v>
      </c>
      <c r="H6615">
        <v>2288.6278626312701</v>
      </c>
      <c r="I6615">
        <v>961.64286102230096</v>
      </c>
    </row>
    <row r="6616" spans="1:9" x14ac:dyDescent="0.25">
      <c r="A6616" t="s">
        <v>45</v>
      </c>
      <c r="B6616">
        <v>2007</v>
      </c>
      <c r="C6616">
        <v>2</v>
      </c>
      <c r="D6616">
        <v>1769.1734467845399</v>
      </c>
      <c r="E6616">
        <v>9788.3252910218798</v>
      </c>
      <c r="F6616">
        <v>1673.97747050207</v>
      </c>
      <c r="G6616">
        <v>834.352815377306</v>
      </c>
      <c r="H6616">
        <v>3010.0321979556102</v>
      </c>
      <c r="I6616">
        <v>1240.64797329012</v>
      </c>
    </row>
    <row r="6617" spans="1:9" x14ac:dyDescent="0.25">
      <c r="A6617" t="s">
        <v>45</v>
      </c>
      <c r="B6617">
        <v>2007</v>
      </c>
      <c r="C6617">
        <v>3</v>
      </c>
      <c r="D6617">
        <v>2711.3028604752299</v>
      </c>
      <c r="E6617">
        <v>9670.1825912210898</v>
      </c>
      <c r="F6617">
        <v>731.85974364909202</v>
      </c>
      <c r="G6617">
        <v>363.46038251215498</v>
      </c>
      <c r="H6617">
        <v>2070.2112608602602</v>
      </c>
      <c r="I6617">
        <v>2064.0606872068802</v>
      </c>
    </row>
    <row r="6618" spans="1:9" x14ac:dyDescent="0.25">
      <c r="A6618" t="s">
        <v>45</v>
      </c>
      <c r="B6618">
        <v>2007</v>
      </c>
      <c r="C6618">
        <v>4</v>
      </c>
      <c r="D6618">
        <v>4142.8925672410996</v>
      </c>
      <c r="E6618">
        <v>8657.6874537296299</v>
      </c>
      <c r="F6618">
        <v>58.799426864234803</v>
      </c>
      <c r="G6618">
        <v>26.870568296292699</v>
      </c>
      <c r="H6618">
        <v>27.118157445177999</v>
      </c>
      <c r="I6618">
        <v>3053.8572490847</v>
      </c>
    </row>
    <row r="6619" spans="1:9" x14ac:dyDescent="0.25">
      <c r="A6619" t="s">
        <v>45</v>
      </c>
      <c r="B6619">
        <v>2007</v>
      </c>
      <c r="C6619">
        <v>5</v>
      </c>
      <c r="D6619">
        <v>3094.46456539158</v>
      </c>
      <c r="E6619">
        <v>8248.2653624047107</v>
      </c>
      <c r="F6619">
        <v>103.05971957243101</v>
      </c>
      <c r="G6619">
        <v>47.215228546321001</v>
      </c>
      <c r="H6619">
        <v>2748.2126372175799</v>
      </c>
      <c r="I6619">
        <v>2337.6292935299298</v>
      </c>
    </row>
    <row r="6620" spans="1:9" x14ac:dyDescent="0.25">
      <c r="A6620" t="s">
        <v>45</v>
      </c>
      <c r="B6620">
        <v>2007</v>
      </c>
      <c r="C6620">
        <v>6</v>
      </c>
      <c r="D6620">
        <v>2555.1440665937298</v>
      </c>
      <c r="E6620">
        <v>9328.0324585172293</v>
      </c>
      <c r="F6620">
        <v>784.94780345527397</v>
      </c>
      <c r="G6620">
        <v>385.92288877074702</v>
      </c>
      <c r="H6620">
        <v>3316.49733303117</v>
      </c>
      <c r="I6620">
        <v>2297.9307094025799</v>
      </c>
    </row>
    <row r="6621" spans="1:9" x14ac:dyDescent="0.25">
      <c r="A6621" t="s">
        <v>45</v>
      </c>
      <c r="B6621">
        <v>2007</v>
      </c>
      <c r="C6621">
        <v>7</v>
      </c>
      <c r="D6621">
        <v>2047.7023862425301</v>
      </c>
      <c r="E6621">
        <v>9721.2720864448493</v>
      </c>
      <c r="F6621">
        <v>1977.62846800541</v>
      </c>
      <c r="G6621">
        <v>979.65596596795797</v>
      </c>
      <c r="H6621">
        <v>4374.2643888534003</v>
      </c>
      <c r="I6621">
        <v>1907.2234693928599</v>
      </c>
    </row>
    <row r="6622" spans="1:9" x14ac:dyDescent="0.25">
      <c r="A6622" t="s">
        <v>45</v>
      </c>
      <c r="B6622">
        <v>2007</v>
      </c>
      <c r="C6622">
        <v>8</v>
      </c>
      <c r="D6622">
        <v>1460.1759755606599</v>
      </c>
      <c r="E6622">
        <v>9755.6635084938007</v>
      </c>
      <c r="F6622">
        <v>1137.2464180995601</v>
      </c>
      <c r="G6622">
        <v>568.17243137621597</v>
      </c>
      <c r="H6622">
        <v>2329.5533217533798</v>
      </c>
      <c r="I6622">
        <v>1354.34243188192</v>
      </c>
    </row>
    <row r="6623" spans="1:9" x14ac:dyDescent="0.25">
      <c r="A6623" t="s">
        <v>45</v>
      </c>
      <c r="B6623">
        <v>2007</v>
      </c>
      <c r="C6623">
        <v>9</v>
      </c>
      <c r="D6623">
        <v>985.52903253479201</v>
      </c>
      <c r="E6623">
        <v>9796.7665710723795</v>
      </c>
      <c r="F6623">
        <v>1204.99203256794</v>
      </c>
      <c r="G6623">
        <v>590.53206853684105</v>
      </c>
      <c r="H6623">
        <v>2034.4297260676799</v>
      </c>
      <c r="I6623">
        <v>938.89284389715897</v>
      </c>
    </row>
    <row r="6624" spans="1:9" x14ac:dyDescent="0.25">
      <c r="A6624" t="s">
        <v>45</v>
      </c>
      <c r="B6624">
        <v>2007</v>
      </c>
      <c r="C6624">
        <v>10</v>
      </c>
      <c r="D6624">
        <v>778.68644601902395</v>
      </c>
      <c r="E6624">
        <v>9793.6339235920805</v>
      </c>
      <c r="F6624">
        <v>1320.8433502181199</v>
      </c>
      <c r="G6624">
        <v>659.71059495962902</v>
      </c>
      <c r="H6624">
        <v>1832.4985094203801</v>
      </c>
      <c r="I6624">
        <v>754.746866163802</v>
      </c>
    </row>
    <row r="6625" spans="1:9" x14ac:dyDescent="0.25">
      <c r="A6625" t="s">
        <v>45</v>
      </c>
      <c r="B6625">
        <v>2007</v>
      </c>
      <c r="C6625">
        <v>11</v>
      </c>
      <c r="D6625">
        <v>720.09908387467897</v>
      </c>
      <c r="E6625">
        <v>9820.0186792211898</v>
      </c>
      <c r="F6625">
        <v>1332.8295663046299</v>
      </c>
      <c r="G6625">
        <v>658.75281910426702</v>
      </c>
      <c r="H6625">
        <v>1864.89172927051</v>
      </c>
      <c r="I6625">
        <v>661.31388255236095</v>
      </c>
    </row>
    <row r="6626" spans="1:9" x14ac:dyDescent="0.25">
      <c r="A6626" t="s">
        <v>45</v>
      </c>
      <c r="B6626">
        <v>2007</v>
      </c>
      <c r="C6626">
        <v>12</v>
      </c>
      <c r="D6626">
        <v>881.37001515586599</v>
      </c>
      <c r="E6626">
        <v>9877.30893593978</v>
      </c>
      <c r="F6626">
        <v>1461.5078690123</v>
      </c>
      <c r="G6626">
        <v>723.99428963335595</v>
      </c>
      <c r="H6626">
        <v>2218.3299704444698</v>
      </c>
      <c r="I6626">
        <v>725.17448015928505</v>
      </c>
    </row>
    <row r="6627" spans="1:9" x14ac:dyDescent="0.25">
      <c r="A6627" t="s">
        <v>45</v>
      </c>
      <c r="B6627">
        <v>2008</v>
      </c>
      <c r="C6627">
        <v>1</v>
      </c>
      <c r="D6627">
        <v>1334.01912336393</v>
      </c>
      <c r="E6627">
        <v>9878.6662935926906</v>
      </c>
      <c r="F6627">
        <v>1247.42038066645</v>
      </c>
      <c r="G6627">
        <v>617.83576421153998</v>
      </c>
      <c r="H6627">
        <v>1776.19406849692</v>
      </c>
      <c r="I6627">
        <v>949.005826284509</v>
      </c>
    </row>
    <row r="6628" spans="1:9" x14ac:dyDescent="0.25">
      <c r="A6628" t="s">
        <v>45</v>
      </c>
      <c r="B6628">
        <v>2008</v>
      </c>
      <c r="C6628">
        <v>2</v>
      </c>
      <c r="D6628">
        <v>2084.4057594105998</v>
      </c>
      <c r="E6628">
        <v>9686.0717094256597</v>
      </c>
      <c r="F6628">
        <v>432.293660272701</v>
      </c>
      <c r="G6628">
        <v>216.34746627962801</v>
      </c>
      <c r="H6628">
        <v>1028.69976161163</v>
      </c>
      <c r="I6628">
        <v>1427.63114623805</v>
      </c>
    </row>
    <row r="6629" spans="1:9" x14ac:dyDescent="0.25">
      <c r="A6629" t="s">
        <v>45</v>
      </c>
      <c r="B6629">
        <v>2008</v>
      </c>
      <c r="C6629">
        <v>3</v>
      </c>
      <c r="D6629">
        <v>2187.5126653541101</v>
      </c>
      <c r="E6629">
        <v>9841.6669211666795</v>
      </c>
      <c r="F6629">
        <v>1614.04345944071</v>
      </c>
      <c r="G6629">
        <v>801.94664526082602</v>
      </c>
      <c r="H6629">
        <v>3447.5324322583701</v>
      </c>
      <c r="I6629">
        <v>1730.93734065032</v>
      </c>
    </row>
    <row r="6630" spans="1:9" x14ac:dyDescent="0.25">
      <c r="A6630" t="s">
        <v>45</v>
      </c>
      <c r="B6630">
        <v>2008</v>
      </c>
      <c r="C6630">
        <v>4</v>
      </c>
      <c r="D6630">
        <v>2945.0066637150699</v>
      </c>
      <c r="E6630">
        <v>9559.5339415622002</v>
      </c>
      <c r="F6630">
        <v>108.587598119612</v>
      </c>
      <c r="G6630">
        <v>51.245968485160603</v>
      </c>
      <c r="H6630">
        <v>1265.05730965317</v>
      </c>
      <c r="I6630">
        <v>2520.03364061292</v>
      </c>
    </row>
    <row r="6631" spans="1:9" x14ac:dyDescent="0.25">
      <c r="A6631" t="s">
        <v>45</v>
      </c>
      <c r="B6631">
        <v>2008</v>
      </c>
      <c r="C6631">
        <v>5</v>
      </c>
      <c r="D6631">
        <v>3649.3292383907101</v>
      </c>
      <c r="E6631">
        <v>9075.3663624119599</v>
      </c>
      <c r="F6631">
        <v>180.065397744032</v>
      </c>
      <c r="G6631">
        <v>87.877273795099299</v>
      </c>
      <c r="H6631">
        <v>2123.3829350309802</v>
      </c>
      <c r="I6631">
        <v>3126.9385015020198</v>
      </c>
    </row>
    <row r="6632" spans="1:9" x14ac:dyDescent="0.25">
      <c r="A6632" t="s">
        <v>45</v>
      </c>
      <c r="B6632">
        <v>2008</v>
      </c>
      <c r="C6632">
        <v>6</v>
      </c>
      <c r="D6632">
        <v>2584.71890151248</v>
      </c>
      <c r="E6632">
        <v>9533.3885263726897</v>
      </c>
      <c r="F6632">
        <v>497.52823972345698</v>
      </c>
      <c r="G6632">
        <v>241.606552781712</v>
      </c>
      <c r="H6632">
        <v>1921.7862885233301</v>
      </c>
      <c r="I6632">
        <v>2392.5938554951599</v>
      </c>
    </row>
    <row r="6633" spans="1:9" x14ac:dyDescent="0.25">
      <c r="A6633" t="s">
        <v>45</v>
      </c>
      <c r="B6633">
        <v>2008</v>
      </c>
      <c r="C6633">
        <v>7</v>
      </c>
      <c r="D6633">
        <v>2210.46872382538</v>
      </c>
      <c r="E6633">
        <v>9630.3187749456101</v>
      </c>
      <c r="F6633">
        <v>475.413569099771</v>
      </c>
      <c r="G6633">
        <v>227.921156028865</v>
      </c>
      <c r="H6633">
        <v>2292.4235253924098</v>
      </c>
      <c r="I6633">
        <v>2012.0026799575</v>
      </c>
    </row>
    <row r="6634" spans="1:9" x14ac:dyDescent="0.25">
      <c r="A6634" t="s">
        <v>45</v>
      </c>
      <c r="B6634">
        <v>2008</v>
      </c>
      <c r="C6634">
        <v>8</v>
      </c>
      <c r="D6634">
        <v>1401.97448977049</v>
      </c>
      <c r="E6634">
        <v>9804.9894144094906</v>
      </c>
      <c r="F6634">
        <v>1403.9329112094299</v>
      </c>
      <c r="G6634">
        <v>695.04763537420695</v>
      </c>
      <c r="H6634">
        <v>2711.71195807902</v>
      </c>
      <c r="I6634">
        <v>1312.13185677042</v>
      </c>
    </row>
    <row r="6635" spans="1:9" x14ac:dyDescent="0.25">
      <c r="A6635" t="s">
        <v>45</v>
      </c>
      <c r="B6635">
        <v>2008</v>
      </c>
      <c r="C6635">
        <v>9</v>
      </c>
      <c r="D6635">
        <v>980.70184156620496</v>
      </c>
      <c r="E6635">
        <v>9825.7314209332308</v>
      </c>
      <c r="F6635">
        <v>1321.9507900225101</v>
      </c>
      <c r="G6635">
        <v>652.59348149552</v>
      </c>
      <c r="H6635">
        <v>1988.3641031161801</v>
      </c>
      <c r="I6635">
        <v>939.946846658749</v>
      </c>
    </row>
    <row r="6636" spans="1:9" x14ac:dyDescent="0.25">
      <c r="A6636" t="s">
        <v>45</v>
      </c>
      <c r="B6636">
        <v>2008</v>
      </c>
      <c r="C6636">
        <v>10</v>
      </c>
      <c r="D6636">
        <v>788.09870696292796</v>
      </c>
      <c r="E6636">
        <v>9780.7273851132195</v>
      </c>
      <c r="F6636">
        <v>1331.171327048</v>
      </c>
      <c r="G6636">
        <v>661.89749015298605</v>
      </c>
      <c r="H6636">
        <v>2173.3974486135498</v>
      </c>
      <c r="I6636">
        <v>758.61308400739699</v>
      </c>
    </row>
    <row r="6637" spans="1:9" x14ac:dyDescent="0.25">
      <c r="A6637" t="s">
        <v>45</v>
      </c>
      <c r="B6637">
        <v>2008</v>
      </c>
      <c r="C6637">
        <v>11</v>
      </c>
      <c r="D6637">
        <v>673.39388536816705</v>
      </c>
      <c r="E6637">
        <v>9754.4204400348699</v>
      </c>
      <c r="F6637">
        <v>1600.8584273834399</v>
      </c>
      <c r="G6637">
        <v>791.70203123545195</v>
      </c>
      <c r="H6637">
        <v>2414.06281637856</v>
      </c>
      <c r="I6637">
        <v>619.07205048370099</v>
      </c>
    </row>
    <row r="6638" spans="1:9" x14ac:dyDescent="0.25">
      <c r="A6638" t="s">
        <v>45</v>
      </c>
      <c r="B6638">
        <v>2008</v>
      </c>
      <c r="C6638">
        <v>12</v>
      </c>
      <c r="D6638">
        <v>871.40256391626099</v>
      </c>
      <c r="E6638">
        <v>9886.2350211987305</v>
      </c>
      <c r="F6638">
        <v>1083.44905810253</v>
      </c>
      <c r="G6638">
        <v>534.74963311858505</v>
      </c>
      <c r="H6638">
        <v>1320.2109109819601</v>
      </c>
      <c r="I6638">
        <v>717.24185707395395</v>
      </c>
    </row>
    <row r="6639" spans="1:9" x14ac:dyDescent="0.25">
      <c r="A6639" t="s">
        <v>45</v>
      </c>
      <c r="B6639">
        <v>2009</v>
      </c>
      <c r="C6639">
        <v>1</v>
      </c>
      <c r="D6639">
        <v>1280.41603068174</v>
      </c>
      <c r="E6639">
        <v>9833.0638642378999</v>
      </c>
      <c r="F6639">
        <v>1336.1395189376999</v>
      </c>
      <c r="G6639">
        <v>664.34073995064603</v>
      </c>
      <c r="H6639">
        <v>1912.0614140462901</v>
      </c>
      <c r="I6639">
        <v>914.356543791077</v>
      </c>
    </row>
    <row r="6640" spans="1:9" x14ac:dyDescent="0.25">
      <c r="A6640" t="s">
        <v>45</v>
      </c>
      <c r="B6640">
        <v>2009</v>
      </c>
      <c r="C6640">
        <v>2</v>
      </c>
      <c r="D6640">
        <v>1521.67431294928</v>
      </c>
      <c r="E6640">
        <v>9777.1672567562091</v>
      </c>
      <c r="F6640">
        <v>870.13470504842803</v>
      </c>
      <c r="G6640">
        <v>433.32637234214098</v>
      </c>
      <c r="H6640">
        <v>1638.3690522387001</v>
      </c>
      <c r="I6640">
        <v>1080.76289196727</v>
      </c>
    </row>
    <row r="6641" spans="1:9" x14ac:dyDescent="0.25">
      <c r="A6641" t="s">
        <v>45</v>
      </c>
      <c r="B6641">
        <v>2009</v>
      </c>
      <c r="C6641">
        <v>3</v>
      </c>
      <c r="D6641">
        <v>2620.2811849874502</v>
      </c>
      <c r="E6641">
        <v>9717.9534939347104</v>
      </c>
      <c r="F6641">
        <v>625.74019865351295</v>
      </c>
      <c r="G6641">
        <v>305.58352047247303</v>
      </c>
      <c r="H6641">
        <v>1873.6142917339901</v>
      </c>
      <c r="I6641">
        <v>2019.3296906672001</v>
      </c>
    </row>
    <row r="6642" spans="1:9" x14ac:dyDescent="0.25">
      <c r="A6642" t="s">
        <v>45</v>
      </c>
      <c r="B6642">
        <v>2009</v>
      </c>
      <c r="C6642">
        <v>4</v>
      </c>
      <c r="D6642">
        <v>3369.39970511816</v>
      </c>
      <c r="E6642">
        <v>9390.4087889074708</v>
      </c>
      <c r="F6642">
        <v>91.547452503344104</v>
      </c>
      <c r="G6642">
        <v>42.366631969667097</v>
      </c>
      <c r="H6642">
        <v>1357.5238233744701</v>
      </c>
      <c r="I6642">
        <v>2793.06344173361</v>
      </c>
    </row>
    <row r="6643" spans="1:9" x14ac:dyDescent="0.25">
      <c r="A6643" t="s">
        <v>45</v>
      </c>
      <c r="B6643">
        <v>2009</v>
      </c>
      <c r="C6643">
        <v>5</v>
      </c>
      <c r="D6643">
        <v>3345.6212185991599</v>
      </c>
      <c r="E6643">
        <v>9164.2727714539305</v>
      </c>
      <c r="F6643">
        <v>165.76500575887701</v>
      </c>
      <c r="G6643">
        <v>76.600842627473398</v>
      </c>
      <c r="H6643">
        <v>1953.29915118493</v>
      </c>
      <c r="I6643">
        <v>2902.97135100779</v>
      </c>
    </row>
    <row r="6644" spans="1:9" x14ac:dyDescent="0.25">
      <c r="A6644" t="s">
        <v>45</v>
      </c>
      <c r="B6644">
        <v>2009</v>
      </c>
      <c r="C6644">
        <v>6</v>
      </c>
      <c r="D6644">
        <v>2801.1909761576499</v>
      </c>
      <c r="E6644">
        <v>9361.4695869595307</v>
      </c>
      <c r="F6644">
        <v>417.93977129475297</v>
      </c>
      <c r="G6644">
        <v>195.59245422037799</v>
      </c>
      <c r="H6644">
        <v>2143.99116296178</v>
      </c>
      <c r="I6644">
        <v>2532.9573860451201</v>
      </c>
    </row>
    <row r="6645" spans="1:9" x14ac:dyDescent="0.25">
      <c r="A6645" t="s">
        <v>45</v>
      </c>
      <c r="B6645">
        <v>2009</v>
      </c>
      <c r="C6645">
        <v>7</v>
      </c>
      <c r="D6645">
        <v>2332.6123211760801</v>
      </c>
      <c r="E6645">
        <v>9509.9165079418999</v>
      </c>
      <c r="F6645">
        <v>446.76553178542702</v>
      </c>
      <c r="G6645">
        <v>214.27914529493</v>
      </c>
      <c r="H6645">
        <v>2188.9644935774099</v>
      </c>
      <c r="I6645">
        <v>2087.9743976603099</v>
      </c>
    </row>
    <row r="6646" spans="1:9" x14ac:dyDescent="0.25">
      <c r="A6646" t="s">
        <v>45</v>
      </c>
      <c r="B6646">
        <v>2009</v>
      </c>
      <c r="C6646">
        <v>8</v>
      </c>
      <c r="D6646">
        <v>1933.44267816768</v>
      </c>
      <c r="E6646">
        <v>9663.1227444920296</v>
      </c>
      <c r="F6646">
        <v>231.671789781321</v>
      </c>
      <c r="G6646">
        <v>112.980441042568</v>
      </c>
      <c r="H6646">
        <v>875.574217842385</v>
      </c>
      <c r="I6646">
        <v>1740.76870343219</v>
      </c>
    </row>
    <row r="6647" spans="1:9" x14ac:dyDescent="0.25">
      <c r="A6647" t="s">
        <v>45</v>
      </c>
      <c r="B6647">
        <v>2009</v>
      </c>
      <c r="C6647">
        <v>9</v>
      </c>
      <c r="D6647">
        <v>1110.7526336117101</v>
      </c>
      <c r="E6647">
        <v>9811.5854130298594</v>
      </c>
      <c r="F6647">
        <v>334.999976824329</v>
      </c>
      <c r="G6647">
        <v>164.209648181967</v>
      </c>
      <c r="H6647">
        <v>701.58623655462497</v>
      </c>
      <c r="I6647">
        <v>1046.73771784359</v>
      </c>
    </row>
    <row r="6648" spans="1:9" x14ac:dyDescent="0.25">
      <c r="A6648" t="s">
        <v>45</v>
      </c>
      <c r="B6648">
        <v>2009</v>
      </c>
      <c r="C6648">
        <v>10</v>
      </c>
      <c r="D6648">
        <v>795.85206043490405</v>
      </c>
      <c r="E6648">
        <v>9766.1791350924595</v>
      </c>
      <c r="F6648">
        <v>1728.91489318091</v>
      </c>
      <c r="G6648">
        <v>857.63885201976905</v>
      </c>
      <c r="H6648">
        <v>2849.9494775039302</v>
      </c>
      <c r="I6648">
        <v>764.69711972423397</v>
      </c>
    </row>
    <row r="6649" spans="1:9" x14ac:dyDescent="0.25">
      <c r="A6649" t="s">
        <v>45</v>
      </c>
      <c r="B6649">
        <v>2009</v>
      </c>
      <c r="C6649">
        <v>11</v>
      </c>
      <c r="D6649">
        <v>735.29019456946298</v>
      </c>
      <c r="E6649">
        <v>9861.3060535127297</v>
      </c>
      <c r="F6649">
        <v>2779.0427699922002</v>
      </c>
      <c r="G6649">
        <v>1378.13457471367</v>
      </c>
      <c r="H6649">
        <v>4485.5834601933602</v>
      </c>
      <c r="I6649">
        <v>675.58477778648898</v>
      </c>
    </row>
    <row r="6650" spans="1:9" x14ac:dyDescent="0.25">
      <c r="A6650" t="s">
        <v>45</v>
      </c>
      <c r="B6650">
        <v>2009</v>
      </c>
      <c r="C6650">
        <v>12</v>
      </c>
      <c r="D6650">
        <v>865.20384119065102</v>
      </c>
      <c r="E6650">
        <v>9842.6329834974695</v>
      </c>
      <c r="F6650">
        <v>1895.06824168753</v>
      </c>
      <c r="G6650">
        <v>939.141634618887</v>
      </c>
      <c r="H6650">
        <v>2873.1727771456299</v>
      </c>
      <c r="I6650">
        <v>712.19314285693497</v>
      </c>
    </row>
    <row r="6651" spans="1:9" x14ac:dyDescent="0.25">
      <c r="A6651" t="s">
        <v>45</v>
      </c>
      <c r="B6651">
        <v>2010</v>
      </c>
      <c r="C6651">
        <v>1</v>
      </c>
      <c r="D6651">
        <v>989.793247214914</v>
      </c>
      <c r="E6651">
        <v>9836.2398602955709</v>
      </c>
      <c r="F6651">
        <v>1023.66365159643</v>
      </c>
      <c r="G6651">
        <v>506.92150471242701</v>
      </c>
      <c r="H6651">
        <v>1233.0923827035899</v>
      </c>
      <c r="I6651">
        <v>731.78031125088899</v>
      </c>
    </row>
    <row r="6652" spans="1:9" x14ac:dyDescent="0.25">
      <c r="A6652" t="s">
        <v>45</v>
      </c>
      <c r="B6652">
        <v>2010</v>
      </c>
      <c r="C6652">
        <v>2</v>
      </c>
      <c r="D6652">
        <v>1424.3240328207501</v>
      </c>
      <c r="E6652">
        <v>9866.9901465615803</v>
      </c>
      <c r="F6652">
        <v>1609.36508994469</v>
      </c>
      <c r="G6652">
        <v>804.60061134117302</v>
      </c>
      <c r="H6652">
        <v>2764.9611804497899</v>
      </c>
      <c r="I6652">
        <v>1026.64012741894</v>
      </c>
    </row>
    <row r="6653" spans="1:9" x14ac:dyDescent="0.25">
      <c r="A6653" t="s">
        <v>45</v>
      </c>
      <c r="B6653">
        <v>2010</v>
      </c>
      <c r="C6653">
        <v>3</v>
      </c>
      <c r="D6653">
        <v>2529.0945848149599</v>
      </c>
      <c r="E6653">
        <v>9741.5603373153499</v>
      </c>
      <c r="F6653">
        <v>423.94536023296899</v>
      </c>
      <c r="G6653">
        <v>208.82417776543701</v>
      </c>
      <c r="H6653">
        <v>1551.00660481103</v>
      </c>
      <c r="I6653">
        <v>1955.74705920987</v>
      </c>
    </row>
    <row r="6654" spans="1:9" x14ac:dyDescent="0.25">
      <c r="A6654" t="s">
        <v>45</v>
      </c>
      <c r="B6654">
        <v>2010</v>
      </c>
      <c r="C6654">
        <v>4</v>
      </c>
      <c r="D6654">
        <v>3455.5193810697201</v>
      </c>
      <c r="E6654">
        <v>9243.3470875708699</v>
      </c>
      <c r="F6654">
        <v>255.503328674524</v>
      </c>
      <c r="G6654">
        <v>125.20234198850601</v>
      </c>
      <c r="H6654">
        <v>686.97697508127499</v>
      </c>
      <c r="I6654">
        <v>2812.2006671364802</v>
      </c>
    </row>
    <row r="6655" spans="1:9" x14ac:dyDescent="0.25">
      <c r="A6655" t="s">
        <v>45</v>
      </c>
      <c r="B6655">
        <v>2010</v>
      </c>
      <c r="C6655">
        <v>5</v>
      </c>
      <c r="D6655">
        <v>2931.8226360828698</v>
      </c>
      <c r="E6655">
        <v>8556.2500208206202</v>
      </c>
      <c r="F6655">
        <v>79.232923681231497</v>
      </c>
      <c r="G6655">
        <v>36.257475785204598</v>
      </c>
      <c r="H6655">
        <v>1468.66595459104</v>
      </c>
      <c r="I6655">
        <v>2365.0316885471598</v>
      </c>
    </row>
    <row r="6656" spans="1:9" x14ac:dyDescent="0.25">
      <c r="A6656" t="s">
        <v>45</v>
      </c>
      <c r="B6656">
        <v>2010</v>
      </c>
      <c r="C6656">
        <v>6</v>
      </c>
      <c r="D6656">
        <v>2947.3366340560301</v>
      </c>
      <c r="E6656">
        <v>8657.6530337770691</v>
      </c>
      <c r="F6656">
        <v>91.664381796750405</v>
      </c>
      <c r="G6656">
        <v>42.353399345507803</v>
      </c>
      <c r="H6656">
        <v>1138.96558970774</v>
      </c>
      <c r="I6656">
        <v>2409.9049985235501</v>
      </c>
    </row>
    <row r="6657" spans="1:9" x14ac:dyDescent="0.25">
      <c r="A6657" t="s">
        <v>45</v>
      </c>
      <c r="B6657">
        <v>2010</v>
      </c>
      <c r="C6657">
        <v>7</v>
      </c>
      <c r="D6657">
        <v>2614.91587472421</v>
      </c>
      <c r="E6657">
        <v>8569.3392953417206</v>
      </c>
      <c r="F6657">
        <v>92.062315168072303</v>
      </c>
      <c r="G6657">
        <v>42.555730973209897</v>
      </c>
      <c r="H6657">
        <v>1746.09208576279</v>
      </c>
      <c r="I6657">
        <v>2036.71601296988</v>
      </c>
    </row>
    <row r="6658" spans="1:9" x14ac:dyDescent="0.25">
      <c r="A6658" t="s">
        <v>45</v>
      </c>
      <c r="B6658">
        <v>2010</v>
      </c>
      <c r="C6658">
        <v>8</v>
      </c>
      <c r="D6658">
        <v>1478.45197685021</v>
      </c>
      <c r="E6658">
        <v>9482.9489688625308</v>
      </c>
      <c r="F6658">
        <v>2111.9964606877502</v>
      </c>
      <c r="G6658">
        <v>1037.8188021994599</v>
      </c>
      <c r="H6658">
        <v>4870.8083901853597</v>
      </c>
      <c r="I6658">
        <v>1321.4656848853399</v>
      </c>
    </row>
    <row r="6659" spans="1:9" x14ac:dyDescent="0.25">
      <c r="A6659" t="s">
        <v>45</v>
      </c>
      <c r="B6659">
        <v>2010</v>
      </c>
      <c r="C6659">
        <v>9</v>
      </c>
      <c r="D6659">
        <v>977.25939600648098</v>
      </c>
      <c r="E6659">
        <v>9777.1313179029094</v>
      </c>
      <c r="F6659">
        <v>1515.1227683009399</v>
      </c>
      <c r="G6659">
        <v>746.20910851475401</v>
      </c>
      <c r="H6659">
        <v>2649.2953306406798</v>
      </c>
      <c r="I6659">
        <v>929.08851794289797</v>
      </c>
    </row>
    <row r="6660" spans="1:9" x14ac:dyDescent="0.25">
      <c r="A6660" t="s">
        <v>45</v>
      </c>
      <c r="B6660">
        <v>2010</v>
      </c>
      <c r="C6660">
        <v>10</v>
      </c>
      <c r="D6660">
        <v>812.46161381096294</v>
      </c>
      <c r="E6660">
        <v>9839.4419498141506</v>
      </c>
      <c r="F6660">
        <v>1415.3900115844301</v>
      </c>
      <c r="G6660">
        <v>696.54890199909698</v>
      </c>
      <c r="H6660">
        <v>2185.5272880338898</v>
      </c>
      <c r="I6660">
        <v>783.98729148986297</v>
      </c>
    </row>
    <row r="6661" spans="1:9" x14ac:dyDescent="0.25">
      <c r="A6661" t="s">
        <v>45</v>
      </c>
      <c r="B6661">
        <v>2010</v>
      </c>
      <c r="C6661">
        <v>11</v>
      </c>
      <c r="D6661">
        <v>607.93018279703404</v>
      </c>
      <c r="E6661">
        <v>9745.8184970738293</v>
      </c>
      <c r="F6661">
        <v>2401.38228003939</v>
      </c>
      <c r="G6661">
        <v>1187.3934555283899</v>
      </c>
      <c r="H6661">
        <v>3877.8082607852598</v>
      </c>
      <c r="I6661">
        <v>573.067500955529</v>
      </c>
    </row>
    <row r="6662" spans="1:9" x14ac:dyDescent="0.25">
      <c r="A6662" t="s">
        <v>45</v>
      </c>
      <c r="B6662">
        <v>2010</v>
      </c>
      <c r="C6662">
        <v>12</v>
      </c>
      <c r="D6662">
        <v>689.83356420317398</v>
      </c>
      <c r="E6662">
        <v>9845.0709768403703</v>
      </c>
      <c r="F6662">
        <v>1230.3762140087299</v>
      </c>
      <c r="G6662">
        <v>610.74764615187996</v>
      </c>
      <c r="H6662">
        <v>1549.93645095496</v>
      </c>
      <c r="I6662">
        <v>589.22750773698294</v>
      </c>
    </row>
    <row r="6663" spans="1:9" x14ac:dyDescent="0.25">
      <c r="A6663" t="s">
        <v>45</v>
      </c>
      <c r="B6663">
        <v>2011</v>
      </c>
      <c r="C6663">
        <v>1</v>
      </c>
      <c r="D6663">
        <v>1209.7133269266101</v>
      </c>
      <c r="E6663">
        <v>9853.37867224822</v>
      </c>
      <c r="F6663">
        <v>1597.12171671797</v>
      </c>
      <c r="G6663">
        <v>791.76691172281505</v>
      </c>
      <c r="H6663">
        <v>2421.1499210685301</v>
      </c>
      <c r="I6663">
        <v>870.30502629483601</v>
      </c>
    </row>
    <row r="6664" spans="1:9" x14ac:dyDescent="0.25">
      <c r="A6664" t="s">
        <v>45</v>
      </c>
      <c r="B6664">
        <v>2011</v>
      </c>
      <c r="C6664">
        <v>2</v>
      </c>
      <c r="D6664">
        <v>1578.4737290538801</v>
      </c>
      <c r="E6664">
        <v>9843.2078671116597</v>
      </c>
      <c r="F6664">
        <v>659.26064789249006</v>
      </c>
      <c r="G6664">
        <v>327.99126309211499</v>
      </c>
      <c r="H6664">
        <v>1172.3264082768801</v>
      </c>
      <c r="I6664">
        <v>1118.51314892814</v>
      </c>
    </row>
    <row r="6665" spans="1:9" x14ac:dyDescent="0.25">
      <c r="A6665" t="s">
        <v>45</v>
      </c>
      <c r="B6665">
        <v>2011</v>
      </c>
      <c r="C6665">
        <v>3</v>
      </c>
      <c r="D6665">
        <v>2949.3042585701901</v>
      </c>
      <c r="E6665">
        <v>9526.96140448388</v>
      </c>
      <c r="F6665">
        <v>77.163371090619606</v>
      </c>
      <c r="G6665">
        <v>35.013028263209101</v>
      </c>
      <c r="H6665">
        <v>505.21308475107003</v>
      </c>
      <c r="I6665">
        <v>2201.7074964958501</v>
      </c>
    </row>
    <row r="6666" spans="1:9" x14ac:dyDescent="0.25">
      <c r="A6666" t="s">
        <v>45</v>
      </c>
      <c r="B6666">
        <v>2011</v>
      </c>
      <c r="C6666">
        <v>4</v>
      </c>
      <c r="D6666">
        <v>4002.7217392584198</v>
      </c>
      <c r="E6666">
        <v>8481.2734162801298</v>
      </c>
      <c r="F6666">
        <v>64.013936032440398</v>
      </c>
      <c r="G6666">
        <v>29.268388896036001</v>
      </c>
      <c r="H6666">
        <v>446.48951439671799</v>
      </c>
      <c r="I6666">
        <v>2889.4511438508498</v>
      </c>
    </row>
    <row r="6667" spans="1:9" x14ac:dyDescent="0.25">
      <c r="A6667" t="s">
        <v>45</v>
      </c>
      <c r="B6667">
        <v>2011</v>
      </c>
      <c r="C6667">
        <v>5</v>
      </c>
      <c r="D6667">
        <v>3727.7545885198401</v>
      </c>
      <c r="E6667">
        <v>7206.7715622628803</v>
      </c>
      <c r="F6667">
        <v>68.030986307965193</v>
      </c>
      <c r="G6667">
        <v>30.920511935455799</v>
      </c>
      <c r="H6667">
        <v>358.83568522939601</v>
      </c>
      <c r="I6667">
        <v>2290.5023027101101</v>
      </c>
    </row>
    <row r="6668" spans="1:9" x14ac:dyDescent="0.25">
      <c r="A6668" t="s">
        <v>45</v>
      </c>
      <c r="B6668">
        <v>2011</v>
      </c>
      <c r="C6668">
        <v>6</v>
      </c>
      <c r="D6668">
        <v>2874.4175980937898</v>
      </c>
      <c r="E6668">
        <v>7599.62351224944</v>
      </c>
      <c r="F6668">
        <v>104.160682987089</v>
      </c>
      <c r="G6668">
        <v>48.820479477080802</v>
      </c>
      <c r="H6668">
        <v>2365.7922441870301</v>
      </c>
      <c r="I6668">
        <v>1942.3567332581699</v>
      </c>
    </row>
    <row r="6669" spans="1:9" x14ac:dyDescent="0.25">
      <c r="A6669" t="s">
        <v>45</v>
      </c>
      <c r="B6669">
        <v>2011</v>
      </c>
      <c r="C6669">
        <v>7</v>
      </c>
      <c r="D6669">
        <v>2045.2883687138001</v>
      </c>
      <c r="E6669">
        <v>8768.93393945145</v>
      </c>
      <c r="F6669">
        <v>390.62437685730998</v>
      </c>
      <c r="G6669">
        <v>189.05357653461101</v>
      </c>
      <c r="H6669">
        <v>2284.7690085572999</v>
      </c>
      <c r="I6669">
        <v>1672.7394663165701</v>
      </c>
    </row>
    <row r="6670" spans="1:9" x14ac:dyDescent="0.25">
      <c r="A6670" t="s">
        <v>45</v>
      </c>
      <c r="B6670">
        <v>2011</v>
      </c>
      <c r="C6670">
        <v>8</v>
      </c>
      <c r="D6670">
        <v>1524.32239592873</v>
      </c>
      <c r="E6670">
        <v>9628.7763204497605</v>
      </c>
      <c r="F6670">
        <v>1660.3982333066899</v>
      </c>
      <c r="G6670">
        <v>821.26073181096001</v>
      </c>
      <c r="H6670">
        <v>3720.4062894806598</v>
      </c>
      <c r="I6670">
        <v>1387.21846521213</v>
      </c>
    </row>
    <row r="6671" spans="1:9" x14ac:dyDescent="0.25">
      <c r="A6671" t="s">
        <v>45</v>
      </c>
      <c r="B6671">
        <v>2011</v>
      </c>
      <c r="C6671">
        <v>9</v>
      </c>
      <c r="D6671">
        <v>1181.0913471874101</v>
      </c>
      <c r="E6671">
        <v>9832.6642701995806</v>
      </c>
      <c r="F6671">
        <v>1017.16885593155</v>
      </c>
      <c r="G6671">
        <v>502.78773746000098</v>
      </c>
      <c r="H6671">
        <v>1797.9414184437301</v>
      </c>
      <c r="I6671">
        <v>1108.2378687201201</v>
      </c>
    </row>
    <row r="6672" spans="1:9" x14ac:dyDescent="0.25">
      <c r="A6672" t="s">
        <v>45</v>
      </c>
      <c r="B6672">
        <v>2011</v>
      </c>
      <c r="C6672">
        <v>10</v>
      </c>
      <c r="D6672">
        <v>878.73605523845697</v>
      </c>
      <c r="E6672">
        <v>9859.1601040828009</v>
      </c>
      <c r="F6672">
        <v>927.88714277713802</v>
      </c>
      <c r="G6672">
        <v>457.36706964839601</v>
      </c>
      <c r="H6672">
        <v>1305.65131966632</v>
      </c>
      <c r="I6672">
        <v>839.97702652461498</v>
      </c>
    </row>
    <row r="6673" spans="1:9" x14ac:dyDescent="0.25">
      <c r="A6673" t="s">
        <v>45</v>
      </c>
      <c r="B6673">
        <v>2011</v>
      </c>
      <c r="C6673">
        <v>11</v>
      </c>
      <c r="D6673">
        <v>824.33142480385698</v>
      </c>
      <c r="E6673">
        <v>9890.6046572042796</v>
      </c>
      <c r="F6673">
        <v>573.95201738204503</v>
      </c>
      <c r="G6673">
        <v>286.09735071722298</v>
      </c>
      <c r="H6673">
        <v>420.06892619079099</v>
      </c>
      <c r="I6673">
        <v>744.90464241740699</v>
      </c>
    </row>
    <row r="6674" spans="1:9" x14ac:dyDescent="0.25">
      <c r="A6674" t="s">
        <v>45</v>
      </c>
      <c r="B6674">
        <v>2011</v>
      </c>
      <c r="C6674">
        <v>12</v>
      </c>
      <c r="D6674">
        <v>985.84038022285301</v>
      </c>
      <c r="E6674">
        <v>9853.2740574391191</v>
      </c>
      <c r="F6674">
        <v>3224.0318032227301</v>
      </c>
      <c r="G6674">
        <v>1605.74900998629</v>
      </c>
      <c r="H6674">
        <v>5476.0898123521301</v>
      </c>
      <c r="I6674">
        <v>795.16383723702995</v>
      </c>
    </row>
    <row r="6675" spans="1:9" x14ac:dyDescent="0.25">
      <c r="A6675" t="s">
        <v>45</v>
      </c>
      <c r="B6675">
        <v>2012</v>
      </c>
      <c r="C6675">
        <v>1</v>
      </c>
      <c r="D6675">
        <v>1355.2026202904699</v>
      </c>
      <c r="E6675">
        <v>9882.0483323858698</v>
      </c>
      <c r="F6675">
        <v>1396.50410897867</v>
      </c>
      <c r="G6675">
        <v>693.80401933233998</v>
      </c>
      <c r="H6675">
        <v>2216.1344170459902</v>
      </c>
      <c r="I6675">
        <v>962.64469738631101</v>
      </c>
    </row>
    <row r="6676" spans="1:9" x14ac:dyDescent="0.25">
      <c r="A6676" t="s">
        <v>45</v>
      </c>
      <c r="B6676">
        <v>2012</v>
      </c>
      <c r="C6676">
        <v>2</v>
      </c>
      <c r="D6676">
        <v>1499.48844177815</v>
      </c>
      <c r="E6676">
        <v>9844.2514129678293</v>
      </c>
      <c r="F6676">
        <v>511.996571394</v>
      </c>
      <c r="G6676">
        <v>251.38668631928601</v>
      </c>
      <c r="H6676">
        <v>606.32939015852298</v>
      </c>
      <c r="I6676">
        <v>1078.5350121025399</v>
      </c>
    </row>
    <row r="6677" spans="1:9" x14ac:dyDescent="0.25">
      <c r="A6677" t="s">
        <v>45</v>
      </c>
      <c r="B6677">
        <v>2012</v>
      </c>
      <c r="C6677">
        <v>3</v>
      </c>
      <c r="D6677">
        <v>3022.0450748681401</v>
      </c>
      <c r="E6677">
        <v>9434.7009611480007</v>
      </c>
      <c r="F6677">
        <v>652.90432729377699</v>
      </c>
      <c r="G6677">
        <v>319.70520171039402</v>
      </c>
      <c r="H6677">
        <v>1325.3284713436501</v>
      </c>
      <c r="I6677">
        <v>2233.8271697422801</v>
      </c>
    </row>
    <row r="6678" spans="1:9" x14ac:dyDescent="0.25">
      <c r="A6678" t="s">
        <v>45</v>
      </c>
      <c r="B6678">
        <v>2012</v>
      </c>
      <c r="C6678">
        <v>4</v>
      </c>
      <c r="D6678">
        <v>2699.5165421103502</v>
      </c>
      <c r="E6678">
        <v>9098.9075245669501</v>
      </c>
      <c r="F6678">
        <v>339.54235649390603</v>
      </c>
      <c r="G6678">
        <v>163.613942675548</v>
      </c>
      <c r="H6678">
        <v>2670.47081285493</v>
      </c>
      <c r="I6678">
        <v>2183.9345509305599</v>
      </c>
    </row>
    <row r="6679" spans="1:9" x14ac:dyDescent="0.25">
      <c r="A6679" t="s">
        <v>45</v>
      </c>
      <c r="B6679">
        <v>2012</v>
      </c>
      <c r="C6679">
        <v>5</v>
      </c>
      <c r="D6679">
        <v>3235.4435118455199</v>
      </c>
      <c r="E6679">
        <v>9575.8315908119894</v>
      </c>
      <c r="F6679">
        <v>384.93870697585498</v>
      </c>
      <c r="G6679">
        <v>182.771968477473</v>
      </c>
      <c r="H6679">
        <v>1550.03364381913</v>
      </c>
      <c r="I6679">
        <v>2987.4526535964901</v>
      </c>
    </row>
    <row r="6680" spans="1:9" x14ac:dyDescent="0.25">
      <c r="A6680" t="s">
        <v>45</v>
      </c>
      <c r="B6680">
        <v>2012</v>
      </c>
      <c r="C6680">
        <v>6</v>
      </c>
      <c r="D6680">
        <v>2483.8242995641899</v>
      </c>
      <c r="E6680">
        <v>9644.0962556557497</v>
      </c>
      <c r="F6680">
        <v>953.26766020296202</v>
      </c>
      <c r="G6680">
        <v>471.44355115218201</v>
      </c>
      <c r="H6680">
        <v>3686.6179483957499</v>
      </c>
      <c r="I6680">
        <v>2327.9796882055298</v>
      </c>
    </row>
    <row r="6681" spans="1:9" x14ac:dyDescent="0.25">
      <c r="A6681" t="s">
        <v>45</v>
      </c>
      <c r="B6681">
        <v>2012</v>
      </c>
      <c r="C6681">
        <v>7</v>
      </c>
      <c r="D6681">
        <v>2092.1608930295001</v>
      </c>
      <c r="E6681">
        <v>9768.0941553463799</v>
      </c>
      <c r="F6681">
        <v>1547.91886780146</v>
      </c>
      <c r="G6681">
        <v>759.42437347653902</v>
      </c>
      <c r="H6681">
        <v>3763.7497490273299</v>
      </c>
      <c r="I6681">
        <v>1942.2873106309301</v>
      </c>
    </row>
    <row r="6682" spans="1:9" x14ac:dyDescent="0.25">
      <c r="A6682" t="s">
        <v>45</v>
      </c>
      <c r="B6682">
        <v>2012</v>
      </c>
      <c r="C6682">
        <v>8</v>
      </c>
      <c r="D6682">
        <v>1785.27385253335</v>
      </c>
      <c r="E6682">
        <v>9742.0576744235204</v>
      </c>
      <c r="F6682">
        <v>373.34700071827399</v>
      </c>
      <c r="G6682">
        <v>177.11733392228601</v>
      </c>
      <c r="H6682">
        <v>1077.83781998261</v>
      </c>
      <c r="I6682">
        <v>1625.20176497949</v>
      </c>
    </row>
    <row r="6683" spans="1:9" x14ac:dyDescent="0.25">
      <c r="A6683" t="s">
        <v>45</v>
      </c>
      <c r="B6683">
        <v>2012</v>
      </c>
      <c r="C6683">
        <v>9</v>
      </c>
      <c r="D6683">
        <v>1096.5416204371099</v>
      </c>
      <c r="E6683">
        <v>9814.0682077333895</v>
      </c>
      <c r="F6683">
        <v>841.98554763014795</v>
      </c>
      <c r="G6683">
        <v>417.58858918198302</v>
      </c>
      <c r="H6683">
        <v>1450.7434129502501</v>
      </c>
      <c r="I6683">
        <v>1031.9611624833301</v>
      </c>
    </row>
    <row r="6684" spans="1:9" x14ac:dyDescent="0.25">
      <c r="A6684" t="s">
        <v>45</v>
      </c>
      <c r="B6684">
        <v>2012</v>
      </c>
      <c r="C6684">
        <v>10</v>
      </c>
      <c r="D6684">
        <v>749.45765000151096</v>
      </c>
      <c r="E6684">
        <v>9809.5093597633295</v>
      </c>
      <c r="F6684">
        <v>2470.7040489927699</v>
      </c>
      <c r="G6684">
        <v>1221.5109470039199</v>
      </c>
      <c r="H6684">
        <v>3958.5354757475102</v>
      </c>
      <c r="I6684">
        <v>729.35021780862905</v>
      </c>
    </row>
    <row r="6685" spans="1:9" x14ac:dyDescent="0.25">
      <c r="A6685" t="s">
        <v>45</v>
      </c>
      <c r="B6685">
        <v>2012</v>
      </c>
      <c r="C6685">
        <v>11</v>
      </c>
      <c r="D6685">
        <v>683.29343320570501</v>
      </c>
      <c r="E6685">
        <v>9870.7490472963</v>
      </c>
      <c r="F6685">
        <v>1556.79148462086</v>
      </c>
      <c r="G6685">
        <v>769.46075873082702</v>
      </c>
      <c r="H6685">
        <v>2261.39489330477</v>
      </c>
      <c r="I6685">
        <v>633.89744597613299</v>
      </c>
    </row>
    <row r="6686" spans="1:9" x14ac:dyDescent="0.25">
      <c r="A6686" t="s">
        <v>45</v>
      </c>
      <c r="B6686">
        <v>2012</v>
      </c>
      <c r="C6686">
        <v>12</v>
      </c>
      <c r="D6686">
        <v>920.06570067532198</v>
      </c>
      <c r="E6686">
        <v>9862.5412462150598</v>
      </c>
      <c r="F6686">
        <v>2922.7407322106201</v>
      </c>
      <c r="G6686">
        <v>1452.96394115871</v>
      </c>
      <c r="H6686">
        <v>4666.7149201150196</v>
      </c>
      <c r="I6686">
        <v>748.59788632434902</v>
      </c>
    </row>
    <row r="6687" spans="1:9" x14ac:dyDescent="0.25">
      <c r="A6687" t="s">
        <v>45</v>
      </c>
      <c r="B6687">
        <v>2013</v>
      </c>
      <c r="C6687">
        <v>1</v>
      </c>
      <c r="D6687">
        <v>1101.95499638717</v>
      </c>
      <c r="E6687">
        <v>9860.8568111688201</v>
      </c>
      <c r="F6687">
        <v>941.46824210626596</v>
      </c>
      <c r="G6687">
        <v>465.61444330312798</v>
      </c>
      <c r="H6687">
        <v>1271.84611147187</v>
      </c>
      <c r="I6687">
        <v>802.35400751620296</v>
      </c>
    </row>
    <row r="6688" spans="1:9" x14ac:dyDescent="0.25">
      <c r="A6688" t="s">
        <v>45</v>
      </c>
      <c r="B6688">
        <v>2013</v>
      </c>
      <c r="C6688">
        <v>2</v>
      </c>
      <c r="D6688">
        <v>1252.9536968043601</v>
      </c>
      <c r="E6688">
        <v>9834.8511435807795</v>
      </c>
      <c r="F6688">
        <v>889.61025375882105</v>
      </c>
      <c r="G6688">
        <v>442.47051333899901</v>
      </c>
      <c r="H6688">
        <v>1435.96229070393</v>
      </c>
      <c r="I6688">
        <v>904.13391193313203</v>
      </c>
    </row>
    <row r="6689" spans="1:9" x14ac:dyDescent="0.25">
      <c r="A6689" t="s">
        <v>45</v>
      </c>
      <c r="B6689">
        <v>2013</v>
      </c>
      <c r="C6689">
        <v>3</v>
      </c>
      <c r="D6689">
        <v>1990.8077464184801</v>
      </c>
      <c r="E6689">
        <v>9790.8708079974294</v>
      </c>
      <c r="F6689">
        <v>709.33882481674596</v>
      </c>
      <c r="G6689">
        <v>345.50471348565299</v>
      </c>
      <c r="H6689">
        <v>1546.3311850775999</v>
      </c>
      <c r="I6689">
        <v>1564.4712833808301</v>
      </c>
    </row>
    <row r="6690" spans="1:9" x14ac:dyDescent="0.25">
      <c r="A6690" t="s">
        <v>45</v>
      </c>
      <c r="B6690">
        <v>2013</v>
      </c>
      <c r="C6690">
        <v>4</v>
      </c>
      <c r="D6690">
        <v>3037.5050635274602</v>
      </c>
      <c r="E6690">
        <v>9477.3088062190309</v>
      </c>
      <c r="F6690">
        <v>125.03510163567</v>
      </c>
      <c r="G6690">
        <v>58.915592493125999</v>
      </c>
      <c r="H6690">
        <v>783.16646871855505</v>
      </c>
      <c r="I6690">
        <v>2574.0436881517999</v>
      </c>
    </row>
    <row r="6691" spans="1:9" x14ac:dyDescent="0.25">
      <c r="A6691" t="s">
        <v>45</v>
      </c>
      <c r="B6691">
        <v>2013</v>
      </c>
      <c r="C6691">
        <v>5</v>
      </c>
      <c r="D6691">
        <v>2749.9938324100599</v>
      </c>
      <c r="E6691">
        <v>9158.8344972232098</v>
      </c>
      <c r="F6691">
        <v>446.30323063269998</v>
      </c>
      <c r="G6691">
        <v>215.13570069729599</v>
      </c>
      <c r="H6691">
        <v>2754.19736521801</v>
      </c>
      <c r="I6691">
        <v>2397.14120381971</v>
      </c>
    </row>
    <row r="6692" spans="1:9" x14ac:dyDescent="0.25">
      <c r="A6692" t="s">
        <v>45</v>
      </c>
      <c r="B6692">
        <v>2013</v>
      </c>
      <c r="C6692">
        <v>6</v>
      </c>
      <c r="D6692">
        <v>2602.51021501388</v>
      </c>
      <c r="E6692">
        <v>9362.1259410395796</v>
      </c>
      <c r="F6692">
        <v>395.988923593376</v>
      </c>
      <c r="G6692">
        <v>188.39788734132301</v>
      </c>
      <c r="H6692">
        <v>1907.33986305554</v>
      </c>
      <c r="I6692">
        <v>2355.9618199462002</v>
      </c>
    </row>
    <row r="6693" spans="1:9" x14ac:dyDescent="0.25">
      <c r="A6693" t="s">
        <v>45</v>
      </c>
      <c r="B6693">
        <v>2013</v>
      </c>
      <c r="C6693">
        <v>7</v>
      </c>
      <c r="D6693">
        <v>2488.94179555655</v>
      </c>
      <c r="E6693">
        <v>9431.7228732252497</v>
      </c>
      <c r="F6693">
        <v>565.37275527746897</v>
      </c>
      <c r="G6693">
        <v>279.348042398122</v>
      </c>
      <c r="H6693">
        <v>2123.9404209933</v>
      </c>
      <c r="I6693">
        <v>2200.86241615583</v>
      </c>
    </row>
    <row r="6694" spans="1:9" x14ac:dyDescent="0.25">
      <c r="A6694" t="s">
        <v>45</v>
      </c>
      <c r="B6694">
        <v>2013</v>
      </c>
      <c r="C6694">
        <v>8</v>
      </c>
      <c r="D6694">
        <v>1760.0471626020401</v>
      </c>
      <c r="E6694">
        <v>9665.1591319506006</v>
      </c>
      <c r="F6694">
        <v>561.91858390746199</v>
      </c>
      <c r="G6694">
        <v>278.62150341224299</v>
      </c>
      <c r="H6694">
        <v>1311.9712009057801</v>
      </c>
      <c r="I6694">
        <v>1593.3236290193599</v>
      </c>
    </row>
    <row r="6695" spans="1:9" x14ac:dyDescent="0.25">
      <c r="A6695" t="s">
        <v>45</v>
      </c>
      <c r="B6695">
        <v>2013</v>
      </c>
      <c r="C6695">
        <v>9</v>
      </c>
      <c r="D6695">
        <v>1058.9699878802001</v>
      </c>
      <c r="E6695">
        <v>9706.9678731193508</v>
      </c>
      <c r="F6695">
        <v>1260.6467428831299</v>
      </c>
      <c r="G6695">
        <v>620.97949641837499</v>
      </c>
      <c r="H6695">
        <v>2392.2008171162001</v>
      </c>
      <c r="I6695">
        <v>988.55151953675499</v>
      </c>
    </row>
    <row r="6696" spans="1:9" x14ac:dyDescent="0.25">
      <c r="A6696" t="s">
        <v>45</v>
      </c>
      <c r="B6696">
        <v>2013</v>
      </c>
      <c r="C6696">
        <v>10</v>
      </c>
      <c r="D6696">
        <v>800.52880754889202</v>
      </c>
      <c r="E6696">
        <v>9817.0860208509803</v>
      </c>
      <c r="F6696">
        <v>2360.4560964031598</v>
      </c>
      <c r="G6696">
        <v>1161.6571492913099</v>
      </c>
      <c r="H6696">
        <v>4028.4326153782799</v>
      </c>
      <c r="I6696">
        <v>774.81241333367495</v>
      </c>
    </row>
    <row r="6697" spans="1:9" x14ac:dyDescent="0.25">
      <c r="A6697" t="s">
        <v>45</v>
      </c>
      <c r="B6697">
        <v>2013</v>
      </c>
      <c r="C6697">
        <v>11</v>
      </c>
      <c r="D6697">
        <v>661.10164120975503</v>
      </c>
      <c r="E6697">
        <v>9814.5049311000093</v>
      </c>
      <c r="F6697">
        <v>2281.3386867303502</v>
      </c>
      <c r="G6697">
        <v>1130.55519851387</v>
      </c>
      <c r="H6697">
        <v>3669.2486161193101</v>
      </c>
      <c r="I6697">
        <v>616.306658343918</v>
      </c>
    </row>
    <row r="6698" spans="1:9" x14ac:dyDescent="0.25">
      <c r="A6698" t="s">
        <v>45</v>
      </c>
      <c r="B6698">
        <v>2013</v>
      </c>
      <c r="C6698">
        <v>12</v>
      </c>
      <c r="D6698">
        <v>1018.17514599532</v>
      </c>
      <c r="E6698">
        <v>9839.3010842640706</v>
      </c>
      <c r="F6698">
        <v>1554.5297065924101</v>
      </c>
      <c r="G6698">
        <v>775.83208555756403</v>
      </c>
      <c r="H6698">
        <v>2361.92605712251</v>
      </c>
      <c r="I6698">
        <v>816.01222227005303</v>
      </c>
    </row>
    <row r="6699" spans="1:9" x14ac:dyDescent="0.25">
      <c r="A6699" t="s">
        <v>45</v>
      </c>
      <c r="B6699">
        <v>2014</v>
      </c>
      <c r="C6699">
        <v>1</v>
      </c>
      <c r="D6699">
        <v>1360.7876695216801</v>
      </c>
      <c r="E6699">
        <v>9882.6122620317092</v>
      </c>
      <c r="F6699">
        <v>1755.74069255369</v>
      </c>
      <c r="G6699">
        <v>872.04561731653496</v>
      </c>
      <c r="H6699">
        <v>2603.5762624532699</v>
      </c>
      <c r="I6699">
        <v>964.886771450011</v>
      </c>
    </row>
    <row r="6700" spans="1:9" x14ac:dyDescent="0.25">
      <c r="A6700" t="s">
        <v>45</v>
      </c>
      <c r="B6700">
        <v>2014</v>
      </c>
      <c r="C6700">
        <v>2</v>
      </c>
      <c r="D6700">
        <v>1739.9786984348</v>
      </c>
      <c r="E6700">
        <v>9842.1761373527497</v>
      </c>
      <c r="F6700">
        <v>1196.34420740113</v>
      </c>
      <c r="G6700">
        <v>591.24143070991295</v>
      </c>
      <c r="H6700">
        <v>2380.1730592744502</v>
      </c>
      <c r="I6700">
        <v>1223.67649749358</v>
      </c>
    </row>
    <row r="6701" spans="1:9" x14ac:dyDescent="0.25">
      <c r="A6701" t="s">
        <v>45</v>
      </c>
      <c r="B6701">
        <v>2014</v>
      </c>
      <c r="C6701">
        <v>3</v>
      </c>
      <c r="D6701">
        <v>3265.79083956252</v>
      </c>
      <c r="E6701">
        <v>9458.0708711281495</v>
      </c>
      <c r="F6701">
        <v>189.805229807979</v>
      </c>
      <c r="G6701">
        <v>92.700949884569795</v>
      </c>
      <c r="H6701">
        <v>803.855673339894</v>
      </c>
      <c r="I6701">
        <v>2403.3709642549002</v>
      </c>
    </row>
    <row r="6702" spans="1:9" x14ac:dyDescent="0.25">
      <c r="A6702" t="s">
        <v>45</v>
      </c>
      <c r="B6702">
        <v>2014</v>
      </c>
      <c r="C6702">
        <v>4</v>
      </c>
      <c r="D6702">
        <v>3438.1074691137401</v>
      </c>
      <c r="E6702">
        <v>8639.7614471159304</v>
      </c>
      <c r="F6702">
        <v>70.000528675742501</v>
      </c>
      <c r="G6702">
        <v>32.091959866291198</v>
      </c>
      <c r="H6702">
        <v>838.23826445028601</v>
      </c>
      <c r="I6702">
        <v>2568.6236868290298</v>
      </c>
    </row>
    <row r="6703" spans="1:9" x14ac:dyDescent="0.25">
      <c r="A6703" t="s">
        <v>45</v>
      </c>
      <c r="B6703">
        <v>2014</v>
      </c>
      <c r="C6703">
        <v>5</v>
      </c>
      <c r="D6703">
        <v>3112.4772227871799</v>
      </c>
      <c r="E6703">
        <v>8849.2852475929194</v>
      </c>
      <c r="F6703">
        <v>157.338632527209</v>
      </c>
      <c r="G6703">
        <v>73.621844116275298</v>
      </c>
      <c r="H6703">
        <v>2442.9346333381</v>
      </c>
      <c r="I6703">
        <v>2591.6015619506902</v>
      </c>
    </row>
    <row r="6704" spans="1:9" x14ac:dyDescent="0.25">
      <c r="A6704" t="s">
        <v>45</v>
      </c>
      <c r="B6704">
        <v>2014</v>
      </c>
      <c r="C6704">
        <v>6</v>
      </c>
      <c r="D6704">
        <v>2920.96392524672</v>
      </c>
      <c r="E6704">
        <v>9261.1028145761902</v>
      </c>
      <c r="F6704">
        <v>257.442763874337</v>
      </c>
      <c r="G6704">
        <v>122.928858415774</v>
      </c>
      <c r="H6704">
        <v>2213.8128532424298</v>
      </c>
      <c r="I6704">
        <v>2597.2146810296099</v>
      </c>
    </row>
    <row r="6705" spans="1:9" x14ac:dyDescent="0.25">
      <c r="A6705" t="s">
        <v>45</v>
      </c>
      <c r="B6705">
        <v>2014</v>
      </c>
      <c r="C6705">
        <v>7</v>
      </c>
      <c r="D6705">
        <v>2278.9099734141901</v>
      </c>
      <c r="E6705">
        <v>9619.8166154232003</v>
      </c>
      <c r="F6705">
        <v>1300.56205169601</v>
      </c>
      <c r="G6705">
        <v>643.61340516964401</v>
      </c>
      <c r="H6705">
        <v>3628.0751509459201</v>
      </c>
      <c r="I6705">
        <v>2068.97220064766</v>
      </c>
    </row>
    <row r="6706" spans="1:9" x14ac:dyDescent="0.25">
      <c r="A6706" t="s">
        <v>45</v>
      </c>
      <c r="B6706">
        <v>2014</v>
      </c>
      <c r="C6706">
        <v>8</v>
      </c>
      <c r="D6706">
        <v>1420.92699333166</v>
      </c>
      <c r="E6706">
        <v>9794.4344502997501</v>
      </c>
      <c r="F6706">
        <v>2229.63608364012</v>
      </c>
      <c r="G6706">
        <v>1104.1004600748499</v>
      </c>
      <c r="H6706">
        <v>4320.8704345413998</v>
      </c>
      <c r="I6706">
        <v>1319.7513497815601</v>
      </c>
    </row>
    <row r="6707" spans="1:9" x14ac:dyDescent="0.25">
      <c r="A6707" t="s">
        <v>45</v>
      </c>
      <c r="B6707">
        <v>2014</v>
      </c>
      <c r="C6707">
        <v>9</v>
      </c>
      <c r="D6707">
        <v>1141.4981108669001</v>
      </c>
      <c r="E6707">
        <v>9776.8380693196104</v>
      </c>
      <c r="F6707">
        <v>448.64875224642998</v>
      </c>
      <c r="G6707">
        <v>218.81665106805599</v>
      </c>
      <c r="H6707">
        <v>812.30701433466004</v>
      </c>
      <c r="I6707">
        <v>1065.1858507782599</v>
      </c>
    </row>
    <row r="6708" spans="1:9" x14ac:dyDescent="0.25">
      <c r="A6708" t="s">
        <v>45</v>
      </c>
      <c r="B6708">
        <v>2014</v>
      </c>
      <c r="C6708">
        <v>10</v>
      </c>
      <c r="D6708">
        <v>823.17707532975203</v>
      </c>
      <c r="E6708">
        <v>9845.1693972411995</v>
      </c>
      <c r="F6708">
        <v>1594.48089407623</v>
      </c>
      <c r="G6708">
        <v>791.01503907087499</v>
      </c>
      <c r="H6708">
        <v>2422.7830177676101</v>
      </c>
      <c r="I6708">
        <v>794.21177418748198</v>
      </c>
    </row>
    <row r="6709" spans="1:9" x14ac:dyDescent="0.25">
      <c r="A6709" t="s">
        <v>45</v>
      </c>
      <c r="B6709">
        <v>2014</v>
      </c>
      <c r="C6709">
        <v>11</v>
      </c>
      <c r="D6709">
        <v>745.04023216654798</v>
      </c>
      <c r="E6709">
        <v>9812.0815614101393</v>
      </c>
      <c r="F6709">
        <v>1167.31360164026</v>
      </c>
      <c r="G6709">
        <v>578.68876584622899</v>
      </c>
      <c r="H6709">
        <v>1655.2117610293301</v>
      </c>
      <c r="I6709">
        <v>679.98261650459494</v>
      </c>
    </row>
    <row r="6710" spans="1:9" x14ac:dyDescent="0.25">
      <c r="A6710" t="s">
        <v>45</v>
      </c>
      <c r="B6710">
        <v>2014</v>
      </c>
      <c r="C6710">
        <v>12</v>
      </c>
      <c r="D6710">
        <v>894.58154788246202</v>
      </c>
      <c r="E6710">
        <v>9839.8104908955393</v>
      </c>
      <c r="F6710">
        <v>1873.54793738285</v>
      </c>
      <c r="G6710">
        <v>929.05587283444095</v>
      </c>
      <c r="H6710">
        <v>2740.2829958747402</v>
      </c>
      <c r="I6710">
        <v>728.598489606984</v>
      </c>
    </row>
    <row r="6711" spans="1:9" x14ac:dyDescent="0.25">
      <c r="A6711" t="s">
        <v>46</v>
      </c>
      <c r="B6711">
        <v>2002</v>
      </c>
      <c r="C6711">
        <v>1</v>
      </c>
      <c r="D6711">
        <v>682.43133627845305</v>
      </c>
      <c r="E6711">
        <v>5214.7326541023303</v>
      </c>
      <c r="F6711">
        <v>580.03047957809395</v>
      </c>
      <c r="G6711">
        <v>253.42341523997001</v>
      </c>
      <c r="H6711">
        <v>1059.9652772187201</v>
      </c>
      <c r="I6711">
        <v>606.11149153129998</v>
      </c>
    </row>
    <row r="6712" spans="1:9" x14ac:dyDescent="0.25">
      <c r="A6712" t="s">
        <v>46</v>
      </c>
      <c r="B6712">
        <v>2002</v>
      </c>
      <c r="C6712">
        <v>2</v>
      </c>
      <c r="D6712">
        <v>824.98599379737198</v>
      </c>
      <c r="E6712">
        <v>5202.8407868777504</v>
      </c>
      <c r="F6712">
        <v>595.48925962207795</v>
      </c>
      <c r="G6712">
        <v>260.58019163387502</v>
      </c>
      <c r="H6712">
        <v>1313.61154517413</v>
      </c>
      <c r="I6712">
        <v>695.29972900940402</v>
      </c>
    </row>
    <row r="6713" spans="1:9" x14ac:dyDescent="0.25">
      <c r="A6713" t="s">
        <v>46</v>
      </c>
      <c r="B6713">
        <v>2002</v>
      </c>
      <c r="C6713">
        <v>3</v>
      </c>
      <c r="D6713">
        <v>1236.9464616789201</v>
      </c>
      <c r="E6713">
        <v>5122.4485535574304</v>
      </c>
      <c r="F6713">
        <v>159.18520916896799</v>
      </c>
      <c r="G6713">
        <v>70.194630344595396</v>
      </c>
      <c r="H6713">
        <v>610.03604099961694</v>
      </c>
      <c r="I6713">
        <v>1078.7471451035401</v>
      </c>
    </row>
    <row r="6714" spans="1:9" x14ac:dyDescent="0.25">
      <c r="A6714" t="s">
        <v>46</v>
      </c>
      <c r="B6714">
        <v>2002</v>
      </c>
      <c r="C6714">
        <v>4</v>
      </c>
      <c r="D6714">
        <v>1470.1854105043201</v>
      </c>
      <c r="E6714">
        <v>4625.3021619499996</v>
      </c>
      <c r="F6714">
        <v>16.8569373286679</v>
      </c>
      <c r="G6714">
        <v>7.39914476836414</v>
      </c>
      <c r="H6714">
        <v>678.20605111335203</v>
      </c>
      <c r="I6714">
        <v>1220.6445234159301</v>
      </c>
    </row>
    <row r="6715" spans="1:9" x14ac:dyDescent="0.25">
      <c r="A6715" t="s">
        <v>46</v>
      </c>
      <c r="B6715">
        <v>2002</v>
      </c>
      <c r="C6715">
        <v>5</v>
      </c>
      <c r="D6715">
        <v>1312.37812374246</v>
      </c>
      <c r="E6715">
        <v>4882.5251262010997</v>
      </c>
      <c r="F6715">
        <v>105.364993348018</v>
      </c>
      <c r="G6715">
        <v>46.447327014842699</v>
      </c>
      <c r="H6715">
        <v>1139.7594830063599</v>
      </c>
      <c r="I6715">
        <v>1249.6826589155301</v>
      </c>
    </row>
    <row r="6716" spans="1:9" x14ac:dyDescent="0.25">
      <c r="A6716" t="s">
        <v>46</v>
      </c>
      <c r="B6716">
        <v>2002</v>
      </c>
      <c r="C6716">
        <v>6</v>
      </c>
      <c r="D6716">
        <v>1135.33164221781</v>
      </c>
      <c r="E6716">
        <v>5054.8062821925296</v>
      </c>
      <c r="F6716">
        <v>167.13575795560499</v>
      </c>
      <c r="G6716">
        <v>73.319883772751098</v>
      </c>
      <c r="H6716">
        <v>788.12617046954699</v>
      </c>
      <c r="I6716">
        <v>1119.3292663708501</v>
      </c>
    </row>
    <row r="6717" spans="1:9" x14ac:dyDescent="0.25">
      <c r="A6717" t="s">
        <v>46</v>
      </c>
      <c r="B6717">
        <v>2002</v>
      </c>
      <c r="C6717">
        <v>7</v>
      </c>
      <c r="D6717">
        <v>946.99095412734698</v>
      </c>
      <c r="E6717">
        <v>5064.5786587762504</v>
      </c>
      <c r="F6717">
        <v>296.16349316653702</v>
      </c>
      <c r="G6717">
        <v>129.52055448089499</v>
      </c>
      <c r="H6717">
        <v>1151.31757387327</v>
      </c>
      <c r="I6717">
        <v>891.15317709764497</v>
      </c>
    </row>
    <row r="6718" spans="1:9" x14ac:dyDescent="0.25">
      <c r="A6718" t="s">
        <v>46</v>
      </c>
      <c r="B6718">
        <v>2002</v>
      </c>
      <c r="C6718">
        <v>8</v>
      </c>
      <c r="D6718">
        <v>692.00438299380096</v>
      </c>
      <c r="E6718">
        <v>5144.7162884762602</v>
      </c>
      <c r="F6718">
        <v>294.02776882292301</v>
      </c>
      <c r="G6718">
        <v>129.450405448417</v>
      </c>
      <c r="H6718">
        <v>685.40845714037903</v>
      </c>
      <c r="I6718">
        <v>666.99331270955099</v>
      </c>
    </row>
    <row r="6719" spans="1:9" x14ac:dyDescent="0.25">
      <c r="A6719" t="s">
        <v>46</v>
      </c>
      <c r="B6719">
        <v>2002</v>
      </c>
      <c r="C6719">
        <v>9</v>
      </c>
      <c r="D6719">
        <v>472.429840181776</v>
      </c>
      <c r="E6719">
        <v>5059.7566028135698</v>
      </c>
      <c r="F6719">
        <v>266.96651141605599</v>
      </c>
      <c r="G6719">
        <v>117.095361326565</v>
      </c>
      <c r="H6719">
        <v>417.73446610290199</v>
      </c>
      <c r="I6719">
        <v>484.29463599468698</v>
      </c>
    </row>
    <row r="6720" spans="1:9" x14ac:dyDescent="0.25">
      <c r="A6720" t="s">
        <v>46</v>
      </c>
      <c r="B6720">
        <v>2002</v>
      </c>
      <c r="C6720">
        <v>10</v>
      </c>
      <c r="D6720">
        <v>339.10307299455701</v>
      </c>
      <c r="E6720">
        <v>5136.4475785876502</v>
      </c>
      <c r="F6720">
        <v>727.682207107105</v>
      </c>
      <c r="G6720">
        <v>317.27443002259702</v>
      </c>
      <c r="H6720">
        <v>1392.1586512116501</v>
      </c>
      <c r="I6720">
        <v>394.291117074623</v>
      </c>
    </row>
    <row r="6721" spans="1:9" x14ac:dyDescent="0.25">
      <c r="A6721" t="s">
        <v>46</v>
      </c>
      <c r="B6721">
        <v>2002</v>
      </c>
      <c r="C6721">
        <v>11</v>
      </c>
      <c r="D6721">
        <v>330.274950897162</v>
      </c>
      <c r="E6721">
        <v>5212.9493799031097</v>
      </c>
      <c r="F6721">
        <v>1306.18725983576</v>
      </c>
      <c r="G6721">
        <v>569.81031179969796</v>
      </c>
      <c r="H6721">
        <v>2271.21191374823</v>
      </c>
      <c r="I6721">
        <v>390.02059111659003</v>
      </c>
    </row>
    <row r="6722" spans="1:9" x14ac:dyDescent="0.25">
      <c r="A6722" t="s">
        <v>46</v>
      </c>
      <c r="B6722">
        <v>2002</v>
      </c>
      <c r="C6722">
        <v>12</v>
      </c>
      <c r="D6722">
        <v>385.91028060828597</v>
      </c>
      <c r="E6722">
        <v>5201.8304862019304</v>
      </c>
      <c r="F6722">
        <v>1072.2461188473501</v>
      </c>
      <c r="G6722">
        <v>466.38701301482502</v>
      </c>
      <c r="H6722">
        <v>1828.7969928397299</v>
      </c>
      <c r="I6722">
        <v>417.19097421773898</v>
      </c>
    </row>
    <row r="6723" spans="1:9" x14ac:dyDescent="0.25">
      <c r="A6723" t="s">
        <v>46</v>
      </c>
      <c r="B6723">
        <v>2003</v>
      </c>
      <c r="C6723">
        <v>1</v>
      </c>
      <c r="D6723">
        <v>591.23509808280699</v>
      </c>
      <c r="E6723">
        <v>5171.7758099671901</v>
      </c>
      <c r="F6723">
        <v>658.95761893472695</v>
      </c>
      <c r="G6723">
        <v>287.74595982595298</v>
      </c>
      <c r="H6723">
        <v>1249.4586533044801</v>
      </c>
      <c r="I6723">
        <v>533.13372678575001</v>
      </c>
    </row>
    <row r="6724" spans="1:9" x14ac:dyDescent="0.25">
      <c r="A6724" t="s">
        <v>46</v>
      </c>
      <c r="B6724">
        <v>2003</v>
      </c>
      <c r="C6724">
        <v>2</v>
      </c>
      <c r="D6724">
        <v>802.88906777958698</v>
      </c>
      <c r="E6724">
        <v>5163.7062443251098</v>
      </c>
      <c r="F6724">
        <v>122.439917800996</v>
      </c>
      <c r="G6724">
        <v>53.605625162619802</v>
      </c>
      <c r="H6724">
        <v>364.940139372288</v>
      </c>
      <c r="I6724">
        <v>674.30885188719799</v>
      </c>
    </row>
    <row r="6725" spans="1:9" x14ac:dyDescent="0.25">
      <c r="A6725" t="s">
        <v>46</v>
      </c>
      <c r="B6725">
        <v>2003</v>
      </c>
      <c r="C6725">
        <v>3</v>
      </c>
      <c r="D6725">
        <v>1387.8543957586</v>
      </c>
      <c r="E6725">
        <v>4996.7643204824099</v>
      </c>
      <c r="F6725">
        <v>88.241828192412896</v>
      </c>
      <c r="G6725">
        <v>39.111586571243798</v>
      </c>
      <c r="H6725">
        <v>337.69956228738999</v>
      </c>
      <c r="I6725">
        <v>1158.7109369233999</v>
      </c>
    </row>
    <row r="6726" spans="1:9" x14ac:dyDescent="0.25">
      <c r="A6726" t="s">
        <v>46</v>
      </c>
      <c r="B6726">
        <v>2003</v>
      </c>
      <c r="C6726">
        <v>4</v>
      </c>
      <c r="D6726">
        <v>1493.2444894540399</v>
      </c>
      <c r="E6726">
        <v>4410.1106643183903</v>
      </c>
      <c r="F6726">
        <v>12.711587703226501</v>
      </c>
      <c r="G6726">
        <v>5.6325331740429503</v>
      </c>
      <c r="H6726">
        <v>497.36841509559702</v>
      </c>
      <c r="I6726">
        <v>1151.4110490918799</v>
      </c>
    </row>
    <row r="6727" spans="1:9" x14ac:dyDescent="0.25">
      <c r="A6727" t="s">
        <v>46</v>
      </c>
      <c r="B6727">
        <v>2003</v>
      </c>
      <c r="C6727">
        <v>5</v>
      </c>
      <c r="D6727">
        <v>1441.68063421427</v>
      </c>
      <c r="E6727">
        <v>4479.3480110115097</v>
      </c>
      <c r="F6727">
        <v>14.819891297482499</v>
      </c>
      <c r="G6727">
        <v>6.5486588333202</v>
      </c>
      <c r="H6727">
        <v>663.911153444344</v>
      </c>
      <c r="I6727">
        <v>1202.7224878965601</v>
      </c>
    </row>
    <row r="6728" spans="1:9" x14ac:dyDescent="0.25">
      <c r="A6728" t="s">
        <v>46</v>
      </c>
      <c r="B6728">
        <v>2003</v>
      </c>
      <c r="C6728">
        <v>6</v>
      </c>
      <c r="D6728">
        <v>1336.0078456948399</v>
      </c>
      <c r="E6728">
        <v>4424.3902853176896</v>
      </c>
      <c r="F6728">
        <v>16.5974420540573</v>
      </c>
      <c r="G6728">
        <v>7.3115400746088497</v>
      </c>
      <c r="H6728">
        <v>725.29903667182896</v>
      </c>
      <c r="I6728">
        <v>1042.1769394037999</v>
      </c>
    </row>
    <row r="6729" spans="1:9" x14ac:dyDescent="0.25">
      <c r="A6729" t="s">
        <v>46</v>
      </c>
      <c r="B6729">
        <v>2003</v>
      </c>
      <c r="C6729">
        <v>7</v>
      </c>
      <c r="D6729">
        <v>1033.27409056033</v>
      </c>
      <c r="E6729">
        <v>4582.2305797097797</v>
      </c>
      <c r="F6729">
        <v>31.602129631020698</v>
      </c>
      <c r="G6729">
        <v>14.0041242140694</v>
      </c>
      <c r="H6729">
        <v>731.383649552713</v>
      </c>
      <c r="I6729">
        <v>802.22491391655501</v>
      </c>
    </row>
    <row r="6730" spans="1:9" x14ac:dyDescent="0.25">
      <c r="A6730" t="s">
        <v>46</v>
      </c>
      <c r="B6730">
        <v>2003</v>
      </c>
      <c r="C6730">
        <v>8</v>
      </c>
      <c r="D6730">
        <v>868.07266319686801</v>
      </c>
      <c r="E6730">
        <v>4768.1888622140495</v>
      </c>
      <c r="F6730">
        <v>19.666764005439301</v>
      </c>
      <c r="G6730">
        <v>8.7617312485303405</v>
      </c>
      <c r="H6730">
        <v>155.666135596717</v>
      </c>
      <c r="I6730">
        <v>701.16841182028998</v>
      </c>
    </row>
    <row r="6731" spans="1:9" x14ac:dyDescent="0.25">
      <c r="A6731" t="s">
        <v>46</v>
      </c>
      <c r="B6731">
        <v>2003</v>
      </c>
      <c r="C6731">
        <v>9</v>
      </c>
      <c r="D6731">
        <v>583.18991793594296</v>
      </c>
      <c r="E6731">
        <v>4882.5803233673096</v>
      </c>
      <c r="F6731">
        <v>48.452191284922399</v>
      </c>
      <c r="G6731">
        <v>21.544877389196898</v>
      </c>
      <c r="H6731">
        <v>221.98404722504799</v>
      </c>
      <c r="I6731">
        <v>508.98861031396598</v>
      </c>
    </row>
    <row r="6732" spans="1:9" x14ac:dyDescent="0.25">
      <c r="A6732" t="s">
        <v>46</v>
      </c>
      <c r="B6732">
        <v>2003</v>
      </c>
      <c r="C6732">
        <v>10</v>
      </c>
      <c r="D6732">
        <v>360.91303563249198</v>
      </c>
      <c r="E6732">
        <v>5081.3117703357702</v>
      </c>
      <c r="F6732">
        <v>355.35996690190802</v>
      </c>
      <c r="G6732">
        <v>155.38375357895799</v>
      </c>
      <c r="H6732">
        <v>594.44336861308</v>
      </c>
      <c r="I6732">
        <v>366.28435290992297</v>
      </c>
    </row>
    <row r="6733" spans="1:9" x14ac:dyDescent="0.25">
      <c r="A6733" t="s">
        <v>46</v>
      </c>
      <c r="B6733">
        <v>2003</v>
      </c>
      <c r="C6733">
        <v>11</v>
      </c>
      <c r="D6733">
        <v>343.50710647011903</v>
      </c>
      <c r="E6733">
        <v>5198.14913055329</v>
      </c>
      <c r="F6733">
        <v>992.45478264452004</v>
      </c>
      <c r="G6733">
        <v>433.03223932582898</v>
      </c>
      <c r="H6733">
        <v>1753.7358089007801</v>
      </c>
      <c r="I6733">
        <v>357.79761485070998</v>
      </c>
    </row>
    <row r="6734" spans="1:9" x14ac:dyDescent="0.25">
      <c r="A6734" t="s">
        <v>46</v>
      </c>
      <c r="B6734">
        <v>2003</v>
      </c>
      <c r="C6734">
        <v>12</v>
      </c>
      <c r="D6734">
        <v>451.22617755979002</v>
      </c>
      <c r="E6734">
        <v>5220.9128047386102</v>
      </c>
      <c r="F6734">
        <v>651.97522826024999</v>
      </c>
      <c r="G6734">
        <v>283.49167654484398</v>
      </c>
      <c r="H6734">
        <v>1081.67296901545</v>
      </c>
      <c r="I6734">
        <v>431.38502336379099</v>
      </c>
    </row>
    <row r="6735" spans="1:9" x14ac:dyDescent="0.25">
      <c r="A6735" t="s">
        <v>46</v>
      </c>
      <c r="B6735">
        <v>2004</v>
      </c>
      <c r="C6735">
        <v>1</v>
      </c>
      <c r="D6735">
        <v>649.44724499484505</v>
      </c>
      <c r="E6735">
        <v>5209.1286090707399</v>
      </c>
      <c r="F6735">
        <v>710.68352618593201</v>
      </c>
      <c r="G6735">
        <v>309.55839778218399</v>
      </c>
      <c r="H6735">
        <v>1337.6702552849199</v>
      </c>
      <c r="I6735">
        <v>538.47299686291694</v>
      </c>
    </row>
    <row r="6736" spans="1:9" x14ac:dyDescent="0.25">
      <c r="A6736" t="s">
        <v>46</v>
      </c>
      <c r="B6736">
        <v>2004</v>
      </c>
      <c r="C6736">
        <v>2</v>
      </c>
      <c r="D6736">
        <v>704.38758631788698</v>
      </c>
      <c r="E6736">
        <v>5192.86394620178</v>
      </c>
      <c r="F6736">
        <v>215.375140072184</v>
      </c>
      <c r="G6736">
        <v>94.132161654427804</v>
      </c>
      <c r="H6736">
        <v>429.605508191159</v>
      </c>
      <c r="I6736">
        <v>570.48019932170405</v>
      </c>
    </row>
    <row r="6737" spans="1:9" x14ac:dyDescent="0.25">
      <c r="A6737" t="s">
        <v>46</v>
      </c>
      <c r="B6737">
        <v>2004</v>
      </c>
      <c r="C6737">
        <v>3</v>
      </c>
      <c r="D6737">
        <v>1134.51149187643</v>
      </c>
      <c r="E6737">
        <v>5172.4874212068198</v>
      </c>
      <c r="F6737">
        <v>129.33827934363799</v>
      </c>
      <c r="G6737">
        <v>56.841473203140502</v>
      </c>
      <c r="H6737">
        <v>593.40950355107395</v>
      </c>
      <c r="I6737">
        <v>972.09135163996496</v>
      </c>
    </row>
    <row r="6738" spans="1:9" x14ac:dyDescent="0.25">
      <c r="A6738" t="s">
        <v>46</v>
      </c>
      <c r="B6738">
        <v>2004</v>
      </c>
      <c r="C6738">
        <v>4</v>
      </c>
      <c r="D6738">
        <v>1330.5613389452501</v>
      </c>
      <c r="E6738">
        <v>5125.0878492941301</v>
      </c>
      <c r="F6738">
        <v>147.992076245877</v>
      </c>
      <c r="G6738">
        <v>65.726099346891402</v>
      </c>
      <c r="H6738">
        <v>1121.09882183794</v>
      </c>
      <c r="I6738">
        <v>1243.8279710823399</v>
      </c>
    </row>
    <row r="6739" spans="1:9" x14ac:dyDescent="0.25">
      <c r="A6739" t="s">
        <v>46</v>
      </c>
      <c r="B6739">
        <v>2004</v>
      </c>
      <c r="C6739">
        <v>5</v>
      </c>
      <c r="D6739">
        <v>1418.5429173196301</v>
      </c>
      <c r="E6739">
        <v>4975.7479699054702</v>
      </c>
      <c r="F6739">
        <v>183.577073881605</v>
      </c>
      <c r="G6739">
        <v>79.649348209958603</v>
      </c>
      <c r="H6739">
        <v>754.40064896003503</v>
      </c>
      <c r="I6739">
        <v>1347.7588079228999</v>
      </c>
    </row>
    <row r="6740" spans="1:9" x14ac:dyDescent="0.25">
      <c r="A6740" t="s">
        <v>46</v>
      </c>
      <c r="B6740">
        <v>2004</v>
      </c>
      <c r="C6740">
        <v>6</v>
      </c>
      <c r="D6740">
        <v>1273.4492086347</v>
      </c>
      <c r="E6740">
        <v>4579.7123220378899</v>
      </c>
      <c r="F6740">
        <v>14.360012421283701</v>
      </c>
      <c r="G6740">
        <v>6.3629976344901999</v>
      </c>
      <c r="H6740">
        <v>458.05782228098701</v>
      </c>
      <c r="I6740">
        <v>1048.3067253683</v>
      </c>
    </row>
    <row r="6741" spans="1:9" x14ac:dyDescent="0.25">
      <c r="A6741" t="s">
        <v>46</v>
      </c>
      <c r="B6741">
        <v>2004</v>
      </c>
      <c r="C6741">
        <v>7</v>
      </c>
      <c r="D6741">
        <v>970.43219260362696</v>
      </c>
      <c r="E6741">
        <v>4985.62199040634</v>
      </c>
      <c r="F6741">
        <v>84.325743019930101</v>
      </c>
      <c r="G6741">
        <v>37.343436062546701</v>
      </c>
      <c r="H6741">
        <v>814.14189825568997</v>
      </c>
      <c r="I6741">
        <v>844.35113161838103</v>
      </c>
    </row>
    <row r="6742" spans="1:9" x14ac:dyDescent="0.25">
      <c r="A6742" t="s">
        <v>46</v>
      </c>
      <c r="B6742">
        <v>2004</v>
      </c>
      <c r="C6742">
        <v>8</v>
      </c>
      <c r="D6742">
        <v>676.54724244464001</v>
      </c>
      <c r="E6742">
        <v>5137.0755795256</v>
      </c>
      <c r="F6742">
        <v>755.72539298414199</v>
      </c>
      <c r="G6742">
        <v>329.44949304558702</v>
      </c>
      <c r="H6742">
        <v>1719.7818500987401</v>
      </c>
      <c r="I6742">
        <v>603.19381305909405</v>
      </c>
    </row>
    <row r="6743" spans="1:9" x14ac:dyDescent="0.25">
      <c r="A6743" t="s">
        <v>46</v>
      </c>
      <c r="B6743">
        <v>2004</v>
      </c>
      <c r="C6743">
        <v>9</v>
      </c>
      <c r="D6743">
        <v>444.102110192883</v>
      </c>
      <c r="E6743">
        <v>5216.8579594969196</v>
      </c>
      <c r="F6743">
        <v>322.383726076117</v>
      </c>
      <c r="G6743">
        <v>141.09264288955299</v>
      </c>
      <c r="H6743">
        <v>449.95458610397202</v>
      </c>
      <c r="I6743">
        <v>431.30871065711301</v>
      </c>
    </row>
    <row r="6744" spans="1:9" x14ac:dyDescent="0.25">
      <c r="A6744" t="s">
        <v>46</v>
      </c>
      <c r="B6744">
        <v>2004</v>
      </c>
      <c r="C6744">
        <v>10</v>
      </c>
      <c r="D6744">
        <v>312.08507988824698</v>
      </c>
      <c r="E6744">
        <v>5160.7956432574401</v>
      </c>
      <c r="F6744">
        <v>1074.52705518423</v>
      </c>
      <c r="G6744">
        <v>468.86394391121098</v>
      </c>
      <c r="H6744">
        <v>1811.7828602806501</v>
      </c>
      <c r="I6744">
        <v>329.58179407636197</v>
      </c>
    </row>
    <row r="6745" spans="1:9" x14ac:dyDescent="0.25">
      <c r="A6745" t="s">
        <v>46</v>
      </c>
      <c r="B6745">
        <v>2004</v>
      </c>
      <c r="C6745">
        <v>11</v>
      </c>
      <c r="D6745">
        <v>302.13909391912802</v>
      </c>
      <c r="E6745">
        <v>5181.6812233236697</v>
      </c>
      <c r="F6745">
        <v>439.84188640266399</v>
      </c>
      <c r="G6745">
        <v>191.75417164711899</v>
      </c>
      <c r="H6745">
        <v>585.71191432620901</v>
      </c>
      <c r="I6745">
        <v>318.393532141972</v>
      </c>
    </row>
    <row r="6746" spans="1:9" x14ac:dyDescent="0.25">
      <c r="A6746" t="s">
        <v>46</v>
      </c>
      <c r="B6746">
        <v>2004</v>
      </c>
      <c r="C6746">
        <v>12</v>
      </c>
      <c r="D6746">
        <v>469.14299052116502</v>
      </c>
      <c r="E6746">
        <v>5189.2272880281098</v>
      </c>
      <c r="F6746">
        <v>456.19196335556001</v>
      </c>
      <c r="G6746">
        <v>199.42572562381801</v>
      </c>
      <c r="H6746">
        <v>695.21483981076301</v>
      </c>
      <c r="I6746">
        <v>442.51301238093902</v>
      </c>
    </row>
    <row r="6747" spans="1:9" x14ac:dyDescent="0.25">
      <c r="A6747" t="s">
        <v>46</v>
      </c>
      <c r="B6747">
        <v>2005</v>
      </c>
      <c r="C6747">
        <v>1</v>
      </c>
      <c r="D6747">
        <v>671.65892688629901</v>
      </c>
      <c r="E6747">
        <v>5205.3209909684801</v>
      </c>
      <c r="F6747">
        <v>185.092215352111</v>
      </c>
      <c r="G6747">
        <v>81.2256667014763</v>
      </c>
      <c r="H6747">
        <v>429.80462386571998</v>
      </c>
      <c r="I6747">
        <v>554.68456379551401</v>
      </c>
    </row>
    <row r="6748" spans="1:9" x14ac:dyDescent="0.25">
      <c r="A6748" t="s">
        <v>46</v>
      </c>
      <c r="B6748">
        <v>2005</v>
      </c>
      <c r="C6748">
        <v>2</v>
      </c>
      <c r="D6748">
        <v>676.44331228030001</v>
      </c>
      <c r="E6748">
        <v>5223.10169931992</v>
      </c>
      <c r="F6748">
        <v>187.26804379332401</v>
      </c>
      <c r="G6748">
        <v>81.507534381351107</v>
      </c>
      <c r="H6748">
        <v>372.991365286639</v>
      </c>
      <c r="I6748">
        <v>549.56013063485204</v>
      </c>
    </row>
    <row r="6749" spans="1:9" x14ac:dyDescent="0.25">
      <c r="A6749" t="s">
        <v>46</v>
      </c>
      <c r="B6749">
        <v>2005</v>
      </c>
      <c r="C6749">
        <v>3</v>
      </c>
      <c r="D6749">
        <v>1135.3122766475301</v>
      </c>
      <c r="E6749">
        <v>5139.2369880451997</v>
      </c>
      <c r="F6749">
        <v>181.41575736294499</v>
      </c>
      <c r="G6749">
        <v>79.546776223760304</v>
      </c>
      <c r="H6749">
        <v>697.341499698539</v>
      </c>
      <c r="I6749">
        <v>956.21425054317297</v>
      </c>
    </row>
    <row r="6750" spans="1:9" x14ac:dyDescent="0.25">
      <c r="A6750" t="s">
        <v>46</v>
      </c>
      <c r="B6750">
        <v>2005</v>
      </c>
      <c r="C6750">
        <v>4</v>
      </c>
      <c r="D6750">
        <v>1336.08200724873</v>
      </c>
      <c r="E6750">
        <v>5050.4662531616204</v>
      </c>
      <c r="F6750">
        <v>20.419880595018899</v>
      </c>
      <c r="G6750">
        <v>8.98572365958786</v>
      </c>
      <c r="H6750">
        <v>614.44712359783398</v>
      </c>
      <c r="I6750">
        <v>1220.9801088197901</v>
      </c>
    </row>
    <row r="6751" spans="1:9" x14ac:dyDescent="0.25">
      <c r="A6751" t="s">
        <v>46</v>
      </c>
      <c r="B6751">
        <v>2005</v>
      </c>
      <c r="C6751">
        <v>5</v>
      </c>
      <c r="D6751">
        <v>1372.7732555771199</v>
      </c>
      <c r="E6751">
        <v>4825.0319828633101</v>
      </c>
      <c r="F6751">
        <v>17.3385165107304</v>
      </c>
      <c r="G6751">
        <v>7.6361086709423898</v>
      </c>
      <c r="H6751">
        <v>460.21045318752101</v>
      </c>
      <c r="I6751">
        <v>1251.42000168246</v>
      </c>
    </row>
    <row r="6752" spans="1:9" x14ac:dyDescent="0.25">
      <c r="A6752" t="s">
        <v>46</v>
      </c>
      <c r="B6752">
        <v>2005</v>
      </c>
      <c r="C6752">
        <v>6</v>
      </c>
      <c r="D6752">
        <v>1293.3784654773999</v>
      </c>
      <c r="E6752">
        <v>4644.92059488205</v>
      </c>
      <c r="F6752">
        <v>18.682742157027999</v>
      </c>
      <c r="G6752">
        <v>8.2180139820640594</v>
      </c>
      <c r="H6752">
        <v>702.70191485529006</v>
      </c>
      <c r="I6752">
        <v>1074.08626479176</v>
      </c>
    </row>
    <row r="6753" spans="1:9" x14ac:dyDescent="0.25">
      <c r="A6753" t="s">
        <v>46</v>
      </c>
      <c r="B6753">
        <v>2005</v>
      </c>
      <c r="C6753">
        <v>7</v>
      </c>
      <c r="D6753">
        <v>960.96658541655495</v>
      </c>
      <c r="E6753">
        <v>4807.2933698363504</v>
      </c>
      <c r="F6753">
        <v>82.909464614864007</v>
      </c>
      <c r="G6753">
        <v>36.764060060221503</v>
      </c>
      <c r="H6753">
        <v>757.082508732262</v>
      </c>
      <c r="I6753">
        <v>798.62494272684603</v>
      </c>
    </row>
    <row r="6754" spans="1:9" x14ac:dyDescent="0.25">
      <c r="A6754" t="s">
        <v>46</v>
      </c>
      <c r="B6754">
        <v>2005</v>
      </c>
      <c r="C6754">
        <v>8</v>
      </c>
      <c r="D6754">
        <v>733.58994427484697</v>
      </c>
      <c r="E6754">
        <v>5146.9326073448201</v>
      </c>
      <c r="F6754">
        <v>299.30206231645099</v>
      </c>
      <c r="G6754">
        <v>131.048616731545</v>
      </c>
      <c r="H6754">
        <v>746.11191201818497</v>
      </c>
      <c r="I6754">
        <v>656.10081206863595</v>
      </c>
    </row>
    <row r="6755" spans="1:9" x14ac:dyDescent="0.25">
      <c r="A6755" t="s">
        <v>46</v>
      </c>
      <c r="B6755">
        <v>2005</v>
      </c>
      <c r="C6755">
        <v>9</v>
      </c>
      <c r="D6755">
        <v>478.20710704041198</v>
      </c>
      <c r="E6755">
        <v>5180.8291429306</v>
      </c>
      <c r="F6755">
        <v>405.04457231526402</v>
      </c>
      <c r="G6755">
        <v>176.73454921953399</v>
      </c>
      <c r="H6755">
        <v>738.84727971899997</v>
      </c>
      <c r="I6755">
        <v>458.04094706954498</v>
      </c>
    </row>
    <row r="6756" spans="1:9" x14ac:dyDescent="0.25">
      <c r="A6756" t="s">
        <v>46</v>
      </c>
      <c r="B6756">
        <v>2005</v>
      </c>
      <c r="C6756">
        <v>10</v>
      </c>
      <c r="D6756">
        <v>344.91743931061399</v>
      </c>
      <c r="E6756">
        <v>5205.7002462261898</v>
      </c>
      <c r="F6756">
        <v>791.99704586807297</v>
      </c>
      <c r="G6756">
        <v>345.93424724330498</v>
      </c>
      <c r="H6756">
        <v>1248.9885378408601</v>
      </c>
      <c r="I6756">
        <v>362.54989206205801</v>
      </c>
    </row>
    <row r="6757" spans="1:9" x14ac:dyDescent="0.25">
      <c r="A6757" t="s">
        <v>46</v>
      </c>
      <c r="B6757">
        <v>2005</v>
      </c>
      <c r="C6757">
        <v>11</v>
      </c>
      <c r="D6757">
        <v>347.64623839350298</v>
      </c>
      <c r="E6757">
        <v>5221.6341723425303</v>
      </c>
      <c r="F6757">
        <v>431.97863832479499</v>
      </c>
      <c r="G6757">
        <v>189.180240220325</v>
      </c>
      <c r="H6757">
        <v>619.94771816564401</v>
      </c>
      <c r="I6757">
        <v>363.29725801269802</v>
      </c>
    </row>
    <row r="6758" spans="1:9" x14ac:dyDescent="0.25">
      <c r="A6758" t="s">
        <v>46</v>
      </c>
      <c r="B6758">
        <v>2005</v>
      </c>
      <c r="C6758">
        <v>12</v>
      </c>
      <c r="D6758">
        <v>458.96354032632797</v>
      </c>
      <c r="E6758">
        <v>5203.3442708320599</v>
      </c>
      <c r="F6758">
        <v>551.39751282499299</v>
      </c>
      <c r="G6758">
        <v>240.56983911410799</v>
      </c>
      <c r="H6758">
        <v>817.60659156982695</v>
      </c>
      <c r="I6758">
        <v>436.27557592410102</v>
      </c>
    </row>
    <row r="6759" spans="1:9" x14ac:dyDescent="0.25">
      <c r="A6759" t="s">
        <v>46</v>
      </c>
      <c r="B6759">
        <v>2006</v>
      </c>
      <c r="C6759">
        <v>1</v>
      </c>
      <c r="D6759">
        <v>569.07951079231202</v>
      </c>
      <c r="E6759">
        <v>5187.7342213121001</v>
      </c>
      <c r="F6759">
        <v>135.75979652825799</v>
      </c>
      <c r="G6759">
        <v>59.401239525455502</v>
      </c>
      <c r="H6759">
        <v>293.42812386565203</v>
      </c>
      <c r="I6759">
        <v>475.046776658037</v>
      </c>
    </row>
    <row r="6760" spans="1:9" x14ac:dyDescent="0.25">
      <c r="A6760" t="s">
        <v>46</v>
      </c>
      <c r="B6760">
        <v>2006</v>
      </c>
      <c r="C6760">
        <v>2</v>
      </c>
      <c r="D6760">
        <v>680.39239060457805</v>
      </c>
      <c r="E6760">
        <v>5188.41210225754</v>
      </c>
      <c r="F6760">
        <v>312.43248215959602</v>
      </c>
      <c r="G6760">
        <v>135.89451603301899</v>
      </c>
      <c r="H6760">
        <v>659.20285611803001</v>
      </c>
      <c r="I6760">
        <v>547.72677283206497</v>
      </c>
    </row>
    <row r="6761" spans="1:9" x14ac:dyDescent="0.25">
      <c r="A6761" t="s">
        <v>46</v>
      </c>
      <c r="B6761">
        <v>2006</v>
      </c>
      <c r="C6761">
        <v>3</v>
      </c>
      <c r="D6761">
        <v>1009.40738211558</v>
      </c>
      <c r="E6761">
        <v>5182.6747005197103</v>
      </c>
      <c r="F6761">
        <v>270.316122043924</v>
      </c>
      <c r="G6761">
        <v>119.132774319633</v>
      </c>
      <c r="H6761">
        <v>814.80530043264105</v>
      </c>
      <c r="I6761">
        <v>864.77372012821695</v>
      </c>
    </row>
    <row r="6762" spans="1:9" x14ac:dyDescent="0.25">
      <c r="A6762" t="s">
        <v>46</v>
      </c>
      <c r="B6762">
        <v>2006</v>
      </c>
      <c r="C6762">
        <v>4</v>
      </c>
      <c r="D6762">
        <v>1275.6372497285199</v>
      </c>
      <c r="E6762">
        <v>5052.9392841749504</v>
      </c>
      <c r="F6762">
        <v>30.950036978396199</v>
      </c>
      <c r="G6762">
        <v>13.772769601040499</v>
      </c>
      <c r="H6762">
        <v>490.91699299620802</v>
      </c>
      <c r="I6762">
        <v>1169.9812617958501</v>
      </c>
    </row>
    <row r="6763" spans="1:9" x14ac:dyDescent="0.25">
      <c r="A6763" t="s">
        <v>46</v>
      </c>
      <c r="B6763">
        <v>2006</v>
      </c>
      <c r="C6763">
        <v>5</v>
      </c>
      <c r="D6763">
        <v>1343.2578137380101</v>
      </c>
      <c r="E6763">
        <v>4988.0392721200596</v>
      </c>
      <c r="F6763">
        <v>222.10640420572</v>
      </c>
      <c r="G6763">
        <v>97.661975918280504</v>
      </c>
      <c r="H6763">
        <v>1363.8724049315799</v>
      </c>
      <c r="I6763">
        <v>1267.43566988726</v>
      </c>
    </row>
    <row r="6764" spans="1:9" x14ac:dyDescent="0.25">
      <c r="A6764" t="s">
        <v>46</v>
      </c>
      <c r="B6764">
        <v>2006</v>
      </c>
      <c r="C6764">
        <v>6</v>
      </c>
      <c r="D6764">
        <v>1389.4000190065101</v>
      </c>
      <c r="E6764">
        <v>4807.3231733651</v>
      </c>
      <c r="F6764">
        <v>14.988920958899</v>
      </c>
      <c r="G6764">
        <v>6.6317588721865297</v>
      </c>
      <c r="H6764">
        <v>266.61045649687901</v>
      </c>
      <c r="I6764">
        <v>1233.0193008281601</v>
      </c>
    </row>
    <row r="6765" spans="1:9" x14ac:dyDescent="0.25">
      <c r="A6765" t="s">
        <v>46</v>
      </c>
      <c r="B6765">
        <v>2006</v>
      </c>
      <c r="C6765">
        <v>7</v>
      </c>
      <c r="D6765">
        <v>1246.2551363616799</v>
      </c>
      <c r="E6765">
        <v>4694.7701344548004</v>
      </c>
      <c r="F6765">
        <v>33.536200580625803</v>
      </c>
      <c r="G6765">
        <v>15.4145173091198</v>
      </c>
      <c r="H6765">
        <v>708.50589127110698</v>
      </c>
      <c r="I6765">
        <v>987.58584863100805</v>
      </c>
    </row>
    <row r="6766" spans="1:9" x14ac:dyDescent="0.25">
      <c r="A6766" t="s">
        <v>46</v>
      </c>
      <c r="B6766">
        <v>2006</v>
      </c>
      <c r="C6766">
        <v>8</v>
      </c>
      <c r="D6766">
        <v>631.02207717638203</v>
      </c>
      <c r="E6766">
        <v>5003.2133615709699</v>
      </c>
      <c r="F6766">
        <v>314.11945885716898</v>
      </c>
      <c r="G6766">
        <v>136.43839107952999</v>
      </c>
      <c r="H6766">
        <v>996.96209924420396</v>
      </c>
      <c r="I6766">
        <v>545.59838832390301</v>
      </c>
    </row>
    <row r="6767" spans="1:9" x14ac:dyDescent="0.25">
      <c r="A6767" t="s">
        <v>46</v>
      </c>
      <c r="B6767">
        <v>2006</v>
      </c>
      <c r="C6767">
        <v>9</v>
      </c>
      <c r="D6767">
        <v>470.13332130382003</v>
      </c>
      <c r="E6767">
        <v>5184.1152447679196</v>
      </c>
      <c r="F6767">
        <v>697.95962874925601</v>
      </c>
      <c r="G6767">
        <v>305.02394862727698</v>
      </c>
      <c r="H6767">
        <v>1231.2182758669801</v>
      </c>
      <c r="I6767">
        <v>450.919326014609</v>
      </c>
    </row>
    <row r="6768" spans="1:9" x14ac:dyDescent="0.25">
      <c r="A6768" t="s">
        <v>46</v>
      </c>
      <c r="B6768">
        <v>2006</v>
      </c>
      <c r="C6768">
        <v>10</v>
      </c>
      <c r="D6768">
        <v>345.83213874286503</v>
      </c>
      <c r="E6768">
        <v>5203.8573381999204</v>
      </c>
      <c r="F6768">
        <v>808.53919739996002</v>
      </c>
      <c r="G6768">
        <v>352.000406369671</v>
      </c>
      <c r="H6768">
        <v>1333.89456784187</v>
      </c>
      <c r="I6768">
        <v>362.77864233793298</v>
      </c>
    </row>
    <row r="6769" spans="1:9" x14ac:dyDescent="0.25">
      <c r="A6769" t="s">
        <v>46</v>
      </c>
      <c r="B6769">
        <v>2006</v>
      </c>
      <c r="C6769">
        <v>11</v>
      </c>
      <c r="D6769">
        <v>390.25035121422201</v>
      </c>
      <c r="E6769">
        <v>5201.8018265493802</v>
      </c>
      <c r="F6769">
        <v>813.52851605606099</v>
      </c>
      <c r="G6769">
        <v>356.295210321794</v>
      </c>
      <c r="H6769">
        <v>1374.5754762392901</v>
      </c>
      <c r="I6769">
        <v>400.314211123691</v>
      </c>
    </row>
    <row r="6770" spans="1:9" x14ac:dyDescent="0.25">
      <c r="A6770" t="s">
        <v>46</v>
      </c>
      <c r="B6770">
        <v>2006</v>
      </c>
      <c r="C6770">
        <v>12</v>
      </c>
      <c r="D6770">
        <v>459.15471777150498</v>
      </c>
      <c r="E6770">
        <v>5208.3563004902599</v>
      </c>
      <c r="F6770">
        <v>748.28653671743405</v>
      </c>
      <c r="G6770">
        <v>327.24978931443798</v>
      </c>
      <c r="H6770">
        <v>1241.99562488736</v>
      </c>
      <c r="I6770">
        <v>437.42795420450199</v>
      </c>
    </row>
    <row r="6771" spans="1:9" x14ac:dyDescent="0.25">
      <c r="A6771" t="s">
        <v>46</v>
      </c>
      <c r="B6771">
        <v>2007</v>
      </c>
      <c r="C6771">
        <v>1</v>
      </c>
      <c r="D6771">
        <v>682.48548437537397</v>
      </c>
      <c r="E6771">
        <v>5206.4701561746197</v>
      </c>
      <c r="F6771">
        <v>573.880543670826</v>
      </c>
      <c r="G6771">
        <v>250.83764293728899</v>
      </c>
      <c r="H6771">
        <v>1098.99988665873</v>
      </c>
      <c r="I6771">
        <v>563.55006609108</v>
      </c>
    </row>
    <row r="6772" spans="1:9" x14ac:dyDescent="0.25">
      <c r="A6772" t="s">
        <v>46</v>
      </c>
      <c r="B6772">
        <v>2007</v>
      </c>
      <c r="C6772">
        <v>2</v>
      </c>
      <c r="D6772">
        <v>797.61448244762903</v>
      </c>
      <c r="E6772">
        <v>5186.6449081633</v>
      </c>
      <c r="F6772">
        <v>669.65738087162003</v>
      </c>
      <c r="G6772">
        <v>292.34979459621599</v>
      </c>
      <c r="H6772">
        <v>1358.46232814311</v>
      </c>
      <c r="I6772">
        <v>633.21479120146</v>
      </c>
    </row>
    <row r="6773" spans="1:9" x14ac:dyDescent="0.25">
      <c r="A6773" t="s">
        <v>46</v>
      </c>
      <c r="B6773">
        <v>2007</v>
      </c>
      <c r="C6773">
        <v>3</v>
      </c>
      <c r="D6773">
        <v>1268.03350930689</v>
      </c>
      <c r="E6773">
        <v>5056.2277211372402</v>
      </c>
      <c r="F6773">
        <v>263.35046853950502</v>
      </c>
      <c r="G6773">
        <v>115.84476396426599</v>
      </c>
      <c r="H6773">
        <v>709.10221439330803</v>
      </c>
      <c r="I6773">
        <v>1039.5488922498</v>
      </c>
    </row>
    <row r="6774" spans="1:9" x14ac:dyDescent="0.25">
      <c r="A6774" t="s">
        <v>46</v>
      </c>
      <c r="B6774">
        <v>2007</v>
      </c>
      <c r="C6774">
        <v>4</v>
      </c>
      <c r="D6774">
        <v>1696.4797045023899</v>
      </c>
      <c r="E6774">
        <v>4478.2826855548101</v>
      </c>
      <c r="F6774">
        <v>15.406931274093401</v>
      </c>
      <c r="G6774">
        <v>6.8243327982406701</v>
      </c>
      <c r="H6774">
        <v>23.946662100763898</v>
      </c>
      <c r="I6774">
        <v>1293.4318457402801</v>
      </c>
    </row>
    <row r="6775" spans="1:9" x14ac:dyDescent="0.25">
      <c r="A6775" t="s">
        <v>46</v>
      </c>
      <c r="B6775">
        <v>2007</v>
      </c>
      <c r="C6775">
        <v>5</v>
      </c>
      <c r="D6775">
        <v>1363.1424390125301</v>
      </c>
      <c r="E6775">
        <v>4467.8679784347596</v>
      </c>
      <c r="F6775">
        <v>66.503603861327505</v>
      </c>
      <c r="G6775">
        <v>29.078757966709901</v>
      </c>
      <c r="H6775">
        <v>1655.12321712376</v>
      </c>
      <c r="I6775">
        <v>1091.1134013302201</v>
      </c>
    </row>
    <row r="6776" spans="1:9" x14ac:dyDescent="0.25">
      <c r="A6776" t="s">
        <v>46</v>
      </c>
      <c r="B6776">
        <v>2007</v>
      </c>
      <c r="C6776">
        <v>6</v>
      </c>
      <c r="D6776">
        <v>1171.4444780314</v>
      </c>
      <c r="E6776">
        <v>4974.1513175918499</v>
      </c>
      <c r="F6776">
        <v>404.29040136009201</v>
      </c>
      <c r="G6776">
        <v>176.418069651423</v>
      </c>
      <c r="H6776">
        <v>1354.37574865686</v>
      </c>
      <c r="I6776">
        <v>1085.6616695584</v>
      </c>
    </row>
    <row r="6777" spans="1:9" x14ac:dyDescent="0.25">
      <c r="A6777" t="s">
        <v>46</v>
      </c>
      <c r="B6777">
        <v>2007</v>
      </c>
      <c r="C6777">
        <v>7</v>
      </c>
      <c r="D6777">
        <v>855.718511301484</v>
      </c>
      <c r="E6777">
        <v>5182.5960865029901</v>
      </c>
      <c r="F6777">
        <v>654.78353369331398</v>
      </c>
      <c r="G6777">
        <v>286.12058105806398</v>
      </c>
      <c r="H6777">
        <v>1550.92683126514</v>
      </c>
      <c r="I6777">
        <v>794.61746210121601</v>
      </c>
    </row>
    <row r="6778" spans="1:9" x14ac:dyDescent="0.25">
      <c r="A6778" t="s">
        <v>46</v>
      </c>
      <c r="B6778">
        <v>2007</v>
      </c>
      <c r="C6778">
        <v>8</v>
      </c>
      <c r="D6778">
        <v>651.49338927013901</v>
      </c>
      <c r="E6778">
        <v>5152.01849181335</v>
      </c>
      <c r="F6778">
        <v>272.36977530003497</v>
      </c>
      <c r="G6778">
        <v>119.51623745865901</v>
      </c>
      <c r="H6778">
        <v>651.03264333053596</v>
      </c>
      <c r="I6778">
        <v>585.55906872668004</v>
      </c>
    </row>
    <row r="6779" spans="1:9" x14ac:dyDescent="0.25">
      <c r="A6779" t="s">
        <v>46</v>
      </c>
      <c r="B6779">
        <v>2007</v>
      </c>
      <c r="C6779">
        <v>9</v>
      </c>
      <c r="D6779">
        <v>434.167028109027</v>
      </c>
      <c r="E6779">
        <v>5199.2033719215397</v>
      </c>
      <c r="F6779">
        <v>218.22232319157601</v>
      </c>
      <c r="G6779">
        <v>95.888289773002896</v>
      </c>
      <c r="H6779">
        <v>308.84667523591003</v>
      </c>
      <c r="I6779">
        <v>420.820762543738</v>
      </c>
    </row>
    <row r="6780" spans="1:9" x14ac:dyDescent="0.25">
      <c r="A6780" t="s">
        <v>46</v>
      </c>
      <c r="B6780">
        <v>2007</v>
      </c>
      <c r="C6780">
        <v>10</v>
      </c>
      <c r="D6780">
        <v>337.18256410270698</v>
      </c>
      <c r="E6780">
        <v>5114.3044686036701</v>
      </c>
      <c r="F6780">
        <v>567.47016459154099</v>
      </c>
      <c r="G6780">
        <v>247.18453596942501</v>
      </c>
      <c r="H6780">
        <v>802.92617220445698</v>
      </c>
      <c r="I6780">
        <v>348.90485555341201</v>
      </c>
    </row>
    <row r="6781" spans="1:9" x14ac:dyDescent="0.25">
      <c r="A6781" t="s">
        <v>46</v>
      </c>
      <c r="B6781">
        <v>2007</v>
      </c>
      <c r="C6781">
        <v>11</v>
      </c>
      <c r="D6781">
        <v>364.05941742549402</v>
      </c>
      <c r="E6781">
        <v>5155.9368463774099</v>
      </c>
      <c r="F6781">
        <v>598.67030104156504</v>
      </c>
      <c r="G6781">
        <v>262.08699461155999</v>
      </c>
      <c r="H6781">
        <v>1000.44025019114</v>
      </c>
      <c r="I6781">
        <v>371.642327845919</v>
      </c>
    </row>
    <row r="6782" spans="1:9" x14ac:dyDescent="0.25">
      <c r="A6782" t="s">
        <v>46</v>
      </c>
      <c r="B6782">
        <v>2007</v>
      </c>
      <c r="C6782">
        <v>12</v>
      </c>
      <c r="D6782">
        <v>464.16793718905001</v>
      </c>
      <c r="E6782">
        <v>5209.4839075442496</v>
      </c>
      <c r="F6782">
        <v>517.79411929594096</v>
      </c>
      <c r="G6782">
        <v>226.39325982507299</v>
      </c>
      <c r="H6782">
        <v>909.18642739012398</v>
      </c>
      <c r="I6782">
        <v>442.30435064944999</v>
      </c>
    </row>
    <row r="6783" spans="1:9" x14ac:dyDescent="0.25">
      <c r="A6783" t="s">
        <v>46</v>
      </c>
      <c r="B6783">
        <v>2008</v>
      </c>
      <c r="C6783">
        <v>1</v>
      </c>
      <c r="D6783">
        <v>683.89390511598299</v>
      </c>
      <c r="E6783">
        <v>5199.7643211628701</v>
      </c>
      <c r="F6783">
        <v>726.71709801807401</v>
      </c>
      <c r="G6783">
        <v>318.10913568247298</v>
      </c>
      <c r="H6783">
        <v>1375.31183505182</v>
      </c>
      <c r="I6783">
        <v>561.23035610570901</v>
      </c>
    </row>
    <row r="6784" spans="1:9" x14ac:dyDescent="0.25">
      <c r="A6784" t="s">
        <v>46</v>
      </c>
      <c r="B6784">
        <v>2008</v>
      </c>
      <c r="C6784">
        <v>2</v>
      </c>
      <c r="D6784">
        <v>1000.0322532799501</v>
      </c>
      <c r="E6784">
        <v>5116.3046861923203</v>
      </c>
      <c r="F6784">
        <v>94.580599285959593</v>
      </c>
      <c r="G6784">
        <v>41.680130379025698</v>
      </c>
      <c r="H6784">
        <v>299.76677529408801</v>
      </c>
      <c r="I6784">
        <v>773.18652425570201</v>
      </c>
    </row>
    <row r="6785" spans="1:9" x14ac:dyDescent="0.25">
      <c r="A6785" t="s">
        <v>46</v>
      </c>
      <c r="B6785">
        <v>2008</v>
      </c>
      <c r="C6785">
        <v>3</v>
      </c>
      <c r="D6785">
        <v>1069.25926413715</v>
      </c>
      <c r="E6785">
        <v>5063.4735105549598</v>
      </c>
      <c r="F6785">
        <v>415.61282323927901</v>
      </c>
      <c r="G6785">
        <v>182.89178883376201</v>
      </c>
      <c r="H6785">
        <v>1226.1852056278599</v>
      </c>
      <c r="I6785">
        <v>887.98802625652104</v>
      </c>
    </row>
    <row r="6786" spans="1:9" x14ac:dyDescent="0.25">
      <c r="A6786" t="s">
        <v>46</v>
      </c>
      <c r="B6786">
        <v>2008</v>
      </c>
      <c r="C6786">
        <v>4</v>
      </c>
      <c r="D6786">
        <v>1282.1540932795201</v>
      </c>
      <c r="E6786">
        <v>5009.79432178757</v>
      </c>
      <c r="F6786">
        <v>107.345869865179</v>
      </c>
      <c r="G6786">
        <v>47.414713166661699</v>
      </c>
      <c r="H6786">
        <v>878.87054974953401</v>
      </c>
      <c r="I6786">
        <v>1162.37929833873</v>
      </c>
    </row>
    <row r="6787" spans="1:9" x14ac:dyDescent="0.25">
      <c r="A6787" t="s">
        <v>46</v>
      </c>
      <c r="B6787">
        <v>2008</v>
      </c>
      <c r="C6787">
        <v>5</v>
      </c>
      <c r="D6787">
        <v>1491.48313980382</v>
      </c>
      <c r="E6787">
        <v>4892.1861770867899</v>
      </c>
      <c r="F6787">
        <v>229.166512896082</v>
      </c>
      <c r="G6787">
        <v>99.518406526306507</v>
      </c>
      <c r="H6787">
        <v>1324.44882190214</v>
      </c>
      <c r="I6787">
        <v>1380.62127488959</v>
      </c>
    </row>
    <row r="6788" spans="1:9" x14ac:dyDescent="0.25">
      <c r="A6788" t="s">
        <v>46</v>
      </c>
      <c r="B6788">
        <v>2008</v>
      </c>
      <c r="C6788">
        <v>6</v>
      </c>
      <c r="D6788">
        <v>1142.4086370225</v>
      </c>
      <c r="E6788">
        <v>5015.2921702887697</v>
      </c>
      <c r="F6788">
        <v>185.366166467445</v>
      </c>
      <c r="G6788">
        <v>81.461370590264394</v>
      </c>
      <c r="H6788">
        <v>680.72852357772297</v>
      </c>
      <c r="I6788">
        <v>1070.1008672489299</v>
      </c>
    </row>
    <row r="6789" spans="1:9" x14ac:dyDescent="0.25">
      <c r="A6789" t="s">
        <v>46</v>
      </c>
      <c r="B6789">
        <v>2008</v>
      </c>
      <c r="C6789">
        <v>7</v>
      </c>
      <c r="D6789">
        <v>919.74754456753601</v>
      </c>
      <c r="E6789">
        <v>5032.08694178734</v>
      </c>
      <c r="F6789">
        <v>316.30016269730498</v>
      </c>
      <c r="G6789">
        <v>139.45830150811099</v>
      </c>
      <c r="H6789">
        <v>1142.69090675805</v>
      </c>
      <c r="I6789">
        <v>812.55483029375796</v>
      </c>
    </row>
    <row r="6790" spans="1:9" x14ac:dyDescent="0.25">
      <c r="A6790" t="s">
        <v>46</v>
      </c>
      <c r="B6790">
        <v>2008</v>
      </c>
      <c r="C6790">
        <v>8</v>
      </c>
      <c r="D6790">
        <v>538.05700524968404</v>
      </c>
      <c r="E6790">
        <v>5207.7239685124196</v>
      </c>
      <c r="F6790">
        <v>640.95323638340005</v>
      </c>
      <c r="G6790">
        <v>280.36387486864402</v>
      </c>
      <c r="H6790">
        <v>1136.4980491671199</v>
      </c>
      <c r="I6790">
        <v>500.56214990968698</v>
      </c>
    </row>
    <row r="6791" spans="1:9" x14ac:dyDescent="0.25">
      <c r="A6791" t="s">
        <v>46</v>
      </c>
      <c r="B6791">
        <v>2008</v>
      </c>
      <c r="C6791">
        <v>9</v>
      </c>
      <c r="D6791">
        <v>376.58862661421301</v>
      </c>
      <c r="E6791">
        <v>5207.0403534762499</v>
      </c>
      <c r="F6791">
        <v>584.41044133434298</v>
      </c>
      <c r="G6791">
        <v>254.61126488695999</v>
      </c>
      <c r="H6791">
        <v>973.79426609724396</v>
      </c>
      <c r="I6791">
        <v>374.00046690985403</v>
      </c>
    </row>
    <row r="6792" spans="1:9" x14ac:dyDescent="0.25">
      <c r="A6792" t="s">
        <v>46</v>
      </c>
      <c r="B6792">
        <v>2008</v>
      </c>
      <c r="C6792">
        <v>10</v>
      </c>
      <c r="D6792">
        <v>364.49696891574501</v>
      </c>
      <c r="E6792">
        <v>5205.0092352888496</v>
      </c>
      <c r="F6792">
        <v>493.72635595655402</v>
      </c>
      <c r="G6792">
        <v>214.99180994749</v>
      </c>
      <c r="H6792">
        <v>755.898745280198</v>
      </c>
      <c r="I6792">
        <v>380.12340514306101</v>
      </c>
    </row>
    <row r="6793" spans="1:9" x14ac:dyDescent="0.25">
      <c r="A6793" t="s">
        <v>46</v>
      </c>
      <c r="B6793">
        <v>2008</v>
      </c>
      <c r="C6793">
        <v>11</v>
      </c>
      <c r="D6793">
        <v>313.03392901353197</v>
      </c>
      <c r="E6793">
        <v>5144.6653325794996</v>
      </c>
      <c r="F6793">
        <v>748.234301754341</v>
      </c>
      <c r="G6793">
        <v>325.48527449179801</v>
      </c>
      <c r="H6793">
        <v>1210.35063066311</v>
      </c>
      <c r="I6793">
        <v>325.64594826398798</v>
      </c>
    </row>
    <row r="6794" spans="1:9" x14ac:dyDescent="0.25">
      <c r="A6794" t="s">
        <v>46</v>
      </c>
      <c r="B6794">
        <v>2008</v>
      </c>
      <c r="C6794">
        <v>12</v>
      </c>
      <c r="D6794">
        <v>418.40280144983802</v>
      </c>
      <c r="E6794">
        <v>5190.0962544348104</v>
      </c>
      <c r="F6794">
        <v>353.05113070148502</v>
      </c>
      <c r="G6794">
        <v>154.36097766075801</v>
      </c>
      <c r="H6794">
        <v>509.88649063027998</v>
      </c>
      <c r="I6794">
        <v>400.50879978836298</v>
      </c>
    </row>
    <row r="6795" spans="1:9" x14ac:dyDescent="0.25">
      <c r="A6795" t="s">
        <v>46</v>
      </c>
      <c r="B6795">
        <v>2009</v>
      </c>
      <c r="C6795">
        <v>1</v>
      </c>
      <c r="D6795">
        <v>611.00330997105198</v>
      </c>
      <c r="E6795">
        <v>5213.9082408071899</v>
      </c>
      <c r="F6795">
        <v>554.194908431969</v>
      </c>
      <c r="G6795">
        <v>242.06696575245101</v>
      </c>
      <c r="H6795">
        <v>991.95402408834104</v>
      </c>
      <c r="I6795">
        <v>508.66830842498098</v>
      </c>
    </row>
    <row r="6796" spans="1:9" x14ac:dyDescent="0.25">
      <c r="A6796" t="s">
        <v>46</v>
      </c>
      <c r="B6796">
        <v>2009</v>
      </c>
      <c r="C6796">
        <v>2</v>
      </c>
      <c r="D6796">
        <v>725.02600852889395</v>
      </c>
      <c r="E6796">
        <v>5015.7786219586997</v>
      </c>
      <c r="F6796">
        <v>602.70917167182904</v>
      </c>
      <c r="G6796">
        <v>261.77063969714601</v>
      </c>
      <c r="H6796">
        <v>854.081585073562</v>
      </c>
      <c r="I6796">
        <v>555.99847460164301</v>
      </c>
    </row>
    <row r="6797" spans="1:9" x14ac:dyDescent="0.25">
      <c r="A6797" t="s">
        <v>46</v>
      </c>
      <c r="B6797">
        <v>2009</v>
      </c>
      <c r="C6797">
        <v>3</v>
      </c>
      <c r="D6797">
        <v>1304.2442206942101</v>
      </c>
      <c r="E6797">
        <v>4918.8506105801398</v>
      </c>
      <c r="F6797">
        <v>18.599632093087401</v>
      </c>
      <c r="G6797">
        <v>8.25424651806666</v>
      </c>
      <c r="H6797">
        <v>465.58323333212201</v>
      </c>
      <c r="I6797">
        <v>1033.45107007721</v>
      </c>
    </row>
    <row r="6798" spans="1:9" x14ac:dyDescent="0.25">
      <c r="A6798" t="s">
        <v>46</v>
      </c>
      <c r="B6798">
        <v>2009</v>
      </c>
      <c r="C6798">
        <v>4</v>
      </c>
      <c r="D6798">
        <v>1409.6280393794</v>
      </c>
      <c r="E6798">
        <v>4633.7122753495796</v>
      </c>
      <c r="F6798">
        <v>14.5040007944956</v>
      </c>
      <c r="G6798">
        <v>6.4220563851432502</v>
      </c>
      <c r="H6798">
        <v>455.37885509451303</v>
      </c>
      <c r="I6798">
        <v>1143.1895299688399</v>
      </c>
    </row>
    <row r="6799" spans="1:9" x14ac:dyDescent="0.25">
      <c r="A6799" t="s">
        <v>46</v>
      </c>
      <c r="B6799">
        <v>2009</v>
      </c>
      <c r="C6799">
        <v>5</v>
      </c>
      <c r="D6799">
        <v>1449.38685799937</v>
      </c>
      <c r="E6799">
        <v>4439.6445357844505</v>
      </c>
      <c r="F6799">
        <v>15.5276888274378</v>
      </c>
      <c r="G6799">
        <v>6.8749297054077996</v>
      </c>
      <c r="H6799">
        <v>530.48236334259502</v>
      </c>
      <c r="I6799">
        <v>1163.4617397475699</v>
      </c>
    </row>
    <row r="6800" spans="1:9" x14ac:dyDescent="0.25">
      <c r="A6800" t="s">
        <v>46</v>
      </c>
      <c r="B6800">
        <v>2009</v>
      </c>
      <c r="C6800">
        <v>6</v>
      </c>
      <c r="D6800">
        <v>1285.63815102384</v>
      </c>
      <c r="E6800">
        <v>4543.2262327926601</v>
      </c>
      <c r="F6800">
        <v>20.5739200193206</v>
      </c>
      <c r="G6800">
        <v>9.1916835975036193</v>
      </c>
      <c r="H6800">
        <v>634.20724746670601</v>
      </c>
      <c r="I6800">
        <v>1043.0239546452999</v>
      </c>
    </row>
    <row r="6801" spans="1:9" x14ac:dyDescent="0.25">
      <c r="A6801" t="s">
        <v>46</v>
      </c>
      <c r="B6801">
        <v>2009</v>
      </c>
      <c r="C6801">
        <v>7</v>
      </c>
      <c r="D6801">
        <v>896.56663353334</v>
      </c>
      <c r="E6801">
        <v>4776.7374129747805</v>
      </c>
      <c r="F6801">
        <v>180.12866078776599</v>
      </c>
      <c r="G6801">
        <v>79.616528472259702</v>
      </c>
      <c r="H6801">
        <v>1228.4018333162201</v>
      </c>
      <c r="I6801">
        <v>734.50822641606101</v>
      </c>
    </row>
    <row r="6802" spans="1:9" x14ac:dyDescent="0.25">
      <c r="A6802" t="s">
        <v>46</v>
      </c>
      <c r="B6802">
        <v>2009</v>
      </c>
      <c r="C6802">
        <v>8</v>
      </c>
      <c r="D6802">
        <v>672.04364180632695</v>
      </c>
      <c r="E6802">
        <v>5060.7887580998204</v>
      </c>
      <c r="F6802">
        <v>317.74066362331598</v>
      </c>
      <c r="G6802">
        <v>139.381577586341</v>
      </c>
      <c r="H6802">
        <v>686.17736972492196</v>
      </c>
      <c r="I6802">
        <v>594.84669869087998</v>
      </c>
    </row>
    <row r="6803" spans="1:9" x14ac:dyDescent="0.25">
      <c r="A6803" t="s">
        <v>46</v>
      </c>
      <c r="B6803">
        <v>2009</v>
      </c>
      <c r="C6803">
        <v>9</v>
      </c>
      <c r="D6803">
        <v>435.10231557356201</v>
      </c>
      <c r="E6803">
        <v>5150.3642191722101</v>
      </c>
      <c r="F6803">
        <v>224.62705960102701</v>
      </c>
      <c r="G6803">
        <v>99.425019962122803</v>
      </c>
      <c r="H6803">
        <v>397.070084359882</v>
      </c>
      <c r="I6803">
        <v>419.49716344129098</v>
      </c>
    </row>
    <row r="6804" spans="1:9" x14ac:dyDescent="0.25">
      <c r="A6804" t="s">
        <v>46</v>
      </c>
      <c r="B6804">
        <v>2009</v>
      </c>
      <c r="C6804">
        <v>10</v>
      </c>
      <c r="D6804">
        <v>346.39764072796402</v>
      </c>
      <c r="E6804">
        <v>5204.5331187623597</v>
      </c>
      <c r="F6804">
        <v>472.17095533382502</v>
      </c>
      <c r="G6804">
        <v>205.56454715697899</v>
      </c>
      <c r="H6804">
        <v>701.32524844835405</v>
      </c>
      <c r="I6804">
        <v>363.79130510459203</v>
      </c>
    </row>
    <row r="6805" spans="1:9" x14ac:dyDescent="0.25">
      <c r="A6805" t="s">
        <v>46</v>
      </c>
      <c r="B6805">
        <v>2009</v>
      </c>
      <c r="C6805">
        <v>11</v>
      </c>
      <c r="D6805">
        <v>315.17927675283403</v>
      </c>
      <c r="E6805">
        <v>5225.5782850122096</v>
      </c>
      <c r="F6805">
        <v>1382.9543355988901</v>
      </c>
      <c r="G6805">
        <v>602.05109714809601</v>
      </c>
      <c r="H6805">
        <v>2342.5546491004502</v>
      </c>
      <c r="I6805">
        <v>333.93810389931701</v>
      </c>
    </row>
    <row r="6806" spans="1:9" x14ac:dyDescent="0.25">
      <c r="A6806" t="s">
        <v>46</v>
      </c>
      <c r="B6806">
        <v>2009</v>
      </c>
      <c r="C6806">
        <v>12</v>
      </c>
      <c r="D6806">
        <v>403.52090155470398</v>
      </c>
      <c r="E6806">
        <v>5216.2506847116101</v>
      </c>
      <c r="F6806">
        <v>891.77327424564305</v>
      </c>
      <c r="G6806">
        <v>387.91168501167499</v>
      </c>
      <c r="H6806">
        <v>1401.5211759501301</v>
      </c>
      <c r="I6806">
        <v>391.63067213382999</v>
      </c>
    </row>
    <row r="6807" spans="1:9" x14ac:dyDescent="0.25">
      <c r="A6807" t="s">
        <v>46</v>
      </c>
      <c r="B6807">
        <v>2010</v>
      </c>
      <c r="C6807">
        <v>1</v>
      </c>
      <c r="D6807">
        <v>501.63104319746799</v>
      </c>
      <c r="E6807">
        <v>5194.2178244541901</v>
      </c>
      <c r="F6807">
        <v>485.17266932373002</v>
      </c>
      <c r="G6807">
        <v>211.966587136063</v>
      </c>
      <c r="H6807">
        <v>826.85943517237001</v>
      </c>
      <c r="I6807">
        <v>425.75905481572102</v>
      </c>
    </row>
    <row r="6808" spans="1:9" x14ac:dyDescent="0.25">
      <c r="A6808" t="s">
        <v>46</v>
      </c>
      <c r="B6808">
        <v>2010</v>
      </c>
      <c r="C6808">
        <v>2</v>
      </c>
      <c r="D6808">
        <v>673.41440756704299</v>
      </c>
      <c r="E6808">
        <v>5215.81539674957</v>
      </c>
      <c r="F6808">
        <v>711.05295249408698</v>
      </c>
      <c r="G6808">
        <v>309.42026853278702</v>
      </c>
      <c r="H6808">
        <v>1294.7327089796199</v>
      </c>
      <c r="I6808">
        <v>546.23589717161406</v>
      </c>
    </row>
    <row r="6809" spans="1:9" x14ac:dyDescent="0.25">
      <c r="A6809" t="s">
        <v>46</v>
      </c>
      <c r="B6809">
        <v>2010</v>
      </c>
      <c r="C6809">
        <v>3</v>
      </c>
      <c r="D6809">
        <v>1120.9246079428101</v>
      </c>
      <c r="E6809">
        <v>5070.6836792791701</v>
      </c>
      <c r="F6809">
        <v>139.39351488452101</v>
      </c>
      <c r="G6809">
        <v>61.355440202524797</v>
      </c>
      <c r="H6809">
        <v>716.80958102080604</v>
      </c>
      <c r="I6809">
        <v>926.57919462188897</v>
      </c>
    </row>
    <row r="6810" spans="1:9" x14ac:dyDescent="0.25">
      <c r="A6810" t="s">
        <v>46</v>
      </c>
      <c r="B6810">
        <v>2010</v>
      </c>
      <c r="C6810">
        <v>4</v>
      </c>
      <c r="D6810">
        <v>1516.1362657981099</v>
      </c>
      <c r="E6810">
        <v>4870.7879140579198</v>
      </c>
      <c r="F6810">
        <v>91.155367172560403</v>
      </c>
      <c r="G6810">
        <v>39.556194403706797</v>
      </c>
      <c r="H6810">
        <v>339.15249762183402</v>
      </c>
      <c r="I6810">
        <v>1313.27514791673</v>
      </c>
    </row>
    <row r="6811" spans="1:9" x14ac:dyDescent="0.25">
      <c r="A6811" t="s">
        <v>46</v>
      </c>
      <c r="B6811">
        <v>2010</v>
      </c>
      <c r="C6811">
        <v>5</v>
      </c>
      <c r="D6811">
        <v>1395.1450501490201</v>
      </c>
      <c r="E6811">
        <v>4545.2928424088304</v>
      </c>
      <c r="F6811">
        <v>18.0834064184961</v>
      </c>
      <c r="G6811">
        <v>7.9934632531248404</v>
      </c>
      <c r="H6811">
        <v>491.94037749053001</v>
      </c>
      <c r="I6811">
        <v>1156.6328194059099</v>
      </c>
    </row>
    <row r="6812" spans="1:9" x14ac:dyDescent="0.25">
      <c r="A6812" t="s">
        <v>46</v>
      </c>
      <c r="B6812">
        <v>2010</v>
      </c>
      <c r="C6812">
        <v>6</v>
      </c>
      <c r="D6812">
        <v>1415.30402480314</v>
      </c>
      <c r="E6812">
        <v>4348.3933836183196</v>
      </c>
      <c r="F6812">
        <v>14.7401485833281</v>
      </c>
      <c r="G6812">
        <v>6.5091298600268104</v>
      </c>
      <c r="H6812">
        <v>401.39626583601898</v>
      </c>
      <c r="I6812">
        <v>1060.00462848907</v>
      </c>
    </row>
    <row r="6813" spans="1:9" x14ac:dyDescent="0.25">
      <c r="A6813" t="s">
        <v>46</v>
      </c>
      <c r="B6813">
        <v>2010</v>
      </c>
      <c r="C6813">
        <v>7</v>
      </c>
      <c r="D6813">
        <v>1039.3623605816599</v>
      </c>
      <c r="E6813">
        <v>4154.8885089708701</v>
      </c>
      <c r="F6813">
        <v>15.4398432913238</v>
      </c>
      <c r="G6813">
        <v>6.8338806892840198</v>
      </c>
      <c r="H6813">
        <v>294.87142414453501</v>
      </c>
      <c r="I6813">
        <v>687.16951472303901</v>
      </c>
    </row>
    <row r="6814" spans="1:9" x14ac:dyDescent="0.25">
      <c r="A6814" t="s">
        <v>46</v>
      </c>
      <c r="B6814">
        <v>2010</v>
      </c>
      <c r="C6814">
        <v>8</v>
      </c>
      <c r="D6814">
        <v>611.405251454172</v>
      </c>
      <c r="E6814">
        <v>4688.0930166729004</v>
      </c>
      <c r="F6814">
        <v>474.132428051906</v>
      </c>
      <c r="G6814">
        <v>206.455236625667</v>
      </c>
      <c r="H6814">
        <v>1696.5424941651499</v>
      </c>
      <c r="I6814">
        <v>483.57081750588702</v>
      </c>
    </row>
    <row r="6815" spans="1:9" x14ac:dyDescent="0.25">
      <c r="A6815" t="s">
        <v>46</v>
      </c>
      <c r="B6815">
        <v>2010</v>
      </c>
      <c r="C6815">
        <v>9</v>
      </c>
      <c r="D6815">
        <v>408.39415607625102</v>
      </c>
      <c r="E6815">
        <v>5174.5581252044703</v>
      </c>
      <c r="F6815">
        <v>388.50222787728302</v>
      </c>
      <c r="G6815">
        <v>170.597209793313</v>
      </c>
      <c r="H6815">
        <v>696.51381441233605</v>
      </c>
      <c r="I6815">
        <v>395.92114616186598</v>
      </c>
    </row>
    <row r="6816" spans="1:9" x14ac:dyDescent="0.25">
      <c r="A6816" t="s">
        <v>46</v>
      </c>
      <c r="B6816">
        <v>2010</v>
      </c>
      <c r="C6816">
        <v>10</v>
      </c>
      <c r="D6816">
        <v>326.04818105430098</v>
      </c>
      <c r="E6816">
        <v>5201.4596017224103</v>
      </c>
      <c r="F6816">
        <v>637.89239385704104</v>
      </c>
      <c r="G6816">
        <v>278.27421345885102</v>
      </c>
      <c r="H6816">
        <v>1039.4082780101801</v>
      </c>
      <c r="I6816">
        <v>344.66437188032398</v>
      </c>
    </row>
    <row r="6817" spans="1:9" x14ac:dyDescent="0.25">
      <c r="A6817" t="s">
        <v>46</v>
      </c>
      <c r="B6817">
        <v>2010</v>
      </c>
      <c r="C6817">
        <v>11</v>
      </c>
      <c r="D6817">
        <v>266.47042978565401</v>
      </c>
      <c r="E6817">
        <v>5224.4060721325704</v>
      </c>
      <c r="F6817">
        <v>603.40150603784502</v>
      </c>
      <c r="G6817">
        <v>262.77450279283499</v>
      </c>
      <c r="H6817">
        <v>791.29612458982001</v>
      </c>
      <c r="I6817">
        <v>290.28089378057302</v>
      </c>
    </row>
    <row r="6818" spans="1:9" x14ac:dyDescent="0.25">
      <c r="A6818" t="s">
        <v>46</v>
      </c>
      <c r="B6818">
        <v>2010</v>
      </c>
      <c r="C6818">
        <v>12</v>
      </c>
      <c r="D6818">
        <v>359.60252858324202</v>
      </c>
      <c r="E6818">
        <v>5231.1844290119898</v>
      </c>
      <c r="F6818">
        <v>364.42668512971898</v>
      </c>
      <c r="G6818">
        <v>158.66605480765699</v>
      </c>
      <c r="H6818">
        <v>413.11594585618002</v>
      </c>
      <c r="I6818">
        <v>355.670468758342</v>
      </c>
    </row>
    <row r="6819" spans="1:9" x14ac:dyDescent="0.25">
      <c r="A6819" t="s">
        <v>46</v>
      </c>
      <c r="B6819">
        <v>2011</v>
      </c>
      <c r="C6819">
        <v>1</v>
      </c>
      <c r="D6819">
        <v>541.75011061670102</v>
      </c>
      <c r="E6819">
        <v>5190.8009006027196</v>
      </c>
      <c r="F6819">
        <v>716.25346408519704</v>
      </c>
      <c r="G6819">
        <v>312.56877243502299</v>
      </c>
      <c r="H6819">
        <v>1177.2444475725899</v>
      </c>
      <c r="I6819">
        <v>455.47254337892798</v>
      </c>
    </row>
    <row r="6820" spans="1:9" x14ac:dyDescent="0.25">
      <c r="A6820" t="s">
        <v>46</v>
      </c>
      <c r="B6820">
        <v>2011</v>
      </c>
      <c r="C6820">
        <v>2</v>
      </c>
      <c r="D6820">
        <v>730.27762063989599</v>
      </c>
      <c r="E6820">
        <v>5187.6466418447899</v>
      </c>
      <c r="F6820">
        <v>340.44238160435702</v>
      </c>
      <c r="G6820">
        <v>149.18372765315499</v>
      </c>
      <c r="H6820">
        <v>753.399329249056</v>
      </c>
      <c r="I6820">
        <v>582.31741453741301</v>
      </c>
    </row>
    <row r="6821" spans="1:9" x14ac:dyDescent="0.25">
      <c r="A6821" t="s">
        <v>46</v>
      </c>
      <c r="B6821">
        <v>2011</v>
      </c>
      <c r="C6821">
        <v>3</v>
      </c>
      <c r="D6821">
        <v>1301.57756987896</v>
      </c>
      <c r="E6821">
        <v>5031.5455538193501</v>
      </c>
      <c r="F6821">
        <v>17.273015595660802</v>
      </c>
      <c r="G6821">
        <v>7.6275685890935501</v>
      </c>
      <c r="H6821">
        <v>164.860721261398</v>
      </c>
      <c r="I6821">
        <v>1059.8634317856499</v>
      </c>
    </row>
    <row r="6822" spans="1:9" x14ac:dyDescent="0.25">
      <c r="A6822" t="s">
        <v>46</v>
      </c>
      <c r="B6822">
        <v>2011</v>
      </c>
      <c r="C6822">
        <v>4</v>
      </c>
      <c r="D6822">
        <v>1766.6083102324501</v>
      </c>
      <c r="E6822">
        <v>4409.9935299990802</v>
      </c>
      <c r="F6822">
        <v>15.9886964570525</v>
      </c>
      <c r="G6822">
        <v>7.0776266716464598</v>
      </c>
      <c r="H6822">
        <v>22.149141086521801</v>
      </c>
      <c r="I6822">
        <v>1308.7465219128701</v>
      </c>
    </row>
    <row r="6823" spans="1:9" x14ac:dyDescent="0.25">
      <c r="A6823" t="s">
        <v>46</v>
      </c>
      <c r="B6823">
        <v>2011</v>
      </c>
      <c r="C6823">
        <v>5</v>
      </c>
      <c r="D6823">
        <v>1498.00917904464</v>
      </c>
      <c r="E6823">
        <v>3938.2256851168099</v>
      </c>
      <c r="F6823">
        <v>15.7429185026929</v>
      </c>
      <c r="G6823">
        <v>6.9741272347307</v>
      </c>
      <c r="H6823">
        <v>405.35674195022398</v>
      </c>
      <c r="I6823">
        <v>956.74775516310899</v>
      </c>
    </row>
    <row r="6824" spans="1:9" x14ac:dyDescent="0.25">
      <c r="A6824" t="s">
        <v>46</v>
      </c>
      <c r="B6824">
        <v>2011</v>
      </c>
      <c r="C6824">
        <v>6</v>
      </c>
      <c r="D6824">
        <v>1206.8706106151201</v>
      </c>
      <c r="E6824">
        <v>4237.5839298418396</v>
      </c>
      <c r="F6824">
        <v>17.7139176514554</v>
      </c>
      <c r="G6824">
        <v>7.7937109881721502</v>
      </c>
      <c r="H6824">
        <v>1027.8864702426899</v>
      </c>
      <c r="I6824">
        <v>866.89206499285206</v>
      </c>
    </row>
    <row r="6825" spans="1:9" x14ac:dyDescent="0.25">
      <c r="A6825" t="s">
        <v>46</v>
      </c>
      <c r="B6825">
        <v>2011</v>
      </c>
      <c r="C6825">
        <v>7</v>
      </c>
      <c r="D6825">
        <v>961.85102192789498</v>
      </c>
      <c r="E6825">
        <v>4724.0276696696501</v>
      </c>
      <c r="F6825">
        <v>43.326626892776801</v>
      </c>
      <c r="G6825">
        <v>19.191948411778899</v>
      </c>
      <c r="H6825">
        <v>662.56270709171099</v>
      </c>
      <c r="I6825">
        <v>784.93258242534398</v>
      </c>
    </row>
    <row r="6826" spans="1:9" x14ac:dyDescent="0.25">
      <c r="A6826" t="s">
        <v>46</v>
      </c>
      <c r="B6826">
        <v>2011</v>
      </c>
      <c r="C6826">
        <v>8</v>
      </c>
      <c r="D6826">
        <v>617.89041886643702</v>
      </c>
      <c r="E6826">
        <v>5055.8202089062497</v>
      </c>
      <c r="F6826">
        <v>345.72739794949899</v>
      </c>
      <c r="G6826">
        <v>153.32414480592499</v>
      </c>
      <c r="H6826">
        <v>1021.4929869832901</v>
      </c>
      <c r="I6826">
        <v>547.01988319853297</v>
      </c>
    </row>
    <row r="6827" spans="1:9" x14ac:dyDescent="0.25">
      <c r="A6827" t="s">
        <v>46</v>
      </c>
      <c r="B6827">
        <v>2011</v>
      </c>
      <c r="C6827">
        <v>9</v>
      </c>
      <c r="D6827">
        <v>478.08033341061702</v>
      </c>
      <c r="E6827">
        <v>5202.4378606195096</v>
      </c>
      <c r="F6827">
        <v>342.765138643608</v>
      </c>
      <c r="G6827">
        <v>150.117375974889</v>
      </c>
      <c r="H6827">
        <v>522.31052190801495</v>
      </c>
      <c r="I6827">
        <v>461.34736027805502</v>
      </c>
    </row>
    <row r="6828" spans="1:9" x14ac:dyDescent="0.25">
      <c r="A6828" t="s">
        <v>46</v>
      </c>
      <c r="B6828">
        <v>2011</v>
      </c>
      <c r="C6828">
        <v>10</v>
      </c>
      <c r="D6828">
        <v>381.82550978507697</v>
      </c>
      <c r="E6828">
        <v>5209.8774848921203</v>
      </c>
      <c r="F6828">
        <v>264.38984935584102</v>
      </c>
      <c r="G6828">
        <v>116.347332086607</v>
      </c>
      <c r="H6828">
        <v>379.29758516879002</v>
      </c>
      <c r="I6828">
        <v>395.342525422265</v>
      </c>
    </row>
    <row r="6829" spans="1:9" x14ac:dyDescent="0.25">
      <c r="A6829" t="s">
        <v>46</v>
      </c>
      <c r="B6829">
        <v>2011</v>
      </c>
      <c r="C6829">
        <v>11</v>
      </c>
      <c r="D6829">
        <v>368.66778583976202</v>
      </c>
      <c r="E6829">
        <v>5137.4521831506399</v>
      </c>
      <c r="F6829">
        <v>398.91537319805099</v>
      </c>
      <c r="G6829">
        <v>174.61378037346299</v>
      </c>
      <c r="H6829">
        <v>569.24933385071097</v>
      </c>
      <c r="I6829">
        <v>374.104633285413</v>
      </c>
    </row>
    <row r="6830" spans="1:9" x14ac:dyDescent="0.25">
      <c r="A6830" t="s">
        <v>46</v>
      </c>
      <c r="B6830">
        <v>2011</v>
      </c>
      <c r="C6830">
        <v>12</v>
      </c>
      <c r="D6830">
        <v>485.67365604461003</v>
      </c>
      <c r="E6830">
        <v>5205.7075212011696</v>
      </c>
      <c r="F6830">
        <v>649.50147260356903</v>
      </c>
      <c r="G6830">
        <v>282.72588123314603</v>
      </c>
      <c r="H6830">
        <v>1118.8121236699999</v>
      </c>
      <c r="I6830">
        <v>459.95701980854</v>
      </c>
    </row>
    <row r="6831" spans="1:9" x14ac:dyDescent="0.25">
      <c r="A6831" t="s">
        <v>46</v>
      </c>
      <c r="B6831">
        <v>2012</v>
      </c>
      <c r="C6831">
        <v>1</v>
      </c>
      <c r="D6831">
        <v>667.35473503605203</v>
      </c>
      <c r="E6831">
        <v>5201.2000638713098</v>
      </c>
      <c r="F6831">
        <v>334.968919387016</v>
      </c>
      <c r="G6831">
        <v>146.846873066337</v>
      </c>
      <c r="H6831">
        <v>648.887596724476</v>
      </c>
      <c r="I6831">
        <v>551.93697426985</v>
      </c>
    </row>
    <row r="6832" spans="1:9" x14ac:dyDescent="0.25">
      <c r="A6832" t="s">
        <v>46</v>
      </c>
      <c r="B6832">
        <v>2012</v>
      </c>
      <c r="C6832">
        <v>2</v>
      </c>
      <c r="D6832">
        <v>818.25011665210604</v>
      </c>
      <c r="E6832">
        <v>5124.17796335602</v>
      </c>
      <c r="F6832">
        <v>159.43826462518001</v>
      </c>
      <c r="G6832">
        <v>69.714084092331106</v>
      </c>
      <c r="H6832">
        <v>260.00500950015697</v>
      </c>
      <c r="I6832">
        <v>644.016942843435</v>
      </c>
    </row>
    <row r="6833" spans="1:9" x14ac:dyDescent="0.25">
      <c r="A6833" t="s">
        <v>46</v>
      </c>
      <c r="B6833">
        <v>2012</v>
      </c>
      <c r="C6833">
        <v>3</v>
      </c>
      <c r="D6833">
        <v>1451.54630090142</v>
      </c>
      <c r="E6833">
        <v>4974.39564694412</v>
      </c>
      <c r="F6833">
        <v>42.180745597396502</v>
      </c>
      <c r="G6833">
        <v>18.777341647603699</v>
      </c>
      <c r="H6833">
        <v>345.99591618147099</v>
      </c>
      <c r="I6833">
        <v>1163.29470537055</v>
      </c>
    </row>
    <row r="6834" spans="1:9" x14ac:dyDescent="0.25">
      <c r="A6834" t="s">
        <v>46</v>
      </c>
      <c r="B6834">
        <v>2012</v>
      </c>
      <c r="C6834">
        <v>4</v>
      </c>
      <c r="D6834">
        <v>1240.5379377675199</v>
      </c>
      <c r="E6834">
        <v>4817.2950198518402</v>
      </c>
      <c r="F6834">
        <v>470.69208927307102</v>
      </c>
      <c r="G6834">
        <v>206.153765119985</v>
      </c>
      <c r="H6834">
        <v>1964.48516483003</v>
      </c>
      <c r="I6834">
        <v>1062.5231041748</v>
      </c>
    </row>
    <row r="6835" spans="1:9" x14ac:dyDescent="0.25">
      <c r="A6835" t="s">
        <v>46</v>
      </c>
      <c r="B6835">
        <v>2012</v>
      </c>
      <c r="C6835">
        <v>5</v>
      </c>
      <c r="D6835">
        <v>1359.88287811074</v>
      </c>
      <c r="E6835">
        <v>5046.5726223573301</v>
      </c>
      <c r="F6835">
        <v>181.99517833518999</v>
      </c>
      <c r="G6835">
        <v>79.021403217725904</v>
      </c>
      <c r="H6835">
        <v>650.41334685096899</v>
      </c>
      <c r="I6835">
        <v>1309.5070289083301</v>
      </c>
    </row>
    <row r="6836" spans="1:9" x14ac:dyDescent="0.25">
      <c r="A6836" t="s">
        <v>46</v>
      </c>
      <c r="B6836">
        <v>2012</v>
      </c>
      <c r="C6836">
        <v>6</v>
      </c>
      <c r="D6836">
        <v>1011.82798097578</v>
      </c>
      <c r="E6836">
        <v>5094.5381107044996</v>
      </c>
      <c r="F6836">
        <v>599.76592822819703</v>
      </c>
      <c r="G6836">
        <v>263.20219226324701</v>
      </c>
      <c r="H6836">
        <v>1954.61248471724</v>
      </c>
      <c r="I6836">
        <v>968.73077070434999</v>
      </c>
    </row>
    <row r="6837" spans="1:9" x14ac:dyDescent="0.25">
      <c r="A6837" t="s">
        <v>46</v>
      </c>
      <c r="B6837">
        <v>2012</v>
      </c>
      <c r="C6837">
        <v>7</v>
      </c>
      <c r="D6837">
        <v>866.88549140899602</v>
      </c>
      <c r="E6837">
        <v>5166.3242781916797</v>
      </c>
      <c r="F6837">
        <v>549.44188447547901</v>
      </c>
      <c r="G6837">
        <v>240.693836248694</v>
      </c>
      <c r="H6837">
        <v>1412.5970230548101</v>
      </c>
      <c r="I6837">
        <v>795.46034533072702</v>
      </c>
    </row>
    <row r="6838" spans="1:9" x14ac:dyDescent="0.25">
      <c r="A6838" t="s">
        <v>46</v>
      </c>
      <c r="B6838">
        <v>2012</v>
      </c>
      <c r="C6838">
        <v>8</v>
      </c>
      <c r="D6838">
        <v>655.711642960316</v>
      </c>
      <c r="E6838">
        <v>5193.5808248577896</v>
      </c>
      <c r="F6838">
        <v>404.29374830793398</v>
      </c>
      <c r="G6838">
        <v>178.18893903485599</v>
      </c>
      <c r="H6838">
        <v>800.96643051720503</v>
      </c>
      <c r="I6838">
        <v>599.13733950265203</v>
      </c>
    </row>
    <row r="6839" spans="1:9" x14ac:dyDescent="0.25">
      <c r="A6839" t="s">
        <v>46</v>
      </c>
      <c r="B6839">
        <v>2012</v>
      </c>
      <c r="C6839">
        <v>9</v>
      </c>
      <c r="D6839">
        <v>460.70224845491998</v>
      </c>
      <c r="E6839">
        <v>5167.2782991256699</v>
      </c>
      <c r="F6839">
        <v>413.50555097045901</v>
      </c>
      <c r="G6839">
        <v>180.29236532373801</v>
      </c>
      <c r="H6839">
        <v>786.21442559920797</v>
      </c>
      <c r="I6839">
        <v>441.96311738778797</v>
      </c>
    </row>
    <row r="6840" spans="1:9" x14ac:dyDescent="0.25">
      <c r="A6840" t="s">
        <v>46</v>
      </c>
      <c r="B6840">
        <v>2012</v>
      </c>
      <c r="C6840">
        <v>10</v>
      </c>
      <c r="D6840">
        <v>288.91019168046802</v>
      </c>
      <c r="E6840">
        <v>5215.8261904675301</v>
      </c>
      <c r="F6840">
        <v>1106.9368377452699</v>
      </c>
      <c r="G6840">
        <v>482.30350966397299</v>
      </c>
      <c r="H6840">
        <v>1610.4412451865601</v>
      </c>
      <c r="I6840">
        <v>312.32474406506998</v>
      </c>
    </row>
    <row r="6841" spans="1:9" x14ac:dyDescent="0.25">
      <c r="A6841" t="s">
        <v>46</v>
      </c>
      <c r="B6841">
        <v>2012</v>
      </c>
      <c r="C6841">
        <v>11</v>
      </c>
      <c r="D6841">
        <v>329.262828377208</v>
      </c>
      <c r="E6841">
        <v>5204.2360423765604</v>
      </c>
      <c r="F6841">
        <v>762.73486096754095</v>
      </c>
      <c r="G6841">
        <v>333.48919588271099</v>
      </c>
      <c r="H6841">
        <v>1402.9336779720099</v>
      </c>
      <c r="I6841">
        <v>345.14016791255199</v>
      </c>
    </row>
    <row r="6842" spans="1:9" x14ac:dyDescent="0.25">
      <c r="A6842" t="s">
        <v>46</v>
      </c>
      <c r="B6842">
        <v>2012</v>
      </c>
      <c r="C6842">
        <v>12</v>
      </c>
      <c r="D6842">
        <v>491.12016947267102</v>
      </c>
      <c r="E6842">
        <v>5203.6375770008799</v>
      </c>
      <c r="F6842">
        <v>1014.64357957726</v>
      </c>
      <c r="G6842">
        <v>442.15501276884902</v>
      </c>
      <c r="H6842">
        <v>1787.3459985017801</v>
      </c>
      <c r="I6842">
        <v>463.11870001519702</v>
      </c>
    </row>
    <row r="6843" spans="1:9" x14ac:dyDescent="0.25">
      <c r="A6843" t="s">
        <v>46</v>
      </c>
      <c r="B6843">
        <v>2013</v>
      </c>
      <c r="C6843">
        <v>1</v>
      </c>
      <c r="D6843">
        <v>473.04657332446999</v>
      </c>
      <c r="E6843">
        <v>5217.33243944687</v>
      </c>
      <c r="F6843">
        <v>490.094586983814</v>
      </c>
      <c r="G6843">
        <v>214.82504892386601</v>
      </c>
      <c r="H6843">
        <v>746.76478327455197</v>
      </c>
      <c r="I6843">
        <v>405.71911291925198</v>
      </c>
    </row>
    <row r="6844" spans="1:9" x14ac:dyDescent="0.25">
      <c r="A6844" t="s">
        <v>46</v>
      </c>
      <c r="B6844">
        <v>2013</v>
      </c>
      <c r="C6844">
        <v>2</v>
      </c>
      <c r="D6844">
        <v>598.06665032640899</v>
      </c>
      <c r="E6844">
        <v>5191.8081010665901</v>
      </c>
      <c r="F6844">
        <v>331.688550422726</v>
      </c>
      <c r="G6844">
        <v>144.713414968884</v>
      </c>
      <c r="H6844">
        <v>545.92445226025302</v>
      </c>
      <c r="I6844">
        <v>487.471031141553</v>
      </c>
    </row>
    <row r="6845" spans="1:9" x14ac:dyDescent="0.25">
      <c r="A6845" t="s">
        <v>46</v>
      </c>
      <c r="B6845">
        <v>2013</v>
      </c>
      <c r="C6845">
        <v>3</v>
      </c>
      <c r="D6845">
        <v>798.02668104014504</v>
      </c>
      <c r="E6845">
        <v>5188.9066286856096</v>
      </c>
      <c r="F6845">
        <v>384.47243043287301</v>
      </c>
      <c r="G6845">
        <v>168.13536045918099</v>
      </c>
      <c r="H6845">
        <v>868.73277871444805</v>
      </c>
      <c r="I6845">
        <v>693.40620374233299</v>
      </c>
    </row>
    <row r="6846" spans="1:9" x14ac:dyDescent="0.25">
      <c r="A6846" t="s">
        <v>46</v>
      </c>
      <c r="B6846">
        <v>2013</v>
      </c>
      <c r="C6846">
        <v>4</v>
      </c>
      <c r="D6846">
        <v>1253.3098256062201</v>
      </c>
      <c r="E6846">
        <v>5054.0624937786097</v>
      </c>
      <c r="F6846">
        <v>69.549401099320903</v>
      </c>
      <c r="G6846">
        <v>30.738652760744898</v>
      </c>
      <c r="H6846">
        <v>469.67143819526802</v>
      </c>
      <c r="I6846">
        <v>1152.0138018682101</v>
      </c>
    </row>
    <row r="6847" spans="1:9" x14ac:dyDescent="0.25">
      <c r="A6847" t="s">
        <v>46</v>
      </c>
      <c r="B6847">
        <v>2013</v>
      </c>
      <c r="C6847">
        <v>5</v>
      </c>
      <c r="D6847">
        <v>1293.4036488932099</v>
      </c>
      <c r="E6847">
        <v>4751.7888370062201</v>
      </c>
      <c r="F6847">
        <v>19.985607411795002</v>
      </c>
      <c r="G6847">
        <v>8.8054202457691506</v>
      </c>
      <c r="H6847">
        <v>738.77252359870295</v>
      </c>
      <c r="I6847">
        <v>1154.49176061917</v>
      </c>
    </row>
    <row r="6848" spans="1:9" x14ac:dyDescent="0.25">
      <c r="A6848" t="s">
        <v>46</v>
      </c>
      <c r="B6848">
        <v>2013</v>
      </c>
      <c r="C6848">
        <v>6</v>
      </c>
      <c r="D6848">
        <v>1123.2043485766701</v>
      </c>
      <c r="E6848">
        <v>4724.6082585142503</v>
      </c>
      <c r="F6848">
        <v>14.3264878971603</v>
      </c>
      <c r="G6848">
        <v>6.3493881031455199</v>
      </c>
      <c r="H6848">
        <v>246.47366800827899</v>
      </c>
      <c r="I6848">
        <v>975.722096121655</v>
      </c>
    </row>
    <row r="6849" spans="1:9" x14ac:dyDescent="0.25">
      <c r="A6849" t="s">
        <v>46</v>
      </c>
      <c r="B6849">
        <v>2013</v>
      </c>
      <c r="C6849">
        <v>7</v>
      </c>
      <c r="D6849">
        <v>1169.7340876102</v>
      </c>
      <c r="E6849">
        <v>4514.9784126157401</v>
      </c>
      <c r="F6849">
        <v>19.445730428759699</v>
      </c>
      <c r="G6849">
        <v>8.6700758216250602</v>
      </c>
      <c r="H6849">
        <v>462.91881496644203</v>
      </c>
      <c r="I6849">
        <v>880.25739359925296</v>
      </c>
    </row>
    <row r="6850" spans="1:9" x14ac:dyDescent="0.25">
      <c r="A6850" t="s">
        <v>46</v>
      </c>
      <c r="B6850">
        <v>2013</v>
      </c>
      <c r="C6850">
        <v>8</v>
      </c>
      <c r="D6850">
        <v>711.01694931829797</v>
      </c>
      <c r="E6850">
        <v>4871.3408974436998</v>
      </c>
      <c r="F6850">
        <v>53.1966655667376</v>
      </c>
      <c r="G6850">
        <v>23.725194145802899</v>
      </c>
      <c r="H6850">
        <v>448.50635770426601</v>
      </c>
      <c r="I6850">
        <v>590.95158247377606</v>
      </c>
    </row>
    <row r="6851" spans="1:9" x14ac:dyDescent="0.25">
      <c r="A6851" t="s">
        <v>46</v>
      </c>
      <c r="B6851">
        <v>2013</v>
      </c>
      <c r="C6851">
        <v>9</v>
      </c>
      <c r="D6851">
        <v>428.290042898217</v>
      </c>
      <c r="E6851">
        <v>5102.3305167021199</v>
      </c>
      <c r="F6851">
        <v>313.69464020181402</v>
      </c>
      <c r="G6851">
        <v>138.079204117925</v>
      </c>
      <c r="H6851">
        <v>696.96864033668203</v>
      </c>
      <c r="I6851">
        <v>404.38298957435399</v>
      </c>
    </row>
    <row r="6852" spans="1:9" x14ac:dyDescent="0.25">
      <c r="A6852" t="s">
        <v>46</v>
      </c>
      <c r="B6852">
        <v>2013</v>
      </c>
      <c r="C6852">
        <v>10</v>
      </c>
      <c r="D6852">
        <v>312.27919823765302</v>
      </c>
      <c r="E6852">
        <v>5209.0682384434504</v>
      </c>
      <c r="F6852">
        <v>885.31061081102303</v>
      </c>
      <c r="G6852">
        <v>387.01650361035098</v>
      </c>
      <c r="H6852">
        <v>1418.73881459671</v>
      </c>
      <c r="I6852">
        <v>333.59785111404398</v>
      </c>
    </row>
    <row r="6853" spans="1:9" x14ac:dyDescent="0.25">
      <c r="A6853" t="s">
        <v>46</v>
      </c>
      <c r="B6853">
        <v>2013</v>
      </c>
      <c r="C6853">
        <v>11</v>
      </c>
      <c r="D6853">
        <v>294.35252390665403</v>
      </c>
      <c r="E6853">
        <v>5212.08415989883</v>
      </c>
      <c r="F6853">
        <v>566.93316227388402</v>
      </c>
      <c r="G6853">
        <v>246.80298068833599</v>
      </c>
      <c r="H6853">
        <v>828.24194363980303</v>
      </c>
      <c r="I6853">
        <v>314.36694089813199</v>
      </c>
    </row>
    <row r="6854" spans="1:9" x14ac:dyDescent="0.25">
      <c r="A6854" t="s">
        <v>46</v>
      </c>
      <c r="B6854">
        <v>2013</v>
      </c>
      <c r="C6854">
        <v>12</v>
      </c>
      <c r="D6854">
        <v>459.60395805803603</v>
      </c>
      <c r="E6854">
        <v>5173.2600342759697</v>
      </c>
      <c r="F6854">
        <v>980.58068271631305</v>
      </c>
      <c r="G6854">
        <v>429.157649960497</v>
      </c>
      <c r="H6854">
        <v>1682.71523969141</v>
      </c>
      <c r="I6854">
        <v>434.51110975870199</v>
      </c>
    </row>
    <row r="6855" spans="1:9" x14ac:dyDescent="0.25">
      <c r="A6855" t="s">
        <v>46</v>
      </c>
      <c r="B6855">
        <v>2014</v>
      </c>
      <c r="C6855">
        <v>1</v>
      </c>
      <c r="D6855">
        <v>605.98928768303301</v>
      </c>
      <c r="E6855">
        <v>5221.7159503498797</v>
      </c>
      <c r="F6855">
        <v>1443.22486821754</v>
      </c>
      <c r="G6855">
        <v>629.88971113141895</v>
      </c>
      <c r="H6855">
        <v>2493.59132651043</v>
      </c>
      <c r="I6855">
        <v>506.77331315025799</v>
      </c>
    </row>
    <row r="6856" spans="1:9" x14ac:dyDescent="0.25">
      <c r="A6856" t="s">
        <v>46</v>
      </c>
      <c r="B6856">
        <v>2014</v>
      </c>
      <c r="C6856">
        <v>2</v>
      </c>
      <c r="D6856">
        <v>771.84989194911805</v>
      </c>
      <c r="E6856">
        <v>5188.0225389201296</v>
      </c>
      <c r="F6856">
        <v>742.13140692712795</v>
      </c>
      <c r="G6856">
        <v>324.83773463236798</v>
      </c>
      <c r="H6856">
        <v>1632.2900227887301</v>
      </c>
      <c r="I6856">
        <v>616.81514634193604</v>
      </c>
    </row>
    <row r="6857" spans="1:9" x14ac:dyDescent="0.25">
      <c r="A6857" t="s">
        <v>46</v>
      </c>
      <c r="B6857">
        <v>2014</v>
      </c>
      <c r="C6857">
        <v>3</v>
      </c>
      <c r="D6857">
        <v>1356.6346006415799</v>
      </c>
      <c r="E6857">
        <v>5034.2634772539504</v>
      </c>
      <c r="F6857">
        <v>88.192983950225099</v>
      </c>
      <c r="G6857">
        <v>38.8338828459732</v>
      </c>
      <c r="H6857">
        <v>534.00054474589797</v>
      </c>
      <c r="I6857">
        <v>1104.1312617605799</v>
      </c>
    </row>
    <row r="6858" spans="1:9" x14ac:dyDescent="0.25">
      <c r="A6858" t="s">
        <v>46</v>
      </c>
      <c r="B6858">
        <v>2014</v>
      </c>
      <c r="C6858">
        <v>4</v>
      </c>
      <c r="D6858">
        <v>1349.27262278694</v>
      </c>
      <c r="E6858">
        <v>4920.4182264064802</v>
      </c>
      <c r="F6858">
        <v>64.914578056943995</v>
      </c>
      <c r="G6858">
        <v>29.458515038674001</v>
      </c>
      <c r="H6858">
        <v>856.30225782319098</v>
      </c>
      <c r="I6858">
        <v>1187.18561156752</v>
      </c>
    </row>
    <row r="6859" spans="1:9" x14ac:dyDescent="0.25">
      <c r="A6859" t="s">
        <v>46</v>
      </c>
      <c r="B6859">
        <v>2014</v>
      </c>
      <c r="C6859">
        <v>5</v>
      </c>
      <c r="D6859">
        <v>1313.5336262695</v>
      </c>
      <c r="E6859">
        <v>5039.8938677775604</v>
      </c>
      <c r="F6859">
        <v>194.781516155513</v>
      </c>
      <c r="G6859">
        <v>85.408151217664198</v>
      </c>
      <c r="H6859">
        <v>1235.3223912210999</v>
      </c>
      <c r="I6859">
        <v>1262.5420781540099</v>
      </c>
    </row>
    <row r="6860" spans="1:9" x14ac:dyDescent="0.25">
      <c r="A6860" t="s">
        <v>46</v>
      </c>
      <c r="B6860">
        <v>2014</v>
      </c>
      <c r="C6860">
        <v>6</v>
      </c>
      <c r="D6860">
        <v>1239.5979676193999</v>
      </c>
      <c r="E6860">
        <v>5042.8671474149296</v>
      </c>
      <c r="F6860">
        <v>32.290308658840203</v>
      </c>
      <c r="G6860">
        <v>14.3769677977334</v>
      </c>
      <c r="H6860">
        <v>611.11143719252698</v>
      </c>
      <c r="I6860">
        <v>1169.03455721961</v>
      </c>
    </row>
    <row r="6861" spans="1:9" x14ac:dyDescent="0.25">
      <c r="A6861" t="s">
        <v>46</v>
      </c>
      <c r="B6861">
        <v>2014</v>
      </c>
      <c r="C6861">
        <v>7</v>
      </c>
      <c r="D6861">
        <v>1088.75853012272</v>
      </c>
      <c r="E6861">
        <v>5039.3437639275398</v>
      </c>
      <c r="F6861">
        <v>45.435590074413703</v>
      </c>
      <c r="G6861">
        <v>20.090346310368101</v>
      </c>
      <c r="H6861">
        <v>503.20579099850698</v>
      </c>
      <c r="I6861">
        <v>962.11507573391395</v>
      </c>
    </row>
    <row r="6862" spans="1:9" x14ac:dyDescent="0.25">
      <c r="A6862" t="s">
        <v>46</v>
      </c>
      <c r="B6862">
        <v>2014</v>
      </c>
      <c r="C6862">
        <v>8</v>
      </c>
      <c r="D6862">
        <v>632.71725768201395</v>
      </c>
      <c r="E6862">
        <v>5139.6474571562203</v>
      </c>
      <c r="F6862">
        <v>648.639192003174</v>
      </c>
      <c r="G6862">
        <v>283.34609724323298</v>
      </c>
      <c r="H6862">
        <v>1375.7190028267901</v>
      </c>
      <c r="I6862">
        <v>571.71933531943796</v>
      </c>
    </row>
    <row r="6863" spans="1:9" x14ac:dyDescent="0.25">
      <c r="A6863" t="s">
        <v>46</v>
      </c>
      <c r="B6863">
        <v>2014</v>
      </c>
      <c r="C6863">
        <v>9</v>
      </c>
      <c r="D6863">
        <v>457.46842873287602</v>
      </c>
      <c r="E6863">
        <v>5139.6292244308497</v>
      </c>
      <c r="F6863">
        <v>52.182901642305602</v>
      </c>
      <c r="G6863">
        <v>23.396716014825898</v>
      </c>
      <c r="H6863">
        <v>146.420550959699</v>
      </c>
      <c r="I6863">
        <v>436.78031192484099</v>
      </c>
    </row>
    <row r="6864" spans="1:9" x14ac:dyDescent="0.25">
      <c r="A6864" t="s">
        <v>46</v>
      </c>
      <c r="B6864">
        <v>2014</v>
      </c>
      <c r="C6864">
        <v>10</v>
      </c>
      <c r="D6864">
        <v>335.71394611051602</v>
      </c>
      <c r="E6864">
        <v>5221.3793832733199</v>
      </c>
      <c r="F6864">
        <v>844.85706253396995</v>
      </c>
      <c r="G6864">
        <v>368.86909353098798</v>
      </c>
      <c r="H6864">
        <v>1321.9267693327899</v>
      </c>
      <c r="I6864">
        <v>354.96192285728699</v>
      </c>
    </row>
    <row r="6865" spans="1:9" x14ac:dyDescent="0.25">
      <c r="A6865" t="s">
        <v>46</v>
      </c>
      <c r="B6865">
        <v>2014</v>
      </c>
      <c r="C6865">
        <v>11</v>
      </c>
      <c r="D6865">
        <v>303.04459151509701</v>
      </c>
      <c r="E6865">
        <v>5220.9837858061201</v>
      </c>
      <c r="F6865">
        <v>1052.4286049295999</v>
      </c>
      <c r="G6865">
        <v>459.56939319456899</v>
      </c>
      <c r="H6865">
        <v>1713.4152681635401</v>
      </c>
      <c r="I6865">
        <v>322.503322995639</v>
      </c>
    </row>
    <row r="6866" spans="1:9" x14ac:dyDescent="0.25">
      <c r="A6866" t="s">
        <v>46</v>
      </c>
      <c r="B6866">
        <v>2014</v>
      </c>
      <c r="C6866">
        <v>12</v>
      </c>
      <c r="D6866">
        <v>414.00852550002702</v>
      </c>
      <c r="E6866">
        <v>5195.27160325165</v>
      </c>
      <c r="F6866">
        <v>518.10698715633396</v>
      </c>
      <c r="G6866">
        <v>225.89625055058801</v>
      </c>
      <c r="H6866">
        <v>707.01378362641299</v>
      </c>
      <c r="I6866">
        <v>396.94612782499001</v>
      </c>
    </row>
    <row r="6867" spans="1:9" x14ac:dyDescent="0.25">
      <c r="A6867" t="s">
        <v>47</v>
      </c>
      <c r="B6867">
        <v>2002</v>
      </c>
      <c r="C6867">
        <v>1</v>
      </c>
      <c r="D6867">
        <v>1044.1041882269701</v>
      </c>
      <c r="E6867">
        <v>6960.7797523483196</v>
      </c>
      <c r="F6867">
        <v>759.61014326417001</v>
      </c>
      <c r="G6867">
        <v>331.49252391909198</v>
      </c>
      <c r="H6867">
        <v>1334.7699521057</v>
      </c>
      <c r="I6867">
        <v>896.69632009136103</v>
      </c>
    </row>
    <row r="6868" spans="1:9" x14ac:dyDescent="0.25">
      <c r="A6868" t="s">
        <v>47</v>
      </c>
      <c r="B6868">
        <v>2002</v>
      </c>
      <c r="C6868">
        <v>2</v>
      </c>
      <c r="D6868">
        <v>1243.3970973339499</v>
      </c>
      <c r="E6868">
        <v>6921.1728045314003</v>
      </c>
      <c r="F6868">
        <v>1488.78211342451</v>
      </c>
      <c r="G6868">
        <v>658.23590305774803</v>
      </c>
      <c r="H6868">
        <v>2910.5731355779499</v>
      </c>
      <c r="I6868">
        <v>1048.7045811318901</v>
      </c>
    </row>
    <row r="6869" spans="1:9" x14ac:dyDescent="0.25">
      <c r="A6869" t="s">
        <v>47</v>
      </c>
      <c r="B6869">
        <v>2002</v>
      </c>
      <c r="C6869">
        <v>3</v>
      </c>
      <c r="D6869">
        <v>1882.30769111429</v>
      </c>
      <c r="E6869">
        <v>6788.8803398059099</v>
      </c>
      <c r="F6869">
        <v>131.72849848825001</v>
      </c>
      <c r="G6869">
        <v>58.698468327448403</v>
      </c>
      <c r="H6869">
        <v>807.61980761058805</v>
      </c>
      <c r="I6869">
        <v>1677.9214932407001</v>
      </c>
    </row>
    <row r="6870" spans="1:9" x14ac:dyDescent="0.25">
      <c r="A6870" t="s">
        <v>47</v>
      </c>
      <c r="B6870">
        <v>2002</v>
      </c>
      <c r="C6870">
        <v>4</v>
      </c>
      <c r="D6870">
        <v>2121.9576049691</v>
      </c>
      <c r="E6870">
        <v>6106.59432899277</v>
      </c>
      <c r="F6870">
        <v>86.618486161065107</v>
      </c>
      <c r="G6870">
        <v>38.399716347584899</v>
      </c>
      <c r="H6870">
        <v>969.15333681151401</v>
      </c>
      <c r="I6870">
        <v>1826.9232179340499</v>
      </c>
    </row>
    <row r="6871" spans="1:9" x14ac:dyDescent="0.25">
      <c r="A6871" t="s">
        <v>47</v>
      </c>
      <c r="B6871">
        <v>2002</v>
      </c>
      <c r="C6871">
        <v>5</v>
      </c>
      <c r="D6871">
        <v>1970.6151614678699</v>
      </c>
      <c r="E6871">
        <v>6265.0228534118596</v>
      </c>
      <c r="F6871">
        <v>199.27981199024899</v>
      </c>
      <c r="G6871">
        <v>87.472728445164194</v>
      </c>
      <c r="H6871">
        <v>1655.1409945661901</v>
      </c>
      <c r="I6871">
        <v>1874.2217351101201</v>
      </c>
    </row>
    <row r="6872" spans="1:9" x14ac:dyDescent="0.25">
      <c r="A6872" t="s">
        <v>47</v>
      </c>
      <c r="B6872">
        <v>2002</v>
      </c>
      <c r="C6872">
        <v>6</v>
      </c>
      <c r="D6872">
        <v>1665.6400026087799</v>
      </c>
      <c r="E6872">
        <v>6543.2600855206201</v>
      </c>
      <c r="F6872">
        <v>249.10333999591799</v>
      </c>
      <c r="G6872">
        <v>109.092308090774</v>
      </c>
      <c r="H6872">
        <v>1194.34344848103</v>
      </c>
      <c r="I6872">
        <v>1684.93549589842</v>
      </c>
    </row>
    <row r="6873" spans="1:9" x14ac:dyDescent="0.25">
      <c r="A6873" t="s">
        <v>47</v>
      </c>
      <c r="B6873">
        <v>2002</v>
      </c>
      <c r="C6873">
        <v>7</v>
      </c>
      <c r="D6873">
        <v>1326.19296070419</v>
      </c>
      <c r="E6873">
        <v>6802.47713826584</v>
      </c>
      <c r="F6873">
        <v>1113.15431560974</v>
      </c>
      <c r="G6873">
        <v>492.95908617878001</v>
      </c>
      <c r="H6873">
        <v>2723.0109560711298</v>
      </c>
      <c r="I6873">
        <v>1363.8481745019101</v>
      </c>
    </row>
    <row r="6874" spans="1:9" x14ac:dyDescent="0.25">
      <c r="A6874" t="s">
        <v>47</v>
      </c>
      <c r="B6874">
        <v>2002</v>
      </c>
      <c r="C6874">
        <v>8</v>
      </c>
      <c r="D6874">
        <v>911.61190080117296</v>
      </c>
      <c r="E6874">
        <v>6777.4547479592802</v>
      </c>
      <c r="F6874">
        <v>764.03265897918095</v>
      </c>
      <c r="G6874">
        <v>347.64997293893998</v>
      </c>
      <c r="H6874">
        <v>2009.7347225854301</v>
      </c>
      <c r="I6874">
        <v>949.51039258434298</v>
      </c>
    </row>
    <row r="6875" spans="1:9" x14ac:dyDescent="0.25">
      <c r="A6875" t="s">
        <v>47</v>
      </c>
      <c r="B6875">
        <v>2002</v>
      </c>
      <c r="C6875">
        <v>9</v>
      </c>
      <c r="D6875">
        <v>596.99284812560199</v>
      </c>
      <c r="E6875">
        <v>6622.4543009195004</v>
      </c>
      <c r="F6875">
        <v>659.24396735782204</v>
      </c>
      <c r="G6875">
        <v>295.02999407949397</v>
      </c>
      <c r="H6875">
        <v>827.36770111753503</v>
      </c>
      <c r="I6875">
        <v>654.60445120579698</v>
      </c>
    </row>
    <row r="6876" spans="1:9" x14ac:dyDescent="0.25">
      <c r="A6876" t="s">
        <v>47</v>
      </c>
      <c r="B6876">
        <v>2002</v>
      </c>
      <c r="C6876">
        <v>10</v>
      </c>
      <c r="D6876">
        <v>427.26058613095398</v>
      </c>
      <c r="E6876">
        <v>6797.2110620102003</v>
      </c>
      <c r="F6876">
        <v>1505.8418446651699</v>
      </c>
      <c r="G6876">
        <v>667.77102218826496</v>
      </c>
      <c r="H6876">
        <v>2864.5722612353102</v>
      </c>
      <c r="I6876">
        <v>518.99554373894603</v>
      </c>
    </row>
    <row r="6877" spans="1:9" x14ac:dyDescent="0.25">
      <c r="A6877" t="s">
        <v>47</v>
      </c>
      <c r="B6877">
        <v>2002</v>
      </c>
      <c r="C6877">
        <v>11</v>
      </c>
      <c r="D6877">
        <v>437.86443303249899</v>
      </c>
      <c r="E6877">
        <v>6950.50274631103</v>
      </c>
      <c r="F6877">
        <v>1739.7756325570999</v>
      </c>
      <c r="G6877">
        <v>772.78430294887403</v>
      </c>
      <c r="H6877">
        <v>2762.0912708042902</v>
      </c>
      <c r="I6877">
        <v>517.19640656245201</v>
      </c>
    </row>
    <row r="6878" spans="1:9" x14ac:dyDescent="0.25">
      <c r="A6878" t="s">
        <v>47</v>
      </c>
      <c r="B6878">
        <v>2002</v>
      </c>
      <c r="C6878">
        <v>12</v>
      </c>
      <c r="D6878">
        <v>514.36992101517603</v>
      </c>
      <c r="E6878">
        <v>6915.1850454290798</v>
      </c>
      <c r="F6878">
        <v>1815.82724032187</v>
      </c>
      <c r="G6878">
        <v>809.71017144085704</v>
      </c>
      <c r="H6878">
        <v>2864.8760902486802</v>
      </c>
      <c r="I6878">
        <v>547.25276925817502</v>
      </c>
    </row>
    <row r="6879" spans="1:9" x14ac:dyDescent="0.25">
      <c r="A6879" t="s">
        <v>47</v>
      </c>
      <c r="B6879">
        <v>2003</v>
      </c>
      <c r="C6879">
        <v>1</v>
      </c>
      <c r="D6879">
        <v>837.369495564467</v>
      </c>
      <c r="E6879">
        <v>6923.4938530546597</v>
      </c>
      <c r="F6879">
        <v>799.02964330343195</v>
      </c>
      <c r="G6879">
        <v>355.03127827789899</v>
      </c>
      <c r="H6879">
        <v>1621.1510230332201</v>
      </c>
      <c r="I6879">
        <v>745.007175275593</v>
      </c>
    </row>
    <row r="6880" spans="1:9" x14ac:dyDescent="0.25">
      <c r="A6880" t="s">
        <v>47</v>
      </c>
      <c r="B6880">
        <v>2003</v>
      </c>
      <c r="C6880">
        <v>2</v>
      </c>
      <c r="D6880">
        <v>1217.0656031449701</v>
      </c>
      <c r="E6880">
        <v>6862.4494149040202</v>
      </c>
      <c r="F6880">
        <v>328.930528597202</v>
      </c>
      <c r="G6880">
        <v>145.46094874537999</v>
      </c>
      <c r="H6880">
        <v>695.07070016638795</v>
      </c>
      <c r="I6880">
        <v>1021.40780404727</v>
      </c>
    </row>
    <row r="6881" spans="1:9" x14ac:dyDescent="0.25">
      <c r="A6881" t="s">
        <v>47</v>
      </c>
      <c r="B6881">
        <v>2003</v>
      </c>
      <c r="C6881">
        <v>3</v>
      </c>
      <c r="D6881">
        <v>2085.9835589012</v>
      </c>
      <c r="E6881">
        <v>6674.7786463864904</v>
      </c>
      <c r="F6881">
        <v>186.07171202227801</v>
      </c>
      <c r="G6881">
        <v>81.585945707892904</v>
      </c>
      <c r="H6881">
        <v>690.75822397846696</v>
      </c>
      <c r="I6881">
        <v>1799.4549311959699</v>
      </c>
    </row>
    <row r="6882" spans="1:9" x14ac:dyDescent="0.25">
      <c r="A6882" t="s">
        <v>47</v>
      </c>
      <c r="B6882">
        <v>2003</v>
      </c>
      <c r="C6882">
        <v>4</v>
      </c>
      <c r="D6882">
        <v>2236.1963860629699</v>
      </c>
      <c r="E6882">
        <v>5834.7081022838602</v>
      </c>
      <c r="F6882">
        <v>56.115526671856898</v>
      </c>
      <c r="G6882">
        <v>25.177286533152699</v>
      </c>
      <c r="H6882">
        <v>989.53628186334504</v>
      </c>
      <c r="I6882">
        <v>1790.6257082894699</v>
      </c>
    </row>
    <row r="6883" spans="1:9" x14ac:dyDescent="0.25">
      <c r="A6883" t="s">
        <v>47</v>
      </c>
      <c r="B6883">
        <v>2003</v>
      </c>
      <c r="C6883">
        <v>5</v>
      </c>
      <c r="D6883">
        <v>2091.10335354468</v>
      </c>
      <c r="E6883">
        <v>6252.8078619362695</v>
      </c>
      <c r="F6883">
        <v>261.30418863611101</v>
      </c>
      <c r="G6883">
        <v>114.88228967880799</v>
      </c>
      <c r="H6883">
        <v>1749.93559737389</v>
      </c>
      <c r="I6883">
        <v>1961.7195324101899</v>
      </c>
    </row>
    <row r="6884" spans="1:9" x14ac:dyDescent="0.25">
      <c r="A6884" t="s">
        <v>47</v>
      </c>
      <c r="B6884">
        <v>2003</v>
      </c>
      <c r="C6884">
        <v>6</v>
      </c>
      <c r="D6884">
        <v>1876.7343838592899</v>
      </c>
      <c r="E6884">
        <v>6252.2435977458199</v>
      </c>
      <c r="F6884">
        <v>495.15575367423099</v>
      </c>
      <c r="G6884">
        <v>230.61351258016299</v>
      </c>
      <c r="H6884">
        <v>2177.1307574098601</v>
      </c>
      <c r="I6884">
        <v>1708.67343054814</v>
      </c>
    </row>
    <row r="6885" spans="1:9" x14ac:dyDescent="0.25">
      <c r="A6885" t="s">
        <v>47</v>
      </c>
      <c r="B6885">
        <v>2003</v>
      </c>
      <c r="C6885">
        <v>7</v>
      </c>
      <c r="D6885">
        <v>1419.98992168102</v>
      </c>
      <c r="E6885">
        <v>6607.9710189032803</v>
      </c>
      <c r="F6885">
        <v>294.88826188393</v>
      </c>
      <c r="G6885">
        <v>131.27866324695799</v>
      </c>
      <c r="H6885">
        <v>1414.69475751593</v>
      </c>
      <c r="I6885">
        <v>1328.8775640664101</v>
      </c>
    </row>
    <row r="6886" spans="1:9" x14ac:dyDescent="0.25">
      <c r="A6886" t="s">
        <v>47</v>
      </c>
      <c r="B6886">
        <v>2003</v>
      </c>
      <c r="C6886">
        <v>8</v>
      </c>
      <c r="D6886">
        <v>1043.12890151745</v>
      </c>
      <c r="E6886">
        <v>6756.5308766151502</v>
      </c>
      <c r="F6886">
        <v>80.071207446468705</v>
      </c>
      <c r="G6886">
        <v>36.129650932681699</v>
      </c>
      <c r="H6886">
        <v>336.13886959940902</v>
      </c>
      <c r="I6886">
        <v>998.55804103330195</v>
      </c>
    </row>
    <row r="6887" spans="1:9" x14ac:dyDescent="0.25">
      <c r="A6887" t="s">
        <v>47</v>
      </c>
      <c r="B6887">
        <v>2003</v>
      </c>
      <c r="C6887">
        <v>9</v>
      </c>
      <c r="D6887">
        <v>723.42696849245397</v>
      </c>
      <c r="E6887">
        <v>6862.0961628127998</v>
      </c>
      <c r="F6887">
        <v>529.42982319030796</v>
      </c>
      <c r="G6887">
        <v>236.57569565487199</v>
      </c>
      <c r="H6887">
        <v>905.67401404237796</v>
      </c>
      <c r="I6887">
        <v>717.95668234247705</v>
      </c>
    </row>
    <row r="6888" spans="1:9" x14ac:dyDescent="0.25">
      <c r="A6888" t="s">
        <v>47</v>
      </c>
      <c r="B6888">
        <v>2003</v>
      </c>
      <c r="C6888">
        <v>10</v>
      </c>
      <c r="D6888">
        <v>456.82873937310399</v>
      </c>
      <c r="E6888">
        <v>6935.8954358987403</v>
      </c>
      <c r="F6888">
        <v>767.20838103042502</v>
      </c>
      <c r="G6888">
        <v>338.46103645843903</v>
      </c>
      <c r="H6888">
        <v>1004.33618503088</v>
      </c>
      <c r="I6888">
        <v>486.32883430347499</v>
      </c>
    </row>
    <row r="6889" spans="1:9" x14ac:dyDescent="0.25">
      <c r="A6889" t="s">
        <v>47</v>
      </c>
      <c r="B6889">
        <v>2003</v>
      </c>
      <c r="C6889">
        <v>11</v>
      </c>
      <c r="D6889">
        <v>467.30848168215101</v>
      </c>
      <c r="E6889">
        <v>6944.75260072739</v>
      </c>
      <c r="F6889">
        <v>1068.9879599593401</v>
      </c>
      <c r="G6889">
        <v>472.87370219009301</v>
      </c>
      <c r="H6889">
        <v>1507.4274446837401</v>
      </c>
      <c r="I6889">
        <v>473.093587308493</v>
      </c>
    </row>
    <row r="6890" spans="1:9" x14ac:dyDescent="0.25">
      <c r="A6890" t="s">
        <v>47</v>
      </c>
      <c r="B6890">
        <v>2003</v>
      </c>
      <c r="C6890">
        <v>12</v>
      </c>
      <c r="D6890">
        <v>643.37105726228401</v>
      </c>
      <c r="E6890">
        <v>6904.2338853663596</v>
      </c>
      <c r="F6890">
        <v>1268.36662585877</v>
      </c>
      <c r="G6890">
        <v>559.40913127236297</v>
      </c>
      <c r="H6890">
        <v>1984.4967414123</v>
      </c>
      <c r="I6890">
        <v>576.21630369768195</v>
      </c>
    </row>
    <row r="6891" spans="1:9" x14ac:dyDescent="0.25">
      <c r="A6891" t="s">
        <v>47</v>
      </c>
      <c r="B6891">
        <v>2004</v>
      </c>
      <c r="C6891">
        <v>1</v>
      </c>
      <c r="D6891">
        <v>896.01048604872403</v>
      </c>
      <c r="E6891">
        <v>6920.96364765824</v>
      </c>
      <c r="F6891">
        <v>1369.0667845958601</v>
      </c>
      <c r="G6891">
        <v>608.77248776870999</v>
      </c>
      <c r="H6891">
        <v>2452.1151678728102</v>
      </c>
      <c r="I6891">
        <v>718.14921915404398</v>
      </c>
    </row>
    <row r="6892" spans="1:9" x14ac:dyDescent="0.25">
      <c r="A6892" t="s">
        <v>47</v>
      </c>
      <c r="B6892">
        <v>2004</v>
      </c>
      <c r="C6892">
        <v>2</v>
      </c>
      <c r="D6892">
        <v>1094.6979880169999</v>
      </c>
      <c r="E6892">
        <v>6923.8589732153396</v>
      </c>
      <c r="F6892">
        <v>452.02139968460102</v>
      </c>
      <c r="G6892">
        <v>202.41635025578799</v>
      </c>
      <c r="H6892">
        <v>962.56285024867998</v>
      </c>
      <c r="I6892">
        <v>880.45988433813102</v>
      </c>
    </row>
    <row r="6893" spans="1:9" x14ac:dyDescent="0.25">
      <c r="A6893" t="s">
        <v>47</v>
      </c>
      <c r="B6893">
        <v>2004</v>
      </c>
      <c r="C6893">
        <v>3</v>
      </c>
      <c r="D6893">
        <v>1707.1038461056801</v>
      </c>
      <c r="E6893">
        <v>6874.7884179615803</v>
      </c>
      <c r="F6893">
        <v>195.99801017374301</v>
      </c>
      <c r="G6893">
        <v>86.970597963758294</v>
      </c>
      <c r="H6893">
        <v>793.844766372442</v>
      </c>
      <c r="I6893">
        <v>1496.03122433054</v>
      </c>
    </row>
    <row r="6894" spans="1:9" x14ac:dyDescent="0.25">
      <c r="A6894" t="s">
        <v>47</v>
      </c>
      <c r="B6894">
        <v>2004</v>
      </c>
      <c r="C6894">
        <v>4</v>
      </c>
      <c r="D6894">
        <v>1904.8414294188501</v>
      </c>
      <c r="E6894">
        <v>6793.3827999494897</v>
      </c>
      <c r="F6894">
        <v>652.90606532096695</v>
      </c>
      <c r="G6894">
        <v>293.48326615543198</v>
      </c>
      <c r="H6894">
        <v>2310.6448941772801</v>
      </c>
      <c r="I6894">
        <v>1833.8733668939001</v>
      </c>
    </row>
    <row r="6895" spans="1:9" x14ac:dyDescent="0.25">
      <c r="A6895" t="s">
        <v>47</v>
      </c>
      <c r="B6895">
        <v>2004</v>
      </c>
      <c r="C6895">
        <v>5</v>
      </c>
      <c r="D6895">
        <v>2105.5873708969202</v>
      </c>
      <c r="E6895">
        <v>6537.7935664621</v>
      </c>
      <c r="F6895">
        <v>84.480041365316296</v>
      </c>
      <c r="G6895">
        <v>37.611695229711898</v>
      </c>
      <c r="H6895">
        <v>788.92916878070901</v>
      </c>
      <c r="I6895">
        <v>2047.48659146105</v>
      </c>
    </row>
    <row r="6896" spans="1:9" x14ac:dyDescent="0.25">
      <c r="A6896" t="s">
        <v>47</v>
      </c>
      <c r="B6896">
        <v>2004</v>
      </c>
      <c r="C6896">
        <v>6</v>
      </c>
      <c r="D6896">
        <v>1748.5812072638601</v>
      </c>
      <c r="E6896">
        <v>6180.1496086962197</v>
      </c>
      <c r="F6896">
        <v>160.10143241050699</v>
      </c>
      <c r="G6896">
        <v>71.596459185774407</v>
      </c>
      <c r="H6896">
        <v>1529.72536359524</v>
      </c>
      <c r="I6896">
        <v>1565.3206900743201</v>
      </c>
    </row>
    <row r="6897" spans="1:9" x14ac:dyDescent="0.25">
      <c r="A6897" t="s">
        <v>47</v>
      </c>
      <c r="B6897">
        <v>2004</v>
      </c>
      <c r="C6897">
        <v>7</v>
      </c>
      <c r="D6897">
        <v>1255.9601560445401</v>
      </c>
      <c r="E6897">
        <v>6863.2816088790896</v>
      </c>
      <c r="F6897">
        <v>509.937492313245</v>
      </c>
      <c r="G6897">
        <v>233.99914701908699</v>
      </c>
      <c r="H6897">
        <v>1587.1289379145801</v>
      </c>
      <c r="I6897">
        <v>1240.3657936444799</v>
      </c>
    </row>
    <row r="6898" spans="1:9" x14ac:dyDescent="0.25">
      <c r="A6898" t="s">
        <v>47</v>
      </c>
      <c r="B6898">
        <v>2004</v>
      </c>
      <c r="C6898">
        <v>8</v>
      </c>
      <c r="D6898">
        <v>868.68105417521895</v>
      </c>
      <c r="E6898">
        <v>6847.2122279277</v>
      </c>
      <c r="F6898">
        <v>2135.23042715766</v>
      </c>
      <c r="G6898">
        <v>948.20522014274195</v>
      </c>
      <c r="H6898">
        <v>4121.2029621218098</v>
      </c>
      <c r="I6898">
        <v>854.73087183931898</v>
      </c>
    </row>
    <row r="6899" spans="1:9" x14ac:dyDescent="0.25">
      <c r="A6899" t="s">
        <v>47</v>
      </c>
      <c r="B6899">
        <v>2004</v>
      </c>
      <c r="C6899">
        <v>9</v>
      </c>
      <c r="D6899">
        <v>566.660152474396</v>
      </c>
      <c r="E6899">
        <v>6945.2969372433399</v>
      </c>
      <c r="F6899">
        <v>744.91623390100006</v>
      </c>
      <c r="G6899">
        <v>325.052270727306</v>
      </c>
      <c r="H6899">
        <v>1009.81073825333</v>
      </c>
      <c r="I6899">
        <v>587.58467864212002</v>
      </c>
    </row>
    <row r="6900" spans="1:9" x14ac:dyDescent="0.25">
      <c r="A6900" t="s">
        <v>47</v>
      </c>
      <c r="B6900">
        <v>2004</v>
      </c>
      <c r="C6900">
        <v>10</v>
      </c>
      <c r="D6900">
        <v>408.462659897077</v>
      </c>
      <c r="E6900">
        <v>6910.6559292637703</v>
      </c>
      <c r="F6900">
        <v>1738.2989397855299</v>
      </c>
      <c r="G6900">
        <v>769.08940672002302</v>
      </c>
      <c r="H6900">
        <v>2833.9698676736398</v>
      </c>
      <c r="I6900">
        <v>442.573157568498</v>
      </c>
    </row>
    <row r="6901" spans="1:9" x14ac:dyDescent="0.25">
      <c r="A6901" t="s">
        <v>47</v>
      </c>
      <c r="B6901">
        <v>2004</v>
      </c>
      <c r="C6901">
        <v>11</v>
      </c>
      <c r="D6901">
        <v>428.45594274562802</v>
      </c>
      <c r="E6901">
        <v>6917.2872853527797</v>
      </c>
      <c r="F6901">
        <v>790.94488133961204</v>
      </c>
      <c r="G6901">
        <v>347.33607796103598</v>
      </c>
      <c r="H6901">
        <v>962.22909540678995</v>
      </c>
      <c r="I6901">
        <v>436.77349908396701</v>
      </c>
    </row>
    <row r="6902" spans="1:9" x14ac:dyDescent="0.25">
      <c r="A6902" t="s">
        <v>47</v>
      </c>
      <c r="B6902">
        <v>2004</v>
      </c>
      <c r="C6902">
        <v>12</v>
      </c>
      <c r="D6902">
        <v>677.16978585368201</v>
      </c>
      <c r="E6902">
        <v>6957.0324855783101</v>
      </c>
      <c r="F6902">
        <v>710.22059924437997</v>
      </c>
      <c r="G6902">
        <v>310.237213591363</v>
      </c>
      <c r="H6902">
        <v>910.05106317797697</v>
      </c>
      <c r="I6902">
        <v>606.63595551841695</v>
      </c>
    </row>
    <row r="6903" spans="1:9" x14ac:dyDescent="0.25">
      <c r="A6903" t="s">
        <v>47</v>
      </c>
      <c r="B6903">
        <v>2005</v>
      </c>
      <c r="C6903">
        <v>1</v>
      </c>
      <c r="D6903">
        <v>992.75990791086895</v>
      </c>
      <c r="E6903">
        <v>6950.4333351077303</v>
      </c>
      <c r="F6903">
        <v>615.23794644676195</v>
      </c>
      <c r="G6903">
        <v>272.95829255187499</v>
      </c>
      <c r="H6903">
        <v>1029.0293328964499</v>
      </c>
      <c r="I6903">
        <v>790.06868018383</v>
      </c>
    </row>
    <row r="6904" spans="1:9" x14ac:dyDescent="0.25">
      <c r="A6904" t="s">
        <v>47</v>
      </c>
      <c r="B6904">
        <v>2005</v>
      </c>
      <c r="C6904">
        <v>2</v>
      </c>
      <c r="D6904">
        <v>1045.4725378753001</v>
      </c>
      <c r="E6904">
        <v>6941.2314140144399</v>
      </c>
      <c r="F6904">
        <v>669.52577916910195</v>
      </c>
      <c r="G6904">
        <v>297.47000985132701</v>
      </c>
      <c r="H6904">
        <v>1253.08869486605</v>
      </c>
      <c r="I6904">
        <v>841.54665165071503</v>
      </c>
    </row>
    <row r="6905" spans="1:9" x14ac:dyDescent="0.25">
      <c r="A6905" t="s">
        <v>47</v>
      </c>
      <c r="B6905">
        <v>2005</v>
      </c>
      <c r="C6905">
        <v>3</v>
      </c>
      <c r="D6905">
        <v>1568.64678578596</v>
      </c>
      <c r="E6905">
        <v>6891.6627782238802</v>
      </c>
      <c r="F6905">
        <v>270.11354516377997</v>
      </c>
      <c r="G6905">
        <v>118.14716349677801</v>
      </c>
      <c r="H6905">
        <v>920.77644764468198</v>
      </c>
      <c r="I6905">
        <v>1375.00588301996</v>
      </c>
    </row>
    <row r="6906" spans="1:9" x14ac:dyDescent="0.25">
      <c r="A6906" t="s">
        <v>47</v>
      </c>
      <c r="B6906">
        <v>2005</v>
      </c>
      <c r="C6906">
        <v>4</v>
      </c>
      <c r="D6906">
        <v>1958.37057012888</v>
      </c>
      <c r="E6906">
        <v>6817.9058590405302</v>
      </c>
      <c r="F6906">
        <v>384.01429505408998</v>
      </c>
      <c r="G6906">
        <v>171.40340059213401</v>
      </c>
      <c r="H6906">
        <v>1759.2894715754901</v>
      </c>
      <c r="I6906">
        <v>1881.6626710445901</v>
      </c>
    </row>
    <row r="6907" spans="1:9" x14ac:dyDescent="0.25">
      <c r="A6907" t="s">
        <v>47</v>
      </c>
      <c r="B6907">
        <v>2005</v>
      </c>
      <c r="C6907">
        <v>5</v>
      </c>
      <c r="D6907">
        <v>2007.9308367788201</v>
      </c>
      <c r="E6907">
        <v>6614.5465887792197</v>
      </c>
      <c r="F6907">
        <v>94.850728042424393</v>
      </c>
      <c r="G6907">
        <v>41.649313856130803</v>
      </c>
      <c r="H6907">
        <v>875.93969637756504</v>
      </c>
      <c r="I6907">
        <v>1981.7947058050499</v>
      </c>
    </row>
    <row r="6908" spans="1:9" x14ac:dyDescent="0.25">
      <c r="A6908" t="s">
        <v>47</v>
      </c>
      <c r="B6908">
        <v>2005</v>
      </c>
      <c r="C6908">
        <v>6</v>
      </c>
      <c r="D6908">
        <v>1797.7643608129399</v>
      </c>
      <c r="E6908">
        <v>6436.9720765362599</v>
      </c>
      <c r="F6908">
        <v>106.42336374331801</v>
      </c>
      <c r="G6908">
        <v>47.950017983344999</v>
      </c>
      <c r="H6908">
        <v>1303.3122365874499</v>
      </c>
      <c r="I6908">
        <v>1691.41665222335</v>
      </c>
    </row>
    <row r="6909" spans="1:9" x14ac:dyDescent="0.25">
      <c r="A6909" t="s">
        <v>47</v>
      </c>
      <c r="B6909">
        <v>2005</v>
      </c>
      <c r="C6909">
        <v>7</v>
      </c>
      <c r="D6909">
        <v>1317.42930793697</v>
      </c>
      <c r="E6909">
        <v>6592.1239836581499</v>
      </c>
      <c r="F6909">
        <v>441.00156997875501</v>
      </c>
      <c r="G6909">
        <v>202.24649449969101</v>
      </c>
      <c r="H6909">
        <v>1484.4510818369699</v>
      </c>
      <c r="I6909">
        <v>1247.2581458704001</v>
      </c>
    </row>
    <row r="6910" spans="1:9" x14ac:dyDescent="0.25">
      <c r="A6910" t="s">
        <v>47</v>
      </c>
      <c r="B6910">
        <v>2005</v>
      </c>
      <c r="C6910">
        <v>8</v>
      </c>
      <c r="D6910">
        <v>962.89604580733203</v>
      </c>
      <c r="E6910">
        <v>6879.2922808639496</v>
      </c>
      <c r="F6910">
        <v>651.63577472800796</v>
      </c>
      <c r="G6910">
        <v>289.12581124786902</v>
      </c>
      <c r="H6910">
        <v>1379.1053195097199</v>
      </c>
      <c r="I6910">
        <v>943.44261300007395</v>
      </c>
    </row>
    <row r="6911" spans="1:9" x14ac:dyDescent="0.25">
      <c r="A6911" t="s">
        <v>47</v>
      </c>
      <c r="B6911">
        <v>2005</v>
      </c>
      <c r="C6911">
        <v>9</v>
      </c>
      <c r="D6911">
        <v>607.54583684190504</v>
      </c>
      <c r="E6911">
        <v>6909.32618971588</v>
      </c>
      <c r="F6911">
        <v>921.90680285914902</v>
      </c>
      <c r="G6911">
        <v>408.69119025707698</v>
      </c>
      <c r="H6911">
        <v>1473.8737784751099</v>
      </c>
      <c r="I6911">
        <v>623.03775858163397</v>
      </c>
    </row>
    <row r="6912" spans="1:9" x14ac:dyDescent="0.25">
      <c r="A6912" t="s">
        <v>47</v>
      </c>
      <c r="B6912">
        <v>2005</v>
      </c>
      <c r="C6912">
        <v>10</v>
      </c>
      <c r="D6912">
        <v>422.48104855466801</v>
      </c>
      <c r="E6912">
        <v>6945.0699221536197</v>
      </c>
      <c r="F6912">
        <v>1389.0322987735599</v>
      </c>
      <c r="G6912">
        <v>616.61311428752504</v>
      </c>
      <c r="H6912">
        <v>2156.0082453121599</v>
      </c>
      <c r="I6912">
        <v>458.21593072039599</v>
      </c>
    </row>
    <row r="6913" spans="1:9" x14ac:dyDescent="0.25">
      <c r="A6913" t="s">
        <v>47</v>
      </c>
      <c r="B6913">
        <v>2005</v>
      </c>
      <c r="C6913">
        <v>11</v>
      </c>
      <c r="D6913">
        <v>475.40855124036898</v>
      </c>
      <c r="E6913">
        <v>6951.1469043684401</v>
      </c>
      <c r="F6913">
        <v>1096.8931121237699</v>
      </c>
      <c r="G6913">
        <v>485.86317571485199</v>
      </c>
      <c r="H6913">
        <v>1579.3071044758599</v>
      </c>
      <c r="I6913">
        <v>482.14571875336202</v>
      </c>
    </row>
    <row r="6914" spans="1:9" x14ac:dyDescent="0.25">
      <c r="A6914" t="s">
        <v>47</v>
      </c>
      <c r="B6914">
        <v>2005</v>
      </c>
      <c r="C6914">
        <v>12</v>
      </c>
      <c r="D6914">
        <v>642.19923961398501</v>
      </c>
      <c r="E6914">
        <v>6976.8743060879497</v>
      </c>
      <c r="F6914">
        <v>933.19800073841998</v>
      </c>
      <c r="G6914">
        <v>413.83730067249502</v>
      </c>
      <c r="H6914">
        <v>1230.3611846068</v>
      </c>
      <c r="I6914">
        <v>581.45822822506898</v>
      </c>
    </row>
    <row r="6915" spans="1:9" x14ac:dyDescent="0.25">
      <c r="A6915" t="s">
        <v>47</v>
      </c>
      <c r="B6915">
        <v>2006</v>
      </c>
      <c r="C6915">
        <v>1</v>
      </c>
      <c r="D6915">
        <v>823.517372192886</v>
      </c>
      <c r="E6915">
        <v>6946.2719125823996</v>
      </c>
      <c r="F6915">
        <v>369.45020397680003</v>
      </c>
      <c r="G6915">
        <v>162.77436355790101</v>
      </c>
      <c r="H6915">
        <v>529.28052050865699</v>
      </c>
      <c r="I6915">
        <v>668.67584082935798</v>
      </c>
    </row>
    <row r="6916" spans="1:9" x14ac:dyDescent="0.25">
      <c r="A6916" t="s">
        <v>47</v>
      </c>
      <c r="B6916">
        <v>2006</v>
      </c>
      <c r="C6916">
        <v>2</v>
      </c>
      <c r="D6916">
        <v>1044.48514075875</v>
      </c>
      <c r="E6916">
        <v>6934.1408175326496</v>
      </c>
      <c r="F6916">
        <v>548.40857463801399</v>
      </c>
      <c r="G6916">
        <v>245.50672451357801</v>
      </c>
      <c r="H6916">
        <v>1021.23000523643</v>
      </c>
      <c r="I6916">
        <v>840.266713196659</v>
      </c>
    </row>
    <row r="6917" spans="1:9" x14ac:dyDescent="0.25">
      <c r="A6917" t="s">
        <v>47</v>
      </c>
      <c r="B6917">
        <v>2006</v>
      </c>
      <c r="C6917">
        <v>3</v>
      </c>
      <c r="D6917">
        <v>1453.3186524349001</v>
      </c>
      <c r="E6917">
        <v>6943.4093246199</v>
      </c>
      <c r="F6917">
        <v>994.05774344610995</v>
      </c>
      <c r="G6917">
        <v>445.761900388615</v>
      </c>
      <c r="H6917">
        <v>2201.8477397649199</v>
      </c>
      <c r="I6917">
        <v>1290.28591359794</v>
      </c>
    </row>
    <row r="6918" spans="1:9" x14ac:dyDescent="0.25">
      <c r="A6918" t="s">
        <v>47</v>
      </c>
      <c r="B6918">
        <v>2006</v>
      </c>
      <c r="C6918">
        <v>4</v>
      </c>
      <c r="D6918">
        <v>1816.5911700500301</v>
      </c>
      <c r="E6918">
        <v>6806.1624289776601</v>
      </c>
      <c r="F6918">
        <v>233.010542680833</v>
      </c>
      <c r="G6918">
        <v>103.269992673714</v>
      </c>
      <c r="H6918">
        <v>1072.8740136561501</v>
      </c>
      <c r="I6918">
        <v>1752.0647449348901</v>
      </c>
    </row>
    <row r="6919" spans="1:9" x14ac:dyDescent="0.25">
      <c r="A6919" t="s">
        <v>47</v>
      </c>
      <c r="B6919">
        <v>2006</v>
      </c>
      <c r="C6919">
        <v>5</v>
      </c>
      <c r="D6919">
        <v>2008.13743980188</v>
      </c>
      <c r="E6919">
        <v>6685.0167283657902</v>
      </c>
      <c r="F6919">
        <v>661.90747819504304</v>
      </c>
      <c r="G6919">
        <v>294.01720692592397</v>
      </c>
      <c r="H6919">
        <v>2588.88158520458</v>
      </c>
      <c r="I6919">
        <v>1992.6758587304701</v>
      </c>
    </row>
    <row r="6920" spans="1:9" x14ac:dyDescent="0.25">
      <c r="A6920" t="s">
        <v>47</v>
      </c>
      <c r="B6920">
        <v>2006</v>
      </c>
      <c r="C6920">
        <v>6</v>
      </c>
      <c r="D6920">
        <v>1960.9895204121001</v>
      </c>
      <c r="E6920">
        <v>6291.3150792555198</v>
      </c>
      <c r="F6920">
        <v>35.700361372347501</v>
      </c>
      <c r="G6920">
        <v>16.181054482707399</v>
      </c>
      <c r="H6920">
        <v>292.53716934502103</v>
      </c>
      <c r="I6920">
        <v>1824.9123323799199</v>
      </c>
    </row>
    <row r="6921" spans="1:9" x14ac:dyDescent="0.25">
      <c r="A6921" t="s">
        <v>47</v>
      </c>
      <c r="B6921">
        <v>2006</v>
      </c>
      <c r="C6921">
        <v>7</v>
      </c>
      <c r="D6921">
        <v>1767.5416464206</v>
      </c>
      <c r="E6921">
        <v>5890.0528014455404</v>
      </c>
      <c r="F6921">
        <v>44.753891791454002</v>
      </c>
      <c r="G6921">
        <v>20.268975354971499</v>
      </c>
      <c r="H6921">
        <v>765.46128288304305</v>
      </c>
      <c r="I6921">
        <v>1433.9631192050199</v>
      </c>
    </row>
    <row r="6922" spans="1:9" x14ac:dyDescent="0.25">
      <c r="A6922" t="s">
        <v>47</v>
      </c>
      <c r="B6922">
        <v>2006</v>
      </c>
      <c r="C6922">
        <v>8</v>
      </c>
      <c r="D6922">
        <v>804.19102732556905</v>
      </c>
      <c r="E6922">
        <v>6665.7612620385698</v>
      </c>
      <c r="F6922">
        <v>861.43741791015395</v>
      </c>
      <c r="G6922">
        <v>383.88276799196001</v>
      </c>
      <c r="H6922">
        <v>2316.9436873570999</v>
      </c>
      <c r="I6922">
        <v>768.40786861733397</v>
      </c>
    </row>
    <row r="6923" spans="1:9" x14ac:dyDescent="0.25">
      <c r="A6923" t="s">
        <v>47</v>
      </c>
      <c r="B6923">
        <v>2006</v>
      </c>
      <c r="C6923">
        <v>9</v>
      </c>
      <c r="D6923">
        <v>622.92801872564803</v>
      </c>
      <c r="E6923">
        <v>6898.4983555612198</v>
      </c>
      <c r="F6923">
        <v>1051.5589179257499</v>
      </c>
      <c r="G6923">
        <v>466.08024413136502</v>
      </c>
      <c r="H6923">
        <v>1734.6963230931899</v>
      </c>
      <c r="I6923">
        <v>636.11952434523096</v>
      </c>
    </row>
    <row r="6924" spans="1:9" x14ac:dyDescent="0.25">
      <c r="A6924" t="s">
        <v>47</v>
      </c>
      <c r="B6924">
        <v>2006</v>
      </c>
      <c r="C6924">
        <v>10</v>
      </c>
      <c r="D6924">
        <v>451.55331948376897</v>
      </c>
      <c r="E6924">
        <v>6904.2610702314696</v>
      </c>
      <c r="F6924">
        <v>1379.34770694599</v>
      </c>
      <c r="G6924">
        <v>608.45919660808499</v>
      </c>
      <c r="H6924">
        <v>2120.2336151858699</v>
      </c>
      <c r="I6924">
        <v>482.534405968876</v>
      </c>
    </row>
    <row r="6925" spans="1:9" x14ac:dyDescent="0.25">
      <c r="A6925" t="s">
        <v>47</v>
      </c>
      <c r="B6925">
        <v>2006</v>
      </c>
      <c r="C6925">
        <v>11</v>
      </c>
      <c r="D6925">
        <v>500.63324998829597</v>
      </c>
      <c r="E6925">
        <v>6926.0398948698403</v>
      </c>
      <c r="F6925">
        <v>1064.0957357299801</v>
      </c>
      <c r="G6925">
        <v>468.05252297757301</v>
      </c>
      <c r="H6925">
        <v>1696.6206615767301</v>
      </c>
      <c r="I6925">
        <v>501.55810807838901</v>
      </c>
    </row>
    <row r="6926" spans="1:9" x14ac:dyDescent="0.25">
      <c r="A6926" t="s">
        <v>47</v>
      </c>
      <c r="B6926">
        <v>2006</v>
      </c>
      <c r="C6926">
        <v>12</v>
      </c>
      <c r="D6926">
        <v>620.15922222859695</v>
      </c>
      <c r="E6926">
        <v>6936.7728289506504</v>
      </c>
      <c r="F6926">
        <v>1401.13755054322</v>
      </c>
      <c r="G6926">
        <v>616.555469353224</v>
      </c>
      <c r="H6926">
        <v>2240.73584667143</v>
      </c>
      <c r="I6926">
        <v>562.27487268805498</v>
      </c>
    </row>
    <row r="6927" spans="1:9" x14ac:dyDescent="0.25">
      <c r="A6927" t="s">
        <v>47</v>
      </c>
      <c r="B6927">
        <v>2007</v>
      </c>
      <c r="C6927">
        <v>1</v>
      </c>
      <c r="D6927">
        <v>1044.3618397443799</v>
      </c>
      <c r="E6927">
        <v>6951.25327637588</v>
      </c>
      <c r="F6927">
        <v>1334.7629332378599</v>
      </c>
      <c r="G6927">
        <v>590.98158776416005</v>
      </c>
      <c r="H6927">
        <v>2418.0239015791899</v>
      </c>
      <c r="I6927">
        <v>825.71782887890799</v>
      </c>
    </row>
    <row r="6928" spans="1:9" x14ac:dyDescent="0.25">
      <c r="A6928" t="s">
        <v>47</v>
      </c>
      <c r="B6928">
        <v>2007</v>
      </c>
      <c r="C6928">
        <v>2</v>
      </c>
      <c r="D6928">
        <v>1173.14607772414</v>
      </c>
      <c r="E6928">
        <v>6943.6139781129496</v>
      </c>
      <c r="F6928">
        <v>1059.75785867941</v>
      </c>
      <c r="G6928">
        <v>468.975033198674</v>
      </c>
      <c r="H6928">
        <v>2018.4157146330599</v>
      </c>
      <c r="I6928">
        <v>938.66784775706697</v>
      </c>
    </row>
    <row r="6929" spans="1:9" x14ac:dyDescent="0.25">
      <c r="A6929" t="s">
        <v>47</v>
      </c>
      <c r="B6929">
        <v>2007</v>
      </c>
      <c r="C6929">
        <v>3</v>
      </c>
      <c r="D6929">
        <v>1759.38219574607</v>
      </c>
      <c r="E6929">
        <v>6831.2604199307998</v>
      </c>
      <c r="F6929">
        <v>318.75084515580602</v>
      </c>
      <c r="G6929">
        <v>138.582521268947</v>
      </c>
      <c r="H6929">
        <v>1046.75856508879</v>
      </c>
      <c r="I6929">
        <v>1513.3825522223401</v>
      </c>
    </row>
    <row r="6930" spans="1:9" x14ac:dyDescent="0.25">
      <c r="A6930" t="s">
        <v>47</v>
      </c>
      <c r="B6930">
        <v>2007</v>
      </c>
      <c r="C6930">
        <v>4</v>
      </c>
      <c r="D6930">
        <v>2287.5234680605599</v>
      </c>
      <c r="E6930">
        <v>6131.7813181179799</v>
      </c>
      <c r="F6930">
        <v>37.332142505555098</v>
      </c>
      <c r="G6930">
        <v>16.976628838164</v>
      </c>
      <c r="H6930">
        <v>161.186385236566</v>
      </c>
      <c r="I6930">
        <v>1917.1585515117699</v>
      </c>
    </row>
    <row r="6931" spans="1:9" x14ac:dyDescent="0.25">
      <c r="A6931" t="s">
        <v>47</v>
      </c>
      <c r="B6931">
        <v>2007</v>
      </c>
      <c r="C6931">
        <v>5</v>
      </c>
      <c r="D6931">
        <v>1910.1696515139499</v>
      </c>
      <c r="E6931">
        <v>6117.7804128554599</v>
      </c>
      <c r="F6931">
        <v>145.157313275825</v>
      </c>
      <c r="G6931">
        <v>64.776310307729503</v>
      </c>
      <c r="H6931">
        <v>2094.9197492226199</v>
      </c>
      <c r="I6931">
        <v>1691.1698275553399</v>
      </c>
    </row>
    <row r="6932" spans="1:9" x14ac:dyDescent="0.25">
      <c r="A6932" t="s">
        <v>47</v>
      </c>
      <c r="B6932">
        <v>2007</v>
      </c>
      <c r="C6932">
        <v>6</v>
      </c>
      <c r="D6932">
        <v>1626.96444927985</v>
      </c>
      <c r="E6932">
        <v>6659.5488855891399</v>
      </c>
      <c r="F6932">
        <v>2078.5318653344798</v>
      </c>
      <c r="G6932">
        <v>940.00030110817397</v>
      </c>
      <c r="H6932">
        <v>4888.8002027502398</v>
      </c>
      <c r="I6932">
        <v>1602.53515640815</v>
      </c>
    </row>
    <row r="6933" spans="1:9" x14ac:dyDescent="0.25">
      <c r="A6933" t="s">
        <v>47</v>
      </c>
      <c r="B6933">
        <v>2007</v>
      </c>
      <c r="C6933">
        <v>7</v>
      </c>
      <c r="D6933">
        <v>1159.7193788142599</v>
      </c>
      <c r="E6933">
        <v>6890.3459839141897</v>
      </c>
      <c r="F6933">
        <v>1257.4560943506201</v>
      </c>
      <c r="G6933">
        <v>546.737614177968</v>
      </c>
      <c r="H6933">
        <v>2771.9348848683899</v>
      </c>
      <c r="I6933">
        <v>1163.27332536015</v>
      </c>
    </row>
    <row r="6934" spans="1:9" x14ac:dyDescent="0.25">
      <c r="A6934" t="s">
        <v>47</v>
      </c>
      <c r="B6934">
        <v>2007</v>
      </c>
      <c r="C6934">
        <v>8</v>
      </c>
      <c r="D6934">
        <v>890.42787212791404</v>
      </c>
      <c r="E6934">
        <v>6873.0090912646501</v>
      </c>
      <c r="F6934">
        <v>435.64130211223102</v>
      </c>
      <c r="G6934">
        <v>193.18025278492101</v>
      </c>
      <c r="H6934">
        <v>884.00426007692295</v>
      </c>
      <c r="I6934">
        <v>874.94182659962098</v>
      </c>
    </row>
    <row r="6935" spans="1:9" x14ac:dyDescent="0.25">
      <c r="A6935" t="s">
        <v>47</v>
      </c>
      <c r="B6935">
        <v>2007</v>
      </c>
      <c r="C6935">
        <v>9</v>
      </c>
      <c r="D6935">
        <v>570.68155148573101</v>
      </c>
      <c r="E6935">
        <v>6941.4225948345902</v>
      </c>
      <c r="F6935">
        <v>707.49139718966001</v>
      </c>
      <c r="G6935">
        <v>316.31218128472801</v>
      </c>
      <c r="H6935">
        <v>1030.60561872676</v>
      </c>
      <c r="I6935">
        <v>590.77560456555898</v>
      </c>
    </row>
    <row r="6936" spans="1:9" x14ac:dyDescent="0.25">
      <c r="A6936" t="s">
        <v>47</v>
      </c>
      <c r="B6936">
        <v>2007</v>
      </c>
      <c r="C6936">
        <v>10</v>
      </c>
      <c r="D6936">
        <v>466.61153340981798</v>
      </c>
      <c r="E6936">
        <v>6931.1339494441299</v>
      </c>
      <c r="F6936">
        <v>591.65433471398796</v>
      </c>
      <c r="G6936">
        <v>260.519709970652</v>
      </c>
      <c r="H6936">
        <v>664.47929301038801</v>
      </c>
      <c r="I6936">
        <v>496.62418612132097</v>
      </c>
    </row>
    <row r="6937" spans="1:9" x14ac:dyDescent="0.25">
      <c r="A6937" t="s">
        <v>47</v>
      </c>
      <c r="B6937">
        <v>2007</v>
      </c>
      <c r="C6937">
        <v>11</v>
      </c>
      <c r="D6937">
        <v>482.13501923853698</v>
      </c>
      <c r="E6937">
        <v>6957.3848925820903</v>
      </c>
      <c r="F6937">
        <v>1179.1990263632699</v>
      </c>
      <c r="G6937">
        <v>527.014482559101</v>
      </c>
      <c r="H6937">
        <v>1590.2069538676301</v>
      </c>
      <c r="I6937">
        <v>487.39681069710298</v>
      </c>
    </row>
    <row r="6938" spans="1:9" x14ac:dyDescent="0.25">
      <c r="A6938" t="s">
        <v>47</v>
      </c>
      <c r="B6938">
        <v>2007</v>
      </c>
      <c r="C6938">
        <v>12</v>
      </c>
      <c r="D6938">
        <v>625.29545863734495</v>
      </c>
      <c r="E6938">
        <v>6949.4055144213899</v>
      </c>
      <c r="F6938">
        <v>1202.0237180797201</v>
      </c>
      <c r="G6938">
        <v>528.78848225462798</v>
      </c>
      <c r="H6938">
        <v>1979.24614786444</v>
      </c>
      <c r="I6938">
        <v>567.92932031315297</v>
      </c>
    </row>
    <row r="6939" spans="1:9" x14ac:dyDescent="0.25">
      <c r="A6939" t="s">
        <v>47</v>
      </c>
      <c r="B6939">
        <v>2008</v>
      </c>
      <c r="C6939">
        <v>1</v>
      </c>
      <c r="D6939">
        <v>989.42390657162298</v>
      </c>
      <c r="E6939">
        <v>6918.5864326016299</v>
      </c>
      <c r="F6939">
        <v>1923.70024124714</v>
      </c>
      <c r="G6939">
        <v>856.81470664843505</v>
      </c>
      <c r="H6939">
        <v>3493.2346416781602</v>
      </c>
      <c r="I6939">
        <v>782.40721505909005</v>
      </c>
    </row>
    <row r="6940" spans="1:9" x14ac:dyDescent="0.25">
      <c r="A6940" t="s">
        <v>47</v>
      </c>
      <c r="B6940">
        <v>2008</v>
      </c>
      <c r="C6940">
        <v>2</v>
      </c>
      <c r="D6940">
        <v>1420.99601641339</v>
      </c>
      <c r="E6940">
        <v>6832.3833510250897</v>
      </c>
      <c r="F6940">
        <v>334.49155001511099</v>
      </c>
      <c r="G6940">
        <v>147.220590362932</v>
      </c>
      <c r="H6940">
        <v>812.13745632917403</v>
      </c>
      <c r="I6940">
        <v>1105.70011544055</v>
      </c>
    </row>
    <row r="6941" spans="1:9" x14ac:dyDescent="0.25">
      <c r="A6941" t="s">
        <v>47</v>
      </c>
      <c r="B6941">
        <v>2008</v>
      </c>
      <c r="C6941">
        <v>3</v>
      </c>
      <c r="D6941">
        <v>1615.6197269931999</v>
      </c>
      <c r="E6941">
        <v>6857.3380018616399</v>
      </c>
      <c r="F6941">
        <v>743.48691756142296</v>
      </c>
      <c r="G6941">
        <v>330.73829044469898</v>
      </c>
      <c r="H6941">
        <v>1913.68695052563</v>
      </c>
      <c r="I6941">
        <v>1410.4993461736899</v>
      </c>
    </row>
    <row r="6942" spans="1:9" x14ac:dyDescent="0.25">
      <c r="A6942" t="s">
        <v>47</v>
      </c>
      <c r="B6942">
        <v>2008</v>
      </c>
      <c r="C6942">
        <v>4</v>
      </c>
      <c r="D6942">
        <v>1786.1846101956501</v>
      </c>
      <c r="E6942">
        <v>6828.1960676216104</v>
      </c>
      <c r="F6942">
        <v>310.61495212192102</v>
      </c>
      <c r="G6942">
        <v>140.39208650740699</v>
      </c>
      <c r="H6942">
        <v>1601.4587285227999</v>
      </c>
      <c r="I6942">
        <v>1729.58471990761</v>
      </c>
    </row>
    <row r="6943" spans="1:9" x14ac:dyDescent="0.25">
      <c r="A6943" t="s">
        <v>47</v>
      </c>
      <c r="B6943">
        <v>2008</v>
      </c>
      <c r="C6943">
        <v>5</v>
      </c>
      <c r="D6943">
        <v>2113.41015488739</v>
      </c>
      <c r="E6943">
        <v>6387.1290622446504</v>
      </c>
      <c r="F6943">
        <v>65.659670452657593</v>
      </c>
      <c r="G6943">
        <v>27.308202526047499</v>
      </c>
      <c r="H6943">
        <v>885.82079479276695</v>
      </c>
      <c r="I6943">
        <v>2015.6911375007901</v>
      </c>
    </row>
    <row r="6944" spans="1:9" x14ac:dyDescent="0.25">
      <c r="A6944" t="s">
        <v>47</v>
      </c>
      <c r="B6944">
        <v>2008</v>
      </c>
      <c r="C6944">
        <v>6</v>
      </c>
      <c r="D6944">
        <v>1594.2664985492299</v>
      </c>
      <c r="E6944">
        <v>6633.6442888397996</v>
      </c>
      <c r="F6944">
        <v>248.91650940519301</v>
      </c>
      <c r="G6944">
        <v>110.710124392857</v>
      </c>
      <c r="H6944">
        <v>1503.44458312912</v>
      </c>
      <c r="I6944">
        <v>1569.1428295742501</v>
      </c>
    </row>
    <row r="6945" spans="1:9" x14ac:dyDescent="0.25">
      <c r="A6945" t="s">
        <v>47</v>
      </c>
      <c r="B6945">
        <v>2008</v>
      </c>
      <c r="C6945">
        <v>7</v>
      </c>
      <c r="D6945">
        <v>1268.3582587953999</v>
      </c>
      <c r="E6945">
        <v>6878.9439395068403</v>
      </c>
      <c r="F6945">
        <v>1213.7333096939999</v>
      </c>
      <c r="G6945">
        <v>540.24394591679197</v>
      </c>
      <c r="H6945">
        <v>2589.61929224297</v>
      </c>
      <c r="I6945">
        <v>1254.8393189826199</v>
      </c>
    </row>
    <row r="6946" spans="1:9" x14ac:dyDescent="0.25">
      <c r="A6946" t="s">
        <v>47</v>
      </c>
      <c r="B6946">
        <v>2008</v>
      </c>
      <c r="C6946">
        <v>8</v>
      </c>
      <c r="D6946">
        <v>752.37544743493697</v>
      </c>
      <c r="E6946">
        <v>6912.6135089321897</v>
      </c>
      <c r="F6946">
        <v>1393.4017996565899</v>
      </c>
      <c r="G6946">
        <v>620.08038597039604</v>
      </c>
      <c r="H6946">
        <v>2688.89048407578</v>
      </c>
      <c r="I6946">
        <v>756.572377997427</v>
      </c>
    </row>
    <row r="6947" spans="1:9" x14ac:dyDescent="0.25">
      <c r="A6947" t="s">
        <v>47</v>
      </c>
      <c r="B6947">
        <v>2008</v>
      </c>
      <c r="C6947">
        <v>9</v>
      </c>
      <c r="D6947">
        <v>497.79855414489998</v>
      </c>
      <c r="E6947">
        <v>6914.7735990594501</v>
      </c>
      <c r="F6947">
        <v>1532.8535595307601</v>
      </c>
      <c r="G6947">
        <v>677.54962374034199</v>
      </c>
      <c r="H6947">
        <v>2525.0543891559801</v>
      </c>
      <c r="I6947">
        <v>524.97328619180701</v>
      </c>
    </row>
    <row r="6948" spans="1:9" x14ac:dyDescent="0.25">
      <c r="A6948" t="s">
        <v>47</v>
      </c>
      <c r="B6948">
        <v>2008</v>
      </c>
      <c r="C6948">
        <v>10</v>
      </c>
      <c r="D6948">
        <v>441.43998453809201</v>
      </c>
      <c r="E6948">
        <v>6858.5265351283197</v>
      </c>
      <c r="F6948">
        <v>1154.5853334359001</v>
      </c>
      <c r="G6948">
        <v>508.875254420158</v>
      </c>
      <c r="H6948">
        <v>1806.88139202196</v>
      </c>
      <c r="I6948">
        <v>468.67517725156301</v>
      </c>
    </row>
    <row r="6949" spans="1:9" x14ac:dyDescent="0.25">
      <c r="A6949" t="s">
        <v>47</v>
      </c>
      <c r="B6949">
        <v>2008</v>
      </c>
      <c r="C6949">
        <v>11</v>
      </c>
      <c r="D6949">
        <v>402.05537779418597</v>
      </c>
      <c r="E6949">
        <v>6952.6942871060201</v>
      </c>
      <c r="F6949">
        <v>1064.62812434855</v>
      </c>
      <c r="G6949">
        <v>471.68758891865298</v>
      </c>
      <c r="H6949">
        <v>1521.70468912047</v>
      </c>
      <c r="I6949">
        <v>417.02087911176699</v>
      </c>
    </row>
    <row r="6950" spans="1:9" x14ac:dyDescent="0.25">
      <c r="A6950" t="s">
        <v>47</v>
      </c>
      <c r="B6950">
        <v>2008</v>
      </c>
      <c r="C6950">
        <v>12</v>
      </c>
      <c r="D6950">
        <v>577.01601696549301</v>
      </c>
      <c r="E6950">
        <v>6950.7173431031797</v>
      </c>
      <c r="F6950">
        <v>1008.32678112399</v>
      </c>
      <c r="G6950">
        <v>450.23182197743699</v>
      </c>
      <c r="H6950">
        <v>1462.8160788805601</v>
      </c>
      <c r="I6950">
        <v>527.15921579293695</v>
      </c>
    </row>
    <row r="6951" spans="1:9" x14ac:dyDescent="0.25">
      <c r="A6951" t="s">
        <v>47</v>
      </c>
      <c r="B6951">
        <v>2009</v>
      </c>
      <c r="C6951">
        <v>1</v>
      </c>
      <c r="D6951">
        <v>847.77280767433797</v>
      </c>
      <c r="E6951">
        <v>6959.3588463894703</v>
      </c>
      <c r="F6951">
        <v>968.40677761413997</v>
      </c>
      <c r="G6951">
        <v>427.396277772529</v>
      </c>
      <c r="H6951">
        <v>1461.2714978548399</v>
      </c>
      <c r="I6951">
        <v>686.23898503782698</v>
      </c>
    </row>
    <row r="6952" spans="1:9" x14ac:dyDescent="0.25">
      <c r="A6952" t="s">
        <v>47</v>
      </c>
      <c r="B6952">
        <v>2009</v>
      </c>
      <c r="C6952">
        <v>2</v>
      </c>
      <c r="D6952">
        <v>1020.50194234631</v>
      </c>
      <c r="E6952">
        <v>6855.7162723817501</v>
      </c>
      <c r="F6952">
        <v>501.70510171876202</v>
      </c>
      <c r="G6952">
        <v>224.70836144080101</v>
      </c>
      <c r="H6952">
        <v>864.13200598117896</v>
      </c>
      <c r="I6952">
        <v>814.538934933429</v>
      </c>
    </row>
    <row r="6953" spans="1:9" x14ac:dyDescent="0.25">
      <c r="A6953" t="s">
        <v>47</v>
      </c>
      <c r="B6953">
        <v>2009</v>
      </c>
      <c r="C6953">
        <v>3</v>
      </c>
      <c r="D6953">
        <v>1812.79889167635</v>
      </c>
      <c r="E6953">
        <v>6720.5693992408796</v>
      </c>
      <c r="F6953">
        <v>172.77678504491601</v>
      </c>
      <c r="G6953">
        <v>76.126276973321694</v>
      </c>
      <c r="H6953">
        <v>753.80997498242402</v>
      </c>
      <c r="I6953">
        <v>1532.15282255538</v>
      </c>
    </row>
    <row r="6954" spans="1:9" x14ac:dyDescent="0.25">
      <c r="A6954" t="s">
        <v>47</v>
      </c>
      <c r="B6954">
        <v>2009</v>
      </c>
      <c r="C6954">
        <v>4</v>
      </c>
      <c r="D6954">
        <v>2101.2050860817699</v>
      </c>
      <c r="E6954">
        <v>6219.5232447100097</v>
      </c>
      <c r="F6954">
        <v>58.064661877664001</v>
      </c>
      <c r="G6954">
        <v>26.0092224576413</v>
      </c>
      <c r="H6954">
        <v>785.46736323365201</v>
      </c>
      <c r="I6954">
        <v>1795.97952663297</v>
      </c>
    </row>
    <row r="6955" spans="1:9" x14ac:dyDescent="0.25">
      <c r="A6955" t="s">
        <v>47</v>
      </c>
      <c r="B6955">
        <v>2009</v>
      </c>
      <c r="C6955">
        <v>5</v>
      </c>
      <c r="D6955">
        <v>2043.0201775401499</v>
      </c>
      <c r="E6955">
        <v>6266.4025361167896</v>
      </c>
      <c r="F6955">
        <v>220.81030706015599</v>
      </c>
      <c r="G6955">
        <v>96.801934436711903</v>
      </c>
      <c r="H6955">
        <v>1461.89251121182</v>
      </c>
      <c r="I6955">
        <v>1886.15251305993</v>
      </c>
    </row>
    <row r="6956" spans="1:9" x14ac:dyDescent="0.25">
      <c r="A6956" t="s">
        <v>47</v>
      </c>
      <c r="B6956">
        <v>2009</v>
      </c>
      <c r="C6956">
        <v>6</v>
      </c>
      <c r="D6956">
        <v>1762.3218033483599</v>
      </c>
      <c r="E6956">
        <v>6442.5388886636401</v>
      </c>
      <c r="F6956">
        <v>194.121082806364</v>
      </c>
      <c r="G6956">
        <v>89.747651470655896</v>
      </c>
      <c r="H6956">
        <v>1377.31152366893</v>
      </c>
      <c r="I6956">
        <v>1677.1065734214701</v>
      </c>
    </row>
    <row r="6957" spans="1:9" x14ac:dyDescent="0.25">
      <c r="A6957" t="s">
        <v>47</v>
      </c>
      <c r="B6957">
        <v>2009</v>
      </c>
      <c r="C6957">
        <v>7</v>
      </c>
      <c r="D6957">
        <v>1269.4674231432</v>
      </c>
      <c r="E6957">
        <v>6733.4101319520496</v>
      </c>
      <c r="F6957">
        <v>1226.2211411609401</v>
      </c>
      <c r="G6957">
        <v>540.091388870228</v>
      </c>
      <c r="H6957">
        <v>3102.14585179703</v>
      </c>
      <c r="I6957">
        <v>1220.74640002928</v>
      </c>
    </row>
    <row r="6958" spans="1:9" x14ac:dyDescent="0.25">
      <c r="A6958" t="s">
        <v>47</v>
      </c>
      <c r="B6958">
        <v>2009</v>
      </c>
      <c r="C6958">
        <v>8</v>
      </c>
      <c r="D6958">
        <v>899.50029547243696</v>
      </c>
      <c r="E6958">
        <v>6859.9595626933296</v>
      </c>
      <c r="F6958">
        <v>558.999024642069</v>
      </c>
      <c r="G6958">
        <v>244.943535161559</v>
      </c>
      <c r="H6958">
        <v>1192.9968197501601</v>
      </c>
      <c r="I6958">
        <v>877.61774002983498</v>
      </c>
    </row>
    <row r="6959" spans="1:9" x14ac:dyDescent="0.25">
      <c r="A6959" t="s">
        <v>47</v>
      </c>
      <c r="B6959">
        <v>2009</v>
      </c>
      <c r="C6959">
        <v>9</v>
      </c>
      <c r="D6959">
        <v>557.95209577591595</v>
      </c>
      <c r="E6959">
        <v>6878.4310970558099</v>
      </c>
      <c r="F6959">
        <v>468.76113917622098</v>
      </c>
      <c r="G6959">
        <v>210.31170522517399</v>
      </c>
      <c r="H6959">
        <v>628.91179505045898</v>
      </c>
      <c r="I6959">
        <v>570.89672301695396</v>
      </c>
    </row>
    <row r="6960" spans="1:9" x14ac:dyDescent="0.25">
      <c r="A6960" t="s">
        <v>47</v>
      </c>
      <c r="B6960">
        <v>2009</v>
      </c>
      <c r="C6960">
        <v>10</v>
      </c>
      <c r="D6960">
        <v>458.18282638189498</v>
      </c>
      <c r="E6960">
        <v>6928.0791486586004</v>
      </c>
      <c r="F6960">
        <v>1084.90877236606</v>
      </c>
      <c r="G6960">
        <v>484.65045832498902</v>
      </c>
      <c r="H6960">
        <v>1483.6747043134901</v>
      </c>
      <c r="I6960">
        <v>488.28761928861599</v>
      </c>
    </row>
    <row r="6961" spans="1:9" x14ac:dyDescent="0.25">
      <c r="A6961" t="s">
        <v>47</v>
      </c>
      <c r="B6961">
        <v>2009</v>
      </c>
      <c r="C6961">
        <v>11</v>
      </c>
      <c r="D6961">
        <v>436.15583532724202</v>
      </c>
      <c r="E6961">
        <v>6960.8042397352601</v>
      </c>
      <c r="F6961">
        <v>2179.8034857285902</v>
      </c>
      <c r="G6961">
        <v>962.49144989598005</v>
      </c>
      <c r="H6961">
        <v>3678.1653349288899</v>
      </c>
      <c r="I6961">
        <v>448.37994826389797</v>
      </c>
    </row>
    <row r="6962" spans="1:9" x14ac:dyDescent="0.25">
      <c r="A6962" t="s">
        <v>47</v>
      </c>
      <c r="B6962">
        <v>2009</v>
      </c>
      <c r="C6962">
        <v>12</v>
      </c>
      <c r="D6962">
        <v>542.71666859691197</v>
      </c>
      <c r="E6962">
        <v>6965.3661116778603</v>
      </c>
      <c r="F6962">
        <v>1296.13541298922</v>
      </c>
      <c r="G6962">
        <v>576.10513101988602</v>
      </c>
      <c r="H6962">
        <v>1868.1404563692099</v>
      </c>
      <c r="I6962">
        <v>504.047954018197</v>
      </c>
    </row>
    <row r="6963" spans="1:9" x14ac:dyDescent="0.25">
      <c r="A6963" t="s">
        <v>47</v>
      </c>
      <c r="B6963">
        <v>2010</v>
      </c>
      <c r="C6963">
        <v>1</v>
      </c>
      <c r="D6963">
        <v>720.04608257357904</v>
      </c>
      <c r="E6963">
        <v>6958.9982664305098</v>
      </c>
      <c r="F6963">
        <v>932.010466860728</v>
      </c>
      <c r="G6963">
        <v>416.30198120509903</v>
      </c>
      <c r="H6963">
        <v>1400.1303799688701</v>
      </c>
      <c r="I6963">
        <v>595.11463617747302</v>
      </c>
    </row>
    <row r="6964" spans="1:9" x14ac:dyDescent="0.25">
      <c r="A6964" t="s">
        <v>47</v>
      </c>
      <c r="B6964">
        <v>2010</v>
      </c>
      <c r="C6964">
        <v>2</v>
      </c>
      <c r="D6964">
        <v>942.87996573794999</v>
      </c>
      <c r="E6964">
        <v>6962.1232986872901</v>
      </c>
      <c r="F6964">
        <v>819.91775923941202</v>
      </c>
      <c r="G6964">
        <v>369.14936691600502</v>
      </c>
      <c r="H6964">
        <v>1395.5835780943301</v>
      </c>
      <c r="I6964">
        <v>771.33473331272603</v>
      </c>
    </row>
    <row r="6965" spans="1:9" x14ac:dyDescent="0.25">
      <c r="A6965" t="s">
        <v>47</v>
      </c>
      <c r="B6965">
        <v>2010</v>
      </c>
      <c r="C6965">
        <v>3</v>
      </c>
      <c r="D6965">
        <v>1743.6400885032399</v>
      </c>
      <c r="E6965">
        <v>6834.1075902996899</v>
      </c>
      <c r="F6965">
        <v>457.273387832315</v>
      </c>
      <c r="G6965">
        <v>205.34642517653401</v>
      </c>
      <c r="H6965">
        <v>1448.3632967058199</v>
      </c>
      <c r="I6965">
        <v>1497.12113460091</v>
      </c>
    </row>
    <row r="6966" spans="1:9" x14ac:dyDescent="0.25">
      <c r="A6966" t="s">
        <v>47</v>
      </c>
      <c r="B6966">
        <v>2010</v>
      </c>
      <c r="C6966">
        <v>4</v>
      </c>
      <c r="D6966">
        <v>2171.6219984393801</v>
      </c>
      <c r="E6966">
        <v>6509.9727671602604</v>
      </c>
      <c r="F6966">
        <v>72.365267169587</v>
      </c>
      <c r="G6966">
        <v>31.4842332295433</v>
      </c>
      <c r="H6966">
        <v>594.31333572612698</v>
      </c>
      <c r="I6966">
        <v>1970.4858747743499</v>
      </c>
    </row>
    <row r="6967" spans="1:9" x14ac:dyDescent="0.25">
      <c r="A6967" t="s">
        <v>47</v>
      </c>
      <c r="B6967">
        <v>2010</v>
      </c>
      <c r="C6967">
        <v>5</v>
      </c>
      <c r="D6967">
        <v>2029.6077352064899</v>
      </c>
      <c r="E6967">
        <v>5926.1145013974001</v>
      </c>
      <c r="F6967">
        <v>38.324691864575698</v>
      </c>
      <c r="G6967">
        <v>17.478538811335799</v>
      </c>
      <c r="H6967">
        <v>482.566922699418</v>
      </c>
      <c r="I6967">
        <v>1740.03672103951</v>
      </c>
    </row>
    <row r="6968" spans="1:9" x14ac:dyDescent="0.25">
      <c r="A6968" t="s">
        <v>47</v>
      </c>
      <c r="B6968">
        <v>2010</v>
      </c>
      <c r="C6968">
        <v>6</v>
      </c>
      <c r="D6968">
        <v>1912.37630626603</v>
      </c>
      <c r="E6968">
        <v>5934.1306013855701</v>
      </c>
      <c r="F6968">
        <v>49.765368681790697</v>
      </c>
      <c r="G6968">
        <v>22.676559711412001</v>
      </c>
      <c r="H6968">
        <v>1046.85468789467</v>
      </c>
      <c r="I6968">
        <v>1622.6323954596201</v>
      </c>
    </row>
    <row r="6969" spans="1:9" x14ac:dyDescent="0.25">
      <c r="A6969" t="s">
        <v>47</v>
      </c>
      <c r="B6969">
        <v>2010</v>
      </c>
      <c r="C6969">
        <v>7</v>
      </c>
      <c r="D6969">
        <v>1316.6085401540399</v>
      </c>
      <c r="E6969">
        <v>6105.6744188753501</v>
      </c>
      <c r="F6969">
        <v>208.65377348567</v>
      </c>
      <c r="G6969">
        <v>91.317338791141196</v>
      </c>
      <c r="H6969">
        <v>1335.14703006934</v>
      </c>
      <c r="I6969">
        <v>1119.1612886390301</v>
      </c>
    </row>
    <row r="6970" spans="1:9" x14ac:dyDescent="0.25">
      <c r="A6970" t="s">
        <v>47</v>
      </c>
      <c r="B6970">
        <v>2010</v>
      </c>
      <c r="C6970">
        <v>8</v>
      </c>
      <c r="D6970">
        <v>857.207461378365</v>
      </c>
      <c r="E6970">
        <v>6758.5043561535704</v>
      </c>
      <c r="F6970">
        <v>696.74518588045703</v>
      </c>
      <c r="G6970">
        <v>305.39224822120298</v>
      </c>
      <c r="H6970">
        <v>1704.6038864751199</v>
      </c>
      <c r="I6970">
        <v>829.94930357797102</v>
      </c>
    </row>
    <row r="6971" spans="1:9" x14ac:dyDescent="0.25">
      <c r="A6971" t="s">
        <v>47</v>
      </c>
      <c r="B6971">
        <v>2010</v>
      </c>
      <c r="C6971">
        <v>9</v>
      </c>
      <c r="D6971">
        <v>536.54490684957898</v>
      </c>
      <c r="E6971">
        <v>6875.9523179063399</v>
      </c>
      <c r="F6971">
        <v>1171.1115898948599</v>
      </c>
      <c r="G6971">
        <v>525.085314762797</v>
      </c>
      <c r="H6971">
        <v>1944.5278019467901</v>
      </c>
      <c r="I6971">
        <v>554.72687637198999</v>
      </c>
    </row>
    <row r="6972" spans="1:9" x14ac:dyDescent="0.25">
      <c r="A6972" t="s">
        <v>47</v>
      </c>
      <c r="B6972">
        <v>2010</v>
      </c>
      <c r="C6972">
        <v>10</v>
      </c>
      <c r="D6972">
        <v>430.58984339421897</v>
      </c>
      <c r="E6972">
        <v>6949.38413485809</v>
      </c>
      <c r="F6972">
        <v>1113.9073032394199</v>
      </c>
      <c r="G6972">
        <v>493.299931592679</v>
      </c>
      <c r="H6972">
        <v>1591.87148317232</v>
      </c>
      <c r="I6972">
        <v>464.65161382452902</v>
      </c>
    </row>
    <row r="6973" spans="1:9" x14ac:dyDescent="0.25">
      <c r="A6973" t="s">
        <v>47</v>
      </c>
      <c r="B6973">
        <v>2010</v>
      </c>
      <c r="C6973">
        <v>11</v>
      </c>
      <c r="D6973">
        <v>373.80696889019401</v>
      </c>
      <c r="E6973">
        <v>6965.9592716279603</v>
      </c>
      <c r="F6973">
        <v>1434.2641457573</v>
      </c>
      <c r="G6973">
        <v>640.52074427693299</v>
      </c>
      <c r="H6973">
        <v>2041.0351805151799</v>
      </c>
      <c r="I6973">
        <v>395.79180887633299</v>
      </c>
    </row>
    <row r="6974" spans="1:9" x14ac:dyDescent="0.25">
      <c r="A6974" t="s">
        <v>47</v>
      </c>
      <c r="B6974">
        <v>2010</v>
      </c>
      <c r="C6974">
        <v>12</v>
      </c>
      <c r="D6974">
        <v>537.94069763766595</v>
      </c>
      <c r="E6974">
        <v>6959.8205318362498</v>
      </c>
      <c r="F6974">
        <v>549.534395419102</v>
      </c>
      <c r="G6974">
        <v>244.347250990871</v>
      </c>
      <c r="H6974">
        <v>547.67009361848795</v>
      </c>
      <c r="I6974">
        <v>500.16948680182901</v>
      </c>
    </row>
    <row r="6975" spans="1:9" x14ac:dyDescent="0.25">
      <c r="A6975" t="s">
        <v>47</v>
      </c>
      <c r="B6975">
        <v>2011</v>
      </c>
      <c r="C6975">
        <v>1</v>
      </c>
      <c r="D6975">
        <v>858.88218759925405</v>
      </c>
      <c r="E6975">
        <v>6938.50237678756</v>
      </c>
      <c r="F6975">
        <v>742.28165157710498</v>
      </c>
      <c r="G6975">
        <v>328.396161237314</v>
      </c>
      <c r="H6975">
        <v>1190.07423308689</v>
      </c>
      <c r="I6975">
        <v>691.82878836616101</v>
      </c>
    </row>
    <row r="6976" spans="1:9" x14ac:dyDescent="0.25">
      <c r="A6976" t="s">
        <v>47</v>
      </c>
      <c r="B6976">
        <v>2011</v>
      </c>
      <c r="C6976">
        <v>2</v>
      </c>
      <c r="D6976">
        <v>1085.0654525504201</v>
      </c>
      <c r="E6976">
        <v>6925.26206948852</v>
      </c>
      <c r="F6976">
        <v>1068.7257950660601</v>
      </c>
      <c r="G6976">
        <v>475.805352007914</v>
      </c>
      <c r="H6976">
        <v>1984.1595314915701</v>
      </c>
      <c r="I6976">
        <v>866.80886302597503</v>
      </c>
    </row>
    <row r="6977" spans="1:9" x14ac:dyDescent="0.25">
      <c r="A6977" t="s">
        <v>47</v>
      </c>
      <c r="B6977">
        <v>2011</v>
      </c>
      <c r="C6977">
        <v>3</v>
      </c>
      <c r="D6977">
        <v>1881.5889041954699</v>
      </c>
      <c r="E6977">
        <v>6614.12937949959</v>
      </c>
      <c r="F6977">
        <v>49.830047489683899</v>
      </c>
      <c r="G6977">
        <v>22.0607348171086</v>
      </c>
      <c r="H6977">
        <v>218.21100232546701</v>
      </c>
      <c r="I6977">
        <v>1555.2637148388401</v>
      </c>
    </row>
    <row r="6978" spans="1:9" x14ac:dyDescent="0.25">
      <c r="A6978" t="s">
        <v>47</v>
      </c>
      <c r="B6978">
        <v>2011</v>
      </c>
      <c r="C6978">
        <v>4</v>
      </c>
      <c r="D6978">
        <v>2475.76624162286</v>
      </c>
      <c r="E6978">
        <v>5748.5303090580801</v>
      </c>
      <c r="F6978">
        <v>41.323089036341003</v>
      </c>
      <c r="G6978">
        <v>18.6476485812743</v>
      </c>
      <c r="H6978">
        <v>101.693694713455</v>
      </c>
      <c r="I6978">
        <v>1882.98160727854</v>
      </c>
    </row>
    <row r="6979" spans="1:9" x14ac:dyDescent="0.25">
      <c r="A6979" t="s">
        <v>47</v>
      </c>
      <c r="B6979">
        <v>2011</v>
      </c>
      <c r="C6979">
        <v>5</v>
      </c>
      <c r="D6979">
        <v>2081.8747387691001</v>
      </c>
      <c r="E6979">
        <v>5302.75141058792</v>
      </c>
      <c r="F6979">
        <v>73.871278834788797</v>
      </c>
      <c r="G6979">
        <v>32.465182225565201</v>
      </c>
      <c r="H6979">
        <v>1176.4807905304499</v>
      </c>
      <c r="I6979">
        <v>1470.3193923860499</v>
      </c>
    </row>
    <row r="6980" spans="1:9" x14ac:dyDescent="0.25">
      <c r="A6980" t="s">
        <v>47</v>
      </c>
      <c r="B6980">
        <v>2011</v>
      </c>
      <c r="C6980">
        <v>6</v>
      </c>
      <c r="D6980">
        <v>1798.5960564770701</v>
      </c>
      <c r="E6980">
        <v>5702.9167425121304</v>
      </c>
      <c r="F6980">
        <v>124.109061543736</v>
      </c>
      <c r="G6980">
        <v>54.229401060855999</v>
      </c>
      <c r="H6980">
        <v>1223.1234495400099</v>
      </c>
      <c r="I6980">
        <v>1444.0803108754301</v>
      </c>
    </row>
    <row r="6981" spans="1:9" x14ac:dyDescent="0.25">
      <c r="A6981" t="s">
        <v>47</v>
      </c>
      <c r="B6981">
        <v>2011</v>
      </c>
      <c r="C6981">
        <v>7</v>
      </c>
      <c r="D6981">
        <v>1365.0612043910501</v>
      </c>
      <c r="E6981">
        <v>6178.1127177983899</v>
      </c>
      <c r="F6981">
        <v>194.67434318124799</v>
      </c>
      <c r="G6981">
        <v>86.111849940125893</v>
      </c>
      <c r="H6981">
        <v>1153.2763486916699</v>
      </c>
      <c r="I6981">
        <v>1194.17063824608</v>
      </c>
    </row>
    <row r="6982" spans="1:9" x14ac:dyDescent="0.25">
      <c r="A6982" t="s">
        <v>47</v>
      </c>
      <c r="B6982">
        <v>2011</v>
      </c>
      <c r="C6982">
        <v>8</v>
      </c>
      <c r="D6982">
        <v>850.21476613990399</v>
      </c>
      <c r="E6982">
        <v>6655.9763644072</v>
      </c>
      <c r="F6982">
        <v>612.15396534464298</v>
      </c>
      <c r="G6982">
        <v>276.04015909464903</v>
      </c>
      <c r="H6982">
        <v>1641.05251794695</v>
      </c>
      <c r="I6982">
        <v>806.21236852994002</v>
      </c>
    </row>
    <row r="6983" spans="1:9" x14ac:dyDescent="0.25">
      <c r="A6983" t="s">
        <v>47</v>
      </c>
      <c r="B6983">
        <v>2011</v>
      </c>
      <c r="C6983">
        <v>9</v>
      </c>
      <c r="D6983">
        <v>627.06507183698704</v>
      </c>
      <c r="E6983">
        <v>6938.2213030162002</v>
      </c>
      <c r="F6983">
        <v>612.57717841288502</v>
      </c>
      <c r="G6983">
        <v>270.22841978582301</v>
      </c>
      <c r="H6983">
        <v>902.78509226218205</v>
      </c>
      <c r="I6983">
        <v>641.14562805767105</v>
      </c>
    </row>
    <row r="6984" spans="1:9" x14ac:dyDescent="0.25">
      <c r="A6984" t="s">
        <v>47</v>
      </c>
      <c r="B6984">
        <v>2011</v>
      </c>
      <c r="C6984">
        <v>10</v>
      </c>
      <c r="D6984">
        <v>486.31698851533298</v>
      </c>
      <c r="E6984">
        <v>6954.2342629124396</v>
      </c>
      <c r="F6984">
        <v>1063.8180722698401</v>
      </c>
      <c r="G6984">
        <v>475.61827722356202</v>
      </c>
      <c r="H6984">
        <v>1549.226288416</v>
      </c>
      <c r="I6984">
        <v>514.15400227862403</v>
      </c>
    </row>
    <row r="6985" spans="1:9" x14ac:dyDescent="0.25">
      <c r="A6985" t="s">
        <v>47</v>
      </c>
      <c r="B6985">
        <v>2011</v>
      </c>
      <c r="C6985">
        <v>11</v>
      </c>
      <c r="D6985">
        <v>460.90266824036098</v>
      </c>
      <c r="E6985">
        <v>6956.3303981159897</v>
      </c>
      <c r="F6985">
        <v>680.232724310604</v>
      </c>
      <c r="G6985">
        <v>300.878715757392</v>
      </c>
      <c r="H6985">
        <v>806.60639842058197</v>
      </c>
      <c r="I6985">
        <v>467.90132728769299</v>
      </c>
    </row>
    <row r="6986" spans="1:9" x14ac:dyDescent="0.25">
      <c r="A6986" t="s">
        <v>47</v>
      </c>
      <c r="B6986">
        <v>2011</v>
      </c>
      <c r="C6986">
        <v>12</v>
      </c>
      <c r="D6986">
        <v>641.74306804849505</v>
      </c>
      <c r="E6986">
        <v>6943.7997834428397</v>
      </c>
      <c r="F6986">
        <v>1402.78387353532</v>
      </c>
      <c r="G6986">
        <v>618.67742660325803</v>
      </c>
      <c r="H6986">
        <v>2180.22741815472</v>
      </c>
      <c r="I6986">
        <v>578.84196096896198</v>
      </c>
    </row>
    <row r="6987" spans="1:9" x14ac:dyDescent="0.25">
      <c r="A6987" t="s">
        <v>47</v>
      </c>
      <c r="B6987">
        <v>2012</v>
      </c>
      <c r="C6987">
        <v>1</v>
      </c>
      <c r="D6987">
        <v>926.24844917372502</v>
      </c>
      <c r="E6987">
        <v>6917.7253661233499</v>
      </c>
      <c r="F6987">
        <v>881.78921819272</v>
      </c>
      <c r="G6987">
        <v>389.12972000373901</v>
      </c>
      <c r="H6987">
        <v>1519.79302216211</v>
      </c>
      <c r="I6987">
        <v>738.46450881752503</v>
      </c>
    </row>
    <row r="6988" spans="1:9" x14ac:dyDescent="0.25">
      <c r="A6988" t="s">
        <v>47</v>
      </c>
      <c r="B6988">
        <v>2012</v>
      </c>
      <c r="C6988">
        <v>2</v>
      </c>
      <c r="D6988">
        <v>1163.96235632349</v>
      </c>
      <c r="E6988">
        <v>6904.7871648254404</v>
      </c>
      <c r="F6988">
        <v>299.57376607811199</v>
      </c>
      <c r="G6988">
        <v>130.229428416144</v>
      </c>
      <c r="H6988">
        <v>566.29075355310897</v>
      </c>
      <c r="I6988">
        <v>933.19057531488795</v>
      </c>
    </row>
    <row r="6989" spans="1:9" x14ac:dyDescent="0.25">
      <c r="A6989" t="s">
        <v>47</v>
      </c>
      <c r="B6989">
        <v>2012</v>
      </c>
      <c r="C6989">
        <v>3</v>
      </c>
      <c r="D6989">
        <v>2152.4724490139301</v>
      </c>
      <c r="E6989">
        <v>6644.9145406341504</v>
      </c>
      <c r="F6989">
        <v>136.65684474797999</v>
      </c>
      <c r="G6989">
        <v>63.1478464500887</v>
      </c>
      <c r="H6989">
        <v>509.80873491297302</v>
      </c>
      <c r="I6989">
        <v>1784.78157945008</v>
      </c>
    </row>
    <row r="6990" spans="1:9" x14ac:dyDescent="0.25">
      <c r="A6990" t="s">
        <v>47</v>
      </c>
      <c r="B6990">
        <v>2012</v>
      </c>
      <c r="C6990">
        <v>4</v>
      </c>
      <c r="D6990">
        <v>1698.7475088060801</v>
      </c>
      <c r="E6990">
        <v>6668.6891498080404</v>
      </c>
      <c r="F6990">
        <v>970.26839779402701</v>
      </c>
      <c r="G6990">
        <v>440.12317793185201</v>
      </c>
      <c r="H6990">
        <v>3289.8242700574901</v>
      </c>
      <c r="I6990">
        <v>1597.6411010192001</v>
      </c>
    </row>
    <row r="6991" spans="1:9" x14ac:dyDescent="0.25">
      <c r="A6991" t="s">
        <v>47</v>
      </c>
      <c r="B6991">
        <v>2012</v>
      </c>
      <c r="C6991">
        <v>5</v>
      </c>
      <c r="D6991">
        <v>2012.26526706551</v>
      </c>
      <c r="E6991">
        <v>6681.5231913140096</v>
      </c>
      <c r="F6991">
        <v>263.11474609846999</v>
      </c>
      <c r="G6991">
        <v>113.70424324210499</v>
      </c>
      <c r="H6991">
        <v>1172.6479746459599</v>
      </c>
      <c r="I6991">
        <v>2012.538740638</v>
      </c>
    </row>
    <row r="6992" spans="1:9" x14ac:dyDescent="0.25">
      <c r="A6992" t="s">
        <v>47</v>
      </c>
      <c r="B6992">
        <v>2012</v>
      </c>
      <c r="C6992">
        <v>6</v>
      </c>
      <c r="D6992">
        <v>1455.23760230211</v>
      </c>
      <c r="E6992">
        <v>6820.6696885173096</v>
      </c>
      <c r="F6992">
        <v>1124.8551854960101</v>
      </c>
      <c r="G6992">
        <v>500.23879826130297</v>
      </c>
      <c r="H6992">
        <v>3370.77439649296</v>
      </c>
      <c r="I6992">
        <v>1481.0629515652199</v>
      </c>
    </row>
    <row r="6993" spans="1:9" x14ac:dyDescent="0.25">
      <c r="A6993" t="s">
        <v>47</v>
      </c>
      <c r="B6993">
        <v>2012</v>
      </c>
      <c r="C6993">
        <v>7</v>
      </c>
      <c r="D6993">
        <v>1166.24592452821</v>
      </c>
      <c r="E6993">
        <v>6886.4839445730604</v>
      </c>
      <c r="F6993">
        <v>1121.9449550320301</v>
      </c>
      <c r="G6993">
        <v>490.618332341307</v>
      </c>
      <c r="H6993">
        <v>2320.6727018951401</v>
      </c>
      <c r="I6993">
        <v>1164.5209242221999</v>
      </c>
    </row>
    <row r="6994" spans="1:9" x14ac:dyDescent="0.25">
      <c r="A6994" t="s">
        <v>47</v>
      </c>
      <c r="B6994">
        <v>2012</v>
      </c>
      <c r="C6994">
        <v>8</v>
      </c>
      <c r="D6994">
        <v>901.49459118725201</v>
      </c>
      <c r="E6994">
        <v>6903.60415535416</v>
      </c>
      <c r="F6994">
        <v>1143.5127227835001</v>
      </c>
      <c r="G6994">
        <v>507.11473168741998</v>
      </c>
      <c r="H6994">
        <v>2091.6536466616099</v>
      </c>
      <c r="I6994">
        <v>889.56649373369703</v>
      </c>
    </row>
    <row r="6995" spans="1:9" x14ac:dyDescent="0.25">
      <c r="A6995" t="s">
        <v>47</v>
      </c>
      <c r="B6995">
        <v>2012</v>
      </c>
      <c r="C6995">
        <v>9</v>
      </c>
      <c r="D6995">
        <v>567.51828043493799</v>
      </c>
      <c r="E6995">
        <v>6861.61556622223</v>
      </c>
      <c r="F6995">
        <v>1301.5188657686001</v>
      </c>
      <c r="G6995">
        <v>574.46401627001001</v>
      </c>
      <c r="H6995">
        <v>2266.1997823311799</v>
      </c>
      <c r="I6995">
        <v>577.56962301864598</v>
      </c>
    </row>
    <row r="6996" spans="1:9" x14ac:dyDescent="0.25">
      <c r="A6996" t="s">
        <v>47</v>
      </c>
      <c r="B6996">
        <v>2012</v>
      </c>
      <c r="C6996">
        <v>10</v>
      </c>
      <c r="D6996">
        <v>405.66203811799602</v>
      </c>
      <c r="E6996">
        <v>6903.4324195277404</v>
      </c>
      <c r="F6996">
        <v>1361.5323032239701</v>
      </c>
      <c r="G6996">
        <v>602.90197192712003</v>
      </c>
      <c r="H6996">
        <v>1976.0853212280499</v>
      </c>
      <c r="I6996">
        <v>440.53887647662202</v>
      </c>
    </row>
    <row r="6997" spans="1:9" x14ac:dyDescent="0.25">
      <c r="A6997" t="s">
        <v>47</v>
      </c>
      <c r="B6997">
        <v>2012</v>
      </c>
      <c r="C6997">
        <v>11</v>
      </c>
      <c r="D6997">
        <v>436.77986495045002</v>
      </c>
      <c r="E6997">
        <v>6927.2732374644502</v>
      </c>
      <c r="F6997">
        <v>1490.15143112641</v>
      </c>
      <c r="G6997">
        <v>664.36164205228897</v>
      </c>
      <c r="H6997">
        <v>2541.0008457366598</v>
      </c>
      <c r="I6997">
        <v>447.131492220197</v>
      </c>
    </row>
    <row r="6998" spans="1:9" x14ac:dyDescent="0.25">
      <c r="A6998" t="s">
        <v>47</v>
      </c>
      <c r="B6998">
        <v>2012</v>
      </c>
      <c r="C6998">
        <v>12</v>
      </c>
      <c r="D6998">
        <v>634.71851260113704</v>
      </c>
      <c r="E6998">
        <v>6913.7669532096897</v>
      </c>
      <c r="F6998">
        <v>1827.40221950558</v>
      </c>
      <c r="G6998">
        <v>809.52434126485002</v>
      </c>
      <c r="H6998">
        <v>3134.4848244175</v>
      </c>
      <c r="I6998">
        <v>570.826033912144</v>
      </c>
    </row>
    <row r="6999" spans="1:9" x14ac:dyDescent="0.25">
      <c r="A6999" t="s">
        <v>47</v>
      </c>
      <c r="B6999">
        <v>2013</v>
      </c>
      <c r="C6999">
        <v>1</v>
      </c>
      <c r="D6999">
        <v>712.07702432675603</v>
      </c>
      <c r="E6999">
        <v>6938.7873445384203</v>
      </c>
      <c r="F6999">
        <v>883.06871777697995</v>
      </c>
      <c r="G6999">
        <v>390.02133875159302</v>
      </c>
      <c r="H6999">
        <v>1170.8994386156501</v>
      </c>
      <c r="I6999">
        <v>588.51518794382605</v>
      </c>
    </row>
    <row r="7000" spans="1:9" x14ac:dyDescent="0.25">
      <c r="A7000" t="s">
        <v>47</v>
      </c>
      <c r="B7000">
        <v>2013</v>
      </c>
      <c r="C7000">
        <v>2</v>
      </c>
      <c r="D7000">
        <v>951.28473254126197</v>
      </c>
      <c r="E7000">
        <v>6836.8976897614202</v>
      </c>
      <c r="F7000">
        <v>431.04457171866898</v>
      </c>
      <c r="G7000">
        <v>188.497645198653</v>
      </c>
      <c r="H7000">
        <v>749.67571530260102</v>
      </c>
      <c r="I7000">
        <v>761.18525328708699</v>
      </c>
    </row>
    <row r="7001" spans="1:9" x14ac:dyDescent="0.25">
      <c r="A7001" t="s">
        <v>47</v>
      </c>
      <c r="B7001">
        <v>2013</v>
      </c>
      <c r="C7001">
        <v>3</v>
      </c>
      <c r="D7001">
        <v>1165.8595265322499</v>
      </c>
      <c r="E7001">
        <v>6872.8703868969696</v>
      </c>
      <c r="F7001">
        <v>505.54600346244399</v>
      </c>
      <c r="G7001">
        <v>225.87809136030901</v>
      </c>
      <c r="H7001">
        <v>1220.17931996315</v>
      </c>
      <c r="I7001">
        <v>1035.8332347687699</v>
      </c>
    </row>
    <row r="7002" spans="1:9" x14ac:dyDescent="0.25">
      <c r="A7002" t="s">
        <v>47</v>
      </c>
      <c r="B7002">
        <v>2013</v>
      </c>
      <c r="C7002">
        <v>4</v>
      </c>
      <c r="D7002">
        <v>1913.6445507503499</v>
      </c>
      <c r="E7002">
        <v>6521.5729849671197</v>
      </c>
      <c r="F7002">
        <v>53.855577185495797</v>
      </c>
      <c r="G7002">
        <v>23.888879311273101</v>
      </c>
      <c r="H7002">
        <v>333.83096550905401</v>
      </c>
      <c r="I7002">
        <v>1748.2492069939201</v>
      </c>
    </row>
    <row r="7003" spans="1:9" x14ac:dyDescent="0.25">
      <c r="A7003" t="s">
        <v>47</v>
      </c>
      <c r="B7003">
        <v>2013</v>
      </c>
      <c r="C7003">
        <v>5</v>
      </c>
      <c r="D7003">
        <v>2004.1816486330099</v>
      </c>
      <c r="E7003">
        <v>6191.8549856003601</v>
      </c>
      <c r="F7003">
        <v>130.656733551103</v>
      </c>
      <c r="G7003">
        <v>57.763509504641299</v>
      </c>
      <c r="H7003">
        <v>1598.9575417142701</v>
      </c>
      <c r="I7003">
        <v>1809.60747100554</v>
      </c>
    </row>
    <row r="7004" spans="1:9" x14ac:dyDescent="0.25">
      <c r="A7004" t="s">
        <v>47</v>
      </c>
      <c r="B7004">
        <v>2013</v>
      </c>
      <c r="C7004">
        <v>6</v>
      </c>
      <c r="D7004">
        <v>1683.6395145732299</v>
      </c>
      <c r="E7004">
        <v>6336.6245323246003</v>
      </c>
      <c r="F7004">
        <v>52.144734040399499</v>
      </c>
      <c r="G7004">
        <v>23.900891377483301</v>
      </c>
      <c r="H7004">
        <v>857.44227746330296</v>
      </c>
      <c r="I7004">
        <v>1577.6846603658</v>
      </c>
    </row>
    <row r="7005" spans="1:9" x14ac:dyDescent="0.25">
      <c r="A7005" t="s">
        <v>47</v>
      </c>
      <c r="B7005">
        <v>2013</v>
      </c>
      <c r="C7005">
        <v>7</v>
      </c>
      <c r="D7005">
        <v>1655.98450008089</v>
      </c>
      <c r="E7005">
        <v>6346.8905291844903</v>
      </c>
      <c r="F7005">
        <v>255.199207456972</v>
      </c>
      <c r="G7005">
        <v>112.70173562535901</v>
      </c>
      <c r="H7005">
        <v>1438.4528639564301</v>
      </c>
      <c r="I7005">
        <v>1480.0090891744801</v>
      </c>
    </row>
    <row r="7006" spans="1:9" x14ac:dyDescent="0.25">
      <c r="A7006" t="s">
        <v>47</v>
      </c>
      <c r="B7006">
        <v>2013</v>
      </c>
      <c r="C7006">
        <v>8</v>
      </c>
      <c r="D7006">
        <v>974.36725093286202</v>
      </c>
      <c r="E7006">
        <v>6880.7802897134397</v>
      </c>
      <c r="F7006">
        <v>511.98009377143802</v>
      </c>
      <c r="G7006">
        <v>228.94807727777101</v>
      </c>
      <c r="H7006">
        <v>1158.9726906722599</v>
      </c>
      <c r="I7006">
        <v>953.27405082171902</v>
      </c>
    </row>
    <row r="7007" spans="1:9" x14ac:dyDescent="0.25">
      <c r="A7007" t="s">
        <v>47</v>
      </c>
      <c r="B7007">
        <v>2013</v>
      </c>
      <c r="C7007">
        <v>9</v>
      </c>
      <c r="D7007">
        <v>574.75394952769204</v>
      </c>
      <c r="E7007">
        <v>6912.0741684616096</v>
      </c>
      <c r="F7007">
        <v>571.82636705166101</v>
      </c>
      <c r="G7007">
        <v>254.21990097524699</v>
      </c>
      <c r="H7007">
        <v>873.34715586802497</v>
      </c>
      <c r="I7007">
        <v>592.16403383159604</v>
      </c>
    </row>
    <row r="7008" spans="1:9" x14ac:dyDescent="0.25">
      <c r="A7008" t="s">
        <v>47</v>
      </c>
      <c r="B7008">
        <v>2013</v>
      </c>
      <c r="C7008">
        <v>10</v>
      </c>
      <c r="D7008">
        <v>430.09828489551199</v>
      </c>
      <c r="E7008">
        <v>6956.3710053485202</v>
      </c>
      <c r="F7008">
        <v>1692.3144603629901</v>
      </c>
      <c r="G7008">
        <v>749.68377335558398</v>
      </c>
      <c r="H7008">
        <v>2599.3868395223199</v>
      </c>
      <c r="I7008">
        <v>464.843444426274</v>
      </c>
    </row>
    <row r="7009" spans="1:9" x14ac:dyDescent="0.25">
      <c r="A7009" t="s">
        <v>47</v>
      </c>
      <c r="B7009">
        <v>2013</v>
      </c>
      <c r="C7009">
        <v>11</v>
      </c>
      <c r="D7009">
        <v>453.56502815011498</v>
      </c>
      <c r="E7009">
        <v>6904.5849857685898</v>
      </c>
      <c r="F7009">
        <v>810.72194411212502</v>
      </c>
      <c r="G7009">
        <v>357.619619095296</v>
      </c>
      <c r="H7009">
        <v>1045.27458731658</v>
      </c>
      <c r="I7009">
        <v>459.307957664208</v>
      </c>
    </row>
    <row r="7010" spans="1:9" x14ac:dyDescent="0.25">
      <c r="A7010" t="s">
        <v>47</v>
      </c>
      <c r="B7010">
        <v>2013</v>
      </c>
      <c r="C7010">
        <v>12</v>
      </c>
      <c r="D7010">
        <v>644.780816556947</v>
      </c>
      <c r="E7010">
        <v>6911.2995509736602</v>
      </c>
      <c r="F7010">
        <v>863.40458078823099</v>
      </c>
      <c r="G7010">
        <v>376.898988643922</v>
      </c>
      <c r="H7010">
        <v>1398.71101243322</v>
      </c>
      <c r="I7010">
        <v>578.03971899824103</v>
      </c>
    </row>
    <row r="7011" spans="1:9" x14ac:dyDescent="0.25">
      <c r="A7011" t="s">
        <v>47</v>
      </c>
      <c r="B7011">
        <v>2014</v>
      </c>
      <c r="C7011">
        <v>1</v>
      </c>
      <c r="D7011">
        <v>831.00274406465201</v>
      </c>
      <c r="E7011">
        <v>6916.5139525476097</v>
      </c>
      <c r="F7011">
        <v>1689.68510565923</v>
      </c>
      <c r="G7011">
        <v>746.292915224186</v>
      </c>
      <c r="H7011">
        <v>2806.7207354356801</v>
      </c>
      <c r="I7011">
        <v>672.28576246889099</v>
      </c>
    </row>
    <row r="7012" spans="1:9" x14ac:dyDescent="0.25">
      <c r="A7012" t="s">
        <v>47</v>
      </c>
      <c r="B7012">
        <v>2014</v>
      </c>
      <c r="C7012">
        <v>2</v>
      </c>
      <c r="D7012">
        <v>1109.7502958707801</v>
      </c>
      <c r="E7012">
        <v>6939.0425842898603</v>
      </c>
      <c r="F7012">
        <v>802.36255777772897</v>
      </c>
      <c r="G7012">
        <v>352.88759731062601</v>
      </c>
      <c r="H7012">
        <v>1708.1109007059899</v>
      </c>
      <c r="I7012">
        <v>893.44082290170195</v>
      </c>
    </row>
    <row r="7013" spans="1:9" x14ac:dyDescent="0.25">
      <c r="A7013" t="s">
        <v>47</v>
      </c>
      <c r="B7013">
        <v>2014</v>
      </c>
      <c r="C7013">
        <v>3</v>
      </c>
      <c r="D7013">
        <v>1914.64108130771</v>
      </c>
      <c r="E7013">
        <v>6722.1952670893897</v>
      </c>
      <c r="F7013">
        <v>156.611727237449</v>
      </c>
      <c r="G7013">
        <v>69.125816362298096</v>
      </c>
      <c r="H7013">
        <v>905.08573506075004</v>
      </c>
      <c r="I7013">
        <v>1609.94709760551</v>
      </c>
    </row>
    <row r="7014" spans="1:9" x14ac:dyDescent="0.25">
      <c r="A7014" t="s">
        <v>47</v>
      </c>
      <c r="B7014">
        <v>2014</v>
      </c>
      <c r="C7014">
        <v>4</v>
      </c>
      <c r="D7014">
        <v>2008.39393637188</v>
      </c>
      <c r="E7014">
        <v>6505.0989997430497</v>
      </c>
      <c r="F7014">
        <v>98.180370316726894</v>
      </c>
      <c r="G7014">
        <v>44.307627068562198</v>
      </c>
      <c r="H7014">
        <v>741.50219423483804</v>
      </c>
      <c r="I7014">
        <v>1821.48376150379</v>
      </c>
    </row>
    <row r="7015" spans="1:9" x14ac:dyDescent="0.25">
      <c r="A7015" t="s">
        <v>47</v>
      </c>
      <c r="B7015">
        <v>2014</v>
      </c>
      <c r="C7015">
        <v>5</v>
      </c>
      <c r="D7015">
        <v>1967.8440080496</v>
      </c>
      <c r="E7015">
        <v>6532.5515128531697</v>
      </c>
      <c r="F7015">
        <v>314.85035795794198</v>
      </c>
      <c r="G7015">
        <v>142.916466635924</v>
      </c>
      <c r="H7015">
        <v>2148.2143236922102</v>
      </c>
      <c r="I7015">
        <v>1898.9327257719999</v>
      </c>
    </row>
    <row r="7016" spans="1:9" x14ac:dyDescent="0.25">
      <c r="A7016" t="s">
        <v>47</v>
      </c>
      <c r="B7016">
        <v>2014</v>
      </c>
      <c r="C7016">
        <v>6</v>
      </c>
      <c r="D7016">
        <v>1769.8583388576701</v>
      </c>
      <c r="E7016">
        <v>6681.1385016061404</v>
      </c>
      <c r="F7016">
        <v>219.33543056721999</v>
      </c>
      <c r="G7016">
        <v>97.545349054047307</v>
      </c>
      <c r="H7016">
        <v>1114.2371178830001</v>
      </c>
      <c r="I7016">
        <v>1762.28835659377</v>
      </c>
    </row>
    <row r="7017" spans="1:9" x14ac:dyDescent="0.25">
      <c r="A7017" t="s">
        <v>47</v>
      </c>
      <c r="B7017">
        <v>2014</v>
      </c>
      <c r="C7017">
        <v>7</v>
      </c>
      <c r="D7017">
        <v>1548.5722647318701</v>
      </c>
      <c r="E7017">
        <v>6650.9500850852201</v>
      </c>
      <c r="F7017">
        <v>118.976221999131</v>
      </c>
      <c r="G7017">
        <v>54.943342196737703</v>
      </c>
      <c r="H7017">
        <v>970.29485528657904</v>
      </c>
      <c r="I7017">
        <v>1469.6823015478799</v>
      </c>
    </row>
    <row r="7018" spans="1:9" x14ac:dyDescent="0.25">
      <c r="A7018" t="s">
        <v>47</v>
      </c>
      <c r="B7018">
        <v>2014</v>
      </c>
      <c r="C7018">
        <v>8</v>
      </c>
      <c r="D7018">
        <v>860.92853218927905</v>
      </c>
      <c r="E7018">
        <v>6862.1171151425197</v>
      </c>
      <c r="F7018">
        <v>1020.32691131156</v>
      </c>
      <c r="G7018">
        <v>455.59423687923203</v>
      </c>
      <c r="H7018">
        <v>2153.1576597677599</v>
      </c>
      <c r="I7018">
        <v>850.36423752931603</v>
      </c>
    </row>
    <row r="7019" spans="1:9" x14ac:dyDescent="0.25">
      <c r="A7019" t="s">
        <v>47</v>
      </c>
      <c r="B7019">
        <v>2014</v>
      </c>
      <c r="C7019">
        <v>9</v>
      </c>
      <c r="D7019">
        <v>610.81417999139705</v>
      </c>
      <c r="E7019">
        <v>6898.1561161900199</v>
      </c>
      <c r="F7019">
        <v>235.856963479321</v>
      </c>
      <c r="G7019">
        <v>109.784937451167</v>
      </c>
      <c r="H7019">
        <v>281.84886863541101</v>
      </c>
      <c r="I7019">
        <v>626.73173779953504</v>
      </c>
    </row>
    <row r="7020" spans="1:9" x14ac:dyDescent="0.25">
      <c r="A7020" t="s">
        <v>47</v>
      </c>
      <c r="B7020">
        <v>2014</v>
      </c>
      <c r="C7020">
        <v>10</v>
      </c>
      <c r="D7020">
        <v>447.46014831125501</v>
      </c>
      <c r="E7020">
        <v>6937.8806459226998</v>
      </c>
      <c r="F7020">
        <v>1251.2036351075301</v>
      </c>
      <c r="G7020">
        <v>556.37394907273699</v>
      </c>
      <c r="H7020">
        <v>1921.83785306816</v>
      </c>
      <c r="I7020">
        <v>480.25673811068498</v>
      </c>
    </row>
    <row r="7021" spans="1:9" x14ac:dyDescent="0.25">
      <c r="A7021" t="s">
        <v>47</v>
      </c>
      <c r="B7021">
        <v>2014</v>
      </c>
      <c r="C7021">
        <v>11</v>
      </c>
      <c r="D7021">
        <v>422.07256556118102</v>
      </c>
      <c r="E7021">
        <v>6939.9365838536096</v>
      </c>
      <c r="F7021">
        <v>1290.21539287971</v>
      </c>
      <c r="G7021">
        <v>572.16613017773102</v>
      </c>
      <c r="H7021">
        <v>1933.8451161840101</v>
      </c>
      <c r="I7021">
        <v>435.056299717679</v>
      </c>
    </row>
    <row r="7022" spans="1:9" x14ac:dyDescent="0.25">
      <c r="A7022" t="s">
        <v>47</v>
      </c>
      <c r="B7022">
        <v>2014</v>
      </c>
      <c r="C7022">
        <v>12</v>
      </c>
      <c r="D7022">
        <v>591.50307572232998</v>
      </c>
      <c r="E7022">
        <v>6941.8947463055501</v>
      </c>
      <c r="F7022">
        <v>833.27271423079503</v>
      </c>
      <c r="G7022">
        <v>366.990480177287</v>
      </c>
      <c r="H7022">
        <v>1090.11019479979</v>
      </c>
      <c r="I7022">
        <v>538.38642525868897</v>
      </c>
    </row>
    <row r="7023" spans="1:9" x14ac:dyDescent="0.25">
      <c r="A7023" t="s">
        <v>48</v>
      </c>
      <c r="B7023">
        <v>2002</v>
      </c>
      <c r="C7023">
        <v>1</v>
      </c>
      <c r="D7023">
        <v>637.44026765282899</v>
      </c>
      <c r="E7023">
        <v>6364.9082228912403</v>
      </c>
      <c r="F7023">
        <v>3467.4636414505999</v>
      </c>
      <c r="G7023">
        <v>1365.2985141266499</v>
      </c>
      <c r="H7023">
        <v>6332.4356188684196</v>
      </c>
      <c r="I7023">
        <v>370.00969466803099</v>
      </c>
    </row>
    <row r="7024" spans="1:9" x14ac:dyDescent="0.25">
      <c r="A7024" t="s">
        <v>48</v>
      </c>
      <c r="B7024">
        <v>2002</v>
      </c>
      <c r="C7024">
        <v>2</v>
      </c>
      <c r="D7024">
        <v>737.89182188217205</v>
      </c>
      <c r="E7024">
        <v>6383.7043234074399</v>
      </c>
      <c r="F7024">
        <v>4003.3651675102301</v>
      </c>
      <c r="G7024">
        <v>1582.20459391599</v>
      </c>
      <c r="H7024">
        <v>7139.5938522265897</v>
      </c>
      <c r="I7024">
        <v>391.90159903476302</v>
      </c>
    </row>
    <row r="7025" spans="1:9" x14ac:dyDescent="0.25">
      <c r="A7025" t="s">
        <v>48</v>
      </c>
      <c r="B7025">
        <v>2002</v>
      </c>
      <c r="C7025">
        <v>3</v>
      </c>
      <c r="D7025">
        <v>1145.05498389595</v>
      </c>
      <c r="E7025">
        <v>6347.7313387116201</v>
      </c>
      <c r="F7025">
        <v>3346.3956411456802</v>
      </c>
      <c r="G7025">
        <v>1315.7119104225701</v>
      </c>
      <c r="H7025">
        <v>5886.9170132501504</v>
      </c>
      <c r="I7025">
        <v>615.28559418956297</v>
      </c>
    </row>
    <row r="7026" spans="1:9" x14ac:dyDescent="0.25">
      <c r="A7026" t="s">
        <v>48</v>
      </c>
      <c r="B7026">
        <v>2002</v>
      </c>
      <c r="C7026">
        <v>4</v>
      </c>
      <c r="D7026">
        <v>1406.27960634953</v>
      </c>
      <c r="E7026">
        <v>6328.1430312192597</v>
      </c>
      <c r="F7026">
        <v>1303.49655177312</v>
      </c>
      <c r="G7026">
        <v>517.292838988055</v>
      </c>
      <c r="H7026">
        <v>2117.9114932816401</v>
      </c>
      <c r="I7026">
        <v>834.38236402761004</v>
      </c>
    </row>
    <row r="7027" spans="1:9" x14ac:dyDescent="0.25">
      <c r="A7027" t="s">
        <v>48</v>
      </c>
      <c r="B7027">
        <v>2002</v>
      </c>
      <c r="C7027">
        <v>5</v>
      </c>
      <c r="D7027">
        <v>1721.7208812607901</v>
      </c>
      <c r="E7027">
        <v>6290.2415001457202</v>
      </c>
      <c r="F7027">
        <v>926.30981233726004</v>
      </c>
      <c r="G7027">
        <v>367.42320267114798</v>
      </c>
      <c r="H7027">
        <v>2002.3569392801101</v>
      </c>
      <c r="I7027">
        <v>1195.2883837483701</v>
      </c>
    </row>
    <row r="7028" spans="1:9" x14ac:dyDescent="0.25">
      <c r="A7028" t="s">
        <v>48</v>
      </c>
      <c r="B7028">
        <v>2002</v>
      </c>
      <c r="C7028">
        <v>6</v>
      </c>
      <c r="D7028">
        <v>1370.55855870497</v>
      </c>
      <c r="E7028">
        <v>6262.4399449903804</v>
      </c>
      <c r="F7028">
        <v>2057.9418284608901</v>
      </c>
      <c r="G7028">
        <v>812.98262246341096</v>
      </c>
      <c r="H7028">
        <v>3874.2641499362999</v>
      </c>
      <c r="I7028">
        <v>1174.38418197444</v>
      </c>
    </row>
    <row r="7029" spans="1:9" x14ac:dyDescent="0.25">
      <c r="A7029" t="s">
        <v>48</v>
      </c>
      <c r="B7029">
        <v>2002</v>
      </c>
      <c r="C7029">
        <v>7</v>
      </c>
      <c r="D7029">
        <v>830.20989856104097</v>
      </c>
      <c r="E7029">
        <v>6318.7010404798903</v>
      </c>
      <c r="F7029">
        <v>1991.05653893569</v>
      </c>
      <c r="G7029">
        <v>791.71915284565603</v>
      </c>
      <c r="H7029">
        <v>3746.14191760721</v>
      </c>
      <c r="I7029">
        <v>882.94662191217503</v>
      </c>
    </row>
    <row r="7030" spans="1:9" x14ac:dyDescent="0.25">
      <c r="A7030" t="s">
        <v>48</v>
      </c>
      <c r="B7030">
        <v>2002</v>
      </c>
      <c r="C7030">
        <v>8</v>
      </c>
      <c r="D7030">
        <v>651.83845610895503</v>
      </c>
      <c r="E7030">
        <v>6290.9024794058996</v>
      </c>
      <c r="F7030">
        <v>1828.15306275321</v>
      </c>
      <c r="G7030">
        <v>728.18606252077302</v>
      </c>
      <c r="H7030">
        <v>3001.4478213795701</v>
      </c>
      <c r="I7030">
        <v>737.24730399487999</v>
      </c>
    </row>
    <row r="7031" spans="1:9" x14ac:dyDescent="0.25">
      <c r="A7031" t="s">
        <v>48</v>
      </c>
      <c r="B7031">
        <v>2002</v>
      </c>
      <c r="C7031">
        <v>9</v>
      </c>
      <c r="D7031">
        <v>272.302893817513</v>
      </c>
      <c r="E7031">
        <v>6316.68701344697</v>
      </c>
      <c r="F7031">
        <v>2208.0820928465901</v>
      </c>
      <c r="G7031">
        <v>880.67729580226398</v>
      </c>
      <c r="H7031">
        <v>3624.1238927629602</v>
      </c>
      <c r="I7031">
        <v>385.00462008811002</v>
      </c>
    </row>
    <row r="7032" spans="1:9" x14ac:dyDescent="0.25">
      <c r="A7032" t="s">
        <v>48</v>
      </c>
      <c r="B7032">
        <v>2002</v>
      </c>
      <c r="C7032">
        <v>10</v>
      </c>
      <c r="D7032">
        <v>177.231640578656</v>
      </c>
      <c r="E7032">
        <v>6381.5212988037902</v>
      </c>
      <c r="F7032">
        <v>2704.6695608533901</v>
      </c>
      <c r="G7032">
        <v>1069.55534267955</v>
      </c>
      <c r="H7032">
        <v>4237.9216340503899</v>
      </c>
      <c r="I7032">
        <v>292.12404996348903</v>
      </c>
    </row>
    <row r="7033" spans="1:9" x14ac:dyDescent="0.25">
      <c r="A7033" t="s">
        <v>48</v>
      </c>
      <c r="B7033">
        <v>2002</v>
      </c>
      <c r="C7033">
        <v>11</v>
      </c>
      <c r="D7033">
        <v>227.21749486112401</v>
      </c>
      <c r="E7033">
        <v>6303.1473236035099</v>
      </c>
      <c r="F7033">
        <v>1417.3084326139999</v>
      </c>
      <c r="G7033">
        <v>561.02505803507802</v>
      </c>
      <c r="H7033">
        <v>1973.2653934969301</v>
      </c>
      <c r="I7033">
        <v>275.31636515587797</v>
      </c>
    </row>
    <row r="7034" spans="1:9" x14ac:dyDescent="0.25">
      <c r="A7034" t="s">
        <v>48</v>
      </c>
      <c r="B7034">
        <v>2002</v>
      </c>
      <c r="C7034">
        <v>12</v>
      </c>
      <c r="D7034">
        <v>376.59823391940199</v>
      </c>
      <c r="E7034">
        <v>6383.1494103148698</v>
      </c>
      <c r="F7034">
        <v>1373.6492939191201</v>
      </c>
      <c r="G7034">
        <v>545.897914141206</v>
      </c>
      <c r="H7034">
        <v>1499.81635366814</v>
      </c>
      <c r="I7034">
        <v>311.484689984851</v>
      </c>
    </row>
    <row r="7035" spans="1:9" x14ac:dyDescent="0.25">
      <c r="A7035" t="s">
        <v>48</v>
      </c>
      <c r="B7035">
        <v>2003</v>
      </c>
      <c r="C7035">
        <v>1</v>
      </c>
      <c r="D7035">
        <v>682.94132355517502</v>
      </c>
      <c r="E7035">
        <v>6376.4084032028204</v>
      </c>
      <c r="F7035">
        <v>5021.5680476287098</v>
      </c>
      <c r="G7035">
        <v>1984.556618183</v>
      </c>
      <c r="H7035">
        <v>8921.6063095298705</v>
      </c>
      <c r="I7035">
        <v>384.39866286789402</v>
      </c>
    </row>
    <row r="7036" spans="1:9" x14ac:dyDescent="0.25">
      <c r="A7036" t="s">
        <v>48</v>
      </c>
      <c r="B7036">
        <v>2003</v>
      </c>
      <c r="C7036">
        <v>2</v>
      </c>
      <c r="D7036">
        <v>951.25996312047096</v>
      </c>
      <c r="E7036">
        <v>6391.9668573216204</v>
      </c>
      <c r="F7036">
        <v>1251.7475700063401</v>
      </c>
      <c r="G7036">
        <v>498.11901150272701</v>
      </c>
      <c r="H7036">
        <v>1787.5524013557899</v>
      </c>
      <c r="I7036">
        <v>460.435983145227</v>
      </c>
    </row>
    <row r="7037" spans="1:9" x14ac:dyDescent="0.25">
      <c r="A7037" t="s">
        <v>48</v>
      </c>
      <c r="B7037">
        <v>2003</v>
      </c>
      <c r="C7037">
        <v>3</v>
      </c>
      <c r="D7037">
        <v>1248.61820354426</v>
      </c>
      <c r="E7037">
        <v>6316.0747797792801</v>
      </c>
      <c r="F7037">
        <v>1829.4088226322301</v>
      </c>
      <c r="G7037">
        <v>722.67601349663403</v>
      </c>
      <c r="H7037">
        <v>2910.7013881264302</v>
      </c>
      <c r="I7037">
        <v>640.08607477661099</v>
      </c>
    </row>
    <row r="7038" spans="1:9" x14ac:dyDescent="0.25">
      <c r="A7038" t="s">
        <v>48</v>
      </c>
      <c r="B7038">
        <v>2003</v>
      </c>
      <c r="C7038">
        <v>4</v>
      </c>
      <c r="D7038">
        <v>1686.49772141434</v>
      </c>
      <c r="E7038">
        <v>6186.2153457325703</v>
      </c>
      <c r="F7038">
        <v>924.39376201590699</v>
      </c>
      <c r="G7038">
        <v>368.62442856623699</v>
      </c>
      <c r="H7038">
        <v>1565.34567222752</v>
      </c>
      <c r="I7038">
        <v>932.99275881314202</v>
      </c>
    </row>
    <row r="7039" spans="1:9" x14ac:dyDescent="0.25">
      <c r="A7039" t="s">
        <v>48</v>
      </c>
      <c r="B7039">
        <v>2003</v>
      </c>
      <c r="C7039">
        <v>5</v>
      </c>
      <c r="D7039">
        <v>1347.87208511126</v>
      </c>
      <c r="E7039">
        <v>6314.3605523819697</v>
      </c>
      <c r="F7039">
        <v>2495.0998639702598</v>
      </c>
      <c r="G7039">
        <v>983.61937392880395</v>
      </c>
      <c r="H7039">
        <v>4534.6068178344603</v>
      </c>
      <c r="I7039">
        <v>955.42018211177799</v>
      </c>
    </row>
    <row r="7040" spans="1:9" x14ac:dyDescent="0.25">
      <c r="A7040" t="s">
        <v>48</v>
      </c>
      <c r="B7040">
        <v>2003</v>
      </c>
      <c r="C7040">
        <v>6</v>
      </c>
      <c r="D7040">
        <v>1376.68606868557</v>
      </c>
      <c r="E7040">
        <v>6306.7747627922799</v>
      </c>
      <c r="F7040">
        <v>1868.6132353236901</v>
      </c>
      <c r="G7040">
        <v>737.81786534175603</v>
      </c>
      <c r="H7040">
        <v>3746.8204079544398</v>
      </c>
      <c r="I7040">
        <v>1102.9159389454901</v>
      </c>
    </row>
    <row r="7041" spans="1:9" x14ac:dyDescent="0.25">
      <c r="A7041" t="s">
        <v>48</v>
      </c>
      <c r="B7041">
        <v>2003</v>
      </c>
      <c r="C7041">
        <v>7</v>
      </c>
      <c r="D7041">
        <v>1047.3949163653699</v>
      </c>
      <c r="E7041">
        <v>6326.0670948510697</v>
      </c>
      <c r="F7041">
        <v>1730.11978148397</v>
      </c>
      <c r="G7041">
        <v>684.99122020733205</v>
      </c>
      <c r="H7041">
        <v>3038.0954749375001</v>
      </c>
      <c r="I7041">
        <v>983.1091382651</v>
      </c>
    </row>
    <row r="7042" spans="1:9" x14ac:dyDescent="0.25">
      <c r="A7042" t="s">
        <v>48</v>
      </c>
      <c r="B7042">
        <v>2003</v>
      </c>
      <c r="C7042">
        <v>8</v>
      </c>
      <c r="D7042">
        <v>518.97346812662602</v>
      </c>
      <c r="E7042">
        <v>6319.2545023279499</v>
      </c>
      <c r="F7042">
        <v>2696.6148175491899</v>
      </c>
      <c r="G7042">
        <v>1073.53147746793</v>
      </c>
      <c r="H7042">
        <v>4664.6079422640396</v>
      </c>
      <c r="I7042">
        <v>536.548178442628</v>
      </c>
    </row>
    <row r="7043" spans="1:9" x14ac:dyDescent="0.25">
      <c r="A7043" t="s">
        <v>48</v>
      </c>
      <c r="B7043">
        <v>2003</v>
      </c>
      <c r="C7043">
        <v>9</v>
      </c>
      <c r="D7043">
        <v>237.26902969959301</v>
      </c>
      <c r="E7043">
        <v>6345.4083726253502</v>
      </c>
      <c r="F7043">
        <v>4818.6308988894298</v>
      </c>
      <c r="G7043">
        <v>1904.19622093661</v>
      </c>
      <c r="H7043">
        <v>8303.1685900062203</v>
      </c>
      <c r="I7043">
        <v>277.43333744478701</v>
      </c>
    </row>
    <row r="7044" spans="1:9" x14ac:dyDescent="0.25">
      <c r="A7044" t="s">
        <v>48</v>
      </c>
      <c r="B7044">
        <v>2003</v>
      </c>
      <c r="C7044">
        <v>10</v>
      </c>
      <c r="D7044">
        <v>179.65160394457499</v>
      </c>
      <c r="E7044">
        <v>6361.2713286766102</v>
      </c>
      <c r="F7044">
        <v>2713.2577245897101</v>
      </c>
      <c r="G7044">
        <v>1080.53008393759</v>
      </c>
      <c r="H7044">
        <v>4305.0316025580396</v>
      </c>
      <c r="I7044">
        <v>205.68936062514999</v>
      </c>
    </row>
    <row r="7045" spans="1:9" x14ac:dyDescent="0.25">
      <c r="A7045" t="s">
        <v>48</v>
      </c>
      <c r="B7045">
        <v>2003</v>
      </c>
      <c r="C7045">
        <v>11</v>
      </c>
      <c r="D7045">
        <v>269.69876276891398</v>
      </c>
      <c r="E7045">
        <v>6343.0533378363798</v>
      </c>
      <c r="F7045">
        <v>2134.5763802280699</v>
      </c>
      <c r="G7045">
        <v>843.77103239416601</v>
      </c>
      <c r="H7045">
        <v>3126.9676574580799</v>
      </c>
      <c r="I7045">
        <v>213.14980920772101</v>
      </c>
    </row>
    <row r="7046" spans="1:9" x14ac:dyDescent="0.25">
      <c r="A7046" t="s">
        <v>48</v>
      </c>
      <c r="B7046">
        <v>2003</v>
      </c>
      <c r="C7046">
        <v>12</v>
      </c>
      <c r="D7046">
        <v>416.73389251884998</v>
      </c>
      <c r="E7046">
        <v>6312.0042324118003</v>
      </c>
      <c r="F7046">
        <v>5068.6392398449598</v>
      </c>
      <c r="G7046">
        <v>2003.3163369424201</v>
      </c>
      <c r="H7046">
        <v>8969.6053378886409</v>
      </c>
      <c r="I7046">
        <v>238.630934733548</v>
      </c>
    </row>
    <row r="7047" spans="1:9" x14ac:dyDescent="0.25">
      <c r="A7047" t="s">
        <v>48</v>
      </c>
      <c r="B7047">
        <v>2004</v>
      </c>
      <c r="C7047">
        <v>1</v>
      </c>
      <c r="D7047">
        <v>581.75685721142304</v>
      </c>
      <c r="E7047">
        <v>6338.3634561770596</v>
      </c>
      <c r="F7047">
        <v>2530.21997839508</v>
      </c>
      <c r="G7047">
        <v>1000.97898384826</v>
      </c>
      <c r="H7047">
        <v>3896.9448088987301</v>
      </c>
      <c r="I7047">
        <v>266.53686686490801</v>
      </c>
    </row>
    <row r="7048" spans="1:9" x14ac:dyDescent="0.25">
      <c r="A7048" t="s">
        <v>48</v>
      </c>
      <c r="B7048">
        <v>2004</v>
      </c>
      <c r="C7048">
        <v>2</v>
      </c>
      <c r="D7048">
        <v>824.34661223846695</v>
      </c>
      <c r="E7048">
        <v>6380.9997655360403</v>
      </c>
      <c r="F7048">
        <v>2941.3711966389801</v>
      </c>
      <c r="G7048">
        <v>1163.56849558661</v>
      </c>
      <c r="H7048">
        <v>4860.3660130650796</v>
      </c>
      <c r="I7048">
        <v>347.14436851226799</v>
      </c>
    </row>
    <row r="7049" spans="1:9" x14ac:dyDescent="0.25">
      <c r="A7049" t="s">
        <v>48</v>
      </c>
      <c r="B7049">
        <v>2004</v>
      </c>
      <c r="C7049">
        <v>3</v>
      </c>
      <c r="D7049">
        <v>1169.5878474363001</v>
      </c>
      <c r="E7049">
        <v>6395.4577065388503</v>
      </c>
      <c r="F7049">
        <v>1839.4730738073199</v>
      </c>
      <c r="G7049">
        <v>723.89142621625399</v>
      </c>
      <c r="H7049">
        <v>2887.6405527032898</v>
      </c>
      <c r="I7049">
        <v>543.37255684791796</v>
      </c>
    </row>
    <row r="7050" spans="1:9" x14ac:dyDescent="0.25">
      <c r="A7050" t="s">
        <v>48</v>
      </c>
      <c r="B7050">
        <v>2004</v>
      </c>
      <c r="C7050">
        <v>4</v>
      </c>
      <c r="D7050">
        <v>1317.35959225287</v>
      </c>
      <c r="E7050">
        <v>6369.9588535361499</v>
      </c>
      <c r="F7050">
        <v>1752.3731665824901</v>
      </c>
      <c r="G7050">
        <v>696.00158240506505</v>
      </c>
      <c r="H7050">
        <v>2869.9960965689002</v>
      </c>
      <c r="I7050">
        <v>729.91415512413698</v>
      </c>
    </row>
    <row r="7051" spans="1:9" x14ac:dyDescent="0.25">
      <c r="A7051" t="s">
        <v>48</v>
      </c>
      <c r="B7051">
        <v>2004</v>
      </c>
      <c r="C7051">
        <v>5</v>
      </c>
      <c r="D7051">
        <v>1563.6551608475199</v>
      </c>
      <c r="E7051">
        <v>6168.74729017762</v>
      </c>
      <c r="F7051">
        <v>2296.0215923484602</v>
      </c>
      <c r="G7051">
        <v>905.77768210093302</v>
      </c>
      <c r="H7051">
        <v>3927.1264183458202</v>
      </c>
      <c r="I7051">
        <v>989.87999314275896</v>
      </c>
    </row>
    <row r="7052" spans="1:9" x14ac:dyDescent="0.25">
      <c r="A7052" t="s">
        <v>48</v>
      </c>
      <c r="B7052">
        <v>2004</v>
      </c>
      <c r="C7052">
        <v>6</v>
      </c>
      <c r="D7052">
        <v>1251.7182461120999</v>
      </c>
      <c r="E7052">
        <v>6242.0512367109604</v>
      </c>
      <c r="F7052">
        <v>1564.5670949755699</v>
      </c>
      <c r="G7052">
        <v>624.00845664385395</v>
      </c>
      <c r="H7052">
        <v>3283.43259661917</v>
      </c>
      <c r="I7052">
        <v>999.10302798287898</v>
      </c>
    </row>
    <row r="7053" spans="1:9" x14ac:dyDescent="0.25">
      <c r="A7053" t="s">
        <v>48</v>
      </c>
      <c r="B7053">
        <v>2004</v>
      </c>
      <c r="C7053">
        <v>7</v>
      </c>
      <c r="D7053">
        <v>863.31777106235904</v>
      </c>
      <c r="E7053">
        <v>6256.0742377917504</v>
      </c>
      <c r="F7053">
        <v>1606.10125453827</v>
      </c>
      <c r="G7053">
        <v>639.32343081236195</v>
      </c>
      <c r="H7053">
        <v>2822.4649801908099</v>
      </c>
      <c r="I7053">
        <v>817.38006076582496</v>
      </c>
    </row>
    <row r="7054" spans="1:9" x14ac:dyDescent="0.25">
      <c r="A7054" t="s">
        <v>48</v>
      </c>
      <c r="B7054">
        <v>2004</v>
      </c>
      <c r="C7054">
        <v>8</v>
      </c>
      <c r="D7054">
        <v>569.01577056184499</v>
      </c>
      <c r="E7054">
        <v>6310.4683654087003</v>
      </c>
      <c r="F7054">
        <v>2631.0647099152202</v>
      </c>
      <c r="G7054">
        <v>1042.9621899077999</v>
      </c>
      <c r="H7054">
        <v>4293.9709619680398</v>
      </c>
      <c r="I7054">
        <v>584.07710273659495</v>
      </c>
    </row>
    <row r="7055" spans="1:9" x14ac:dyDescent="0.25">
      <c r="A7055" t="s">
        <v>48</v>
      </c>
      <c r="B7055">
        <v>2004</v>
      </c>
      <c r="C7055">
        <v>9</v>
      </c>
      <c r="D7055">
        <v>237.67104903376</v>
      </c>
      <c r="E7055">
        <v>6295.9735760697204</v>
      </c>
      <c r="F7055">
        <v>4677.3486499564297</v>
      </c>
      <c r="G7055">
        <v>1853.2933583378499</v>
      </c>
      <c r="H7055">
        <v>8122.2039313795203</v>
      </c>
      <c r="I7055">
        <v>272.359732947829</v>
      </c>
    </row>
    <row r="7056" spans="1:9" x14ac:dyDescent="0.25">
      <c r="A7056" t="s">
        <v>48</v>
      </c>
      <c r="B7056">
        <v>2004</v>
      </c>
      <c r="C7056">
        <v>10</v>
      </c>
      <c r="D7056">
        <v>196.59242586219401</v>
      </c>
      <c r="E7056">
        <v>6285.8707492813901</v>
      </c>
      <c r="F7056">
        <v>1984.4699630095899</v>
      </c>
      <c r="G7056">
        <v>790.12864819660695</v>
      </c>
      <c r="H7056">
        <v>3133.7545929003099</v>
      </c>
      <c r="I7056">
        <v>213.27272415342799</v>
      </c>
    </row>
    <row r="7057" spans="1:9" x14ac:dyDescent="0.25">
      <c r="A7057" t="s">
        <v>48</v>
      </c>
      <c r="B7057">
        <v>2004</v>
      </c>
      <c r="C7057">
        <v>11</v>
      </c>
      <c r="D7057">
        <v>251.24912743662301</v>
      </c>
      <c r="E7057">
        <v>6291.5184521538604</v>
      </c>
      <c r="F7057">
        <v>5184.6733179851899</v>
      </c>
      <c r="G7057">
        <v>2048.5188836264701</v>
      </c>
      <c r="H7057">
        <v>8996.0505284772207</v>
      </c>
      <c r="I7057">
        <v>201.59333595382</v>
      </c>
    </row>
    <row r="7058" spans="1:9" x14ac:dyDescent="0.25">
      <c r="A7058" t="s">
        <v>48</v>
      </c>
      <c r="B7058">
        <v>2004</v>
      </c>
      <c r="C7058">
        <v>12</v>
      </c>
      <c r="D7058">
        <v>445.30274563644701</v>
      </c>
      <c r="E7058">
        <v>6308.6972788970197</v>
      </c>
      <c r="F7058">
        <v>6254.9739318296997</v>
      </c>
      <c r="G7058">
        <v>2471.2780764628401</v>
      </c>
      <c r="H7058">
        <v>11395.3054225407</v>
      </c>
      <c r="I7058">
        <v>247.73870175600101</v>
      </c>
    </row>
    <row r="7059" spans="1:9" x14ac:dyDescent="0.25">
      <c r="A7059" t="s">
        <v>48</v>
      </c>
      <c r="B7059">
        <v>2005</v>
      </c>
      <c r="C7059">
        <v>1</v>
      </c>
      <c r="D7059">
        <v>678.71548601542202</v>
      </c>
      <c r="E7059">
        <v>6341.05540151283</v>
      </c>
      <c r="F7059">
        <v>6919.8454629246999</v>
      </c>
      <c r="G7059">
        <v>2717.4709814993998</v>
      </c>
      <c r="H7059">
        <v>12526.3196002531</v>
      </c>
      <c r="I7059">
        <v>295.33381668111798</v>
      </c>
    </row>
    <row r="7060" spans="1:9" x14ac:dyDescent="0.25">
      <c r="A7060" t="s">
        <v>48</v>
      </c>
      <c r="B7060">
        <v>2005</v>
      </c>
      <c r="C7060">
        <v>2</v>
      </c>
      <c r="D7060">
        <v>779.67421318152299</v>
      </c>
      <c r="E7060">
        <v>6316.6130317559</v>
      </c>
      <c r="F7060">
        <v>2524.5649013181101</v>
      </c>
      <c r="G7060">
        <v>1002.44926052638</v>
      </c>
      <c r="H7060">
        <v>4311.6657246595496</v>
      </c>
      <c r="I7060">
        <v>326.313263023064</v>
      </c>
    </row>
    <row r="7061" spans="1:9" x14ac:dyDescent="0.25">
      <c r="A7061" t="s">
        <v>48</v>
      </c>
      <c r="B7061">
        <v>2005</v>
      </c>
      <c r="C7061">
        <v>3</v>
      </c>
      <c r="D7061">
        <v>1237.1580592021301</v>
      </c>
      <c r="E7061">
        <v>6140.45543890099</v>
      </c>
      <c r="F7061">
        <v>1770.60207889702</v>
      </c>
      <c r="G7061">
        <v>699.42123960230299</v>
      </c>
      <c r="H7061">
        <v>2508.3932470938298</v>
      </c>
      <c r="I7061">
        <v>537.98840028748305</v>
      </c>
    </row>
    <row r="7062" spans="1:9" x14ac:dyDescent="0.25">
      <c r="A7062" t="s">
        <v>48</v>
      </c>
      <c r="B7062">
        <v>2005</v>
      </c>
      <c r="C7062">
        <v>4</v>
      </c>
      <c r="D7062">
        <v>1502.74946179008</v>
      </c>
      <c r="E7062">
        <v>6276.54349086402</v>
      </c>
      <c r="F7062">
        <v>2062.54653311325</v>
      </c>
      <c r="G7062">
        <v>816.44453829889505</v>
      </c>
      <c r="H7062">
        <v>3898.1122634109302</v>
      </c>
      <c r="I7062">
        <v>792.713868003779</v>
      </c>
    </row>
    <row r="7063" spans="1:9" x14ac:dyDescent="0.25">
      <c r="A7063" t="s">
        <v>48</v>
      </c>
      <c r="B7063">
        <v>2005</v>
      </c>
      <c r="C7063">
        <v>5</v>
      </c>
      <c r="D7063">
        <v>1368.1139966184701</v>
      </c>
      <c r="E7063">
        <v>6358.0557541622902</v>
      </c>
      <c r="F7063">
        <v>2105.83371387527</v>
      </c>
      <c r="G7063">
        <v>833.51407013317305</v>
      </c>
      <c r="H7063">
        <v>3798.28875893247</v>
      </c>
      <c r="I7063">
        <v>905.76237601041805</v>
      </c>
    </row>
    <row r="7064" spans="1:9" x14ac:dyDescent="0.25">
      <c r="A7064" t="s">
        <v>48</v>
      </c>
      <c r="B7064">
        <v>2005</v>
      </c>
      <c r="C7064">
        <v>6</v>
      </c>
      <c r="D7064">
        <v>1122.7821365861</v>
      </c>
      <c r="E7064">
        <v>6316.2097199927503</v>
      </c>
      <c r="F7064">
        <v>1679.47472004869</v>
      </c>
      <c r="G7064">
        <v>667.681266217705</v>
      </c>
      <c r="H7064">
        <v>3075.39863642514</v>
      </c>
      <c r="I7064">
        <v>924.16103310168705</v>
      </c>
    </row>
    <row r="7065" spans="1:9" x14ac:dyDescent="0.25">
      <c r="A7065" t="s">
        <v>48</v>
      </c>
      <c r="B7065">
        <v>2005</v>
      </c>
      <c r="C7065">
        <v>7</v>
      </c>
      <c r="D7065">
        <v>1015.50484500849</v>
      </c>
      <c r="E7065">
        <v>6200.7545806911403</v>
      </c>
      <c r="F7065">
        <v>1618.93984724806</v>
      </c>
      <c r="G7065">
        <v>634.75951274040597</v>
      </c>
      <c r="H7065">
        <v>2700.38716154957</v>
      </c>
      <c r="I7065">
        <v>938.495898620405</v>
      </c>
    </row>
    <row r="7066" spans="1:9" x14ac:dyDescent="0.25">
      <c r="A7066" t="s">
        <v>48</v>
      </c>
      <c r="B7066">
        <v>2005</v>
      </c>
      <c r="C7066">
        <v>8</v>
      </c>
      <c r="D7066">
        <v>460.78893637964302</v>
      </c>
      <c r="E7066">
        <v>6302.7989538648299</v>
      </c>
      <c r="F7066">
        <v>3132.9980858066401</v>
      </c>
      <c r="G7066">
        <v>1239.4079675517</v>
      </c>
      <c r="H7066">
        <v>5473.0616587435998</v>
      </c>
      <c r="I7066">
        <v>484.22210287385002</v>
      </c>
    </row>
    <row r="7067" spans="1:9" x14ac:dyDescent="0.25">
      <c r="A7067" t="s">
        <v>48</v>
      </c>
      <c r="B7067">
        <v>2005</v>
      </c>
      <c r="C7067">
        <v>9</v>
      </c>
      <c r="D7067">
        <v>252.517336446645</v>
      </c>
      <c r="E7067">
        <v>6128.8566690615799</v>
      </c>
      <c r="F7067">
        <v>5656.6537647712403</v>
      </c>
      <c r="G7067">
        <v>2240.7301517853698</v>
      </c>
      <c r="H7067">
        <v>9785.2938615355197</v>
      </c>
      <c r="I7067">
        <v>277.89358824505302</v>
      </c>
    </row>
    <row r="7068" spans="1:9" x14ac:dyDescent="0.25">
      <c r="A7068" t="s">
        <v>48</v>
      </c>
      <c r="B7068">
        <v>2005</v>
      </c>
      <c r="C7068">
        <v>10</v>
      </c>
      <c r="D7068">
        <v>260.30911222011702</v>
      </c>
      <c r="E7068">
        <v>6238.67428774155</v>
      </c>
      <c r="F7068">
        <v>2563.8267020521598</v>
      </c>
      <c r="G7068">
        <v>1016.36255524746</v>
      </c>
      <c r="H7068">
        <v>4618.0485974969897</v>
      </c>
      <c r="I7068">
        <v>249.63367928304899</v>
      </c>
    </row>
    <row r="7069" spans="1:9" x14ac:dyDescent="0.25">
      <c r="A7069" t="s">
        <v>48</v>
      </c>
      <c r="B7069">
        <v>2005</v>
      </c>
      <c r="C7069">
        <v>11</v>
      </c>
      <c r="D7069">
        <v>250.90945672802599</v>
      </c>
      <c r="E7069">
        <v>6318.9046800763699</v>
      </c>
      <c r="F7069">
        <v>5677.3757786880296</v>
      </c>
      <c r="G7069">
        <v>2248.6091670280698</v>
      </c>
      <c r="H7069">
        <v>10089.3671685968</v>
      </c>
      <c r="I7069">
        <v>204.61034825932001</v>
      </c>
    </row>
    <row r="7070" spans="1:9" x14ac:dyDescent="0.25">
      <c r="A7070" t="s">
        <v>48</v>
      </c>
      <c r="B7070">
        <v>2005</v>
      </c>
      <c r="C7070">
        <v>12</v>
      </c>
      <c r="D7070">
        <v>406.174449327932</v>
      </c>
      <c r="E7070">
        <v>6308.2433871377498</v>
      </c>
      <c r="F7070">
        <v>2846.7276764030698</v>
      </c>
      <c r="G7070">
        <v>1129.0940625186699</v>
      </c>
      <c r="H7070">
        <v>4559.1720317234603</v>
      </c>
      <c r="I7070">
        <v>235.45557607476999</v>
      </c>
    </row>
    <row r="7071" spans="1:9" x14ac:dyDescent="0.25">
      <c r="A7071" t="s">
        <v>48</v>
      </c>
      <c r="B7071">
        <v>2006</v>
      </c>
      <c r="C7071">
        <v>1</v>
      </c>
      <c r="D7071">
        <v>654.20448770167002</v>
      </c>
      <c r="E7071">
        <v>6362.27734379501</v>
      </c>
      <c r="F7071">
        <v>2242.5920519787401</v>
      </c>
      <c r="G7071">
        <v>889.41345223978203</v>
      </c>
      <c r="H7071">
        <v>3524.5727105679998</v>
      </c>
      <c r="I7071">
        <v>289.47556055588001</v>
      </c>
    </row>
    <row r="7072" spans="1:9" x14ac:dyDescent="0.25">
      <c r="A7072" t="s">
        <v>48</v>
      </c>
      <c r="B7072">
        <v>2006</v>
      </c>
      <c r="C7072">
        <v>2</v>
      </c>
      <c r="D7072">
        <v>834.76698816659098</v>
      </c>
      <c r="E7072">
        <v>6395.8305613610901</v>
      </c>
      <c r="F7072">
        <v>1816.0552333632399</v>
      </c>
      <c r="G7072">
        <v>723.06076694866999</v>
      </c>
      <c r="H7072">
        <v>2638.9331567225299</v>
      </c>
      <c r="I7072">
        <v>346.47318590287199</v>
      </c>
    </row>
    <row r="7073" spans="1:9" x14ac:dyDescent="0.25">
      <c r="A7073" t="s">
        <v>48</v>
      </c>
      <c r="B7073">
        <v>2006</v>
      </c>
      <c r="C7073">
        <v>3</v>
      </c>
      <c r="D7073">
        <v>1029.92628260989</v>
      </c>
      <c r="E7073">
        <v>6411.4782912475603</v>
      </c>
      <c r="F7073">
        <v>1250.859852561</v>
      </c>
      <c r="G7073">
        <v>501.38723339155399</v>
      </c>
      <c r="H7073">
        <v>1491.29464694076</v>
      </c>
      <c r="I7073">
        <v>488.861361840668</v>
      </c>
    </row>
    <row r="7074" spans="1:9" x14ac:dyDescent="0.25">
      <c r="A7074" t="s">
        <v>48</v>
      </c>
      <c r="B7074">
        <v>2006</v>
      </c>
      <c r="C7074">
        <v>4</v>
      </c>
      <c r="D7074">
        <v>1231.63559545929</v>
      </c>
      <c r="E7074">
        <v>6381.24735617852</v>
      </c>
      <c r="F7074">
        <v>2313.9681362968399</v>
      </c>
      <c r="G7074">
        <v>914.23186795707795</v>
      </c>
      <c r="H7074">
        <v>3889.5209921795699</v>
      </c>
      <c r="I7074">
        <v>687.81097244829198</v>
      </c>
    </row>
    <row r="7075" spans="1:9" x14ac:dyDescent="0.25">
      <c r="A7075" t="s">
        <v>48</v>
      </c>
      <c r="B7075">
        <v>2006</v>
      </c>
      <c r="C7075">
        <v>5</v>
      </c>
      <c r="D7075">
        <v>1566.17410431185</v>
      </c>
      <c r="E7075">
        <v>6294.0340753630799</v>
      </c>
      <c r="F7075">
        <v>936.20247297301501</v>
      </c>
      <c r="G7075">
        <v>372.47800930788497</v>
      </c>
      <c r="H7075">
        <v>1676.8160963272201</v>
      </c>
      <c r="I7075">
        <v>1005.80651861022</v>
      </c>
    </row>
    <row r="7076" spans="1:9" x14ac:dyDescent="0.25">
      <c r="A7076" t="s">
        <v>48</v>
      </c>
      <c r="B7076">
        <v>2006</v>
      </c>
      <c r="C7076">
        <v>6</v>
      </c>
      <c r="D7076">
        <v>1439.90111263164</v>
      </c>
      <c r="E7076">
        <v>6207.7771300407403</v>
      </c>
      <c r="F7076">
        <v>1408.5277227956101</v>
      </c>
      <c r="G7076">
        <v>560.40442633617101</v>
      </c>
      <c r="H7076">
        <v>2685.94065723319</v>
      </c>
      <c r="I7076">
        <v>1117.8536988948299</v>
      </c>
    </row>
    <row r="7077" spans="1:9" x14ac:dyDescent="0.25">
      <c r="A7077" t="s">
        <v>48</v>
      </c>
      <c r="B7077">
        <v>2006</v>
      </c>
      <c r="C7077">
        <v>7</v>
      </c>
      <c r="D7077">
        <v>1082.1639451373201</v>
      </c>
      <c r="E7077">
        <v>6261.4707714808601</v>
      </c>
      <c r="F7077">
        <v>1949.6241778027299</v>
      </c>
      <c r="G7077">
        <v>772.41477120983996</v>
      </c>
      <c r="H7077">
        <v>3597.18570749119</v>
      </c>
      <c r="I7077">
        <v>997.72884377085802</v>
      </c>
    </row>
    <row r="7078" spans="1:9" x14ac:dyDescent="0.25">
      <c r="A7078" t="s">
        <v>48</v>
      </c>
      <c r="B7078">
        <v>2006</v>
      </c>
      <c r="C7078">
        <v>8</v>
      </c>
      <c r="D7078">
        <v>585.115613250823</v>
      </c>
      <c r="E7078">
        <v>6312.57915734376</v>
      </c>
      <c r="F7078">
        <v>1607.3654441163101</v>
      </c>
      <c r="G7078">
        <v>635.99671789308695</v>
      </c>
      <c r="H7078">
        <v>2680.5223956025202</v>
      </c>
      <c r="I7078">
        <v>596.65187848607604</v>
      </c>
    </row>
    <row r="7079" spans="1:9" x14ac:dyDescent="0.25">
      <c r="A7079" t="s">
        <v>48</v>
      </c>
      <c r="B7079">
        <v>2006</v>
      </c>
      <c r="C7079">
        <v>9</v>
      </c>
      <c r="D7079">
        <v>280.41289598859299</v>
      </c>
      <c r="E7079">
        <v>6274.8203101578501</v>
      </c>
      <c r="F7079">
        <v>2919.8581186566998</v>
      </c>
      <c r="G7079">
        <v>1154.6547036771799</v>
      </c>
      <c r="H7079">
        <v>4789.0747728352999</v>
      </c>
      <c r="I7079">
        <v>305.580147284009</v>
      </c>
    </row>
    <row r="7080" spans="1:9" x14ac:dyDescent="0.25">
      <c r="A7080" t="s">
        <v>48</v>
      </c>
      <c r="B7080">
        <v>2006</v>
      </c>
      <c r="C7080">
        <v>10</v>
      </c>
      <c r="D7080">
        <v>196.27585135769101</v>
      </c>
      <c r="E7080">
        <v>6326.7613934907504</v>
      </c>
      <c r="F7080">
        <v>3462.2864174453598</v>
      </c>
      <c r="G7080">
        <v>1371.4328940396499</v>
      </c>
      <c r="H7080">
        <v>5287.8307762429104</v>
      </c>
      <c r="I7080">
        <v>215.13749545492399</v>
      </c>
    </row>
    <row r="7081" spans="1:9" x14ac:dyDescent="0.25">
      <c r="A7081" t="s">
        <v>48</v>
      </c>
      <c r="B7081">
        <v>2006</v>
      </c>
      <c r="C7081">
        <v>11</v>
      </c>
      <c r="D7081">
        <v>255.05370358807099</v>
      </c>
      <c r="E7081">
        <v>6319.4008181557501</v>
      </c>
      <c r="F7081">
        <v>6227.2336703779602</v>
      </c>
      <c r="G7081">
        <v>2455.5152478712598</v>
      </c>
      <c r="H7081">
        <v>11409.716520163</v>
      </c>
      <c r="I7081">
        <v>204.56036024156299</v>
      </c>
    </row>
    <row r="7082" spans="1:9" x14ac:dyDescent="0.25">
      <c r="A7082" t="s">
        <v>48</v>
      </c>
      <c r="B7082">
        <v>2006</v>
      </c>
      <c r="C7082">
        <v>12</v>
      </c>
      <c r="D7082">
        <v>429.22948156732599</v>
      </c>
      <c r="E7082">
        <v>6361.4774438198801</v>
      </c>
      <c r="F7082">
        <v>6393.3031567665003</v>
      </c>
      <c r="G7082">
        <v>2524.5731470178698</v>
      </c>
      <c r="H7082">
        <v>11742.7202992124</v>
      </c>
      <c r="I7082">
        <v>243.41589192623101</v>
      </c>
    </row>
    <row r="7083" spans="1:9" x14ac:dyDescent="0.25">
      <c r="A7083" t="s">
        <v>48</v>
      </c>
      <c r="B7083">
        <v>2007</v>
      </c>
      <c r="C7083">
        <v>1</v>
      </c>
      <c r="D7083">
        <v>701.31787828961205</v>
      </c>
      <c r="E7083">
        <v>6347.0112553446997</v>
      </c>
      <c r="F7083">
        <v>6081.1456393451599</v>
      </c>
      <c r="G7083">
        <v>2400.0010647634399</v>
      </c>
      <c r="H7083">
        <v>10694.5798765236</v>
      </c>
      <c r="I7083">
        <v>302.527985947454</v>
      </c>
    </row>
    <row r="7084" spans="1:9" x14ac:dyDescent="0.25">
      <c r="A7084" t="s">
        <v>48</v>
      </c>
      <c r="B7084">
        <v>2007</v>
      </c>
      <c r="C7084">
        <v>2</v>
      </c>
      <c r="D7084">
        <v>730.12533747616305</v>
      </c>
      <c r="E7084">
        <v>6369.0513678556899</v>
      </c>
      <c r="F7084">
        <v>1981.7710733694501</v>
      </c>
      <c r="G7084">
        <v>787.60747397190096</v>
      </c>
      <c r="H7084">
        <v>3305.4228468219299</v>
      </c>
      <c r="I7084">
        <v>313.375893565588</v>
      </c>
    </row>
    <row r="7085" spans="1:9" x14ac:dyDescent="0.25">
      <c r="A7085" t="s">
        <v>48</v>
      </c>
      <c r="B7085">
        <v>2007</v>
      </c>
      <c r="C7085">
        <v>3</v>
      </c>
      <c r="D7085">
        <v>1358.8424849947401</v>
      </c>
      <c r="E7085">
        <v>6359.6095563152303</v>
      </c>
      <c r="F7085">
        <v>3617.0794449632799</v>
      </c>
      <c r="G7085">
        <v>1432.95072808194</v>
      </c>
      <c r="H7085">
        <v>6296.2659545715396</v>
      </c>
      <c r="I7085">
        <v>610.18615374933302</v>
      </c>
    </row>
    <row r="7086" spans="1:9" x14ac:dyDescent="0.25">
      <c r="A7086" t="s">
        <v>48</v>
      </c>
      <c r="B7086">
        <v>2007</v>
      </c>
      <c r="C7086">
        <v>4</v>
      </c>
      <c r="D7086">
        <v>1430.48178511386</v>
      </c>
      <c r="E7086">
        <v>6341.13369231872</v>
      </c>
      <c r="F7086">
        <v>2192.5411271101598</v>
      </c>
      <c r="G7086">
        <v>867.51711732386696</v>
      </c>
      <c r="H7086">
        <v>3908.6419046495698</v>
      </c>
      <c r="I7086">
        <v>766.06328062534999</v>
      </c>
    </row>
    <row r="7087" spans="1:9" x14ac:dyDescent="0.25">
      <c r="A7087" t="s">
        <v>48</v>
      </c>
      <c r="B7087">
        <v>2007</v>
      </c>
      <c r="C7087">
        <v>5</v>
      </c>
      <c r="D7087">
        <v>1474.28228364959</v>
      </c>
      <c r="E7087">
        <v>6308.6514503606404</v>
      </c>
      <c r="F7087">
        <v>2626.5002663252699</v>
      </c>
      <c r="G7087">
        <v>1034.88194627548</v>
      </c>
      <c r="H7087">
        <v>4851.9645677281396</v>
      </c>
      <c r="I7087">
        <v>958.84724450034798</v>
      </c>
    </row>
    <row r="7088" spans="1:9" x14ac:dyDescent="0.25">
      <c r="A7088" t="s">
        <v>48</v>
      </c>
      <c r="B7088">
        <v>2007</v>
      </c>
      <c r="C7088">
        <v>6</v>
      </c>
      <c r="D7088">
        <v>1579.88837616418</v>
      </c>
      <c r="E7088">
        <v>6159.7380197904304</v>
      </c>
      <c r="F7088">
        <v>390.23193344529602</v>
      </c>
      <c r="G7088">
        <v>155.21685489359101</v>
      </c>
      <c r="H7088">
        <v>935.63009258391196</v>
      </c>
      <c r="I7088">
        <v>1216.27051336461</v>
      </c>
    </row>
    <row r="7089" spans="1:9" x14ac:dyDescent="0.25">
      <c r="A7089" t="s">
        <v>48</v>
      </c>
      <c r="B7089">
        <v>2007</v>
      </c>
      <c r="C7089">
        <v>7</v>
      </c>
      <c r="D7089">
        <v>804.44704391803805</v>
      </c>
      <c r="E7089">
        <v>6266.1143846150198</v>
      </c>
      <c r="F7089">
        <v>2619.1939128629201</v>
      </c>
      <c r="G7089">
        <v>1038.6447193328199</v>
      </c>
      <c r="H7089">
        <v>4765.9860000579702</v>
      </c>
      <c r="I7089">
        <v>768.30044162243405</v>
      </c>
    </row>
    <row r="7090" spans="1:9" x14ac:dyDescent="0.25">
      <c r="A7090" t="s">
        <v>48</v>
      </c>
      <c r="B7090">
        <v>2007</v>
      </c>
      <c r="C7090">
        <v>8</v>
      </c>
      <c r="D7090">
        <v>476.96211123954203</v>
      </c>
      <c r="E7090">
        <v>6348.3937542865697</v>
      </c>
      <c r="F7090">
        <v>3248.14153390922</v>
      </c>
      <c r="G7090">
        <v>1287.03352839337</v>
      </c>
      <c r="H7090">
        <v>5601.5605843295198</v>
      </c>
      <c r="I7090">
        <v>504.102733859561</v>
      </c>
    </row>
    <row r="7091" spans="1:9" x14ac:dyDescent="0.25">
      <c r="A7091" t="s">
        <v>48</v>
      </c>
      <c r="B7091">
        <v>2007</v>
      </c>
      <c r="C7091">
        <v>9</v>
      </c>
      <c r="D7091">
        <v>221.67604225768901</v>
      </c>
      <c r="E7091">
        <v>6299.7056449608599</v>
      </c>
      <c r="F7091">
        <v>5087.9077580245103</v>
      </c>
      <c r="G7091">
        <v>2017.65020946854</v>
      </c>
      <c r="H7091">
        <v>8937.9942259274994</v>
      </c>
      <c r="I7091">
        <v>260.01911442318402</v>
      </c>
    </row>
    <row r="7092" spans="1:9" x14ac:dyDescent="0.25">
      <c r="A7092" t="s">
        <v>48</v>
      </c>
      <c r="B7092">
        <v>2007</v>
      </c>
      <c r="C7092">
        <v>10</v>
      </c>
      <c r="D7092">
        <v>220.35558883095399</v>
      </c>
      <c r="E7092">
        <v>6352.2342630982903</v>
      </c>
      <c r="F7092">
        <v>4659.6691070872002</v>
      </c>
      <c r="G7092">
        <v>1842.30323525017</v>
      </c>
      <c r="H7092">
        <v>6868.9192285606596</v>
      </c>
      <c r="I7092">
        <v>229.051326630993</v>
      </c>
    </row>
    <row r="7093" spans="1:9" x14ac:dyDescent="0.25">
      <c r="A7093" t="s">
        <v>48</v>
      </c>
      <c r="B7093">
        <v>2007</v>
      </c>
      <c r="C7093">
        <v>11</v>
      </c>
      <c r="D7093">
        <v>245.124413852147</v>
      </c>
      <c r="E7093">
        <v>6282.5846192700201</v>
      </c>
      <c r="F7093">
        <v>3358.5425267340102</v>
      </c>
      <c r="G7093">
        <v>1340.34734251085</v>
      </c>
      <c r="H7093">
        <v>6671.0227956334502</v>
      </c>
      <c r="I7093">
        <v>200.50255451373999</v>
      </c>
    </row>
    <row r="7094" spans="1:9" x14ac:dyDescent="0.25">
      <c r="A7094" t="s">
        <v>48</v>
      </c>
      <c r="B7094">
        <v>2007</v>
      </c>
      <c r="C7094">
        <v>12</v>
      </c>
      <c r="D7094">
        <v>453.24928807299602</v>
      </c>
      <c r="E7094">
        <v>6396.5029939169299</v>
      </c>
      <c r="F7094">
        <v>3421.0848127479198</v>
      </c>
      <c r="G7094">
        <v>1353.9405695713699</v>
      </c>
      <c r="H7094">
        <v>5727.8325610083502</v>
      </c>
      <c r="I7094">
        <v>252.91799693542501</v>
      </c>
    </row>
    <row r="7095" spans="1:9" x14ac:dyDescent="0.25">
      <c r="A7095" t="s">
        <v>48</v>
      </c>
      <c r="B7095">
        <v>2008</v>
      </c>
      <c r="C7095">
        <v>1</v>
      </c>
      <c r="D7095">
        <v>690.54126400414896</v>
      </c>
      <c r="E7095">
        <v>6324.8081559840502</v>
      </c>
      <c r="F7095">
        <v>5205.5963325687999</v>
      </c>
      <c r="G7095">
        <v>2054.57112453947</v>
      </c>
      <c r="H7095">
        <v>8843.33939421998</v>
      </c>
      <c r="I7095">
        <v>298.07235750813697</v>
      </c>
    </row>
    <row r="7096" spans="1:9" x14ac:dyDescent="0.25">
      <c r="A7096" t="s">
        <v>48</v>
      </c>
      <c r="B7096">
        <v>2008</v>
      </c>
      <c r="C7096">
        <v>2</v>
      </c>
      <c r="D7096">
        <v>938.55386264668005</v>
      </c>
      <c r="E7096">
        <v>6338.9650539402001</v>
      </c>
      <c r="F7096">
        <v>4608.4677237614796</v>
      </c>
      <c r="G7096">
        <v>1813.59428278275</v>
      </c>
      <c r="H7096">
        <v>8550.0109804032709</v>
      </c>
      <c r="I7096">
        <v>379.41707937253</v>
      </c>
    </row>
    <row r="7097" spans="1:9" x14ac:dyDescent="0.25">
      <c r="A7097" t="s">
        <v>48</v>
      </c>
      <c r="B7097">
        <v>2008</v>
      </c>
      <c r="C7097">
        <v>3</v>
      </c>
      <c r="D7097">
        <v>1057.2902322991499</v>
      </c>
      <c r="E7097">
        <v>6358.22949377853</v>
      </c>
      <c r="F7097">
        <v>2387.25497448851</v>
      </c>
      <c r="G7097">
        <v>951.91569538759802</v>
      </c>
      <c r="H7097">
        <v>3933.0374647507601</v>
      </c>
      <c r="I7097">
        <v>498.13668901534299</v>
      </c>
    </row>
    <row r="7098" spans="1:9" x14ac:dyDescent="0.25">
      <c r="A7098" t="s">
        <v>48</v>
      </c>
      <c r="B7098">
        <v>2008</v>
      </c>
      <c r="C7098">
        <v>4</v>
      </c>
      <c r="D7098">
        <v>1544.52236140374</v>
      </c>
      <c r="E7098">
        <v>6207.6166390813396</v>
      </c>
      <c r="F7098">
        <v>1309.09103258103</v>
      </c>
      <c r="G7098">
        <v>521.97626588438902</v>
      </c>
      <c r="H7098">
        <v>2314.3596794324399</v>
      </c>
      <c r="I7098">
        <v>806.44325899376895</v>
      </c>
    </row>
    <row r="7099" spans="1:9" x14ac:dyDescent="0.25">
      <c r="A7099" t="s">
        <v>48</v>
      </c>
      <c r="B7099">
        <v>2008</v>
      </c>
      <c r="C7099">
        <v>5</v>
      </c>
      <c r="D7099">
        <v>1757.3013441180999</v>
      </c>
      <c r="E7099">
        <v>6271.6732428932801</v>
      </c>
      <c r="F7099">
        <v>477.564805179362</v>
      </c>
      <c r="G7099">
        <v>191.36205675695601</v>
      </c>
      <c r="H7099">
        <v>733.75977501321404</v>
      </c>
      <c r="I7099">
        <v>1125.46381257792</v>
      </c>
    </row>
    <row r="7100" spans="1:9" x14ac:dyDescent="0.25">
      <c r="A7100" t="s">
        <v>48</v>
      </c>
      <c r="B7100">
        <v>2008</v>
      </c>
      <c r="C7100">
        <v>6</v>
      </c>
      <c r="D7100">
        <v>1348.67021153066</v>
      </c>
      <c r="E7100">
        <v>6241.9042436516702</v>
      </c>
      <c r="F7100">
        <v>2121.8285395950902</v>
      </c>
      <c r="G7100">
        <v>843.58033671569297</v>
      </c>
      <c r="H7100">
        <v>4165.6491482803103</v>
      </c>
      <c r="I7100">
        <v>1059.7007239851901</v>
      </c>
    </row>
    <row r="7101" spans="1:9" x14ac:dyDescent="0.25">
      <c r="A7101" t="s">
        <v>48</v>
      </c>
      <c r="B7101">
        <v>2008</v>
      </c>
      <c r="C7101">
        <v>7</v>
      </c>
      <c r="D7101">
        <v>1092.0645514047201</v>
      </c>
      <c r="E7101">
        <v>6253.3557622253402</v>
      </c>
      <c r="F7101">
        <v>1516.14583290217</v>
      </c>
      <c r="G7101">
        <v>597.96531461928896</v>
      </c>
      <c r="H7101">
        <v>2871.0341183363698</v>
      </c>
      <c r="I7101">
        <v>1017.26075822273</v>
      </c>
    </row>
    <row r="7102" spans="1:9" x14ac:dyDescent="0.25">
      <c r="A7102" t="s">
        <v>48</v>
      </c>
      <c r="B7102">
        <v>2008</v>
      </c>
      <c r="C7102">
        <v>8</v>
      </c>
      <c r="D7102">
        <v>486.70905334693498</v>
      </c>
      <c r="E7102">
        <v>6318.7368065938599</v>
      </c>
      <c r="F7102">
        <v>1955.05025711541</v>
      </c>
      <c r="G7102">
        <v>772.23671527958402</v>
      </c>
      <c r="H7102">
        <v>3070.3778512618301</v>
      </c>
      <c r="I7102">
        <v>514.92384144961898</v>
      </c>
    </row>
    <row r="7103" spans="1:9" x14ac:dyDescent="0.25">
      <c r="A7103" t="s">
        <v>48</v>
      </c>
      <c r="B7103">
        <v>2008</v>
      </c>
      <c r="C7103">
        <v>9</v>
      </c>
      <c r="D7103">
        <v>271.76344536725298</v>
      </c>
      <c r="E7103">
        <v>6300.5870469564898</v>
      </c>
      <c r="F7103">
        <v>2078.8559099406102</v>
      </c>
      <c r="G7103">
        <v>827.31998010459495</v>
      </c>
      <c r="H7103">
        <v>3092.91669732332</v>
      </c>
      <c r="I7103">
        <v>298.30080802016198</v>
      </c>
    </row>
    <row r="7104" spans="1:9" x14ac:dyDescent="0.25">
      <c r="A7104" t="s">
        <v>48</v>
      </c>
      <c r="B7104">
        <v>2008</v>
      </c>
      <c r="C7104">
        <v>10</v>
      </c>
      <c r="D7104">
        <v>183.707542579939</v>
      </c>
      <c r="E7104">
        <v>6332.7648229099304</v>
      </c>
      <c r="F7104">
        <v>5998.8315131683103</v>
      </c>
      <c r="G7104">
        <v>2366.5083291936598</v>
      </c>
      <c r="H7104">
        <v>10877.9653648147</v>
      </c>
      <c r="I7104">
        <v>206.66968397028401</v>
      </c>
    </row>
    <row r="7105" spans="1:9" x14ac:dyDescent="0.25">
      <c r="A7105" t="s">
        <v>48</v>
      </c>
      <c r="B7105">
        <v>2008</v>
      </c>
      <c r="C7105">
        <v>11</v>
      </c>
      <c r="D7105">
        <v>259.27775316120398</v>
      </c>
      <c r="E7105">
        <v>6352.8049404556205</v>
      </c>
      <c r="F7105">
        <v>4133.8577593891896</v>
      </c>
      <c r="G7105">
        <v>1636.4437735333699</v>
      </c>
      <c r="H7105">
        <v>7015.2706471688098</v>
      </c>
      <c r="I7105">
        <v>208.06670020262001</v>
      </c>
    </row>
    <row r="7106" spans="1:9" x14ac:dyDescent="0.25">
      <c r="A7106" t="s">
        <v>48</v>
      </c>
      <c r="B7106">
        <v>2008</v>
      </c>
      <c r="C7106">
        <v>12</v>
      </c>
      <c r="D7106">
        <v>434.683024073414</v>
      </c>
      <c r="E7106">
        <v>6317.7797828242501</v>
      </c>
      <c r="F7106">
        <v>2825.6897418644198</v>
      </c>
      <c r="G7106">
        <v>1114.8343784424201</v>
      </c>
      <c r="H7106">
        <v>4557.6003569189697</v>
      </c>
      <c r="I7106">
        <v>242.52476845534801</v>
      </c>
    </row>
    <row r="7107" spans="1:9" x14ac:dyDescent="0.25">
      <c r="A7107" t="s">
        <v>48</v>
      </c>
      <c r="B7107">
        <v>2009</v>
      </c>
      <c r="C7107">
        <v>1</v>
      </c>
      <c r="D7107">
        <v>670.17063302930205</v>
      </c>
      <c r="E7107">
        <v>6210.3240181359097</v>
      </c>
      <c r="F7107">
        <v>3290.4323774587601</v>
      </c>
      <c r="G7107">
        <v>1301.1943009708</v>
      </c>
      <c r="H7107">
        <v>5657.6095874847397</v>
      </c>
      <c r="I7107">
        <v>288.52125966937001</v>
      </c>
    </row>
    <row r="7108" spans="1:9" x14ac:dyDescent="0.25">
      <c r="A7108" t="s">
        <v>48</v>
      </c>
      <c r="B7108">
        <v>2009</v>
      </c>
      <c r="C7108">
        <v>2</v>
      </c>
      <c r="D7108">
        <v>735.64894222389898</v>
      </c>
      <c r="E7108">
        <v>6384.9243587802202</v>
      </c>
      <c r="F7108">
        <v>2564.7628019997001</v>
      </c>
      <c r="G7108">
        <v>1015.46739934256</v>
      </c>
      <c r="H7108">
        <v>3883.1691823124102</v>
      </c>
      <c r="I7108">
        <v>315.90651481393797</v>
      </c>
    </row>
    <row r="7109" spans="1:9" x14ac:dyDescent="0.25">
      <c r="A7109" t="s">
        <v>48</v>
      </c>
      <c r="B7109">
        <v>2009</v>
      </c>
      <c r="C7109">
        <v>3</v>
      </c>
      <c r="D7109">
        <v>1123.29534066816</v>
      </c>
      <c r="E7109">
        <v>6354.3993750611198</v>
      </c>
      <c r="F7109">
        <v>2427.34395578054</v>
      </c>
      <c r="G7109">
        <v>962.88496331106899</v>
      </c>
      <c r="H7109">
        <v>4059.9255062911302</v>
      </c>
      <c r="I7109">
        <v>518.82880338124301</v>
      </c>
    </row>
    <row r="7110" spans="1:9" x14ac:dyDescent="0.25">
      <c r="A7110" t="s">
        <v>48</v>
      </c>
      <c r="B7110">
        <v>2009</v>
      </c>
      <c r="C7110">
        <v>4</v>
      </c>
      <c r="D7110">
        <v>1601.46512739694</v>
      </c>
      <c r="E7110">
        <v>6296.6387647950796</v>
      </c>
      <c r="F7110">
        <v>1049.8672482269501</v>
      </c>
      <c r="G7110">
        <v>413.35834330768</v>
      </c>
      <c r="H7110">
        <v>1762.6434774092099</v>
      </c>
      <c r="I7110">
        <v>846.28113357351901</v>
      </c>
    </row>
    <row r="7111" spans="1:9" x14ac:dyDescent="0.25">
      <c r="A7111" t="s">
        <v>48</v>
      </c>
      <c r="B7111">
        <v>2009</v>
      </c>
      <c r="C7111">
        <v>5</v>
      </c>
      <c r="D7111">
        <v>1538.2798182097999</v>
      </c>
      <c r="E7111">
        <v>6312.8253016754197</v>
      </c>
      <c r="F7111">
        <v>2601.51776892311</v>
      </c>
      <c r="G7111">
        <v>1028.0523946727701</v>
      </c>
      <c r="H7111">
        <v>4591.94471782855</v>
      </c>
      <c r="I7111">
        <v>1006.32756161848</v>
      </c>
    </row>
    <row r="7112" spans="1:9" x14ac:dyDescent="0.25">
      <c r="A7112" t="s">
        <v>48</v>
      </c>
      <c r="B7112">
        <v>2009</v>
      </c>
      <c r="C7112">
        <v>6</v>
      </c>
      <c r="D7112">
        <v>1432.9036858842301</v>
      </c>
      <c r="E7112">
        <v>6193.3005809115502</v>
      </c>
      <c r="F7112">
        <v>556.89954800143596</v>
      </c>
      <c r="G7112">
        <v>223.360536520842</v>
      </c>
      <c r="H7112">
        <v>1364.69829623745</v>
      </c>
      <c r="I7112">
        <v>1135.2038705705399</v>
      </c>
    </row>
    <row r="7113" spans="1:9" x14ac:dyDescent="0.25">
      <c r="A7113" t="s">
        <v>48</v>
      </c>
      <c r="B7113">
        <v>2009</v>
      </c>
      <c r="C7113">
        <v>7</v>
      </c>
      <c r="D7113">
        <v>964.15100398084599</v>
      </c>
      <c r="E7113">
        <v>6305.3152482212799</v>
      </c>
      <c r="F7113">
        <v>2169.5465277309199</v>
      </c>
      <c r="G7113">
        <v>861.26714115264201</v>
      </c>
      <c r="H7113">
        <v>3895.9265252650898</v>
      </c>
      <c r="I7113">
        <v>894.90696294757595</v>
      </c>
    </row>
    <row r="7114" spans="1:9" x14ac:dyDescent="0.25">
      <c r="A7114" t="s">
        <v>48</v>
      </c>
      <c r="B7114">
        <v>2009</v>
      </c>
      <c r="C7114">
        <v>8</v>
      </c>
      <c r="D7114">
        <v>483.26493568773702</v>
      </c>
      <c r="E7114">
        <v>6337.8914728356904</v>
      </c>
      <c r="F7114">
        <v>3890.5807835544601</v>
      </c>
      <c r="G7114">
        <v>1541.1290303471101</v>
      </c>
      <c r="H7114">
        <v>6601.7907108379304</v>
      </c>
      <c r="I7114">
        <v>509.185212432897</v>
      </c>
    </row>
    <row r="7115" spans="1:9" x14ac:dyDescent="0.25">
      <c r="A7115" t="s">
        <v>48</v>
      </c>
      <c r="B7115">
        <v>2009</v>
      </c>
      <c r="C7115">
        <v>9</v>
      </c>
      <c r="D7115">
        <v>232.69997952937899</v>
      </c>
      <c r="E7115">
        <v>6271.8411732528702</v>
      </c>
      <c r="F7115">
        <v>5235.9450167503801</v>
      </c>
      <c r="G7115">
        <v>2066.2464332675399</v>
      </c>
      <c r="H7115">
        <v>9526.9342064804405</v>
      </c>
      <c r="I7115">
        <v>269.08741841884398</v>
      </c>
    </row>
    <row r="7116" spans="1:9" x14ac:dyDescent="0.25">
      <c r="A7116" t="s">
        <v>48</v>
      </c>
      <c r="B7116">
        <v>2009</v>
      </c>
      <c r="C7116">
        <v>10</v>
      </c>
      <c r="D7116">
        <v>201.343284611147</v>
      </c>
      <c r="E7116">
        <v>6357.1063408734099</v>
      </c>
      <c r="F7116">
        <v>1949.2762865715899</v>
      </c>
      <c r="G7116">
        <v>775.09216128768401</v>
      </c>
      <c r="H7116">
        <v>2912.1254892332199</v>
      </c>
      <c r="I7116">
        <v>216.87312466320299</v>
      </c>
    </row>
    <row r="7117" spans="1:9" x14ac:dyDescent="0.25">
      <c r="A7117" t="s">
        <v>48</v>
      </c>
      <c r="B7117">
        <v>2009</v>
      </c>
      <c r="C7117">
        <v>11</v>
      </c>
      <c r="D7117">
        <v>256.19707167773402</v>
      </c>
      <c r="E7117">
        <v>6370.7206877619901</v>
      </c>
      <c r="F7117">
        <v>3577.9959745189699</v>
      </c>
      <c r="G7117">
        <v>1416.3839927251099</v>
      </c>
      <c r="H7117">
        <v>5867.6588093351802</v>
      </c>
      <c r="I7117">
        <v>207.129500223691</v>
      </c>
    </row>
    <row r="7118" spans="1:9" x14ac:dyDescent="0.25">
      <c r="A7118" t="s">
        <v>48</v>
      </c>
      <c r="B7118">
        <v>2009</v>
      </c>
      <c r="C7118">
        <v>12</v>
      </c>
      <c r="D7118">
        <v>363.82427175475198</v>
      </c>
      <c r="E7118">
        <v>6371.0627017564402</v>
      </c>
      <c r="F7118">
        <v>1355.2499428649</v>
      </c>
      <c r="G7118">
        <v>536.41198313324696</v>
      </c>
      <c r="H7118">
        <v>1618.34396973346</v>
      </c>
      <c r="I7118">
        <v>222.07820562215599</v>
      </c>
    </row>
    <row r="7119" spans="1:9" x14ac:dyDescent="0.25">
      <c r="A7119" t="s">
        <v>48</v>
      </c>
      <c r="B7119">
        <v>2010</v>
      </c>
      <c r="C7119">
        <v>1</v>
      </c>
      <c r="D7119">
        <v>545.67918168356903</v>
      </c>
      <c r="E7119">
        <v>6425.8850213858104</v>
      </c>
      <c r="F7119">
        <v>1318.9073653487601</v>
      </c>
      <c r="G7119">
        <v>524.77024443837399</v>
      </c>
      <c r="H7119">
        <v>1200.2100288311999</v>
      </c>
      <c r="I7119">
        <v>259.584592107003</v>
      </c>
    </row>
    <row r="7120" spans="1:9" x14ac:dyDescent="0.25">
      <c r="A7120" t="s">
        <v>48</v>
      </c>
      <c r="B7120">
        <v>2010</v>
      </c>
      <c r="C7120">
        <v>2</v>
      </c>
      <c r="D7120">
        <v>729.47507488967904</v>
      </c>
      <c r="E7120">
        <v>6389.7851556999203</v>
      </c>
      <c r="F7120">
        <v>790.13084488991205</v>
      </c>
      <c r="G7120">
        <v>314.12683287737502</v>
      </c>
      <c r="H7120">
        <v>849.11030338560101</v>
      </c>
      <c r="I7120">
        <v>314.39903262676899</v>
      </c>
    </row>
    <row r="7121" spans="1:9" x14ac:dyDescent="0.25">
      <c r="A7121" t="s">
        <v>48</v>
      </c>
      <c r="B7121">
        <v>2010</v>
      </c>
      <c r="C7121">
        <v>3</v>
      </c>
      <c r="D7121">
        <v>1038.62050449804</v>
      </c>
      <c r="E7121">
        <v>6371.6702839887203</v>
      </c>
      <c r="F7121">
        <v>3156.6307502448999</v>
      </c>
      <c r="G7121">
        <v>1251.4217777814199</v>
      </c>
      <c r="H7121">
        <v>5231.2622281002796</v>
      </c>
      <c r="I7121">
        <v>485.091315791395</v>
      </c>
    </row>
    <row r="7122" spans="1:9" x14ac:dyDescent="0.25">
      <c r="A7122" t="s">
        <v>48</v>
      </c>
      <c r="B7122">
        <v>2010</v>
      </c>
      <c r="C7122">
        <v>4</v>
      </c>
      <c r="D7122">
        <v>1350.0891185267899</v>
      </c>
      <c r="E7122">
        <v>6350.8652457002299</v>
      </c>
      <c r="F7122">
        <v>2299.54417774691</v>
      </c>
      <c r="G7122">
        <v>909.57893645868705</v>
      </c>
      <c r="H7122">
        <v>3936.8847765679802</v>
      </c>
      <c r="I7122">
        <v>725.93841260038505</v>
      </c>
    </row>
    <row r="7123" spans="1:9" x14ac:dyDescent="0.25">
      <c r="A7123" t="s">
        <v>48</v>
      </c>
      <c r="B7123">
        <v>2010</v>
      </c>
      <c r="C7123">
        <v>5</v>
      </c>
      <c r="D7123">
        <v>1647.34667788961</v>
      </c>
      <c r="E7123">
        <v>6328.0592771519496</v>
      </c>
      <c r="F7123">
        <v>733.71043808326203</v>
      </c>
      <c r="G7123">
        <v>292.119613025935</v>
      </c>
      <c r="H7123">
        <v>1315.3312373449</v>
      </c>
      <c r="I7123">
        <v>1061.53058479488</v>
      </c>
    </row>
    <row r="7124" spans="1:9" x14ac:dyDescent="0.25">
      <c r="A7124" t="s">
        <v>48</v>
      </c>
      <c r="B7124">
        <v>2010</v>
      </c>
      <c r="C7124">
        <v>6</v>
      </c>
      <c r="D7124">
        <v>1372.0939863722999</v>
      </c>
      <c r="E7124">
        <v>6188.1301935613201</v>
      </c>
      <c r="F7124">
        <v>1289.5926509009701</v>
      </c>
      <c r="G7124">
        <v>512.05434782558405</v>
      </c>
      <c r="H7124">
        <v>2528.1869364394702</v>
      </c>
      <c r="I7124">
        <v>1080.20174978146</v>
      </c>
    </row>
    <row r="7125" spans="1:9" x14ac:dyDescent="0.25">
      <c r="A7125" t="s">
        <v>48</v>
      </c>
      <c r="B7125">
        <v>2010</v>
      </c>
      <c r="C7125">
        <v>7</v>
      </c>
      <c r="D7125">
        <v>950.83500347551399</v>
      </c>
      <c r="E7125">
        <v>6191.9037245220197</v>
      </c>
      <c r="F7125">
        <v>2816.6242789391699</v>
      </c>
      <c r="G7125">
        <v>1115.5785299230199</v>
      </c>
      <c r="H7125">
        <v>5005.3826082668002</v>
      </c>
      <c r="I7125">
        <v>882.33547604829801</v>
      </c>
    </row>
    <row r="7126" spans="1:9" x14ac:dyDescent="0.25">
      <c r="A7126" t="s">
        <v>48</v>
      </c>
      <c r="B7126">
        <v>2010</v>
      </c>
      <c r="C7126">
        <v>8</v>
      </c>
      <c r="D7126">
        <v>506.08767964964898</v>
      </c>
      <c r="E7126">
        <v>6344.0428612289497</v>
      </c>
      <c r="F7126">
        <v>2132.1382061224199</v>
      </c>
      <c r="G7126">
        <v>844.31606879970195</v>
      </c>
      <c r="H7126">
        <v>3679.3127617766299</v>
      </c>
      <c r="I7126">
        <v>527.98162196826695</v>
      </c>
    </row>
    <row r="7127" spans="1:9" x14ac:dyDescent="0.25">
      <c r="A7127" t="s">
        <v>48</v>
      </c>
      <c r="B7127">
        <v>2010</v>
      </c>
      <c r="C7127">
        <v>9</v>
      </c>
      <c r="D7127">
        <v>277.27521862935299</v>
      </c>
      <c r="E7127">
        <v>6312.6782182860597</v>
      </c>
      <c r="F7127">
        <v>3133.4244191459002</v>
      </c>
      <c r="G7127">
        <v>1244.4083014702901</v>
      </c>
      <c r="H7127">
        <v>5024.1121230443596</v>
      </c>
      <c r="I7127">
        <v>305.92511601494999</v>
      </c>
    </row>
    <row r="7128" spans="1:9" x14ac:dyDescent="0.25">
      <c r="A7128" t="s">
        <v>48</v>
      </c>
      <c r="B7128">
        <v>2010</v>
      </c>
      <c r="C7128">
        <v>10</v>
      </c>
      <c r="D7128">
        <v>221.69879770108301</v>
      </c>
      <c r="E7128">
        <v>6153.1439135855799</v>
      </c>
      <c r="F7128">
        <v>3910.2866069718398</v>
      </c>
      <c r="G7128">
        <v>1545.2869862735699</v>
      </c>
      <c r="H7128">
        <v>6779.3445359247798</v>
      </c>
      <c r="I7128">
        <v>223.51407996774401</v>
      </c>
    </row>
    <row r="7129" spans="1:9" x14ac:dyDescent="0.25">
      <c r="A7129" t="s">
        <v>48</v>
      </c>
      <c r="B7129">
        <v>2010</v>
      </c>
      <c r="C7129">
        <v>11</v>
      </c>
      <c r="D7129">
        <v>202.40532372599401</v>
      </c>
      <c r="E7129">
        <v>6385.0913314280697</v>
      </c>
      <c r="F7129">
        <v>1911.1385706620399</v>
      </c>
      <c r="G7129">
        <v>757.82401382947</v>
      </c>
      <c r="H7129">
        <v>2751.7330730336398</v>
      </c>
      <c r="I7129">
        <v>184.79670598911801</v>
      </c>
    </row>
    <row r="7130" spans="1:9" x14ac:dyDescent="0.25">
      <c r="A7130" t="s">
        <v>48</v>
      </c>
      <c r="B7130">
        <v>2010</v>
      </c>
      <c r="C7130">
        <v>12</v>
      </c>
      <c r="D7130">
        <v>370.77760863616498</v>
      </c>
      <c r="E7130">
        <v>6372.9117304499096</v>
      </c>
      <c r="F7130">
        <v>2262.7134257098801</v>
      </c>
      <c r="G7130">
        <v>900.95832339718197</v>
      </c>
      <c r="H7130">
        <v>2798.3023459862102</v>
      </c>
      <c r="I7130">
        <v>223.97844391607501</v>
      </c>
    </row>
    <row r="7131" spans="1:9" x14ac:dyDescent="0.25">
      <c r="A7131" t="s">
        <v>48</v>
      </c>
      <c r="B7131">
        <v>2011</v>
      </c>
      <c r="C7131">
        <v>1</v>
      </c>
      <c r="D7131">
        <v>629.81273390878698</v>
      </c>
      <c r="E7131">
        <v>6382.6588741715996</v>
      </c>
      <c r="F7131">
        <v>3519.4719479661799</v>
      </c>
      <c r="G7131">
        <v>1391.3338643512</v>
      </c>
      <c r="H7131">
        <v>6091.5662803954401</v>
      </c>
      <c r="I7131">
        <v>283.43282989150299</v>
      </c>
    </row>
    <row r="7132" spans="1:9" x14ac:dyDescent="0.25">
      <c r="A7132" t="s">
        <v>48</v>
      </c>
      <c r="B7132">
        <v>2011</v>
      </c>
      <c r="C7132">
        <v>2</v>
      </c>
      <c r="D7132">
        <v>732.31320688613505</v>
      </c>
      <c r="E7132">
        <v>6402.6057022438099</v>
      </c>
      <c r="F7132">
        <v>2647.3008676209201</v>
      </c>
      <c r="G7132">
        <v>1047.04895184867</v>
      </c>
      <c r="H7132">
        <v>4337.0401975366003</v>
      </c>
      <c r="I7132">
        <v>315.906640250218</v>
      </c>
    </row>
    <row r="7133" spans="1:9" x14ac:dyDescent="0.25">
      <c r="A7133" t="s">
        <v>48</v>
      </c>
      <c r="B7133">
        <v>2011</v>
      </c>
      <c r="C7133">
        <v>3</v>
      </c>
      <c r="D7133">
        <v>1088.6902900642699</v>
      </c>
      <c r="E7133">
        <v>6341.9464365365602</v>
      </c>
      <c r="F7133">
        <v>3956.9699229142302</v>
      </c>
      <c r="G7133">
        <v>1561.91488051017</v>
      </c>
      <c r="H7133">
        <v>6948.0319958237496</v>
      </c>
      <c r="I7133">
        <v>505.00819439286698</v>
      </c>
    </row>
    <row r="7134" spans="1:9" x14ac:dyDescent="0.25">
      <c r="A7134" t="s">
        <v>48</v>
      </c>
      <c r="B7134">
        <v>2011</v>
      </c>
      <c r="C7134">
        <v>4</v>
      </c>
      <c r="D7134">
        <v>1588.56494519649</v>
      </c>
      <c r="E7134">
        <v>6279.4702299987002</v>
      </c>
      <c r="F7134">
        <v>2193.6338387385899</v>
      </c>
      <c r="G7134">
        <v>870.75573637544699</v>
      </c>
      <c r="H7134">
        <v>3929.3456940769001</v>
      </c>
      <c r="I7134">
        <v>832.78792461969601</v>
      </c>
    </row>
    <row r="7135" spans="1:9" x14ac:dyDescent="0.25">
      <c r="A7135" t="s">
        <v>48</v>
      </c>
      <c r="B7135">
        <v>2011</v>
      </c>
      <c r="C7135">
        <v>5</v>
      </c>
      <c r="D7135">
        <v>1526.22956570159</v>
      </c>
      <c r="E7135">
        <v>6286.5165030012504</v>
      </c>
      <c r="F7135">
        <v>2871.0258617472</v>
      </c>
      <c r="G7135">
        <v>1128.49605105452</v>
      </c>
      <c r="H7135">
        <v>5449.1931630815297</v>
      </c>
      <c r="I7135">
        <v>963.30178630333705</v>
      </c>
    </row>
    <row r="7136" spans="1:9" x14ac:dyDescent="0.25">
      <c r="A7136" t="s">
        <v>48</v>
      </c>
      <c r="B7136">
        <v>2011</v>
      </c>
      <c r="C7136">
        <v>6</v>
      </c>
      <c r="D7136">
        <v>1282.5681553705299</v>
      </c>
      <c r="E7136">
        <v>6314.2616931481898</v>
      </c>
      <c r="F7136">
        <v>3047.9564358498801</v>
      </c>
      <c r="G7136">
        <v>1205.89254695367</v>
      </c>
      <c r="H7136">
        <v>5743.3655662585898</v>
      </c>
      <c r="I7136">
        <v>1034.1343187234399</v>
      </c>
    </row>
    <row r="7137" spans="1:9" x14ac:dyDescent="0.25">
      <c r="A7137" t="s">
        <v>48</v>
      </c>
      <c r="B7137">
        <v>2011</v>
      </c>
      <c r="C7137">
        <v>7</v>
      </c>
      <c r="D7137">
        <v>960.42195672278001</v>
      </c>
      <c r="E7137">
        <v>6314.31993789841</v>
      </c>
      <c r="F7137">
        <v>2143.0916828423401</v>
      </c>
      <c r="G7137">
        <v>847.40826367928798</v>
      </c>
      <c r="H7137">
        <v>3790.8514760890298</v>
      </c>
      <c r="I7137">
        <v>905.91376673251398</v>
      </c>
    </row>
    <row r="7138" spans="1:9" x14ac:dyDescent="0.25">
      <c r="A7138" t="s">
        <v>48</v>
      </c>
      <c r="B7138">
        <v>2011</v>
      </c>
      <c r="C7138">
        <v>8</v>
      </c>
      <c r="D7138">
        <v>502.61614255437098</v>
      </c>
      <c r="E7138">
        <v>6339.8807979277099</v>
      </c>
      <c r="F7138">
        <v>2305.8657228975399</v>
      </c>
      <c r="G7138">
        <v>919.48491270561999</v>
      </c>
      <c r="H7138">
        <v>3926.8087821836898</v>
      </c>
      <c r="I7138">
        <v>525.15379254408401</v>
      </c>
    </row>
    <row r="7139" spans="1:9" x14ac:dyDescent="0.25">
      <c r="A7139" t="s">
        <v>48</v>
      </c>
      <c r="B7139">
        <v>2011</v>
      </c>
      <c r="C7139">
        <v>9</v>
      </c>
      <c r="D7139">
        <v>243.31300553362499</v>
      </c>
      <c r="E7139">
        <v>6354.8431467866603</v>
      </c>
      <c r="F7139">
        <v>4453.7579154898804</v>
      </c>
      <c r="G7139">
        <v>1763.09791453055</v>
      </c>
      <c r="H7139">
        <v>7776.2998390803004</v>
      </c>
      <c r="I7139">
        <v>279.10484701948599</v>
      </c>
    </row>
    <row r="7140" spans="1:9" x14ac:dyDescent="0.25">
      <c r="A7140" t="s">
        <v>48</v>
      </c>
      <c r="B7140">
        <v>2011</v>
      </c>
      <c r="C7140">
        <v>10</v>
      </c>
      <c r="D7140">
        <v>218.23407476556801</v>
      </c>
      <c r="E7140">
        <v>6337.7541510398896</v>
      </c>
      <c r="F7140">
        <v>5300.2824165757402</v>
      </c>
      <c r="G7140">
        <v>2099.4985246639699</v>
      </c>
      <c r="H7140">
        <v>9326.4204391983603</v>
      </c>
      <c r="I7140">
        <v>229.233286383517</v>
      </c>
    </row>
    <row r="7141" spans="1:9" x14ac:dyDescent="0.25">
      <c r="A7141" t="s">
        <v>48</v>
      </c>
      <c r="B7141">
        <v>2011</v>
      </c>
      <c r="C7141">
        <v>11</v>
      </c>
      <c r="D7141">
        <v>312.40355378859198</v>
      </c>
      <c r="E7141">
        <v>6276.3519285953498</v>
      </c>
      <c r="F7141">
        <v>4881.52749600679</v>
      </c>
      <c r="G7141">
        <v>1923.1105380049701</v>
      </c>
      <c r="H7141">
        <v>8481.1149963085409</v>
      </c>
      <c r="I7141">
        <v>228.418438804386</v>
      </c>
    </row>
    <row r="7142" spans="1:9" x14ac:dyDescent="0.25">
      <c r="A7142" t="s">
        <v>48</v>
      </c>
      <c r="B7142">
        <v>2011</v>
      </c>
      <c r="C7142">
        <v>12</v>
      </c>
      <c r="D7142">
        <v>454.43741439369802</v>
      </c>
      <c r="E7142">
        <v>6316.5119301705899</v>
      </c>
      <c r="F7142">
        <v>5723.8503503686197</v>
      </c>
      <c r="G7142">
        <v>2257.2490870378901</v>
      </c>
      <c r="H7142">
        <v>10170.529280351</v>
      </c>
      <c r="I7142">
        <v>250.610131804464</v>
      </c>
    </row>
    <row r="7143" spans="1:9" x14ac:dyDescent="0.25">
      <c r="A7143" t="s">
        <v>48</v>
      </c>
      <c r="B7143">
        <v>2012</v>
      </c>
      <c r="C7143">
        <v>1</v>
      </c>
      <c r="D7143">
        <v>585.39609378159003</v>
      </c>
      <c r="E7143">
        <v>6378.62429802315</v>
      </c>
      <c r="F7143">
        <v>3141.4911991488698</v>
      </c>
      <c r="G7143">
        <v>1242.9451320555099</v>
      </c>
      <c r="H7143">
        <v>5356.2539562291104</v>
      </c>
      <c r="I7143">
        <v>269.784045090277</v>
      </c>
    </row>
    <row r="7144" spans="1:9" x14ac:dyDescent="0.25">
      <c r="A7144" t="s">
        <v>48</v>
      </c>
      <c r="B7144">
        <v>2012</v>
      </c>
      <c r="C7144">
        <v>2</v>
      </c>
      <c r="D7144">
        <v>804.063017363006</v>
      </c>
      <c r="E7144">
        <v>6348.5045060147804</v>
      </c>
      <c r="F7144">
        <v>4403.5751974360301</v>
      </c>
      <c r="G7144">
        <v>1742.8607136376099</v>
      </c>
      <c r="H7144">
        <v>7580.5437664649799</v>
      </c>
      <c r="I7144">
        <v>340.91811601705803</v>
      </c>
    </row>
    <row r="7145" spans="1:9" x14ac:dyDescent="0.25">
      <c r="A7145" t="s">
        <v>48</v>
      </c>
      <c r="B7145">
        <v>2012</v>
      </c>
      <c r="C7145">
        <v>3</v>
      </c>
      <c r="D7145">
        <v>1114.9787422494301</v>
      </c>
      <c r="E7145">
        <v>6359.8848881266804</v>
      </c>
      <c r="F7145">
        <v>3351.7989631789501</v>
      </c>
      <c r="G7145">
        <v>1329.2790584096999</v>
      </c>
      <c r="H7145">
        <v>5907.97787600828</v>
      </c>
      <c r="I7145">
        <v>520.26801575524303</v>
      </c>
    </row>
    <row r="7146" spans="1:9" x14ac:dyDescent="0.25">
      <c r="A7146" t="s">
        <v>48</v>
      </c>
      <c r="B7146">
        <v>2012</v>
      </c>
      <c r="C7146">
        <v>4</v>
      </c>
      <c r="D7146">
        <v>1279.11344580951</v>
      </c>
      <c r="E7146">
        <v>6362.8622226307598</v>
      </c>
      <c r="F7146">
        <v>1386.9209432674099</v>
      </c>
      <c r="G7146">
        <v>554.07430945106296</v>
      </c>
      <c r="H7146">
        <v>2170.6509680709501</v>
      </c>
      <c r="I7146">
        <v>710.94078024304804</v>
      </c>
    </row>
    <row r="7147" spans="1:9" x14ac:dyDescent="0.25">
      <c r="A7147" t="s">
        <v>48</v>
      </c>
      <c r="B7147">
        <v>2012</v>
      </c>
      <c r="C7147">
        <v>5</v>
      </c>
      <c r="D7147">
        <v>1610.00129852085</v>
      </c>
      <c r="E7147">
        <v>6268.2165646475196</v>
      </c>
      <c r="F7147">
        <v>1598.91045669031</v>
      </c>
      <c r="G7147">
        <v>633.52126366723803</v>
      </c>
      <c r="H7147">
        <v>2762.11828872878</v>
      </c>
      <c r="I7147">
        <v>1043.12622447532</v>
      </c>
    </row>
    <row r="7148" spans="1:9" x14ac:dyDescent="0.25">
      <c r="A7148" t="s">
        <v>48</v>
      </c>
      <c r="B7148">
        <v>2012</v>
      </c>
      <c r="C7148">
        <v>6</v>
      </c>
      <c r="D7148">
        <v>1286.1308305267</v>
      </c>
      <c r="E7148">
        <v>6226.1809052721401</v>
      </c>
      <c r="F7148">
        <v>1059.02295643191</v>
      </c>
      <c r="G7148">
        <v>422.36982284235398</v>
      </c>
      <c r="H7148">
        <v>2165.7093348672402</v>
      </c>
      <c r="I7148">
        <v>1030.10667004839</v>
      </c>
    </row>
    <row r="7149" spans="1:9" x14ac:dyDescent="0.25">
      <c r="A7149" t="s">
        <v>48</v>
      </c>
      <c r="B7149">
        <v>2012</v>
      </c>
      <c r="C7149">
        <v>7</v>
      </c>
      <c r="D7149">
        <v>811.23366000114697</v>
      </c>
      <c r="E7149">
        <v>6300.2466133283997</v>
      </c>
      <c r="F7149">
        <v>2591.9987977148598</v>
      </c>
      <c r="G7149">
        <v>1022.96903251138</v>
      </c>
      <c r="H7149">
        <v>4606.6838219602796</v>
      </c>
      <c r="I7149">
        <v>782.20087354257805</v>
      </c>
    </row>
    <row r="7150" spans="1:9" x14ac:dyDescent="0.25">
      <c r="A7150" t="s">
        <v>48</v>
      </c>
      <c r="B7150">
        <v>2012</v>
      </c>
      <c r="C7150">
        <v>8</v>
      </c>
      <c r="D7150">
        <v>498.90167291517099</v>
      </c>
      <c r="E7150">
        <v>6348.9641550877404</v>
      </c>
      <c r="F7150">
        <v>2139.49765971544</v>
      </c>
      <c r="G7150">
        <v>848.37896044174101</v>
      </c>
      <c r="H7150">
        <v>3465.6125954240902</v>
      </c>
      <c r="I7150">
        <v>523.46046408248196</v>
      </c>
    </row>
    <row r="7151" spans="1:9" x14ac:dyDescent="0.25">
      <c r="A7151" t="s">
        <v>48</v>
      </c>
      <c r="B7151">
        <v>2012</v>
      </c>
      <c r="C7151">
        <v>9</v>
      </c>
      <c r="D7151">
        <v>220.414931675399</v>
      </c>
      <c r="E7151">
        <v>6357.4473055170401</v>
      </c>
      <c r="F7151">
        <v>5269.2391729486199</v>
      </c>
      <c r="G7151">
        <v>2087.3619366349999</v>
      </c>
      <c r="H7151">
        <v>9235.2911904793309</v>
      </c>
      <c r="I7151">
        <v>260.51933000568602</v>
      </c>
    </row>
    <row r="7152" spans="1:9" x14ac:dyDescent="0.25">
      <c r="A7152" t="s">
        <v>48</v>
      </c>
      <c r="B7152">
        <v>2012</v>
      </c>
      <c r="C7152">
        <v>10</v>
      </c>
      <c r="D7152">
        <v>184.19463569429399</v>
      </c>
      <c r="E7152">
        <v>6384.5814047660797</v>
      </c>
      <c r="F7152">
        <v>3040.2659444699898</v>
      </c>
      <c r="G7152">
        <v>1209.2431910637899</v>
      </c>
      <c r="H7152">
        <v>4737.8056810672097</v>
      </c>
      <c r="I7152">
        <v>207.114882088771</v>
      </c>
    </row>
    <row r="7153" spans="1:9" x14ac:dyDescent="0.25">
      <c r="A7153" t="s">
        <v>48</v>
      </c>
      <c r="B7153">
        <v>2012</v>
      </c>
      <c r="C7153">
        <v>11</v>
      </c>
      <c r="D7153">
        <v>244.25865495102201</v>
      </c>
      <c r="E7153">
        <v>6343.7440905375697</v>
      </c>
      <c r="F7153">
        <v>3938.5136474811202</v>
      </c>
      <c r="G7153">
        <v>1560.28368568617</v>
      </c>
      <c r="H7153">
        <v>6754.6561365259904</v>
      </c>
      <c r="I7153">
        <v>200.37091829063201</v>
      </c>
    </row>
    <row r="7154" spans="1:9" x14ac:dyDescent="0.25">
      <c r="A7154" t="s">
        <v>48</v>
      </c>
      <c r="B7154">
        <v>2012</v>
      </c>
      <c r="C7154">
        <v>12</v>
      </c>
      <c r="D7154">
        <v>358.77432993472399</v>
      </c>
      <c r="E7154">
        <v>6396.3672297869098</v>
      </c>
      <c r="F7154">
        <v>2643.5378010505501</v>
      </c>
      <c r="G7154">
        <v>1040.2739884329501</v>
      </c>
      <c r="H7154">
        <v>3842.6944373413698</v>
      </c>
      <c r="I7154">
        <v>220.09501984366901</v>
      </c>
    </row>
    <row r="7155" spans="1:9" x14ac:dyDescent="0.25">
      <c r="A7155" t="s">
        <v>48</v>
      </c>
      <c r="B7155">
        <v>2013</v>
      </c>
      <c r="C7155">
        <v>1</v>
      </c>
      <c r="D7155">
        <v>581.38987697975699</v>
      </c>
      <c r="E7155">
        <v>6416.12967899261</v>
      </c>
      <c r="F7155">
        <v>2445.4114107825098</v>
      </c>
      <c r="G7155">
        <v>964.94752979641203</v>
      </c>
      <c r="H7155">
        <v>3519.2923694020201</v>
      </c>
      <c r="I7155">
        <v>270.319734426205</v>
      </c>
    </row>
    <row r="7156" spans="1:9" x14ac:dyDescent="0.25">
      <c r="A7156" t="s">
        <v>48</v>
      </c>
      <c r="B7156">
        <v>2013</v>
      </c>
      <c r="C7156">
        <v>2</v>
      </c>
      <c r="D7156">
        <v>813.46276548871003</v>
      </c>
      <c r="E7156">
        <v>6287.2212026184898</v>
      </c>
      <c r="F7156">
        <v>1220.13161271533</v>
      </c>
      <c r="G7156">
        <v>485.431004018811</v>
      </c>
      <c r="H7156">
        <v>1859.37356261115</v>
      </c>
      <c r="I7156">
        <v>336.60820400179398</v>
      </c>
    </row>
    <row r="7157" spans="1:9" x14ac:dyDescent="0.25">
      <c r="A7157" t="s">
        <v>48</v>
      </c>
      <c r="B7157">
        <v>2013</v>
      </c>
      <c r="C7157">
        <v>3</v>
      </c>
      <c r="D7157">
        <v>1082.10594984001</v>
      </c>
      <c r="E7157">
        <v>6405.2337653752902</v>
      </c>
      <c r="F7157">
        <v>930.34364650168402</v>
      </c>
      <c r="G7157">
        <v>372.18415691433103</v>
      </c>
      <c r="H7157">
        <v>1024.5151943209501</v>
      </c>
      <c r="I7157">
        <v>509.15926639807702</v>
      </c>
    </row>
    <row r="7158" spans="1:9" x14ac:dyDescent="0.25">
      <c r="A7158" t="s">
        <v>48</v>
      </c>
      <c r="B7158">
        <v>2013</v>
      </c>
      <c r="C7158">
        <v>4</v>
      </c>
      <c r="D7158">
        <v>1262.6864097573</v>
      </c>
      <c r="E7158">
        <v>6344.4922107857501</v>
      </c>
      <c r="F7158">
        <v>3040.0110990787298</v>
      </c>
      <c r="G7158">
        <v>1202.9852633546</v>
      </c>
      <c r="H7158">
        <v>5370.2581172393302</v>
      </c>
      <c r="I7158">
        <v>684.14658488941802</v>
      </c>
    </row>
    <row r="7159" spans="1:9" x14ac:dyDescent="0.25">
      <c r="A7159" t="s">
        <v>48</v>
      </c>
      <c r="B7159">
        <v>2013</v>
      </c>
      <c r="C7159">
        <v>5</v>
      </c>
      <c r="D7159">
        <v>1693.0348663877401</v>
      </c>
      <c r="E7159">
        <v>6266.7483276976</v>
      </c>
      <c r="F7159">
        <v>1942.9946458945401</v>
      </c>
      <c r="G7159">
        <v>768.358300398133</v>
      </c>
      <c r="H7159">
        <v>3575.2638979502199</v>
      </c>
      <c r="I7159">
        <v>1092.4515841335999</v>
      </c>
    </row>
    <row r="7160" spans="1:9" x14ac:dyDescent="0.25">
      <c r="A7160" t="s">
        <v>48</v>
      </c>
      <c r="B7160">
        <v>2013</v>
      </c>
      <c r="C7160">
        <v>6</v>
      </c>
      <c r="D7160">
        <v>1310.5791159640301</v>
      </c>
      <c r="E7160">
        <v>6301.6680900826304</v>
      </c>
      <c r="F7160">
        <v>1767.8276258241699</v>
      </c>
      <c r="G7160">
        <v>704.91807872062498</v>
      </c>
      <c r="H7160">
        <v>3393.6499814805302</v>
      </c>
      <c r="I7160">
        <v>1056.3636188390401</v>
      </c>
    </row>
    <row r="7161" spans="1:9" x14ac:dyDescent="0.25">
      <c r="A7161" t="s">
        <v>48</v>
      </c>
      <c r="B7161">
        <v>2013</v>
      </c>
      <c r="C7161">
        <v>7</v>
      </c>
      <c r="D7161">
        <v>959.95728986874599</v>
      </c>
      <c r="E7161">
        <v>6240.03379491333</v>
      </c>
      <c r="F7161">
        <v>2316.4088976621701</v>
      </c>
      <c r="G7161">
        <v>919.87517699446505</v>
      </c>
      <c r="H7161">
        <v>4223.1263645173804</v>
      </c>
      <c r="I7161">
        <v>891.16008009213397</v>
      </c>
    </row>
    <row r="7162" spans="1:9" x14ac:dyDescent="0.25">
      <c r="A7162" t="s">
        <v>48</v>
      </c>
      <c r="B7162">
        <v>2013</v>
      </c>
      <c r="C7162">
        <v>8</v>
      </c>
      <c r="D7162">
        <v>500.72810514261198</v>
      </c>
      <c r="E7162">
        <v>6328.6067042689501</v>
      </c>
      <c r="F7162">
        <v>3222.0711405390098</v>
      </c>
      <c r="G7162">
        <v>1278.23795989583</v>
      </c>
      <c r="H7162">
        <v>5675.4535955911497</v>
      </c>
      <c r="I7162">
        <v>523.59388828523902</v>
      </c>
    </row>
    <row r="7163" spans="1:9" x14ac:dyDescent="0.25">
      <c r="A7163" t="s">
        <v>48</v>
      </c>
      <c r="B7163">
        <v>2013</v>
      </c>
      <c r="C7163">
        <v>9</v>
      </c>
      <c r="D7163">
        <v>271.32123334992002</v>
      </c>
      <c r="E7163">
        <v>6260.4532878299797</v>
      </c>
      <c r="F7163">
        <v>2246.8278271256299</v>
      </c>
      <c r="G7163">
        <v>895.28273255813804</v>
      </c>
      <c r="H7163">
        <v>3567.98725349187</v>
      </c>
      <c r="I7163">
        <v>296.19860167188398</v>
      </c>
    </row>
    <row r="7164" spans="1:9" x14ac:dyDescent="0.25">
      <c r="A7164" t="s">
        <v>48</v>
      </c>
      <c r="B7164">
        <v>2013</v>
      </c>
      <c r="C7164">
        <v>10</v>
      </c>
      <c r="D7164">
        <v>234.656628567078</v>
      </c>
      <c r="E7164">
        <v>6312.8801026340498</v>
      </c>
      <c r="F7164">
        <v>4460.7196562887702</v>
      </c>
      <c r="G7164">
        <v>1762.95892492196</v>
      </c>
      <c r="H7164">
        <v>7467.7755818087799</v>
      </c>
      <c r="I7164">
        <v>237.55306457937201</v>
      </c>
    </row>
    <row r="7165" spans="1:9" x14ac:dyDescent="0.25">
      <c r="A7165" t="s">
        <v>48</v>
      </c>
      <c r="B7165">
        <v>2013</v>
      </c>
      <c r="C7165">
        <v>11</v>
      </c>
      <c r="D7165">
        <v>240.494481077974</v>
      </c>
      <c r="E7165">
        <v>6308.9212726059004</v>
      </c>
      <c r="F7165">
        <v>4436.2792036950495</v>
      </c>
      <c r="G7165">
        <v>1759.70196291964</v>
      </c>
      <c r="H7165">
        <v>7716.2832809172396</v>
      </c>
      <c r="I7165">
        <v>198.305721939845</v>
      </c>
    </row>
    <row r="7166" spans="1:9" x14ac:dyDescent="0.25">
      <c r="A7166" t="s">
        <v>48</v>
      </c>
      <c r="B7166">
        <v>2013</v>
      </c>
      <c r="C7166">
        <v>12</v>
      </c>
      <c r="D7166">
        <v>444.592900465973</v>
      </c>
      <c r="E7166">
        <v>6394.9308233096299</v>
      </c>
      <c r="F7166">
        <v>5872.3000721417802</v>
      </c>
      <c r="G7166">
        <v>2317.9252588495801</v>
      </c>
      <c r="H7166">
        <v>10579.557209435099</v>
      </c>
      <c r="I7166">
        <v>249.784363848288</v>
      </c>
    </row>
    <row r="7167" spans="1:9" x14ac:dyDescent="0.25">
      <c r="A7167" t="s">
        <v>48</v>
      </c>
      <c r="B7167">
        <v>2014</v>
      </c>
      <c r="C7167">
        <v>1</v>
      </c>
      <c r="D7167">
        <v>530.10464539401096</v>
      </c>
      <c r="E7167">
        <v>6379.2011386732502</v>
      </c>
      <c r="F7167">
        <v>1759.92289605974</v>
      </c>
      <c r="G7167">
        <v>695.89239088007696</v>
      </c>
      <c r="H7167">
        <v>2375.8970482098598</v>
      </c>
      <c r="I7167">
        <v>252.29958785097401</v>
      </c>
    </row>
    <row r="7168" spans="1:9" x14ac:dyDescent="0.25">
      <c r="A7168" t="s">
        <v>48</v>
      </c>
      <c r="B7168">
        <v>2014</v>
      </c>
      <c r="C7168">
        <v>2</v>
      </c>
      <c r="D7168">
        <v>826.41527469764799</v>
      </c>
      <c r="E7168">
        <v>6349.1777541506199</v>
      </c>
      <c r="F7168">
        <v>2810.0025064854999</v>
      </c>
      <c r="G7168">
        <v>1113.3293535238799</v>
      </c>
      <c r="H7168">
        <v>4599.6167132509299</v>
      </c>
      <c r="I7168">
        <v>341.22258667237799</v>
      </c>
    </row>
    <row r="7169" spans="1:9" x14ac:dyDescent="0.25">
      <c r="A7169" t="s">
        <v>48</v>
      </c>
      <c r="B7169">
        <v>2014</v>
      </c>
      <c r="C7169">
        <v>3</v>
      </c>
      <c r="D7169">
        <v>1283.7911019415401</v>
      </c>
      <c r="E7169">
        <v>6364.9606049861104</v>
      </c>
      <c r="F7169">
        <v>4076.7315882060502</v>
      </c>
      <c r="G7169">
        <v>1609.2766738105199</v>
      </c>
      <c r="H7169">
        <v>7331.3904173478304</v>
      </c>
      <c r="I7169">
        <v>580.44168479565803</v>
      </c>
    </row>
    <row r="7170" spans="1:9" x14ac:dyDescent="0.25">
      <c r="A7170" t="s">
        <v>48</v>
      </c>
      <c r="B7170">
        <v>2014</v>
      </c>
      <c r="C7170">
        <v>4</v>
      </c>
      <c r="D7170">
        <v>1584.74724715722</v>
      </c>
      <c r="E7170">
        <v>6260.8858581497198</v>
      </c>
      <c r="F7170">
        <v>2115.2298109448602</v>
      </c>
      <c r="G7170">
        <v>840.45237019668298</v>
      </c>
      <c r="H7170">
        <v>3736.8990673268199</v>
      </c>
      <c r="I7170">
        <v>831.72512593924296</v>
      </c>
    </row>
    <row r="7171" spans="1:9" x14ac:dyDescent="0.25">
      <c r="A7171" t="s">
        <v>48</v>
      </c>
      <c r="B7171">
        <v>2014</v>
      </c>
      <c r="C7171">
        <v>5</v>
      </c>
      <c r="D7171">
        <v>1656.85404059132</v>
      </c>
      <c r="E7171">
        <v>6185.86356674942</v>
      </c>
      <c r="F7171">
        <v>1182.5725372883501</v>
      </c>
      <c r="G7171">
        <v>469.11654153018901</v>
      </c>
      <c r="H7171">
        <v>2203.33614793165</v>
      </c>
      <c r="I7171">
        <v>1048.9997685396399</v>
      </c>
    </row>
    <row r="7172" spans="1:9" x14ac:dyDescent="0.25">
      <c r="A7172" t="s">
        <v>48</v>
      </c>
      <c r="B7172">
        <v>2014</v>
      </c>
      <c r="C7172">
        <v>6</v>
      </c>
      <c r="D7172">
        <v>1506.76576286204</v>
      </c>
      <c r="E7172">
        <v>6195.9653031483404</v>
      </c>
      <c r="F7172">
        <v>857.45900430934796</v>
      </c>
      <c r="G7172">
        <v>342.36672977679598</v>
      </c>
      <c r="H7172">
        <v>1893.0037197866</v>
      </c>
      <c r="I7172">
        <v>1171.0029828746401</v>
      </c>
    </row>
    <row r="7173" spans="1:9" x14ac:dyDescent="0.25">
      <c r="A7173" t="s">
        <v>48</v>
      </c>
      <c r="B7173">
        <v>2014</v>
      </c>
      <c r="C7173">
        <v>7</v>
      </c>
      <c r="D7173">
        <v>1201.5260923813</v>
      </c>
      <c r="E7173">
        <v>6302.82352478759</v>
      </c>
      <c r="F7173">
        <v>1804.28048214471</v>
      </c>
      <c r="G7173">
        <v>713.52266225875906</v>
      </c>
      <c r="H7173">
        <v>3447.00887711015</v>
      </c>
      <c r="I7173">
        <v>1109.8902398520599</v>
      </c>
    </row>
    <row r="7174" spans="1:9" x14ac:dyDescent="0.25">
      <c r="A7174" t="s">
        <v>48</v>
      </c>
      <c r="B7174">
        <v>2014</v>
      </c>
      <c r="C7174">
        <v>8</v>
      </c>
      <c r="D7174">
        <v>523.89875441269805</v>
      </c>
      <c r="E7174">
        <v>6364.5737951482397</v>
      </c>
      <c r="F7174">
        <v>2090.29856896298</v>
      </c>
      <c r="G7174">
        <v>832.10824963296295</v>
      </c>
      <c r="H7174">
        <v>3340.1272926490101</v>
      </c>
      <c r="I7174">
        <v>549.73001510843699</v>
      </c>
    </row>
    <row r="7175" spans="1:9" x14ac:dyDescent="0.25">
      <c r="A7175" t="s">
        <v>48</v>
      </c>
      <c r="B7175">
        <v>2014</v>
      </c>
      <c r="C7175">
        <v>9</v>
      </c>
      <c r="D7175">
        <v>316.49074185073198</v>
      </c>
      <c r="E7175">
        <v>6316.5233927705303</v>
      </c>
      <c r="F7175">
        <v>2450.1216284258398</v>
      </c>
      <c r="G7175">
        <v>968.62078690215696</v>
      </c>
      <c r="H7175">
        <v>3803.0332560458501</v>
      </c>
      <c r="I7175">
        <v>334.88496763851902</v>
      </c>
    </row>
    <row r="7176" spans="1:9" x14ac:dyDescent="0.25">
      <c r="A7176" t="s">
        <v>48</v>
      </c>
      <c r="B7176">
        <v>2014</v>
      </c>
      <c r="C7176">
        <v>10</v>
      </c>
      <c r="D7176">
        <v>218.77812318070801</v>
      </c>
      <c r="E7176">
        <v>6313.9231283174904</v>
      </c>
      <c r="F7176">
        <v>6362.2821404371598</v>
      </c>
      <c r="G7176">
        <v>2514.8213341409601</v>
      </c>
      <c r="H7176">
        <v>11151.6435634598</v>
      </c>
      <c r="I7176">
        <v>231.657077747583</v>
      </c>
    </row>
    <row r="7177" spans="1:9" x14ac:dyDescent="0.25">
      <c r="A7177" t="s">
        <v>48</v>
      </c>
      <c r="B7177">
        <v>2014</v>
      </c>
      <c r="C7177">
        <v>11</v>
      </c>
      <c r="D7177">
        <v>245.32775273528799</v>
      </c>
      <c r="E7177">
        <v>6286.84837500702</v>
      </c>
      <c r="F7177">
        <v>2125.35900973772</v>
      </c>
      <c r="G7177">
        <v>842.11392392467303</v>
      </c>
      <c r="H7177">
        <v>3455.2395964525799</v>
      </c>
      <c r="I7177">
        <v>200.743112251611</v>
      </c>
    </row>
    <row r="7178" spans="1:9" x14ac:dyDescent="0.25">
      <c r="A7178" t="s">
        <v>48</v>
      </c>
      <c r="B7178">
        <v>2014</v>
      </c>
      <c r="C7178">
        <v>12</v>
      </c>
      <c r="D7178">
        <v>412.08936357829401</v>
      </c>
      <c r="E7178">
        <v>6389.7125648188003</v>
      </c>
      <c r="F7178">
        <v>5911.5082579538102</v>
      </c>
      <c r="G7178">
        <v>2337.88175425603</v>
      </c>
      <c r="H7178">
        <v>10519.299121280899</v>
      </c>
      <c r="I7178">
        <v>238.76329156315799</v>
      </c>
    </row>
    <row r="7179" spans="1:9" x14ac:dyDescent="0.25">
      <c r="A7179" t="s">
        <v>49</v>
      </c>
      <c r="B7179">
        <v>2002</v>
      </c>
      <c r="C7179">
        <v>1</v>
      </c>
      <c r="D7179">
        <v>1056.07801245988</v>
      </c>
      <c r="E7179">
        <v>8393.8205641542008</v>
      </c>
      <c r="F7179">
        <v>545.49526583240095</v>
      </c>
      <c r="G7179">
        <v>229.826364013974</v>
      </c>
      <c r="H7179">
        <v>951.03929928678497</v>
      </c>
      <c r="I7179">
        <v>877.58185644991397</v>
      </c>
    </row>
    <row r="7180" spans="1:9" x14ac:dyDescent="0.25">
      <c r="A7180" t="s">
        <v>49</v>
      </c>
      <c r="B7180">
        <v>2002</v>
      </c>
      <c r="C7180">
        <v>2</v>
      </c>
      <c r="D7180">
        <v>1291.7335112640301</v>
      </c>
      <c r="E7180">
        <v>8374.5103678054802</v>
      </c>
      <c r="F7180">
        <v>577.20373258525001</v>
      </c>
      <c r="G7180">
        <v>242.185985893349</v>
      </c>
      <c r="H7180">
        <v>1232.5416938332601</v>
      </c>
      <c r="I7180">
        <v>1028.7574332752099</v>
      </c>
    </row>
    <row r="7181" spans="1:9" x14ac:dyDescent="0.25">
      <c r="A7181" t="s">
        <v>49</v>
      </c>
      <c r="B7181">
        <v>2002</v>
      </c>
      <c r="C7181">
        <v>3</v>
      </c>
      <c r="D7181">
        <v>1912.07521941235</v>
      </c>
      <c r="E7181">
        <v>8216.6764571973399</v>
      </c>
      <c r="F7181">
        <v>191.01851626803699</v>
      </c>
      <c r="G7181">
        <v>82.917621691652101</v>
      </c>
      <c r="H7181">
        <v>742.90963633607896</v>
      </c>
      <c r="I7181">
        <v>1624.4864037992199</v>
      </c>
    </row>
    <row r="7182" spans="1:9" x14ac:dyDescent="0.25">
      <c r="A7182" t="s">
        <v>49</v>
      </c>
      <c r="B7182">
        <v>2002</v>
      </c>
      <c r="C7182">
        <v>4</v>
      </c>
      <c r="D7182">
        <v>2145.2253096917898</v>
      </c>
      <c r="E7182">
        <v>7478.5393754623401</v>
      </c>
      <c r="F7182">
        <v>54.308184378511598</v>
      </c>
      <c r="G7182">
        <v>24.674377238261702</v>
      </c>
      <c r="H7182">
        <v>778.81964739581599</v>
      </c>
      <c r="I7182">
        <v>1808.02908137193</v>
      </c>
    </row>
    <row r="7183" spans="1:9" x14ac:dyDescent="0.25">
      <c r="A7183" t="s">
        <v>49</v>
      </c>
      <c r="B7183">
        <v>2002</v>
      </c>
      <c r="C7183">
        <v>5</v>
      </c>
      <c r="D7183">
        <v>1960.5007674506601</v>
      </c>
      <c r="E7183">
        <v>7534.3239662673996</v>
      </c>
      <c r="F7183">
        <v>63.431972003059997</v>
      </c>
      <c r="G7183">
        <v>28.7827083407829</v>
      </c>
      <c r="H7183">
        <v>1177.52843395843</v>
      </c>
      <c r="I7183">
        <v>1810.1778581656399</v>
      </c>
    </row>
    <row r="7184" spans="1:9" x14ac:dyDescent="0.25">
      <c r="A7184" t="s">
        <v>49</v>
      </c>
      <c r="B7184">
        <v>2002</v>
      </c>
      <c r="C7184">
        <v>6</v>
      </c>
      <c r="D7184">
        <v>1775.11592509662</v>
      </c>
      <c r="E7184">
        <v>7615.24660537819</v>
      </c>
      <c r="F7184">
        <v>54.393357744441502</v>
      </c>
      <c r="G7184">
        <v>24.606244902731401</v>
      </c>
      <c r="H7184">
        <v>672.30456545774996</v>
      </c>
      <c r="I7184">
        <v>1621.16469569628</v>
      </c>
    </row>
    <row r="7185" spans="1:9" x14ac:dyDescent="0.25">
      <c r="A7185" t="s">
        <v>49</v>
      </c>
      <c r="B7185">
        <v>2002</v>
      </c>
      <c r="C7185">
        <v>7</v>
      </c>
      <c r="D7185">
        <v>1391.6818982447701</v>
      </c>
      <c r="E7185">
        <v>8050.46584422874</v>
      </c>
      <c r="F7185">
        <v>666.23167566419795</v>
      </c>
      <c r="G7185">
        <v>281.53233456407298</v>
      </c>
      <c r="H7185">
        <v>2284.2369571470099</v>
      </c>
      <c r="I7185">
        <v>1271.2910919773301</v>
      </c>
    </row>
    <row r="7186" spans="1:9" x14ac:dyDescent="0.25">
      <c r="A7186" t="s">
        <v>49</v>
      </c>
      <c r="B7186">
        <v>2002</v>
      </c>
      <c r="C7186">
        <v>8</v>
      </c>
      <c r="D7186">
        <v>1000.59673062249</v>
      </c>
      <c r="E7186">
        <v>8215.1794042192905</v>
      </c>
      <c r="F7186">
        <v>376.84018609371202</v>
      </c>
      <c r="G7186">
        <v>160.393791145422</v>
      </c>
      <c r="H7186">
        <v>1061.1121478272701</v>
      </c>
      <c r="I7186">
        <v>914.57140225665103</v>
      </c>
    </row>
    <row r="7187" spans="1:9" x14ac:dyDescent="0.25">
      <c r="A7187" t="s">
        <v>49</v>
      </c>
      <c r="B7187">
        <v>2002</v>
      </c>
      <c r="C7187">
        <v>9</v>
      </c>
      <c r="D7187">
        <v>650.91309006621498</v>
      </c>
      <c r="E7187">
        <v>8178.3272238384998</v>
      </c>
      <c r="F7187">
        <v>449.50462058273001</v>
      </c>
      <c r="G7187">
        <v>189.57230861679099</v>
      </c>
      <c r="H7187">
        <v>618.506526129279</v>
      </c>
      <c r="I7187">
        <v>640.86327687165704</v>
      </c>
    </row>
    <row r="7188" spans="1:9" x14ac:dyDescent="0.25">
      <c r="A7188" t="s">
        <v>49</v>
      </c>
      <c r="B7188">
        <v>2002</v>
      </c>
      <c r="C7188">
        <v>10</v>
      </c>
      <c r="D7188">
        <v>483.42367119022703</v>
      </c>
      <c r="E7188">
        <v>8166.5689508417599</v>
      </c>
      <c r="F7188">
        <v>1188.9256175544999</v>
      </c>
      <c r="G7188">
        <v>499.66533730951301</v>
      </c>
      <c r="H7188">
        <v>2047.2725349078701</v>
      </c>
      <c r="I7188">
        <v>531.36099075868594</v>
      </c>
    </row>
    <row r="7189" spans="1:9" x14ac:dyDescent="0.25">
      <c r="A7189" t="s">
        <v>49</v>
      </c>
      <c r="B7189">
        <v>2002</v>
      </c>
      <c r="C7189">
        <v>11</v>
      </c>
      <c r="D7189">
        <v>492.91293238926602</v>
      </c>
      <c r="E7189">
        <v>8352.8953878898592</v>
      </c>
      <c r="F7189">
        <v>1468.0276797776301</v>
      </c>
      <c r="G7189">
        <v>616.65478601581299</v>
      </c>
      <c r="H7189">
        <v>2379.9504923303198</v>
      </c>
      <c r="I7189">
        <v>552.085031979527</v>
      </c>
    </row>
    <row r="7190" spans="1:9" x14ac:dyDescent="0.25">
      <c r="A7190" t="s">
        <v>49</v>
      </c>
      <c r="B7190">
        <v>2002</v>
      </c>
      <c r="C7190">
        <v>12</v>
      </c>
      <c r="D7190">
        <v>577.69139749829606</v>
      </c>
      <c r="E7190">
        <v>8307.9549805285606</v>
      </c>
      <c r="F7190">
        <v>1337.7781659658699</v>
      </c>
      <c r="G7190">
        <v>562.41590308371701</v>
      </c>
      <c r="H7190">
        <v>2195.7045918273898</v>
      </c>
      <c r="I7190">
        <v>591.36470641987296</v>
      </c>
    </row>
    <row r="7191" spans="1:9" x14ac:dyDescent="0.25">
      <c r="A7191" t="s">
        <v>49</v>
      </c>
      <c r="B7191">
        <v>2003</v>
      </c>
      <c r="C7191">
        <v>1</v>
      </c>
      <c r="D7191">
        <v>868.99847217656099</v>
      </c>
      <c r="E7191">
        <v>8345.9296694570894</v>
      </c>
      <c r="F7191">
        <v>1011.22763225196</v>
      </c>
      <c r="G7191">
        <v>429.18558850284597</v>
      </c>
      <c r="H7191">
        <v>1811.6680493733199</v>
      </c>
      <c r="I7191">
        <v>740.82287770768198</v>
      </c>
    </row>
    <row r="7192" spans="1:9" x14ac:dyDescent="0.25">
      <c r="A7192" t="s">
        <v>49</v>
      </c>
      <c r="B7192">
        <v>2003</v>
      </c>
      <c r="C7192">
        <v>2</v>
      </c>
      <c r="D7192">
        <v>1170.27433467522</v>
      </c>
      <c r="E7192">
        <v>8305.2352751118397</v>
      </c>
      <c r="F7192">
        <v>202.36924191740701</v>
      </c>
      <c r="G7192">
        <v>87.405011173465795</v>
      </c>
      <c r="H7192">
        <v>364.08015767818898</v>
      </c>
      <c r="I7192">
        <v>935.868669176769</v>
      </c>
    </row>
    <row r="7193" spans="1:9" x14ac:dyDescent="0.25">
      <c r="A7193" t="s">
        <v>49</v>
      </c>
      <c r="B7193">
        <v>2003</v>
      </c>
      <c r="C7193">
        <v>3</v>
      </c>
      <c r="D7193">
        <v>2030.12096298498</v>
      </c>
      <c r="E7193">
        <v>8045.3334950915596</v>
      </c>
      <c r="F7193">
        <v>86.229828704944197</v>
      </c>
      <c r="G7193">
        <v>38.160020894505799</v>
      </c>
      <c r="H7193">
        <v>392.424112251797</v>
      </c>
      <c r="I7193">
        <v>1663.0951036352401</v>
      </c>
    </row>
    <row r="7194" spans="1:9" x14ac:dyDescent="0.25">
      <c r="A7194" t="s">
        <v>49</v>
      </c>
      <c r="B7194">
        <v>2003</v>
      </c>
      <c r="C7194">
        <v>4</v>
      </c>
      <c r="D7194">
        <v>2180.4330712414198</v>
      </c>
      <c r="E7194">
        <v>7238.2002956606302</v>
      </c>
      <c r="F7194">
        <v>48.585353148962</v>
      </c>
      <c r="G7194">
        <v>22.039370859091701</v>
      </c>
      <c r="H7194">
        <v>578.17301241298696</v>
      </c>
      <c r="I7194">
        <v>1730.42901757701</v>
      </c>
    </row>
    <row r="7195" spans="1:9" x14ac:dyDescent="0.25">
      <c r="A7195" t="s">
        <v>49</v>
      </c>
      <c r="B7195">
        <v>2003</v>
      </c>
      <c r="C7195">
        <v>5</v>
      </c>
      <c r="D7195">
        <v>2196.7186929162899</v>
      </c>
      <c r="E7195">
        <v>7156.3297114775896</v>
      </c>
      <c r="F7195">
        <v>57.538382254170202</v>
      </c>
      <c r="G7195">
        <v>26.322533619343101</v>
      </c>
      <c r="H7195">
        <v>1120.20924911362</v>
      </c>
      <c r="I7195">
        <v>1826.8059105427201</v>
      </c>
    </row>
    <row r="7196" spans="1:9" x14ac:dyDescent="0.25">
      <c r="A7196" t="s">
        <v>49</v>
      </c>
      <c r="B7196">
        <v>2003</v>
      </c>
      <c r="C7196">
        <v>6</v>
      </c>
      <c r="D7196">
        <v>1941.5550121551701</v>
      </c>
      <c r="E7196">
        <v>7255.2596042646001</v>
      </c>
      <c r="F7196">
        <v>166.920279774422</v>
      </c>
      <c r="G7196">
        <v>75.106201781719605</v>
      </c>
      <c r="H7196">
        <v>1586.9134830416399</v>
      </c>
      <c r="I7196">
        <v>1560.2142367791701</v>
      </c>
    </row>
    <row r="7197" spans="1:9" x14ac:dyDescent="0.25">
      <c r="A7197" t="s">
        <v>49</v>
      </c>
      <c r="B7197">
        <v>2003</v>
      </c>
      <c r="C7197">
        <v>7</v>
      </c>
      <c r="D7197">
        <v>1487.8702056684999</v>
      </c>
      <c r="E7197">
        <v>7724.6584706317099</v>
      </c>
      <c r="F7197">
        <v>200.98761417338</v>
      </c>
      <c r="G7197">
        <v>88.248244722245602</v>
      </c>
      <c r="H7197">
        <v>1274.2380990731999</v>
      </c>
      <c r="I7197">
        <v>1211.5548701615401</v>
      </c>
    </row>
    <row r="7198" spans="1:9" x14ac:dyDescent="0.25">
      <c r="A7198" t="s">
        <v>49</v>
      </c>
      <c r="B7198">
        <v>2003</v>
      </c>
      <c r="C7198">
        <v>8</v>
      </c>
      <c r="D7198">
        <v>1170.1264839161299</v>
      </c>
      <c r="E7198">
        <v>7968.7025158950801</v>
      </c>
      <c r="F7198">
        <v>58.808184797688398</v>
      </c>
      <c r="G7198">
        <v>26.2822077467127</v>
      </c>
      <c r="H7198">
        <v>119.980796073196</v>
      </c>
      <c r="I7198">
        <v>940.46778616472704</v>
      </c>
    </row>
    <row r="7199" spans="1:9" x14ac:dyDescent="0.25">
      <c r="A7199" t="s">
        <v>49</v>
      </c>
      <c r="B7199">
        <v>2003</v>
      </c>
      <c r="C7199">
        <v>9</v>
      </c>
      <c r="D7199">
        <v>822.51953504616199</v>
      </c>
      <c r="E7199">
        <v>8097.45878426949</v>
      </c>
      <c r="F7199">
        <v>188.61451324146199</v>
      </c>
      <c r="G7199">
        <v>80.032792344704006</v>
      </c>
      <c r="H7199">
        <v>470.10146111044901</v>
      </c>
      <c r="I7199">
        <v>691.44036255189701</v>
      </c>
    </row>
    <row r="7200" spans="1:9" x14ac:dyDescent="0.25">
      <c r="A7200" t="s">
        <v>49</v>
      </c>
      <c r="B7200">
        <v>2003</v>
      </c>
      <c r="C7200">
        <v>10</v>
      </c>
      <c r="D7200">
        <v>504.582225774324</v>
      </c>
      <c r="E7200">
        <v>8300.2434727227792</v>
      </c>
      <c r="F7200">
        <v>697.95205284635199</v>
      </c>
      <c r="G7200">
        <v>296.98385137813699</v>
      </c>
      <c r="H7200">
        <v>904.50505914632799</v>
      </c>
      <c r="I7200">
        <v>492.30152211605798</v>
      </c>
    </row>
    <row r="7201" spans="1:9" x14ac:dyDescent="0.25">
      <c r="A7201" t="s">
        <v>49</v>
      </c>
      <c r="B7201">
        <v>2003</v>
      </c>
      <c r="C7201">
        <v>11</v>
      </c>
      <c r="D7201">
        <v>501.38427692547901</v>
      </c>
      <c r="E7201">
        <v>8354.5756157956694</v>
      </c>
      <c r="F7201">
        <v>1125.43203982517</v>
      </c>
      <c r="G7201">
        <v>474.823847262838</v>
      </c>
      <c r="H7201">
        <v>1749.41853341149</v>
      </c>
      <c r="I7201">
        <v>492.816489665642</v>
      </c>
    </row>
    <row r="7202" spans="1:9" x14ac:dyDescent="0.25">
      <c r="A7202" t="s">
        <v>49</v>
      </c>
      <c r="B7202">
        <v>2003</v>
      </c>
      <c r="C7202">
        <v>12</v>
      </c>
      <c r="D7202">
        <v>671.07157959337906</v>
      </c>
      <c r="E7202">
        <v>8356.5155741885392</v>
      </c>
      <c r="F7202">
        <v>1006.14058501957</v>
      </c>
      <c r="G7202">
        <v>423.38986475433802</v>
      </c>
      <c r="H7202">
        <v>1428.8430177759501</v>
      </c>
      <c r="I7202">
        <v>599.368491017358</v>
      </c>
    </row>
    <row r="7203" spans="1:9" x14ac:dyDescent="0.25">
      <c r="A7203" t="s">
        <v>49</v>
      </c>
      <c r="B7203">
        <v>2004</v>
      </c>
      <c r="C7203">
        <v>1</v>
      </c>
      <c r="D7203">
        <v>954.73086489161506</v>
      </c>
      <c r="E7203">
        <v>8361.7670084504698</v>
      </c>
      <c r="F7203">
        <v>1061.15313912028</v>
      </c>
      <c r="G7203">
        <v>450.00860431855199</v>
      </c>
      <c r="H7203">
        <v>1859.4155612720699</v>
      </c>
      <c r="I7203">
        <v>735.18999626420998</v>
      </c>
    </row>
    <row r="7204" spans="1:9" x14ac:dyDescent="0.25">
      <c r="A7204" t="s">
        <v>49</v>
      </c>
      <c r="B7204">
        <v>2004</v>
      </c>
      <c r="C7204">
        <v>2</v>
      </c>
      <c r="D7204">
        <v>1037.62066284707</v>
      </c>
      <c r="E7204">
        <v>8354.3297955133094</v>
      </c>
      <c r="F7204">
        <v>357.15923010498199</v>
      </c>
      <c r="G7204">
        <v>152.57403670684999</v>
      </c>
      <c r="H7204">
        <v>686.09163953833195</v>
      </c>
      <c r="I7204">
        <v>792.22091859664397</v>
      </c>
    </row>
    <row r="7205" spans="1:9" x14ac:dyDescent="0.25">
      <c r="A7205" t="s">
        <v>49</v>
      </c>
      <c r="B7205">
        <v>2004</v>
      </c>
      <c r="C7205">
        <v>3</v>
      </c>
      <c r="D7205">
        <v>1703.44467969839</v>
      </c>
      <c r="E7205">
        <v>8298.3254633322194</v>
      </c>
      <c r="F7205">
        <v>166.131760975981</v>
      </c>
      <c r="G7205">
        <v>71.981060980828303</v>
      </c>
      <c r="H7205">
        <v>686.64150596142804</v>
      </c>
      <c r="I7205">
        <v>1427.62573280063</v>
      </c>
    </row>
    <row r="7206" spans="1:9" x14ac:dyDescent="0.25">
      <c r="A7206" t="s">
        <v>49</v>
      </c>
      <c r="B7206">
        <v>2004</v>
      </c>
      <c r="C7206">
        <v>4</v>
      </c>
      <c r="D7206">
        <v>1991.43986559626</v>
      </c>
      <c r="E7206">
        <v>8156.2237706549804</v>
      </c>
      <c r="F7206">
        <v>177.23416642546101</v>
      </c>
      <c r="G7206">
        <v>77.535386781674205</v>
      </c>
      <c r="H7206">
        <v>1415.6575949456601</v>
      </c>
      <c r="I7206">
        <v>1866.9747073143501</v>
      </c>
    </row>
    <row r="7207" spans="1:9" x14ac:dyDescent="0.25">
      <c r="A7207" t="s">
        <v>49</v>
      </c>
      <c r="B7207">
        <v>2004</v>
      </c>
      <c r="C7207">
        <v>5</v>
      </c>
      <c r="D7207">
        <v>2052.9718570231898</v>
      </c>
      <c r="E7207">
        <v>7904.4685972093203</v>
      </c>
      <c r="F7207">
        <v>250.02021288574099</v>
      </c>
      <c r="G7207">
        <v>108.013943033047</v>
      </c>
      <c r="H7207">
        <v>959.21624640156699</v>
      </c>
      <c r="I7207">
        <v>1975.5417652164599</v>
      </c>
    </row>
    <row r="7208" spans="1:9" x14ac:dyDescent="0.25">
      <c r="A7208" t="s">
        <v>49</v>
      </c>
      <c r="B7208">
        <v>2004</v>
      </c>
      <c r="C7208">
        <v>6</v>
      </c>
      <c r="D7208">
        <v>1863.6499562720901</v>
      </c>
      <c r="E7208">
        <v>7370.6059897900404</v>
      </c>
      <c r="F7208">
        <v>53.951296918513201</v>
      </c>
      <c r="G7208">
        <v>24.566768943328501</v>
      </c>
      <c r="H7208">
        <v>915.36228989403696</v>
      </c>
      <c r="I7208">
        <v>1556.7270970828299</v>
      </c>
    </row>
    <row r="7209" spans="1:9" x14ac:dyDescent="0.25">
      <c r="A7209" t="s">
        <v>49</v>
      </c>
      <c r="B7209">
        <v>2004</v>
      </c>
      <c r="C7209">
        <v>7</v>
      </c>
      <c r="D7209">
        <v>1376.3112616830199</v>
      </c>
      <c r="E7209">
        <v>8088.0906511174799</v>
      </c>
      <c r="F7209">
        <v>333.029030345401</v>
      </c>
      <c r="G7209">
        <v>146.18482930595701</v>
      </c>
      <c r="H7209">
        <v>1646.26582230688</v>
      </c>
      <c r="I7209">
        <v>1195.8704831441501</v>
      </c>
    </row>
    <row r="7210" spans="1:9" x14ac:dyDescent="0.25">
      <c r="A7210" t="s">
        <v>49</v>
      </c>
      <c r="B7210">
        <v>2004</v>
      </c>
      <c r="C7210">
        <v>8</v>
      </c>
      <c r="D7210">
        <v>967.57312126974398</v>
      </c>
      <c r="E7210">
        <v>8267.5673584284195</v>
      </c>
      <c r="F7210">
        <v>1406.401574339</v>
      </c>
      <c r="G7210">
        <v>587.73640030098795</v>
      </c>
      <c r="H7210">
        <v>2714.9943684669302</v>
      </c>
      <c r="I7210">
        <v>824.95731262038805</v>
      </c>
    </row>
    <row r="7211" spans="1:9" x14ac:dyDescent="0.25">
      <c r="A7211" t="s">
        <v>49</v>
      </c>
      <c r="B7211">
        <v>2004</v>
      </c>
      <c r="C7211">
        <v>9</v>
      </c>
      <c r="D7211">
        <v>646.30779822976297</v>
      </c>
      <c r="E7211">
        <v>8315.1733341820509</v>
      </c>
      <c r="F7211">
        <v>609.96694960711295</v>
      </c>
      <c r="G7211">
        <v>256.14642714720799</v>
      </c>
      <c r="H7211">
        <v>750.15557955623694</v>
      </c>
      <c r="I7211">
        <v>580.22867543513996</v>
      </c>
    </row>
    <row r="7212" spans="1:9" x14ac:dyDescent="0.25">
      <c r="A7212" t="s">
        <v>49</v>
      </c>
      <c r="B7212">
        <v>2004</v>
      </c>
      <c r="C7212">
        <v>10</v>
      </c>
      <c r="D7212">
        <v>461.20611657405698</v>
      </c>
      <c r="E7212">
        <v>8306.1378014755192</v>
      </c>
      <c r="F7212">
        <v>1272.3354914372701</v>
      </c>
      <c r="G7212">
        <v>531.93559096021204</v>
      </c>
      <c r="H7212">
        <v>2100.8890722410201</v>
      </c>
      <c r="I7212">
        <v>457.59217239427602</v>
      </c>
    </row>
    <row r="7213" spans="1:9" x14ac:dyDescent="0.25">
      <c r="A7213" t="s">
        <v>49</v>
      </c>
      <c r="B7213">
        <v>2004</v>
      </c>
      <c r="C7213">
        <v>11</v>
      </c>
      <c r="D7213">
        <v>439.68798467284103</v>
      </c>
      <c r="E7213">
        <v>8247.95082260239</v>
      </c>
      <c r="F7213">
        <v>811.96766520049005</v>
      </c>
      <c r="G7213">
        <v>343.32910437750797</v>
      </c>
      <c r="H7213">
        <v>945.75309488550101</v>
      </c>
      <c r="I7213">
        <v>434.39958834185097</v>
      </c>
    </row>
    <row r="7214" spans="1:9" x14ac:dyDescent="0.25">
      <c r="A7214" t="s">
        <v>49</v>
      </c>
      <c r="B7214">
        <v>2004</v>
      </c>
      <c r="C7214">
        <v>12</v>
      </c>
      <c r="D7214">
        <v>714.85323884642605</v>
      </c>
      <c r="E7214">
        <v>8273.5907217666609</v>
      </c>
      <c r="F7214">
        <v>398.26006855456501</v>
      </c>
      <c r="G7214">
        <v>169.03848515454399</v>
      </c>
      <c r="H7214">
        <v>566.40928754378399</v>
      </c>
      <c r="I7214">
        <v>625.94304609539699</v>
      </c>
    </row>
    <row r="7215" spans="1:9" x14ac:dyDescent="0.25">
      <c r="A7215" t="s">
        <v>49</v>
      </c>
      <c r="B7215">
        <v>2005</v>
      </c>
      <c r="C7215">
        <v>1</v>
      </c>
      <c r="D7215">
        <v>1030.08897212746</v>
      </c>
      <c r="E7215">
        <v>8327.7279326979005</v>
      </c>
      <c r="F7215">
        <v>254.56584587202099</v>
      </c>
      <c r="G7215">
        <v>109.91225982297399</v>
      </c>
      <c r="H7215">
        <v>495.10582487170598</v>
      </c>
      <c r="I7215">
        <v>783.80335923746497</v>
      </c>
    </row>
    <row r="7216" spans="1:9" x14ac:dyDescent="0.25">
      <c r="A7216" t="s">
        <v>49</v>
      </c>
      <c r="B7216">
        <v>2005</v>
      </c>
      <c r="C7216">
        <v>2</v>
      </c>
      <c r="D7216">
        <v>1033.61739767834</v>
      </c>
      <c r="E7216">
        <v>8376.9364961064093</v>
      </c>
      <c r="F7216">
        <v>486.81479799507503</v>
      </c>
      <c r="G7216">
        <v>207.12637819648899</v>
      </c>
      <c r="H7216">
        <v>834.80438985200897</v>
      </c>
      <c r="I7216">
        <v>785.94464780635099</v>
      </c>
    </row>
    <row r="7217" spans="1:9" x14ac:dyDescent="0.25">
      <c r="A7217" t="s">
        <v>49</v>
      </c>
      <c r="B7217">
        <v>2005</v>
      </c>
      <c r="C7217">
        <v>3</v>
      </c>
      <c r="D7217">
        <v>1647.9440754335501</v>
      </c>
      <c r="E7217">
        <v>8254.3116238534494</v>
      </c>
      <c r="F7217">
        <v>192.47618731264399</v>
      </c>
      <c r="G7217">
        <v>82.458678057918107</v>
      </c>
      <c r="H7217">
        <v>622.43096696459304</v>
      </c>
      <c r="I7217">
        <v>1359.48729063783</v>
      </c>
    </row>
    <row r="7218" spans="1:9" x14ac:dyDescent="0.25">
      <c r="A7218" t="s">
        <v>49</v>
      </c>
      <c r="B7218">
        <v>2005</v>
      </c>
      <c r="C7218">
        <v>4</v>
      </c>
      <c r="D7218">
        <v>2027.8501758028799</v>
      </c>
      <c r="E7218">
        <v>7973.3993879910304</v>
      </c>
      <c r="F7218">
        <v>61.697802700246299</v>
      </c>
      <c r="G7218">
        <v>27.865769637513001</v>
      </c>
      <c r="H7218">
        <v>769.86262668248105</v>
      </c>
      <c r="I7218">
        <v>1831.7772723103999</v>
      </c>
    </row>
    <row r="7219" spans="1:9" x14ac:dyDescent="0.25">
      <c r="A7219" t="s">
        <v>49</v>
      </c>
      <c r="B7219">
        <v>2005</v>
      </c>
      <c r="C7219">
        <v>5</v>
      </c>
      <c r="D7219">
        <v>2051.7223764884902</v>
      </c>
      <c r="E7219">
        <v>7689.2566753761303</v>
      </c>
      <c r="F7219">
        <v>72.335699961352901</v>
      </c>
      <c r="G7219">
        <v>32.447762460196699</v>
      </c>
      <c r="H7219">
        <v>926.980731167822</v>
      </c>
      <c r="I7219">
        <v>1893.9502787061999</v>
      </c>
    </row>
    <row r="7220" spans="1:9" x14ac:dyDescent="0.25">
      <c r="A7220" t="s">
        <v>49</v>
      </c>
      <c r="B7220">
        <v>2005</v>
      </c>
      <c r="C7220">
        <v>6</v>
      </c>
      <c r="D7220">
        <v>1928.3183974620099</v>
      </c>
      <c r="E7220">
        <v>7399.4648704543997</v>
      </c>
      <c r="F7220">
        <v>57.543240563295498</v>
      </c>
      <c r="G7220">
        <v>26.022526504729999</v>
      </c>
      <c r="H7220">
        <v>1126.21503827164</v>
      </c>
      <c r="I7220">
        <v>1605.30533168272</v>
      </c>
    </row>
    <row r="7221" spans="1:9" x14ac:dyDescent="0.25">
      <c r="A7221" t="s">
        <v>49</v>
      </c>
      <c r="B7221">
        <v>2005</v>
      </c>
      <c r="C7221">
        <v>7</v>
      </c>
      <c r="D7221">
        <v>1347.13540052749</v>
      </c>
      <c r="E7221">
        <v>7887.88416371125</v>
      </c>
      <c r="F7221">
        <v>236.61991523637499</v>
      </c>
      <c r="G7221">
        <v>103.30384068632701</v>
      </c>
      <c r="H7221">
        <v>1221.78209905884</v>
      </c>
      <c r="I7221">
        <v>1144.73768820022</v>
      </c>
    </row>
    <row r="7222" spans="1:9" x14ac:dyDescent="0.25">
      <c r="A7222" t="s">
        <v>49</v>
      </c>
      <c r="B7222">
        <v>2005</v>
      </c>
      <c r="C7222">
        <v>8</v>
      </c>
      <c r="D7222">
        <v>1028.7557331709399</v>
      </c>
      <c r="E7222">
        <v>8234.0016238286607</v>
      </c>
      <c r="F7222">
        <v>581.06116034458898</v>
      </c>
      <c r="G7222">
        <v>246.54145317304699</v>
      </c>
      <c r="H7222">
        <v>1225.84458994847</v>
      </c>
      <c r="I7222">
        <v>870.58236407394395</v>
      </c>
    </row>
    <row r="7223" spans="1:9" x14ac:dyDescent="0.25">
      <c r="A7223" t="s">
        <v>49</v>
      </c>
      <c r="B7223">
        <v>2005</v>
      </c>
      <c r="C7223">
        <v>9</v>
      </c>
      <c r="D7223">
        <v>674.42997224425505</v>
      </c>
      <c r="E7223">
        <v>8256.4096973757205</v>
      </c>
      <c r="F7223">
        <v>965.86404921650399</v>
      </c>
      <c r="G7223">
        <v>408.513896954112</v>
      </c>
      <c r="H7223">
        <v>1617.79248579606</v>
      </c>
      <c r="I7223">
        <v>598.28280624749004</v>
      </c>
    </row>
    <row r="7224" spans="1:9" x14ac:dyDescent="0.25">
      <c r="A7224" t="s">
        <v>49</v>
      </c>
      <c r="B7224">
        <v>2005</v>
      </c>
      <c r="C7224">
        <v>10</v>
      </c>
      <c r="D7224">
        <v>492.15559203096899</v>
      </c>
      <c r="E7224">
        <v>8347.4109632115997</v>
      </c>
      <c r="F7224">
        <v>1011.51062815174</v>
      </c>
      <c r="G7224">
        <v>426.608168035338</v>
      </c>
      <c r="H7224">
        <v>1370.0931788862799</v>
      </c>
      <c r="I7224">
        <v>485.377970612578</v>
      </c>
    </row>
    <row r="7225" spans="1:9" x14ac:dyDescent="0.25">
      <c r="A7225" t="s">
        <v>49</v>
      </c>
      <c r="B7225">
        <v>2005</v>
      </c>
      <c r="C7225">
        <v>11</v>
      </c>
      <c r="D7225">
        <v>512.32554173805795</v>
      </c>
      <c r="E7225">
        <v>8368.7695880273404</v>
      </c>
      <c r="F7225">
        <v>677.77980272272896</v>
      </c>
      <c r="G7225">
        <v>284.77000948737998</v>
      </c>
      <c r="H7225">
        <v>905.33241959516602</v>
      </c>
      <c r="I7225">
        <v>502.84588259000498</v>
      </c>
    </row>
    <row r="7226" spans="1:9" x14ac:dyDescent="0.25">
      <c r="A7226" t="s">
        <v>49</v>
      </c>
      <c r="B7226">
        <v>2005</v>
      </c>
      <c r="C7226">
        <v>12</v>
      </c>
      <c r="D7226">
        <v>672.23594656799605</v>
      </c>
      <c r="E7226">
        <v>8383.65720386871</v>
      </c>
      <c r="F7226">
        <v>693.84804651433706</v>
      </c>
      <c r="G7226">
        <v>291.506355184619</v>
      </c>
      <c r="H7226">
        <v>755.91168618297604</v>
      </c>
      <c r="I7226">
        <v>601.31264016932903</v>
      </c>
    </row>
    <row r="7227" spans="1:9" x14ac:dyDescent="0.25">
      <c r="A7227" t="s">
        <v>49</v>
      </c>
      <c r="B7227">
        <v>2006</v>
      </c>
      <c r="C7227">
        <v>1</v>
      </c>
      <c r="D7227">
        <v>833.46337383683704</v>
      </c>
      <c r="E7227">
        <v>8345.4892864085505</v>
      </c>
      <c r="F7227">
        <v>192.624961607784</v>
      </c>
      <c r="G7227">
        <v>82.634708636606007</v>
      </c>
      <c r="H7227">
        <v>326.58623256270403</v>
      </c>
      <c r="I7227">
        <v>650.05984984566703</v>
      </c>
    </row>
    <row r="7228" spans="1:9" x14ac:dyDescent="0.25">
      <c r="A7228" t="s">
        <v>49</v>
      </c>
      <c r="B7228">
        <v>2006</v>
      </c>
      <c r="C7228">
        <v>2</v>
      </c>
      <c r="D7228">
        <v>1024.2770683915101</v>
      </c>
      <c r="E7228">
        <v>8354.4163936068708</v>
      </c>
      <c r="F7228">
        <v>437.64497030574199</v>
      </c>
      <c r="G7228">
        <v>186.75604115624799</v>
      </c>
      <c r="H7228">
        <v>757.68083832791297</v>
      </c>
      <c r="I7228">
        <v>778.168319423056</v>
      </c>
    </row>
    <row r="7229" spans="1:9" x14ac:dyDescent="0.25">
      <c r="A7229" t="s">
        <v>49</v>
      </c>
      <c r="B7229">
        <v>2006</v>
      </c>
      <c r="C7229">
        <v>3</v>
      </c>
      <c r="D7229">
        <v>1521.9730403650201</v>
      </c>
      <c r="E7229">
        <v>8329.8907656277497</v>
      </c>
      <c r="F7229">
        <v>275.194735123268</v>
      </c>
      <c r="G7229">
        <v>118.126600695318</v>
      </c>
      <c r="H7229">
        <v>876.95284358907702</v>
      </c>
      <c r="I7229">
        <v>1276.7494372364099</v>
      </c>
    </row>
    <row r="7230" spans="1:9" x14ac:dyDescent="0.25">
      <c r="A7230" t="s">
        <v>49</v>
      </c>
      <c r="B7230">
        <v>2006</v>
      </c>
      <c r="C7230">
        <v>4</v>
      </c>
      <c r="D7230">
        <v>1942.2621979346</v>
      </c>
      <c r="E7230">
        <v>8084.06007006248</v>
      </c>
      <c r="F7230">
        <v>65.939658058372103</v>
      </c>
      <c r="G7230">
        <v>29.465711345114698</v>
      </c>
      <c r="H7230">
        <v>666.59801012846003</v>
      </c>
      <c r="I7230">
        <v>1794.1211610540599</v>
      </c>
    </row>
    <row r="7231" spans="1:9" x14ac:dyDescent="0.25">
      <c r="A7231" t="s">
        <v>49</v>
      </c>
      <c r="B7231">
        <v>2006</v>
      </c>
      <c r="C7231">
        <v>5</v>
      </c>
      <c r="D7231">
        <v>2023.5623216198001</v>
      </c>
      <c r="E7231">
        <v>7981.4693287556402</v>
      </c>
      <c r="F7231">
        <v>249.03975262048499</v>
      </c>
      <c r="G7231">
        <v>108.500127428016</v>
      </c>
      <c r="H7231">
        <v>1956.8539674589299</v>
      </c>
      <c r="I7231">
        <v>1958.07850736502</v>
      </c>
    </row>
    <row r="7232" spans="1:9" x14ac:dyDescent="0.25">
      <c r="A7232" t="s">
        <v>49</v>
      </c>
      <c r="B7232">
        <v>2006</v>
      </c>
      <c r="C7232">
        <v>6</v>
      </c>
      <c r="D7232">
        <v>1985.23943307386</v>
      </c>
      <c r="E7232">
        <v>7732.3105779058096</v>
      </c>
      <c r="F7232">
        <v>49.914391642219996</v>
      </c>
      <c r="G7232">
        <v>22.474481802747299</v>
      </c>
      <c r="H7232">
        <v>247.694438626199</v>
      </c>
      <c r="I7232">
        <v>1798.8186533430901</v>
      </c>
    </row>
    <row r="7233" spans="1:9" x14ac:dyDescent="0.25">
      <c r="A7233" t="s">
        <v>49</v>
      </c>
      <c r="B7233">
        <v>2006</v>
      </c>
      <c r="C7233">
        <v>7</v>
      </c>
      <c r="D7233">
        <v>1861.93181007352</v>
      </c>
      <c r="E7233">
        <v>7306.48833601364</v>
      </c>
      <c r="F7233">
        <v>49.129553416218499</v>
      </c>
      <c r="G7233">
        <v>22.074089539232201</v>
      </c>
      <c r="H7233">
        <v>735.43116036337199</v>
      </c>
      <c r="I7233">
        <v>1371.89739941159</v>
      </c>
    </row>
    <row r="7234" spans="1:9" x14ac:dyDescent="0.25">
      <c r="A7234" t="s">
        <v>49</v>
      </c>
      <c r="B7234">
        <v>2006</v>
      </c>
      <c r="C7234">
        <v>8</v>
      </c>
      <c r="D7234">
        <v>895.50597630131801</v>
      </c>
      <c r="E7234">
        <v>8037.2972320823701</v>
      </c>
      <c r="F7234">
        <v>811.47307300528405</v>
      </c>
      <c r="G7234">
        <v>346.370415762542</v>
      </c>
      <c r="H7234">
        <v>2213.4020335458599</v>
      </c>
      <c r="I7234">
        <v>734.40025088187201</v>
      </c>
    </row>
    <row r="7235" spans="1:9" x14ac:dyDescent="0.25">
      <c r="A7235" t="s">
        <v>49</v>
      </c>
      <c r="B7235">
        <v>2006</v>
      </c>
      <c r="C7235">
        <v>9</v>
      </c>
      <c r="D7235">
        <v>690.75926719361303</v>
      </c>
      <c r="E7235">
        <v>8281.8878688118803</v>
      </c>
      <c r="F7235">
        <v>992.17729416965301</v>
      </c>
      <c r="G7235">
        <v>416.78981393772602</v>
      </c>
      <c r="H7235">
        <v>1597.8554872713501</v>
      </c>
      <c r="I7235">
        <v>615.05871088644699</v>
      </c>
    </row>
    <row r="7236" spans="1:9" x14ac:dyDescent="0.25">
      <c r="A7236" t="s">
        <v>49</v>
      </c>
      <c r="B7236">
        <v>2006</v>
      </c>
      <c r="C7236">
        <v>10</v>
      </c>
      <c r="D7236">
        <v>510.354582377849</v>
      </c>
      <c r="E7236">
        <v>8326.2782981755809</v>
      </c>
      <c r="F7236">
        <v>1092.6624464689601</v>
      </c>
      <c r="G7236">
        <v>458.86728823584099</v>
      </c>
      <c r="H7236">
        <v>1698.6029965185401</v>
      </c>
      <c r="I7236">
        <v>498.36548948060999</v>
      </c>
    </row>
    <row r="7237" spans="1:9" x14ac:dyDescent="0.25">
      <c r="A7237" t="s">
        <v>49</v>
      </c>
      <c r="B7237">
        <v>2006</v>
      </c>
      <c r="C7237">
        <v>11</v>
      </c>
      <c r="D7237">
        <v>566.36478608282505</v>
      </c>
      <c r="E7237">
        <v>8343.2067250933906</v>
      </c>
      <c r="F7237">
        <v>921.71003590244402</v>
      </c>
      <c r="G7237">
        <v>388.54114215804901</v>
      </c>
      <c r="H7237">
        <v>1390.62401597397</v>
      </c>
      <c r="I7237">
        <v>546.45120442601694</v>
      </c>
    </row>
    <row r="7238" spans="1:9" x14ac:dyDescent="0.25">
      <c r="A7238" t="s">
        <v>49</v>
      </c>
      <c r="B7238">
        <v>2006</v>
      </c>
      <c r="C7238">
        <v>12</v>
      </c>
      <c r="D7238">
        <v>697.83748918125502</v>
      </c>
      <c r="E7238">
        <v>8344.2612536314391</v>
      </c>
      <c r="F7238">
        <v>801.69793954800105</v>
      </c>
      <c r="G7238">
        <v>336.43627331084502</v>
      </c>
      <c r="H7238">
        <v>1163.73214256303</v>
      </c>
      <c r="I7238">
        <v>619.53145259971404</v>
      </c>
    </row>
    <row r="7239" spans="1:9" x14ac:dyDescent="0.25">
      <c r="A7239" t="s">
        <v>49</v>
      </c>
      <c r="B7239">
        <v>2007</v>
      </c>
      <c r="C7239">
        <v>1</v>
      </c>
      <c r="D7239">
        <v>1060.64043339114</v>
      </c>
      <c r="E7239">
        <v>8361.0288829684505</v>
      </c>
      <c r="F7239">
        <v>828.20078691699405</v>
      </c>
      <c r="G7239">
        <v>349.08001954350101</v>
      </c>
      <c r="H7239">
        <v>1435.9022735527301</v>
      </c>
      <c r="I7239">
        <v>809.10939563873796</v>
      </c>
    </row>
    <row r="7240" spans="1:9" x14ac:dyDescent="0.25">
      <c r="A7240" t="s">
        <v>49</v>
      </c>
      <c r="B7240">
        <v>2007</v>
      </c>
      <c r="C7240">
        <v>2</v>
      </c>
      <c r="D7240">
        <v>1211.81106739181</v>
      </c>
      <c r="E7240">
        <v>8350.9640524420192</v>
      </c>
      <c r="F7240">
        <v>800.39225486979797</v>
      </c>
      <c r="G7240">
        <v>335.68019804825502</v>
      </c>
      <c r="H7240">
        <v>1544.20469819451</v>
      </c>
      <c r="I7240">
        <v>907.80034202394995</v>
      </c>
    </row>
    <row r="7241" spans="1:9" x14ac:dyDescent="0.25">
      <c r="A7241" t="s">
        <v>49</v>
      </c>
      <c r="B7241">
        <v>2007</v>
      </c>
      <c r="C7241">
        <v>3</v>
      </c>
      <c r="D7241">
        <v>1921.60815064642</v>
      </c>
      <c r="E7241">
        <v>8187.4625304885803</v>
      </c>
      <c r="F7241">
        <v>306.71593614039699</v>
      </c>
      <c r="G7241">
        <v>130.07408528214401</v>
      </c>
      <c r="H7241">
        <v>886.24334404648801</v>
      </c>
      <c r="I7241">
        <v>1548.6042708917801</v>
      </c>
    </row>
    <row r="7242" spans="1:9" x14ac:dyDescent="0.25">
      <c r="A7242" t="s">
        <v>49</v>
      </c>
      <c r="B7242">
        <v>2007</v>
      </c>
      <c r="C7242">
        <v>4</v>
      </c>
      <c r="D7242">
        <v>2433.1644622771801</v>
      </c>
      <c r="E7242">
        <v>7343.0765862432099</v>
      </c>
      <c r="F7242">
        <v>47.395845487277199</v>
      </c>
      <c r="G7242">
        <v>21.2489351481669</v>
      </c>
      <c r="H7242">
        <v>26.028256501193599</v>
      </c>
      <c r="I7242">
        <v>1915.79981029942</v>
      </c>
    </row>
    <row r="7243" spans="1:9" x14ac:dyDescent="0.25">
      <c r="A7243" t="s">
        <v>49</v>
      </c>
      <c r="B7243">
        <v>2007</v>
      </c>
      <c r="C7243">
        <v>5</v>
      </c>
      <c r="D7243">
        <v>1969.44443918711</v>
      </c>
      <c r="E7243">
        <v>7325.76763640633</v>
      </c>
      <c r="F7243">
        <v>304.68743218981598</v>
      </c>
      <c r="G7243">
        <v>135.759285480953</v>
      </c>
      <c r="H7243">
        <v>2753.8894451974502</v>
      </c>
      <c r="I7243">
        <v>1649.9869428325401</v>
      </c>
    </row>
    <row r="7244" spans="1:9" x14ac:dyDescent="0.25">
      <c r="A7244" t="s">
        <v>49</v>
      </c>
      <c r="B7244">
        <v>2007</v>
      </c>
      <c r="C7244">
        <v>6</v>
      </c>
      <c r="D7244">
        <v>1709.62438696719</v>
      </c>
      <c r="E7244">
        <v>8060.4533731294296</v>
      </c>
      <c r="F7244">
        <v>631.67342860882604</v>
      </c>
      <c r="G7244">
        <v>268.28321176590299</v>
      </c>
      <c r="H7244">
        <v>2103.1862450180402</v>
      </c>
      <c r="I7244">
        <v>1634.4457494083699</v>
      </c>
    </row>
    <row r="7245" spans="1:9" x14ac:dyDescent="0.25">
      <c r="A7245" t="s">
        <v>49</v>
      </c>
      <c r="B7245">
        <v>2007</v>
      </c>
      <c r="C7245">
        <v>7</v>
      </c>
      <c r="D7245">
        <v>1322.7022229218001</v>
      </c>
      <c r="E7245">
        <v>8258.8219343143501</v>
      </c>
      <c r="F7245">
        <v>807.07324713043704</v>
      </c>
      <c r="G7245">
        <v>334.37725286360302</v>
      </c>
      <c r="H7245">
        <v>1907.21968924048</v>
      </c>
      <c r="I7245">
        <v>1200.11638795466</v>
      </c>
    </row>
    <row r="7246" spans="1:9" x14ac:dyDescent="0.25">
      <c r="A7246" t="s">
        <v>49</v>
      </c>
      <c r="B7246">
        <v>2007</v>
      </c>
      <c r="C7246">
        <v>8</v>
      </c>
      <c r="D7246">
        <v>962.106564092957</v>
      </c>
      <c r="E7246">
        <v>8259.3590570494107</v>
      </c>
      <c r="F7246">
        <v>494.37285341353203</v>
      </c>
      <c r="G7246">
        <v>211.94051100634599</v>
      </c>
      <c r="H7246">
        <v>936.63979680894897</v>
      </c>
      <c r="I7246">
        <v>823.27623250713395</v>
      </c>
    </row>
    <row r="7247" spans="1:9" x14ac:dyDescent="0.25">
      <c r="A7247" t="s">
        <v>49</v>
      </c>
      <c r="B7247">
        <v>2007</v>
      </c>
      <c r="C7247">
        <v>9</v>
      </c>
      <c r="D7247">
        <v>643.40483892037798</v>
      </c>
      <c r="E7247">
        <v>8336.0669344982107</v>
      </c>
      <c r="F7247">
        <v>488.63252582477298</v>
      </c>
      <c r="G7247">
        <v>207.00982328922899</v>
      </c>
      <c r="H7247">
        <v>600.42853827830299</v>
      </c>
      <c r="I7247">
        <v>580.92772843052398</v>
      </c>
    </row>
    <row r="7248" spans="1:9" x14ac:dyDescent="0.25">
      <c r="A7248" t="s">
        <v>49</v>
      </c>
      <c r="B7248">
        <v>2007</v>
      </c>
      <c r="C7248">
        <v>10</v>
      </c>
      <c r="D7248">
        <v>506.49739341621802</v>
      </c>
      <c r="E7248">
        <v>8250.4170499623906</v>
      </c>
      <c r="F7248">
        <v>730.20813861377803</v>
      </c>
      <c r="G7248">
        <v>304.87387458777602</v>
      </c>
      <c r="H7248">
        <v>971.49632702066401</v>
      </c>
      <c r="I7248">
        <v>491.57083742220198</v>
      </c>
    </row>
    <row r="7249" spans="1:9" x14ac:dyDescent="0.25">
      <c r="A7249" t="s">
        <v>49</v>
      </c>
      <c r="B7249">
        <v>2007</v>
      </c>
      <c r="C7249">
        <v>11</v>
      </c>
      <c r="D7249">
        <v>541.19884557716796</v>
      </c>
      <c r="E7249">
        <v>8327.6289990429705</v>
      </c>
      <c r="F7249">
        <v>685.30987892932501</v>
      </c>
      <c r="G7249">
        <v>290.456886281506</v>
      </c>
      <c r="H7249">
        <v>941.34173859424595</v>
      </c>
      <c r="I7249">
        <v>523.10698821847996</v>
      </c>
    </row>
    <row r="7250" spans="1:9" x14ac:dyDescent="0.25">
      <c r="A7250" t="s">
        <v>49</v>
      </c>
      <c r="B7250">
        <v>2007</v>
      </c>
      <c r="C7250">
        <v>12</v>
      </c>
      <c r="D7250">
        <v>688.44980346514399</v>
      </c>
      <c r="E7250">
        <v>8367.2660560582008</v>
      </c>
      <c r="F7250">
        <v>713.43962383391897</v>
      </c>
      <c r="G7250">
        <v>300.35509568696898</v>
      </c>
      <c r="H7250">
        <v>1038.3084318218901</v>
      </c>
      <c r="I7250">
        <v>615.80422263031005</v>
      </c>
    </row>
    <row r="7251" spans="1:9" x14ac:dyDescent="0.25">
      <c r="A7251" t="s">
        <v>49</v>
      </c>
      <c r="B7251">
        <v>2008</v>
      </c>
      <c r="C7251">
        <v>1</v>
      </c>
      <c r="D7251">
        <v>1068.2578267537299</v>
      </c>
      <c r="E7251">
        <v>8343.5043188928194</v>
      </c>
      <c r="F7251">
        <v>881.47929843778797</v>
      </c>
      <c r="G7251">
        <v>369.70263747781098</v>
      </c>
      <c r="H7251">
        <v>1568.01339027414</v>
      </c>
      <c r="I7251">
        <v>808.27414462115303</v>
      </c>
    </row>
    <row r="7252" spans="1:9" x14ac:dyDescent="0.25">
      <c r="A7252" t="s">
        <v>49</v>
      </c>
      <c r="B7252">
        <v>2008</v>
      </c>
      <c r="C7252">
        <v>2</v>
      </c>
      <c r="D7252">
        <v>1508.9683166833299</v>
      </c>
      <c r="E7252">
        <v>8252.7606929780595</v>
      </c>
      <c r="F7252">
        <v>166.43822346151299</v>
      </c>
      <c r="G7252">
        <v>70.907613556528801</v>
      </c>
      <c r="H7252">
        <v>411.50667916765201</v>
      </c>
      <c r="I7252">
        <v>1102.6626733820799</v>
      </c>
    </row>
    <row r="7253" spans="1:9" x14ac:dyDescent="0.25">
      <c r="A7253" t="s">
        <v>49</v>
      </c>
      <c r="B7253">
        <v>2008</v>
      </c>
      <c r="C7253">
        <v>3</v>
      </c>
      <c r="D7253">
        <v>1635.31383184076</v>
      </c>
      <c r="E7253">
        <v>8201.3876473854798</v>
      </c>
      <c r="F7253">
        <v>595.34476766486205</v>
      </c>
      <c r="G7253">
        <v>254.40124203495199</v>
      </c>
      <c r="H7253">
        <v>1713.8550273031001</v>
      </c>
      <c r="I7253">
        <v>1339.14259458012</v>
      </c>
    </row>
    <row r="7254" spans="1:9" x14ac:dyDescent="0.25">
      <c r="A7254" t="s">
        <v>49</v>
      </c>
      <c r="B7254">
        <v>2008</v>
      </c>
      <c r="C7254">
        <v>4</v>
      </c>
      <c r="D7254">
        <v>1943.16751284715</v>
      </c>
      <c r="E7254">
        <v>8062.2691830981403</v>
      </c>
      <c r="F7254">
        <v>78.074841782498694</v>
      </c>
      <c r="G7254">
        <v>35.072714737366503</v>
      </c>
      <c r="H7254">
        <v>1053.9361974744199</v>
      </c>
      <c r="I7254">
        <v>1788.1762523268201</v>
      </c>
    </row>
    <row r="7255" spans="1:9" x14ac:dyDescent="0.25">
      <c r="A7255" t="s">
        <v>49</v>
      </c>
      <c r="B7255">
        <v>2008</v>
      </c>
      <c r="C7255">
        <v>5</v>
      </c>
      <c r="D7255">
        <v>2162.39372249502</v>
      </c>
      <c r="E7255">
        <v>7734.1635982848402</v>
      </c>
      <c r="F7255">
        <v>133.17015533027001</v>
      </c>
      <c r="G7255">
        <v>56.036695038124698</v>
      </c>
      <c r="H7255">
        <v>1363.3526352716301</v>
      </c>
      <c r="I7255">
        <v>2013.64381253938</v>
      </c>
    </row>
    <row r="7256" spans="1:9" x14ac:dyDescent="0.25">
      <c r="A7256" t="s">
        <v>49</v>
      </c>
      <c r="B7256">
        <v>2008</v>
      </c>
      <c r="C7256">
        <v>6</v>
      </c>
      <c r="D7256">
        <v>1713.99137899726</v>
      </c>
      <c r="E7256">
        <v>7990.7262149384296</v>
      </c>
      <c r="F7256">
        <v>299.63965648837899</v>
      </c>
      <c r="G7256">
        <v>127.456156807559</v>
      </c>
      <c r="H7256">
        <v>1052.71590546221</v>
      </c>
      <c r="I7256">
        <v>1620.85170362803</v>
      </c>
    </row>
    <row r="7257" spans="1:9" x14ac:dyDescent="0.25">
      <c r="A7257" t="s">
        <v>49</v>
      </c>
      <c r="B7257">
        <v>2008</v>
      </c>
      <c r="C7257">
        <v>7</v>
      </c>
      <c r="D7257">
        <v>1404.4987659237199</v>
      </c>
      <c r="E7257">
        <v>8062.1230080660998</v>
      </c>
      <c r="F7257">
        <v>189.572332707188</v>
      </c>
      <c r="G7257">
        <v>78.3358251078823</v>
      </c>
      <c r="H7257">
        <v>1156.6783124035001</v>
      </c>
      <c r="I7257">
        <v>1215.50497706228</v>
      </c>
    </row>
    <row r="7258" spans="1:9" x14ac:dyDescent="0.25">
      <c r="A7258" t="s">
        <v>49</v>
      </c>
      <c r="B7258">
        <v>2008</v>
      </c>
      <c r="C7258">
        <v>8</v>
      </c>
      <c r="D7258">
        <v>878.840686875134</v>
      </c>
      <c r="E7258">
        <v>8305.5728751103998</v>
      </c>
      <c r="F7258">
        <v>926.55328577679404</v>
      </c>
      <c r="G7258">
        <v>388.26306067636898</v>
      </c>
      <c r="H7258">
        <v>1712.9397927990101</v>
      </c>
      <c r="I7258">
        <v>762.88608520565003</v>
      </c>
    </row>
    <row r="7259" spans="1:9" x14ac:dyDescent="0.25">
      <c r="A7259" t="s">
        <v>49</v>
      </c>
      <c r="B7259">
        <v>2008</v>
      </c>
      <c r="C7259">
        <v>9</v>
      </c>
      <c r="D7259">
        <v>566.40245886620801</v>
      </c>
      <c r="E7259">
        <v>8340.6616557550096</v>
      </c>
      <c r="F7259">
        <v>932.96859771904406</v>
      </c>
      <c r="G7259">
        <v>389.81682327436403</v>
      </c>
      <c r="H7259">
        <v>1387.63296833034</v>
      </c>
      <c r="I7259">
        <v>523.12783195348004</v>
      </c>
    </row>
    <row r="7260" spans="1:9" x14ac:dyDescent="0.25">
      <c r="A7260" t="s">
        <v>49</v>
      </c>
      <c r="B7260">
        <v>2008</v>
      </c>
      <c r="C7260">
        <v>10</v>
      </c>
      <c r="D7260">
        <v>552.67120802598004</v>
      </c>
      <c r="E7260">
        <v>8323.6121190038302</v>
      </c>
      <c r="F7260">
        <v>815.62334381028904</v>
      </c>
      <c r="G7260">
        <v>344.10171899516803</v>
      </c>
      <c r="H7260">
        <v>1164.1531733271599</v>
      </c>
      <c r="I7260">
        <v>535.02559325683603</v>
      </c>
    </row>
    <row r="7261" spans="1:9" x14ac:dyDescent="0.25">
      <c r="A7261" t="s">
        <v>49</v>
      </c>
      <c r="B7261">
        <v>2008</v>
      </c>
      <c r="C7261">
        <v>11</v>
      </c>
      <c r="D7261">
        <v>462.17530634936298</v>
      </c>
      <c r="E7261">
        <v>8297.5495614273095</v>
      </c>
      <c r="F7261">
        <v>1154.9486748561801</v>
      </c>
      <c r="G7261">
        <v>486.10950545159602</v>
      </c>
      <c r="H7261">
        <v>1740.2014999001101</v>
      </c>
      <c r="I7261">
        <v>455.141305654512</v>
      </c>
    </row>
    <row r="7262" spans="1:9" x14ac:dyDescent="0.25">
      <c r="A7262" t="s">
        <v>49</v>
      </c>
      <c r="B7262">
        <v>2008</v>
      </c>
      <c r="C7262">
        <v>12</v>
      </c>
      <c r="D7262">
        <v>631.05518927039702</v>
      </c>
      <c r="E7262">
        <v>8329.3170611731002</v>
      </c>
      <c r="F7262">
        <v>501.68544227136698</v>
      </c>
      <c r="G7262">
        <v>211.165413980593</v>
      </c>
      <c r="H7262">
        <v>613.68547189744902</v>
      </c>
      <c r="I7262">
        <v>565.61309155165702</v>
      </c>
    </row>
    <row r="7263" spans="1:9" x14ac:dyDescent="0.25">
      <c r="A7263" t="s">
        <v>49</v>
      </c>
      <c r="B7263">
        <v>2009</v>
      </c>
      <c r="C7263">
        <v>1</v>
      </c>
      <c r="D7263">
        <v>893.86277067419303</v>
      </c>
      <c r="E7263">
        <v>8374.6766796920692</v>
      </c>
      <c r="F7263">
        <v>690.88548367547799</v>
      </c>
      <c r="G7263">
        <v>290.78386704713603</v>
      </c>
      <c r="H7263">
        <v>1037.10429704997</v>
      </c>
      <c r="I7263">
        <v>695.72582789079695</v>
      </c>
    </row>
    <row r="7264" spans="1:9" x14ac:dyDescent="0.25">
      <c r="A7264" t="s">
        <v>49</v>
      </c>
      <c r="B7264">
        <v>2009</v>
      </c>
      <c r="C7264">
        <v>2</v>
      </c>
      <c r="D7264">
        <v>1102.65942897746</v>
      </c>
      <c r="E7264">
        <v>8205.8595645454407</v>
      </c>
      <c r="F7264">
        <v>757.887806514864</v>
      </c>
      <c r="G7264">
        <v>318.87158351572998</v>
      </c>
      <c r="H7264">
        <v>1123.22844825896</v>
      </c>
      <c r="I7264">
        <v>813.34519717420096</v>
      </c>
    </row>
    <row r="7265" spans="1:9" x14ac:dyDescent="0.25">
      <c r="A7265" t="s">
        <v>49</v>
      </c>
      <c r="B7265">
        <v>2009</v>
      </c>
      <c r="C7265">
        <v>3</v>
      </c>
      <c r="D7265">
        <v>1943.3083683718801</v>
      </c>
      <c r="E7265">
        <v>8036.0193930821997</v>
      </c>
      <c r="F7265">
        <v>79.637839637636503</v>
      </c>
      <c r="G7265">
        <v>35.477627740618502</v>
      </c>
      <c r="H7265">
        <v>658.094019150343</v>
      </c>
      <c r="I7265">
        <v>1532.6569951377301</v>
      </c>
    </row>
    <row r="7266" spans="1:9" x14ac:dyDescent="0.25">
      <c r="A7266" t="s">
        <v>49</v>
      </c>
      <c r="B7266">
        <v>2009</v>
      </c>
      <c r="C7266">
        <v>4</v>
      </c>
      <c r="D7266">
        <v>2177.6591034753001</v>
      </c>
      <c r="E7266">
        <v>7485.5059136637901</v>
      </c>
      <c r="F7266">
        <v>48.344708221365501</v>
      </c>
      <c r="G7266">
        <v>21.755727068614799</v>
      </c>
      <c r="H7266">
        <v>361.83009947674998</v>
      </c>
      <c r="I7266">
        <v>1781.8653897098</v>
      </c>
    </row>
    <row r="7267" spans="1:9" x14ac:dyDescent="0.25">
      <c r="A7267" t="s">
        <v>49</v>
      </c>
      <c r="B7267">
        <v>2009</v>
      </c>
      <c r="C7267">
        <v>5</v>
      </c>
      <c r="D7267">
        <v>2184.65414824755</v>
      </c>
      <c r="E7267">
        <v>6981.0341410000601</v>
      </c>
      <c r="F7267">
        <v>57.299646732839904</v>
      </c>
      <c r="G7267">
        <v>26.0974644053472</v>
      </c>
      <c r="H7267">
        <v>831.68864574097597</v>
      </c>
      <c r="I7267">
        <v>1703.89482950813</v>
      </c>
    </row>
    <row r="7268" spans="1:9" x14ac:dyDescent="0.25">
      <c r="A7268" t="s">
        <v>49</v>
      </c>
      <c r="B7268">
        <v>2009</v>
      </c>
      <c r="C7268">
        <v>6</v>
      </c>
      <c r="D7268">
        <v>1814.2694734494301</v>
      </c>
      <c r="E7268">
        <v>7175.1009774696304</v>
      </c>
      <c r="F7268">
        <v>58.1411101045015</v>
      </c>
      <c r="G7268">
        <v>26.4304927258753</v>
      </c>
      <c r="H7268">
        <v>841.75766128972498</v>
      </c>
      <c r="I7268">
        <v>1435.5346739633901</v>
      </c>
    </row>
    <row r="7269" spans="1:9" x14ac:dyDescent="0.25">
      <c r="A7269" t="s">
        <v>49</v>
      </c>
      <c r="B7269">
        <v>2009</v>
      </c>
      <c r="C7269">
        <v>7</v>
      </c>
      <c r="D7269">
        <v>1415.5139662674801</v>
      </c>
      <c r="E7269">
        <v>7567.7681482791804</v>
      </c>
      <c r="F7269">
        <v>255.37005985592</v>
      </c>
      <c r="G7269">
        <v>109.728829045124</v>
      </c>
      <c r="H7269">
        <v>1848.19925921139</v>
      </c>
      <c r="I7269">
        <v>1102.09499328784</v>
      </c>
    </row>
    <row r="7270" spans="1:9" x14ac:dyDescent="0.25">
      <c r="A7270" t="s">
        <v>49</v>
      </c>
      <c r="B7270">
        <v>2009</v>
      </c>
      <c r="C7270">
        <v>8</v>
      </c>
      <c r="D7270">
        <v>1054.06916345575</v>
      </c>
      <c r="E7270">
        <v>8088.9760225352502</v>
      </c>
      <c r="F7270">
        <v>448.30252176236002</v>
      </c>
      <c r="G7270">
        <v>188.66184269258099</v>
      </c>
      <c r="H7270">
        <v>896.100130182214</v>
      </c>
      <c r="I7270">
        <v>872.26237540409102</v>
      </c>
    </row>
    <row r="7271" spans="1:9" x14ac:dyDescent="0.25">
      <c r="A7271" t="s">
        <v>49</v>
      </c>
      <c r="B7271">
        <v>2009</v>
      </c>
      <c r="C7271">
        <v>9</v>
      </c>
      <c r="D7271">
        <v>647.15363448529899</v>
      </c>
      <c r="E7271">
        <v>8272.5730258586791</v>
      </c>
      <c r="F7271">
        <v>204.33979057215399</v>
      </c>
      <c r="G7271">
        <v>86.528149163421404</v>
      </c>
      <c r="H7271">
        <v>323.65470942283599</v>
      </c>
      <c r="I7271">
        <v>579.49620524286104</v>
      </c>
    </row>
    <row r="7272" spans="1:9" x14ac:dyDescent="0.25">
      <c r="A7272" t="s">
        <v>49</v>
      </c>
      <c r="B7272">
        <v>2009</v>
      </c>
      <c r="C7272">
        <v>10</v>
      </c>
      <c r="D7272">
        <v>493.70558341675502</v>
      </c>
      <c r="E7272">
        <v>8334.1516101357993</v>
      </c>
      <c r="F7272">
        <v>740.84018131508697</v>
      </c>
      <c r="G7272">
        <v>314.16543044162302</v>
      </c>
      <c r="H7272">
        <v>943.49916195755895</v>
      </c>
      <c r="I7272">
        <v>487.99870939683399</v>
      </c>
    </row>
    <row r="7273" spans="1:9" x14ac:dyDescent="0.25">
      <c r="A7273" t="s">
        <v>49</v>
      </c>
      <c r="B7273">
        <v>2009</v>
      </c>
      <c r="C7273">
        <v>11</v>
      </c>
      <c r="D7273">
        <v>477.70709896010698</v>
      </c>
      <c r="E7273">
        <v>8370.5195710598691</v>
      </c>
      <c r="F7273">
        <v>1469.60503820705</v>
      </c>
      <c r="G7273">
        <v>615.777791288956</v>
      </c>
      <c r="H7273">
        <v>2278.1212351049999</v>
      </c>
      <c r="I7273">
        <v>473.97442954783202</v>
      </c>
    </row>
    <row r="7274" spans="1:9" x14ac:dyDescent="0.25">
      <c r="A7274" t="s">
        <v>49</v>
      </c>
      <c r="B7274">
        <v>2009</v>
      </c>
      <c r="C7274">
        <v>12</v>
      </c>
      <c r="D7274">
        <v>591.77725601010695</v>
      </c>
      <c r="E7274">
        <v>8375.1062962509095</v>
      </c>
      <c r="F7274">
        <v>1177.8675551060601</v>
      </c>
      <c r="G7274">
        <v>496.513577484672</v>
      </c>
      <c r="H7274">
        <v>1707.85399960529</v>
      </c>
      <c r="I7274">
        <v>540.49449817287405</v>
      </c>
    </row>
    <row r="7275" spans="1:9" x14ac:dyDescent="0.25">
      <c r="A7275" t="s">
        <v>49</v>
      </c>
      <c r="B7275">
        <v>2010</v>
      </c>
      <c r="C7275">
        <v>1</v>
      </c>
      <c r="D7275">
        <v>739.68644332811596</v>
      </c>
      <c r="E7275">
        <v>8353.7075284159891</v>
      </c>
      <c r="F7275">
        <v>742.30472741097196</v>
      </c>
      <c r="G7275">
        <v>313.405938746071</v>
      </c>
      <c r="H7275">
        <v>1132.19763083867</v>
      </c>
      <c r="I7275">
        <v>587.46443867946402</v>
      </c>
    </row>
    <row r="7276" spans="1:9" x14ac:dyDescent="0.25">
      <c r="A7276" t="s">
        <v>49</v>
      </c>
      <c r="B7276">
        <v>2010</v>
      </c>
      <c r="C7276">
        <v>2</v>
      </c>
      <c r="D7276">
        <v>993.89929539035904</v>
      </c>
      <c r="E7276">
        <v>8390.1014209873993</v>
      </c>
      <c r="F7276">
        <v>1014.00075694824</v>
      </c>
      <c r="G7276">
        <v>430.56182238117498</v>
      </c>
      <c r="H7276">
        <v>1685.0894490094199</v>
      </c>
      <c r="I7276">
        <v>761.65393433270901</v>
      </c>
    </row>
    <row r="7277" spans="1:9" x14ac:dyDescent="0.25">
      <c r="A7277" t="s">
        <v>49</v>
      </c>
      <c r="B7277">
        <v>2010</v>
      </c>
      <c r="C7277">
        <v>3</v>
      </c>
      <c r="D7277">
        <v>1761.07579852504</v>
      </c>
      <c r="E7277">
        <v>8206.6510057885807</v>
      </c>
      <c r="F7277">
        <v>115.878612515981</v>
      </c>
      <c r="G7277">
        <v>50.662512459332802</v>
      </c>
      <c r="H7277">
        <v>754.25741711826299</v>
      </c>
      <c r="I7277">
        <v>1431.50768734798</v>
      </c>
    </row>
    <row r="7278" spans="1:9" x14ac:dyDescent="0.25">
      <c r="A7278" t="s">
        <v>49</v>
      </c>
      <c r="B7278">
        <v>2010</v>
      </c>
      <c r="C7278">
        <v>4</v>
      </c>
      <c r="D7278">
        <v>2222.2562984493302</v>
      </c>
      <c r="E7278">
        <v>7863.1763941665704</v>
      </c>
      <c r="F7278">
        <v>71.308786753286995</v>
      </c>
      <c r="G7278">
        <v>30.566761728763499</v>
      </c>
      <c r="H7278">
        <v>412.69915543428499</v>
      </c>
      <c r="I7278">
        <v>1960.05361657457</v>
      </c>
    </row>
    <row r="7279" spans="1:9" x14ac:dyDescent="0.25">
      <c r="A7279" t="s">
        <v>49</v>
      </c>
      <c r="B7279">
        <v>2010</v>
      </c>
      <c r="C7279">
        <v>5</v>
      </c>
      <c r="D7279">
        <v>2047.5876878980901</v>
      </c>
      <c r="E7279">
        <v>7253.4489703315803</v>
      </c>
      <c r="F7279">
        <v>55.311240662224897</v>
      </c>
      <c r="G7279">
        <v>24.871976275426899</v>
      </c>
      <c r="H7279">
        <v>546.05392182656306</v>
      </c>
      <c r="I7279">
        <v>1715.5991704620801</v>
      </c>
    </row>
    <row r="7280" spans="1:9" x14ac:dyDescent="0.25">
      <c r="A7280" t="s">
        <v>49</v>
      </c>
      <c r="B7280">
        <v>2010</v>
      </c>
      <c r="C7280">
        <v>6</v>
      </c>
      <c r="D7280">
        <v>1967.1657401569901</v>
      </c>
      <c r="E7280">
        <v>7041.0421522991201</v>
      </c>
      <c r="F7280">
        <v>53.415098847065302</v>
      </c>
      <c r="G7280">
        <v>24.195649503465201</v>
      </c>
      <c r="H7280">
        <v>655.46893012801104</v>
      </c>
      <c r="I7280">
        <v>1501.28315311711</v>
      </c>
    </row>
    <row r="7281" spans="1:9" x14ac:dyDescent="0.25">
      <c r="A7281" t="s">
        <v>49</v>
      </c>
      <c r="B7281">
        <v>2010</v>
      </c>
      <c r="C7281">
        <v>7</v>
      </c>
      <c r="D7281">
        <v>1552.3345819129199</v>
      </c>
      <c r="E7281">
        <v>6798.5583572207697</v>
      </c>
      <c r="F7281">
        <v>70.243945164237601</v>
      </c>
      <c r="G7281">
        <v>32.022548974954397</v>
      </c>
      <c r="H7281">
        <v>621.01879925410799</v>
      </c>
      <c r="I7281">
        <v>1017.2222044164999</v>
      </c>
    </row>
    <row r="7282" spans="1:9" x14ac:dyDescent="0.25">
      <c r="A7282" t="s">
        <v>49</v>
      </c>
      <c r="B7282">
        <v>2010</v>
      </c>
      <c r="C7282">
        <v>8</v>
      </c>
      <c r="D7282">
        <v>883.47360447715505</v>
      </c>
      <c r="E7282">
        <v>7777.83209229767</v>
      </c>
      <c r="F7282">
        <v>1043.5075740091199</v>
      </c>
      <c r="G7282">
        <v>444.86491162490199</v>
      </c>
      <c r="H7282">
        <v>2955.77892340582</v>
      </c>
      <c r="I7282">
        <v>691.70638914469703</v>
      </c>
    </row>
    <row r="7283" spans="1:9" x14ac:dyDescent="0.25">
      <c r="A7283" t="s">
        <v>49</v>
      </c>
      <c r="B7283">
        <v>2010</v>
      </c>
      <c r="C7283">
        <v>9</v>
      </c>
      <c r="D7283">
        <v>596.81058850439695</v>
      </c>
      <c r="E7283">
        <v>8289.3992883543397</v>
      </c>
      <c r="F7283">
        <v>821.86592491269801</v>
      </c>
      <c r="G7283">
        <v>349.879756010054</v>
      </c>
      <c r="H7283">
        <v>1296.8364029536301</v>
      </c>
      <c r="I7283">
        <v>539.44944803113003</v>
      </c>
    </row>
    <row r="7284" spans="1:9" x14ac:dyDescent="0.25">
      <c r="A7284" t="s">
        <v>49</v>
      </c>
      <c r="B7284">
        <v>2010</v>
      </c>
      <c r="C7284">
        <v>10</v>
      </c>
      <c r="D7284">
        <v>468.99458335060501</v>
      </c>
      <c r="E7284">
        <v>8337.6694755422996</v>
      </c>
      <c r="F7284">
        <v>809.65048142728597</v>
      </c>
      <c r="G7284">
        <v>339.69292183743198</v>
      </c>
      <c r="H7284">
        <v>1169.7232517402799</v>
      </c>
      <c r="I7284">
        <v>466.50057030341401</v>
      </c>
    </row>
    <row r="7285" spans="1:9" x14ac:dyDescent="0.25">
      <c r="A7285" t="s">
        <v>49</v>
      </c>
      <c r="B7285">
        <v>2010</v>
      </c>
      <c r="C7285">
        <v>11</v>
      </c>
      <c r="D7285">
        <v>403.48463832379701</v>
      </c>
      <c r="E7285">
        <v>8372.87625128937</v>
      </c>
      <c r="F7285">
        <v>834.01021982452903</v>
      </c>
      <c r="G7285">
        <v>351.09996861601797</v>
      </c>
      <c r="H7285">
        <v>949.06213974499701</v>
      </c>
      <c r="I7285">
        <v>412.56877025667399</v>
      </c>
    </row>
    <row r="7286" spans="1:9" x14ac:dyDescent="0.25">
      <c r="A7286" t="s">
        <v>49</v>
      </c>
      <c r="B7286">
        <v>2010</v>
      </c>
      <c r="C7286">
        <v>12</v>
      </c>
      <c r="D7286">
        <v>548.12344562267003</v>
      </c>
      <c r="E7286">
        <v>8385.5791375131193</v>
      </c>
      <c r="F7286">
        <v>581.25220439244504</v>
      </c>
      <c r="G7286">
        <v>246.09788079445599</v>
      </c>
      <c r="H7286">
        <v>603.74474195754499</v>
      </c>
      <c r="I7286">
        <v>507.33827455329401</v>
      </c>
    </row>
    <row r="7287" spans="1:9" x14ac:dyDescent="0.25">
      <c r="A7287" t="s">
        <v>49</v>
      </c>
      <c r="B7287">
        <v>2011</v>
      </c>
      <c r="C7287">
        <v>1</v>
      </c>
      <c r="D7287">
        <v>840.45313019028697</v>
      </c>
      <c r="E7287">
        <v>8340.0975980346702</v>
      </c>
      <c r="F7287">
        <v>861.88862012633695</v>
      </c>
      <c r="G7287">
        <v>364.48100243762201</v>
      </c>
      <c r="H7287">
        <v>1297.96272094028</v>
      </c>
      <c r="I7287">
        <v>654.82045177541499</v>
      </c>
    </row>
    <row r="7288" spans="1:9" x14ac:dyDescent="0.25">
      <c r="A7288" t="s">
        <v>49</v>
      </c>
      <c r="B7288">
        <v>2011</v>
      </c>
      <c r="C7288">
        <v>2</v>
      </c>
      <c r="D7288">
        <v>1099.2146918174701</v>
      </c>
      <c r="E7288">
        <v>8339.9885170283505</v>
      </c>
      <c r="F7288">
        <v>501.84619232554098</v>
      </c>
      <c r="G7288">
        <v>213.762860957637</v>
      </c>
      <c r="H7288">
        <v>978.83407148589197</v>
      </c>
      <c r="I7288">
        <v>824.06348348228505</v>
      </c>
    </row>
    <row r="7289" spans="1:9" x14ac:dyDescent="0.25">
      <c r="A7289" t="s">
        <v>49</v>
      </c>
      <c r="B7289">
        <v>2011</v>
      </c>
      <c r="C7289">
        <v>3</v>
      </c>
      <c r="D7289">
        <v>1865.5930165995701</v>
      </c>
      <c r="E7289">
        <v>8098.0753022084</v>
      </c>
      <c r="F7289">
        <v>51.999818504592803</v>
      </c>
      <c r="G7289">
        <v>23.2877615800085</v>
      </c>
      <c r="H7289">
        <v>118.49490642733601</v>
      </c>
      <c r="I7289">
        <v>1488.79692307354</v>
      </c>
    </row>
    <row r="7290" spans="1:9" x14ac:dyDescent="0.25">
      <c r="A7290" t="s">
        <v>49</v>
      </c>
      <c r="B7290">
        <v>2011</v>
      </c>
      <c r="C7290">
        <v>4</v>
      </c>
      <c r="D7290">
        <v>2507.0058523458601</v>
      </c>
      <c r="E7290">
        <v>7166.0365701155197</v>
      </c>
      <c r="F7290">
        <v>47.6959536770499</v>
      </c>
      <c r="G7290">
        <v>21.352324911725699</v>
      </c>
      <c r="H7290">
        <v>52.855592550071499</v>
      </c>
      <c r="I7290">
        <v>1889.2982835896401</v>
      </c>
    </row>
    <row r="7291" spans="1:9" x14ac:dyDescent="0.25">
      <c r="A7291" t="s">
        <v>49</v>
      </c>
      <c r="B7291">
        <v>2011</v>
      </c>
      <c r="C7291">
        <v>5</v>
      </c>
      <c r="D7291">
        <v>2266.5235666962399</v>
      </c>
      <c r="E7291">
        <v>6353.8217904910998</v>
      </c>
      <c r="F7291">
        <v>52.478818108408397</v>
      </c>
      <c r="G7291">
        <v>23.641534772161499</v>
      </c>
      <c r="H7291">
        <v>449.77867485795002</v>
      </c>
      <c r="I7291">
        <v>1416.8735729684599</v>
      </c>
    </row>
    <row r="7292" spans="1:9" x14ac:dyDescent="0.25">
      <c r="A7292" t="s">
        <v>49</v>
      </c>
      <c r="B7292">
        <v>2011</v>
      </c>
      <c r="C7292">
        <v>6</v>
      </c>
      <c r="D7292">
        <v>1836.90556124469</v>
      </c>
      <c r="E7292">
        <v>6632.66365817512</v>
      </c>
      <c r="F7292">
        <v>73.074875220349796</v>
      </c>
      <c r="G7292">
        <v>33.264736358253302</v>
      </c>
      <c r="H7292">
        <v>1295.6077244446799</v>
      </c>
      <c r="I7292">
        <v>1229.5185644128501</v>
      </c>
    </row>
    <row r="7293" spans="1:9" x14ac:dyDescent="0.25">
      <c r="A7293" t="s">
        <v>49</v>
      </c>
      <c r="B7293">
        <v>2011</v>
      </c>
      <c r="C7293">
        <v>7</v>
      </c>
      <c r="D7293">
        <v>1368.5210245567901</v>
      </c>
      <c r="E7293">
        <v>7388.3433667488898</v>
      </c>
      <c r="F7293">
        <v>114.96075672799201</v>
      </c>
      <c r="G7293">
        <v>50.3305653917432</v>
      </c>
      <c r="H7293">
        <v>1015.91419225103</v>
      </c>
      <c r="I7293">
        <v>1038.9312705801799</v>
      </c>
    </row>
    <row r="7294" spans="1:9" x14ac:dyDescent="0.25">
      <c r="A7294" t="s">
        <v>49</v>
      </c>
      <c r="B7294">
        <v>2011</v>
      </c>
      <c r="C7294">
        <v>8</v>
      </c>
      <c r="D7294">
        <v>911.88231493239005</v>
      </c>
      <c r="E7294">
        <v>7955.3530905502303</v>
      </c>
      <c r="F7294">
        <v>375.15688815279998</v>
      </c>
      <c r="G7294">
        <v>163.643418455518</v>
      </c>
      <c r="H7294">
        <v>1211.62887922595</v>
      </c>
      <c r="I7294">
        <v>743.10724309594195</v>
      </c>
    </row>
    <row r="7295" spans="1:9" x14ac:dyDescent="0.25">
      <c r="A7295" t="s">
        <v>49</v>
      </c>
      <c r="B7295">
        <v>2011</v>
      </c>
      <c r="C7295">
        <v>9</v>
      </c>
      <c r="D7295">
        <v>711.32210917199995</v>
      </c>
      <c r="E7295">
        <v>8311.0353215351897</v>
      </c>
      <c r="F7295">
        <v>420.40767086700998</v>
      </c>
      <c r="G7295">
        <v>178.97721358343199</v>
      </c>
      <c r="H7295">
        <v>560.01552025649505</v>
      </c>
      <c r="I7295">
        <v>634.38460332389297</v>
      </c>
    </row>
    <row r="7296" spans="1:9" x14ac:dyDescent="0.25">
      <c r="A7296" t="s">
        <v>49</v>
      </c>
      <c r="B7296">
        <v>2011</v>
      </c>
      <c r="C7296">
        <v>10</v>
      </c>
      <c r="D7296">
        <v>554.62783840108</v>
      </c>
      <c r="E7296">
        <v>8330.7064161863691</v>
      </c>
      <c r="F7296">
        <v>475.052807090756</v>
      </c>
      <c r="G7296">
        <v>201.94230482366399</v>
      </c>
      <c r="H7296">
        <v>582.14123807918497</v>
      </c>
      <c r="I7296">
        <v>536.01060923799503</v>
      </c>
    </row>
    <row r="7297" spans="1:9" x14ac:dyDescent="0.25">
      <c r="A7297" t="s">
        <v>49</v>
      </c>
      <c r="B7297">
        <v>2011</v>
      </c>
      <c r="C7297">
        <v>11</v>
      </c>
      <c r="D7297">
        <v>522.57244238503301</v>
      </c>
      <c r="E7297">
        <v>8305.9248880549603</v>
      </c>
      <c r="F7297">
        <v>493.32966031042201</v>
      </c>
      <c r="G7297">
        <v>207.85947203351799</v>
      </c>
      <c r="H7297">
        <v>546.80739663664303</v>
      </c>
      <c r="I7297">
        <v>506.27536387156999</v>
      </c>
    </row>
    <row r="7298" spans="1:9" x14ac:dyDescent="0.25">
      <c r="A7298" t="s">
        <v>49</v>
      </c>
      <c r="B7298">
        <v>2011</v>
      </c>
      <c r="C7298">
        <v>12</v>
      </c>
      <c r="D7298">
        <v>730.61295925949798</v>
      </c>
      <c r="E7298">
        <v>8357.9452907908708</v>
      </c>
      <c r="F7298">
        <v>855.23724944287198</v>
      </c>
      <c r="G7298">
        <v>361.16918932681199</v>
      </c>
      <c r="H7298">
        <v>1286.02333505091</v>
      </c>
      <c r="I7298">
        <v>645.05446992455495</v>
      </c>
    </row>
    <row r="7299" spans="1:9" x14ac:dyDescent="0.25">
      <c r="A7299" t="s">
        <v>49</v>
      </c>
      <c r="B7299">
        <v>2012</v>
      </c>
      <c r="C7299">
        <v>1</v>
      </c>
      <c r="D7299">
        <v>995.913310803179</v>
      </c>
      <c r="E7299">
        <v>8374.3898426782198</v>
      </c>
      <c r="F7299">
        <v>546.86307209590802</v>
      </c>
      <c r="G7299">
        <v>232.36914290984001</v>
      </c>
      <c r="H7299">
        <v>863.80457736936603</v>
      </c>
      <c r="I7299">
        <v>767.29868229368697</v>
      </c>
    </row>
    <row r="7300" spans="1:9" x14ac:dyDescent="0.25">
      <c r="A7300" t="s">
        <v>49</v>
      </c>
      <c r="B7300">
        <v>2012</v>
      </c>
      <c r="C7300">
        <v>2</v>
      </c>
      <c r="D7300">
        <v>1249.8894690946399</v>
      </c>
      <c r="E7300">
        <v>8224.0396139942804</v>
      </c>
      <c r="F7300">
        <v>288.47594563431301</v>
      </c>
      <c r="G7300">
        <v>123.098142916035</v>
      </c>
      <c r="H7300">
        <v>399.99875250652798</v>
      </c>
      <c r="I7300">
        <v>923.40741476587698</v>
      </c>
    </row>
    <row r="7301" spans="1:9" x14ac:dyDescent="0.25">
      <c r="A7301" t="s">
        <v>49</v>
      </c>
      <c r="B7301">
        <v>2012</v>
      </c>
      <c r="C7301">
        <v>3</v>
      </c>
      <c r="D7301">
        <v>2085.9510821075701</v>
      </c>
      <c r="E7301">
        <v>8067.3237736665396</v>
      </c>
      <c r="F7301">
        <v>147.97778701002801</v>
      </c>
      <c r="G7301">
        <v>65.287062748277293</v>
      </c>
      <c r="H7301">
        <v>647.08742105922704</v>
      </c>
      <c r="I7301">
        <v>1656.14274510833</v>
      </c>
    </row>
    <row r="7302" spans="1:9" x14ac:dyDescent="0.25">
      <c r="A7302" t="s">
        <v>49</v>
      </c>
      <c r="B7302">
        <v>2012</v>
      </c>
      <c r="C7302">
        <v>4</v>
      </c>
      <c r="D7302">
        <v>1773.2280782529201</v>
      </c>
      <c r="E7302">
        <v>7890.7078431604696</v>
      </c>
      <c r="F7302">
        <v>557.75320333744003</v>
      </c>
      <c r="G7302">
        <v>237.96303922615201</v>
      </c>
      <c r="H7302">
        <v>2506.9496937444501</v>
      </c>
      <c r="I7302">
        <v>1581.34232111905</v>
      </c>
    </row>
    <row r="7303" spans="1:9" x14ac:dyDescent="0.25">
      <c r="A7303" t="s">
        <v>49</v>
      </c>
      <c r="B7303">
        <v>2012</v>
      </c>
      <c r="C7303">
        <v>5</v>
      </c>
      <c r="D7303">
        <v>1925.9313237628</v>
      </c>
      <c r="E7303">
        <v>8087.7292199090598</v>
      </c>
      <c r="F7303">
        <v>314.66770292482698</v>
      </c>
      <c r="G7303">
        <v>134.429519571209</v>
      </c>
      <c r="H7303">
        <v>1095.6493396287501</v>
      </c>
      <c r="I7303">
        <v>1917.38825555279</v>
      </c>
    </row>
    <row r="7304" spans="1:9" x14ac:dyDescent="0.25">
      <c r="A7304" t="s">
        <v>49</v>
      </c>
      <c r="B7304">
        <v>2012</v>
      </c>
      <c r="C7304">
        <v>6</v>
      </c>
      <c r="D7304">
        <v>1491.96263649509</v>
      </c>
      <c r="E7304">
        <v>8190.7094472115296</v>
      </c>
      <c r="F7304">
        <v>677.55526649784099</v>
      </c>
      <c r="G7304">
        <v>286.03380479768998</v>
      </c>
      <c r="H7304">
        <v>2329.2736943384398</v>
      </c>
      <c r="I7304">
        <v>1465.41649156994</v>
      </c>
    </row>
    <row r="7305" spans="1:9" x14ac:dyDescent="0.25">
      <c r="A7305" t="s">
        <v>49</v>
      </c>
      <c r="B7305">
        <v>2012</v>
      </c>
      <c r="C7305">
        <v>7</v>
      </c>
      <c r="D7305">
        <v>1284.1718763920501</v>
      </c>
      <c r="E7305">
        <v>8254.2994586763798</v>
      </c>
      <c r="F7305">
        <v>1035.97394918178</v>
      </c>
      <c r="G7305">
        <v>436.738875718055</v>
      </c>
      <c r="H7305">
        <v>2331.23028646585</v>
      </c>
      <c r="I7305">
        <v>1153.7220128203101</v>
      </c>
    </row>
    <row r="7306" spans="1:9" x14ac:dyDescent="0.25">
      <c r="A7306" t="s">
        <v>49</v>
      </c>
      <c r="B7306">
        <v>2012</v>
      </c>
      <c r="C7306">
        <v>8</v>
      </c>
      <c r="D7306">
        <v>973.96837544662606</v>
      </c>
      <c r="E7306">
        <v>8304.9789119081197</v>
      </c>
      <c r="F7306">
        <v>575.87795902600101</v>
      </c>
      <c r="G7306">
        <v>242.04988477939901</v>
      </c>
      <c r="H7306">
        <v>1079.54089302426</v>
      </c>
      <c r="I7306">
        <v>837.76952695282</v>
      </c>
    </row>
    <row r="7307" spans="1:9" x14ac:dyDescent="0.25">
      <c r="A7307" t="s">
        <v>49</v>
      </c>
      <c r="B7307">
        <v>2012</v>
      </c>
      <c r="C7307">
        <v>9</v>
      </c>
      <c r="D7307">
        <v>678.10845481878903</v>
      </c>
      <c r="E7307">
        <v>8301.9258638567408</v>
      </c>
      <c r="F7307">
        <v>551.98296270345895</v>
      </c>
      <c r="G7307">
        <v>232.451014661052</v>
      </c>
      <c r="H7307">
        <v>880.83493016284899</v>
      </c>
      <c r="I7307">
        <v>606.79547746112303</v>
      </c>
    </row>
    <row r="7308" spans="1:9" x14ac:dyDescent="0.25">
      <c r="A7308" t="s">
        <v>49</v>
      </c>
      <c r="B7308">
        <v>2012</v>
      </c>
      <c r="C7308">
        <v>10</v>
      </c>
      <c r="D7308">
        <v>423.94128452903601</v>
      </c>
      <c r="E7308">
        <v>8365.2707643257909</v>
      </c>
      <c r="F7308">
        <v>1470.2651107578299</v>
      </c>
      <c r="G7308">
        <v>617.39580597239296</v>
      </c>
      <c r="H7308">
        <v>1982.0373424839199</v>
      </c>
      <c r="I7308">
        <v>429.93124337838202</v>
      </c>
    </row>
    <row r="7309" spans="1:9" x14ac:dyDescent="0.25">
      <c r="A7309" t="s">
        <v>49</v>
      </c>
      <c r="B7309">
        <v>2012</v>
      </c>
      <c r="C7309">
        <v>11</v>
      </c>
      <c r="D7309">
        <v>476.96221748154301</v>
      </c>
      <c r="E7309">
        <v>8347.1569085641495</v>
      </c>
      <c r="F7309">
        <v>1011.23409699014</v>
      </c>
      <c r="G7309">
        <v>424.61961047882801</v>
      </c>
      <c r="H7309">
        <v>1699.83817433273</v>
      </c>
      <c r="I7309">
        <v>472.55703825626398</v>
      </c>
    </row>
    <row r="7310" spans="1:9" x14ac:dyDescent="0.25">
      <c r="A7310" t="s">
        <v>49</v>
      </c>
      <c r="B7310">
        <v>2012</v>
      </c>
      <c r="C7310">
        <v>12</v>
      </c>
      <c r="D7310">
        <v>711.53038007962004</v>
      </c>
      <c r="E7310">
        <v>8360.3350879521204</v>
      </c>
      <c r="F7310">
        <v>1239.9160031204799</v>
      </c>
      <c r="G7310">
        <v>522.19291496425205</v>
      </c>
      <c r="H7310">
        <v>2025.21729846056</v>
      </c>
      <c r="I7310">
        <v>630.60327790070698</v>
      </c>
    </row>
    <row r="7311" spans="1:9" x14ac:dyDescent="0.25">
      <c r="A7311" t="s">
        <v>49</v>
      </c>
      <c r="B7311">
        <v>2013</v>
      </c>
      <c r="C7311">
        <v>1</v>
      </c>
      <c r="D7311">
        <v>714.64843193225101</v>
      </c>
      <c r="E7311">
        <v>8386.9918585937503</v>
      </c>
      <c r="F7311">
        <v>596.68383115866402</v>
      </c>
      <c r="G7311">
        <v>250.711229600786</v>
      </c>
      <c r="H7311">
        <v>725.08376855004303</v>
      </c>
      <c r="I7311">
        <v>573.12311966778304</v>
      </c>
    </row>
    <row r="7312" spans="1:9" x14ac:dyDescent="0.25">
      <c r="A7312" t="s">
        <v>49</v>
      </c>
      <c r="B7312">
        <v>2013</v>
      </c>
      <c r="C7312">
        <v>2</v>
      </c>
      <c r="D7312">
        <v>868.15986026051496</v>
      </c>
      <c r="E7312">
        <v>8354.7008764794991</v>
      </c>
      <c r="F7312">
        <v>507.52231787006002</v>
      </c>
      <c r="G7312">
        <v>214.05790733456701</v>
      </c>
      <c r="H7312">
        <v>739.03699441026197</v>
      </c>
      <c r="I7312">
        <v>669.53116736055404</v>
      </c>
    </row>
    <row r="7313" spans="1:9" x14ac:dyDescent="0.25">
      <c r="A7313" t="s">
        <v>49</v>
      </c>
      <c r="B7313">
        <v>2013</v>
      </c>
      <c r="C7313">
        <v>3</v>
      </c>
      <c r="D7313">
        <v>1141.83187332277</v>
      </c>
      <c r="E7313">
        <v>8345.0833846182304</v>
      </c>
      <c r="F7313">
        <v>462.69715417718697</v>
      </c>
      <c r="G7313">
        <v>195.288014737597</v>
      </c>
      <c r="H7313">
        <v>931.97292050575197</v>
      </c>
      <c r="I7313">
        <v>976.36791760636299</v>
      </c>
    </row>
    <row r="7314" spans="1:9" x14ac:dyDescent="0.25">
      <c r="A7314" t="s">
        <v>49</v>
      </c>
      <c r="B7314">
        <v>2013</v>
      </c>
      <c r="C7314">
        <v>4</v>
      </c>
      <c r="D7314">
        <v>1910.28170287379</v>
      </c>
      <c r="E7314">
        <v>8045.86284047759</v>
      </c>
      <c r="F7314">
        <v>55.8767687767902</v>
      </c>
      <c r="G7314">
        <v>25.192279893141599</v>
      </c>
      <c r="H7314">
        <v>477.60346178371901</v>
      </c>
      <c r="I7314">
        <v>1756.10127942189</v>
      </c>
    </row>
    <row r="7315" spans="1:9" x14ac:dyDescent="0.25">
      <c r="A7315" t="s">
        <v>49</v>
      </c>
      <c r="B7315">
        <v>2013</v>
      </c>
      <c r="C7315">
        <v>5</v>
      </c>
      <c r="D7315">
        <v>1940.70074189299</v>
      </c>
      <c r="E7315">
        <v>7557.7318094593802</v>
      </c>
      <c r="F7315">
        <v>64.0985399689838</v>
      </c>
      <c r="G7315">
        <v>28.9941540938114</v>
      </c>
      <c r="H7315">
        <v>1093.51999642797</v>
      </c>
      <c r="I7315">
        <v>1743.3468047224601</v>
      </c>
    </row>
    <row r="7316" spans="1:9" x14ac:dyDescent="0.25">
      <c r="A7316" t="s">
        <v>49</v>
      </c>
      <c r="B7316">
        <v>2013</v>
      </c>
      <c r="C7316">
        <v>6</v>
      </c>
      <c r="D7316">
        <v>1597.0149493203301</v>
      </c>
      <c r="E7316">
        <v>7607.5031486486096</v>
      </c>
      <c r="F7316">
        <v>59.821245761732698</v>
      </c>
      <c r="G7316">
        <v>26.4656480404558</v>
      </c>
      <c r="H7316">
        <v>558.66456799575303</v>
      </c>
      <c r="I7316">
        <v>1411.0288103386399</v>
      </c>
    </row>
    <row r="7317" spans="1:9" x14ac:dyDescent="0.25">
      <c r="A7317" t="s">
        <v>49</v>
      </c>
      <c r="B7317">
        <v>2013</v>
      </c>
      <c r="C7317">
        <v>7</v>
      </c>
      <c r="D7317">
        <v>1598.0517083739401</v>
      </c>
      <c r="E7317">
        <v>7495.9242506661203</v>
      </c>
      <c r="F7317">
        <v>77.580879817810697</v>
      </c>
      <c r="G7317">
        <v>33.918224011277097</v>
      </c>
      <c r="H7317">
        <v>810.85080023978196</v>
      </c>
      <c r="I7317">
        <v>1237.1125287074999</v>
      </c>
    </row>
    <row r="7318" spans="1:9" x14ac:dyDescent="0.25">
      <c r="A7318" t="s">
        <v>49</v>
      </c>
      <c r="B7318">
        <v>2013</v>
      </c>
      <c r="C7318">
        <v>8</v>
      </c>
      <c r="D7318">
        <v>1031.7247309571401</v>
      </c>
      <c r="E7318">
        <v>8028.0935862010201</v>
      </c>
      <c r="F7318">
        <v>179.36216964237701</v>
      </c>
      <c r="G7318">
        <v>76.212992127672607</v>
      </c>
      <c r="H7318">
        <v>661.90516035449002</v>
      </c>
      <c r="I7318">
        <v>841.29949712209896</v>
      </c>
    </row>
    <row r="7319" spans="1:9" x14ac:dyDescent="0.25">
      <c r="A7319" t="s">
        <v>49</v>
      </c>
      <c r="B7319">
        <v>2013</v>
      </c>
      <c r="C7319">
        <v>9</v>
      </c>
      <c r="D7319">
        <v>614.42040729548705</v>
      </c>
      <c r="E7319">
        <v>8261.8269205280303</v>
      </c>
      <c r="F7319">
        <v>513.10698266738802</v>
      </c>
      <c r="G7319">
        <v>217.38894192253099</v>
      </c>
      <c r="H7319">
        <v>855.37287221821805</v>
      </c>
      <c r="I7319">
        <v>551.18823763280602</v>
      </c>
    </row>
    <row r="7320" spans="1:9" x14ac:dyDescent="0.25">
      <c r="A7320" t="s">
        <v>49</v>
      </c>
      <c r="B7320">
        <v>2013</v>
      </c>
      <c r="C7320">
        <v>10</v>
      </c>
      <c r="D7320">
        <v>457.226793561325</v>
      </c>
      <c r="E7320">
        <v>8347.51408489196</v>
      </c>
      <c r="F7320">
        <v>1533.5784010372799</v>
      </c>
      <c r="G7320">
        <v>645.21462189323802</v>
      </c>
      <c r="H7320">
        <v>2391.4638932954199</v>
      </c>
      <c r="I7320">
        <v>457.27529748774299</v>
      </c>
    </row>
    <row r="7321" spans="1:9" x14ac:dyDescent="0.25">
      <c r="A7321" t="s">
        <v>49</v>
      </c>
      <c r="B7321">
        <v>2013</v>
      </c>
      <c r="C7321">
        <v>11</v>
      </c>
      <c r="D7321">
        <v>437.91750796405398</v>
      </c>
      <c r="E7321">
        <v>8361.3037632868909</v>
      </c>
      <c r="F7321">
        <v>806.86726401745102</v>
      </c>
      <c r="G7321">
        <v>340.14104898480201</v>
      </c>
      <c r="H7321">
        <v>1074.1335429052299</v>
      </c>
      <c r="I7321">
        <v>440.41119642539002</v>
      </c>
    </row>
    <row r="7322" spans="1:9" x14ac:dyDescent="0.25">
      <c r="A7322" t="s">
        <v>49</v>
      </c>
      <c r="B7322">
        <v>2013</v>
      </c>
      <c r="C7322">
        <v>12</v>
      </c>
      <c r="D7322">
        <v>650.77968951150399</v>
      </c>
      <c r="E7322">
        <v>8365.0243887365705</v>
      </c>
      <c r="F7322">
        <v>836.32074592565198</v>
      </c>
      <c r="G7322">
        <v>350.07185767005097</v>
      </c>
      <c r="H7322">
        <v>1163.74652391733</v>
      </c>
      <c r="I7322">
        <v>584.04498915522095</v>
      </c>
    </row>
    <row r="7323" spans="1:9" x14ac:dyDescent="0.25">
      <c r="A7323" t="s">
        <v>49</v>
      </c>
      <c r="B7323">
        <v>2014</v>
      </c>
      <c r="C7323">
        <v>1</v>
      </c>
      <c r="D7323">
        <v>875.53771268383605</v>
      </c>
      <c r="E7323">
        <v>8390.2621978948901</v>
      </c>
      <c r="F7323">
        <v>1502.44935896897</v>
      </c>
      <c r="G7323">
        <v>628.12095530939905</v>
      </c>
      <c r="H7323">
        <v>2299.30703256689</v>
      </c>
      <c r="I7323">
        <v>684.43717101024095</v>
      </c>
    </row>
    <row r="7324" spans="1:9" x14ac:dyDescent="0.25">
      <c r="A7324" t="s">
        <v>49</v>
      </c>
      <c r="B7324">
        <v>2014</v>
      </c>
      <c r="C7324">
        <v>2</v>
      </c>
      <c r="D7324">
        <v>1151.35368768132</v>
      </c>
      <c r="E7324">
        <v>8330.3050077834996</v>
      </c>
      <c r="F7324">
        <v>644.19138058192198</v>
      </c>
      <c r="G7324">
        <v>271.02873174248901</v>
      </c>
      <c r="H7324">
        <v>1425.1441001932899</v>
      </c>
      <c r="I7324">
        <v>866.06441496371303</v>
      </c>
    </row>
    <row r="7325" spans="1:9" x14ac:dyDescent="0.25">
      <c r="A7325" t="s">
        <v>49</v>
      </c>
      <c r="B7325">
        <v>2014</v>
      </c>
      <c r="C7325">
        <v>3</v>
      </c>
      <c r="D7325">
        <v>2014.7976325089101</v>
      </c>
      <c r="E7325">
        <v>8090.3744580770199</v>
      </c>
      <c r="F7325">
        <v>114.386619162367</v>
      </c>
      <c r="G7325">
        <v>49.376591192863799</v>
      </c>
      <c r="H7325">
        <v>546.09208253915801</v>
      </c>
      <c r="I7325">
        <v>1597.93966670848</v>
      </c>
    </row>
    <row r="7326" spans="1:9" x14ac:dyDescent="0.25">
      <c r="A7326" t="s">
        <v>49</v>
      </c>
      <c r="B7326">
        <v>2014</v>
      </c>
      <c r="C7326">
        <v>4</v>
      </c>
      <c r="D7326">
        <v>1992.59347958597</v>
      </c>
      <c r="E7326">
        <v>7671.0213767720697</v>
      </c>
      <c r="F7326">
        <v>51.044879012380797</v>
      </c>
      <c r="G7326">
        <v>23.006861220122001</v>
      </c>
      <c r="H7326">
        <v>569.26156825349301</v>
      </c>
      <c r="I7326">
        <v>1698.3685512939001</v>
      </c>
    </row>
    <row r="7327" spans="1:9" x14ac:dyDescent="0.25">
      <c r="A7327" t="s">
        <v>49</v>
      </c>
      <c r="B7327">
        <v>2014</v>
      </c>
      <c r="C7327">
        <v>5</v>
      </c>
      <c r="D7327">
        <v>1946.4916848079799</v>
      </c>
      <c r="E7327">
        <v>7740.0100101874496</v>
      </c>
      <c r="F7327">
        <v>377.85226836075901</v>
      </c>
      <c r="G7327">
        <v>167.22071670016101</v>
      </c>
      <c r="H7327">
        <v>2365.84385705471</v>
      </c>
      <c r="I7327">
        <v>1801.2479752009299</v>
      </c>
    </row>
    <row r="7328" spans="1:9" x14ac:dyDescent="0.25">
      <c r="A7328" t="s">
        <v>49</v>
      </c>
      <c r="B7328">
        <v>2014</v>
      </c>
      <c r="C7328">
        <v>6</v>
      </c>
      <c r="D7328">
        <v>1764.71334991819</v>
      </c>
      <c r="E7328">
        <v>7961.7755423397803</v>
      </c>
      <c r="F7328">
        <v>67.324920278913396</v>
      </c>
      <c r="G7328">
        <v>29.8370397780206</v>
      </c>
      <c r="H7328">
        <v>697.97405845794697</v>
      </c>
      <c r="I7328">
        <v>1667.52531339353</v>
      </c>
    </row>
    <row r="7329" spans="1:9" x14ac:dyDescent="0.25">
      <c r="A7329" t="s">
        <v>49</v>
      </c>
      <c r="B7329">
        <v>2014</v>
      </c>
      <c r="C7329">
        <v>7</v>
      </c>
      <c r="D7329">
        <v>1499.7077006556001</v>
      </c>
      <c r="E7329">
        <v>8044.1438928585803</v>
      </c>
      <c r="F7329">
        <v>206.20465337211101</v>
      </c>
      <c r="G7329">
        <v>90.214510931161598</v>
      </c>
      <c r="H7329">
        <v>1088.60854178619</v>
      </c>
      <c r="I7329">
        <v>1297.1632254782801</v>
      </c>
    </row>
    <row r="7330" spans="1:9" x14ac:dyDescent="0.25">
      <c r="A7330" t="s">
        <v>49</v>
      </c>
      <c r="B7330">
        <v>2014</v>
      </c>
      <c r="C7330">
        <v>8</v>
      </c>
      <c r="D7330">
        <v>926.71301188202597</v>
      </c>
      <c r="E7330">
        <v>8216.4835725058801</v>
      </c>
      <c r="F7330">
        <v>1022.8088535990501</v>
      </c>
      <c r="G7330">
        <v>431.54032857714498</v>
      </c>
      <c r="H7330">
        <v>2006.1299010047501</v>
      </c>
      <c r="I7330">
        <v>790.48134911902002</v>
      </c>
    </row>
    <row r="7331" spans="1:9" x14ac:dyDescent="0.25">
      <c r="A7331" t="s">
        <v>49</v>
      </c>
      <c r="B7331">
        <v>2014</v>
      </c>
      <c r="C7331">
        <v>9</v>
      </c>
      <c r="D7331">
        <v>621.50164421793897</v>
      </c>
      <c r="E7331">
        <v>8275.0286204291497</v>
      </c>
      <c r="F7331">
        <v>200.764378737611</v>
      </c>
      <c r="G7331">
        <v>86.935383359651198</v>
      </c>
      <c r="H7331">
        <v>293.44542930469999</v>
      </c>
      <c r="I7331">
        <v>560.46538775992099</v>
      </c>
    </row>
    <row r="7332" spans="1:9" x14ac:dyDescent="0.25">
      <c r="A7332" t="s">
        <v>49</v>
      </c>
      <c r="B7332">
        <v>2014</v>
      </c>
      <c r="C7332">
        <v>10</v>
      </c>
      <c r="D7332">
        <v>476.90222459127301</v>
      </c>
      <c r="E7332">
        <v>8333.3458381639102</v>
      </c>
      <c r="F7332">
        <v>1270.75827627021</v>
      </c>
      <c r="G7332">
        <v>536.00384203886199</v>
      </c>
      <c r="H7332">
        <v>1959.61923110371</v>
      </c>
      <c r="I7332">
        <v>471.823474142642</v>
      </c>
    </row>
    <row r="7333" spans="1:9" x14ac:dyDescent="0.25">
      <c r="A7333" t="s">
        <v>49</v>
      </c>
      <c r="B7333">
        <v>2014</v>
      </c>
      <c r="C7333">
        <v>11</v>
      </c>
      <c r="D7333">
        <v>427.07694210770501</v>
      </c>
      <c r="E7333">
        <v>8361.1322367497196</v>
      </c>
      <c r="F7333">
        <v>1276.679656731</v>
      </c>
      <c r="G7333">
        <v>536.29525491694505</v>
      </c>
      <c r="H7333">
        <v>1908.74971976597</v>
      </c>
      <c r="I7333">
        <v>431.87641485995101</v>
      </c>
    </row>
    <row r="7334" spans="1:9" x14ac:dyDescent="0.25">
      <c r="A7334" t="s">
        <v>49</v>
      </c>
      <c r="B7334">
        <v>2014</v>
      </c>
      <c r="C7334">
        <v>12</v>
      </c>
      <c r="D7334">
        <v>595.23643314226797</v>
      </c>
      <c r="E7334">
        <v>8326.7315160748294</v>
      </c>
      <c r="F7334">
        <v>967.29864881286403</v>
      </c>
      <c r="G7334">
        <v>410.07079730124798</v>
      </c>
      <c r="H7334">
        <v>1206.58763052311</v>
      </c>
      <c r="I7334">
        <v>537.81897501067397</v>
      </c>
    </row>
    <row r="7335" spans="1:9" x14ac:dyDescent="0.25">
      <c r="A7335" t="s">
        <v>50</v>
      </c>
      <c r="B7335">
        <v>2002</v>
      </c>
      <c r="C7335">
        <v>1</v>
      </c>
      <c r="D7335">
        <v>329.45566733409902</v>
      </c>
      <c r="E7335">
        <v>2482.6989203184498</v>
      </c>
      <c r="F7335">
        <v>438.57754895809398</v>
      </c>
      <c r="G7335">
        <v>198.704404800932</v>
      </c>
      <c r="H7335">
        <v>731.21486843177104</v>
      </c>
      <c r="I7335">
        <v>295.504464071607</v>
      </c>
    </row>
    <row r="7336" spans="1:9" x14ac:dyDescent="0.25">
      <c r="A7336" t="s">
        <v>50</v>
      </c>
      <c r="B7336">
        <v>2002</v>
      </c>
      <c r="C7336">
        <v>2</v>
      </c>
      <c r="D7336">
        <v>370.39321778212599</v>
      </c>
      <c r="E7336">
        <v>2465.4110949308802</v>
      </c>
      <c r="F7336">
        <v>667.11415288569106</v>
      </c>
      <c r="G7336">
        <v>300.39557557843398</v>
      </c>
      <c r="H7336">
        <v>1315.6067913011</v>
      </c>
      <c r="I7336">
        <v>322.61149157717699</v>
      </c>
    </row>
    <row r="7337" spans="1:9" x14ac:dyDescent="0.25">
      <c r="A7337" t="s">
        <v>50</v>
      </c>
      <c r="B7337">
        <v>2002</v>
      </c>
      <c r="C7337">
        <v>3</v>
      </c>
      <c r="D7337">
        <v>597.44289370435695</v>
      </c>
      <c r="E7337">
        <v>2437.6249003033399</v>
      </c>
      <c r="F7337">
        <v>110.18321766267</v>
      </c>
      <c r="G7337">
        <v>50.022142253522503</v>
      </c>
      <c r="H7337">
        <v>410.71472628430399</v>
      </c>
      <c r="I7337">
        <v>527.26548980794905</v>
      </c>
    </row>
    <row r="7338" spans="1:9" x14ac:dyDescent="0.25">
      <c r="A7338" t="s">
        <v>50</v>
      </c>
      <c r="B7338">
        <v>2002</v>
      </c>
      <c r="C7338">
        <v>4</v>
      </c>
      <c r="D7338">
        <v>647.005374374761</v>
      </c>
      <c r="E7338">
        <v>2278.7226755133001</v>
      </c>
      <c r="F7338">
        <v>45.363818902497002</v>
      </c>
      <c r="G7338">
        <v>21.495545837223599</v>
      </c>
      <c r="H7338">
        <v>336.90899103360402</v>
      </c>
      <c r="I7338">
        <v>570.11848921935996</v>
      </c>
    </row>
    <row r="7339" spans="1:9" x14ac:dyDescent="0.25">
      <c r="A7339" t="s">
        <v>50</v>
      </c>
      <c r="B7339">
        <v>2002</v>
      </c>
      <c r="C7339">
        <v>5</v>
      </c>
      <c r="D7339">
        <v>588.82876817719398</v>
      </c>
      <c r="E7339">
        <v>2306.7994984657298</v>
      </c>
      <c r="F7339">
        <v>147.19890652907301</v>
      </c>
      <c r="G7339">
        <v>69.229825152967095</v>
      </c>
      <c r="H7339">
        <v>610.33782452082096</v>
      </c>
      <c r="I7339">
        <v>568.97314321649503</v>
      </c>
    </row>
    <row r="7340" spans="1:9" x14ac:dyDescent="0.25">
      <c r="A7340" t="s">
        <v>50</v>
      </c>
      <c r="B7340">
        <v>2002</v>
      </c>
      <c r="C7340">
        <v>6</v>
      </c>
      <c r="D7340">
        <v>492.81276763173099</v>
      </c>
      <c r="E7340">
        <v>2359.15912404556</v>
      </c>
      <c r="F7340">
        <v>232.83065279785299</v>
      </c>
      <c r="G7340">
        <v>105.14267896326599</v>
      </c>
      <c r="H7340">
        <v>680.784880949171</v>
      </c>
      <c r="I7340">
        <v>514.66174051265705</v>
      </c>
    </row>
    <row r="7341" spans="1:9" x14ac:dyDescent="0.25">
      <c r="A7341" t="s">
        <v>50</v>
      </c>
      <c r="B7341">
        <v>2002</v>
      </c>
      <c r="C7341">
        <v>7</v>
      </c>
      <c r="D7341">
        <v>391.564735208054</v>
      </c>
      <c r="E7341">
        <v>2416.9637940573102</v>
      </c>
      <c r="F7341">
        <v>376.03125710072197</v>
      </c>
      <c r="G7341">
        <v>167.50028794690701</v>
      </c>
      <c r="H7341">
        <v>716.97010262954302</v>
      </c>
      <c r="I7341">
        <v>432.89694224887802</v>
      </c>
    </row>
    <row r="7342" spans="1:9" x14ac:dyDescent="0.25">
      <c r="A7342" t="s">
        <v>50</v>
      </c>
      <c r="B7342">
        <v>2002</v>
      </c>
      <c r="C7342">
        <v>8</v>
      </c>
      <c r="D7342">
        <v>258.30634147847201</v>
      </c>
      <c r="E7342">
        <v>2410.6244235807799</v>
      </c>
      <c r="F7342">
        <v>308.48369907809303</v>
      </c>
      <c r="G7342">
        <v>136.62013119470299</v>
      </c>
      <c r="H7342">
        <v>760.94127680971599</v>
      </c>
      <c r="I7342">
        <v>299.399496378908</v>
      </c>
    </row>
    <row r="7343" spans="1:9" x14ac:dyDescent="0.25">
      <c r="A7343" t="s">
        <v>50</v>
      </c>
      <c r="B7343">
        <v>2002</v>
      </c>
      <c r="C7343">
        <v>9</v>
      </c>
      <c r="D7343">
        <v>172.930077336593</v>
      </c>
      <c r="E7343">
        <v>2374.58040322647</v>
      </c>
      <c r="F7343">
        <v>166.38956228815701</v>
      </c>
      <c r="G7343">
        <v>73.174231285532102</v>
      </c>
      <c r="H7343">
        <v>248.27012063871601</v>
      </c>
      <c r="I7343">
        <v>210.33000080514901</v>
      </c>
    </row>
    <row r="7344" spans="1:9" x14ac:dyDescent="0.25">
      <c r="A7344" t="s">
        <v>50</v>
      </c>
      <c r="B7344">
        <v>2002</v>
      </c>
      <c r="C7344">
        <v>10</v>
      </c>
      <c r="D7344">
        <v>127.57894005866</v>
      </c>
      <c r="E7344">
        <v>2426.6944041926599</v>
      </c>
      <c r="F7344">
        <v>686.42202974664303</v>
      </c>
      <c r="G7344">
        <v>303.05468333871698</v>
      </c>
      <c r="H7344">
        <v>1246.1562297446401</v>
      </c>
      <c r="I7344">
        <v>166.450777316885</v>
      </c>
    </row>
    <row r="7345" spans="1:9" x14ac:dyDescent="0.25">
      <c r="A7345" t="s">
        <v>50</v>
      </c>
      <c r="B7345">
        <v>2002</v>
      </c>
      <c r="C7345">
        <v>11</v>
      </c>
      <c r="D7345">
        <v>129.20159798198</v>
      </c>
      <c r="E7345">
        <v>2445.05578019531</v>
      </c>
      <c r="F7345">
        <v>534.91029198168496</v>
      </c>
      <c r="G7345">
        <v>237.570025139064</v>
      </c>
      <c r="H7345">
        <v>859.11111699374203</v>
      </c>
      <c r="I7345">
        <v>158.80436403084801</v>
      </c>
    </row>
    <row r="7346" spans="1:9" x14ac:dyDescent="0.25">
      <c r="A7346" t="s">
        <v>50</v>
      </c>
      <c r="B7346">
        <v>2002</v>
      </c>
      <c r="C7346">
        <v>12</v>
      </c>
      <c r="D7346">
        <v>157.64282863211099</v>
      </c>
      <c r="E7346">
        <v>2448.2095945507799</v>
      </c>
      <c r="F7346">
        <v>531.782256115059</v>
      </c>
      <c r="G7346">
        <v>234.17357877299699</v>
      </c>
      <c r="H7346">
        <v>856.64162833176897</v>
      </c>
      <c r="I7346">
        <v>174.69764190407801</v>
      </c>
    </row>
    <row r="7347" spans="1:9" x14ac:dyDescent="0.25">
      <c r="A7347" t="s">
        <v>50</v>
      </c>
      <c r="B7347">
        <v>2003</v>
      </c>
      <c r="C7347">
        <v>1</v>
      </c>
      <c r="D7347">
        <v>264.10293355355702</v>
      </c>
      <c r="E7347">
        <v>2461.4762508580002</v>
      </c>
      <c r="F7347">
        <v>400.58626675251003</v>
      </c>
      <c r="G7347">
        <v>179.124717992878</v>
      </c>
      <c r="H7347">
        <v>724.76693971608495</v>
      </c>
      <c r="I7347">
        <v>245.223965026245</v>
      </c>
    </row>
    <row r="7348" spans="1:9" x14ac:dyDescent="0.25">
      <c r="A7348" t="s">
        <v>50</v>
      </c>
      <c r="B7348">
        <v>2003</v>
      </c>
      <c r="C7348">
        <v>2</v>
      </c>
      <c r="D7348">
        <v>387.14107419083598</v>
      </c>
      <c r="E7348">
        <v>2446.1198337333699</v>
      </c>
      <c r="F7348">
        <v>91.893167243993801</v>
      </c>
      <c r="G7348">
        <v>41.078335449182603</v>
      </c>
      <c r="H7348">
        <v>210.00511475721601</v>
      </c>
      <c r="I7348">
        <v>332.93458731331799</v>
      </c>
    </row>
    <row r="7349" spans="1:9" x14ac:dyDescent="0.25">
      <c r="A7349" t="s">
        <v>50</v>
      </c>
      <c r="B7349">
        <v>2003</v>
      </c>
      <c r="C7349">
        <v>3</v>
      </c>
      <c r="D7349">
        <v>657.273720497608</v>
      </c>
      <c r="E7349">
        <v>2383.76907322021</v>
      </c>
      <c r="F7349">
        <v>119.601271950287</v>
      </c>
      <c r="G7349">
        <v>54.840329022548701</v>
      </c>
      <c r="H7349">
        <v>310.87485571025701</v>
      </c>
      <c r="I7349">
        <v>561.21170229509403</v>
      </c>
    </row>
    <row r="7350" spans="1:9" x14ac:dyDescent="0.25">
      <c r="A7350" t="s">
        <v>50</v>
      </c>
      <c r="B7350">
        <v>2003</v>
      </c>
      <c r="C7350">
        <v>4</v>
      </c>
      <c r="D7350">
        <v>700.18254709005396</v>
      </c>
      <c r="E7350">
        <v>2125.1725157380702</v>
      </c>
      <c r="F7350">
        <v>18.119280467226801</v>
      </c>
      <c r="G7350">
        <v>8.3815315547911897</v>
      </c>
      <c r="H7350">
        <v>316.59778389999701</v>
      </c>
      <c r="I7350">
        <v>561.84275845621096</v>
      </c>
    </row>
    <row r="7351" spans="1:9" x14ac:dyDescent="0.25">
      <c r="A7351" t="s">
        <v>50</v>
      </c>
      <c r="B7351">
        <v>2003</v>
      </c>
      <c r="C7351">
        <v>5</v>
      </c>
      <c r="D7351">
        <v>637.38807229797396</v>
      </c>
      <c r="E7351">
        <v>2349.1882810109</v>
      </c>
      <c r="F7351">
        <v>253.882622440489</v>
      </c>
      <c r="G7351">
        <v>116.468048450531</v>
      </c>
      <c r="H7351">
        <v>881.49640156062901</v>
      </c>
      <c r="I7351">
        <v>619.78089787992496</v>
      </c>
    </row>
    <row r="7352" spans="1:9" x14ac:dyDescent="0.25">
      <c r="A7352" t="s">
        <v>50</v>
      </c>
      <c r="B7352">
        <v>2003</v>
      </c>
      <c r="C7352">
        <v>6</v>
      </c>
      <c r="D7352">
        <v>568.90017185795796</v>
      </c>
      <c r="E7352">
        <v>2332.0914251377899</v>
      </c>
      <c r="F7352">
        <v>114.105181633572</v>
      </c>
      <c r="G7352">
        <v>51.561269529946401</v>
      </c>
      <c r="H7352">
        <v>548.36627708245703</v>
      </c>
      <c r="I7352">
        <v>555.95528075210598</v>
      </c>
    </row>
    <row r="7353" spans="1:9" x14ac:dyDescent="0.25">
      <c r="A7353" t="s">
        <v>50</v>
      </c>
      <c r="B7353">
        <v>2003</v>
      </c>
      <c r="C7353">
        <v>7</v>
      </c>
      <c r="D7353">
        <v>406.83075625600799</v>
      </c>
      <c r="E7353">
        <v>2362.5257694632</v>
      </c>
      <c r="F7353">
        <v>82.412534930481897</v>
      </c>
      <c r="G7353">
        <v>37.493887388546902</v>
      </c>
      <c r="H7353">
        <v>358.73920298792302</v>
      </c>
      <c r="I7353">
        <v>415.00622837912499</v>
      </c>
    </row>
    <row r="7354" spans="1:9" x14ac:dyDescent="0.25">
      <c r="A7354" t="s">
        <v>50</v>
      </c>
      <c r="B7354">
        <v>2003</v>
      </c>
      <c r="C7354">
        <v>8</v>
      </c>
      <c r="D7354">
        <v>296.746722282581</v>
      </c>
      <c r="E7354">
        <v>2401.02241178757</v>
      </c>
      <c r="F7354">
        <v>51.251660619211798</v>
      </c>
      <c r="G7354">
        <v>22.359416654814201</v>
      </c>
      <c r="H7354">
        <v>121.074453670504</v>
      </c>
      <c r="I7354">
        <v>314.95681973927498</v>
      </c>
    </row>
    <row r="7355" spans="1:9" x14ac:dyDescent="0.25">
      <c r="A7355" t="s">
        <v>50</v>
      </c>
      <c r="B7355">
        <v>2003</v>
      </c>
      <c r="C7355">
        <v>9</v>
      </c>
      <c r="D7355">
        <v>200.320526883827</v>
      </c>
      <c r="E7355">
        <v>2423.5090758967599</v>
      </c>
      <c r="F7355">
        <v>250.73346198421399</v>
      </c>
      <c r="G7355">
        <v>111.00282599441999</v>
      </c>
      <c r="H7355">
        <v>409.46727390810997</v>
      </c>
      <c r="I7355">
        <v>216.98678745551101</v>
      </c>
    </row>
    <row r="7356" spans="1:9" x14ac:dyDescent="0.25">
      <c r="A7356" t="s">
        <v>50</v>
      </c>
      <c r="B7356">
        <v>2003</v>
      </c>
      <c r="C7356">
        <v>10</v>
      </c>
      <c r="D7356">
        <v>132.62476416946899</v>
      </c>
      <c r="E7356">
        <v>2437.8239440934799</v>
      </c>
      <c r="F7356">
        <v>261.74654564915602</v>
      </c>
      <c r="G7356">
        <v>115.509911355892</v>
      </c>
      <c r="H7356">
        <v>315.65000732931401</v>
      </c>
      <c r="I7356">
        <v>148.70175899113201</v>
      </c>
    </row>
    <row r="7357" spans="1:9" x14ac:dyDescent="0.25">
      <c r="A7357" t="s">
        <v>50</v>
      </c>
      <c r="B7357">
        <v>2003</v>
      </c>
      <c r="C7357">
        <v>11</v>
      </c>
      <c r="D7357">
        <v>143.92665242487899</v>
      </c>
      <c r="E7357">
        <v>2449.7784944125401</v>
      </c>
      <c r="F7357">
        <v>423.69124579748598</v>
      </c>
      <c r="G7357">
        <v>189.25448641493</v>
      </c>
      <c r="H7357">
        <v>617.48028801578505</v>
      </c>
      <c r="I7357">
        <v>149.202478327856</v>
      </c>
    </row>
    <row r="7358" spans="1:9" x14ac:dyDescent="0.25">
      <c r="A7358" t="s">
        <v>50</v>
      </c>
      <c r="B7358">
        <v>2003</v>
      </c>
      <c r="C7358">
        <v>12</v>
      </c>
      <c r="D7358">
        <v>208.075226906957</v>
      </c>
      <c r="E7358">
        <v>2432.43091148849</v>
      </c>
      <c r="F7358">
        <v>456.22955802145202</v>
      </c>
      <c r="G7358">
        <v>203.939962869769</v>
      </c>
      <c r="H7358">
        <v>728.11126873560897</v>
      </c>
      <c r="I7358">
        <v>190.253032644391</v>
      </c>
    </row>
    <row r="7359" spans="1:9" x14ac:dyDescent="0.25">
      <c r="A7359" t="s">
        <v>50</v>
      </c>
      <c r="B7359">
        <v>2004</v>
      </c>
      <c r="C7359">
        <v>1</v>
      </c>
      <c r="D7359">
        <v>276.82034622228599</v>
      </c>
      <c r="E7359">
        <v>2448.8531290809601</v>
      </c>
      <c r="F7359">
        <v>623.53691844294099</v>
      </c>
      <c r="G7359">
        <v>276.69224622444898</v>
      </c>
      <c r="H7359">
        <v>1043.6886095316199</v>
      </c>
      <c r="I7359">
        <v>229.983671401968</v>
      </c>
    </row>
    <row r="7360" spans="1:9" x14ac:dyDescent="0.25">
      <c r="A7360" t="s">
        <v>50</v>
      </c>
      <c r="B7360">
        <v>2004</v>
      </c>
      <c r="C7360">
        <v>2</v>
      </c>
      <c r="D7360">
        <v>353.56799090189003</v>
      </c>
      <c r="E7360">
        <v>2447.9734199716199</v>
      </c>
      <c r="F7360">
        <v>188.00140868995101</v>
      </c>
      <c r="G7360">
        <v>85.428430712161997</v>
      </c>
      <c r="H7360">
        <v>456.19241492757999</v>
      </c>
      <c r="I7360">
        <v>289.258746417189</v>
      </c>
    </row>
    <row r="7361" spans="1:9" x14ac:dyDescent="0.25">
      <c r="A7361" t="s">
        <v>50</v>
      </c>
      <c r="B7361">
        <v>2004</v>
      </c>
      <c r="C7361">
        <v>3</v>
      </c>
      <c r="D7361">
        <v>543.32143984951995</v>
      </c>
      <c r="E7361">
        <v>2448.2455323251302</v>
      </c>
      <c r="F7361">
        <v>174.25434628243599</v>
      </c>
      <c r="G7361">
        <v>79.556856338410498</v>
      </c>
      <c r="H7361">
        <v>455.90070854767299</v>
      </c>
      <c r="I7361">
        <v>464.36964258740397</v>
      </c>
    </row>
    <row r="7362" spans="1:9" x14ac:dyDescent="0.25">
      <c r="A7362" t="s">
        <v>50</v>
      </c>
      <c r="B7362">
        <v>2004</v>
      </c>
      <c r="C7362">
        <v>4</v>
      </c>
      <c r="D7362">
        <v>586.25349341356298</v>
      </c>
      <c r="E7362">
        <v>2401.0638125056498</v>
      </c>
      <c r="F7362">
        <v>178.31977713698899</v>
      </c>
      <c r="G7362">
        <v>79.756266737864706</v>
      </c>
      <c r="H7362">
        <v>531.59617773842103</v>
      </c>
      <c r="I7362">
        <v>534.20581877996403</v>
      </c>
    </row>
    <row r="7363" spans="1:9" x14ac:dyDescent="0.25">
      <c r="A7363" t="s">
        <v>50</v>
      </c>
      <c r="B7363">
        <v>2004</v>
      </c>
      <c r="C7363">
        <v>5</v>
      </c>
      <c r="D7363">
        <v>679.36419704841603</v>
      </c>
      <c r="E7363">
        <v>2281.9670766624499</v>
      </c>
      <c r="F7363">
        <v>25.539114673717901</v>
      </c>
      <c r="G7363">
        <v>11.927748338583401</v>
      </c>
      <c r="H7363">
        <v>220.10776111181701</v>
      </c>
      <c r="I7363">
        <v>624.02203348976104</v>
      </c>
    </row>
    <row r="7364" spans="1:9" x14ac:dyDescent="0.25">
      <c r="A7364" t="s">
        <v>50</v>
      </c>
      <c r="B7364">
        <v>2004</v>
      </c>
      <c r="C7364">
        <v>6</v>
      </c>
      <c r="D7364">
        <v>530.65107062040295</v>
      </c>
      <c r="E7364">
        <v>2233.84119576187</v>
      </c>
      <c r="F7364">
        <v>135.719246657338</v>
      </c>
      <c r="G7364">
        <v>62.2339607235415</v>
      </c>
      <c r="H7364">
        <v>702.97898850747595</v>
      </c>
      <c r="I7364">
        <v>491.69045981983197</v>
      </c>
    </row>
    <row r="7365" spans="1:9" x14ac:dyDescent="0.25">
      <c r="A7365" t="s">
        <v>50</v>
      </c>
      <c r="B7365">
        <v>2004</v>
      </c>
      <c r="C7365">
        <v>7</v>
      </c>
      <c r="D7365">
        <v>382.13726950255398</v>
      </c>
      <c r="E7365">
        <v>2424.668620466</v>
      </c>
      <c r="F7365">
        <v>206.08518140797099</v>
      </c>
      <c r="G7365">
        <v>91.138716552490806</v>
      </c>
      <c r="H7365">
        <v>503.63445260405501</v>
      </c>
      <c r="I7365">
        <v>402.69180852724998</v>
      </c>
    </row>
    <row r="7366" spans="1:9" x14ac:dyDescent="0.25">
      <c r="A7366" t="s">
        <v>50</v>
      </c>
      <c r="B7366">
        <v>2004</v>
      </c>
      <c r="C7366">
        <v>8</v>
      </c>
      <c r="D7366">
        <v>243.98778993856399</v>
      </c>
      <c r="E7366">
        <v>2406.2456871194499</v>
      </c>
      <c r="F7366">
        <v>809.14493819967799</v>
      </c>
      <c r="G7366">
        <v>358.167845826026</v>
      </c>
      <c r="H7366">
        <v>1543.4145173592001</v>
      </c>
      <c r="I7366">
        <v>262.68917318970699</v>
      </c>
    </row>
    <row r="7367" spans="1:9" x14ac:dyDescent="0.25">
      <c r="A7367" t="s">
        <v>50</v>
      </c>
      <c r="B7367">
        <v>2004</v>
      </c>
      <c r="C7367">
        <v>9</v>
      </c>
      <c r="D7367">
        <v>174.86144785901999</v>
      </c>
      <c r="E7367">
        <v>2439.6225563896201</v>
      </c>
      <c r="F7367">
        <v>305.79575482893199</v>
      </c>
      <c r="G7367">
        <v>137.95434918021499</v>
      </c>
      <c r="H7367">
        <v>436.70959310206302</v>
      </c>
      <c r="I7367">
        <v>193.675865220585</v>
      </c>
    </row>
    <row r="7368" spans="1:9" x14ac:dyDescent="0.25">
      <c r="A7368" t="s">
        <v>50</v>
      </c>
      <c r="B7368">
        <v>2004</v>
      </c>
      <c r="C7368">
        <v>10</v>
      </c>
      <c r="D7368">
        <v>121.193706750521</v>
      </c>
      <c r="E7368">
        <v>2442.5984914851401</v>
      </c>
      <c r="F7368">
        <v>726.02830785733795</v>
      </c>
      <c r="G7368">
        <v>321.95572332484301</v>
      </c>
      <c r="H7368">
        <v>1203.2215321012</v>
      </c>
      <c r="I7368">
        <v>137.84342554296001</v>
      </c>
    </row>
    <row r="7369" spans="1:9" x14ac:dyDescent="0.25">
      <c r="A7369" t="s">
        <v>50</v>
      </c>
      <c r="B7369">
        <v>2004</v>
      </c>
      <c r="C7369">
        <v>11</v>
      </c>
      <c r="D7369">
        <v>135.32893498011799</v>
      </c>
      <c r="E7369">
        <v>2455.8876189427201</v>
      </c>
      <c r="F7369">
        <v>270.03269828966597</v>
      </c>
      <c r="G7369">
        <v>120.68834186460199</v>
      </c>
      <c r="H7369">
        <v>303.18250314529803</v>
      </c>
      <c r="I7369">
        <v>141.94946683354399</v>
      </c>
    </row>
    <row r="7370" spans="1:9" x14ac:dyDescent="0.25">
      <c r="A7370" t="s">
        <v>50</v>
      </c>
      <c r="B7370">
        <v>2004</v>
      </c>
      <c r="C7370">
        <v>12</v>
      </c>
      <c r="D7370">
        <v>230.943577069816</v>
      </c>
      <c r="E7370">
        <v>2460.6404743524199</v>
      </c>
      <c r="F7370">
        <v>375.21567888373198</v>
      </c>
      <c r="G7370">
        <v>169.289058006419</v>
      </c>
      <c r="H7370">
        <v>497.542083480619</v>
      </c>
      <c r="I7370">
        <v>210.663997458415</v>
      </c>
    </row>
    <row r="7371" spans="1:9" x14ac:dyDescent="0.25">
      <c r="A7371" t="s">
        <v>50</v>
      </c>
      <c r="B7371">
        <v>2005</v>
      </c>
      <c r="C7371">
        <v>1</v>
      </c>
      <c r="D7371">
        <v>318.89905666675497</v>
      </c>
      <c r="E7371">
        <v>2445.8908904200698</v>
      </c>
      <c r="F7371">
        <v>421.480534382504</v>
      </c>
      <c r="G7371">
        <v>190.76465141551699</v>
      </c>
      <c r="H7371">
        <v>853.38604954019297</v>
      </c>
      <c r="I7371">
        <v>261.176278014307</v>
      </c>
    </row>
    <row r="7372" spans="1:9" x14ac:dyDescent="0.25">
      <c r="A7372" t="s">
        <v>50</v>
      </c>
      <c r="B7372">
        <v>2005</v>
      </c>
      <c r="C7372">
        <v>2</v>
      </c>
      <c r="D7372">
        <v>343.32673997261099</v>
      </c>
      <c r="E7372">
        <v>2449.8751990853898</v>
      </c>
      <c r="F7372">
        <v>264.360449692006</v>
      </c>
      <c r="G7372">
        <v>117.325984438943</v>
      </c>
      <c r="H7372">
        <v>481.83995291765501</v>
      </c>
      <c r="I7372">
        <v>279.752290716696</v>
      </c>
    </row>
    <row r="7373" spans="1:9" x14ac:dyDescent="0.25">
      <c r="A7373" t="s">
        <v>50</v>
      </c>
      <c r="B7373">
        <v>2005</v>
      </c>
      <c r="C7373">
        <v>3</v>
      </c>
      <c r="D7373">
        <v>500.75410901720102</v>
      </c>
      <c r="E7373">
        <v>2441.7395368318198</v>
      </c>
      <c r="F7373">
        <v>197.41526909956301</v>
      </c>
      <c r="G7373">
        <v>88.174461912159103</v>
      </c>
      <c r="H7373">
        <v>463.93504423051797</v>
      </c>
      <c r="I7373">
        <v>427.54586542182</v>
      </c>
    </row>
    <row r="7374" spans="1:9" x14ac:dyDescent="0.25">
      <c r="A7374" t="s">
        <v>50</v>
      </c>
      <c r="B7374">
        <v>2005</v>
      </c>
      <c r="C7374">
        <v>4</v>
      </c>
      <c r="D7374">
        <v>615.55449299097097</v>
      </c>
      <c r="E7374">
        <v>2422.7729921292098</v>
      </c>
      <c r="F7374">
        <v>302.74313094140501</v>
      </c>
      <c r="G7374">
        <v>133.65167225945601</v>
      </c>
      <c r="H7374">
        <v>889.34204413557802</v>
      </c>
      <c r="I7374">
        <v>562.01263443622599</v>
      </c>
    </row>
    <row r="7375" spans="1:9" x14ac:dyDescent="0.25">
      <c r="A7375" t="s">
        <v>50</v>
      </c>
      <c r="B7375">
        <v>2005</v>
      </c>
      <c r="C7375">
        <v>5</v>
      </c>
      <c r="D7375">
        <v>623.03192696624706</v>
      </c>
      <c r="E7375">
        <v>2382.54209796234</v>
      </c>
      <c r="F7375">
        <v>109.920440141946</v>
      </c>
      <c r="G7375">
        <v>50.528341318665397</v>
      </c>
      <c r="H7375">
        <v>470.336163648759</v>
      </c>
      <c r="I7375">
        <v>601.45824211086301</v>
      </c>
    </row>
    <row r="7376" spans="1:9" x14ac:dyDescent="0.25">
      <c r="A7376" t="s">
        <v>50</v>
      </c>
      <c r="B7376">
        <v>2005</v>
      </c>
      <c r="C7376">
        <v>6</v>
      </c>
      <c r="D7376">
        <v>535.38561631881805</v>
      </c>
      <c r="E7376">
        <v>2371.4627698489398</v>
      </c>
      <c r="F7376">
        <v>53.046430686314402</v>
      </c>
      <c r="G7376">
        <v>24.856492944294299</v>
      </c>
      <c r="H7376">
        <v>343.37111326865198</v>
      </c>
      <c r="I7376">
        <v>536.68093162078901</v>
      </c>
    </row>
    <row r="7377" spans="1:9" x14ac:dyDescent="0.25">
      <c r="A7377" t="s">
        <v>50</v>
      </c>
      <c r="B7377">
        <v>2005</v>
      </c>
      <c r="C7377">
        <v>7</v>
      </c>
      <c r="D7377">
        <v>407.50979772056598</v>
      </c>
      <c r="E7377">
        <v>2354.9623951989702</v>
      </c>
      <c r="F7377">
        <v>260.61670135306099</v>
      </c>
      <c r="G7377">
        <v>113.671957803068</v>
      </c>
      <c r="H7377">
        <v>659.95116756898904</v>
      </c>
      <c r="I7377">
        <v>415.05627304547301</v>
      </c>
    </row>
    <row r="7378" spans="1:9" x14ac:dyDescent="0.25">
      <c r="A7378" t="s">
        <v>50</v>
      </c>
      <c r="B7378">
        <v>2005</v>
      </c>
      <c r="C7378">
        <v>8</v>
      </c>
      <c r="D7378">
        <v>283.18601350171099</v>
      </c>
      <c r="E7378">
        <v>2414.8817062417602</v>
      </c>
      <c r="F7378">
        <v>185.71506204685099</v>
      </c>
      <c r="G7378">
        <v>83.3438895714024</v>
      </c>
      <c r="H7378">
        <v>397.03713898638699</v>
      </c>
      <c r="I7378">
        <v>301.78076068923002</v>
      </c>
    </row>
    <row r="7379" spans="1:9" x14ac:dyDescent="0.25">
      <c r="A7379" t="s">
        <v>50</v>
      </c>
      <c r="B7379">
        <v>2005</v>
      </c>
      <c r="C7379">
        <v>9</v>
      </c>
      <c r="D7379">
        <v>183.30322546713899</v>
      </c>
      <c r="E7379">
        <v>2424.1928815409901</v>
      </c>
      <c r="F7379">
        <v>418.533192726896</v>
      </c>
      <c r="G7379">
        <v>184.90416275748001</v>
      </c>
      <c r="H7379">
        <v>718.22354590147495</v>
      </c>
      <c r="I7379">
        <v>201.31151884909599</v>
      </c>
    </row>
    <row r="7380" spans="1:9" x14ac:dyDescent="0.25">
      <c r="A7380" t="s">
        <v>50</v>
      </c>
      <c r="B7380">
        <v>2005</v>
      </c>
      <c r="C7380">
        <v>10</v>
      </c>
      <c r="D7380">
        <v>125.93301528226399</v>
      </c>
      <c r="E7380">
        <v>2407.14985960586</v>
      </c>
      <c r="F7380">
        <v>640.880569074135</v>
      </c>
      <c r="G7380">
        <v>285.44275157083001</v>
      </c>
      <c r="H7380">
        <v>1067.9724411934601</v>
      </c>
      <c r="I7380">
        <v>140.84718660625001</v>
      </c>
    </row>
    <row r="7381" spans="1:9" x14ac:dyDescent="0.25">
      <c r="A7381" t="s">
        <v>50</v>
      </c>
      <c r="B7381">
        <v>2005</v>
      </c>
      <c r="C7381">
        <v>11</v>
      </c>
      <c r="D7381">
        <v>144.71668008630701</v>
      </c>
      <c r="E7381">
        <v>2456.27086992981</v>
      </c>
      <c r="F7381">
        <v>493.92912111072201</v>
      </c>
      <c r="G7381">
        <v>218.38027008558899</v>
      </c>
      <c r="H7381">
        <v>772.35559071416606</v>
      </c>
      <c r="I7381">
        <v>150.56100487329499</v>
      </c>
    </row>
    <row r="7382" spans="1:9" x14ac:dyDescent="0.25">
      <c r="A7382" t="s">
        <v>50</v>
      </c>
      <c r="B7382">
        <v>2005</v>
      </c>
      <c r="C7382">
        <v>12</v>
      </c>
      <c r="D7382">
        <v>209.68065543023101</v>
      </c>
      <c r="E7382">
        <v>2465.5870781846602</v>
      </c>
      <c r="F7382">
        <v>306.60800060559001</v>
      </c>
      <c r="G7382">
        <v>135.76169580412599</v>
      </c>
      <c r="H7382">
        <v>422.46146060260401</v>
      </c>
      <c r="I7382">
        <v>193.710161306543</v>
      </c>
    </row>
    <row r="7383" spans="1:9" x14ac:dyDescent="0.25">
      <c r="A7383" t="s">
        <v>50</v>
      </c>
      <c r="B7383">
        <v>2006</v>
      </c>
      <c r="C7383">
        <v>1</v>
      </c>
      <c r="D7383">
        <v>285.37227159212102</v>
      </c>
      <c r="E7383">
        <v>2458.8915766629002</v>
      </c>
      <c r="F7383">
        <v>217.26812583582401</v>
      </c>
      <c r="G7383">
        <v>97.658702750693294</v>
      </c>
      <c r="H7383">
        <v>345.54577768688603</v>
      </c>
      <c r="I7383">
        <v>237.68681812244401</v>
      </c>
    </row>
    <row r="7384" spans="1:9" x14ac:dyDescent="0.25">
      <c r="A7384" t="s">
        <v>50</v>
      </c>
      <c r="B7384">
        <v>2006</v>
      </c>
      <c r="C7384">
        <v>2</v>
      </c>
      <c r="D7384">
        <v>337.35220884334598</v>
      </c>
      <c r="E7384">
        <v>2459.8576275553901</v>
      </c>
      <c r="F7384">
        <v>224.389571798021</v>
      </c>
      <c r="G7384">
        <v>100.817725595437</v>
      </c>
      <c r="H7384">
        <v>424.95093807834502</v>
      </c>
      <c r="I7384">
        <v>276.22569015970203</v>
      </c>
    </row>
    <row r="7385" spans="1:9" x14ac:dyDescent="0.25">
      <c r="A7385" t="s">
        <v>50</v>
      </c>
      <c r="B7385">
        <v>2006</v>
      </c>
      <c r="C7385">
        <v>3</v>
      </c>
      <c r="D7385">
        <v>454.43713863361398</v>
      </c>
      <c r="E7385">
        <v>2460.0359381642202</v>
      </c>
      <c r="F7385">
        <v>479.638966667418</v>
      </c>
      <c r="G7385">
        <v>212.736396703374</v>
      </c>
      <c r="H7385">
        <v>959.34333648102597</v>
      </c>
      <c r="I7385">
        <v>392.83798491321602</v>
      </c>
    </row>
    <row r="7386" spans="1:9" x14ac:dyDescent="0.25">
      <c r="A7386" t="s">
        <v>50</v>
      </c>
      <c r="B7386">
        <v>2006</v>
      </c>
      <c r="C7386">
        <v>4</v>
      </c>
      <c r="D7386">
        <v>603.14726066047695</v>
      </c>
      <c r="E7386">
        <v>2422.8120780757099</v>
      </c>
      <c r="F7386">
        <v>93.392386374050702</v>
      </c>
      <c r="G7386">
        <v>42.895633750871603</v>
      </c>
      <c r="H7386">
        <v>379.84337507395298</v>
      </c>
      <c r="I7386">
        <v>553.21152783452999</v>
      </c>
    </row>
    <row r="7387" spans="1:9" x14ac:dyDescent="0.25">
      <c r="A7387" t="s">
        <v>50</v>
      </c>
      <c r="B7387">
        <v>2006</v>
      </c>
      <c r="C7387">
        <v>5</v>
      </c>
      <c r="D7387">
        <v>645.33274358514802</v>
      </c>
      <c r="E7387">
        <v>2368.1215210687301</v>
      </c>
      <c r="F7387">
        <v>252.24046299732001</v>
      </c>
      <c r="G7387">
        <v>113.525605417894</v>
      </c>
      <c r="H7387">
        <v>793.95571768228501</v>
      </c>
      <c r="I7387">
        <v>614.32438599069599</v>
      </c>
    </row>
    <row r="7388" spans="1:9" x14ac:dyDescent="0.25">
      <c r="A7388" t="s">
        <v>50</v>
      </c>
      <c r="B7388">
        <v>2006</v>
      </c>
      <c r="C7388">
        <v>6</v>
      </c>
      <c r="D7388">
        <v>605.468830796985</v>
      </c>
      <c r="E7388">
        <v>2231.2938050051898</v>
      </c>
      <c r="F7388">
        <v>12.778563455234501</v>
      </c>
      <c r="G7388">
        <v>5.7776813839671997</v>
      </c>
      <c r="H7388">
        <v>192.93564969148599</v>
      </c>
      <c r="I7388">
        <v>564.50314360008201</v>
      </c>
    </row>
    <row r="7389" spans="1:9" x14ac:dyDescent="0.25">
      <c r="A7389" t="s">
        <v>50</v>
      </c>
      <c r="B7389">
        <v>2006</v>
      </c>
      <c r="C7389">
        <v>7</v>
      </c>
      <c r="D7389">
        <v>546.32149231661799</v>
      </c>
      <c r="E7389">
        <v>2165.2104750459298</v>
      </c>
      <c r="F7389">
        <v>16.385817798272399</v>
      </c>
      <c r="G7389">
        <v>7.55246513985061</v>
      </c>
      <c r="H7389">
        <v>243.569560188422</v>
      </c>
      <c r="I7389">
        <v>499.26948240427998</v>
      </c>
    </row>
    <row r="7390" spans="1:9" x14ac:dyDescent="0.25">
      <c r="A7390" t="s">
        <v>50</v>
      </c>
      <c r="B7390">
        <v>2006</v>
      </c>
      <c r="C7390">
        <v>8</v>
      </c>
      <c r="D7390">
        <v>249.038419020314</v>
      </c>
      <c r="E7390">
        <v>2374.5178772312902</v>
      </c>
      <c r="F7390">
        <v>294.827936238284</v>
      </c>
      <c r="G7390">
        <v>130.90553409671699</v>
      </c>
      <c r="H7390">
        <v>748.79288886232598</v>
      </c>
      <c r="I7390">
        <v>263.55395312878602</v>
      </c>
    </row>
    <row r="7391" spans="1:9" x14ac:dyDescent="0.25">
      <c r="A7391" t="s">
        <v>50</v>
      </c>
      <c r="B7391">
        <v>2006</v>
      </c>
      <c r="C7391">
        <v>9</v>
      </c>
      <c r="D7391">
        <v>183.880058500638</v>
      </c>
      <c r="E7391">
        <v>2401.29458683136</v>
      </c>
      <c r="F7391">
        <v>398.45565794701002</v>
      </c>
      <c r="G7391">
        <v>176.61288590495599</v>
      </c>
      <c r="H7391">
        <v>686.14337364597498</v>
      </c>
      <c r="I7391">
        <v>199.68759007737199</v>
      </c>
    </row>
    <row r="7392" spans="1:9" x14ac:dyDescent="0.25">
      <c r="A7392" t="s">
        <v>50</v>
      </c>
      <c r="B7392">
        <v>2006</v>
      </c>
      <c r="C7392">
        <v>10</v>
      </c>
      <c r="D7392">
        <v>141.269231330726</v>
      </c>
      <c r="E7392">
        <v>2424.9726548745698</v>
      </c>
      <c r="F7392">
        <v>579.86046941151005</v>
      </c>
      <c r="G7392">
        <v>256.08843319501301</v>
      </c>
      <c r="H7392">
        <v>907.33273903298596</v>
      </c>
      <c r="I7392">
        <v>156.07004969471899</v>
      </c>
    </row>
    <row r="7393" spans="1:9" x14ac:dyDescent="0.25">
      <c r="A7393" t="s">
        <v>50</v>
      </c>
      <c r="B7393">
        <v>2006</v>
      </c>
      <c r="C7393">
        <v>11</v>
      </c>
      <c r="D7393">
        <v>151.96609653207301</v>
      </c>
      <c r="E7393">
        <v>2436.9333984082</v>
      </c>
      <c r="F7393">
        <v>467.32629671915402</v>
      </c>
      <c r="G7393">
        <v>210.71235447915899</v>
      </c>
      <c r="H7393">
        <v>776.59329946043204</v>
      </c>
      <c r="I7393">
        <v>155.50255487793899</v>
      </c>
    </row>
    <row r="7394" spans="1:9" x14ac:dyDescent="0.25">
      <c r="A7394" t="s">
        <v>50</v>
      </c>
      <c r="B7394">
        <v>2006</v>
      </c>
      <c r="C7394">
        <v>12</v>
      </c>
      <c r="D7394">
        <v>201.69533358151</v>
      </c>
      <c r="E7394">
        <v>2454.2642951927201</v>
      </c>
      <c r="F7394">
        <v>612.35169096760205</v>
      </c>
      <c r="G7394">
        <v>275.27397554658398</v>
      </c>
      <c r="H7394">
        <v>1040.3380169520699</v>
      </c>
      <c r="I7394">
        <v>187.158197725072</v>
      </c>
    </row>
    <row r="7395" spans="1:9" x14ac:dyDescent="0.25">
      <c r="A7395" t="s">
        <v>50</v>
      </c>
      <c r="B7395">
        <v>2007</v>
      </c>
      <c r="C7395">
        <v>1</v>
      </c>
      <c r="D7395">
        <v>350.38602911654402</v>
      </c>
      <c r="E7395">
        <v>2456.9334712220798</v>
      </c>
      <c r="F7395">
        <v>539.59178357125802</v>
      </c>
      <c r="G7395">
        <v>242.26802497587499</v>
      </c>
      <c r="H7395">
        <v>1022.93574814653</v>
      </c>
      <c r="I7395">
        <v>285.21663232595398</v>
      </c>
    </row>
    <row r="7396" spans="1:9" x14ac:dyDescent="0.25">
      <c r="A7396" t="s">
        <v>50</v>
      </c>
      <c r="B7396">
        <v>2007</v>
      </c>
      <c r="C7396">
        <v>2</v>
      </c>
      <c r="D7396">
        <v>373.76218902459101</v>
      </c>
      <c r="E7396">
        <v>2457.6695708961502</v>
      </c>
      <c r="F7396">
        <v>316.47254937522501</v>
      </c>
      <c r="G7396">
        <v>139.95428249186301</v>
      </c>
      <c r="H7396">
        <v>606.96063974383605</v>
      </c>
      <c r="I7396">
        <v>304.67193717982298</v>
      </c>
    </row>
    <row r="7397" spans="1:9" x14ac:dyDescent="0.25">
      <c r="A7397" t="s">
        <v>50</v>
      </c>
      <c r="B7397">
        <v>2007</v>
      </c>
      <c r="C7397">
        <v>3</v>
      </c>
      <c r="D7397">
        <v>537.35128937199602</v>
      </c>
      <c r="E7397">
        <v>2442.8202021244801</v>
      </c>
      <c r="F7397">
        <v>129.08253964373901</v>
      </c>
      <c r="G7397">
        <v>59.126598042505698</v>
      </c>
      <c r="H7397">
        <v>379.053706347885</v>
      </c>
      <c r="I7397">
        <v>456.64006145506801</v>
      </c>
    </row>
    <row r="7398" spans="1:9" x14ac:dyDescent="0.25">
      <c r="A7398" t="s">
        <v>50</v>
      </c>
      <c r="B7398">
        <v>2007</v>
      </c>
      <c r="C7398">
        <v>4</v>
      </c>
      <c r="D7398">
        <v>754.12823140874798</v>
      </c>
      <c r="E7398">
        <v>2242.5059047346499</v>
      </c>
      <c r="F7398">
        <v>10.2840603884631</v>
      </c>
      <c r="G7398">
        <v>4.5302332036387698</v>
      </c>
      <c r="H7398">
        <v>88.327207157151093</v>
      </c>
      <c r="I7398">
        <v>626.97614843385702</v>
      </c>
    </row>
    <row r="7399" spans="1:9" x14ac:dyDescent="0.25">
      <c r="A7399" t="s">
        <v>50</v>
      </c>
      <c r="B7399">
        <v>2007</v>
      </c>
      <c r="C7399">
        <v>5</v>
      </c>
      <c r="D7399">
        <v>636.87740658397604</v>
      </c>
      <c r="E7399">
        <v>2251.9041498500101</v>
      </c>
      <c r="F7399">
        <v>98.066551440829301</v>
      </c>
      <c r="G7399">
        <v>46.172117316076999</v>
      </c>
      <c r="H7399">
        <v>708.78367253091596</v>
      </c>
      <c r="I7399">
        <v>569.98460636163702</v>
      </c>
    </row>
    <row r="7400" spans="1:9" x14ac:dyDescent="0.25">
      <c r="A7400" t="s">
        <v>50</v>
      </c>
      <c r="B7400">
        <v>2007</v>
      </c>
      <c r="C7400">
        <v>6</v>
      </c>
      <c r="D7400">
        <v>477.46768246474301</v>
      </c>
      <c r="E7400">
        <v>2362.86101792831</v>
      </c>
      <c r="F7400">
        <v>541.08067916612197</v>
      </c>
      <c r="G7400">
        <v>237.43799500686001</v>
      </c>
      <c r="H7400">
        <v>1244.7617069307501</v>
      </c>
      <c r="I7400">
        <v>477.051506312036</v>
      </c>
    </row>
    <row r="7401" spans="1:9" x14ac:dyDescent="0.25">
      <c r="A7401" t="s">
        <v>50</v>
      </c>
      <c r="B7401">
        <v>2007</v>
      </c>
      <c r="C7401">
        <v>7</v>
      </c>
      <c r="D7401">
        <v>381.05839051957099</v>
      </c>
      <c r="E7401">
        <v>2411.4252568708798</v>
      </c>
      <c r="F7401">
        <v>411.27775911842502</v>
      </c>
      <c r="G7401">
        <v>183.89111733019399</v>
      </c>
      <c r="H7401">
        <v>896.70699605505695</v>
      </c>
      <c r="I7401">
        <v>399.689928832455</v>
      </c>
    </row>
    <row r="7402" spans="1:9" x14ac:dyDescent="0.25">
      <c r="A7402" t="s">
        <v>50</v>
      </c>
      <c r="B7402">
        <v>2007</v>
      </c>
      <c r="C7402">
        <v>8</v>
      </c>
      <c r="D7402">
        <v>272.995223915162</v>
      </c>
      <c r="E7402">
        <v>2414.6659918987998</v>
      </c>
      <c r="F7402">
        <v>204.452392575722</v>
      </c>
      <c r="G7402">
        <v>91.940138154016694</v>
      </c>
      <c r="H7402">
        <v>421.56946580074703</v>
      </c>
      <c r="I7402">
        <v>292.34218538783102</v>
      </c>
    </row>
    <row r="7403" spans="1:9" x14ac:dyDescent="0.25">
      <c r="A7403" t="s">
        <v>50</v>
      </c>
      <c r="B7403">
        <v>2007</v>
      </c>
      <c r="C7403">
        <v>9</v>
      </c>
      <c r="D7403">
        <v>178.72200785307899</v>
      </c>
      <c r="E7403">
        <v>2431.5573930810601</v>
      </c>
      <c r="F7403">
        <v>281.130108585497</v>
      </c>
      <c r="G7403">
        <v>124.900918450175</v>
      </c>
      <c r="H7403">
        <v>429.55167561927601</v>
      </c>
      <c r="I7403">
        <v>197.93670531956701</v>
      </c>
    </row>
    <row r="7404" spans="1:9" x14ac:dyDescent="0.25">
      <c r="A7404" t="s">
        <v>50</v>
      </c>
      <c r="B7404">
        <v>2007</v>
      </c>
      <c r="C7404">
        <v>10</v>
      </c>
      <c r="D7404">
        <v>154.03626823654201</v>
      </c>
      <c r="E7404">
        <v>2441.4403647550998</v>
      </c>
      <c r="F7404">
        <v>218.21673183170199</v>
      </c>
      <c r="G7404">
        <v>97.051674946804894</v>
      </c>
      <c r="H7404">
        <v>275.47245152738401</v>
      </c>
      <c r="I7404">
        <v>169.33587164073501</v>
      </c>
    </row>
    <row r="7405" spans="1:9" x14ac:dyDescent="0.25">
      <c r="A7405" t="s">
        <v>50</v>
      </c>
      <c r="B7405">
        <v>2007</v>
      </c>
      <c r="C7405">
        <v>11</v>
      </c>
      <c r="D7405">
        <v>149.407911167793</v>
      </c>
      <c r="E7405">
        <v>2446.9404503558399</v>
      </c>
      <c r="F7405">
        <v>435.75324029749203</v>
      </c>
      <c r="G7405">
        <v>192.40177149605401</v>
      </c>
      <c r="H7405">
        <v>617.68936209970298</v>
      </c>
      <c r="I7405">
        <v>154.067907791858</v>
      </c>
    </row>
    <row r="7406" spans="1:9" x14ac:dyDescent="0.25">
      <c r="A7406" t="s">
        <v>50</v>
      </c>
      <c r="B7406">
        <v>2007</v>
      </c>
      <c r="C7406">
        <v>12</v>
      </c>
      <c r="D7406">
        <v>213.45560877643999</v>
      </c>
      <c r="E7406">
        <v>2463.1470882768299</v>
      </c>
      <c r="F7406">
        <v>502.15045772423201</v>
      </c>
      <c r="G7406">
        <v>225.00722290119799</v>
      </c>
      <c r="H7406">
        <v>848.85633042076097</v>
      </c>
      <c r="I7406">
        <v>196.45705638888401</v>
      </c>
    </row>
    <row r="7407" spans="1:9" x14ac:dyDescent="0.25">
      <c r="A7407" t="s">
        <v>50</v>
      </c>
      <c r="B7407">
        <v>2008</v>
      </c>
      <c r="C7407">
        <v>1</v>
      </c>
      <c r="D7407">
        <v>320.226626367454</v>
      </c>
      <c r="E7407">
        <v>2449.21137302856</v>
      </c>
      <c r="F7407">
        <v>758.77498818716799</v>
      </c>
      <c r="G7407">
        <v>339.17712715025698</v>
      </c>
      <c r="H7407">
        <v>1424.2485798376299</v>
      </c>
      <c r="I7407">
        <v>262.43664477392201</v>
      </c>
    </row>
    <row r="7408" spans="1:9" x14ac:dyDescent="0.25">
      <c r="A7408" t="s">
        <v>50</v>
      </c>
      <c r="B7408">
        <v>2008</v>
      </c>
      <c r="C7408">
        <v>2</v>
      </c>
      <c r="D7408">
        <v>455.04050896693298</v>
      </c>
      <c r="E7408">
        <v>2438.2193352572599</v>
      </c>
      <c r="F7408">
        <v>188.58647549149799</v>
      </c>
      <c r="G7408">
        <v>86.567298774816507</v>
      </c>
      <c r="H7408">
        <v>405.03349953841598</v>
      </c>
      <c r="I7408">
        <v>363.64800832902</v>
      </c>
    </row>
    <row r="7409" spans="1:9" x14ac:dyDescent="0.25">
      <c r="A7409" t="s">
        <v>50</v>
      </c>
      <c r="B7409">
        <v>2008</v>
      </c>
      <c r="C7409">
        <v>3</v>
      </c>
      <c r="D7409">
        <v>525.298174653655</v>
      </c>
      <c r="E7409">
        <v>2449.0911070901502</v>
      </c>
      <c r="F7409">
        <v>303.15026752845199</v>
      </c>
      <c r="G7409">
        <v>136.594669224885</v>
      </c>
      <c r="H7409">
        <v>719.175034247241</v>
      </c>
      <c r="I7409">
        <v>451.25849072178897</v>
      </c>
    </row>
    <row r="7410" spans="1:9" x14ac:dyDescent="0.25">
      <c r="A7410" t="s">
        <v>50</v>
      </c>
      <c r="B7410">
        <v>2008</v>
      </c>
      <c r="C7410">
        <v>4</v>
      </c>
      <c r="D7410">
        <v>579.346752643061</v>
      </c>
      <c r="E7410">
        <v>2429.6251346546901</v>
      </c>
      <c r="F7410">
        <v>271.48050554024297</v>
      </c>
      <c r="G7410">
        <v>119.93538729304601</v>
      </c>
      <c r="H7410">
        <v>768.74705515457197</v>
      </c>
      <c r="I7410">
        <v>533.091943825969</v>
      </c>
    </row>
    <row r="7411" spans="1:9" x14ac:dyDescent="0.25">
      <c r="A7411" t="s">
        <v>50</v>
      </c>
      <c r="B7411">
        <v>2008</v>
      </c>
      <c r="C7411">
        <v>5</v>
      </c>
      <c r="D7411">
        <v>655.58171090019198</v>
      </c>
      <c r="E7411">
        <v>2299.1418209753401</v>
      </c>
      <c r="F7411">
        <v>15.996885380573</v>
      </c>
      <c r="G7411">
        <v>7.2451810198659903</v>
      </c>
      <c r="H7411">
        <v>187.85320632350101</v>
      </c>
      <c r="I7411">
        <v>610.933861936531</v>
      </c>
    </row>
    <row r="7412" spans="1:9" x14ac:dyDescent="0.25">
      <c r="A7412" t="s">
        <v>50</v>
      </c>
      <c r="B7412">
        <v>2008</v>
      </c>
      <c r="C7412">
        <v>6</v>
      </c>
      <c r="D7412">
        <v>515.19531662882798</v>
      </c>
      <c r="E7412">
        <v>2342.8155744242899</v>
      </c>
      <c r="F7412">
        <v>171.778198498059</v>
      </c>
      <c r="G7412">
        <v>77.144138810834207</v>
      </c>
      <c r="H7412">
        <v>727.16434719895801</v>
      </c>
      <c r="I7412">
        <v>508.98668943075199</v>
      </c>
    </row>
    <row r="7413" spans="1:9" x14ac:dyDescent="0.25">
      <c r="A7413" t="s">
        <v>50</v>
      </c>
      <c r="B7413">
        <v>2008</v>
      </c>
      <c r="C7413">
        <v>7</v>
      </c>
      <c r="D7413">
        <v>392.25690528602598</v>
      </c>
      <c r="E7413">
        <v>2413.4122211437998</v>
      </c>
      <c r="F7413">
        <v>694.92681625033504</v>
      </c>
      <c r="G7413">
        <v>305.79393911361802</v>
      </c>
      <c r="H7413">
        <v>1203.2447485708501</v>
      </c>
      <c r="I7413">
        <v>411.68019597044002</v>
      </c>
    </row>
    <row r="7414" spans="1:9" x14ac:dyDescent="0.25">
      <c r="A7414" t="s">
        <v>50</v>
      </c>
      <c r="B7414">
        <v>2008</v>
      </c>
      <c r="C7414">
        <v>8</v>
      </c>
      <c r="D7414">
        <v>231.44496579645201</v>
      </c>
      <c r="E7414">
        <v>2397.7558930026198</v>
      </c>
      <c r="F7414">
        <v>434.04404096256798</v>
      </c>
      <c r="G7414">
        <v>193.38094679850201</v>
      </c>
      <c r="H7414">
        <v>1000.8407917814</v>
      </c>
      <c r="I7414">
        <v>248.63658578580899</v>
      </c>
    </row>
    <row r="7415" spans="1:9" x14ac:dyDescent="0.25">
      <c r="A7415" t="s">
        <v>50</v>
      </c>
      <c r="B7415">
        <v>2008</v>
      </c>
      <c r="C7415">
        <v>9</v>
      </c>
      <c r="D7415">
        <v>149.49397818265001</v>
      </c>
      <c r="E7415">
        <v>2429.0831532150301</v>
      </c>
      <c r="F7415">
        <v>698.15771584425102</v>
      </c>
      <c r="G7415">
        <v>305.82383642710602</v>
      </c>
      <c r="H7415">
        <v>1231.1664380078801</v>
      </c>
      <c r="I7415">
        <v>168.85076087422399</v>
      </c>
    </row>
    <row r="7416" spans="1:9" x14ac:dyDescent="0.25">
      <c r="A7416" t="s">
        <v>50</v>
      </c>
      <c r="B7416">
        <v>2008</v>
      </c>
      <c r="C7416">
        <v>10</v>
      </c>
      <c r="D7416">
        <v>134.03916630875099</v>
      </c>
      <c r="E7416">
        <v>2431.63106444916</v>
      </c>
      <c r="F7416">
        <v>569.97359921684995</v>
      </c>
      <c r="G7416">
        <v>256.95829949460102</v>
      </c>
      <c r="H7416">
        <v>939.92430241910495</v>
      </c>
      <c r="I7416">
        <v>149.94119346149901</v>
      </c>
    </row>
    <row r="7417" spans="1:9" x14ac:dyDescent="0.25">
      <c r="A7417" t="s">
        <v>50</v>
      </c>
      <c r="B7417">
        <v>2008</v>
      </c>
      <c r="C7417">
        <v>11</v>
      </c>
      <c r="D7417">
        <v>126.845381629212</v>
      </c>
      <c r="E7417">
        <v>2456.9998302952599</v>
      </c>
      <c r="F7417">
        <v>363.38636778635703</v>
      </c>
      <c r="G7417">
        <v>161.08424279968</v>
      </c>
      <c r="H7417">
        <v>539.69189567784599</v>
      </c>
      <c r="I7417">
        <v>134.258525825992</v>
      </c>
    </row>
    <row r="7418" spans="1:9" x14ac:dyDescent="0.25">
      <c r="A7418" t="s">
        <v>50</v>
      </c>
      <c r="B7418">
        <v>2008</v>
      </c>
      <c r="C7418">
        <v>12</v>
      </c>
      <c r="D7418">
        <v>201.62719757879299</v>
      </c>
      <c r="E7418">
        <v>2450.5738121116601</v>
      </c>
      <c r="F7418">
        <v>425.28968596450898</v>
      </c>
      <c r="G7418">
        <v>189.4744842193</v>
      </c>
      <c r="H7418">
        <v>667.72151691879003</v>
      </c>
      <c r="I7418">
        <v>186.03496686493401</v>
      </c>
    </row>
    <row r="7419" spans="1:9" x14ac:dyDescent="0.25">
      <c r="A7419" t="s">
        <v>50</v>
      </c>
      <c r="B7419">
        <v>2009</v>
      </c>
      <c r="C7419">
        <v>1</v>
      </c>
      <c r="D7419">
        <v>271.49656900682902</v>
      </c>
      <c r="E7419">
        <v>2464.7008787362702</v>
      </c>
      <c r="F7419">
        <v>397.06776537159402</v>
      </c>
      <c r="G7419">
        <v>177.87984915145199</v>
      </c>
      <c r="H7419">
        <v>672.254970159359</v>
      </c>
      <c r="I7419">
        <v>228.24159594037101</v>
      </c>
    </row>
    <row r="7420" spans="1:9" x14ac:dyDescent="0.25">
      <c r="A7420" t="s">
        <v>50</v>
      </c>
      <c r="B7420">
        <v>2009</v>
      </c>
      <c r="C7420">
        <v>2</v>
      </c>
      <c r="D7420">
        <v>338.87396376586003</v>
      </c>
      <c r="E7420">
        <v>2443.8153476860002</v>
      </c>
      <c r="F7420">
        <v>158.766070048823</v>
      </c>
      <c r="G7420">
        <v>70.244569871204007</v>
      </c>
      <c r="H7420">
        <v>317.45912674617801</v>
      </c>
      <c r="I7420">
        <v>276.49555867046399</v>
      </c>
    </row>
    <row r="7421" spans="1:9" x14ac:dyDescent="0.25">
      <c r="A7421" t="s">
        <v>50</v>
      </c>
      <c r="B7421">
        <v>2009</v>
      </c>
      <c r="C7421">
        <v>3</v>
      </c>
      <c r="D7421">
        <v>580.49079788854704</v>
      </c>
      <c r="E7421">
        <v>2426.5051508895899</v>
      </c>
      <c r="F7421">
        <v>127.00082229557199</v>
      </c>
      <c r="G7421">
        <v>58.883592869937303</v>
      </c>
      <c r="H7421">
        <v>344.57944002695399</v>
      </c>
      <c r="I7421">
        <v>488.49671926107402</v>
      </c>
    </row>
    <row r="7422" spans="1:9" x14ac:dyDescent="0.25">
      <c r="A7422" t="s">
        <v>50</v>
      </c>
      <c r="B7422">
        <v>2009</v>
      </c>
      <c r="C7422">
        <v>4</v>
      </c>
      <c r="D7422">
        <v>669.51372550832798</v>
      </c>
      <c r="E7422">
        <v>2302.2433066578701</v>
      </c>
      <c r="F7422">
        <v>18.361427670498799</v>
      </c>
      <c r="G7422">
        <v>8.4226371453694302</v>
      </c>
      <c r="H7422">
        <v>288.18446718479902</v>
      </c>
      <c r="I7422">
        <v>574.94757884151397</v>
      </c>
    </row>
    <row r="7423" spans="1:9" x14ac:dyDescent="0.25">
      <c r="A7423" t="s">
        <v>50</v>
      </c>
      <c r="B7423">
        <v>2009</v>
      </c>
      <c r="C7423">
        <v>5</v>
      </c>
      <c r="D7423">
        <v>645.04866868291901</v>
      </c>
      <c r="E7423">
        <v>2345.7173476609801</v>
      </c>
      <c r="F7423">
        <v>104.27965956577199</v>
      </c>
      <c r="G7423">
        <v>49.112528606159202</v>
      </c>
      <c r="H7423">
        <v>472.11578948309199</v>
      </c>
      <c r="I7423">
        <v>610.49831323286105</v>
      </c>
    </row>
    <row r="7424" spans="1:9" x14ac:dyDescent="0.25">
      <c r="A7424" t="s">
        <v>50</v>
      </c>
      <c r="B7424">
        <v>2009</v>
      </c>
      <c r="C7424">
        <v>6</v>
      </c>
      <c r="D7424">
        <v>546.77997967099202</v>
      </c>
      <c r="E7424">
        <v>2325.0378941926601</v>
      </c>
      <c r="F7424">
        <v>35.427185388148096</v>
      </c>
      <c r="G7424">
        <v>16.0855633374333</v>
      </c>
      <c r="H7424">
        <v>407.61169407182899</v>
      </c>
      <c r="I7424">
        <v>533.96079702156101</v>
      </c>
    </row>
    <row r="7425" spans="1:9" x14ac:dyDescent="0.25">
      <c r="A7425" t="s">
        <v>50</v>
      </c>
      <c r="B7425">
        <v>2009</v>
      </c>
      <c r="C7425">
        <v>7</v>
      </c>
      <c r="D7425">
        <v>387.95039186259299</v>
      </c>
      <c r="E7425">
        <v>2399.2692662599202</v>
      </c>
      <c r="F7425">
        <v>596.77504156638702</v>
      </c>
      <c r="G7425">
        <v>263.86980012377398</v>
      </c>
      <c r="H7425">
        <v>1317.1313942092399</v>
      </c>
      <c r="I7425">
        <v>402.71740604691502</v>
      </c>
    </row>
    <row r="7426" spans="1:9" x14ac:dyDescent="0.25">
      <c r="A7426" t="s">
        <v>50</v>
      </c>
      <c r="B7426">
        <v>2009</v>
      </c>
      <c r="C7426">
        <v>8</v>
      </c>
      <c r="D7426">
        <v>265.16671513944601</v>
      </c>
      <c r="E7426">
        <v>2433.1704969622801</v>
      </c>
      <c r="F7426">
        <v>399.91861364109798</v>
      </c>
      <c r="G7426">
        <v>181.20757136426101</v>
      </c>
      <c r="H7426">
        <v>682.711848156217</v>
      </c>
      <c r="I7426">
        <v>286.78041956135701</v>
      </c>
    </row>
    <row r="7427" spans="1:9" x14ac:dyDescent="0.25">
      <c r="A7427" t="s">
        <v>50</v>
      </c>
      <c r="B7427">
        <v>2009</v>
      </c>
      <c r="C7427">
        <v>9</v>
      </c>
      <c r="D7427">
        <v>161.67475356561701</v>
      </c>
      <c r="E7427">
        <v>2433.7492589039598</v>
      </c>
      <c r="F7427">
        <v>219.40202590925799</v>
      </c>
      <c r="G7427">
        <v>97.220267632960201</v>
      </c>
      <c r="H7427">
        <v>356.54960965611002</v>
      </c>
      <c r="I7427">
        <v>180.574444054613</v>
      </c>
    </row>
    <row r="7428" spans="1:9" x14ac:dyDescent="0.25">
      <c r="A7428" t="s">
        <v>50</v>
      </c>
      <c r="B7428">
        <v>2009</v>
      </c>
      <c r="C7428">
        <v>10</v>
      </c>
      <c r="D7428">
        <v>131.33958237673801</v>
      </c>
      <c r="E7428">
        <v>2446.2902247064198</v>
      </c>
      <c r="F7428">
        <v>442.17906227659398</v>
      </c>
      <c r="G7428">
        <v>195.338752652583</v>
      </c>
      <c r="H7428">
        <v>619.00824611258997</v>
      </c>
      <c r="I7428">
        <v>148.277715956159</v>
      </c>
    </row>
    <row r="7429" spans="1:9" x14ac:dyDescent="0.25">
      <c r="A7429" t="s">
        <v>50</v>
      </c>
      <c r="B7429">
        <v>2009</v>
      </c>
      <c r="C7429">
        <v>11</v>
      </c>
      <c r="D7429">
        <v>129.05673191546401</v>
      </c>
      <c r="E7429">
        <v>2426.00697209396</v>
      </c>
      <c r="F7429">
        <v>1063.0101248845799</v>
      </c>
      <c r="G7429">
        <v>474.96391802557599</v>
      </c>
      <c r="H7429">
        <v>1868.1200455798901</v>
      </c>
      <c r="I7429">
        <v>134.592970003424</v>
      </c>
    </row>
    <row r="7430" spans="1:9" x14ac:dyDescent="0.25">
      <c r="A7430" t="s">
        <v>50</v>
      </c>
      <c r="B7430">
        <v>2009</v>
      </c>
      <c r="C7430">
        <v>12</v>
      </c>
      <c r="D7430">
        <v>180.57572871463799</v>
      </c>
      <c r="E7430">
        <v>2461.7664050152598</v>
      </c>
      <c r="F7430">
        <v>477.334428479493</v>
      </c>
      <c r="G7430">
        <v>211.52421106986699</v>
      </c>
      <c r="H7430">
        <v>783.06876447208799</v>
      </c>
      <c r="I7430">
        <v>170.80261007015201</v>
      </c>
    </row>
    <row r="7431" spans="1:9" x14ac:dyDescent="0.25">
      <c r="A7431" t="s">
        <v>50</v>
      </c>
      <c r="B7431">
        <v>2010</v>
      </c>
      <c r="C7431">
        <v>1</v>
      </c>
      <c r="D7431">
        <v>246.234183327827</v>
      </c>
      <c r="E7431">
        <v>2459.2522176980601</v>
      </c>
      <c r="F7431">
        <v>337.89110249081301</v>
      </c>
      <c r="G7431">
        <v>148.60567363827101</v>
      </c>
      <c r="H7431">
        <v>538.90034042551804</v>
      </c>
      <c r="I7431">
        <v>208.86425792877199</v>
      </c>
    </row>
    <row r="7432" spans="1:9" x14ac:dyDescent="0.25">
      <c r="A7432" t="s">
        <v>50</v>
      </c>
      <c r="B7432">
        <v>2010</v>
      </c>
      <c r="C7432">
        <v>2</v>
      </c>
      <c r="D7432">
        <v>315.63586709897999</v>
      </c>
      <c r="E7432">
        <v>2464.22678865326</v>
      </c>
      <c r="F7432">
        <v>326.33972700912</v>
      </c>
      <c r="G7432">
        <v>142.58187856531799</v>
      </c>
      <c r="H7432">
        <v>537.33821860087596</v>
      </c>
      <c r="I7432">
        <v>261.05038339182897</v>
      </c>
    </row>
    <row r="7433" spans="1:9" x14ac:dyDescent="0.25">
      <c r="A7433" t="s">
        <v>50</v>
      </c>
      <c r="B7433">
        <v>2010</v>
      </c>
      <c r="C7433">
        <v>3</v>
      </c>
      <c r="D7433">
        <v>551.28787093256904</v>
      </c>
      <c r="E7433">
        <v>2389.3015933851598</v>
      </c>
      <c r="F7433">
        <v>317.83893182890603</v>
      </c>
      <c r="G7433">
        <v>141.36118781826301</v>
      </c>
      <c r="H7433">
        <v>755.72307138092503</v>
      </c>
      <c r="I7433">
        <v>454.36376552171703</v>
      </c>
    </row>
    <row r="7434" spans="1:9" x14ac:dyDescent="0.25">
      <c r="A7434" t="s">
        <v>50</v>
      </c>
      <c r="B7434">
        <v>2010</v>
      </c>
      <c r="C7434">
        <v>4</v>
      </c>
      <c r="D7434">
        <v>665.80232114810997</v>
      </c>
      <c r="E7434">
        <v>2326.8571350457801</v>
      </c>
      <c r="F7434">
        <v>17.523682864321199</v>
      </c>
      <c r="G7434">
        <v>8.0201207269238601</v>
      </c>
      <c r="H7434">
        <v>168.581294079325</v>
      </c>
      <c r="I7434">
        <v>580.30150606107702</v>
      </c>
    </row>
    <row r="7435" spans="1:9" x14ac:dyDescent="0.25">
      <c r="A7435" t="s">
        <v>50</v>
      </c>
      <c r="B7435">
        <v>2010</v>
      </c>
      <c r="C7435">
        <v>5</v>
      </c>
      <c r="D7435">
        <v>640.62953080484397</v>
      </c>
      <c r="E7435">
        <v>2138.0442322642498</v>
      </c>
      <c r="F7435">
        <v>11.0680171946192</v>
      </c>
      <c r="G7435">
        <v>4.8731254176718402</v>
      </c>
      <c r="H7435">
        <v>163.73594100168501</v>
      </c>
      <c r="I7435">
        <v>542.86327622615795</v>
      </c>
    </row>
    <row r="7436" spans="1:9" x14ac:dyDescent="0.25">
      <c r="A7436" t="s">
        <v>50</v>
      </c>
      <c r="B7436">
        <v>2010</v>
      </c>
      <c r="C7436">
        <v>6</v>
      </c>
      <c r="D7436">
        <v>586.18914586313304</v>
      </c>
      <c r="E7436">
        <v>2100.8214842808502</v>
      </c>
      <c r="F7436">
        <v>10.516586674959999</v>
      </c>
      <c r="G7436">
        <v>4.6639887397480804</v>
      </c>
      <c r="H7436">
        <v>233.11547494095001</v>
      </c>
      <c r="I7436">
        <v>504.78496659606901</v>
      </c>
    </row>
    <row r="7437" spans="1:9" x14ac:dyDescent="0.25">
      <c r="A7437" t="s">
        <v>50</v>
      </c>
      <c r="B7437">
        <v>2010</v>
      </c>
      <c r="C7437">
        <v>7</v>
      </c>
      <c r="D7437">
        <v>402.207330870514</v>
      </c>
      <c r="E7437">
        <v>2283.5019799311799</v>
      </c>
      <c r="F7437">
        <v>257.66742986765502</v>
      </c>
      <c r="G7437">
        <v>117.134143796483</v>
      </c>
      <c r="H7437">
        <v>911.75513997708401</v>
      </c>
      <c r="I7437">
        <v>388.148207237902</v>
      </c>
    </row>
    <row r="7438" spans="1:9" x14ac:dyDescent="0.25">
      <c r="A7438" t="s">
        <v>50</v>
      </c>
      <c r="B7438">
        <v>2010</v>
      </c>
      <c r="C7438">
        <v>8</v>
      </c>
      <c r="D7438">
        <v>261.34475432338201</v>
      </c>
      <c r="E7438">
        <v>2412.44342778488</v>
      </c>
      <c r="F7438">
        <v>282.73960401680898</v>
      </c>
      <c r="G7438">
        <v>124.685323565226</v>
      </c>
      <c r="H7438">
        <v>532.86922383919</v>
      </c>
      <c r="I7438">
        <v>281.11661306501401</v>
      </c>
    </row>
    <row r="7439" spans="1:9" x14ac:dyDescent="0.25">
      <c r="A7439" t="s">
        <v>50</v>
      </c>
      <c r="B7439">
        <v>2010</v>
      </c>
      <c r="C7439">
        <v>9</v>
      </c>
      <c r="D7439">
        <v>159.66661489044699</v>
      </c>
      <c r="E7439">
        <v>2419.62798868347</v>
      </c>
      <c r="F7439">
        <v>410.60747702254702</v>
      </c>
      <c r="G7439">
        <v>182.18500523589799</v>
      </c>
      <c r="H7439">
        <v>700.91331592464701</v>
      </c>
      <c r="I7439">
        <v>178.19745313655801</v>
      </c>
    </row>
    <row r="7440" spans="1:9" x14ac:dyDescent="0.25">
      <c r="A7440" t="s">
        <v>50</v>
      </c>
      <c r="B7440">
        <v>2010</v>
      </c>
      <c r="C7440">
        <v>10</v>
      </c>
      <c r="D7440">
        <v>127.519986326535</v>
      </c>
      <c r="E7440">
        <v>2443.49821503571</v>
      </c>
      <c r="F7440">
        <v>418.57789962062498</v>
      </c>
      <c r="G7440">
        <v>185.117833737257</v>
      </c>
      <c r="H7440">
        <v>632.38283317985997</v>
      </c>
      <c r="I7440">
        <v>143.93848897299301</v>
      </c>
    </row>
    <row r="7441" spans="1:9" x14ac:dyDescent="0.25">
      <c r="A7441" t="s">
        <v>50</v>
      </c>
      <c r="B7441">
        <v>2010</v>
      </c>
      <c r="C7441">
        <v>11</v>
      </c>
      <c r="D7441">
        <v>114.606514994037</v>
      </c>
      <c r="E7441">
        <v>2453.3785459219298</v>
      </c>
      <c r="F7441">
        <v>712.61339332958698</v>
      </c>
      <c r="G7441">
        <v>314.28113020251902</v>
      </c>
      <c r="H7441">
        <v>1139.6880564339599</v>
      </c>
      <c r="I7441">
        <v>124.222632117195</v>
      </c>
    </row>
    <row r="7442" spans="1:9" x14ac:dyDescent="0.25">
      <c r="A7442" t="s">
        <v>50</v>
      </c>
      <c r="B7442">
        <v>2010</v>
      </c>
      <c r="C7442">
        <v>12</v>
      </c>
      <c r="D7442">
        <v>183.52022748636301</v>
      </c>
      <c r="E7442">
        <v>2464.0376952514698</v>
      </c>
      <c r="F7442">
        <v>219.356698337735</v>
      </c>
      <c r="G7442">
        <v>96.887989497195306</v>
      </c>
      <c r="H7442">
        <v>242.10564951125701</v>
      </c>
      <c r="I7442">
        <v>173.409643288431</v>
      </c>
    </row>
    <row r="7443" spans="1:9" x14ac:dyDescent="0.25">
      <c r="A7443" t="s">
        <v>50</v>
      </c>
      <c r="B7443">
        <v>2011</v>
      </c>
      <c r="C7443">
        <v>1</v>
      </c>
      <c r="D7443">
        <v>289.75046962128602</v>
      </c>
      <c r="E7443">
        <v>2434.3728087802101</v>
      </c>
      <c r="F7443">
        <v>371.03016210431002</v>
      </c>
      <c r="G7443">
        <v>167.850869100593</v>
      </c>
      <c r="H7443">
        <v>666.51367662239898</v>
      </c>
      <c r="I7443">
        <v>237.46269536979699</v>
      </c>
    </row>
    <row r="7444" spans="1:9" x14ac:dyDescent="0.25">
      <c r="A7444" t="s">
        <v>50</v>
      </c>
      <c r="B7444">
        <v>2011</v>
      </c>
      <c r="C7444">
        <v>2</v>
      </c>
      <c r="D7444">
        <v>358.29059329634703</v>
      </c>
      <c r="E7444">
        <v>2460.4407287803701</v>
      </c>
      <c r="F7444">
        <v>434.69900505106898</v>
      </c>
      <c r="G7444">
        <v>195.34022741143301</v>
      </c>
      <c r="H7444">
        <v>845.08934020396498</v>
      </c>
      <c r="I7444">
        <v>292.455917676821</v>
      </c>
    </row>
    <row r="7445" spans="1:9" x14ac:dyDescent="0.25">
      <c r="A7445" t="s">
        <v>50</v>
      </c>
      <c r="B7445">
        <v>2011</v>
      </c>
      <c r="C7445">
        <v>3</v>
      </c>
      <c r="D7445">
        <v>587.13022557194699</v>
      </c>
      <c r="E7445">
        <v>2400.1500205459602</v>
      </c>
      <c r="F7445">
        <v>109.192931303235</v>
      </c>
      <c r="G7445">
        <v>49.757310725697799</v>
      </c>
      <c r="H7445">
        <v>312.04659811125799</v>
      </c>
      <c r="I7445">
        <v>486.68929615275403</v>
      </c>
    </row>
    <row r="7446" spans="1:9" x14ac:dyDescent="0.25">
      <c r="A7446" t="s">
        <v>50</v>
      </c>
      <c r="B7446">
        <v>2011</v>
      </c>
      <c r="C7446">
        <v>4</v>
      </c>
      <c r="D7446">
        <v>760.104322266292</v>
      </c>
      <c r="E7446">
        <v>2250.24510385239</v>
      </c>
      <c r="F7446">
        <v>30.506441016878199</v>
      </c>
      <c r="G7446">
        <v>14.2859720386743</v>
      </c>
      <c r="H7446">
        <v>143.968380240513</v>
      </c>
      <c r="I7446">
        <v>632.26766894010598</v>
      </c>
    </row>
    <row r="7447" spans="1:9" x14ac:dyDescent="0.25">
      <c r="A7447" t="s">
        <v>50</v>
      </c>
      <c r="B7447">
        <v>2011</v>
      </c>
      <c r="C7447">
        <v>5</v>
      </c>
      <c r="D7447">
        <v>636.061513956623</v>
      </c>
      <c r="E7447">
        <v>2183.0311398693898</v>
      </c>
      <c r="F7447">
        <v>98.793866224695194</v>
      </c>
      <c r="G7447">
        <v>47.0543206623461</v>
      </c>
      <c r="H7447">
        <v>620.21518839611701</v>
      </c>
      <c r="I7447">
        <v>544.34062517101302</v>
      </c>
    </row>
    <row r="7448" spans="1:9" x14ac:dyDescent="0.25">
      <c r="A7448" t="s">
        <v>50</v>
      </c>
      <c r="B7448">
        <v>2011</v>
      </c>
      <c r="C7448">
        <v>6</v>
      </c>
      <c r="D7448">
        <v>558.21600556294402</v>
      </c>
      <c r="E7448">
        <v>2276.0418419184898</v>
      </c>
      <c r="F7448">
        <v>103.600512970446</v>
      </c>
      <c r="G7448">
        <v>48.021977466020701</v>
      </c>
      <c r="H7448">
        <v>542.60059554832503</v>
      </c>
      <c r="I7448">
        <v>528.319411294308</v>
      </c>
    </row>
    <row r="7449" spans="1:9" x14ac:dyDescent="0.25">
      <c r="A7449" t="s">
        <v>50</v>
      </c>
      <c r="B7449">
        <v>2011</v>
      </c>
      <c r="C7449">
        <v>7</v>
      </c>
      <c r="D7449">
        <v>426.90652602666898</v>
      </c>
      <c r="E7449">
        <v>2372.8602111270202</v>
      </c>
      <c r="F7449">
        <v>267.87657689787102</v>
      </c>
      <c r="G7449">
        <v>120.755038124124</v>
      </c>
      <c r="H7449">
        <v>681.35690353445295</v>
      </c>
      <c r="I7449">
        <v>436.469719167748</v>
      </c>
    </row>
    <row r="7450" spans="1:9" x14ac:dyDescent="0.25">
      <c r="A7450" t="s">
        <v>50</v>
      </c>
      <c r="B7450">
        <v>2011</v>
      </c>
      <c r="C7450">
        <v>8</v>
      </c>
      <c r="D7450">
        <v>251.99755508493499</v>
      </c>
      <c r="E7450">
        <v>2415.8719953616301</v>
      </c>
      <c r="F7450">
        <v>459.33107965146502</v>
      </c>
      <c r="G7450">
        <v>204.009851407561</v>
      </c>
      <c r="H7450">
        <v>897.01316763161003</v>
      </c>
      <c r="I7450">
        <v>271.52781213660199</v>
      </c>
    </row>
    <row r="7451" spans="1:9" x14ac:dyDescent="0.25">
      <c r="A7451" t="s">
        <v>50</v>
      </c>
      <c r="B7451">
        <v>2011</v>
      </c>
      <c r="C7451">
        <v>9</v>
      </c>
      <c r="D7451">
        <v>174.26136955089601</v>
      </c>
      <c r="E7451">
        <v>2421.0553480776998</v>
      </c>
      <c r="F7451">
        <v>362.86012587107302</v>
      </c>
      <c r="G7451">
        <v>163.58227465774601</v>
      </c>
      <c r="H7451">
        <v>590.91363061223797</v>
      </c>
      <c r="I7451">
        <v>191.42646285601199</v>
      </c>
    </row>
    <row r="7452" spans="1:9" x14ac:dyDescent="0.25">
      <c r="A7452" t="s">
        <v>50</v>
      </c>
      <c r="B7452">
        <v>2011</v>
      </c>
      <c r="C7452">
        <v>10</v>
      </c>
      <c r="D7452">
        <v>129.692445406139</v>
      </c>
      <c r="E7452">
        <v>2436.6397334179701</v>
      </c>
      <c r="F7452">
        <v>476.261300503124</v>
      </c>
      <c r="G7452">
        <v>212.688695463236</v>
      </c>
      <c r="H7452">
        <v>736.22955657695798</v>
      </c>
      <c r="I7452">
        <v>145.48760827487001</v>
      </c>
    </row>
    <row r="7453" spans="1:9" x14ac:dyDescent="0.25">
      <c r="A7453" t="s">
        <v>50</v>
      </c>
      <c r="B7453">
        <v>2011</v>
      </c>
      <c r="C7453">
        <v>11</v>
      </c>
      <c r="D7453">
        <v>145.429875017195</v>
      </c>
      <c r="E7453">
        <v>2443.7926498156698</v>
      </c>
      <c r="F7453">
        <v>343.70198548479698</v>
      </c>
      <c r="G7453">
        <v>154.76043980132201</v>
      </c>
      <c r="H7453">
        <v>467.41755674744701</v>
      </c>
      <c r="I7453">
        <v>150.93681165825399</v>
      </c>
    </row>
    <row r="7454" spans="1:9" x14ac:dyDescent="0.25">
      <c r="A7454" t="s">
        <v>50</v>
      </c>
      <c r="B7454">
        <v>2011</v>
      </c>
      <c r="C7454">
        <v>12</v>
      </c>
      <c r="D7454">
        <v>207.24455500549399</v>
      </c>
      <c r="E7454">
        <v>2458.2124323524499</v>
      </c>
      <c r="F7454">
        <v>513.43617331061103</v>
      </c>
      <c r="G7454">
        <v>230.67828574814999</v>
      </c>
      <c r="H7454">
        <v>821.47482995011103</v>
      </c>
      <c r="I7454">
        <v>191.32365752977401</v>
      </c>
    </row>
    <row r="7455" spans="1:9" x14ac:dyDescent="0.25">
      <c r="A7455" t="s">
        <v>50</v>
      </c>
      <c r="B7455">
        <v>2012</v>
      </c>
      <c r="C7455">
        <v>1</v>
      </c>
      <c r="D7455">
        <v>294.20093167964001</v>
      </c>
      <c r="E7455">
        <v>2449.1972672103898</v>
      </c>
      <c r="F7455">
        <v>320.54122389085899</v>
      </c>
      <c r="G7455">
        <v>143.94421495001899</v>
      </c>
      <c r="H7455">
        <v>538.74069912982497</v>
      </c>
      <c r="I7455">
        <v>243.232807346306</v>
      </c>
    </row>
    <row r="7456" spans="1:9" x14ac:dyDescent="0.25">
      <c r="A7456" t="s">
        <v>50</v>
      </c>
      <c r="B7456">
        <v>2012</v>
      </c>
      <c r="C7456">
        <v>2</v>
      </c>
      <c r="D7456">
        <v>371.157437959204</v>
      </c>
      <c r="E7456">
        <v>2446.7973091413901</v>
      </c>
      <c r="F7456">
        <v>113.912574761486</v>
      </c>
      <c r="G7456">
        <v>52.781588553248802</v>
      </c>
      <c r="H7456">
        <v>258.74141066851502</v>
      </c>
      <c r="I7456">
        <v>301.63563175655401</v>
      </c>
    </row>
    <row r="7457" spans="1:9" x14ac:dyDescent="0.25">
      <c r="A7457" t="s">
        <v>50</v>
      </c>
      <c r="B7457">
        <v>2012</v>
      </c>
      <c r="C7457">
        <v>3</v>
      </c>
      <c r="D7457">
        <v>696.88399405014104</v>
      </c>
      <c r="E7457">
        <v>2377.8561589045698</v>
      </c>
      <c r="F7457">
        <v>49.644120454666002</v>
      </c>
      <c r="G7457">
        <v>22.5750122671237</v>
      </c>
      <c r="H7457">
        <v>137.25382314378299</v>
      </c>
      <c r="I7457">
        <v>568.67963667598701</v>
      </c>
    </row>
    <row r="7458" spans="1:9" x14ac:dyDescent="0.25">
      <c r="A7458" t="s">
        <v>50</v>
      </c>
      <c r="B7458">
        <v>2012</v>
      </c>
      <c r="C7458">
        <v>4</v>
      </c>
      <c r="D7458">
        <v>533.92315778836303</v>
      </c>
      <c r="E7458">
        <v>2379.4622129663098</v>
      </c>
      <c r="F7458">
        <v>311.38528347077499</v>
      </c>
      <c r="G7458">
        <v>137.052625094598</v>
      </c>
      <c r="H7458">
        <v>1008.2542389512701</v>
      </c>
      <c r="I7458">
        <v>481.30541869373297</v>
      </c>
    </row>
    <row r="7459" spans="1:9" x14ac:dyDescent="0.25">
      <c r="A7459" t="s">
        <v>50</v>
      </c>
      <c r="B7459">
        <v>2012</v>
      </c>
      <c r="C7459">
        <v>5</v>
      </c>
      <c r="D7459">
        <v>642.408103189087</v>
      </c>
      <c r="E7459">
        <v>2380.70660403183</v>
      </c>
      <c r="F7459">
        <v>182.35249748448001</v>
      </c>
      <c r="G7459">
        <v>81.469477415983903</v>
      </c>
      <c r="H7459">
        <v>591.82644471050298</v>
      </c>
      <c r="I7459">
        <v>620.543261647892</v>
      </c>
    </row>
    <row r="7460" spans="1:9" x14ac:dyDescent="0.25">
      <c r="A7460" t="s">
        <v>50</v>
      </c>
      <c r="B7460">
        <v>2012</v>
      </c>
      <c r="C7460">
        <v>6</v>
      </c>
      <c r="D7460">
        <v>445.75038314734502</v>
      </c>
      <c r="E7460">
        <v>2400.0008898084998</v>
      </c>
      <c r="F7460">
        <v>629.12718195917398</v>
      </c>
      <c r="G7460">
        <v>279.93002497792099</v>
      </c>
      <c r="H7460">
        <v>1383.94998742649</v>
      </c>
      <c r="I7460">
        <v>456.44718032740599</v>
      </c>
    </row>
    <row r="7461" spans="1:9" x14ac:dyDescent="0.25">
      <c r="A7461" t="s">
        <v>50</v>
      </c>
      <c r="B7461">
        <v>2012</v>
      </c>
      <c r="C7461">
        <v>7</v>
      </c>
      <c r="D7461">
        <v>350.408048510475</v>
      </c>
      <c r="E7461">
        <v>2397.2539603410301</v>
      </c>
      <c r="F7461">
        <v>359.40105770612001</v>
      </c>
      <c r="G7461">
        <v>159.80533700670699</v>
      </c>
      <c r="H7461">
        <v>833.57479823180404</v>
      </c>
      <c r="I7461">
        <v>365.94969900036801</v>
      </c>
    </row>
    <row r="7462" spans="1:9" x14ac:dyDescent="0.25">
      <c r="A7462" t="s">
        <v>50</v>
      </c>
      <c r="B7462">
        <v>2012</v>
      </c>
      <c r="C7462">
        <v>8</v>
      </c>
      <c r="D7462">
        <v>276.48880140990701</v>
      </c>
      <c r="E7462">
        <v>2426.4934997299201</v>
      </c>
      <c r="F7462">
        <v>492.41880868282902</v>
      </c>
      <c r="G7462">
        <v>218.670425779445</v>
      </c>
      <c r="H7462">
        <v>901.58656254946698</v>
      </c>
      <c r="I7462">
        <v>297.110683564873</v>
      </c>
    </row>
    <row r="7463" spans="1:9" x14ac:dyDescent="0.25">
      <c r="A7463" t="s">
        <v>50</v>
      </c>
      <c r="B7463">
        <v>2012</v>
      </c>
      <c r="C7463">
        <v>9</v>
      </c>
      <c r="D7463">
        <v>160.74103664206999</v>
      </c>
      <c r="E7463">
        <v>2392.1556493830899</v>
      </c>
      <c r="F7463">
        <v>644.94923059100404</v>
      </c>
      <c r="G7463">
        <v>283.95605522373899</v>
      </c>
      <c r="H7463">
        <v>1106.7998717933799</v>
      </c>
      <c r="I7463">
        <v>176.95238939992001</v>
      </c>
    </row>
    <row r="7464" spans="1:9" x14ac:dyDescent="0.25">
      <c r="A7464" t="s">
        <v>50</v>
      </c>
      <c r="B7464">
        <v>2012</v>
      </c>
      <c r="C7464">
        <v>10</v>
      </c>
      <c r="D7464">
        <v>131.54113206372699</v>
      </c>
      <c r="E7464">
        <v>2418.0368067608601</v>
      </c>
      <c r="F7464">
        <v>501.03800345831701</v>
      </c>
      <c r="G7464">
        <v>222.22877651338899</v>
      </c>
      <c r="H7464">
        <v>845.856083338487</v>
      </c>
      <c r="I7464">
        <v>145.94669098625201</v>
      </c>
    </row>
    <row r="7465" spans="1:9" x14ac:dyDescent="0.25">
      <c r="A7465" t="s">
        <v>50</v>
      </c>
      <c r="B7465">
        <v>2012</v>
      </c>
      <c r="C7465">
        <v>11</v>
      </c>
      <c r="D7465">
        <v>137.96876581886599</v>
      </c>
      <c r="E7465">
        <v>2445.2653951985199</v>
      </c>
      <c r="F7465">
        <v>603.51548098027502</v>
      </c>
      <c r="G7465">
        <v>266.68007291812597</v>
      </c>
      <c r="H7465">
        <v>962.45850206068701</v>
      </c>
      <c r="I7465">
        <v>144.08405247416999</v>
      </c>
    </row>
    <row r="7466" spans="1:9" x14ac:dyDescent="0.25">
      <c r="A7466" t="s">
        <v>50</v>
      </c>
      <c r="B7466">
        <v>2012</v>
      </c>
      <c r="C7466">
        <v>12</v>
      </c>
      <c r="D7466">
        <v>198.91282805394599</v>
      </c>
      <c r="E7466">
        <v>2435.1831237609899</v>
      </c>
      <c r="F7466">
        <v>708.00590825638005</v>
      </c>
      <c r="G7466">
        <v>315.24962139702501</v>
      </c>
      <c r="H7466">
        <v>1277.30863076111</v>
      </c>
      <c r="I7466">
        <v>183.170991525521</v>
      </c>
    </row>
    <row r="7467" spans="1:9" x14ac:dyDescent="0.25">
      <c r="A7467" t="s">
        <v>50</v>
      </c>
      <c r="B7467">
        <v>2013</v>
      </c>
      <c r="C7467">
        <v>1</v>
      </c>
      <c r="D7467">
        <v>222.52617120448599</v>
      </c>
      <c r="E7467">
        <v>2465.0833921206699</v>
      </c>
      <c r="F7467">
        <v>438.08893504133999</v>
      </c>
      <c r="G7467">
        <v>194.20606747342899</v>
      </c>
      <c r="H7467">
        <v>705.82759594484105</v>
      </c>
      <c r="I7467">
        <v>191.43877531000101</v>
      </c>
    </row>
    <row r="7468" spans="1:9" x14ac:dyDescent="0.25">
      <c r="A7468" t="s">
        <v>50</v>
      </c>
      <c r="B7468">
        <v>2013</v>
      </c>
      <c r="C7468">
        <v>2</v>
      </c>
      <c r="D7468">
        <v>321.75233225530701</v>
      </c>
      <c r="E7468">
        <v>2433.07798972519</v>
      </c>
      <c r="F7468">
        <v>178.81778425739</v>
      </c>
      <c r="G7468">
        <v>79.768144334232602</v>
      </c>
      <c r="H7468">
        <v>246.083677092193</v>
      </c>
      <c r="I7468">
        <v>261.86309165236497</v>
      </c>
    </row>
    <row r="7469" spans="1:9" x14ac:dyDescent="0.25">
      <c r="A7469" t="s">
        <v>50</v>
      </c>
      <c r="B7469">
        <v>2013</v>
      </c>
      <c r="C7469">
        <v>3</v>
      </c>
      <c r="D7469">
        <v>375.46024902725202</v>
      </c>
      <c r="E7469">
        <v>2433.6688183230599</v>
      </c>
      <c r="F7469">
        <v>129.51450908378499</v>
      </c>
      <c r="G7469">
        <v>57.452694307799398</v>
      </c>
      <c r="H7469">
        <v>345.17310898416099</v>
      </c>
      <c r="I7469">
        <v>324.86026071888</v>
      </c>
    </row>
    <row r="7470" spans="1:9" x14ac:dyDescent="0.25">
      <c r="A7470" t="s">
        <v>50</v>
      </c>
      <c r="B7470">
        <v>2013</v>
      </c>
      <c r="C7470">
        <v>4</v>
      </c>
      <c r="D7470">
        <v>577.58172557108901</v>
      </c>
      <c r="E7470">
        <v>2411.7564424119601</v>
      </c>
      <c r="F7470">
        <v>143.16584212102401</v>
      </c>
      <c r="G7470">
        <v>65.833239928230398</v>
      </c>
      <c r="H7470">
        <v>494.64103961544203</v>
      </c>
      <c r="I7470">
        <v>525.92873769821097</v>
      </c>
    </row>
    <row r="7471" spans="1:9" x14ac:dyDescent="0.25">
      <c r="A7471" t="s">
        <v>50</v>
      </c>
      <c r="B7471">
        <v>2013</v>
      </c>
      <c r="C7471">
        <v>5</v>
      </c>
      <c r="D7471">
        <v>633.98504290569304</v>
      </c>
      <c r="E7471">
        <v>2398.8317316644302</v>
      </c>
      <c r="F7471">
        <v>172.49455448663599</v>
      </c>
      <c r="G7471">
        <v>78.293256114888905</v>
      </c>
      <c r="H7471">
        <v>631.25192677796599</v>
      </c>
      <c r="I7471">
        <v>615.35615190881697</v>
      </c>
    </row>
    <row r="7472" spans="1:9" x14ac:dyDescent="0.25">
      <c r="A7472" t="s">
        <v>50</v>
      </c>
      <c r="B7472">
        <v>2013</v>
      </c>
      <c r="C7472">
        <v>6</v>
      </c>
      <c r="D7472">
        <v>557.13436935736695</v>
      </c>
      <c r="E7472">
        <v>2335.8258497772199</v>
      </c>
      <c r="F7472">
        <v>47.803774552153399</v>
      </c>
      <c r="G7472">
        <v>22.411606199475202</v>
      </c>
      <c r="H7472">
        <v>369.37635334449499</v>
      </c>
      <c r="I7472">
        <v>545.73682267904303</v>
      </c>
    </row>
    <row r="7473" spans="1:9" x14ac:dyDescent="0.25">
      <c r="A7473" t="s">
        <v>50</v>
      </c>
      <c r="B7473">
        <v>2013</v>
      </c>
      <c r="C7473">
        <v>7</v>
      </c>
      <c r="D7473">
        <v>496.31769419150402</v>
      </c>
      <c r="E7473">
        <v>2347.09784653626</v>
      </c>
      <c r="F7473">
        <v>220.428166593849</v>
      </c>
      <c r="G7473">
        <v>98.484667757174705</v>
      </c>
      <c r="H7473">
        <v>613.81434433332504</v>
      </c>
      <c r="I7473">
        <v>496.63432672641801</v>
      </c>
    </row>
    <row r="7474" spans="1:9" x14ac:dyDescent="0.25">
      <c r="A7474" t="s">
        <v>50</v>
      </c>
      <c r="B7474">
        <v>2013</v>
      </c>
      <c r="C7474">
        <v>8</v>
      </c>
      <c r="D7474">
        <v>276.23802544256603</v>
      </c>
      <c r="E7474">
        <v>2417.7495732453899</v>
      </c>
      <c r="F7474">
        <v>254.370121892535</v>
      </c>
      <c r="G7474">
        <v>112.742375928203</v>
      </c>
      <c r="H7474">
        <v>535.00300025373099</v>
      </c>
      <c r="I7474">
        <v>295.707892457056</v>
      </c>
    </row>
    <row r="7475" spans="1:9" x14ac:dyDescent="0.25">
      <c r="A7475" t="s">
        <v>50</v>
      </c>
      <c r="B7475">
        <v>2013</v>
      </c>
      <c r="C7475">
        <v>9</v>
      </c>
      <c r="D7475">
        <v>163.96387832049399</v>
      </c>
      <c r="E7475">
        <v>2397.6657310046398</v>
      </c>
      <c r="F7475">
        <v>309.54499956984199</v>
      </c>
      <c r="G7475">
        <v>137.34677073758999</v>
      </c>
      <c r="H7475">
        <v>513.973895960871</v>
      </c>
      <c r="I7475">
        <v>180.40115309250399</v>
      </c>
    </row>
    <row r="7476" spans="1:9" x14ac:dyDescent="0.25">
      <c r="A7476" t="s">
        <v>50</v>
      </c>
      <c r="B7476">
        <v>2013</v>
      </c>
      <c r="C7476">
        <v>10</v>
      </c>
      <c r="D7476">
        <v>119.314650789311</v>
      </c>
      <c r="E7476">
        <v>2445.1624919587698</v>
      </c>
      <c r="F7476">
        <v>695.8741139151</v>
      </c>
      <c r="G7476">
        <v>308.36601981908802</v>
      </c>
      <c r="H7476">
        <v>1145.5620237046001</v>
      </c>
      <c r="I7476">
        <v>135.698733723125</v>
      </c>
    </row>
    <row r="7477" spans="1:9" x14ac:dyDescent="0.25">
      <c r="A7477" t="s">
        <v>50</v>
      </c>
      <c r="B7477">
        <v>2013</v>
      </c>
      <c r="C7477">
        <v>11</v>
      </c>
      <c r="D7477">
        <v>149.11696808945601</v>
      </c>
      <c r="E7477">
        <v>2425.3873406822199</v>
      </c>
      <c r="F7477">
        <v>333.90164971063001</v>
      </c>
      <c r="G7477">
        <v>147.588355197521</v>
      </c>
      <c r="H7477">
        <v>480.394962698271</v>
      </c>
      <c r="I7477">
        <v>151.88125649876099</v>
      </c>
    </row>
    <row r="7478" spans="1:9" x14ac:dyDescent="0.25">
      <c r="A7478" t="s">
        <v>50</v>
      </c>
      <c r="B7478">
        <v>2013</v>
      </c>
      <c r="C7478">
        <v>12</v>
      </c>
      <c r="D7478">
        <v>192.336048441196</v>
      </c>
      <c r="E7478">
        <v>2433.0808319227599</v>
      </c>
      <c r="F7478">
        <v>832.56220796929404</v>
      </c>
      <c r="G7478">
        <v>370.80543442490699</v>
      </c>
      <c r="H7478">
        <v>1466.30230312913</v>
      </c>
      <c r="I7478">
        <v>176.91908574336099</v>
      </c>
    </row>
    <row r="7479" spans="1:9" x14ac:dyDescent="0.25">
      <c r="A7479" t="s">
        <v>50</v>
      </c>
      <c r="B7479">
        <v>2014</v>
      </c>
      <c r="C7479">
        <v>1</v>
      </c>
      <c r="D7479">
        <v>241.53800718689999</v>
      </c>
      <c r="E7479">
        <v>2454.4762355415401</v>
      </c>
      <c r="F7479">
        <v>709.19194410975501</v>
      </c>
      <c r="G7479">
        <v>314.302179671376</v>
      </c>
      <c r="H7479">
        <v>1250.46705279188</v>
      </c>
      <c r="I7479">
        <v>204.25495363997899</v>
      </c>
    </row>
    <row r="7480" spans="1:9" x14ac:dyDescent="0.25">
      <c r="A7480" t="s">
        <v>50</v>
      </c>
      <c r="B7480">
        <v>2014</v>
      </c>
      <c r="C7480">
        <v>2</v>
      </c>
      <c r="D7480">
        <v>323.55087002344101</v>
      </c>
      <c r="E7480">
        <v>2461.4366549552901</v>
      </c>
      <c r="F7480">
        <v>628.90215232954904</v>
      </c>
      <c r="G7480">
        <v>279.736432726077</v>
      </c>
      <c r="H7480">
        <v>1179.8155785348499</v>
      </c>
      <c r="I7480">
        <v>266.74195420146901</v>
      </c>
    </row>
    <row r="7481" spans="1:9" x14ac:dyDescent="0.25">
      <c r="A7481" t="s">
        <v>50</v>
      </c>
      <c r="B7481">
        <v>2014</v>
      </c>
      <c r="C7481">
        <v>3</v>
      </c>
      <c r="D7481">
        <v>562.29070690574599</v>
      </c>
      <c r="E7481">
        <v>2432.6984658258102</v>
      </c>
      <c r="F7481">
        <v>234.89189077867599</v>
      </c>
      <c r="G7481">
        <v>106.270580619627</v>
      </c>
      <c r="H7481">
        <v>634.35418903094296</v>
      </c>
      <c r="I7481">
        <v>473.34797811413802</v>
      </c>
    </row>
    <row r="7482" spans="1:9" x14ac:dyDescent="0.25">
      <c r="A7482" t="s">
        <v>50</v>
      </c>
      <c r="B7482">
        <v>2014</v>
      </c>
      <c r="C7482">
        <v>4</v>
      </c>
      <c r="D7482">
        <v>620.31194919906602</v>
      </c>
      <c r="E7482">
        <v>2378.62281845291</v>
      </c>
      <c r="F7482">
        <v>140.017990433406</v>
      </c>
      <c r="G7482">
        <v>63.2644205811917</v>
      </c>
      <c r="H7482">
        <v>491.52795026328897</v>
      </c>
      <c r="I7482">
        <v>554.92086607957901</v>
      </c>
    </row>
    <row r="7483" spans="1:9" x14ac:dyDescent="0.25">
      <c r="A7483" t="s">
        <v>50</v>
      </c>
      <c r="B7483">
        <v>2014</v>
      </c>
      <c r="C7483">
        <v>5</v>
      </c>
      <c r="D7483">
        <v>599.36164407165495</v>
      </c>
      <c r="E7483">
        <v>2402.1677042594902</v>
      </c>
      <c r="F7483">
        <v>229.66138815026599</v>
      </c>
      <c r="G7483">
        <v>103.66098376265499</v>
      </c>
      <c r="H7483">
        <v>671.77464166335801</v>
      </c>
      <c r="I7483">
        <v>584.01188471807495</v>
      </c>
    </row>
    <row r="7484" spans="1:9" x14ac:dyDescent="0.25">
      <c r="A7484" t="s">
        <v>50</v>
      </c>
      <c r="B7484">
        <v>2014</v>
      </c>
      <c r="C7484">
        <v>6</v>
      </c>
      <c r="D7484">
        <v>552.36078658478698</v>
      </c>
      <c r="E7484">
        <v>2355.64573708649</v>
      </c>
      <c r="F7484">
        <v>88.191970313780303</v>
      </c>
      <c r="G7484">
        <v>39.401806614688603</v>
      </c>
      <c r="H7484">
        <v>357.173068797903</v>
      </c>
      <c r="I7484">
        <v>550.44915030597701</v>
      </c>
    </row>
    <row r="7485" spans="1:9" x14ac:dyDescent="0.25">
      <c r="A7485" t="s">
        <v>50</v>
      </c>
      <c r="B7485">
        <v>2014</v>
      </c>
      <c r="C7485">
        <v>7</v>
      </c>
      <c r="D7485">
        <v>478.779599077444</v>
      </c>
      <c r="E7485">
        <v>2352.9126136459299</v>
      </c>
      <c r="F7485">
        <v>79.759262747791098</v>
      </c>
      <c r="G7485">
        <v>36.905103615230502</v>
      </c>
      <c r="H7485">
        <v>461.949666444976</v>
      </c>
      <c r="I7485">
        <v>482.42576772808098</v>
      </c>
    </row>
    <row r="7486" spans="1:9" x14ac:dyDescent="0.25">
      <c r="A7486" t="s">
        <v>50</v>
      </c>
      <c r="B7486">
        <v>2014</v>
      </c>
      <c r="C7486">
        <v>8</v>
      </c>
      <c r="D7486">
        <v>254.92819948830601</v>
      </c>
      <c r="E7486">
        <v>2415.9678605662498</v>
      </c>
      <c r="F7486">
        <v>408.33929738131502</v>
      </c>
      <c r="G7486">
        <v>180.27347753626199</v>
      </c>
      <c r="H7486">
        <v>805.814891077776</v>
      </c>
      <c r="I7486">
        <v>274.357863681688</v>
      </c>
    </row>
    <row r="7487" spans="1:9" x14ac:dyDescent="0.25">
      <c r="A7487" t="s">
        <v>50</v>
      </c>
      <c r="B7487">
        <v>2014</v>
      </c>
      <c r="C7487">
        <v>9</v>
      </c>
      <c r="D7487">
        <v>181.82173020259401</v>
      </c>
      <c r="E7487">
        <v>2439.5341303854402</v>
      </c>
      <c r="F7487">
        <v>89.538608075834503</v>
      </c>
      <c r="G7487">
        <v>39.416961987050399</v>
      </c>
      <c r="H7487">
        <v>77.746574797015796</v>
      </c>
      <c r="I7487">
        <v>201.21015821165099</v>
      </c>
    </row>
    <row r="7488" spans="1:9" x14ac:dyDescent="0.25">
      <c r="A7488" t="s">
        <v>50</v>
      </c>
      <c r="B7488">
        <v>2014</v>
      </c>
      <c r="C7488">
        <v>10</v>
      </c>
      <c r="D7488">
        <v>132.883358207405</v>
      </c>
      <c r="E7488">
        <v>2431.68939678284</v>
      </c>
      <c r="F7488">
        <v>708.82517357341999</v>
      </c>
      <c r="G7488">
        <v>315.08425266836298</v>
      </c>
      <c r="H7488">
        <v>1195.3872675551099</v>
      </c>
      <c r="I7488">
        <v>148.70178033232199</v>
      </c>
    </row>
    <row r="7489" spans="1:9" x14ac:dyDescent="0.25">
      <c r="A7489" t="s">
        <v>50</v>
      </c>
      <c r="B7489">
        <v>2014</v>
      </c>
      <c r="C7489">
        <v>11</v>
      </c>
      <c r="D7489">
        <v>127.90046688826099</v>
      </c>
      <c r="E7489">
        <v>2440.3221587542698</v>
      </c>
      <c r="F7489">
        <v>515.81551818453295</v>
      </c>
      <c r="G7489">
        <v>227.82707670971001</v>
      </c>
      <c r="H7489">
        <v>816.49915399189501</v>
      </c>
      <c r="I7489">
        <v>134.83817161653499</v>
      </c>
    </row>
    <row r="7490" spans="1:9" x14ac:dyDescent="0.25">
      <c r="A7490" t="s">
        <v>50</v>
      </c>
      <c r="B7490">
        <v>2014</v>
      </c>
      <c r="C7490">
        <v>12</v>
      </c>
      <c r="D7490">
        <v>190.404540572462</v>
      </c>
      <c r="E7490">
        <v>2447.5224598254399</v>
      </c>
      <c r="F7490">
        <v>428.60480458499597</v>
      </c>
      <c r="G7490">
        <v>191.274834924809</v>
      </c>
      <c r="H7490">
        <v>670.69321515113597</v>
      </c>
      <c r="I7490">
        <v>176.78534645614101</v>
      </c>
    </row>
    <row r="7491" spans="1:9" x14ac:dyDescent="0.25">
      <c r="A7491" t="s">
        <v>51</v>
      </c>
      <c r="B7491">
        <v>2002</v>
      </c>
      <c r="C7491">
        <v>1</v>
      </c>
      <c r="D7491">
        <v>544.36704381012305</v>
      </c>
      <c r="E7491">
        <v>3790.4902557412702</v>
      </c>
      <c r="F7491">
        <v>1448.7806147174299</v>
      </c>
      <c r="G7491">
        <v>692.37953566337501</v>
      </c>
      <c r="H7491">
        <v>2427.44121610611</v>
      </c>
      <c r="I7491">
        <v>475.99457489405597</v>
      </c>
    </row>
    <row r="7492" spans="1:9" x14ac:dyDescent="0.25">
      <c r="A7492" t="s">
        <v>51</v>
      </c>
      <c r="B7492">
        <v>2002</v>
      </c>
      <c r="C7492">
        <v>2</v>
      </c>
      <c r="D7492">
        <v>594.88496505794501</v>
      </c>
      <c r="E7492">
        <v>3767.9545688432299</v>
      </c>
      <c r="F7492">
        <v>1762.4107653189301</v>
      </c>
      <c r="G7492">
        <v>843.29109980103101</v>
      </c>
      <c r="H7492">
        <v>3497.3234007093401</v>
      </c>
      <c r="I7492">
        <v>507.66339420242798</v>
      </c>
    </row>
    <row r="7493" spans="1:9" x14ac:dyDescent="0.25">
      <c r="A7493" t="s">
        <v>51</v>
      </c>
      <c r="B7493">
        <v>2002</v>
      </c>
      <c r="C7493">
        <v>3</v>
      </c>
      <c r="D7493">
        <v>969.37891389895503</v>
      </c>
      <c r="E7493">
        <v>3746.9872422826402</v>
      </c>
      <c r="F7493">
        <v>491.49099902504901</v>
      </c>
      <c r="G7493">
        <v>233.88617376438901</v>
      </c>
      <c r="H7493">
        <v>1200.5306366049399</v>
      </c>
      <c r="I7493">
        <v>843.74380439367303</v>
      </c>
    </row>
    <row r="7494" spans="1:9" x14ac:dyDescent="0.25">
      <c r="A7494" t="s">
        <v>51</v>
      </c>
      <c r="B7494">
        <v>2002</v>
      </c>
      <c r="C7494">
        <v>4</v>
      </c>
      <c r="D7494">
        <v>1059.2959099493501</v>
      </c>
      <c r="E7494">
        <v>3647.40844772133</v>
      </c>
      <c r="F7494">
        <v>346.64219854895902</v>
      </c>
      <c r="G7494">
        <v>163.15599321733501</v>
      </c>
      <c r="H7494">
        <v>1147.78545056399</v>
      </c>
      <c r="I7494">
        <v>965.66334531402003</v>
      </c>
    </row>
    <row r="7495" spans="1:9" x14ac:dyDescent="0.25">
      <c r="A7495" t="s">
        <v>51</v>
      </c>
      <c r="B7495">
        <v>2002</v>
      </c>
      <c r="C7495">
        <v>5</v>
      </c>
      <c r="D7495">
        <v>986.45076974797303</v>
      </c>
      <c r="E7495">
        <v>3737.3975298579398</v>
      </c>
      <c r="F7495">
        <v>752.91499518473597</v>
      </c>
      <c r="G7495">
        <v>359.00364399568201</v>
      </c>
      <c r="H7495">
        <v>1829.9149441859299</v>
      </c>
      <c r="I7495">
        <v>1016.0732151462699</v>
      </c>
    </row>
    <row r="7496" spans="1:9" x14ac:dyDescent="0.25">
      <c r="A7496" t="s">
        <v>51</v>
      </c>
      <c r="B7496">
        <v>2002</v>
      </c>
      <c r="C7496">
        <v>6</v>
      </c>
      <c r="D7496">
        <v>741.83934890104604</v>
      </c>
      <c r="E7496">
        <v>3760.4042346292099</v>
      </c>
      <c r="F7496">
        <v>833.11210244510698</v>
      </c>
      <c r="G7496">
        <v>397.23577318239597</v>
      </c>
      <c r="H7496">
        <v>1818.23598150526</v>
      </c>
      <c r="I7496">
        <v>838.53389248656299</v>
      </c>
    </row>
    <row r="7497" spans="1:9" x14ac:dyDescent="0.25">
      <c r="A7497" t="s">
        <v>51</v>
      </c>
      <c r="B7497">
        <v>2002</v>
      </c>
      <c r="C7497">
        <v>7</v>
      </c>
      <c r="D7497">
        <v>611.033937380417</v>
      </c>
      <c r="E7497">
        <v>3774.0129479121401</v>
      </c>
      <c r="F7497">
        <v>681.78097281063106</v>
      </c>
      <c r="G7497">
        <v>326.11110462550499</v>
      </c>
      <c r="H7497">
        <v>1319.36417679131</v>
      </c>
      <c r="I7497">
        <v>730.805042310418</v>
      </c>
    </row>
    <row r="7498" spans="1:9" x14ac:dyDescent="0.25">
      <c r="A7498" t="s">
        <v>51</v>
      </c>
      <c r="B7498">
        <v>2002</v>
      </c>
      <c r="C7498">
        <v>8</v>
      </c>
      <c r="D7498">
        <v>414.13669178010201</v>
      </c>
      <c r="E7498">
        <v>3758.3351657675198</v>
      </c>
      <c r="F7498">
        <v>745.30149790283201</v>
      </c>
      <c r="G7498">
        <v>356.948435229393</v>
      </c>
      <c r="H7498">
        <v>1491.05620924803</v>
      </c>
      <c r="I7498">
        <v>526.98558212670798</v>
      </c>
    </row>
    <row r="7499" spans="1:9" x14ac:dyDescent="0.25">
      <c r="A7499" t="s">
        <v>51</v>
      </c>
      <c r="B7499">
        <v>2002</v>
      </c>
      <c r="C7499">
        <v>9</v>
      </c>
      <c r="D7499">
        <v>295.19509796849297</v>
      </c>
      <c r="E7499">
        <v>3739.19581987419</v>
      </c>
      <c r="F7499">
        <v>360.02565546553598</v>
      </c>
      <c r="G7499">
        <v>170.96360249963101</v>
      </c>
      <c r="H7499">
        <v>617.34882451014005</v>
      </c>
      <c r="I7499">
        <v>389.35697341187898</v>
      </c>
    </row>
    <row r="7500" spans="1:9" x14ac:dyDescent="0.25">
      <c r="A7500" t="s">
        <v>51</v>
      </c>
      <c r="B7500">
        <v>2002</v>
      </c>
      <c r="C7500">
        <v>10</v>
      </c>
      <c r="D7500">
        <v>215.841640556225</v>
      </c>
      <c r="E7500">
        <v>3716.1606945605499</v>
      </c>
      <c r="F7500">
        <v>1538.1833980152501</v>
      </c>
      <c r="G7500">
        <v>736.575813402417</v>
      </c>
      <c r="H7500">
        <v>2718.3916123183399</v>
      </c>
      <c r="I7500">
        <v>293.27048034883501</v>
      </c>
    </row>
    <row r="7501" spans="1:9" x14ac:dyDescent="0.25">
      <c r="A7501" t="s">
        <v>51</v>
      </c>
      <c r="B7501">
        <v>2002</v>
      </c>
      <c r="C7501">
        <v>11</v>
      </c>
      <c r="D7501">
        <v>215.15836168239301</v>
      </c>
      <c r="E7501">
        <v>3773.55026989006</v>
      </c>
      <c r="F7501">
        <v>1445.04290887194</v>
      </c>
      <c r="G7501">
        <v>688.53907743322998</v>
      </c>
      <c r="H7501">
        <v>2354.65606101708</v>
      </c>
      <c r="I7501">
        <v>271.70558870685102</v>
      </c>
    </row>
    <row r="7502" spans="1:9" x14ac:dyDescent="0.25">
      <c r="A7502" t="s">
        <v>51</v>
      </c>
      <c r="B7502">
        <v>2002</v>
      </c>
      <c r="C7502">
        <v>12</v>
      </c>
      <c r="D7502">
        <v>266.43477627995298</v>
      </c>
      <c r="E7502">
        <v>3777.98511712143</v>
      </c>
      <c r="F7502">
        <v>901.18677960416801</v>
      </c>
      <c r="G7502">
        <v>431.02440835451102</v>
      </c>
      <c r="H7502">
        <v>1472.3794920574001</v>
      </c>
      <c r="I7502">
        <v>295.31687740919102</v>
      </c>
    </row>
    <row r="7503" spans="1:9" x14ac:dyDescent="0.25">
      <c r="A7503" t="s">
        <v>51</v>
      </c>
      <c r="B7503">
        <v>2003</v>
      </c>
      <c r="C7503">
        <v>1</v>
      </c>
      <c r="D7503">
        <v>453.00084335050002</v>
      </c>
      <c r="E7503">
        <v>3780.8685315727198</v>
      </c>
      <c r="F7503">
        <v>1054.97904828215</v>
      </c>
      <c r="G7503">
        <v>504.03068410651201</v>
      </c>
      <c r="H7503">
        <v>1834.77289965</v>
      </c>
      <c r="I7503">
        <v>410.675016414266</v>
      </c>
    </row>
    <row r="7504" spans="1:9" x14ac:dyDescent="0.25">
      <c r="A7504" t="s">
        <v>51</v>
      </c>
      <c r="B7504">
        <v>2003</v>
      </c>
      <c r="C7504">
        <v>2</v>
      </c>
      <c r="D7504">
        <v>649.57004081666798</v>
      </c>
      <c r="E7504">
        <v>3747.2805763418601</v>
      </c>
      <c r="F7504">
        <v>385.50356841399702</v>
      </c>
      <c r="G7504">
        <v>182.29726398774599</v>
      </c>
      <c r="H7504">
        <v>738.83714668564301</v>
      </c>
      <c r="I7504">
        <v>543.44189296314698</v>
      </c>
    </row>
    <row r="7505" spans="1:9" x14ac:dyDescent="0.25">
      <c r="A7505" t="s">
        <v>51</v>
      </c>
      <c r="B7505">
        <v>2003</v>
      </c>
      <c r="C7505">
        <v>3</v>
      </c>
      <c r="D7505">
        <v>1096.32747094198</v>
      </c>
      <c r="E7505">
        <v>3662.7524824755901</v>
      </c>
      <c r="F7505">
        <v>456.06448053716599</v>
      </c>
      <c r="G7505">
        <v>215.162547979035</v>
      </c>
      <c r="H7505">
        <v>1016.32996605014</v>
      </c>
      <c r="I7505">
        <v>911.70820481898397</v>
      </c>
    </row>
    <row r="7506" spans="1:9" x14ac:dyDescent="0.25">
      <c r="A7506" t="s">
        <v>51</v>
      </c>
      <c r="B7506">
        <v>2003</v>
      </c>
      <c r="C7506">
        <v>4</v>
      </c>
      <c r="D7506">
        <v>1183.34083210826</v>
      </c>
      <c r="E7506">
        <v>3376.7798505716</v>
      </c>
      <c r="F7506">
        <v>128.531884404626</v>
      </c>
      <c r="G7506">
        <v>59.702354076990801</v>
      </c>
      <c r="H7506">
        <v>820.58673039566099</v>
      </c>
      <c r="I7506">
        <v>950.25779466566996</v>
      </c>
    </row>
    <row r="7507" spans="1:9" x14ac:dyDescent="0.25">
      <c r="A7507" t="s">
        <v>51</v>
      </c>
      <c r="B7507">
        <v>2003</v>
      </c>
      <c r="C7507">
        <v>5</v>
      </c>
      <c r="D7507">
        <v>1003.2625019273401</v>
      </c>
      <c r="E7507">
        <v>3770.4337779023699</v>
      </c>
      <c r="F7507">
        <v>727.09503779623105</v>
      </c>
      <c r="G7507">
        <v>350.80455742089799</v>
      </c>
      <c r="H7507">
        <v>1774.1477230272101</v>
      </c>
      <c r="I7507">
        <v>1033.2801611340799</v>
      </c>
    </row>
    <row r="7508" spans="1:9" x14ac:dyDescent="0.25">
      <c r="A7508" t="s">
        <v>51</v>
      </c>
      <c r="B7508">
        <v>2003</v>
      </c>
      <c r="C7508">
        <v>6</v>
      </c>
      <c r="D7508">
        <v>895.35521337140005</v>
      </c>
      <c r="E7508">
        <v>3696.4283357084701</v>
      </c>
      <c r="F7508">
        <v>243.17412414027299</v>
      </c>
      <c r="G7508">
        <v>113.013072614469</v>
      </c>
      <c r="H7508">
        <v>930.00872578136398</v>
      </c>
      <c r="I7508">
        <v>927.63918722617404</v>
      </c>
    </row>
    <row r="7509" spans="1:9" x14ac:dyDescent="0.25">
      <c r="A7509" t="s">
        <v>51</v>
      </c>
      <c r="B7509">
        <v>2003</v>
      </c>
      <c r="C7509">
        <v>7</v>
      </c>
      <c r="D7509">
        <v>655.74153780134895</v>
      </c>
      <c r="E7509">
        <v>3733.4947428468299</v>
      </c>
      <c r="F7509">
        <v>517.84468896643205</v>
      </c>
      <c r="G7509">
        <v>246.89635517733899</v>
      </c>
      <c r="H7509">
        <v>1185.47877532087</v>
      </c>
      <c r="I7509">
        <v>726.67233316945999</v>
      </c>
    </row>
    <row r="7510" spans="1:9" x14ac:dyDescent="0.25">
      <c r="A7510" t="s">
        <v>51</v>
      </c>
      <c r="B7510">
        <v>2003</v>
      </c>
      <c r="C7510">
        <v>8</v>
      </c>
      <c r="D7510">
        <v>503.44695380702802</v>
      </c>
      <c r="E7510">
        <v>3724.3035603551498</v>
      </c>
      <c r="F7510">
        <v>137.9738086708</v>
      </c>
      <c r="G7510">
        <v>63.084763140966103</v>
      </c>
      <c r="H7510">
        <v>249.26886435150601</v>
      </c>
      <c r="I7510">
        <v>573.28234623564504</v>
      </c>
    </row>
    <row r="7511" spans="1:9" x14ac:dyDescent="0.25">
      <c r="A7511" t="s">
        <v>51</v>
      </c>
      <c r="B7511">
        <v>2003</v>
      </c>
      <c r="C7511">
        <v>9</v>
      </c>
      <c r="D7511">
        <v>295.49675989540702</v>
      </c>
      <c r="E7511">
        <v>3741.0021532737701</v>
      </c>
      <c r="F7511">
        <v>622.70352877922096</v>
      </c>
      <c r="G7511">
        <v>296.11453449055</v>
      </c>
      <c r="H7511">
        <v>999.96643576739302</v>
      </c>
      <c r="I7511">
        <v>348.03012296517102</v>
      </c>
    </row>
    <row r="7512" spans="1:9" x14ac:dyDescent="0.25">
      <c r="A7512" t="s">
        <v>51</v>
      </c>
      <c r="B7512">
        <v>2003</v>
      </c>
      <c r="C7512">
        <v>10</v>
      </c>
      <c r="D7512">
        <v>226.23444902802601</v>
      </c>
      <c r="E7512">
        <v>3766.3249447383901</v>
      </c>
      <c r="F7512">
        <v>550.66181867483101</v>
      </c>
      <c r="G7512">
        <v>262.87542403405502</v>
      </c>
      <c r="H7512">
        <v>722.70297134862005</v>
      </c>
      <c r="I7512">
        <v>264.413549900448</v>
      </c>
    </row>
    <row r="7513" spans="1:9" x14ac:dyDescent="0.25">
      <c r="A7513" t="s">
        <v>51</v>
      </c>
      <c r="B7513">
        <v>2003</v>
      </c>
      <c r="C7513">
        <v>11</v>
      </c>
      <c r="D7513">
        <v>238.16477961599901</v>
      </c>
      <c r="E7513">
        <v>3786.5400492700201</v>
      </c>
      <c r="F7513">
        <v>1305.5354710288</v>
      </c>
      <c r="G7513">
        <v>618.78751134895799</v>
      </c>
      <c r="H7513">
        <v>2161.7498078674898</v>
      </c>
      <c r="I7513">
        <v>251.68210628526199</v>
      </c>
    </row>
    <row r="7514" spans="1:9" x14ac:dyDescent="0.25">
      <c r="A7514" t="s">
        <v>51</v>
      </c>
      <c r="B7514">
        <v>2003</v>
      </c>
      <c r="C7514">
        <v>12</v>
      </c>
      <c r="D7514">
        <v>352.140569173438</v>
      </c>
      <c r="E7514">
        <v>3772.4829824620101</v>
      </c>
      <c r="F7514">
        <v>1198.4008352680801</v>
      </c>
      <c r="G7514">
        <v>571.94027542150502</v>
      </c>
      <c r="H7514">
        <v>1812.75179199423</v>
      </c>
      <c r="I7514">
        <v>317.551128406386</v>
      </c>
    </row>
    <row r="7515" spans="1:9" x14ac:dyDescent="0.25">
      <c r="A7515" t="s">
        <v>51</v>
      </c>
      <c r="B7515">
        <v>2004</v>
      </c>
      <c r="C7515">
        <v>1</v>
      </c>
      <c r="D7515">
        <v>467.036756384245</v>
      </c>
      <c r="E7515">
        <v>3763.5644696916202</v>
      </c>
      <c r="F7515">
        <v>1333.9384159364899</v>
      </c>
      <c r="G7515">
        <v>638.49732895557099</v>
      </c>
      <c r="H7515">
        <v>2394.1354673795299</v>
      </c>
      <c r="I7515">
        <v>376.51474764604598</v>
      </c>
    </row>
    <row r="7516" spans="1:9" x14ac:dyDescent="0.25">
      <c r="A7516" t="s">
        <v>51</v>
      </c>
      <c r="B7516">
        <v>2004</v>
      </c>
      <c r="C7516">
        <v>2</v>
      </c>
      <c r="D7516">
        <v>631.81046611279999</v>
      </c>
      <c r="E7516">
        <v>3743.83547264053</v>
      </c>
      <c r="F7516">
        <v>587.32135640220599</v>
      </c>
      <c r="G7516">
        <v>278.06953272914598</v>
      </c>
      <c r="H7516">
        <v>1150.97248032114</v>
      </c>
      <c r="I7516">
        <v>495.69515380787902</v>
      </c>
    </row>
    <row r="7517" spans="1:9" x14ac:dyDescent="0.25">
      <c r="A7517" t="s">
        <v>51</v>
      </c>
      <c r="B7517">
        <v>2004</v>
      </c>
      <c r="C7517">
        <v>3</v>
      </c>
      <c r="D7517">
        <v>908.48216438355996</v>
      </c>
      <c r="E7517">
        <v>3748.96002566177</v>
      </c>
      <c r="F7517">
        <v>645.89024209088302</v>
      </c>
      <c r="G7517">
        <v>307.53996668721499</v>
      </c>
      <c r="H7517">
        <v>1352.29276435408</v>
      </c>
      <c r="I7517">
        <v>756.074609073842</v>
      </c>
    </row>
    <row r="7518" spans="1:9" x14ac:dyDescent="0.25">
      <c r="A7518" t="s">
        <v>51</v>
      </c>
      <c r="B7518">
        <v>2004</v>
      </c>
      <c r="C7518">
        <v>4</v>
      </c>
      <c r="D7518">
        <v>965.74723775328198</v>
      </c>
      <c r="E7518">
        <v>3747.0781632380699</v>
      </c>
      <c r="F7518">
        <v>536.71822638133096</v>
      </c>
      <c r="G7518">
        <v>255.54906591540501</v>
      </c>
      <c r="H7518">
        <v>1373.46860738243</v>
      </c>
      <c r="I7518">
        <v>883.22818661917904</v>
      </c>
    </row>
    <row r="7519" spans="1:9" x14ac:dyDescent="0.25">
      <c r="A7519" t="s">
        <v>51</v>
      </c>
      <c r="B7519">
        <v>2004</v>
      </c>
      <c r="C7519">
        <v>5</v>
      </c>
      <c r="D7519">
        <v>1152.22328777301</v>
      </c>
      <c r="E7519">
        <v>3633.3031505822801</v>
      </c>
      <c r="F7519">
        <v>160.028370184978</v>
      </c>
      <c r="G7519">
        <v>75.496505912573994</v>
      </c>
      <c r="H7519">
        <v>629.16031023042603</v>
      </c>
      <c r="I7519">
        <v>1096.3899450326601</v>
      </c>
    </row>
    <row r="7520" spans="1:9" x14ac:dyDescent="0.25">
      <c r="A7520" t="s">
        <v>51</v>
      </c>
      <c r="B7520">
        <v>2004</v>
      </c>
      <c r="C7520">
        <v>6</v>
      </c>
      <c r="D7520">
        <v>837.42806342333097</v>
      </c>
      <c r="E7520">
        <v>3598.1309621328701</v>
      </c>
      <c r="F7520">
        <v>455.40446398581003</v>
      </c>
      <c r="G7520">
        <v>217.80227996121499</v>
      </c>
      <c r="H7520">
        <v>1465.48740029499</v>
      </c>
      <c r="I7520">
        <v>837.51717498244705</v>
      </c>
    </row>
    <row r="7521" spans="1:9" x14ac:dyDescent="0.25">
      <c r="A7521" t="s">
        <v>51</v>
      </c>
      <c r="B7521">
        <v>2004</v>
      </c>
      <c r="C7521">
        <v>7</v>
      </c>
      <c r="D7521">
        <v>620.93368886082999</v>
      </c>
      <c r="E7521">
        <v>3773.8995510856598</v>
      </c>
      <c r="F7521">
        <v>383.47248843829198</v>
      </c>
      <c r="G7521">
        <v>182.63602861271099</v>
      </c>
      <c r="H7521">
        <v>832.86742814615297</v>
      </c>
      <c r="I7521">
        <v>701.94676453146894</v>
      </c>
    </row>
    <row r="7522" spans="1:9" x14ac:dyDescent="0.25">
      <c r="A7522" t="s">
        <v>51</v>
      </c>
      <c r="B7522">
        <v>2004</v>
      </c>
      <c r="C7522">
        <v>8</v>
      </c>
      <c r="D7522">
        <v>401.47420192611202</v>
      </c>
      <c r="E7522">
        <v>3743.9077163843599</v>
      </c>
      <c r="F7522">
        <v>1743.841296565</v>
      </c>
      <c r="G7522">
        <v>836.70125885829702</v>
      </c>
      <c r="H7522">
        <v>3283.9112720963699</v>
      </c>
      <c r="I7522">
        <v>468.47411397256599</v>
      </c>
    </row>
    <row r="7523" spans="1:9" x14ac:dyDescent="0.25">
      <c r="A7523" t="s">
        <v>51</v>
      </c>
      <c r="B7523">
        <v>2004</v>
      </c>
      <c r="C7523">
        <v>9</v>
      </c>
      <c r="D7523">
        <v>259.99761470265202</v>
      </c>
      <c r="E7523">
        <v>3783.95843425461</v>
      </c>
      <c r="F7523">
        <v>1107.97990208025</v>
      </c>
      <c r="G7523">
        <v>525.32010497995702</v>
      </c>
      <c r="H7523">
        <v>1811.8249833508</v>
      </c>
      <c r="I7523">
        <v>315.48319676950501</v>
      </c>
    </row>
    <row r="7524" spans="1:9" x14ac:dyDescent="0.25">
      <c r="A7524" t="s">
        <v>51</v>
      </c>
      <c r="B7524">
        <v>2004</v>
      </c>
      <c r="C7524">
        <v>10</v>
      </c>
      <c r="D7524">
        <v>195.60724773226499</v>
      </c>
      <c r="E7524">
        <v>3774.6784400695801</v>
      </c>
      <c r="F7524">
        <v>1620.7806097781599</v>
      </c>
      <c r="G7524">
        <v>776.84135097973206</v>
      </c>
      <c r="H7524">
        <v>2762.3889958838299</v>
      </c>
      <c r="I7524">
        <v>234.79808614467399</v>
      </c>
    </row>
    <row r="7525" spans="1:9" x14ac:dyDescent="0.25">
      <c r="A7525" t="s">
        <v>51</v>
      </c>
      <c r="B7525">
        <v>2004</v>
      </c>
      <c r="C7525">
        <v>11</v>
      </c>
      <c r="D7525">
        <v>226.314654229192</v>
      </c>
      <c r="E7525">
        <v>3798.5807212925702</v>
      </c>
      <c r="F7525">
        <v>710.03210640632597</v>
      </c>
      <c r="G7525">
        <v>337.64332533501698</v>
      </c>
      <c r="H7525">
        <v>940.22255730104496</v>
      </c>
      <c r="I7525">
        <v>241.33746942071701</v>
      </c>
    </row>
    <row r="7526" spans="1:9" x14ac:dyDescent="0.25">
      <c r="A7526" t="s">
        <v>51</v>
      </c>
      <c r="B7526">
        <v>2004</v>
      </c>
      <c r="C7526">
        <v>12</v>
      </c>
      <c r="D7526">
        <v>373.566723993501</v>
      </c>
      <c r="E7526">
        <v>3798.09079602158</v>
      </c>
      <c r="F7526">
        <v>1131.1607358957301</v>
      </c>
      <c r="G7526">
        <v>539.47273522312901</v>
      </c>
      <c r="H7526">
        <v>1770.3572249143899</v>
      </c>
      <c r="I7526">
        <v>335.05029390007502</v>
      </c>
    </row>
    <row r="7527" spans="1:9" x14ac:dyDescent="0.25">
      <c r="A7527" t="s">
        <v>51</v>
      </c>
      <c r="B7527">
        <v>2005</v>
      </c>
      <c r="C7527">
        <v>1</v>
      </c>
      <c r="D7527">
        <v>532.75470664766704</v>
      </c>
      <c r="E7527">
        <v>3760.6348257176201</v>
      </c>
      <c r="F7527">
        <v>1539.5748533470201</v>
      </c>
      <c r="G7527">
        <v>732.69814636750095</v>
      </c>
      <c r="H7527">
        <v>2898.4157304564901</v>
      </c>
      <c r="I7527">
        <v>422.33494727828497</v>
      </c>
    </row>
    <row r="7528" spans="1:9" x14ac:dyDescent="0.25">
      <c r="A7528" t="s">
        <v>51</v>
      </c>
      <c r="B7528">
        <v>2005</v>
      </c>
      <c r="C7528">
        <v>2</v>
      </c>
      <c r="D7528">
        <v>561.781637763106</v>
      </c>
      <c r="E7528">
        <v>3730.7824381590999</v>
      </c>
      <c r="F7528">
        <v>616.52613576082194</v>
      </c>
      <c r="G7528">
        <v>294.860524392076</v>
      </c>
      <c r="H7528">
        <v>1071.4943394326399</v>
      </c>
      <c r="I7528">
        <v>440.27360261602399</v>
      </c>
    </row>
    <row r="7529" spans="1:9" x14ac:dyDescent="0.25">
      <c r="A7529" t="s">
        <v>51</v>
      </c>
      <c r="B7529">
        <v>2005</v>
      </c>
      <c r="C7529">
        <v>3</v>
      </c>
      <c r="D7529">
        <v>871.45159484387602</v>
      </c>
      <c r="E7529">
        <v>3757.3282320834401</v>
      </c>
      <c r="F7529">
        <v>489.68283213870097</v>
      </c>
      <c r="G7529">
        <v>233.05669369752599</v>
      </c>
      <c r="H7529">
        <v>1072.6569831121301</v>
      </c>
      <c r="I7529">
        <v>726.54739644398001</v>
      </c>
    </row>
    <row r="7530" spans="1:9" x14ac:dyDescent="0.25">
      <c r="A7530" t="s">
        <v>51</v>
      </c>
      <c r="B7530">
        <v>2005</v>
      </c>
      <c r="C7530">
        <v>4</v>
      </c>
      <c r="D7530">
        <v>1022.88783701278</v>
      </c>
      <c r="E7530">
        <v>3686.1231329212901</v>
      </c>
      <c r="F7530">
        <v>635.09294593515403</v>
      </c>
      <c r="G7530">
        <v>299.04893480304798</v>
      </c>
      <c r="H7530">
        <v>1579.91830809767</v>
      </c>
      <c r="I7530">
        <v>906.89354938653503</v>
      </c>
    </row>
    <row r="7531" spans="1:9" x14ac:dyDescent="0.25">
      <c r="A7531" t="s">
        <v>51</v>
      </c>
      <c r="B7531">
        <v>2005</v>
      </c>
      <c r="C7531">
        <v>5</v>
      </c>
      <c r="D7531">
        <v>1010.62883425396</v>
      </c>
      <c r="E7531">
        <v>3717.8518566774701</v>
      </c>
      <c r="F7531">
        <v>604.83310832248696</v>
      </c>
      <c r="G7531">
        <v>286.48819082204398</v>
      </c>
      <c r="H7531">
        <v>1588.94946063204</v>
      </c>
      <c r="I7531">
        <v>990.45584595508603</v>
      </c>
    </row>
    <row r="7532" spans="1:9" x14ac:dyDescent="0.25">
      <c r="A7532" t="s">
        <v>51</v>
      </c>
      <c r="B7532">
        <v>2005</v>
      </c>
      <c r="C7532">
        <v>6</v>
      </c>
      <c r="D7532">
        <v>872.40867683948102</v>
      </c>
      <c r="E7532">
        <v>3725.0087956367502</v>
      </c>
      <c r="F7532">
        <v>326.71082265306001</v>
      </c>
      <c r="G7532">
        <v>155.78102357852899</v>
      </c>
      <c r="H7532">
        <v>971.20287175499004</v>
      </c>
      <c r="I7532">
        <v>916.67035203259502</v>
      </c>
    </row>
    <row r="7533" spans="1:9" x14ac:dyDescent="0.25">
      <c r="A7533" t="s">
        <v>51</v>
      </c>
      <c r="B7533">
        <v>2005</v>
      </c>
      <c r="C7533">
        <v>7</v>
      </c>
      <c r="D7533">
        <v>687.19690083160594</v>
      </c>
      <c r="E7533">
        <v>3679.9035111077101</v>
      </c>
      <c r="F7533">
        <v>230.134549417741</v>
      </c>
      <c r="G7533">
        <v>109.748412612797</v>
      </c>
      <c r="H7533">
        <v>665.76518421268997</v>
      </c>
      <c r="I7533">
        <v>744.79387479138802</v>
      </c>
    </row>
    <row r="7534" spans="1:9" x14ac:dyDescent="0.25">
      <c r="A7534" t="s">
        <v>51</v>
      </c>
      <c r="B7534">
        <v>2005</v>
      </c>
      <c r="C7534">
        <v>8</v>
      </c>
      <c r="D7534">
        <v>450.86780086242902</v>
      </c>
      <c r="E7534">
        <v>3758.52084530411</v>
      </c>
      <c r="F7534">
        <v>547.48104055930196</v>
      </c>
      <c r="G7534">
        <v>258.984728076257</v>
      </c>
      <c r="H7534">
        <v>1006.92432466977</v>
      </c>
      <c r="I7534">
        <v>523.80324518254497</v>
      </c>
    </row>
    <row r="7535" spans="1:9" x14ac:dyDescent="0.25">
      <c r="A7535" t="s">
        <v>51</v>
      </c>
      <c r="B7535">
        <v>2005</v>
      </c>
      <c r="C7535">
        <v>9</v>
      </c>
      <c r="D7535">
        <v>285.78571064230402</v>
      </c>
      <c r="E7535">
        <v>3773.0866257421899</v>
      </c>
      <c r="F7535">
        <v>858.83417332452802</v>
      </c>
      <c r="G7535">
        <v>408.19950128725998</v>
      </c>
      <c r="H7535">
        <v>1407.8462106526499</v>
      </c>
      <c r="I7535">
        <v>340.93015792588</v>
      </c>
    </row>
    <row r="7536" spans="1:9" x14ac:dyDescent="0.25">
      <c r="A7536" t="s">
        <v>51</v>
      </c>
      <c r="B7536">
        <v>2005</v>
      </c>
      <c r="C7536">
        <v>10</v>
      </c>
      <c r="D7536">
        <v>201.86236533925199</v>
      </c>
      <c r="E7536">
        <v>3690.0707523545798</v>
      </c>
      <c r="F7536">
        <v>1704.6074281906101</v>
      </c>
      <c r="G7536">
        <v>816.98782036653995</v>
      </c>
      <c r="H7536">
        <v>2932.7338923365</v>
      </c>
      <c r="I7536">
        <v>234.290166960542</v>
      </c>
    </row>
    <row r="7537" spans="1:9" x14ac:dyDescent="0.25">
      <c r="A7537" t="s">
        <v>51</v>
      </c>
      <c r="B7537">
        <v>2005</v>
      </c>
      <c r="C7537">
        <v>11</v>
      </c>
      <c r="D7537">
        <v>242.75182754750301</v>
      </c>
      <c r="E7537">
        <v>3794.1415774560501</v>
      </c>
      <c r="F7537">
        <v>1054.1153328826099</v>
      </c>
      <c r="G7537">
        <v>501.11493581994699</v>
      </c>
      <c r="H7537">
        <v>1677.3499124981299</v>
      </c>
      <c r="I7537">
        <v>255.79601812422499</v>
      </c>
    </row>
    <row r="7538" spans="1:9" x14ac:dyDescent="0.25">
      <c r="A7538" t="s">
        <v>51</v>
      </c>
      <c r="B7538">
        <v>2005</v>
      </c>
      <c r="C7538">
        <v>12</v>
      </c>
      <c r="D7538">
        <v>351.75354641272799</v>
      </c>
      <c r="E7538">
        <v>3788.5746725326499</v>
      </c>
      <c r="F7538">
        <v>705.58509145067103</v>
      </c>
      <c r="G7538">
        <v>335.22672411642401</v>
      </c>
      <c r="H7538">
        <v>1040.11326824978</v>
      </c>
      <c r="I7538">
        <v>318.37137549060799</v>
      </c>
    </row>
    <row r="7539" spans="1:9" x14ac:dyDescent="0.25">
      <c r="A7539" t="s">
        <v>51</v>
      </c>
      <c r="B7539">
        <v>2006</v>
      </c>
      <c r="C7539">
        <v>1</v>
      </c>
      <c r="D7539">
        <v>481.08510058495801</v>
      </c>
      <c r="E7539">
        <v>3785.3124252532998</v>
      </c>
      <c r="F7539">
        <v>759.09821301065404</v>
      </c>
      <c r="G7539">
        <v>362.17683521421799</v>
      </c>
      <c r="H7539">
        <v>1232.89320188433</v>
      </c>
      <c r="I7539">
        <v>387.31874032477202</v>
      </c>
    </row>
    <row r="7540" spans="1:9" x14ac:dyDescent="0.25">
      <c r="A7540" t="s">
        <v>51</v>
      </c>
      <c r="B7540">
        <v>2006</v>
      </c>
      <c r="C7540">
        <v>2</v>
      </c>
      <c r="D7540">
        <v>569.03346209771405</v>
      </c>
      <c r="E7540">
        <v>3778.6671414543198</v>
      </c>
      <c r="F7540">
        <v>587.66440831234104</v>
      </c>
      <c r="G7540">
        <v>280.93317757265999</v>
      </c>
      <c r="H7540">
        <v>1042.7258923460099</v>
      </c>
      <c r="I7540">
        <v>452.78308113810101</v>
      </c>
    </row>
    <row r="7541" spans="1:9" x14ac:dyDescent="0.25">
      <c r="A7541" t="s">
        <v>51</v>
      </c>
      <c r="B7541">
        <v>2006</v>
      </c>
      <c r="C7541">
        <v>3</v>
      </c>
      <c r="D7541">
        <v>755.66297114917404</v>
      </c>
      <c r="E7541">
        <v>3765.0666432102998</v>
      </c>
      <c r="F7541">
        <v>1089.7192619383</v>
      </c>
      <c r="G7541">
        <v>519.23559848966397</v>
      </c>
      <c r="H7541">
        <v>2074.2559047443401</v>
      </c>
      <c r="I7541">
        <v>636.93964462519602</v>
      </c>
    </row>
    <row r="7542" spans="1:9" x14ac:dyDescent="0.25">
      <c r="A7542" t="s">
        <v>51</v>
      </c>
      <c r="B7542">
        <v>2006</v>
      </c>
      <c r="C7542">
        <v>4</v>
      </c>
      <c r="D7542">
        <v>994.94579968743005</v>
      </c>
      <c r="E7542">
        <v>3766.5531968913301</v>
      </c>
      <c r="F7542">
        <v>382.002009314188</v>
      </c>
      <c r="G7542">
        <v>180.61573964618901</v>
      </c>
      <c r="H7542">
        <v>1040.85430614547</v>
      </c>
      <c r="I7542">
        <v>911.39707536028902</v>
      </c>
    </row>
    <row r="7543" spans="1:9" x14ac:dyDescent="0.25">
      <c r="A7543" t="s">
        <v>51</v>
      </c>
      <c r="B7543">
        <v>2006</v>
      </c>
      <c r="C7543">
        <v>5</v>
      </c>
      <c r="D7543">
        <v>1097.64975665062</v>
      </c>
      <c r="E7543">
        <v>3727.5938462203999</v>
      </c>
      <c r="F7543">
        <v>535.19621156832704</v>
      </c>
      <c r="G7543">
        <v>255.54915464875501</v>
      </c>
      <c r="H7543">
        <v>1470.4310858118799</v>
      </c>
      <c r="I7543">
        <v>1072.17635446954</v>
      </c>
    </row>
    <row r="7544" spans="1:9" x14ac:dyDescent="0.25">
      <c r="A7544" t="s">
        <v>51</v>
      </c>
      <c r="B7544">
        <v>2006</v>
      </c>
      <c r="C7544">
        <v>6</v>
      </c>
      <c r="D7544">
        <v>985.68407259664502</v>
      </c>
      <c r="E7544">
        <v>3566.1377931456</v>
      </c>
      <c r="F7544">
        <v>154.59512929362199</v>
      </c>
      <c r="G7544">
        <v>70.065285074866395</v>
      </c>
      <c r="H7544">
        <v>704.69548261516104</v>
      </c>
      <c r="I7544">
        <v>969.29302613737002</v>
      </c>
    </row>
    <row r="7545" spans="1:9" x14ac:dyDescent="0.25">
      <c r="A7545" t="s">
        <v>51</v>
      </c>
      <c r="B7545">
        <v>2006</v>
      </c>
      <c r="C7545">
        <v>7</v>
      </c>
      <c r="D7545">
        <v>864.82929743835496</v>
      </c>
      <c r="E7545">
        <v>3585.4706865345001</v>
      </c>
      <c r="F7545">
        <v>228.31639204734401</v>
      </c>
      <c r="G7545">
        <v>107.188970223892</v>
      </c>
      <c r="H7545">
        <v>835.328736090755</v>
      </c>
      <c r="I7545">
        <v>898.74557319695202</v>
      </c>
    </row>
    <row r="7546" spans="1:9" x14ac:dyDescent="0.25">
      <c r="A7546" t="s">
        <v>51</v>
      </c>
      <c r="B7546">
        <v>2006</v>
      </c>
      <c r="C7546">
        <v>8</v>
      </c>
      <c r="D7546">
        <v>420.05643407023399</v>
      </c>
      <c r="E7546">
        <v>3751.7426745540602</v>
      </c>
      <c r="F7546">
        <v>628.62063435733796</v>
      </c>
      <c r="G7546">
        <v>300.61073276555499</v>
      </c>
      <c r="H7546">
        <v>1177.35207382725</v>
      </c>
      <c r="I7546">
        <v>488.21731873485601</v>
      </c>
    </row>
    <row r="7547" spans="1:9" x14ac:dyDescent="0.25">
      <c r="A7547" t="s">
        <v>51</v>
      </c>
      <c r="B7547">
        <v>2006</v>
      </c>
      <c r="C7547">
        <v>9</v>
      </c>
      <c r="D7547">
        <v>294.06979253542602</v>
      </c>
      <c r="E7547">
        <v>3723.5931762477899</v>
      </c>
      <c r="F7547">
        <v>1181.0845349865299</v>
      </c>
      <c r="G7547">
        <v>565.12618858206599</v>
      </c>
      <c r="H7547">
        <v>2050.8878336960602</v>
      </c>
      <c r="I7547">
        <v>344.46663461362101</v>
      </c>
    </row>
    <row r="7548" spans="1:9" x14ac:dyDescent="0.25">
      <c r="A7548" t="s">
        <v>51</v>
      </c>
      <c r="B7548">
        <v>2006</v>
      </c>
      <c r="C7548">
        <v>10</v>
      </c>
      <c r="D7548">
        <v>232.35757266973999</v>
      </c>
      <c r="E7548">
        <v>3757.65000716538</v>
      </c>
      <c r="F7548">
        <v>1209.57235801867</v>
      </c>
      <c r="G7548">
        <v>576.511619835072</v>
      </c>
      <c r="H7548">
        <v>1966.0206572857101</v>
      </c>
      <c r="I7548">
        <v>269.180917409823</v>
      </c>
    </row>
    <row r="7549" spans="1:9" x14ac:dyDescent="0.25">
      <c r="A7549" t="s">
        <v>51</v>
      </c>
      <c r="B7549">
        <v>2006</v>
      </c>
      <c r="C7549">
        <v>11</v>
      </c>
      <c r="D7549">
        <v>248.07871990339601</v>
      </c>
      <c r="E7549">
        <v>3759.6125534429202</v>
      </c>
      <c r="F7549">
        <v>1833.5902027985001</v>
      </c>
      <c r="G7549">
        <v>874.82049822958504</v>
      </c>
      <c r="H7549">
        <v>3055.8993250732401</v>
      </c>
      <c r="I7549">
        <v>257.63741299762</v>
      </c>
    </row>
    <row r="7550" spans="1:9" x14ac:dyDescent="0.25">
      <c r="A7550" t="s">
        <v>51</v>
      </c>
      <c r="B7550">
        <v>2006</v>
      </c>
      <c r="C7550">
        <v>12</v>
      </c>
      <c r="D7550">
        <v>340.96151638366098</v>
      </c>
      <c r="E7550">
        <v>3740.49112991333</v>
      </c>
      <c r="F7550">
        <v>1851.6517826711799</v>
      </c>
      <c r="G7550">
        <v>886.17766434740201</v>
      </c>
      <c r="H7550">
        <v>3487.5958511122099</v>
      </c>
      <c r="I7550">
        <v>305.74002564866998</v>
      </c>
    </row>
    <row r="7551" spans="1:9" x14ac:dyDescent="0.25">
      <c r="A7551" t="s">
        <v>51</v>
      </c>
      <c r="B7551">
        <v>2007</v>
      </c>
      <c r="C7551">
        <v>1</v>
      </c>
      <c r="D7551">
        <v>562.38473272413296</v>
      </c>
      <c r="E7551">
        <v>3794.9579092475901</v>
      </c>
      <c r="F7551">
        <v>1466.45445910847</v>
      </c>
      <c r="G7551">
        <v>702.19559075293898</v>
      </c>
      <c r="H7551">
        <v>2693.3803377325598</v>
      </c>
      <c r="I7551">
        <v>445.40547213413703</v>
      </c>
    </row>
    <row r="7552" spans="1:9" x14ac:dyDescent="0.25">
      <c r="A7552" t="s">
        <v>51</v>
      </c>
      <c r="B7552">
        <v>2007</v>
      </c>
      <c r="C7552">
        <v>2</v>
      </c>
      <c r="D7552">
        <v>630.02393800049799</v>
      </c>
      <c r="E7552">
        <v>3790.9342087600699</v>
      </c>
      <c r="F7552">
        <v>822.07836747566205</v>
      </c>
      <c r="G7552">
        <v>392.653433344961</v>
      </c>
      <c r="H7552">
        <v>1456.99193403921</v>
      </c>
      <c r="I7552">
        <v>498.35776846767698</v>
      </c>
    </row>
    <row r="7553" spans="1:9" x14ac:dyDescent="0.25">
      <c r="A7553" t="s">
        <v>51</v>
      </c>
      <c r="B7553">
        <v>2007</v>
      </c>
      <c r="C7553">
        <v>3</v>
      </c>
      <c r="D7553">
        <v>909.03223309193504</v>
      </c>
      <c r="E7553">
        <v>3718.2276301432798</v>
      </c>
      <c r="F7553">
        <v>675.64532519210798</v>
      </c>
      <c r="G7553">
        <v>321.34817019139501</v>
      </c>
      <c r="H7553">
        <v>1447.59816667516</v>
      </c>
      <c r="I7553">
        <v>747.20626242331002</v>
      </c>
    </row>
    <row r="7554" spans="1:9" x14ac:dyDescent="0.25">
      <c r="A7554" t="s">
        <v>51</v>
      </c>
      <c r="B7554">
        <v>2007</v>
      </c>
      <c r="C7554">
        <v>4</v>
      </c>
      <c r="D7554">
        <v>1269.8592692064601</v>
      </c>
      <c r="E7554">
        <v>3475.1554542121899</v>
      </c>
      <c r="F7554">
        <v>74.934014299161703</v>
      </c>
      <c r="G7554">
        <v>33.625993582889897</v>
      </c>
      <c r="H7554">
        <v>356.05152952187001</v>
      </c>
      <c r="I7554">
        <v>1032.1997939532</v>
      </c>
    </row>
    <row r="7555" spans="1:9" x14ac:dyDescent="0.25">
      <c r="A7555" t="s">
        <v>51</v>
      </c>
      <c r="B7555">
        <v>2007</v>
      </c>
      <c r="C7555">
        <v>5</v>
      </c>
      <c r="D7555">
        <v>1074.4537708330099</v>
      </c>
      <c r="E7555">
        <v>3619.0848723704498</v>
      </c>
      <c r="F7555">
        <v>397.16173714449002</v>
      </c>
      <c r="G7555">
        <v>191.69416123084</v>
      </c>
      <c r="H7555">
        <v>1509.31792903477</v>
      </c>
      <c r="I7555">
        <v>1006.78065719453</v>
      </c>
    </row>
    <row r="7556" spans="1:9" x14ac:dyDescent="0.25">
      <c r="A7556" t="s">
        <v>51</v>
      </c>
      <c r="B7556">
        <v>2007</v>
      </c>
      <c r="C7556">
        <v>6</v>
      </c>
      <c r="D7556">
        <v>841.13689098509201</v>
      </c>
      <c r="E7556">
        <v>3711.6105051527402</v>
      </c>
      <c r="F7556">
        <v>857.274303077431</v>
      </c>
      <c r="G7556">
        <v>410.043653297513</v>
      </c>
      <c r="H7556">
        <v>1999.0240473122001</v>
      </c>
      <c r="I7556">
        <v>878.04570233301797</v>
      </c>
    </row>
    <row r="7557" spans="1:9" x14ac:dyDescent="0.25">
      <c r="A7557" t="s">
        <v>51</v>
      </c>
      <c r="B7557">
        <v>2007</v>
      </c>
      <c r="C7557">
        <v>7</v>
      </c>
      <c r="D7557">
        <v>617.83407331308797</v>
      </c>
      <c r="E7557">
        <v>3743.3170298259001</v>
      </c>
      <c r="F7557">
        <v>931.97969667335497</v>
      </c>
      <c r="G7557">
        <v>447.31445266456302</v>
      </c>
      <c r="H7557">
        <v>1853.3660034157001</v>
      </c>
      <c r="I7557">
        <v>690.29585040040502</v>
      </c>
    </row>
    <row r="7558" spans="1:9" x14ac:dyDescent="0.25">
      <c r="A7558" t="s">
        <v>51</v>
      </c>
      <c r="B7558">
        <v>2007</v>
      </c>
      <c r="C7558">
        <v>8</v>
      </c>
      <c r="D7558">
        <v>421.88503000915603</v>
      </c>
      <c r="E7558">
        <v>3716.7777694657898</v>
      </c>
      <c r="F7558">
        <v>799.88118349479703</v>
      </c>
      <c r="G7558">
        <v>381.80463549939901</v>
      </c>
      <c r="H7558">
        <v>1385.08141843781</v>
      </c>
      <c r="I7558">
        <v>486.74802062068699</v>
      </c>
    </row>
    <row r="7559" spans="1:9" x14ac:dyDescent="0.25">
      <c r="A7559" t="s">
        <v>51</v>
      </c>
      <c r="B7559">
        <v>2007</v>
      </c>
      <c r="C7559">
        <v>9</v>
      </c>
      <c r="D7559">
        <v>276.57168749741697</v>
      </c>
      <c r="E7559">
        <v>3723.1985758621199</v>
      </c>
      <c r="F7559">
        <v>608.28511085714297</v>
      </c>
      <c r="G7559">
        <v>290.27249427579801</v>
      </c>
      <c r="H7559">
        <v>1037.2014552681701</v>
      </c>
      <c r="I7559">
        <v>326.70503932814802</v>
      </c>
    </row>
    <row r="7560" spans="1:9" x14ac:dyDescent="0.25">
      <c r="A7560" t="s">
        <v>51</v>
      </c>
      <c r="B7560">
        <v>2007</v>
      </c>
      <c r="C7560">
        <v>10</v>
      </c>
      <c r="D7560">
        <v>256.84090048169998</v>
      </c>
      <c r="E7560">
        <v>3764.40240146218</v>
      </c>
      <c r="F7560">
        <v>600.77171911165203</v>
      </c>
      <c r="G7560">
        <v>285.11255790975503</v>
      </c>
      <c r="H7560">
        <v>835.16841967460698</v>
      </c>
      <c r="I7560">
        <v>294.359046771588</v>
      </c>
    </row>
    <row r="7561" spans="1:9" x14ac:dyDescent="0.25">
      <c r="A7561" t="s">
        <v>51</v>
      </c>
      <c r="B7561">
        <v>2007</v>
      </c>
      <c r="C7561">
        <v>11</v>
      </c>
      <c r="D7561">
        <v>247.518075681222</v>
      </c>
      <c r="E7561">
        <v>3763.0673028873398</v>
      </c>
      <c r="F7561">
        <v>915.18558731315602</v>
      </c>
      <c r="G7561">
        <v>437.55302079812401</v>
      </c>
      <c r="H7561">
        <v>1409.9226072604799</v>
      </c>
      <c r="I7561">
        <v>257.78750357105503</v>
      </c>
    </row>
    <row r="7562" spans="1:9" x14ac:dyDescent="0.25">
      <c r="A7562" t="s">
        <v>51</v>
      </c>
      <c r="B7562">
        <v>2007</v>
      </c>
      <c r="C7562">
        <v>12</v>
      </c>
      <c r="D7562">
        <v>364.59655035245402</v>
      </c>
      <c r="E7562">
        <v>3765.0078479075601</v>
      </c>
      <c r="F7562">
        <v>1178.70488314203</v>
      </c>
      <c r="G7562">
        <v>563.85089564389796</v>
      </c>
      <c r="H7562">
        <v>1968.7272126576399</v>
      </c>
      <c r="I7562">
        <v>325.26158347222599</v>
      </c>
    </row>
    <row r="7563" spans="1:9" x14ac:dyDescent="0.25">
      <c r="A7563" t="s">
        <v>51</v>
      </c>
      <c r="B7563">
        <v>2008</v>
      </c>
      <c r="C7563">
        <v>1</v>
      </c>
      <c r="D7563">
        <v>501.32691137618201</v>
      </c>
      <c r="E7563">
        <v>3793.1654365008499</v>
      </c>
      <c r="F7563">
        <v>2036.5816689364201</v>
      </c>
      <c r="G7563">
        <v>978.54109760054496</v>
      </c>
      <c r="H7563">
        <v>3735.1862983275601</v>
      </c>
      <c r="I7563">
        <v>402.59672965174701</v>
      </c>
    </row>
    <row r="7564" spans="1:9" x14ac:dyDescent="0.25">
      <c r="A7564" t="s">
        <v>51</v>
      </c>
      <c r="B7564">
        <v>2008</v>
      </c>
      <c r="C7564">
        <v>2</v>
      </c>
      <c r="D7564">
        <v>754.99862928585196</v>
      </c>
      <c r="E7564">
        <v>3757.5064359305602</v>
      </c>
      <c r="F7564">
        <v>837.46315357911999</v>
      </c>
      <c r="G7564">
        <v>400.34559581212898</v>
      </c>
      <c r="H7564">
        <v>1533.7586212250001</v>
      </c>
      <c r="I7564">
        <v>585.28966312491195</v>
      </c>
    </row>
    <row r="7565" spans="1:9" x14ac:dyDescent="0.25">
      <c r="A7565" t="s">
        <v>51</v>
      </c>
      <c r="B7565">
        <v>2008</v>
      </c>
      <c r="C7565">
        <v>3</v>
      </c>
      <c r="D7565">
        <v>839.85309140705601</v>
      </c>
      <c r="E7565">
        <v>3782.2106839683502</v>
      </c>
      <c r="F7565">
        <v>918.93798650272402</v>
      </c>
      <c r="G7565">
        <v>438.78307766176601</v>
      </c>
      <c r="H7565">
        <v>1958.8164024832699</v>
      </c>
      <c r="I7565">
        <v>710.87033838942205</v>
      </c>
    </row>
    <row r="7566" spans="1:9" x14ac:dyDescent="0.25">
      <c r="A7566" t="s">
        <v>51</v>
      </c>
      <c r="B7566">
        <v>2008</v>
      </c>
      <c r="C7566">
        <v>4</v>
      </c>
      <c r="D7566">
        <v>974.41299688031802</v>
      </c>
      <c r="E7566">
        <v>3772.77241246933</v>
      </c>
      <c r="F7566">
        <v>413.32357851842397</v>
      </c>
      <c r="G7566">
        <v>198.28495283098201</v>
      </c>
      <c r="H7566">
        <v>1109.1460744701701</v>
      </c>
      <c r="I7566">
        <v>894.78457845176194</v>
      </c>
    </row>
    <row r="7567" spans="1:9" x14ac:dyDescent="0.25">
      <c r="A7567" t="s">
        <v>51</v>
      </c>
      <c r="B7567">
        <v>2008</v>
      </c>
      <c r="C7567">
        <v>5</v>
      </c>
      <c r="D7567">
        <v>1196.0305297620801</v>
      </c>
      <c r="E7567">
        <v>3537.7397178339402</v>
      </c>
      <c r="F7567">
        <v>80.860936884106707</v>
      </c>
      <c r="G7567">
        <v>36.659517448487101</v>
      </c>
      <c r="H7567">
        <v>321.13795733777999</v>
      </c>
      <c r="I7567">
        <v>1095.8709114850799</v>
      </c>
    </row>
    <row r="7568" spans="1:9" x14ac:dyDescent="0.25">
      <c r="A7568" t="s">
        <v>51</v>
      </c>
      <c r="B7568">
        <v>2008</v>
      </c>
      <c r="C7568">
        <v>6</v>
      </c>
      <c r="D7568">
        <v>873.77613097427695</v>
      </c>
      <c r="E7568">
        <v>3545.4615955169702</v>
      </c>
      <c r="F7568">
        <v>428.37379221188098</v>
      </c>
      <c r="G7568">
        <v>205.22845935530299</v>
      </c>
      <c r="H7568">
        <v>1505.80672106365</v>
      </c>
      <c r="I7568">
        <v>848.47464482358703</v>
      </c>
    </row>
    <row r="7569" spans="1:9" x14ac:dyDescent="0.25">
      <c r="A7569" t="s">
        <v>51</v>
      </c>
      <c r="B7569">
        <v>2008</v>
      </c>
      <c r="C7569">
        <v>7</v>
      </c>
      <c r="D7569">
        <v>627.43186322692702</v>
      </c>
      <c r="E7569">
        <v>3745.18266415879</v>
      </c>
      <c r="F7569">
        <v>1039.7879322139199</v>
      </c>
      <c r="G7569">
        <v>500.637024640883</v>
      </c>
      <c r="H7569">
        <v>1832.74743373041</v>
      </c>
      <c r="I7569">
        <v>701.40124138947294</v>
      </c>
    </row>
    <row r="7570" spans="1:9" x14ac:dyDescent="0.25">
      <c r="A7570" t="s">
        <v>51</v>
      </c>
      <c r="B7570">
        <v>2008</v>
      </c>
      <c r="C7570">
        <v>8</v>
      </c>
      <c r="D7570">
        <v>358.72561989130401</v>
      </c>
      <c r="E7570">
        <v>3755.34166405518</v>
      </c>
      <c r="F7570">
        <v>1324.70802743937</v>
      </c>
      <c r="G7570">
        <v>637.87615820344899</v>
      </c>
      <c r="H7570">
        <v>2584.6698113705302</v>
      </c>
      <c r="I7570">
        <v>424.14261795404002</v>
      </c>
    </row>
    <row r="7571" spans="1:9" x14ac:dyDescent="0.25">
      <c r="A7571" t="s">
        <v>51</v>
      </c>
      <c r="B7571">
        <v>2008</v>
      </c>
      <c r="C7571">
        <v>9</v>
      </c>
      <c r="D7571">
        <v>239.283214290937</v>
      </c>
      <c r="E7571">
        <v>3787.4609185137901</v>
      </c>
      <c r="F7571">
        <v>1045.2450884432201</v>
      </c>
      <c r="G7571">
        <v>499.19866261903201</v>
      </c>
      <c r="H7571">
        <v>1753.9296606089199</v>
      </c>
      <c r="I7571">
        <v>294.44344514374302</v>
      </c>
    </row>
    <row r="7572" spans="1:9" x14ac:dyDescent="0.25">
      <c r="A7572" t="s">
        <v>51</v>
      </c>
      <c r="B7572">
        <v>2008</v>
      </c>
      <c r="C7572">
        <v>10</v>
      </c>
      <c r="D7572">
        <v>212.97880593214299</v>
      </c>
      <c r="E7572">
        <v>3738.13297543823</v>
      </c>
      <c r="F7572">
        <v>1914.5323264024901</v>
      </c>
      <c r="G7572">
        <v>917.39722773370102</v>
      </c>
      <c r="H7572">
        <v>3264.4510318050002</v>
      </c>
      <c r="I7572">
        <v>251.37296756160501</v>
      </c>
    </row>
    <row r="7573" spans="1:9" x14ac:dyDescent="0.25">
      <c r="A7573" t="s">
        <v>51</v>
      </c>
      <c r="B7573">
        <v>2008</v>
      </c>
      <c r="C7573">
        <v>11</v>
      </c>
      <c r="D7573">
        <v>215.7925878831</v>
      </c>
      <c r="E7573">
        <v>3781.91544297363</v>
      </c>
      <c r="F7573">
        <v>796.74673703680003</v>
      </c>
      <c r="G7573">
        <v>380.13769257919199</v>
      </c>
      <c r="H7573">
        <v>1257.19319000317</v>
      </c>
      <c r="I7573">
        <v>230.439385042152</v>
      </c>
    </row>
    <row r="7574" spans="1:9" x14ac:dyDescent="0.25">
      <c r="A7574" t="s">
        <v>51</v>
      </c>
      <c r="B7574">
        <v>2008</v>
      </c>
      <c r="C7574">
        <v>12</v>
      </c>
      <c r="D7574">
        <v>346.05431231257802</v>
      </c>
      <c r="E7574">
        <v>3711.43706050735</v>
      </c>
      <c r="F7574">
        <v>1108.2642662729299</v>
      </c>
      <c r="G7574">
        <v>529.56275666806903</v>
      </c>
      <c r="H7574">
        <v>1733.7127159371901</v>
      </c>
      <c r="I7574">
        <v>306.35129966839099</v>
      </c>
    </row>
    <row r="7575" spans="1:9" x14ac:dyDescent="0.25">
      <c r="A7575" t="s">
        <v>51</v>
      </c>
      <c r="B7575">
        <v>2009</v>
      </c>
      <c r="C7575">
        <v>1</v>
      </c>
      <c r="D7575">
        <v>460.289284278862</v>
      </c>
      <c r="E7575">
        <v>3764.4254123273499</v>
      </c>
      <c r="F7575">
        <v>1281.77072263842</v>
      </c>
      <c r="G7575">
        <v>612.65779738972503</v>
      </c>
      <c r="H7575">
        <v>2327.5001203054399</v>
      </c>
      <c r="I7575">
        <v>370.00090718609101</v>
      </c>
    </row>
    <row r="7576" spans="1:9" x14ac:dyDescent="0.25">
      <c r="A7576" t="s">
        <v>51</v>
      </c>
      <c r="B7576">
        <v>2009</v>
      </c>
      <c r="C7576">
        <v>2</v>
      </c>
      <c r="D7576">
        <v>571.64959963670401</v>
      </c>
      <c r="E7576">
        <v>3769.4592544103998</v>
      </c>
      <c r="F7576">
        <v>338.11902721512803</v>
      </c>
      <c r="G7576">
        <v>161.94125747564499</v>
      </c>
      <c r="H7576">
        <v>576.25298823107198</v>
      </c>
      <c r="I7576">
        <v>454.202033763168</v>
      </c>
    </row>
    <row r="7577" spans="1:9" x14ac:dyDescent="0.25">
      <c r="A7577" t="s">
        <v>51</v>
      </c>
      <c r="B7577">
        <v>2009</v>
      </c>
      <c r="C7577">
        <v>3</v>
      </c>
      <c r="D7577">
        <v>915.39535099109798</v>
      </c>
      <c r="E7577">
        <v>3750.4589248398602</v>
      </c>
      <c r="F7577">
        <v>666.17268918975401</v>
      </c>
      <c r="G7577">
        <v>318.05970927554603</v>
      </c>
      <c r="H7577">
        <v>1364.04996977467</v>
      </c>
      <c r="I7577">
        <v>757.77567367053996</v>
      </c>
    </row>
    <row r="7578" spans="1:9" x14ac:dyDescent="0.25">
      <c r="A7578" t="s">
        <v>51</v>
      </c>
      <c r="B7578">
        <v>2009</v>
      </c>
      <c r="C7578">
        <v>4</v>
      </c>
      <c r="D7578">
        <v>1126.79320269657</v>
      </c>
      <c r="E7578">
        <v>3644.1279103114298</v>
      </c>
      <c r="F7578">
        <v>265.33346731118002</v>
      </c>
      <c r="G7578">
        <v>123.47863565470399</v>
      </c>
      <c r="H7578">
        <v>935.84570834871295</v>
      </c>
      <c r="I7578">
        <v>980.02288765828905</v>
      </c>
    </row>
    <row r="7579" spans="1:9" x14ac:dyDescent="0.25">
      <c r="A7579" t="s">
        <v>51</v>
      </c>
      <c r="B7579">
        <v>2009</v>
      </c>
      <c r="C7579">
        <v>5</v>
      </c>
      <c r="D7579">
        <v>1067.7705068595801</v>
      </c>
      <c r="E7579">
        <v>3734.33490596924</v>
      </c>
      <c r="F7579">
        <v>533.299627745713</v>
      </c>
      <c r="G7579">
        <v>253.65144879332701</v>
      </c>
      <c r="H7579">
        <v>1367.25887607513</v>
      </c>
      <c r="I7579">
        <v>1052.7251375759399</v>
      </c>
    </row>
    <row r="7580" spans="1:9" x14ac:dyDescent="0.25">
      <c r="A7580" t="s">
        <v>51</v>
      </c>
      <c r="B7580">
        <v>2009</v>
      </c>
      <c r="C7580">
        <v>6</v>
      </c>
      <c r="D7580">
        <v>962.13947585525</v>
      </c>
      <c r="E7580">
        <v>3598.95305642517</v>
      </c>
      <c r="F7580">
        <v>144.99272176589699</v>
      </c>
      <c r="G7580">
        <v>67.703162520721307</v>
      </c>
      <c r="H7580">
        <v>698.89458257871604</v>
      </c>
      <c r="I7580">
        <v>960.329754503765</v>
      </c>
    </row>
    <row r="7581" spans="1:9" x14ac:dyDescent="0.25">
      <c r="A7581" t="s">
        <v>51</v>
      </c>
      <c r="B7581">
        <v>2009</v>
      </c>
      <c r="C7581">
        <v>7</v>
      </c>
      <c r="D7581">
        <v>623.70966050102902</v>
      </c>
      <c r="E7581">
        <v>3736.6837532444702</v>
      </c>
      <c r="F7581">
        <v>1143.23776942667</v>
      </c>
      <c r="G7581">
        <v>548.17773537104597</v>
      </c>
      <c r="H7581">
        <v>2468.7781516465402</v>
      </c>
      <c r="I7581">
        <v>691.12973897114102</v>
      </c>
    </row>
    <row r="7582" spans="1:9" x14ac:dyDescent="0.25">
      <c r="A7582" t="s">
        <v>51</v>
      </c>
      <c r="B7582">
        <v>2009</v>
      </c>
      <c r="C7582">
        <v>8</v>
      </c>
      <c r="D7582">
        <v>383.12308405053102</v>
      </c>
      <c r="E7582">
        <v>3749.8450812741098</v>
      </c>
      <c r="F7582">
        <v>1679.80804167418</v>
      </c>
      <c r="G7582">
        <v>807.17482512229606</v>
      </c>
      <c r="H7582">
        <v>3013.57262767059</v>
      </c>
      <c r="I7582">
        <v>449.03681438437201</v>
      </c>
    </row>
    <row r="7583" spans="1:9" x14ac:dyDescent="0.25">
      <c r="A7583" t="s">
        <v>51</v>
      </c>
      <c r="B7583">
        <v>2009</v>
      </c>
      <c r="C7583">
        <v>9</v>
      </c>
      <c r="D7583">
        <v>248.49902868188701</v>
      </c>
      <c r="E7583">
        <v>3767.1663046377598</v>
      </c>
      <c r="F7583">
        <v>590.98331370563506</v>
      </c>
      <c r="G7583">
        <v>282.216085368336</v>
      </c>
      <c r="H7583">
        <v>979.16753350769898</v>
      </c>
      <c r="I7583">
        <v>302.233391036623</v>
      </c>
    </row>
    <row r="7584" spans="1:9" x14ac:dyDescent="0.25">
      <c r="A7584" t="s">
        <v>51</v>
      </c>
      <c r="B7584">
        <v>2009</v>
      </c>
      <c r="C7584">
        <v>10</v>
      </c>
      <c r="D7584">
        <v>217.867279417036</v>
      </c>
      <c r="E7584">
        <v>3772.7996456874098</v>
      </c>
      <c r="F7584">
        <v>1002.49687081581</v>
      </c>
      <c r="G7584">
        <v>477.533207084504</v>
      </c>
      <c r="H7584">
        <v>1508.2658839134201</v>
      </c>
      <c r="I7584">
        <v>258.50019480196499</v>
      </c>
    </row>
    <row r="7585" spans="1:9" x14ac:dyDescent="0.25">
      <c r="A7585" t="s">
        <v>51</v>
      </c>
      <c r="B7585">
        <v>2009</v>
      </c>
      <c r="C7585">
        <v>11</v>
      </c>
      <c r="D7585">
        <v>211.94431556092201</v>
      </c>
      <c r="E7585">
        <v>3755.92176081649</v>
      </c>
      <c r="F7585">
        <v>2440.10209754675</v>
      </c>
      <c r="G7585">
        <v>1171.4132852226901</v>
      </c>
      <c r="H7585">
        <v>4414.6260025899101</v>
      </c>
      <c r="I7585">
        <v>227.49119129040901</v>
      </c>
    </row>
    <row r="7586" spans="1:9" x14ac:dyDescent="0.25">
      <c r="A7586" t="s">
        <v>51</v>
      </c>
      <c r="B7586">
        <v>2009</v>
      </c>
      <c r="C7586">
        <v>12</v>
      </c>
      <c r="D7586">
        <v>298.93615202142598</v>
      </c>
      <c r="E7586">
        <v>3795.3576342277502</v>
      </c>
      <c r="F7586">
        <v>1063.8601224030299</v>
      </c>
      <c r="G7586">
        <v>509.25062140946699</v>
      </c>
      <c r="H7586">
        <v>1672.35920258396</v>
      </c>
      <c r="I7586">
        <v>279.38079732709201</v>
      </c>
    </row>
    <row r="7587" spans="1:9" x14ac:dyDescent="0.25">
      <c r="A7587" t="s">
        <v>51</v>
      </c>
      <c r="B7587">
        <v>2010</v>
      </c>
      <c r="C7587">
        <v>1</v>
      </c>
      <c r="D7587">
        <v>424.03378789161502</v>
      </c>
      <c r="E7587">
        <v>3760.90145303086</v>
      </c>
      <c r="F7587">
        <v>699.43265473320002</v>
      </c>
      <c r="G7587">
        <v>335.11042566901102</v>
      </c>
      <c r="H7587">
        <v>1032.7368498835301</v>
      </c>
      <c r="I7587">
        <v>345.39333684039599</v>
      </c>
    </row>
    <row r="7588" spans="1:9" x14ac:dyDescent="0.25">
      <c r="A7588" t="s">
        <v>51</v>
      </c>
      <c r="B7588">
        <v>2010</v>
      </c>
      <c r="C7588">
        <v>2</v>
      </c>
      <c r="D7588">
        <v>551.95843823047596</v>
      </c>
      <c r="E7588">
        <v>3783.8628146624701</v>
      </c>
      <c r="F7588">
        <v>488.22407710198399</v>
      </c>
      <c r="G7588">
        <v>236.54398676906899</v>
      </c>
      <c r="H7588">
        <v>836.58517268010098</v>
      </c>
      <c r="I7588">
        <v>441.43018463394901</v>
      </c>
    </row>
    <row r="7589" spans="1:9" x14ac:dyDescent="0.25">
      <c r="A7589" t="s">
        <v>51</v>
      </c>
      <c r="B7589">
        <v>2010</v>
      </c>
      <c r="C7589">
        <v>3</v>
      </c>
      <c r="D7589">
        <v>890.061606669615</v>
      </c>
      <c r="E7589">
        <v>3700.6916274398</v>
      </c>
      <c r="F7589">
        <v>748.41058115650196</v>
      </c>
      <c r="G7589">
        <v>358.26883141670203</v>
      </c>
      <c r="H7589">
        <v>1539.4994452936701</v>
      </c>
      <c r="I7589">
        <v>723.74188503274195</v>
      </c>
    </row>
    <row r="7590" spans="1:9" x14ac:dyDescent="0.25">
      <c r="A7590" t="s">
        <v>51</v>
      </c>
      <c r="B7590">
        <v>2010</v>
      </c>
      <c r="C7590">
        <v>4</v>
      </c>
      <c r="D7590">
        <v>1106.2845279180201</v>
      </c>
      <c r="E7590">
        <v>3558.4109853213499</v>
      </c>
      <c r="F7590">
        <v>327.18722950252402</v>
      </c>
      <c r="G7590">
        <v>154.44430536657899</v>
      </c>
      <c r="H7590">
        <v>792.94426871481903</v>
      </c>
      <c r="I7590">
        <v>933.407033779485</v>
      </c>
    </row>
    <row r="7591" spans="1:9" x14ac:dyDescent="0.25">
      <c r="A7591" t="s">
        <v>51</v>
      </c>
      <c r="B7591">
        <v>2010</v>
      </c>
      <c r="C7591">
        <v>5</v>
      </c>
      <c r="D7591">
        <v>1096.0026180494201</v>
      </c>
      <c r="E7591">
        <v>3391.9624100482201</v>
      </c>
      <c r="F7591">
        <v>77.342956053735605</v>
      </c>
      <c r="G7591">
        <v>34.972524139252997</v>
      </c>
      <c r="H7591">
        <v>461.96945617651897</v>
      </c>
      <c r="I7591">
        <v>948.48895682895204</v>
      </c>
    </row>
    <row r="7592" spans="1:9" x14ac:dyDescent="0.25">
      <c r="A7592" t="s">
        <v>51</v>
      </c>
      <c r="B7592">
        <v>2010</v>
      </c>
      <c r="C7592">
        <v>6</v>
      </c>
      <c r="D7592">
        <v>989.92699783823105</v>
      </c>
      <c r="E7592">
        <v>3367.9859323247501</v>
      </c>
      <c r="F7592">
        <v>70.737827931925295</v>
      </c>
      <c r="G7592">
        <v>32.027601498719001</v>
      </c>
      <c r="H7592">
        <v>426.98656546072499</v>
      </c>
      <c r="I7592">
        <v>899.01653489820001</v>
      </c>
    </row>
    <row r="7593" spans="1:9" x14ac:dyDescent="0.25">
      <c r="A7593" t="s">
        <v>51</v>
      </c>
      <c r="B7593">
        <v>2010</v>
      </c>
      <c r="C7593">
        <v>7</v>
      </c>
      <c r="D7593">
        <v>584.99015015969599</v>
      </c>
      <c r="E7593">
        <v>3664.0707946224202</v>
      </c>
      <c r="F7593">
        <v>863.61301718715697</v>
      </c>
      <c r="G7593">
        <v>414.84181319551902</v>
      </c>
      <c r="H7593">
        <v>2149.1991292221801</v>
      </c>
      <c r="I7593">
        <v>631.30137972842203</v>
      </c>
    </row>
    <row r="7594" spans="1:9" x14ac:dyDescent="0.25">
      <c r="A7594" t="s">
        <v>51</v>
      </c>
      <c r="B7594">
        <v>2010</v>
      </c>
      <c r="C7594">
        <v>8</v>
      </c>
      <c r="D7594">
        <v>424.20036801805003</v>
      </c>
      <c r="E7594">
        <v>3769.3656228610198</v>
      </c>
      <c r="F7594">
        <v>575.32125060573503</v>
      </c>
      <c r="G7594">
        <v>275.47432478966698</v>
      </c>
      <c r="H7594">
        <v>1000.59278283422</v>
      </c>
      <c r="I7594">
        <v>497.42724840875798</v>
      </c>
    </row>
    <row r="7595" spans="1:9" x14ac:dyDescent="0.25">
      <c r="A7595" t="s">
        <v>51</v>
      </c>
      <c r="B7595">
        <v>2010</v>
      </c>
      <c r="C7595">
        <v>9</v>
      </c>
      <c r="D7595">
        <v>264.78700713845097</v>
      </c>
      <c r="E7595">
        <v>3760.3627006748202</v>
      </c>
      <c r="F7595">
        <v>961.63436939971996</v>
      </c>
      <c r="G7595">
        <v>462.52898238859501</v>
      </c>
      <c r="H7595">
        <v>1635.2510097238201</v>
      </c>
      <c r="I7595">
        <v>318.37760541119098</v>
      </c>
    </row>
    <row r="7596" spans="1:9" x14ac:dyDescent="0.25">
      <c r="A7596" t="s">
        <v>51</v>
      </c>
      <c r="B7596">
        <v>2010</v>
      </c>
      <c r="C7596">
        <v>10</v>
      </c>
      <c r="D7596">
        <v>218.45827641176001</v>
      </c>
      <c r="E7596">
        <v>3776.5506276866199</v>
      </c>
      <c r="F7596">
        <v>1068.80583067005</v>
      </c>
      <c r="G7596">
        <v>509.48747894510802</v>
      </c>
      <c r="H7596">
        <v>1677.8821408868</v>
      </c>
      <c r="I7596">
        <v>257.15452309718103</v>
      </c>
    </row>
    <row r="7597" spans="1:9" x14ac:dyDescent="0.25">
      <c r="A7597" t="s">
        <v>51</v>
      </c>
      <c r="B7597">
        <v>2010</v>
      </c>
      <c r="C7597">
        <v>11</v>
      </c>
      <c r="D7597">
        <v>191.126087938144</v>
      </c>
      <c r="E7597">
        <v>3794.2823720390302</v>
      </c>
      <c r="F7597">
        <v>1545.40494515354</v>
      </c>
      <c r="G7597">
        <v>742.05240918298398</v>
      </c>
      <c r="H7597">
        <v>2555.8883114026098</v>
      </c>
      <c r="I7597">
        <v>212.30571515286499</v>
      </c>
    </row>
    <row r="7598" spans="1:9" x14ac:dyDescent="0.25">
      <c r="A7598" t="s">
        <v>51</v>
      </c>
      <c r="B7598">
        <v>2010</v>
      </c>
      <c r="C7598">
        <v>12</v>
      </c>
      <c r="D7598">
        <v>314.99992845429603</v>
      </c>
      <c r="E7598">
        <v>3801.4424686462398</v>
      </c>
      <c r="F7598">
        <v>498.51484711357102</v>
      </c>
      <c r="G7598">
        <v>238.30740228579299</v>
      </c>
      <c r="H7598">
        <v>581.35231563781804</v>
      </c>
      <c r="I7598">
        <v>292.17508496501699</v>
      </c>
    </row>
    <row r="7599" spans="1:9" x14ac:dyDescent="0.25">
      <c r="A7599" t="s">
        <v>51</v>
      </c>
      <c r="B7599">
        <v>2011</v>
      </c>
      <c r="C7599">
        <v>1</v>
      </c>
      <c r="D7599">
        <v>470.70044065228501</v>
      </c>
      <c r="E7599">
        <v>3679.3550777990699</v>
      </c>
      <c r="F7599">
        <v>1092.9299551179099</v>
      </c>
      <c r="G7599">
        <v>525.69475791793002</v>
      </c>
      <c r="H7599">
        <v>1782.67017836439</v>
      </c>
      <c r="I7599">
        <v>365.66656665598202</v>
      </c>
    </row>
    <row r="7600" spans="1:9" x14ac:dyDescent="0.25">
      <c r="A7600" t="s">
        <v>51</v>
      </c>
      <c r="B7600">
        <v>2011</v>
      </c>
      <c r="C7600">
        <v>2</v>
      </c>
      <c r="D7600">
        <v>603.21449481868603</v>
      </c>
      <c r="E7600">
        <v>3777.7920216883799</v>
      </c>
      <c r="F7600">
        <v>1272.6789667200901</v>
      </c>
      <c r="G7600">
        <v>609.72039645953998</v>
      </c>
      <c r="H7600">
        <v>2463.9452548481199</v>
      </c>
      <c r="I7600">
        <v>475.077337972267</v>
      </c>
    </row>
    <row r="7601" spans="1:9" x14ac:dyDescent="0.25">
      <c r="A7601" t="s">
        <v>51</v>
      </c>
      <c r="B7601">
        <v>2011</v>
      </c>
      <c r="C7601">
        <v>3</v>
      </c>
      <c r="D7601">
        <v>979.96700893269497</v>
      </c>
      <c r="E7601">
        <v>3696.330816054</v>
      </c>
      <c r="F7601">
        <v>473.58370241354999</v>
      </c>
      <c r="G7601">
        <v>226.606175610295</v>
      </c>
      <c r="H7601">
        <v>1084.4636781812101</v>
      </c>
      <c r="I7601">
        <v>794.49431145210303</v>
      </c>
    </row>
    <row r="7602" spans="1:9" x14ac:dyDescent="0.25">
      <c r="A7602" t="s">
        <v>51</v>
      </c>
      <c r="B7602">
        <v>2011</v>
      </c>
      <c r="C7602">
        <v>4</v>
      </c>
      <c r="D7602">
        <v>1258.88642515061</v>
      </c>
      <c r="E7602">
        <v>3601.5369064575998</v>
      </c>
      <c r="F7602">
        <v>316.33343572275902</v>
      </c>
      <c r="G7602">
        <v>149.86167141439401</v>
      </c>
      <c r="H7602">
        <v>746.41947570149398</v>
      </c>
      <c r="I7602">
        <v>1074.09164464272</v>
      </c>
    </row>
    <row r="7603" spans="1:9" x14ac:dyDescent="0.25">
      <c r="A7603" t="s">
        <v>51</v>
      </c>
      <c r="B7603">
        <v>2011</v>
      </c>
      <c r="C7603">
        <v>5</v>
      </c>
      <c r="D7603">
        <v>997.28582137090598</v>
      </c>
      <c r="E7603">
        <v>3655.1119188420098</v>
      </c>
      <c r="F7603">
        <v>681.93182960182503</v>
      </c>
      <c r="G7603">
        <v>324.59943598930198</v>
      </c>
      <c r="H7603">
        <v>2065.6474024386398</v>
      </c>
      <c r="I7603">
        <v>940.38103730307205</v>
      </c>
    </row>
    <row r="7604" spans="1:9" x14ac:dyDescent="0.25">
      <c r="A7604" t="s">
        <v>51</v>
      </c>
      <c r="B7604">
        <v>2011</v>
      </c>
      <c r="C7604">
        <v>6</v>
      </c>
      <c r="D7604">
        <v>840.56782712759195</v>
      </c>
      <c r="E7604">
        <v>3729.63035638374</v>
      </c>
      <c r="F7604">
        <v>507.03247327023502</v>
      </c>
      <c r="G7604">
        <v>242.53731930722401</v>
      </c>
      <c r="H7604">
        <v>1294.1065437007101</v>
      </c>
      <c r="I7604">
        <v>885.743154557872</v>
      </c>
    </row>
    <row r="7605" spans="1:9" x14ac:dyDescent="0.25">
      <c r="A7605" t="s">
        <v>51</v>
      </c>
      <c r="B7605">
        <v>2011</v>
      </c>
      <c r="C7605">
        <v>7</v>
      </c>
      <c r="D7605">
        <v>708.72063314028503</v>
      </c>
      <c r="E7605">
        <v>3744.9702266578702</v>
      </c>
      <c r="F7605">
        <v>636.95184225711705</v>
      </c>
      <c r="G7605">
        <v>307.48384611357898</v>
      </c>
      <c r="H7605">
        <v>1436.4905787949201</v>
      </c>
      <c r="I7605">
        <v>784.99428246616606</v>
      </c>
    </row>
    <row r="7606" spans="1:9" x14ac:dyDescent="0.25">
      <c r="A7606" t="s">
        <v>51</v>
      </c>
      <c r="B7606">
        <v>2011</v>
      </c>
      <c r="C7606">
        <v>8</v>
      </c>
      <c r="D7606">
        <v>373.40689493975498</v>
      </c>
      <c r="E7606">
        <v>3775.82952739762</v>
      </c>
      <c r="F7606">
        <v>1150.55603035063</v>
      </c>
      <c r="G7606">
        <v>552.52142880405404</v>
      </c>
      <c r="H7606">
        <v>2082.9197617258101</v>
      </c>
      <c r="I7606">
        <v>443.94006912781703</v>
      </c>
    </row>
    <row r="7607" spans="1:9" x14ac:dyDescent="0.25">
      <c r="A7607" t="s">
        <v>51</v>
      </c>
      <c r="B7607">
        <v>2011</v>
      </c>
      <c r="C7607">
        <v>9</v>
      </c>
      <c r="D7607">
        <v>257.792895397552</v>
      </c>
      <c r="E7607">
        <v>3771.2004509236199</v>
      </c>
      <c r="F7607">
        <v>1224.75749213934</v>
      </c>
      <c r="G7607">
        <v>585.71367234142303</v>
      </c>
      <c r="H7607">
        <v>2046.4362190208301</v>
      </c>
      <c r="I7607">
        <v>311.72830485178503</v>
      </c>
    </row>
    <row r="7608" spans="1:9" x14ac:dyDescent="0.25">
      <c r="A7608" t="s">
        <v>51</v>
      </c>
      <c r="B7608">
        <v>2011</v>
      </c>
      <c r="C7608">
        <v>10</v>
      </c>
      <c r="D7608">
        <v>191.462385167701</v>
      </c>
      <c r="E7608">
        <v>3749.2159600296</v>
      </c>
      <c r="F7608">
        <v>1472.9198763966899</v>
      </c>
      <c r="G7608">
        <v>705.54216927262405</v>
      </c>
      <c r="H7608">
        <v>2457.9668189988702</v>
      </c>
      <c r="I7608">
        <v>228.878468433633</v>
      </c>
    </row>
    <row r="7609" spans="1:9" x14ac:dyDescent="0.25">
      <c r="A7609" t="s">
        <v>51</v>
      </c>
      <c r="B7609">
        <v>2011</v>
      </c>
      <c r="C7609">
        <v>11</v>
      </c>
      <c r="D7609">
        <v>248.43818281683099</v>
      </c>
      <c r="E7609">
        <v>3781.8496679504401</v>
      </c>
      <c r="F7609">
        <v>1346.7369645521401</v>
      </c>
      <c r="G7609">
        <v>643.42614171544801</v>
      </c>
      <c r="H7609">
        <v>2155.0998585992402</v>
      </c>
      <c r="I7609">
        <v>260.47127516380601</v>
      </c>
    </row>
    <row r="7610" spans="1:9" x14ac:dyDescent="0.25">
      <c r="A7610" t="s">
        <v>51</v>
      </c>
      <c r="B7610">
        <v>2011</v>
      </c>
      <c r="C7610">
        <v>12</v>
      </c>
      <c r="D7610">
        <v>342.345362876877</v>
      </c>
      <c r="E7610">
        <v>3802.4235203227199</v>
      </c>
      <c r="F7610">
        <v>1603.21678400261</v>
      </c>
      <c r="G7610">
        <v>765.35431549412294</v>
      </c>
      <c r="H7610">
        <v>2789.90534731869</v>
      </c>
      <c r="I7610">
        <v>312.15986269754399</v>
      </c>
    </row>
    <row r="7611" spans="1:9" x14ac:dyDescent="0.25">
      <c r="A7611" t="s">
        <v>51</v>
      </c>
      <c r="B7611">
        <v>2012</v>
      </c>
      <c r="C7611">
        <v>1</v>
      </c>
      <c r="D7611">
        <v>474.92226966034002</v>
      </c>
      <c r="E7611">
        <v>3736.28158345474</v>
      </c>
      <c r="F7611">
        <v>949.84659826593395</v>
      </c>
      <c r="G7611">
        <v>451.71752102397699</v>
      </c>
      <c r="H7611">
        <v>1671.64994869831</v>
      </c>
      <c r="I7611">
        <v>377.56542072158101</v>
      </c>
    </row>
    <row r="7612" spans="1:9" x14ac:dyDescent="0.25">
      <c r="A7612" t="s">
        <v>51</v>
      </c>
      <c r="B7612">
        <v>2012</v>
      </c>
      <c r="C7612">
        <v>2</v>
      </c>
      <c r="D7612">
        <v>605.797141118593</v>
      </c>
      <c r="E7612">
        <v>3782.3903510137902</v>
      </c>
      <c r="F7612">
        <v>533.07959195739295</v>
      </c>
      <c r="G7612">
        <v>252.69984782168899</v>
      </c>
      <c r="H7612">
        <v>939.90873679106198</v>
      </c>
      <c r="I7612">
        <v>480.84251387121401</v>
      </c>
    </row>
    <row r="7613" spans="1:9" x14ac:dyDescent="0.25">
      <c r="A7613" t="s">
        <v>51</v>
      </c>
      <c r="B7613">
        <v>2012</v>
      </c>
      <c r="C7613">
        <v>3</v>
      </c>
      <c r="D7613">
        <v>1108.9152857147301</v>
      </c>
      <c r="E7613">
        <v>3687.99713361984</v>
      </c>
      <c r="F7613">
        <v>296.69161414686198</v>
      </c>
      <c r="G7613">
        <v>140.09896871432201</v>
      </c>
      <c r="H7613">
        <v>518.61632723210403</v>
      </c>
      <c r="I7613">
        <v>890.05180783048604</v>
      </c>
    </row>
    <row r="7614" spans="1:9" x14ac:dyDescent="0.25">
      <c r="A7614" t="s">
        <v>51</v>
      </c>
      <c r="B7614">
        <v>2012</v>
      </c>
      <c r="C7614">
        <v>4</v>
      </c>
      <c r="D7614">
        <v>914.16010836234398</v>
      </c>
      <c r="E7614">
        <v>3671.2510955120902</v>
      </c>
      <c r="F7614">
        <v>375.571660765177</v>
      </c>
      <c r="G7614">
        <v>182.41702071187501</v>
      </c>
      <c r="H7614">
        <v>1312.96540452405</v>
      </c>
      <c r="I7614">
        <v>814.76870869028198</v>
      </c>
    </row>
    <row r="7615" spans="1:9" x14ac:dyDescent="0.25">
      <c r="A7615" t="s">
        <v>51</v>
      </c>
      <c r="B7615">
        <v>2012</v>
      </c>
      <c r="C7615">
        <v>5</v>
      </c>
      <c r="D7615">
        <v>1125.5434572333299</v>
      </c>
      <c r="E7615">
        <v>3679.6766104511298</v>
      </c>
      <c r="F7615">
        <v>435.96792870997399</v>
      </c>
      <c r="G7615">
        <v>208.060295062026</v>
      </c>
      <c r="H7615">
        <v>1163.0227314423801</v>
      </c>
      <c r="I7615">
        <v>1090.37398934253</v>
      </c>
    </row>
    <row r="7616" spans="1:9" x14ac:dyDescent="0.25">
      <c r="A7616" t="s">
        <v>51</v>
      </c>
      <c r="B7616">
        <v>2012</v>
      </c>
      <c r="C7616">
        <v>6</v>
      </c>
      <c r="D7616">
        <v>725.09305126152799</v>
      </c>
      <c r="E7616">
        <v>3706.5095371725401</v>
      </c>
      <c r="F7616">
        <v>1227.76366682358</v>
      </c>
      <c r="G7616">
        <v>592.86730016479601</v>
      </c>
      <c r="H7616">
        <v>2751.6637921300098</v>
      </c>
      <c r="I7616">
        <v>761.83946089227697</v>
      </c>
    </row>
    <row r="7617" spans="1:9" x14ac:dyDescent="0.25">
      <c r="A7617" t="s">
        <v>51</v>
      </c>
      <c r="B7617">
        <v>2012</v>
      </c>
      <c r="C7617">
        <v>7</v>
      </c>
      <c r="D7617">
        <v>550.65173080990803</v>
      </c>
      <c r="E7617">
        <v>3772.99268251167</v>
      </c>
      <c r="F7617">
        <v>1025.3861343219901</v>
      </c>
      <c r="G7617">
        <v>494.23784231019499</v>
      </c>
      <c r="H7617">
        <v>1937.82628882414</v>
      </c>
      <c r="I7617">
        <v>627.02974212402603</v>
      </c>
    </row>
    <row r="7618" spans="1:9" x14ac:dyDescent="0.25">
      <c r="A7618" t="s">
        <v>51</v>
      </c>
      <c r="B7618">
        <v>2012</v>
      </c>
      <c r="C7618">
        <v>8</v>
      </c>
      <c r="D7618">
        <v>423.48588624186601</v>
      </c>
      <c r="E7618">
        <v>3779.6044697584498</v>
      </c>
      <c r="F7618">
        <v>1145.8034650869699</v>
      </c>
      <c r="G7618">
        <v>549.45026687497898</v>
      </c>
      <c r="H7618">
        <v>2104.60480304363</v>
      </c>
      <c r="I7618">
        <v>496.82492511974101</v>
      </c>
    </row>
    <row r="7619" spans="1:9" x14ac:dyDescent="0.25">
      <c r="A7619" t="s">
        <v>51</v>
      </c>
      <c r="B7619">
        <v>2012</v>
      </c>
      <c r="C7619">
        <v>9</v>
      </c>
      <c r="D7619">
        <v>233.127556800186</v>
      </c>
      <c r="E7619">
        <v>3746.8315981966398</v>
      </c>
      <c r="F7619">
        <v>1166.0406303740699</v>
      </c>
      <c r="G7619">
        <v>559.29803152860904</v>
      </c>
      <c r="H7619">
        <v>1945.4434441700901</v>
      </c>
      <c r="I7619">
        <v>284.39862712685601</v>
      </c>
    </row>
    <row r="7620" spans="1:9" x14ac:dyDescent="0.25">
      <c r="A7620" t="s">
        <v>51</v>
      </c>
      <c r="B7620">
        <v>2012</v>
      </c>
      <c r="C7620">
        <v>10</v>
      </c>
      <c r="D7620">
        <v>210.63227634875099</v>
      </c>
      <c r="E7620">
        <v>3742.5967455034602</v>
      </c>
      <c r="F7620">
        <v>1205.0663183015599</v>
      </c>
      <c r="G7620">
        <v>579.02460387457302</v>
      </c>
      <c r="H7620">
        <v>1987.7485102399401</v>
      </c>
      <c r="I7620">
        <v>248.838928151831</v>
      </c>
    </row>
    <row r="7621" spans="1:9" x14ac:dyDescent="0.25">
      <c r="A7621" t="s">
        <v>51</v>
      </c>
      <c r="B7621">
        <v>2012</v>
      </c>
      <c r="C7621">
        <v>11</v>
      </c>
      <c r="D7621">
        <v>218.92270033747701</v>
      </c>
      <c r="E7621">
        <v>3775.2863957476802</v>
      </c>
      <c r="F7621">
        <v>1351.3993096612701</v>
      </c>
      <c r="G7621">
        <v>646.65939979215602</v>
      </c>
      <c r="H7621">
        <v>2260.6224012707098</v>
      </c>
      <c r="I7621">
        <v>233.81063504164501</v>
      </c>
    </row>
    <row r="7622" spans="1:9" x14ac:dyDescent="0.25">
      <c r="A7622" t="s">
        <v>51</v>
      </c>
      <c r="B7622">
        <v>2012</v>
      </c>
      <c r="C7622">
        <v>12</v>
      </c>
      <c r="D7622">
        <v>330.87055881986697</v>
      </c>
      <c r="E7622">
        <v>3757.13223793213</v>
      </c>
      <c r="F7622">
        <v>1623.6969859293399</v>
      </c>
      <c r="G7622">
        <v>778.10652502446897</v>
      </c>
      <c r="H7622">
        <v>2731.2760486254501</v>
      </c>
      <c r="I7622">
        <v>299.73925442470102</v>
      </c>
    </row>
    <row r="7623" spans="1:9" x14ac:dyDescent="0.25">
      <c r="A7623" t="s">
        <v>51</v>
      </c>
      <c r="B7623">
        <v>2013</v>
      </c>
      <c r="C7623">
        <v>1</v>
      </c>
      <c r="D7623">
        <v>343.53317656130702</v>
      </c>
      <c r="E7623">
        <v>3788.98020572617</v>
      </c>
      <c r="F7623">
        <v>1054.31089179171</v>
      </c>
      <c r="G7623">
        <v>506.78234298836003</v>
      </c>
      <c r="H7623">
        <v>1780.3849310150199</v>
      </c>
      <c r="I7623">
        <v>290.77469340031399</v>
      </c>
    </row>
    <row r="7624" spans="1:9" x14ac:dyDescent="0.25">
      <c r="A7624" t="s">
        <v>51</v>
      </c>
      <c r="B7624">
        <v>2013</v>
      </c>
      <c r="C7624">
        <v>2</v>
      </c>
      <c r="D7624">
        <v>536.92997938157998</v>
      </c>
      <c r="E7624">
        <v>3706.7465763784799</v>
      </c>
      <c r="F7624">
        <v>530.78016976219203</v>
      </c>
      <c r="G7624">
        <v>253.301906927354</v>
      </c>
      <c r="H7624">
        <v>705.09702197438196</v>
      </c>
      <c r="I7624">
        <v>418.73351705279902</v>
      </c>
    </row>
    <row r="7625" spans="1:9" x14ac:dyDescent="0.25">
      <c r="A7625" t="s">
        <v>51</v>
      </c>
      <c r="B7625">
        <v>2013</v>
      </c>
      <c r="C7625">
        <v>3</v>
      </c>
      <c r="D7625">
        <v>629.39055581353</v>
      </c>
      <c r="E7625">
        <v>3710.5303651477798</v>
      </c>
      <c r="F7625">
        <v>309.797497864371</v>
      </c>
      <c r="G7625">
        <v>147.220444230434</v>
      </c>
      <c r="H7625">
        <v>689.03686298365596</v>
      </c>
      <c r="I7625">
        <v>526.11271372261501</v>
      </c>
    </row>
    <row r="7626" spans="1:9" x14ac:dyDescent="0.25">
      <c r="A7626" t="s">
        <v>51</v>
      </c>
      <c r="B7626">
        <v>2013</v>
      </c>
      <c r="C7626">
        <v>4</v>
      </c>
      <c r="D7626">
        <v>892.993179454715</v>
      </c>
      <c r="E7626">
        <v>3679.1108884330001</v>
      </c>
      <c r="F7626">
        <v>630.96858043800398</v>
      </c>
      <c r="G7626">
        <v>304.315258256275</v>
      </c>
      <c r="H7626">
        <v>1490.4348327697601</v>
      </c>
      <c r="I7626">
        <v>795.45846832072505</v>
      </c>
    </row>
    <row r="7627" spans="1:9" x14ac:dyDescent="0.25">
      <c r="A7627" t="s">
        <v>51</v>
      </c>
      <c r="B7627">
        <v>2013</v>
      </c>
      <c r="C7627">
        <v>5</v>
      </c>
      <c r="D7627">
        <v>984.41780978598194</v>
      </c>
      <c r="E7627">
        <v>3732.03602682267</v>
      </c>
      <c r="F7627">
        <v>513.20696156204201</v>
      </c>
      <c r="G7627">
        <v>245.581964145905</v>
      </c>
      <c r="H7627">
        <v>1334.4284825560601</v>
      </c>
      <c r="I7627">
        <v>974.63606356613002</v>
      </c>
    </row>
    <row r="7628" spans="1:9" x14ac:dyDescent="0.25">
      <c r="A7628" t="s">
        <v>51</v>
      </c>
      <c r="B7628">
        <v>2013</v>
      </c>
      <c r="C7628">
        <v>6</v>
      </c>
      <c r="D7628">
        <v>884.91586660816199</v>
      </c>
      <c r="E7628">
        <v>3683.7936242672699</v>
      </c>
      <c r="F7628">
        <v>266.03948581744498</v>
      </c>
      <c r="G7628">
        <v>126.726954081366</v>
      </c>
      <c r="H7628">
        <v>925.76839826567596</v>
      </c>
      <c r="I7628">
        <v>911.72532548079505</v>
      </c>
    </row>
    <row r="7629" spans="1:9" x14ac:dyDescent="0.25">
      <c r="A7629" t="s">
        <v>51</v>
      </c>
      <c r="B7629">
        <v>2013</v>
      </c>
      <c r="C7629">
        <v>7</v>
      </c>
      <c r="D7629">
        <v>762.27951095443598</v>
      </c>
      <c r="E7629">
        <v>3669.14068363457</v>
      </c>
      <c r="F7629">
        <v>667.08711944105096</v>
      </c>
      <c r="G7629">
        <v>320.32235274223802</v>
      </c>
      <c r="H7629">
        <v>1351.0879608550299</v>
      </c>
      <c r="I7629">
        <v>814.20683254003995</v>
      </c>
    </row>
    <row r="7630" spans="1:9" x14ac:dyDescent="0.25">
      <c r="A7630" t="s">
        <v>51</v>
      </c>
      <c r="B7630">
        <v>2013</v>
      </c>
      <c r="C7630">
        <v>8</v>
      </c>
      <c r="D7630">
        <v>399.69410956620601</v>
      </c>
      <c r="E7630">
        <v>3777.0153314384502</v>
      </c>
      <c r="F7630">
        <v>598.83438460456898</v>
      </c>
      <c r="G7630">
        <v>285.85311601362002</v>
      </c>
      <c r="H7630">
        <v>1184.2244299193601</v>
      </c>
      <c r="I7630">
        <v>471.34962184646798</v>
      </c>
    </row>
    <row r="7631" spans="1:9" x14ac:dyDescent="0.25">
      <c r="A7631" t="s">
        <v>51</v>
      </c>
      <c r="B7631">
        <v>2013</v>
      </c>
      <c r="C7631">
        <v>9</v>
      </c>
      <c r="D7631">
        <v>240.34395738722699</v>
      </c>
      <c r="E7631">
        <v>3722.34200234329</v>
      </c>
      <c r="F7631">
        <v>765.02587017627695</v>
      </c>
      <c r="G7631">
        <v>366.525843299423</v>
      </c>
      <c r="H7631">
        <v>1234.2146540128699</v>
      </c>
      <c r="I7631">
        <v>289.15558427611802</v>
      </c>
    </row>
    <row r="7632" spans="1:9" x14ac:dyDescent="0.25">
      <c r="A7632" t="s">
        <v>51</v>
      </c>
      <c r="B7632">
        <v>2013</v>
      </c>
      <c r="C7632">
        <v>10</v>
      </c>
      <c r="D7632">
        <v>176.36128218803501</v>
      </c>
      <c r="E7632">
        <v>3792.6267578234801</v>
      </c>
      <c r="F7632">
        <v>1633.52132709578</v>
      </c>
      <c r="G7632">
        <v>785.58299115944999</v>
      </c>
      <c r="H7632">
        <v>2717.7830267968502</v>
      </c>
      <c r="I7632">
        <v>217.77496778519199</v>
      </c>
    </row>
    <row r="7633" spans="1:9" x14ac:dyDescent="0.25">
      <c r="A7633" t="s">
        <v>51</v>
      </c>
      <c r="B7633">
        <v>2013</v>
      </c>
      <c r="C7633">
        <v>11</v>
      </c>
      <c r="D7633">
        <v>224.94581519055799</v>
      </c>
      <c r="E7633">
        <v>3756.4403659927402</v>
      </c>
      <c r="F7633">
        <v>714.89387686509997</v>
      </c>
      <c r="G7633">
        <v>341.89942643884399</v>
      </c>
      <c r="H7633">
        <v>1025.82716389194</v>
      </c>
      <c r="I7633">
        <v>237.334969472105</v>
      </c>
    </row>
    <row r="7634" spans="1:9" x14ac:dyDescent="0.25">
      <c r="A7634" t="s">
        <v>51</v>
      </c>
      <c r="B7634">
        <v>2013</v>
      </c>
      <c r="C7634">
        <v>12</v>
      </c>
      <c r="D7634">
        <v>291.45894381079103</v>
      </c>
      <c r="E7634">
        <v>3762.0721679126</v>
      </c>
      <c r="F7634">
        <v>2186.1374457499901</v>
      </c>
      <c r="G7634">
        <v>1053.97471501674</v>
      </c>
      <c r="H7634">
        <v>3825.6356871420298</v>
      </c>
      <c r="I7634">
        <v>269.72516989478601</v>
      </c>
    </row>
    <row r="7635" spans="1:9" x14ac:dyDescent="0.25">
      <c r="A7635" t="s">
        <v>51</v>
      </c>
      <c r="B7635">
        <v>2014</v>
      </c>
      <c r="C7635">
        <v>1</v>
      </c>
      <c r="D7635">
        <v>374.43010121626202</v>
      </c>
      <c r="E7635">
        <v>3790.1172818853802</v>
      </c>
      <c r="F7635">
        <v>1608.75218416592</v>
      </c>
      <c r="G7635">
        <v>773.03498282006603</v>
      </c>
      <c r="H7635">
        <v>2705.89197178824</v>
      </c>
      <c r="I7635">
        <v>312.85992276730502</v>
      </c>
    </row>
    <row r="7636" spans="1:9" x14ac:dyDescent="0.25">
      <c r="A7636" t="s">
        <v>51</v>
      </c>
      <c r="B7636">
        <v>2014</v>
      </c>
      <c r="C7636">
        <v>2</v>
      </c>
      <c r="D7636">
        <v>494.17563048959198</v>
      </c>
      <c r="E7636">
        <v>3786.8410592269902</v>
      </c>
      <c r="F7636">
        <v>1577.4482483381801</v>
      </c>
      <c r="G7636">
        <v>760.31996052753004</v>
      </c>
      <c r="H7636">
        <v>2874.0376634527602</v>
      </c>
      <c r="I7636">
        <v>398.927540798123</v>
      </c>
    </row>
    <row r="7637" spans="1:9" x14ac:dyDescent="0.25">
      <c r="A7637" t="s">
        <v>51</v>
      </c>
      <c r="B7637">
        <v>2014</v>
      </c>
      <c r="C7637">
        <v>3</v>
      </c>
      <c r="D7637">
        <v>836.45113673812</v>
      </c>
      <c r="E7637">
        <v>3706.4711889974201</v>
      </c>
      <c r="F7637">
        <v>810.333629778003</v>
      </c>
      <c r="G7637">
        <v>389.46285477684302</v>
      </c>
      <c r="H7637">
        <v>1701.5348639418601</v>
      </c>
      <c r="I7637">
        <v>684.94716318293797</v>
      </c>
    </row>
    <row r="7638" spans="1:9" x14ac:dyDescent="0.25">
      <c r="A7638" t="s">
        <v>51</v>
      </c>
      <c r="B7638">
        <v>2014</v>
      </c>
      <c r="C7638">
        <v>4</v>
      </c>
      <c r="D7638">
        <v>968.67488179973304</v>
      </c>
      <c r="E7638">
        <v>3723.1018986935401</v>
      </c>
      <c r="F7638">
        <v>507.528216368561</v>
      </c>
      <c r="G7638">
        <v>244.685543156573</v>
      </c>
      <c r="H7638">
        <v>1254.15600534229</v>
      </c>
      <c r="I7638">
        <v>876.24228817123605</v>
      </c>
    </row>
    <row r="7639" spans="1:9" x14ac:dyDescent="0.25">
      <c r="A7639" t="s">
        <v>51</v>
      </c>
      <c r="B7639">
        <v>2014</v>
      </c>
      <c r="C7639">
        <v>5</v>
      </c>
      <c r="D7639">
        <v>944.86825752763104</v>
      </c>
      <c r="E7639">
        <v>3769.25088749817</v>
      </c>
      <c r="F7639">
        <v>581.65818822799702</v>
      </c>
      <c r="G7639">
        <v>278.74165366899098</v>
      </c>
      <c r="H7639">
        <v>1359.8236549011599</v>
      </c>
      <c r="I7639">
        <v>948.77971292213397</v>
      </c>
    </row>
    <row r="7640" spans="1:9" x14ac:dyDescent="0.25">
      <c r="A7640" t="s">
        <v>51</v>
      </c>
      <c r="B7640">
        <v>2014</v>
      </c>
      <c r="C7640">
        <v>6</v>
      </c>
      <c r="D7640">
        <v>871.33929917295302</v>
      </c>
      <c r="E7640">
        <v>3675.53340597939</v>
      </c>
      <c r="F7640">
        <v>270.10868640596402</v>
      </c>
      <c r="G7640">
        <v>128.29483589087801</v>
      </c>
      <c r="H7640">
        <v>753.74492182394101</v>
      </c>
      <c r="I7640">
        <v>903.37311553401298</v>
      </c>
    </row>
    <row r="7641" spans="1:9" x14ac:dyDescent="0.25">
      <c r="A7641" t="s">
        <v>51</v>
      </c>
      <c r="B7641">
        <v>2014</v>
      </c>
      <c r="C7641">
        <v>7</v>
      </c>
      <c r="D7641">
        <v>739.02720738243704</v>
      </c>
      <c r="E7641">
        <v>3709.43404041656</v>
      </c>
      <c r="F7641">
        <v>354.10183934763899</v>
      </c>
      <c r="G7641">
        <v>169.13366099112801</v>
      </c>
      <c r="H7641">
        <v>1120.8054411891301</v>
      </c>
      <c r="I7641">
        <v>804.99079975451002</v>
      </c>
    </row>
    <row r="7642" spans="1:9" x14ac:dyDescent="0.25">
      <c r="A7642" t="s">
        <v>51</v>
      </c>
      <c r="B7642">
        <v>2014</v>
      </c>
      <c r="C7642">
        <v>8</v>
      </c>
      <c r="D7642">
        <v>382.05745067282101</v>
      </c>
      <c r="E7642">
        <v>3777.22561143555</v>
      </c>
      <c r="F7642">
        <v>936.62483394647495</v>
      </c>
      <c r="G7642">
        <v>449.41084191932799</v>
      </c>
      <c r="H7642">
        <v>1686.9872710351001</v>
      </c>
      <c r="I7642">
        <v>451.20233975259799</v>
      </c>
    </row>
    <row r="7643" spans="1:9" x14ac:dyDescent="0.25">
      <c r="A7643" t="s">
        <v>51</v>
      </c>
      <c r="B7643">
        <v>2014</v>
      </c>
      <c r="C7643">
        <v>9</v>
      </c>
      <c r="D7643">
        <v>288.16977106042401</v>
      </c>
      <c r="E7643">
        <v>3804.0011510981699</v>
      </c>
      <c r="F7643">
        <v>215.40359267091699</v>
      </c>
      <c r="G7643">
        <v>101.783830845644</v>
      </c>
      <c r="H7643">
        <v>145.40515201293999</v>
      </c>
      <c r="I7643">
        <v>348.15341397282401</v>
      </c>
    </row>
    <row r="7644" spans="1:9" x14ac:dyDescent="0.25">
      <c r="A7644" t="s">
        <v>51</v>
      </c>
      <c r="B7644">
        <v>2014</v>
      </c>
      <c r="C7644">
        <v>10</v>
      </c>
      <c r="D7644">
        <v>196.30020503521101</v>
      </c>
      <c r="E7644">
        <v>3756.8451153891001</v>
      </c>
      <c r="F7644">
        <v>1910.14556951651</v>
      </c>
      <c r="G7644">
        <v>918.873017198816</v>
      </c>
      <c r="H7644">
        <v>3309.0680343249101</v>
      </c>
      <c r="I7644">
        <v>235.34218926136199</v>
      </c>
    </row>
    <row r="7645" spans="1:9" x14ac:dyDescent="0.25">
      <c r="A7645" t="s">
        <v>51</v>
      </c>
      <c r="B7645">
        <v>2014</v>
      </c>
      <c r="C7645">
        <v>11</v>
      </c>
      <c r="D7645">
        <v>203.38489805481001</v>
      </c>
      <c r="E7645">
        <v>3768.8872947691302</v>
      </c>
      <c r="F7645">
        <v>1153.9437559939399</v>
      </c>
      <c r="G7645">
        <v>553.66854868841494</v>
      </c>
      <c r="H7645">
        <v>1864.4908103918599</v>
      </c>
      <c r="I7645">
        <v>219.97616392737899</v>
      </c>
    </row>
    <row r="7646" spans="1:9" x14ac:dyDescent="0.25">
      <c r="A7646" t="s">
        <v>51</v>
      </c>
      <c r="B7646">
        <v>2014</v>
      </c>
      <c r="C7646">
        <v>12</v>
      </c>
      <c r="D7646">
        <v>288.32502082283901</v>
      </c>
      <c r="E7646">
        <v>3776.82807588074</v>
      </c>
      <c r="F7646">
        <v>1291.7995876223599</v>
      </c>
      <c r="G7646">
        <v>621.11219169441199</v>
      </c>
      <c r="H7646">
        <v>2128.97594014889</v>
      </c>
      <c r="I7646">
        <v>269.17043716835701</v>
      </c>
    </row>
    <row r="7647" spans="1:9" x14ac:dyDescent="0.25">
      <c r="A7647" t="s">
        <v>52</v>
      </c>
      <c r="B7647">
        <v>2002</v>
      </c>
      <c r="C7647">
        <v>1</v>
      </c>
      <c r="D7647">
        <v>1961.5756395087601</v>
      </c>
      <c r="E7647">
        <v>17866.576860874298</v>
      </c>
      <c r="F7647">
        <v>5977.8875082220102</v>
      </c>
      <c r="G7647">
        <v>2580.2136687474599</v>
      </c>
      <c r="H7647">
        <v>10066.8538577168</v>
      </c>
      <c r="I7647">
        <v>1509.5938909786801</v>
      </c>
    </row>
    <row r="7648" spans="1:9" x14ac:dyDescent="0.25">
      <c r="A7648" t="s">
        <v>52</v>
      </c>
      <c r="B7648">
        <v>2002</v>
      </c>
      <c r="C7648">
        <v>2</v>
      </c>
      <c r="D7648">
        <v>2197.05037401445</v>
      </c>
      <c r="E7648">
        <v>17822.4618219394</v>
      </c>
      <c r="F7648">
        <v>6906.2194802280501</v>
      </c>
      <c r="G7648">
        <v>2981.9450278630202</v>
      </c>
      <c r="H7648">
        <v>12821.835737150601</v>
      </c>
      <c r="I7648">
        <v>1636.1179341462901</v>
      </c>
    </row>
    <row r="7649" spans="1:9" x14ac:dyDescent="0.25">
      <c r="A7649" t="s">
        <v>52</v>
      </c>
      <c r="B7649">
        <v>2002</v>
      </c>
      <c r="C7649">
        <v>3</v>
      </c>
      <c r="D7649">
        <v>3448.2297553021199</v>
      </c>
      <c r="E7649">
        <v>17724.897734357801</v>
      </c>
      <c r="F7649">
        <v>3588.9165962043799</v>
      </c>
      <c r="G7649">
        <v>1532.1134136585999</v>
      </c>
      <c r="H7649">
        <v>6657.1923882294896</v>
      </c>
      <c r="I7649">
        <v>2607.42874225996</v>
      </c>
    </row>
    <row r="7650" spans="1:9" x14ac:dyDescent="0.25">
      <c r="A7650" t="s">
        <v>52</v>
      </c>
      <c r="B7650">
        <v>2002</v>
      </c>
      <c r="C7650">
        <v>4</v>
      </c>
      <c r="D7650">
        <v>3873.5196027823299</v>
      </c>
      <c r="E7650">
        <v>17318.646621850101</v>
      </c>
      <c r="F7650">
        <v>1836.1268040622899</v>
      </c>
      <c r="G7650">
        <v>766.83494645875203</v>
      </c>
      <c r="H7650">
        <v>4353.5431179665902</v>
      </c>
      <c r="I7650">
        <v>3078.6783756626801</v>
      </c>
    </row>
    <row r="7651" spans="1:9" x14ac:dyDescent="0.25">
      <c r="A7651" t="s">
        <v>52</v>
      </c>
      <c r="B7651">
        <v>2002</v>
      </c>
      <c r="C7651">
        <v>5</v>
      </c>
      <c r="D7651">
        <v>3871.9652598920402</v>
      </c>
      <c r="E7651">
        <v>17523.560781086901</v>
      </c>
      <c r="F7651">
        <v>2327.2584101933198</v>
      </c>
      <c r="G7651">
        <v>1007.70133808477</v>
      </c>
      <c r="H7651">
        <v>5786.1133009871501</v>
      </c>
      <c r="I7651">
        <v>3520.2064182148602</v>
      </c>
    </row>
    <row r="7652" spans="1:9" x14ac:dyDescent="0.25">
      <c r="A7652" t="s">
        <v>52</v>
      </c>
      <c r="B7652">
        <v>2002</v>
      </c>
      <c r="C7652">
        <v>6</v>
      </c>
      <c r="D7652">
        <v>2799.60229088706</v>
      </c>
      <c r="E7652">
        <v>17793.9860979451</v>
      </c>
      <c r="F7652">
        <v>3505.4584146146099</v>
      </c>
      <c r="G7652">
        <v>1507.98659222985</v>
      </c>
      <c r="H7652">
        <v>6953.6490033373502</v>
      </c>
      <c r="I7652">
        <v>2931.3971575662499</v>
      </c>
    </row>
    <row r="7653" spans="1:9" x14ac:dyDescent="0.25">
      <c r="A7653" t="s">
        <v>52</v>
      </c>
      <c r="B7653">
        <v>2002</v>
      </c>
      <c r="C7653">
        <v>7</v>
      </c>
      <c r="D7653">
        <v>2148.8654580874199</v>
      </c>
      <c r="E7653">
        <v>17854.848763838399</v>
      </c>
      <c r="F7653">
        <v>3761.7877445225299</v>
      </c>
      <c r="G7653">
        <v>1713.3078056474201</v>
      </c>
      <c r="H7653">
        <v>6858.2145785651601</v>
      </c>
      <c r="I7653">
        <v>2475.18197978445</v>
      </c>
    </row>
    <row r="7654" spans="1:9" x14ac:dyDescent="0.25">
      <c r="A7654" t="s">
        <v>52</v>
      </c>
      <c r="B7654">
        <v>2002</v>
      </c>
      <c r="C7654">
        <v>8</v>
      </c>
      <c r="D7654">
        <v>1431.08389789631</v>
      </c>
      <c r="E7654">
        <v>17721.177306256301</v>
      </c>
      <c r="F7654">
        <v>2654.8757239451302</v>
      </c>
      <c r="G7654">
        <v>1207.7178855919301</v>
      </c>
      <c r="H7654">
        <v>4522.4703617873502</v>
      </c>
      <c r="I7654">
        <v>1768.76632638359</v>
      </c>
    </row>
    <row r="7655" spans="1:9" x14ac:dyDescent="0.25">
      <c r="A7655" t="s">
        <v>52</v>
      </c>
      <c r="B7655">
        <v>2002</v>
      </c>
      <c r="C7655">
        <v>9</v>
      </c>
      <c r="D7655">
        <v>1004.39915821512</v>
      </c>
      <c r="E7655">
        <v>17652.714772072501</v>
      </c>
      <c r="F7655">
        <v>1612.98335090202</v>
      </c>
      <c r="G7655">
        <v>702.82833326508103</v>
      </c>
      <c r="H7655">
        <v>2557.0021849395898</v>
      </c>
      <c r="I7655">
        <v>1293.5371511344499</v>
      </c>
    </row>
    <row r="7656" spans="1:9" x14ac:dyDescent="0.25">
      <c r="A7656" t="s">
        <v>52</v>
      </c>
      <c r="B7656">
        <v>2002</v>
      </c>
      <c r="C7656">
        <v>10</v>
      </c>
      <c r="D7656">
        <v>657.56981246032603</v>
      </c>
      <c r="E7656">
        <v>17783.0075944319</v>
      </c>
      <c r="F7656">
        <v>5604.2129029952603</v>
      </c>
      <c r="G7656">
        <v>2553.7029775416599</v>
      </c>
      <c r="H7656">
        <v>9123.1539864509905</v>
      </c>
      <c r="I7656">
        <v>926.701483610644</v>
      </c>
    </row>
    <row r="7657" spans="1:9" x14ac:dyDescent="0.25">
      <c r="A7657" t="s">
        <v>52</v>
      </c>
      <c r="B7657">
        <v>2002</v>
      </c>
      <c r="C7657">
        <v>11</v>
      </c>
      <c r="D7657">
        <v>729.16952441255705</v>
      </c>
      <c r="E7657">
        <v>17866.178998229901</v>
      </c>
      <c r="F7657">
        <v>5590.5752511626997</v>
      </c>
      <c r="G7657">
        <v>2515.11146126932</v>
      </c>
      <c r="H7657">
        <v>8773.6474558038699</v>
      </c>
      <c r="I7657">
        <v>888.20034311027996</v>
      </c>
    </row>
    <row r="7658" spans="1:9" x14ac:dyDescent="0.25">
      <c r="A7658" t="s">
        <v>52</v>
      </c>
      <c r="B7658">
        <v>2002</v>
      </c>
      <c r="C7658">
        <v>12</v>
      </c>
      <c r="D7658">
        <v>985.41188236073106</v>
      </c>
      <c r="E7658">
        <v>17902.588704554899</v>
      </c>
      <c r="F7658">
        <v>2768.13803099707</v>
      </c>
      <c r="G7658">
        <v>1267.30767116011</v>
      </c>
      <c r="H7658">
        <v>3718.4842938319598</v>
      </c>
      <c r="I7658">
        <v>993.95566812180402</v>
      </c>
    </row>
    <row r="7659" spans="1:9" x14ac:dyDescent="0.25">
      <c r="A7659" t="s">
        <v>52</v>
      </c>
      <c r="B7659">
        <v>2003</v>
      </c>
      <c r="C7659">
        <v>1</v>
      </c>
      <c r="D7659">
        <v>1819.4878601243299</v>
      </c>
      <c r="E7659">
        <v>17864.446986357601</v>
      </c>
      <c r="F7659">
        <v>5057.67940938233</v>
      </c>
      <c r="G7659">
        <v>2183.9209320014502</v>
      </c>
      <c r="H7659">
        <v>8276.6491696910907</v>
      </c>
      <c r="I7659">
        <v>1418.7846068721501</v>
      </c>
    </row>
    <row r="7660" spans="1:9" x14ac:dyDescent="0.25">
      <c r="A7660" t="s">
        <v>52</v>
      </c>
      <c r="B7660">
        <v>2003</v>
      </c>
      <c r="C7660">
        <v>2</v>
      </c>
      <c r="D7660">
        <v>2504.8603926635301</v>
      </c>
      <c r="E7660">
        <v>17780.122441368501</v>
      </c>
      <c r="F7660">
        <v>1855.0789871863201</v>
      </c>
      <c r="G7660">
        <v>799.69003149215303</v>
      </c>
      <c r="H7660">
        <v>3023.7948571662</v>
      </c>
      <c r="I7660">
        <v>1797.67060544066</v>
      </c>
    </row>
    <row r="7661" spans="1:9" x14ac:dyDescent="0.25">
      <c r="A7661" t="s">
        <v>52</v>
      </c>
      <c r="B7661">
        <v>2003</v>
      </c>
      <c r="C7661">
        <v>3</v>
      </c>
      <c r="D7661">
        <v>4097.5492834230699</v>
      </c>
      <c r="E7661">
        <v>17376.756061816501</v>
      </c>
      <c r="F7661">
        <v>2109.62536162893</v>
      </c>
      <c r="G7661">
        <v>901.27875524905096</v>
      </c>
      <c r="H7661">
        <v>4102.8768675790598</v>
      </c>
      <c r="I7661">
        <v>2934.42929039109</v>
      </c>
    </row>
    <row r="7662" spans="1:9" x14ac:dyDescent="0.25">
      <c r="A7662" t="s">
        <v>52</v>
      </c>
      <c r="B7662">
        <v>2003</v>
      </c>
      <c r="C7662">
        <v>4</v>
      </c>
      <c r="D7662">
        <v>4370.8572289055701</v>
      </c>
      <c r="E7662">
        <v>16817.466190455601</v>
      </c>
      <c r="F7662">
        <v>1071.9998430835701</v>
      </c>
      <c r="G7662">
        <v>465.83733172223702</v>
      </c>
      <c r="H7662">
        <v>3308.9013643647399</v>
      </c>
      <c r="I7662">
        <v>3251.3318251247401</v>
      </c>
    </row>
    <row r="7663" spans="1:9" x14ac:dyDescent="0.25">
      <c r="A7663" t="s">
        <v>52</v>
      </c>
      <c r="B7663">
        <v>2003</v>
      </c>
      <c r="C7663">
        <v>5</v>
      </c>
      <c r="D7663">
        <v>3742.0781377990702</v>
      </c>
      <c r="E7663">
        <v>17827.179740608801</v>
      </c>
      <c r="F7663">
        <v>2900.7969807859299</v>
      </c>
      <c r="G7663">
        <v>1259.9850414882501</v>
      </c>
      <c r="H7663">
        <v>6482.9770333165698</v>
      </c>
      <c r="I7663">
        <v>3479.6754704048299</v>
      </c>
    </row>
    <row r="7664" spans="1:9" x14ac:dyDescent="0.25">
      <c r="A7664" t="s">
        <v>52</v>
      </c>
      <c r="B7664">
        <v>2003</v>
      </c>
      <c r="C7664">
        <v>6</v>
      </c>
      <c r="D7664">
        <v>3199.1994718265501</v>
      </c>
      <c r="E7664">
        <v>17583.426619562499</v>
      </c>
      <c r="F7664">
        <v>1467.14052099474</v>
      </c>
      <c r="G7664">
        <v>607.40407612540503</v>
      </c>
      <c r="H7664">
        <v>3446.1424531900998</v>
      </c>
      <c r="I7664">
        <v>3078.0888536613702</v>
      </c>
    </row>
    <row r="7665" spans="1:9" x14ac:dyDescent="0.25">
      <c r="A7665" t="s">
        <v>52</v>
      </c>
      <c r="B7665">
        <v>2003</v>
      </c>
      <c r="C7665">
        <v>7</v>
      </c>
      <c r="D7665">
        <v>2394.34201922784</v>
      </c>
      <c r="E7665">
        <v>17550.4569437346</v>
      </c>
      <c r="F7665">
        <v>1661.57405403651</v>
      </c>
      <c r="G7665">
        <v>711.64224143558897</v>
      </c>
      <c r="H7665">
        <v>3451.4612616301301</v>
      </c>
      <c r="I7665">
        <v>2469.91675733793</v>
      </c>
    </row>
    <row r="7666" spans="1:9" x14ac:dyDescent="0.25">
      <c r="A7666" t="s">
        <v>52</v>
      </c>
      <c r="B7666">
        <v>2003</v>
      </c>
      <c r="C7666">
        <v>8</v>
      </c>
      <c r="D7666">
        <v>1728.70800842727</v>
      </c>
      <c r="E7666">
        <v>17749.045776643899</v>
      </c>
      <c r="F7666">
        <v>1314.1851977167801</v>
      </c>
      <c r="G7666">
        <v>558.55639949273302</v>
      </c>
      <c r="H7666">
        <v>2004.9517562967701</v>
      </c>
      <c r="I7666">
        <v>1893.11483705398</v>
      </c>
    </row>
    <row r="7667" spans="1:9" x14ac:dyDescent="0.25">
      <c r="A7667" t="s">
        <v>52</v>
      </c>
      <c r="B7667">
        <v>2003</v>
      </c>
      <c r="C7667">
        <v>9</v>
      </c>
      <c r="D7667">
        <v>1019.83302951417</v>
      </c>
      <c r="E7667">
        <v>17842.363840435501</v>
      </c>
      <c r="F7667">
        <v>2895.6165506339498</v>
      </c>
      <c r="G7667">
        <v>1240.4789313787601</v>
      </c>
      <c r="H7667">
        <v>4089.94940073724</v>
      </c>
      <c r="I7667">
        <v>1150.1249122536501</v>
      </c>
    </row>
    <row r="7668" spans="1:9" x14ac:dyDescent="0.25">
      <c r="A7668" t="s">
        <v>52</v>
      </c>
      <c r="B7668">
        <v>2003</v>
      </c>
      <c r="C7668">
        <v>10</v>
      </c>
      <c r="D7668">
        <v>761.40107605582</v>
      </c>
      <c r="E7668">
        <v>17902.9206683579</v>
      </c>
      <c r="F7668">
        <v>3067.9683131915099</v>
      </c>
      <c r="G7668">
        <v>1356.1267169018899</v>
      </c>
      <c r="H7668">
        <v>3865.4716451479999</v>
      </c>
      <c r="I7668">
        <v>841.20163753538998</v>
      </c>
    </row>
    <row r="7669" spans="1:9" x14ac:dyDescent="0.25">
      <c r="A7669" t="s">
        <v>52</v>
      </c>
      <c r="B7669">
        <v>2003</v>
      </c>
      <c r="C7669">
        <v>11</v>
      </c>
      <c r="D7669">
        <v>898.01490103547599</v>
      </c>
      <c r="E7669">
        <v>17885.826567566201</v>
      </c>
      <c r="F7669">
        <v>5621.7339645267102</v>
      </c>
      <c r="G7669">
        <v>2430.6277304158298</v>
      </c>
      <c r="H7669">
        <v>8450.2948990322602</v>
      </c>
      <c r="I7669">
        <v>839.51767830500705</v>
      </c>
    </row>
    <row r="7670" spans="1:9" x14ac:dyDescent="0.25">
      <c r="A7670" t="s">
        <v>52</v>
      </c>
      <c r="B7670">
        <v>2003</v>
      </c>
      <c r="C7670">
        <v>12</v>
      </c>
      <c r="D7670">
        <v>1263.6659879274901</v>
      </c>
      <c r="E7670">
        <v>17706.484034198002</v>
      </c>
      <c r="F7670">
        <v>4717.5005935546596</v>
      </c>
      <c r="G7670">
        <v>2083.8752142467201</v>
      </c>
      <c r="H7670">
        <v>7174.6630710828103</v>
      </c>
      <c r="I7670">
        <v>981.43924845779202</v>
      </c>
    </row>
    <row r="7671" spans="1:9" x14ac:dyDescent="0.25">
      <c r="A7671" t="s">
        <v>52</v>
      </c>
      <c r="B7671">
        <v>2004</v>
      </c>
      <c r="C7671">
        <v>1</v>
      </c>
      <c r="D7671">
        <v>1751.8321538292</v>
      </c>
      <c r="E7671">
        <v>17783.795547898699</v>
      </c>
      <c r="F7671">
        <v>5739.2091027693596</v>
      </c>
      <c r="G7671">
        <v>2471.4019850930799</v>
      </c>
      <c r="H7671">
        <v>10386.9616249838</v>
      </c>
      <c r="I7671">
        <v>1198.6068791039399</v>
      </c>
    </row>
    <row r="7672" spans="1:9" x14ac:dyDescent="0.25">
      <c r="A7672" t="s">
        <v>52</v>
      </c>
      <c r="B7672">
        <v>2004</v>
      </c>
      <c r="C7672">
        <v>2</v>
      </c>
      <c r="D7672">
        <v>2451.9256808237801</v>
      </c>
      <c r="E7672">
        <v>17826.5934994989</v>
      </c>
      <c r="F7672">
        <v>3249.08423528715</v>
      </c>
      <c r="G7672">
        <v>1390.0283457012799</v>
      </c>
      <c r="H7672">
        <v>5540.6117116820897</v>
      </c>
      <c r="I7672">
        <v>1628.6503071582899</v>
      </c>
    </row>
    <row r="7673" spans="1:9" x14ac:dyDescent="0.25">
      <c r="A7673" t="s">
        <v>52</v>
      </c>
      <c r="B7673">
        <v>2004</v>
      </c>
      <c r="C7673">
        <v>3</v>
      </c>
      <c r="D7673">
        <v>3500.0728532893199</v>
      </c>
      <c r="E7673">
        <v>17792.6445682335</v>
      </c>
      <c r="F7673">
        <v>2816.96710821948</v>
      </c>
      <c r="G7673">
        <v>1208.6791132333799</v>
      </c>
      <c r="H7673">
        <v>5098.0159106562396</v>
      </c>
      <c r="I7673">
        <v>2479.3407454911699</v>
      </c>
    </row>
    <row r="7674" spans="1:9" x14ac:dyDescent="0.25">
      <c r="A7674" t="s">
        <v>52</v>
      </c>
      <c r="B7674">
        <v>2004</v>
      </c>
      <c r="C7674">
        <v>4</v>
      </c>
      <c r="D7674">
        <v>3708.4641593361298</v>
      </c>
      <c r="E7674">
        <v>17781.255426378</v>
      </c>
      <c r="F7674">
        <v>3013.17659051804</v>
      </c>
      <c r="G7674">
        <v>1316.7983795995899</v>
      </c>
      <c r="H7674">
        <v>6282.0471383116001</v>
      </c>
      <c r="I7674">
        <v>2948.29444024751</v>
      </c>
    </row>
    <row r="7675" spans="1:9" x14ac:dyDescent="0.25">
      <c r="A7675" t="s">
        <v>52</v>
      </c>
      <c r="B7675">
        <v>2004</v>
      </c>
      <c r="C7675">
        <v>5</v>
      </c>
      <c r="D7675">
        <v>4086.22749622436</v>
      </c>
      <c r="E7675">
        <v>17536.932085449698</v>
      </c>
      <c r="F7675">
        <v>1244.22302218921</v>
      </c>
      <c r="G7675">
        <v>541.52311628633197</v>
      </c>
      <c r="H7675">
        <v>3243.6635245644902</v>
      </c>
      <c r="I7675">
        <v>3559.5293278712302</v>
      </c>
    </row>
    <row r="7676" spans="1:9" x14ac:dyDescent="0.25">
      <c r="A7676" t="s">
        <v>52</v>
      </c>
      <c r="B7676">
        <v>2004</v>
      </c>
      <c r="C7676">
        <v>6</v>
      </c>
      <c r="D7676">
        <v>2904.6442281723998</v>
      </c>
      <c r="E7676">
        <v>17642.834693758901</v>
      </c>
      <c r="F7676">
        <v>2854.4929629514399</v>
      </c>
      <c r="G7676">
        <v>1240.2181598468201</v>
      </c>
      <c r="H7676">
        <v>6238.8139255195401</v>
      </c>
      <c r="I7676">
        <v>2829.74077987185</v>
      </c>
    </row>
    <row r="7677" spans="1:9" x14ac:dyDescent="0.25">
      <c r="A7677" t="s">
        <v>52</v>
      </c>
      <c r="B7677">
        <v>2004</v>
      </c>
      <c r="C7677">
        <v>7</v>
      </c>
      <c r="D7677">
        <v>2201.76180088109</v>
      </c>
      <c r="E7677">
        <v>17812.156379399701</v>
      </c>
      <c r="F7677">
        <v>2015.3394709183499</v>
      </c>
      <c r="G7677">
        <v>870.23879727733504</v>
      </c>
      <c r="H7677">
        <v>3653.8829346386801</v>
      </c>
      <c r="I7677">
        <v>2348.30528996045</v>
      </c>
    </row>
    <row r="7678" spans="1:9" x14ac:dyDescent="0.25">
      <c r="A7678" t="s">
        <v>52</v>
      </c>
      <c r="B7678">
        <v>2004</v>
      </c>
      <c r="C7678">
        <v>8</v>
      </c>
      <c r="D7678">
        <v>1406.94477402591</v>
      </c>
      <c r="E7678">
        <v>17650.257570871301</v>
      </c>
      <c r="F7678">
        <v>5394.4412883860596</v>
      </c>
      <c r="G7678">
        <v>2426.4073217714499</v>
      </c>
      <c r="H7678">
        <v>9539.5214165734305</v>
      </c>
      <c r="I7678">
        <v>1564.0786224368601</v>
      </c>
    </row>
    <row r="7679" spans="1:9" x14ac:dyDescent="0.25">
      <c r="A7679" t="s">
        <v>52</v>
      </c>
      <c r="B7679">
        <v>2004</v>
      </c>
      <c r="C7679">
        <v>9</v>
      </c>
      <c r="D7679">
        <v>889.67291212644705</v>
      </c>
      <c r="E7679">
        <v>17870.161137961699</v>
      </c>
      <c r="F7679">
        <v>4946.3474719955502</v>
      </c>
      <c r="G7679">
        <v>2103.8208057330999</v>
      </c>
      <c r="H7679">
        <v>7863.1827517948605</v>
      </c>
      <c r="I7679">
        <v>1029.0392916171199</v>
      </c>
    </row>
    <row r="7680" spans="1:9" x14ac:dyDescent="0.25">
      <c r="A7680" t="s">
        <v>52</v>
      </c>
      <c r="B7680">
        <v>2004</v>
      </c>
      <c r="C7680">
        <v>10</v>
      </c>
      <c r="D7680">
        <v>660.84851021099405</v>
      </c>
      <c r="E7680">
        <v>17809.569072965602</v>
      </c>
      <c r="F7680">
        <v>6461.5951258873602</v>
      </c>
      <c r="G7680">
        <v>2877.2757878991902</v>
      </c>
      <c r="H7680">
        <v>10732.077540476999</v>
      </c>
      <c r="I7680">
        <v>747.46147174012197</v>
      </c>
    </row>
    <row r="7681" spans="1:9" x14ac:dyDescent="0.25">
      <c r="A7681" t="s">
        <v>52</v>
      </c>
      <c r="B7681">
        <v>2004</v>
      </c>
      <c r="C7681">
        <v>11</v>
      </c>
      <c r="D7681">
        <v>806.61002290691397</v>
      </c>
      <c r="E7681">
        <v>17832.524294851199</v>
      </c>
      <c r="F7681">
        <v>4030.11394750414</v>
      </c>
      <c r="G7681">
        <v>1744.9791862136101</v>
      </c>
      <c r="H7681">
        <v>5703.8291847296696</v>
      </c>
      <c r="I7681">
        <v>774.05589475055501</v>
      </c>
    </row>
    <row r="7682" spans="1:9" x14ac:dyDescent="0.25">
      <c r="A7682" t="s">
        <v>52</v>
      </c>
      <c r="B7682">
        <v>2004</v>
      </c>
      <c r="C7682">
        <v>12</v>
      </c>
      <c r="D7682">
        <v>1378.5236625822199</v>
      </c>
      <c r="E7682">
        <v>17856.458397463099</v>
      </c>
      <c r="F7682">
        <v>4414.1113538839099</v>
      </c>
      <c r="G7682">
        <v>1901.6829022003401</v>
      </c>
      <c r="H7682">
        <v>6978.6753502204101</v>
      </c>
      <c r="I7682">
        <v>1059.10970297934</v>
      </c>
    </row>
    <row r="7683" spans="1:9" x14ac:dyDescent="0.25">
      <c r="A7683" t="s">
        <v>52</v>
      </c>
      <c r="B7683">
        <v>2005</v>
      </c>
      <c r="C7683">
        <v>1</v>
      </c>
      <c r="D7683">
        <v>1998.68716281806</v>
      </c>
      <c r="E7683">
        <v>17867.6604568367</v>
      </c>
      <c r="F7683">
        <v>7161.4968427548101</v>
      </c>
      <c r="G7683">
        <v>3063.5075493497402</v>
      </c>
      <c r="H7683">
        <v>12508.5487128512</v>
      </c>
      <c r="I7683">
        <v>1346.33912699793</v>
      </c>
    </row>
    <row r="7684" spans="1:9" x14ac:dyDescent="0.25">
      <c r="A7684" t="s">
        <v>52</v>
      </c>
      <c r="B7684">
        <v>2005</v>
      </c>
      <c r="C7684">
        <v>2</v>
      </c>
      <c r="D7684">
        <v>2108.54274394904</v>
      </c>
      <c r="E7684">
        <v>17849.492940624499</v>
      </c>
      <c r="F7684">
        <v>3369.9580137906801</v>
      </c>
      <c r="G7684">
        <v>1489.2960189626699</v>
      </c>
      <c r="H7684">
        <v>5079.8970365658097</v>
      </c>
      <c r="I7684">
        <v>1421.73423095767</v>
      </c>
    </row>
    <row r="7685" spans="1:9" x14ac:dyDescent="0.25">
      <c r="A7685" t="s">
        <v>52</v>
      </c>
      <c r="B7685">
        <v>2005</v>
      </c>
      <c r="C7685">
        <v>3</v>
      </c>
      <c r="D7685">
        <v>3277.5467172284398</v>
      </c>
      <c r="E7685">
        <v>17825.774311489899</v>
      </c>
      <c r="F7685">
        <v>2996.96571039836</v>
      </c>
      <c r="G7685">
        <v>1294.5971245749299</v>
      </c>
      <c r="H7685">
        <v>5677.8375427314504</v>
      </c>
      <c r="I7685">
        <v>2332.6889748675599</v>
      </c>
    </row>
    <row r="7686" spans="1:9" x14ac:dyDescent="0.25">
      <c r="A7686" t="s">
        <v>52</v>
      </c>
      <c r="B7686">
        <v>2005</v>
      </c>
      <c r="C7686">
        <v>4</v>
      </c>
      <c r="D7686">
        <v>3723.1357663682602</v>
      </c>
      <c r="E7686">
        <v>17683.316952401899</v>
      </c>
      <c r="F7686">
        <v>2904.2951575137799</v>
      </c>
      <c r="G7686">
        <v>1236.7534037982</v>
      </c>
      <c r="H7686">
        <v>5982.8065958112902</v>
      </c>
      <c r="I7686">
        <v>2923.7608008362199</v>
      </c>
    </row>
    <row r="7687" spans="1:9" x14ac:dyDescent="0.25">
      <c r="A7687" t="s">
        <v>52</v>
      </c>
      <c r="B7687">
        <v>2005</v>
      </c>
      <c r="C7687">
        <v>5</v>
      </c>
      <c r="D7687">
        <v>3775.15390336371</v>
      </c>
      <c r="E7687">
        <v>17702.9737423849</v>
      </c>
      <c r="F7687">
        <v>2464.5875410854301</v>
      </c>
      <c r="G7687">
        <v>1061.0625065910001</v>
      </c>
      <c r="H7687">
        <v>5587.8208287339703</v>
      </c>
      <c r="I7687">
        <v>3334.56035365343</v>
      </c>
    </row>
    <row r="7688" spans="1:9" x14ac:dyDescent="0.25">
      <c r="A7688" t="s">
        <v>52</v>
      </c>
      <c r="B7688">
        <v>2005</v>
      </c>
      <c r="C7688">
        <v>6</v>
      </c>
      <c r="D7688">
        <v>3110.6583193007</v>
      </c>
      <c r="E7688">
        <v>17694.910641901701</v>
      </c>
      <c r="F7688">
        <v>2368.6281882275398</v>
      </c>
      <c r="G7688">
        <v>1040.4951816891</v>
      </c>
      <c r="H7688">
        <v>5209.6776380289002</v>
      </c>
      <c r="I7688">
        <v>3045.69293848405</v>
      </c>
    </row>
    <row r="7689" spans="1:9" x14ac:dyDescent="0.25">
      <c r="A7689" t="s">
        <v>52</v>
      </c>
      <c r="B7689">
        <v>2005</v>
      </c>
      <c r="C7689">
        <v>7</v>
      </c>
      <c r="D7689">
        <v>2351.88393909772</v>
      </c>
      <c r="E7689">
        <v>17681.483308336199</v>
      </c>
      <c r="F7689">
        <v>1081.1299694486499</v>
      </c>
      <c r="G7689">
        <v>463.75543183411702</v>
      </c>
      <c r="H7689">
        <v>2183.9554252385601</v>
      </c>
      <c r="I7689">
        <v>2463.1535394705202</v>
      </c>
    </row>
    <row r="7690" spans="1:9" x14ac:dyDescent="0.25">
      <c r="A7690" t="s">
        <v>52</v>
      </c>
      <c r="B7690">
        <v>2005</v>
      </c>
      <c r="C7690">
        <v>8</v>
      </c>
      <c r="D7690">
        <v>1465.2948997476799</v>
      </c>
      <c r="E7690">
        <v>17781.571086069602</v>
      </c>
      <c r="F7690">
        <v>3954.8423476631901</v>
      </c>
      <c r="G7690">
        <v>1701.34467526765</v>
      </c>
      <c r="H7690">
        <v>6401.1140314209697</v>
      </c>
      <c r="I7690">
        <v>1637.52955287246</v>
      </c>
    </row>
    <row r="7691" spans="1:9" x14ac:dyDescent="0.25">
      <c r="A7691" t="s">
        <v>52</v>
      </c>
      <c r="B7691">
        <v>2005</v>
      </c>
      <c r="C7691">
        <v>9</v>
      </c>
      <c r="D7691">
        <v>920.43251483193205</v>
      </c>
      <c r="E7691">
        <v>17763.431625640002</v>
      </c>
      <c r="F7691">
        <v>3897.0806487504801</v>
      </c>
      <c r="G7691">
        <v>1658.7937078217001</v>
      </c>
      <c r="H7691">
        <v>6295.8593731213396</v>
      </c>
      <c r="I7691">
        <v>1053.9728567680299</v>
      </c>
    </row>
    <row r="7692" spans="1:9" x14ac:dyDescent="0.25">
      <c r="A7692" t="s">
        <v>52</v>
      </c>
      <c r="B7692">
        <v>2005</v>
      </c>
      <c r="C7692">
        <v>10</v>
      </c>
      <c r="D7692">
        <v>721.65803087423797</v>
      </c>
      <c r="E7692">
        <v>17809.2448581627</v>
      </c>
      <c r="F7692">
        <v>5267.0736341424699</v>
      </c>
      <c r="G7692">
        <v>2359.7821196075101</v>
      </c>
      <c r="H7692">
        <v>8356.8478308063604</v>
      </c>
      <c r="I7692">
        <v>798.89001307668605</v>
      </c>
    </row>
    <row r="7693" spans="1:9" x14ac:dyDescent="0.25">
      <c r="A7693" t="s">
        <v>52</v>
      </c>
      <c r="B7693">
        <v>2005</v>
      </c>
      <c r="C7693">
        <v>11</v>
      </c>
      <c r="D7693">
        <v>841.68759703542298</v>
      </c>
      <c r="E7693">
        <v>17900.363724447499</v>
      </c>
      <c r="F7693">
        <v>5268.0557391557604</v>
      </c>
      <c r="G7693">
        <v>2313.0379280034999</v>
      </c>
      <c r="H7693">
        <v>8282.8322131652603</v>
      </c>
      <c r="I7693">
        <v>801.45266462527798</v>
      </c>
    </row>
    <row r="7694" spans="1:9" x14ac:dyDescent="0.25">
      <c r="A7694" t="s">
        <v>52</v>
      </c>
      <c r="B7694">
        <v>2005</v>
      </c>
      <c r="C7694">
        <v>12</v>
      </c>
      <c r="D7694">
        <v>1244.73091708741</v>
      </c>
      <c r="E7694">
        <v>17878.7992246588</v>
      </c>
      <c r="F7694">
        <v>3383.4639555690701</v>
      </c>
      <c r="G7694">
        <v>1497.4403654185901</v>
      </c>
      <c r="H7694">
        <v>4619.3447301387296</v>
      </c>
      <c r="I7694">
        <v>977.17927930615099</v>
      </c>
    </row>
    <row r="7695" spans="1:9" x14ac:dyDescent="0.25">
      <c r="A7695" t="s">
        <v>52</v>
      </c>
      <c r="B7695">
        <v>2006</v>
      </c>
      <c r="C7695">
        <v>1</v>
      </c>
      <c r="D7695">
        <v>1883.07013475484</v>
      </c>
      <c r="E7695">
        <v>17871.187849054699</v>
      </c>
      <c r="F7695">
        <v>3294.3967271351698</v>
      </c>
      <c r="G7695">
        <v>1417.20909087678</v>
      </c>
      <c r="H7695">
        <v>5026.7500394153503</v>
      </c>
      <c r="I7695">
        <v>1277.4423523706801</v>
      </c>
    </row>
    <row r="7696" spans="1:9" x14ac:dyDescent="0.25">
      <c r="A7696" t="s">
        <v>52</v>
      </c>
      <c r="B7696">
        <v>2006</v>
      </c>
      <c r="C7696">
        <v>2</v>
      </c>
      <c r="D7696">
        <v>2275.2981661458398</v>
      </c>
      <c r="E7696">
        <v>17851.0145861444</v>
      </c>
      <c r="F7696">
        <v>2621.1202491709901</v>
      </c>
      <c r="G7696">
        <v>1161.32622320831</v>
      </c>
      <c r="H7696">
        <v>4067.0876303420901</v>
      </c>
      <c r="I7696">
        <v>1513.40896297637</v>
      </c>
    </row>
    <row r="7697" spans="1:9" x14ac:dyDescent="0.25">
      <c r="A7697" t="s">
        <v>52</v>
      </c>
      <c r="B7697">
        <v>2006</v>
      </c>
      <c r="C7697">
        <v>3</v>
      </c>
      <c r="D7697">
        <v>2811.1826253743002</v>
      </c>
      <c r="E7697">
        <v>17867.121373761402</v>
      </c>
      <c r="F7697">
        <v>3783.9461709137699</v>
      </c>
      <c r="G7697">
        <v>1679.49531482918</v>
      </c>
      <c r="H7697">
        <v>6444.4242928342401</v>
      </c>
      <c r="I7697">
        <v>2029.08779172254</v>
      </c>
    </row>
    <row r="7698" spans="1:9" x14ac:dyDescent="0.25">
      <c r="A7698" t="s">
        <v>52</v>
      </c>
      <c r="B7698">
        <v>2006</v>
      </c>
      <c r="C7698">
        <v>4</v>
      </c>
      <c r="D7698">
        <v>3761.7502053854</v>
      </c>
      <c r="E7698">
        <v>17753.071124872498</v>
      </c>
      <c r="F7698">
        <v>2309.8068774879298</v>
      </c>
      <c r="G7698">
        <v>958.17993135110305</v>
      </c>
      <c r="H7698">
        <v>4553.1672760393903</v>
      </c>
      <c r="I7698">
        <v>2974.6019294984799</v>
      </c>
    </row>
    <row r="7699" spans="1:9" x14ac:dyDescent="0.25">
      <c r="A7699" t="s">
        <v>52</v>
      </c>
      <c r="B7699">
        <v>2006</v>
      </c>
      <c r="C7699">
        <v>5</v>
      </c>
      <c r="D7699">
        <v>4066.5137570985498</v>
      </c>
      <c r="E7699">
        <v>17581.438321473899</v>
      </c>
      <c r="F7699">
        <v>2256.60162281973</v>
      </c>
      <c r="G7699">
        <v>961.06190694065799</v>
      </c>
      <c r="H7699">
        <v>5638.4043828044796</v>
      </c>
      <c r="I7699">
        <v>3513.0885583958302</v>
      </c>
    </row>
    <row r="7700" spans="1:9" x14ac:dyDescent="0.25">
      <c r="A7700" t="s">
        <v>52</v>
      </c>
      <c r="B7700">
        <v>2006</v>
      </c>
      <c r="C7700">
        <v>6</v>
      </c>
      <c r="D7700">
        <v>3473.1250068417799</v>
      </c>
      <c r="E7700">
        <v>17408.339322061202</v>
      </c>
      <c r="F7700">
        <v>1376.2105989505501</v>
      </c>
      <c r="G7700">
        <v>575.19748701441597</v>
      </c>
      <c r="H7700">
        <v>3499.7288482540498</v>
      </c>
      <c r="I7700">
        <v>3278.9754466531199</v>
      </c>
    </row>
    <row r="7701" spans="1:9" x14ac:dyDescent="0.25">
      <c r="A7701" t="s">
        <v>52</v>
      </c>
      <c r="B7701">
        <v>2006</v>
      </c>
      <c r="C7701">
        <v>7</v>
      </c>
      <c r="D7701">
        <v>2860.7064181791902</v>
      </c>
      <c r="E7701">
        <v>17491.2057329647</v>
      </c>
      <c r="F7701">
        <v>1333.2161818007701</v>
      </c>
      <c r="G7701">
        <v>564.07068656828699</v>
      </c>
      <c r="H7701">
        <v>2811.78200027599</v>
      </c>
      <c r="I7701">
        <v>2913.1201712547399</v>
      </c>
    </row>
    <row r="7702" spans="1:9" x14ac:dyDescent="0.25">
      <c r="A7702" t="s">
        <v>52</v>
      </c>
      <c r="B7702">
        <v>2006</v>
      </c>
      <c r="C7702">
        <v>8</v>
      </c>
      <c r="D7702">
        <v>1405.8803839750999</v>
      </c>
      <c r="E7702">
        <v>17820.527372266701</v>
      </c>
      <c r="F7702">
        <v>2706.3768369372601</v>
      </c>
      <c r="G7702">
        <v>1208.6129781995</v>
      </c>
      <c r="H7702">
        <v>4237.8923961736</v>
      </c>
      <c r="I7702">
        <v>1578.19657486862</v>
      </c>
    </row>
    <row r="7703" spans="1:9" x14ac:dyDescent="0.25">
      <c r="A7703" t="s">
        <v>52</v>
      </c>
      <c r="B7703">
        <v>2006</v>
      </c>
      <c r="C7703">
        <v>9</v>
      </c>
      <c r="D7703">
        <v>986.43095222291504</v>
      </c>
      <c r="E7703">
        <v>17572.9009097571</v>
      </c>
      <c r="F7703">
        <v>4195.7513104933496</v>
      </c>
      <c r="G7703">
        <v>1844.68032605896</v>
      </c>
      <c r="H7703">
        <v>7011.94461857021</v>
      </c>
      <c r="I7703">
        <v>1099.0335110614601</v>
      </c>
    </row>
    <row r="7704" spans="1:9" x14ac:dyDescent="0.25">
      <c r="A7704" t="s">
        <v>52</v>
      </c>
      <c r="B7704">
        <v>2006</v>
      </c>
      <c r="C7704">
        <v>10</v>
      </c>
      <c r="D7704">
        <v>763.10387298368198</v>
      </c>
      <c r="E7704">
        <v>17752.632979758699</v>
      </c>
      <c r="F7704">
        <v>5982.7621109278098</v>
      </c>
      <c r="G7704">
        <v>2660.03350170164</v>
      </c>
      <c r="H7704">
        <v>9690.8700866538693</v>
      </c>
      <c r="I7704">
        <v>834.44773810412505</v>
      </c>
    </row>
    <row r="7705" spans="1:9" x14ac:dyDescent="0.25">
      <c r="A7705" t="s">
        <v>52</v>
      </c>
      <c r="B7705">
        <v>2006</v>
      </c>
      <c r="C7705">
        <v>11</v>
      </c>
      <c r="D7705">
        <v>824.02273021456006</v>
      </c>
      <c r="E7705">
        <v>17828.7738077057</v>
      </c>
      <c r="F7705">
        <v>7582.78142966212</v>
      </c>
      <c r="G7705">
        <v>3273.0905552086301</v>
      </c>
      <c r="H7705">
        <v>12112.998810928</v>
      </c>
      <c r="I7705">
        <v>781.94120197226505</v>
      </c>
    </row>
    <row r="7706" spans="1:9" x14ac:dyDescent="0.25">
      <c r="A7706" t="s">
        <v>52</v>
      </c>
      <c r="B7706">
        <v>2006</v>
      </c>
      <c r="C7706">
        <v>12</v>
      </c>
      <c r="D7706">
        <v>1243.39591893788</v>
      </c>
      <c r="E7706">
        <v>17819.971857505901</v>
      </c>
      <c r="F7706">
        <v>7429.8684192225801</v>
      </c>
      <c r="G7706">
        <v>3215.30412191908</v>
      </c>
      <c r="H7706">
        <v>13011.466803915901</v>
      </c>
      <c r="I7706">
        <v>974.98199772498901</v>
      </c>
    </row>
    <row r="7707" spans="1:9" x14ac:dyDescent="0.25">
      <c r="A7707" t="s">
        <v>52</v>
      </c>
      <c r="B7707">
        <v>2007</v>
      </c>
      <c r="C7707">
        <v>1</v>
      </c>
      <c r="D7707">
        <v>1971.7589347174801</v>
      </c>
      <c r="E7707">
        <v>17890.364020756999</v>
      </c>
      <c r="F7707">
        <v>6643.1260198444697</v>
      </c>
      <c r="G7707">
        <v>2826.3049733948001</v>
      </c>
      <c r="H7707">
        <v>11908.831559157399</v>
      </c>
      <c r="I7707">
        <v>1334.89623541333</v>
      </c>
    </row>
    <row r="7708" spans="1:9" x14ac:dyDescent="0.25">
      <c r="A7708" t="s">
        <v>52</v>
      </c>
      <c r="B7708">
        <v>2007</v>
      </c>
      <c r="C7708">
        <v>2</v>
      </c>
      <c r="D7708">
        <v>2281.18082165543</v>
      </c>
      <c r="E7708">
        <v>17858.995451476902</v>
      </c>
      <c r="F7708">
        <v>4180.4984413228603</v>
      </c>
      <c r="G7708">
        <v>1844.2852007988699</v>
      </c>
      <c r="H7708">
        <v>6936.8409473083502</v>
      </c>
      <c r="I7708">
        <v>1524.3371501996801</v>
      </c>
    </row>
    <row r="7709" spans="1:9" x14ac:dyDescent="0.25">
      <c r="A7709" t="s">
        <v>52</v>
      </c>
      <c r="B7709">
        <v>2007</v>
      </c>
      <c r="C7709">
        <v>3</v>
      </c>
      <c r="D7709">
        <v>3464.46121909254</v>
      </c>
      <c r="E7709">
        <v>17726.441509799999</v>
      </c>
      <c r="F7709">
        <v>3678.9194274107399</v>
      </c>
      <c r="G7709">
        <v>1570.18682156519</v>
      </c>
      <c r="H7709">
        <v>7098.6645276797099</v>
      </c>
      <c r="I7709">
        <v>2434.4201898254701</v>
      </c>
    </row>
    <row r="7710" spans="1:9" x14ac:dyDescent="0.25">
      <c r="A7710" t="s">
        <v>52</v>
      </c>
      <c r="B7710">
        <v>2007</v>
      </c>
      <c r="C7710">
        <v>4</v>
      </c>
      <c r="D7710">
        <v>4550.9103790248</v>
      </c>
      <c r="E7710">
        <v>17122.667523436099</v>
      </c>
      <c r="F7710">
        <v>934.13841001392802</v>
      </c>
      <c r="G7710">
        <v>388.54920238589602</v>
      </c>
      <c r="H7710">
        <v>2197.6593627157799</v>
      </c>
      <c r="I7710">
        <v>3346.9093455381199</v>
      </c>
    </row>
    <row r="7711" spans="1:9" x14ac:dyDescent="0.25">
      <c r="A7711" t="s">
        <v>52</v>
      </c>
      <c r="B7711">
        <v>2007</v>
      </c>
      <c r="C7711">
        <v>5</v>
      </c>
      <c r="D7711">
        <v>3827.2021135877999</v>
      </c>
      <c r="E7711">
        <v>17444.071391201702</v>
      </c>
      <c r="F7711">
        <v>2625.5472389972801</v>
      </c>
      <c r="G7711">
        <v>1133.42959919127</v>
      </c>
      <c r="H7711">
        <v>6567.2463105425004</v>
      </c>
      <c r="I7711">
        <v>3274.40442765336</v>
      </c>
    </row>
    <row r="7712" spans="1:9" x14ac:dyDescent="0.25">
      <c r="A7712" t="s">
        <v>52</v>
      </c>
      <c r="B7712">
        <v>2007</v>
      </c>
      <c r="C7712">
        <v>6</v>
      </c>
      <c r="D7712">
        <v>2956.29419547518</v>
      </c>
      <c r="E7712">
        <v>17677.612332247099</v>
      </c>
      <c r="F7712">
        <v>2496.22678654844</v>
      </c>
      <c r="G7712">
        <v>1138.7468526696</v>
      </c>
      <c r="H7712">
        <v>5349.2015087999498</v>
      </c>
      <c r="I7712">
        <v>2880.3000566130099</v>
      </c>
    </row>
    <row r="7713" spans="1:9" x14ac:dyDescent="0.25">
      <c r="A7713" t="s">
        <v>52</v>
      </c>
      <c r="B7713">
        <v>2007</v>
      </c>
      <c r="C7713">
        <v>7</v>
      </c>
      <c r="D7713">
        <v>2109.0017208449199</v>
      </c>
      <c r="E7713">
        <v>17768.9045857358</v>
      </c>
      <c r="F7713">
        <v>3869.6720134171501</v>
      </c>
      <c r="G7713">
        <v>1742.62098199915</v>
      </c>
      <c r="H7713">
        <v>6979.0724114000104</v>
      </c>
      <c r="I7713">
        <v>2242.1101803104302</v>
      </c>
    </row>
    <row r="7714" spans="1:9" x14ac:dyDescent="0.25">
      <c r="A7714" t="s">
        <v>52</v>
      </c>
      <c r="B7714">
        <v>2007</v>
      </c>
      <c r="C7714">
        <v>8</v>
      </c>
      <c r="D7714">
        <v>1340.7139660565799</v>
      </c>
      <c r="E7714">
        <v>17425.292002444501</v>
      </c>
      <c r="F7714">
        <v>4256.9154747563598</v>
      </c>
      <c r="G7714">
        <v>1859.9985749157099</v>
      </c>
      <c r="H7714">
        <v>6942.8708410980898</v>
      </c>
      <c r="I7714">
        <v>1471.7739704365599</v>
      </c>
    </row>
    <row r="7715" spans="1:9" x14ac:dyDescent="0.25">
      <c r="A7715" t="s">
        <v>52</v>
      </c>
      <c r="B7715">
        <v>2007</v>
      </c>
      <c r="C7715">
        <v>9</v>
      </c>
      <c r="D7715">
        <v>857.86804561359804</v>
      </c>
      <c r="E7715">
        <v>17677.989733037</v>
      </c>
      <c r="F7715">
        <v>3027.3613116329998</v>
      </c>
      <c r="G7715">
        <v>1307.1872048151799</v>
      </c>
      <c r="H7715">
        <v>4862.0485206658404</v>
      </c>
      <c r="I7715">
        <v>983.70745932987802</v>
      </c>
    </row>
    <row r="7716" spans="1:9" x14ac:dyDescent="0.25">
      <c r="A7716" t="s">
        <v>52</v>
      </c>
      <c r="B7716">
        <v>2007</v>
      </c>
      <c r="C7716">
        <v>10</v>
      </c>
      <c r="D7716">
        <v>805.80105017143899</v>
      </c>
      <c r="E7716">
        <v>17839.954236289599</v>
      </c>
      <c r="F7716">
        <v>3259.3940703828998</v>
      </c>
      <c r="G7716">
        <v>1408.7971265681399</v>
      </c>
      <c r="H7716">
        <v>4132.0671115201703</v>
      </c>
      <c r="I7716">
        <v>877.342980601617</v>
      </c>
    </row>
    <row r="7717" spans="1:9" x14ac:dyDescent="0.25">
      <c r="A7717" t="s">
        <v>52</v>
      </c>
      <c r="B7717">
        <v>2007</v>
      </c>
      <c r="C7717">
        <v>11</v>
      </c>
      <c r="D7717">
        <v>783.67403233878701</v>
      </c>
      <c r="E7717">
        <v>17821.7344922665</v>
      </c>
      <c r="F7717">
        <v>5289.87344343313</v>
      </c>
      <c r="G7717">
        <v>2340.66754700511</v>
      </c>
      <c r="H7717">
        <v>8337.6135419965103</v>
      </c>
      <c r="I7717">
        <v>753.28693587350494</v>
      </c>
    </row>
    <row r="7718" spans="1:9" x14ac:dyDescent="0.25">
      <c r="A7718" t="s">
        <v>52</v>
      </c>
      <c r="B7718">
        <v>2007</v>
      </c>
      <c r="C7718">
        <v>12</v>
      </c>
      <c r="D7718">
        <v>1289.0525353640001</v>
      </c>
      <c r="E7718">
        <v>17777.362110957802</v>
      </c>
      <c r="F7718">
        <v>4316.51307514982</v>
      </c>
      <c r="G7718">
        <v>1868.15146708204</v>
      </c>
      <c r="H7718">
        <v>6761.9267210880798</v>
      </c>
      <c r="I7718">
        <v>999.99344301958104</v>
      </c>
    </row>
    <row r="7719" spans="1:9" x14ac:dyDescent="0.25">
      <c r="A7719" t="s">
        <v>52</v>
      </c>
      <c r="B7719">
        <v>2008</v>
      </c>
      <c r="C7719">
        <v>1</v>
      </c>
      <c r="D7719">
        <v>1907.3369972737701</v>
      </c>
      <c r="E7719">
        <v>17873.548166632401</v>
      </c>
      <c r="F7719">
        <v>8705.8539161054105</v>
      </c>
      <c r="G7719">
        <v>3809.0982850584301</v>
      </c>
      <c r="H7719">
        <v>15314.1267986272</v>
      </c>
      <c r="I7719">
        <v>1291.84072311554</v>
      </c>
    </row>
    <row r="7720" spans="1:9" x14ac:dyDescent="0.25">
      <c r="A7720" t="s">
        <v>52</v>
      </c>
      <c r="B7720">
        <v>2008</v>
      </c>
      <c r="C7720">
        <v>2</v>
      </c>
      <c r="D7720">
        <v>2750.7821694238301</v>
      </c>
      <c r="E7720">
        <v>17833.482268366901</v>
      </c>
      <c r="F7720">
        <v>5141.2717922626498</v>
      </c>
      <c r="G7720">
        <v>2183.1801632186898</v>
      </c>
      <c r="H7720">
        <v>8231.6048034712894</v>
      </c>
      <c r="I7720">
        <v>1795.2571811729699</v>
      </c>
    </row>
    <row r="7721" spans="1:9" x14ac:dyDescent="0.25">
      <c r="A7721" t="s">
        <v>52</v>
      </c>
      <c r="B7721">
        <v>2008</v>
      </c>
      <c r="C7721">
        <v>3</v>
      </c>
      <c r="D7721">
        <v>3153.61881341142</v>
      </c>
      <c r="E7721">
        <v>17809.2642478366</v>
      </c>
      <c r="F7721">
        <v>4204.9149326077004</v>
      </c>
      <c r="G7721">
        <v>1797.92173962125</v>
      </c>
      <c r="H7721">
        <v>8611.8187604963096</v>
      </c>
      <c r="I7721">
        <v>2260.4609191292998</v>
      </c>
    </row>
    <row r="7722" spans="1:9" x14ac:dyDescent="0.25">
      <c r="A7722" t="s">
        <v>52</v>
      </c>
      <c r="B7722">
        <v>2008</v>
      </c>
      <c r="C7722">
        <v>4</v>
      </c>
      <c r="D7722">
        <v>3678.2721448020002</v>
      </c>
      <c r="E7722">
        <v>17795.101664009901</v>
      </c>
      <c r="F7722">
        <v>2178.9906924484699</v>
      </c>
      <c r="G7722">
        <v>976.289468781192</v>
      </c>
      <c r="H7722">
        <v>4561.6208047946902</v>
      </c>
      <c r="I7722">
        <v>2922.6383653489602</v>
      </c>
    </row>
    <row r="7723" spans="1:9" x14ac:dyDescent="0.25">
      <c r="A7723" t="s">
        <v>52</v>
      </c>
      <c r="B7723">
        <v>2008</v>
      </c>
      <c r="C7723">
        <v>5</v>
      </c>
      <c r="D7723">
        <v>4366.3357219954096</v>
      </c>
      <c r="E7723">
        <v>17035.675417026199</v>
      </c>
      <c r="F7723">
        <v>481.77820093819099</v>
      </c>
      <c r="G7723">
        <v>210.25589421631599</v>
      </c>
      <c r="H7723">
        <v>1321.1185608404401</v>
      </c>
      <c r="I7723">
        <v>3628.5391686533699</v>
      </c>
    </row>
    <row r="7724" spans="1:9" x14ac:dyDescent="0.25">
      <c r="A7724" t="s">
        <v>52</v>
      </c>
      <c r="B7724">
        <v>2008</v>
      </c>
      <c r="C7724">
        <v>6</v>
      </c>
      <c r="D7724">
        <v>3089.5734223680001</v>
      </c>
      <c r="E7724">
        <v>17203.581588983299</v>
      </c>
      <c r="F7724">
        <v>1987.02688451322</v>
      </c>
      <c r="G7724">
        <v>847.81596746304695</v>
      </c>
      <c r="H7724">
        <v>5296.8316680446096</v>
      </c>
      <c r="I7724">
        <v>2870.6743615197101</v>
      </c>
    </row>
    <row r="7725" spans="1:9" x14ac:dyDescent="0.25">
      <c r="A7725" t="s">
        <v>52</v>
      </c>
      <c r="B7725">
        <v>2008</v>
      </c>
      <c r="C7725">
        <v>7</v>
      </c>
      <c r="D7725">
        <v>2199.0098008140599</v>
      </c>
      <c r="E7725">
        <v>17795.9820421677</v>
      </c>
      <c r="F7725">
        <v>3063.9901119290998</v>
      </c>
      <c r="G7725">
        <v>1350.9860736486901</v>
      </c>
      <c r="H7725">
        <v>5149.2624995493097</v>
      </c>
      <c r="I7725">
        <v>2342.4569923240301</v>
      </c>
    </row>
    <row r="7726" spans="1:9" x14ac:dyDescent="0.25">
      <c r="A7726" t="s">
        <v>52</v>
      </c>
      <c r="B7726">
        <v>2008</v>
      </c>
      <c r="C7726">
        <v>8</v>
      </c>
      <c r="D7726">
        <v>1259.85598948387</v>
      </c>
      <c r="E7726">
        <v>17804.155865536599</v>
      </c>
      <c r="F7726">
        <v>4317.0983390463998</v>
      </c>
      <c r="G7726">
        <v>1912.63135279741</v>
      </c>
      <c r="H7726">
        <v>7579.5912585278302</v>
      </c>
      <c r="I7726">
        <v>1436.9079025476001</v>
      </c>
    </row>
    <row r="7727" spans="1:9" x14ac:dyDescent="0.25">
      <c r="A7727" t="s">
        <v>52</v>
      </c>
      <c r="B7727">
        <v>2008</v>
      </c>
      <c r="C7727">
        <v>9</v>
      </c>
      <c r="D7727">
        <v>814.29451057995504</v>
      </c>
      <c r="E7727">
        <v>17880.919779203901</v>
      </c>
      <c r="F7727">
        <v>3424.4402878842502</v>
      </c>
      <c r="G7727">
        <v>1506.0347220215999</v>
      </c>
      <c r="H7727">
        <v>5013.3943201236898</v>
      </c>
      <c r="I7727">
        <v>957.60200953428603</v>
      </c>
    </row>
    <row r="7728" spans="1:9" x14ac:dyDescent="0.25">
      <c r="A7728" t="s">
        <v>52</v>
      </c>
      <c r="B7728">
        <v>2008</v>
      </c>
      <c r="C7728">
        <v>10</v>
      </c>
      <c r="D7728">
        <v>723.77339741492096</v>
      </c>
      <c r="E7728">
        <v>17849.831754518898</v>
      </c>
      <c r="F7728">
        <v>6719.7243065161501</v>
      </c>
      <c r="G7728">
        <v>2904.6297752476498</v>
      </c>
      <c r="H7728">
        <v>10877.338881538601</v>
      </c>
      <c r="I7728">
        <v>804.76767238123398</v>
      </c>
    </row>
    <row r="7729" spans="1:9" x14ac:dyDescent="0.25">
      <c r="A7729" t="s">
        <v>52</v>
      </c>
      <c r="B7729">
        <v>2008</v>
      </c>
      <c r="C7729">
        <v>11</v>
      </c>
      <c r="D7729">
        <v>802.67920499874697</v>
      </c>
      <c r="E7729">
        <v>17868.039356577599</v>
      </c>
      <c r="F7729">
        <v>4613.4956600026699</v>
      </c>
      <c r="G7729">
        <v>1984.52636805514</v>
      </c>
      <c r="H7729">
        <v>7104.12352799772</v>
      </c>
      <c r="I7729">
        <v>767.33259452766004</v>
      </c>
    </row>
    <row r="7730" spans="1:9" x14ac:dyDescent="0.25">
      <c r="A7730" t="s">
        <v>52</v>
      </c>
      <c r="B7730">
        <v>2008</v>
      </c>
      <c r="C7730">
        <v>12</v>
      </c>
      <c r="D7730">
        <v>1260.0726014847801</v>
      </c>
      <c r="E7730">
        <v>17811.088784472398</v>
      </c>
      <c r="F7730">
        <v>4276.1974635647202</v>
      </c>
      <c r="G7730">
        <v>1882.82386292755</v>
      </c>
      <c r="H7730">
        <v>6461.0817930019502</v>
      </c>
      <c r="I7730">
        <v>979.28084498162298</v>
      </c>
    </row>
    <row r="7731" spans="1:9" x14ac:dyDescent="0.25">
      <c r="A7731" t="s">
        <v>52</v>
      </c>
      <c r="B7731">
        <v>2009</v>
      </c>
      <c r="C7731">
        <v>1</v>
      </c>
      <c r="D7731">
        <v>1806.24339642531</v>
      </c>
      <c r="E7731">
        <v>17878.684450627199</v>
      </c>
      <c r="F7731">
        <v>4960.7732318170201</v>
      </c>
      <c r="G7731">
        <v>2161.3510899235298</v>
      </c>
      <c r="H7731">
        <v>7951.8889299938</v>
      </c>
      <c r="I7731">
        <v>1232.56488487302</v>
      </c>
    </row>
    <row r="7732" spans="1:9" x14ac:dyDescent="0.25">
      <c r="A7732" t="s">
        <v>52</v>
      </c>
      <c r="B7732">
        <v>2009</v>
      </c>
      <c r="C7732">
        <v>2</v>
      </c>
      <c r="D7732">
        <v>2135.5977300665299</v>
      </c>
      <c r="E7732">
        <v>17875.3588156607</v>
      </c>
      <c r="F7732">
        <v>2454.66483745702</v>
      </c>
      <c r="G7732">
        <v>1090.8537943019601</v>
      </c>
      <c r="H7732">
        <v>3767.5526506392698</v>
      </c>
      <c r="I7732">
        <v>1440.94929516917</v>
      </c>
    </row>
    <row r="7733" spans="1:9" x14ac:dyDescent="0.25">
      <c r="A7733" t="s">
        <v>52</v>
      </c>
      <c r="B7733">
        <v>2009</v>
      </c>
      <c r="C7733">
        <v>3</v>
      </c>
      <c r="D7733">
        <v>3447.2961246800901</v>
      </c>
      <c r="E7733">
        <v>17816.651924015001</v>
      </c>
      <c r="F7733">
        <v>3825.9700579628302</v>
      </c>
      <c r="G7733">
        <v>1644.65398212626</v>
      </c>
      <c r="H7733">
        <v>7015.80041925967</v>
      </c>
      <c r="I7733">
        <v>2436.62859048783</v>
      </c>
    </row>
    <row r="7734" spans="1:9" x14ac:dyDescent="0.25">
      <c r="A7734" t="s">
        <v>52</v>
      </c>
      <c r="B7734">
        <v>2009</v>
      </c>
      <c r="C7734">
        <v>4</v>
      </c>
      <c r="D7734">
        <v>4069.7833045239499</v>
      </c>
      <c r="E7734">
        <v>17559.573372100502</v>
      </c>
      <c r="F7734">
        <v>1609.23867624636</v>
      </c>
      <c r="G7734">
        <v>679.31424591325003</v>
      </c>
      <c r="H7734">
        <v>3727.5073765715701</v>
      </c>
      <c r="I7734">
        <v>3132.0309051286899</v>
      </c>
    </row>
    <row r="7735" spans="1:9" x14ac:dyDescent="0.25">
      <c r="A7735" t="s">
        <v>52</v>
      </c>
      <c r="B7735">
        <v>2009</v>
      </c>
      <c r="C7735">
        <v>5</v>
      </c>
      <c r="D7735">
        <v>4063.1892088029599</v>
      </c>
      <c r="E7735">
        <v>17723.606591369298</v>
      </c>
      <c r="F7735">
        <v>3070.0802728051299</v>
      </c>
      <c r="G7735">
        <v>1306.80990737877</v>
      </c>
      <c r="H7735">
        <v>6707.1606883633003</v>
      </c>
      <c r="I7735">
        <v>3596.1817934836499</v>
      </c>
    </row>
    <row r="7736" spans="1:9" x14ac:dyDescent="0.25">
      <c r="A7736" t="s">
        <v>52</v>
      </c>
      <c r="B7736">
        <v>2009</v>
      </c>
      <c r="C7736">
        <v>6</v>
      </c>
      <c r="D7736">
        <v>3360.4707074216999</v>
      </c>
      <c r="E7736">
        <v>17558.087365868501</v>
      </c>
      <c r="F7736">
        <v>1154.2574589519199</v>
      </c>
      <c r="G7736">
        <v>523.20634985751406</v>
      </c>
      <c r="H7736">
        <v>3053.9839863955499</v>
      </c>
      <c r="I7736">
        <v>3219.9302668529599</v>
      </c>
    </row>
    <row r="7737" spans="1:9" x14ac:dyDescent="0.25">
      <c r="A7737" t="s">
        <v>52</v>
      </c>
      <c r="B7737">
        <v>2009</v>
      </c>
      <c r="C7737">
        <v>7</v>
      </c>
      <c r="D7737">
        <v>2305.6721765562002</v>
      </c>
      <c r="E7737">
        <v>17761.772631173098</v>
      </c>
      <c r="F7737">
        <v>3827.7359981005502</v>
      </c>
      <c r="G7737">
        <v>1695.3418498421299</v>
      </c>
      <c r="H7737">
        <v>7485.4490959073601</v>
      </c>
      <c r="I7737">
        <v>2428.93283243105</v>
      </c>
    </row>
    <row r="7738" spans="1:9" x14ac:dyDescent="0.25">
      <c r="A7738" t="s">
        <v>52</v>
      </c>
      <c r="B7738">
        <v>2009</v>
      </c>
      <c r="C7738">
        <v>8</v>
      </c>
      <c r="D7738">
        <v>1359.77333105613</v>
      </c>
      <c r="E7738">
        <v>17788.837534102498</v>
      </c>
      <c r="F7738">
        <v>5389.6260352009904</v>
      </c>
      <c r="G7738">
        <v>2330.7867788874</v>
      </c>
      <c r="H7738">
        <v>9168.4582059679797</v>
      </c>
      <c r="I7738">
        <v>1531.50453720212</v>
      </c>
    </row>
    <row r="7739" spans="1:9" x14ac:dyDescent="0.25">
      <c r="A7739" t="s">
        <v>52</v>
      </c>
      <c r="B7739">
        <v>2009</v>
      </c>
      <c r="C7739">
        <v>9</v>
      </c>
      <c r="D7739">
        <v>845.06707271848495</v>
      </c>
      <c r="E7739">
        <v>17609.450179651099</v>
      </c>
      <c r="F7739">
        <v>3729.0944758986102</v>
      </c>
      <c r="G7739">
        <v>1638.0957461425501</v>
      </c>
      <c r="H7739">
        <v>5915.1560079706996</v>
      </c>
      <c r="I7739">
        <v>971.50843003648799</v>
      </c>
    </row>
    <row r="7740" spans="1:9" x14ac:dyDescent="0.25">
      <c r="A7740" t="s">
        <v>52</v>
      </c>
      <c r="B7740">
        <v>2009</v>
      </c>
      <c r="C7740">
        <v>10</v>
      </c>
      <c r="D7740">
        <v>722.59252957218803</v>
      </c>
      <c r="E7740">
        <v>17816.923557417598</v>
      </c>
      <c r="F7740">
        <v>5086.4956321394902</v>
      </c>
      <c r="G7740">
        <v>2274.55881990021</v>
      </c>
      <c r="H7740">
        <v>7912.8263684819603</v>
      </c>
      <c r="I7740">
        <v>808.32226629120601</v>
      </c>
    </row>
    <row r="7741" spans="1:9" x14ac:dyDescent="0.25">
      <c r="A7741" t="s">
        <v>52</v>
      </c>
      <c r="B7741">
        <v>2009</v>
      </c>
      <c r="C7741">
        <v>11</v>
      </c>
      <c r="D7741">
        <v>787.59895980860404</v>
      </c>
      <c r="E7741">
        <v>17669.132756737399</v>
      </c>
      <c r="F7741">
        <v>7831.4709966050405</v>
      </c>
      <c r="G7741">
        <v>3449.5943046702801</v>
      </c>
      <c r="H7741">
        <v>13480.0812912529</v>
      </c>
      <c r="I7741">
        <v>750.35800367387401</v>
      </c>
    </row>
    <row r="7742" spans="1:9" x14ac:dyDescent="0.25">
      <c r="A7742" t="s">
        <v>52</v>
      </c>
      <c r="B7742">
        <v>2009</v>
      </c>
      <c r="C7742">
        <v>12</v>
      </c>
      <c r="D7742">
        <v>1163.48274033861</v>
      </c>
      <c r="E7742">
        <v>17915.690438884401</v>
      </c>
      <c r="F7742">
        <v>3531.8774773618902</v>
      </c>
      <c r="G7742">
        <v>1577.5088158301201</v>
      </c>
      <c r="H7742">
        <v>4614.6796026748098</v>
      </c>
      <c r="I7742">
        <v>927.76387830624196</v>
      </c>
    </row>
    <row r="7743" spans="1:9" x14ac:dyDescent="0.25">
      <c r="A7743" t="s">
        <v>52</v>
      </c>
      <c r="B7743">
        <v>2010</v>
      </c>
      <c r="C7743">
        <v>1</v>
      </c>
      <c r="D7743">
        <v>1627.5613578769</v>
      </c>
      <c r="E7743">
        <v>17833.7308935773</v>
      </c>
      <c r="F7743">
        <v>3107.0650882057798</v>
      </c>
      <c r="G7743">
        <v>1394.3328364162701</v>
      </c>
      <c r="H7743">
        <v>4379.5701072450302</v>
      </c>
      <c r="I7743">
        <v>1128.9162468669899</v>
      </c>
    </row>
    <row r="7744" spans="1:9" x14ac:dyDescent="0.25">
      <c r="A7744" t="s">
        <v>52</v>
      </c>
      <c r="B7744">
        <v>2010</v>
      </c>
      <c r="C7744">
        <v>2</v>
      </c>
      <c r="D7744">
        <v>1979.50171385458</v>
      </c>
      <c r="E7744">
        <v>17866.983579651798</v>
      </c>
      <c r="F7744">
        <v>2659.2740085095402</v>
      </c>
      <c r="G7744">
        <v>1199.6369133104799</v>
      </c>
      <c r="H7744">
        <v>3978.2373976937101</v>
      </c>
      <c r="I7744">
        <v>1346.94144574758</v>
      </c>
    </row>
    <row r="7745" spans="1:9" x14ac:dyDescent="0.25">
      <c r="A7745" t="s">
        <v>52</v>
      </c>
      <c r="B7745">
        <v>2010</v>
      </c>
      <c r="C7745">
        <v>3</v>
      </c>
      <c r="D7745">
        <v>3291.2259803470902</v>
      </c>
      <c r="E7745">
        <v>17683.538851273301</v>
      </c>
      <c r="F7745">
        <v>2559.5446045605299</v>
      </c>
      <c r="G7745">
        <v>1106.7598460091999</v>
      </c>
      <c r="H7745">
        <v>4612.2154385672302</v>
      </c>
      <c r="I7745">
        <v>2289.5325548721898</v>
      </c>
    </row>
    <row r="7746" spans="1:9" x14ac:dyDescent="0.25">
      <c r="A7746" t="s">
        <v>52</v>
      </c>
      <c r="B7746">
        <v>2010</v>
      </c>
      <c r="C7746">
        <v>4</v>
      </c>
      <c r="D7746">
        <v>4002.84846241573</v>
      </c>
      <c r="E7746">
        <v>17578.276218197399</v>
      </c>
      <c r="F7746">
        <v>1782.29342560398</v>
      </c>
      <c r="G7746">
        <v>767.40928370728</v>
      </c>
      <c r="H7746">
        <v>4037.2509324193702</v>
      </c>
      <c r="I7746">
        <v>3087.3758828847999</v>
      </c>
    </row>
    <row r="7747" spans="1:9" x14ac:dyDescent="0.25">
      <c r="A7747" t="s">
        <v>52</v>
      </c>
      <c r="B7747">
        <v>2010</v>
      </c>
      <c r="C7747">
        <v>5</v>
      </c>
      <c r="D7747">
        <v>4011.0018695552699</v>
      </c>
      <c r="E7747">
        <v>17378.157904962001</v>
      </c>
      <c r="F7747">
        <v>727.85497981789297</v>
      </c>
      <c r="G7747">
        <v>323.82339146553898</v>
      </c>
      <c r="H7747">
        <v>2122.90523076829</v>
      </c>
      <c r="I7747">
        <v>3445.0132072982801</v>
      </c>
    </row>
    <row r="7748" spans="1:9" x14ac:dyDescent="0.25">
      <c r="A7748" t="s">
        <v>52</v>
      </c>
      <c r="B7748">
        <v>2010</v>
      </c>
      <c r="C7748">
        <v>6</v>
      </c>
      <c r="D7748">
        <v>3403.5839852957001</v>
      </c>
      <c r="E7748">
        <v>17195.642576626899</v>
      </c>
      <c r="F7748">
        <v>633.03966835422</v>
      </c>
      <c r="G7748">
        <v>290.45892543899203</v>
      </c>
      <c r="H7748">
        <v>1710.4409441502901</v>
      </c>
      <c r="I7748">
        <v>3166.8255769871598</v>
      </c>
    </row>
    <row r="7749" spans="1:9" x14ac:dyDescent="0.25">
      <c r="A7749" t="s">
        <v>52</v>
      </c>
      <c r="B7749">
        <v>2010</v>
      </c>
      <c r="C7749">
        <v>7</v>
      </c>
      <c r="D7749">
        <v>2056.2906623490499</v>
      </c>
      <c r="E7749">
        <v>17639.033515582301</v>
      </c>
      <c r="F7749">
        <v>3593.5859552030402</v>
      </c>
      <c r="G7749">
        <v>1582.3180807137001</v>
      </c>
      <c r="H7749">
        <v>7452.9358502368104</v>
      </c>
      <c r="I7749">
        <v>2163.9638875576502</v>
      </c>
    </row>
    <row r="7750" spans="1:9" x14ac:dyDescent="0.25">
      <c r="A7750" t="s">
        <v>52</v>
      </c>
      <c r="B7750">
        <v>2010</v>
      </c>
      <c r="C7750">
        <v>8</v>
      </c>
      <c r="D7750">
        <v>1388.9339566998401</v>
      </c>
      <c r="E7750">
        <v>17795.7206526593</v>
      </c>
      <c r="F7750">
        <v>2965.4607807460402</v>
      </c>
      <c r="G7750">
        <v>1314.1907482156601</v>
      </c>
      <c r="H7750">
        <v>4614.2769005175296</v>
      </c>
      <c r="I7750">
        <v>1565.1012237310799</v>
      </c>
    </row>
    <row r="7751" spans="1:9" x14ac:dyDescent="0.25">
      <c r="A7751" t="s">
        <v>52</v>
      </c>
      <c r="B7751">
        <v>2010</v>
      </c>
      <c r="C7751">
        <v>9</v>
      </c>
      <c r="D7751">
        <v>850.38691781913496</v>
      </c>
      <c r="E7751">
        <v>17768.3608577388</v>
      </c>
      <c r="F7751">
        <v>4631.1289415615502</v>
      </c>
      <c r="G7751">
        <v>2084.4720705725999</v>
      </c>
      <c r="H7751">
        <v>7116.7301490109403</v>
      </c>
      <c r="I7751">
        <v>990.76149473960197</v>
      </c>
    </row>
    <row r="7752" spans="1:9" x14ac:dyDescent="0.25">
      <c r="A7752" t="s">
        <v>52</v>
      </c>
      <c r="B7752">
        <v>2010</v>
      </c>
      <c r="C7752">
        <v>10</v>
      </c>
      <c r="D7752">
        <v>722.56232583414999</v>
      </c>
      <c r="E7752">
        <v>17891.2723371506</v>
      </c>
      <c r="F7752">
        <v>4918.3466701691104</v>
      </c>
      <c r="G7752">
        <v>2141.00434135261</v>
      </c>
      <c r="H7752">
        <v>7360.2322619282604</v>
      </c>
      <c r="I7752">
        <v>807.524694323772</v>
      </c>
    </row>
    <row r="7753" spans="1:9" x14ac:dyDescent="0.25">
      <c r="A7753" t="s">
        <v>52</v>
      </c>
      <c r="B7753">
        <v>2010</v>
      </c>
      <c r="C7753">
        <v>11</v>
      </c>
      <c r="D7753">
        <v>674.22125398253104</v>
      </c>
      <c r="E7753">
        <v>17877.011763463299</v>
      </c>
      <c r="F7753">
        <v>5254.5301782704501</v>
      </c>
      <c r="G7753">
        <v>2374.7377717255199</v>
      </c>
      <c r="H7753">
        <v>8504.1363602724905</v>
      </c>
      <c r="I7753">
        <v>679.91472341460405</v>
      </c>
    </row>
    <row r="7754" spans="1:9" x14ac:dyDescent="0.25">
      <c r="A7754" t="s">
        <v>52</v>
      </c>
      <c r="B7754">
        <v>2010</v>
      </c>
      <c r="C7754">
        <v>12</v>
      </c>
      <c r="D7754">
        <v>1104.27915381604</v>
      </c>
      <c r="E7754">
        <v>17872.833869571299</v>
      </c>
      <c r="F7754">
        <v>2362.0602145889302</v>
      </c>
      <c r="G7754">
        <v>1052.0047360031799</v>
      </c>
      <c r="H7754">
        <v>2624.19703845101</v>
      </c>
      <c r="I7754">
        <v>891.48449933515997</v>
      </c>
    </row>
    <row r="7755" spans="1:9" x14ac:dyDescent="0.25">
      <c r="A7755" t="s">
        <v>52</v>
      </c>
      <c r="B7755">
        <v>2011</v>
      </c>
      <c r="C7755">
        <v>1</v>
      </c>
      <c r="D7755">
        <v>1772.13240718917</v>
      </c>
      <c r="E7755">
        <v>17739.876969076799</v>
      </c>
      <c r="F7755">
        <v>4250.85841173263</v>
      </c>
      <c r="G7755">
        <v>1832.7187089788599</v>
      </c>
      <c r="H7755">
        <v>6349.5189426894804</v>
      </c>
      <c r="I7755">
        <v>1201.06409162309</v>
      </c>
    </row>
    <row r="7756" spans="1:9" x14ac:dyDescent="0.25">
      <c r="A7756" t="s">
        <v>52</v>
      </c>
      <c r="B7756">
        <v>2011</v>
      </c>
      <c r="C7756">
        <v>2</v>
      </c>
      <c r="D7756">
        <v>2306.2307864210202</v>
      </c>
      <c r="E7756">
        <v>17867.964049638798</v>
      </c>
      <c r="F7756">
        <v>4756.1901687538102</v>
      </c>
      <c r="G7756">
        <v>2081.5649606912002</v>
      </c>
      <c r="H7756">
        <v>8434.5256566653206</v>
      </c>
      <c r="I7756">
        <v>1536.7097231062701</v>
      </c>
    </row>
    <row r="7757" spans="1:9" x14ac:dyDescent="0.25">
      <c r="A7757" t="s">
        <v>52</v>
      </c>
      <c r="B7757">
        <v>2011</v>
      </c>
      <c r="C7757">
        <v>3</v>
      </c>
      <c r="D7757">
        <v>3382.19432052514</v>
      </c>
      <c r="E7757">
        <v>17681.243330918998</v>
      </c>
      <c r="F7757">
        <v>2938.49388863474</v>
      </c>
      <c r="G7757">
        <v>1282.43651454927</v>
      </c>
      <c r="H7757">
        <v>5519.91312888013</v>
      </c>
      <c r="I7757">
        <v>2376.3983729689398</v>
      </c>
    </row>
    <row r="7758" spans="1:9" x14ac:dyDescent="0.25">
      <c r="A7758" t="s">
        <v>52</v>
      </c>
      <c r="B7758">
        <v>2011</v>
      </c>
      <c r="C7758">
        <v>4</v>
      </c>
      <c r="D7758">
        <v>4546.0890503732999</v>
      </c>
      <c r="E7758">
        <v>17326.575382649899</v>
      </c>
      <c r="F7758">
        <v>1721.40878994125</v>
      </c>
      <c r="G7758">
        <v>720.04298840407205</v>
      </c>
      <c r="H7758">
        <v>3447.1192149633898</v>
      </c>
      <c r="I7758">
        <v>3428.81740993523</v>
      </c>
    </row>
    <row r="7759" spans="1:9" x14ac:dyDescent="0.25">
      <c r="A7759" t="s">
        <v>52</v>
      </c>
      <c r="B7759">
        <v>2011</v>
      </c>
      <c r="C7759">
        <v>5</v>
      </c>
      <c r="D7759">
        <v>3674.5292984602102</v>
      </c>
      <c r="E7759">
        <v>17410.857299237399</v>
      </c>
      <c r="F7759">
        <v>4140.9387942590001</v>
      </c>
      <c r="G7759">
        <v>1736.30313570367</v>
      </c>
      <c r="H7759">
        <v>9324.1422011711802</v>
      </c>
      <c r="I7759">
        <v>3123.74610413234</v>
      </c>
    </row>
    <row r="7760" spans="1:9" x14ac:dyDescent="0.25">
      <c r="A7760" t="s">
        <v>52</v>
      </c>
      <c r="B7760">
        <v>2011</v>
      </c>
      <c r="C7760">
        <v>6</v>
      </c>
      <c r="D7760">
        <v>3037.0332684145201</v>
      </c>
      <c r="E7760">
        <v>17668.0400785567</v>
      </c>
      <c r="F7760">
        <v>2163.5199959096899</v>
      </c>
      <c r="G7760">
        <v>961.51949534144205</v>
      </c>
      <c r="H7760">
        <v>4860.2434149907103</v>
      </c>
      <c r="I7760">
        <v>2956.5754854196798</v>
      </c>
    </row>
    <row r="7761" spans="1:9" x14ac:dyDescent="0.25">
      <c r="A7761" t="s">
        <v>52</v>
      </c>
      <c r="B7761">
        <v>2011</v>
      </c>
      <c r="C7761">
        <v>7</v>
      </c>
      <c r="D7761">
        <v>2344.6461129381901</v>
      </c>
      <c r="E7761">
        <v>17717.803189756702</v>
      </c>
      <c r="F7761">
        <v>2541.39312274643</v>
      </c>
      <c r="G7761">
        <v>1157.09099966847</v>
      </c>
      <c r="H7761">
        <v>5045.9438347402302</v>
      </c>
      <c r="I7761">
        <v>2463.0213472107398</v>
      </c>
    </row>
    <row r="7762" spans="1:9" x14ac:dyDescent="0.25">
      <c r="A7762" t="s">
        <v>52</v>
      </c>
      <c r="B7762">
        <v>2011</v>
      </c>
      <c r="C7762">
        <v>8</v>
      </c>
      <c r="D7762">
        <v>1227.6366128357599</v>
      </c>
      <c r="E7762">
        <v>17636.718143158701</v>
      </c>
      <c r="F7762">
        <v>4870.5629911796204</v>
      </c>
      <c r="G7762">
        <v>2179.4151042681801</v>
      </c>
      <c r="H7762">
        <v>8326.6468173621106</v>
      </c>
      <c r="I7762">
        <v>1385.42635569096</v>
      </c>
    </row>
    <row r="7763" spans="1:9" x14ac:dyDescent="0.25">
      <c r="A7763" t="s">
        <v>52</v>
      </c>
      <c r="B7763">
        <v>2011</v>
      </c>
      <c r="C7763">
        <v>9</v>
      </c>
      <c r="D7763">
        <v>825.07335084408999</v>
      </c>
      <c r="E7763">
        <v>17840.5645708968</v>
      </c>
      <c r="F7763">
        <v>5605.1825558426699</v>
      </c>
      <c r="G7763">
        <v>2429.4344103191102</v>
      </c>
      <c r="H7763">
        <v>8958.8580868326299</v>
      </c>
      <c r="I7763">
        <v>965.86793959320096</v>
      </c>
    </row>
    <row r="7764" spans="1:9" x14ac:dyDescent="0.25">
      <c r="A7764" t="s">
        <v>52</v>
      </c>
      <c r="B7764">
        <v>2011</v>
      </c>
      <c r="C7764">
        <v>10</v>
      </c>
      <c r="D7764">
        <v>663.25217582682501</v>
      </c>
      <c r="E7764">
        <v>17818.073109082499</v>
      </c>
      <c r="F7764">
        <v>5911.39134868984</v>
      </c>
      <c r="G7764">
        <v>2549.0980992077002</v>
      </c>
      <c r="H7764">
        <v>9449.3008611392397</v>
      </c>
      <c r="I7764">
        <v>752.50596907551096</v>
      </c>
    </row>
    <row r="7765" spans="1:9" x14ac:dyDescent="0.25">
      <c r="A7765" t="s">
        <v>52</v>
      </c>
      <c r="B7765">
        <v>2011</v>
      </c>
      <c r="C7765">
        <v>11</v>
      </c>
      <c r="D7765">
        <v>883.23273396329898</v>
      </c>
      <c r="E7765">
        <v>17858.376900625899</v>
      </c>
      <c r="F7765">
        <v>5768.22033218058</v>
      </c>
      <c r="G7765">
        <v>2483.5335061093601</v>
      </c>
      <c r="H7765">
        <v>8879.4030378641</v>
      </c>
      <c r="I7765">
        <v>828.994389725921</v>
      </c>
    </row>
    <row r="7766" spans="1:9" x14ac:dyDescent="0.25">
      <c r="A7766" t="s">
        <v>52</v>
      </c>
      <c r="B7766">
        <v>2011</v>
      </c>
      <c r="C7766">
        <v>12</v>
      </c>
      <c r="D7766">
        <v>1286.04885375086</v>
      </c>
      <c r="E7766">
        <v>17898.619165744502</v>
      </c>
      <c r="F7766">
        <v>7780.5799444794602</v>
      </c>
      <c r="G7766">
        <v>3313.1126360912699</v>
      </c>
      <c r="H7766">
        <v>13531.079771335601</v>
      </c>
      <c r="I7766">
        <v>1001.2006813934699</v>
      </c>
    </row>
    <row r="7767" spans="1:9" x14ac:dyDescent="0.25">
      <c r="A7767" t="s">
        <v>52</v>
      </c>
      <c r="B7767">
        <v>2012</v>
      </c>
      <c r="C7767">
        <v>1</v>
      </c>
      <c r="D7767">
        <v>1783.0791955806201</v>
      </c>
      <c r="E7767">
        <v>17712.826665165099</v>
      </c>
      <c r="F7767">
        <v>5501.6821849867201</v>
      </c>
      <c r="G7767">
        <v>2342.3524698749802</v>
      </c>
      <c r="H7767">
        <v>9590.9663045942907</v>
      </c>
      <c r="I7767">
        <v>1209.8237320712999</v>
      </c>
    </row>
    <row r="7768" spans="1:9" x14ac:dyDescent="0.25">
      <c r="A7768" t="s">
        <v>52</v>
      </c>
      <c r="B7768">
        <v>2012</v>
      </c>
      <c r="C7768">
        <v>2</v>
      </c>
      <c r="D7768">
        <v>2468.996885214</v>
      </c>
      <c r="E7768">
        <v>17801.606898767201</v>
      </c>
      <c r="F7768">
        <v>3016.2570919032</v>
      </c>
      <c r="G7768">
        <v>1259.80565255444</v>
      </c>
      <c r="H7768">
        <v>5016.86468738247</v>
      </c>
      <c r="I7768">
        <v>1631.0897411578901</v>
      </c>
    </row>
    <row r="7769" spans="1:9" x14ac:dyDescent="0.25">
      <c r="A7769" t="s">
        <v>52</v>
      </c>
      <c r="B7769">
        <v>2012</v>
      </c>
      <c r="C7769">
        <v>3</v>
      </c>
      <c r="D7769">
        <v>3946.55473065245</v>
      </c>
      <c r="E7769">
        <v>17564.929347045301</v>
      </c>
      <c r="F7769">
        <v>1804.49414083384</v>
      </c>
      <c r="G7769">
        <v>751.01718709984095</v>
      </c>
      <c r="H7769">
        <v>2782.9198419608401</v>
      </c>
      <c r="I7769">
        <v>2713.1064440840701</v>
      </c>
    </row>
    <row r="7770" spans="1:9" x14ac:dyDescent="0.25">
      <c r="A7770" t="s">
        <v>52</v>
      </c>
      <c r="B7770">
        <v>2012</v>
      </c>
      <c r="C7770">
        <v>4</v>
      </c>
      <c r="D7770">
        <v>3373.41438402837</v>
      </c>
      <c r="E7770">
        <v>17687.184476212002</v>
      </c>
      <c r="F7770">
        <v>2658.79834369733</v>
      </c>
      <c r="G7770">
        <v>1222.3933969457801</v>
      </c>
      <c r="H7770">
        <v>6019.5213801563696</v>
      </c>
      <c r="I7770">
        <v>2671.24906321446</v>
      </c>
    </row>
    <row r="7771" spans="1:9" x14ac:dyDescent="0.25">
      <c r="A7771" t="s">
        <v>52</v>
      </c>
      <c r="B7771">
        <v>2012</v>
      </c>
      <c r="C7771">
        <v>5</v>
      </c>
      <c r="D7771">
        <v>4017.49089109327</v>
      </c>
      <c r="E7771">
        <v>17393.796346861702</v>
      </c>
      <c r="F7771">
        <v>1954.36931314714</v>
      </c>
      <c r="G7771">
        <v>829.64373229109401</v>
      </c>
      <c r="H7771">
        <v>4089.7332617802799</v>
      </c>
      <c r="I7771">
        <v>3483.8446413721099</v>
      </c>
    </row>
    <row r="7772" spans="1:9" x14ac:dyDescent="0.25">
      <c r="A7772" t="s">
        <v>52</v>
      </c>
      <c r="B7772">
        <v>2012</v>
      </c>
      <c r="C7772">
        <v>6</v>
      </c>
      <c r="D7772">
        <v>2632.3917005032199</v>
      </c>
      <c r="E7772">
        <v>17326.670650201198</v>
      </c>
      <c r="F7772">
        <v>2430.2706468378401</v>
      </c>
      <c r="G7772">
        <v>1107.59662719725</v>
      </c>
      <c r="H7772">
        <v>5793.6609344855597</v>
      </c>
      <c r="I7772">
        <v>2522.6862933336702</v>
      </c>
    </row>
    <row r="7773" spans="1:9" x14ac:dyDescent="0.25">
      <c r="A7773" t="s">
        <v>52</v>
      </c>
      <c r="B7773">
        <v>2012</v>
      </c>
      <c r="C7773">
        <v>7</v>
      </c>
      <c r="D7773">
        <v>1929.2045236168301</v>
      </c>
      <c r="E7773">
        <v>17827.253682252998</v>
      </c>
      <c r="F7773">
        <v>3338.1804225780902</v>
      </c>
      <c r="G7773">
        <v>1483.47256730037</v>
      </c>
      <c r="H7773">
        <v>5630.0597544996099</v>
      </c>
      <c r="I7773">
        <v>2081.4853767383302</v>
      </c>
    </row>
    <row r="7774" spans="1:9" x14ac:dyDescent="0.25">
      <c r="A7774" t="s">
        <v>52</v>
      </c>
      <c r="B7774">
        <v>2012</v>
      </c>
      <c r="C7774">
        <v>8</v>
      </c>
      <c r="D7774">
        <v>1437.7719501793699</v>
      </c>
      <c r="E7774">
        <v>17873.4680293005</v>
      </c>
      <c r="F7774">
        <v>3475.79819032963</v>
      </c>
      <c r="G7774">
        <v>1552.9400709362999</v>
      </c>
      <c r="H7774">
        <v>5715.7502363761096</v>
      </c>
      <c r="I7774">
        <v>1620.0868485353301</v>
      </c>
    </row>
    <row r="7775" spans="1:9" x14ac:dyDescent="0.25">
      <c r="A7775" t="s">
        <v>52</v>
      </c>
      <c r="B7775">
        <v>2012</v>
      </c>
      <c r="C7775">
        <v>9</v>
      </c>
      <c r="D7775">
        <v>766.16582046026701</v>
      </c>
      <c r="E7775">
        <v>17868.1899355362</v>
      </c>
      <c r="F7775">
        <v>4623.5053038215001</v>
      </c>
      <c r="G7775">
        <v>1991.49785345275</v>
      </c>
      <c r="H7775">
        <v>7026.6954050430104</v>
      </c>
      <c r="I7775">
        <v>908.59891297058596</v>
      </c>
    </row>
    <row r="7776" spans="1:9" x14ac:dyDescent="0.25">
      <c r="A7776" t="s">
        <v>52</v>
      </c>
      <c r="B7776">
        <v>2012</v>
      </c>
      <c r="C7776">
        <v>10</v>
      </c>
      <c r="D7776">
        <v>702.04390398901501</v>
      </c>
      <c r="E7776">
        <v>17798.661635870401</v>
      </c>
      <c r="F7776">
        <v>4676.1026177059302</v>
      </c>
      <c r="G7776">
        <v>2069.9393812528801</v>
      </c>
      <c r="H7776">
        <v>7222.8973042465504</v>
      </c>
      <c r="I7776">
        <v>783.72730530470199</v>
      </c>
    </row>
    <row r="7777" spans="1:9" x14ac:dyDescent="0.25">
      <c r="A7777" t="s">
        <v>52</v>
      </c>
      <c r="B7777">
        <v>2012</v>
      </c>
      <c r="C7777">
        <v>11</v>
      </c>
      <c r="D7777">
        <v>798.79921897472695</v>
      </c>
      <c r="E7777">
        <v>17857.2272134618</v>
      </c>
      <c r="F7777">
        <v>4859.0266921908997</v>
      </c>
      <c r="G7777">
        <v>2089.1561551323698</v>
      </c>
      <c r="H7777">
        <v>7336.6667630029397</v>
      </c>
      <c r="I7777">
        <v>769.85986762992195</v>
      </c>
    </row>
    <row r="7778" spans="1:9" x14ac:dyDescent="0.25">
      <c r="A7778" t="s">
        <v>52</v>
      </c>
      <c r="B7778">
        <v>2012</v>
      </c>
      <c r="C7778">
        <v>12</v>
      </c>
      <c r="D7778">
        <v>1223.6824827145099</v>
      </c>
      <c r="E7778">
        <v>17724.3651009397</v>
      </c>
      <c r="F7778">
        <v>6458.5310940386298</v>
      </c>
      <c r="G7778">
        <v>2837.8823529436199</v>
      </c>
      <c r="H7778">
        <v>10781.4783390094</v>
      </c>
      <c r="I7778">
        <v>953.65138217304502</v>
      </c>
    </row>
    <row r="7779" spans="1:9" x14ac:dyDescent="0.25">
      <c r="A7779" t="s">
        <v>52</v>
      </c>
      <c r="B7779">
        <v>2013</v>
      </c>
      <c r="C7779">
        <v>1</v>
      </c>
      <c r="D7779">
        <v>1392.4032368067201</v>
      </c>
      <c r="E7779">
        <v>17905.815442594401</v>
      </c>
      <c r="F7779">
        <v>3822.9963958867302</v>
      </c>
      <c r="G7779">
        <v>1707.0876087471599</v>
      </c>
      <c r="H7779">
        <v>5710.6652699075603</v>
      </c>
      <c r="I7779">
        <v>998.75258152347305</v>
      </c>
    </row>
    <row r="7780" spans="1:9" x14ac:dyDescent="0.25">
      <c r="A7780" t="s">
        <v>52</v>
      </c>
      <c r="B7780">
        <v>2013</v>
      </c>
      <c r="C7780">
        <v>2</v>
      </c>
      <c r="D7780">
        <v>2114.2892761814301</v>
      </c>
      <c r="E7780">
        <v>17632.232042706</v>
      </c>
      <c r="F7780">
        <v>2314.8221319443101</v>
      </c>
      <c r="G7780">
        <v>1029.8183613629501</v>
      </c>
      <c r="H7780">
        <v>2921.5670306396601</v>
      </c>
      <c r="I7780">
        <v>1402.4093713854099</v>
      </c>
    </row>
    <row r="7781" spans="1:9" x14ac:dyDescent="0.25">
      <c r="A7781" t="s">
        <v>52</v>
      </c>
      <c r="B7781">
        <v>2013</v>
      </c>
      <c r="C7781">
        <v>3</v>
      </c>
      <c r="D7781">
        <v>2423.69953734708</v>
      </c>
      <c r="E7781">
        <v>17699.789263953899</v>
      </c>
      <c r="F7781">
        <v>1486.56047410064</v>
      </c>
      <c r="G7781">
        <v>688.24502551021203</v>
      </c>
      <c r="H7781">
        <v>2504.52412267718</v>
      </c>
      <c r="I7781">
        <v>1749.0187234188199</v>
      </c>
    </row>
    <row r="7782" spans="1:9" x14ac:dyDescent="0.25">
      <c r="A7782" t="s">
        <v>52</v>
      </c>
      <c r="B7782">
        <v>2013</v>
      </c>
      <c r="C7782">
        <v>4</v>
      </c>
      <c r="D7782">
        <v>3316.3318890793198</v>
      </c>
      <c r="E7782">
        <v>17711.745534741101</v>
      </c>
      <c r="F7782">
        <v>1941.2794995351201</v>
      </c>
      <c r="G7782">
        <v>848.43043515488898</v>
      </c>
      <c r="H7782">
        <v>3893.48413902736</v>
      </c>
      <c r="I7782">
        <v>2628.4106128499802</v>
      </c>
    </row>
    <row r="7783" spans="1:9" x14ac:dyDescent="0.25">
      <c r="A7783" t="s">
        <v>52</v>
      </c>
      <c r="B7783">
        <v>2013</v>
      </c>
      <c r="C7783">
        <v>5</v>
      </c>
      <c r="D7783">
        <v>3396.9337188658401</v>
      </c>
      <c r="E7783">
        <v>17662.445977998901</v>
      </c>
      <c r="F7783">
        <v>2370.0261440556401</v>
      </c>
      <c r="G7783">
        <v>1046.8867908887601</v>
      </c>
      <c r="H7783">
        <v>4968.8064716747904</v>
      </c>
      <c r="I7783">
        <v>3033.4405084879099</v>
      </c>
    </row>
    <row r="7784" spans="1:9" x14ac:dyDescent="0.25">
      <c r="A7784" t="s">
        <v>52</v>
      </c>
      <c r="B7784">
        <v>2013</v>
      </c>
      <c r="C7784">
        <v>6</v>
      </c>
      <c r="D7784">
        <v>2949.5056712495898</v>
      </c>
      <c r="E7784">
        <v>17560.736683910302</v>
      </c>
      <c r="F7784">
        <v>1316.53064730142</v>
      </c>
      <c r="G7784">
        <v>575.64612175607897</v>
      </c>
      <c r="H7784">
        <v>3102.81785131283</v>
      </c>
      <c r="I7784">
        <v>2842.0963733366698</v>
      </c>
    </row>
    <row r="7785" spans="1:9" x14ac:dyDescent="0.25">
      <c r="A7785" t="s">
        <v>52</v>
      </c>
      <c r="B7785">
        <v>2013</v>
      </c>
      <c r="C7785">
        <v>7</v>
      </c>
      <c r="D7785">
        <v>2426.5795424962898</v>
      </c>
      <c r="E7785">
        <v>17584.734375390901</v>
      </c>
      <c r="F7785">
        <v>1927.5105346058101</v>
      </c>
      <c r="G7785">
        <v>870.38239990016405</v>
      </c>
      <c r="H7785">
        <v>3609.7447077934198</v>
      </c>
      <c r="I7785">
        <v>2515.3313937954899</v>
      </c>
    </row>
    <row r="7786" spans="1:9" x14ac:dyDescent="0.25">
      <c r="A7786" t="s">
        <v>52</v>
      </c>
      <c r="B7786">
        <v>2013</v>
      </c>
      <c r="C7786">
        <v>8</v>
      </c>
      <c r="D7786">
        <v>1335.2237510499399</v>
      </c>
      <c r="E7786">
        <v>17868.955112273201</v>
      </c>
      <c r="F7786">
        <v>2491.7413238940399</v>
      </c>
      <c r="G7786">
        <v>1103.7359450454401</v>
      </c>
      <c r="H7786">
        <v>3841.53650736696</v>
      </c>
      <c r="I7786">
        <v>1514.19273873111</v>
      </c>
    </row>
    <row r="7787" spans="1:9" x14ac:dyDescent="0.25">
      <c r="A7787" t="s">
        <v>52</v>
      </c>
      <c r="B7787">
        <v>2013</v>
      </c>
      <c r="C7787">
        <v>9</v>
      </c>
      <c r="D7787">
        <v>801.75558529311002</v>
      </c>
      <c r="E7787">
        <v>17844.6548222813</v>
      </c>
      <c r="F7787">
        <v>3077.7033593250599</v>
      </c>
      <c r="G7787">
        <v>1362.4110251162499</v>
      </c>
      <c r="H7787">
        <v>4279.6766671118003</v>
      </c>
      <c r="I7787">
        <v>943.77778362089896</v>
      </c>
    </row>
    <row r="7788" spans="1:9" x14ac:dyDescent="0.25">
      <c r="A7788" t="s">
        <v>52</v>
      </c>
      <c r="B7788">
        <v>2013</v>
      </c>
      <c r="C7788">
        <v>10</v>
      </c>
      <c r="D7788">
        <v>633.20737661376302</v>
      </c>
      <c r="E7788">
        <v>17864.759931398901</v>
      </c>
      <c r="F7788">
        <v>4772.1142507111399</v>
      </c>
      <c r="G7788">
        <v>2142.19541997634</v>
      </c>
      <c r="H7788">
        <v>7171.7178304174404</v>
      </c>
      <c r="I7788">
        <v>729.29976763703803</v>
      </c>
    </row>
    <row r="7789" spans="1:9" x14ac:dyDescent="0.25">
      <c r="A7789" t="s">
        <v>52</v>
      </c>
      <c r="B7789">
        <v>2013</v>
      </c>
      <c r="C7789">
        <v>11</v>
      </c>
      <c r="D7789">
        <v>730.34387095807995</v>
      </c>
      <c r="E7789">
        <v>17757.054575190999</v>
      </c>
      <c r="F7789">
        <v>3297.3934475016599</v>
      </c>
      <c r="G7789">
        <v>1466.9802566095</v>
      </c>
      <c r="H7789">
        <v>4551.5956192777403</v>
      </c>
      <c r="I7789">
        <v>713.12720454497605</v>
      </c>
    </row>
    <row r="7790" spans="1:9" x14ac:dyDescent="0.25">
      <c r="A7790" t="s">
        <v>52</v>
      </c>
      <c r="B7790">
        <v>2013</v>
      </c>
      <c r="C7790">
        <v>12</v>
      </c>
      <c r="D7790">
        <v>1022.16497737488</v>
      </c>
      <c r="E7790">
        <v>17905.185483581699</v>
      </c>
      <c r="F7790">
        <v>6491.6302169434402</v>
      </c>
      <c r="G7790">
        <v>2874.39501137771</v>
      </c>
      <c r="H7790">
        <v>10212.4738262421</v>
      </c>
      <c r="I7790">
        <v>843.62866753685398</v>
      </c>
    </row>
    <row r="7791" spans="1:9" x14ac:dyDescent="0.25">
      <c r="A7791" t="s">
        <v>52</v>
      </c>
      <c r="B7791">
        <v>2014</v>
      </c>
      <c r="C7791">
        <v>1</v>
      </c>
      <c r="D7791">
        <v>1505.13656329795</v>
      </c>
      <c r="E7791">
        <v>17901.918891588401</v>
      </c>
      <c r="F7791">
        <v>4856.3648829099302</v>
      </c>
      <c r="G7791">
        <v>2179.4915620352199</v>
      </c>
      <c r="H7791">
        <v>7550.5284084657897</v>
      </c>
      <c r="I7791">
        <v>1063.8957268158499</v>
      </c>
    </row>
    <row r="7792" spans="1:9" x14ac:dyDescent="0.25">
      <c r="A7792" t="s">
        <v>52</v>
      </c>
      <c r="B7792">
        <v>2014</v>
      </c>
      <c r="C7792">
        <v>2</v>
      </c>
      <c r="D7792">
        <v>1979.9808897319599</v>
      </c>
      <c r="E7792">
        <v>17877.181349117302</v>
      </c>
      <c r="F7792">
        <v>4778.7437381998297</v>
      </c>
      <c r="G7792">
        <v>2124.3237362479199</v>
      </c>
      <c r="H7792">
        <v>8145.2919081871696</v>
      </c>
      <c r="I7792">
        <v>1347.54253107521</v>
      </c>
    </row>
    <row r="7793" spans="1:9" x14ac:dyDescent="0.25">
      <c r="A7793" t="s">
        <v>52</v>
      </c>
      <c r="B7793">
        <v>2014</v>
      </c>
      <c r="C7793">
        <v>3</v>
      </c>
      <c r="D7793">
        <v>3030.2055947280001</v>
      </c>
      <c r="E7793">
        <v>17777.8583430701</v>
      </c>
      <c r="F7793">
        <v>2439.54896691669</v>
      </c>
      <c r="G7793">
        <v>1066.67608228619</v>
      </c>
      <c r="H7793">
        <v>4188.1120504216997</v>
      </c>
      <c r="I7793">
        <v>2153.8750943042</v>
      </c>
    </row>
    <row r="7794" spans="1:9" x14ac:dyDescent="0.25">
      <c r="A7794" t="s">
        <v>52</v>
      </c>
      <c r="B7794">
        <v>2014</v>
      </c>
      <c r="C7794">
        <v>4</v>
      </c>
      <c r="D7794">
        <v>3436.22836233317</v>
      </c>
      <c r="E7794">
        <v>17740.992835885099</v>
      </c>
      <c r="F7794">
        <v>1781.2109320966299</v>
      </c>
      <c r="G7794">
        <v>785.866121775897</v>
      </c>
      <c r="H7794">
        <v>3540.5398756772702</v>
      </c>
      <c r="I7794">
        <v>2731.5156648744301</v>
      </c>
    </row>
    <row r="7795" spans="1:9" x14ac:dyDescent="0.25">
      <c r="A7795" t="s">
        <v>52</v>
      </c>
      <c r="B7795">
        <v>2014</v>
      </c>
      <c r="C7795">
        <v>5</v>
      </c>
      <c r="D7795">
        <v>3354.6620544346101</v>
      </c>
      <c r="E7795">
        <v>17843.303295682799</v>
      </c>
      <c r="F7795">
        <v>2015.83343971002</v>
      </c>
      <c r="G7795">
        <v>886.21844065300695</v>
      </c>
      <c r="H7795">
        <v>4124.9340798060502</v>
      </c>
      <c r="I7795">
        <v>3035.0056524460201</v>
      </c>
    </row>
    <row r="7796" spans="1:9" x14ac:dyDescent="0.25">
      <c r="A7796" t="s">
        <v>52</v>
      </c>
      <c r="B7796">
        <v>2014</v>
      </c>
      <c r="C7796">
        <v>6</v>
      </c>
      <c r="D7796">
        <v>2863.03149031781</v>
      </c>
      <c r="E7796">
        <v>17662.996985534399</v>
      </c>
      <c r="F7796">
        <v>1630.7435872507101</v>
      </c>
      <c r="G7796">
        <v>731.32787381412004</v>
      </c>
      <c r="H7796">
        <v>3599.3105615459599</v>
      </c>
      <c r="I7796">
        <v>2805.7048045015599</v>
      </c>
    </row>
    <row r="7797" spans="1:9" x14ac:dyDescent="0.25">
      <c r="A7797" t="s">
        <v>52</v>
      </c>
      <c r="B7797">
        <v>2014</v>
      </c>
      <c r="C7797">
        <v>7</v>
      </c>
      <c r="D7797">
        <v>2330.9033036516098</v>
      </c>
      <c r="E7797">
        <v>17779.909852686102</v>
      </c>
      <c r="F7797">
        <v>2140.1748390231401</v>
      </c>
      <c r="G7797">
        <v>952.16516906456798</v>
      </c>
      <c r="H7797">
        <v>4191.8704678351196</v>
      </c>
      <c r="I7797">
        <v>2464.9067440541298</v>
      </c>
    </row>
    <row r="7798" spans="1:9" x14ac:dyDescent="0.25">
      <c r="A7798" t="s">
        <v>52</v>
      </c>
      <c r="B7798">
        <v>2014</v>
      </c>
      <c r="C7798">
        <v>8</v>
      </c>
      <c r="D7798">
        <v>1262.4092904931599</v>
      </c>
      <c r="E7798">
        <v>17780.2724260059</v>
      </c>
      <c r="F7798">
        <v>4809.3515052700304</v>
      </c>
      <c r="G7798">
        <v>2183.3330382654799</v>
      </c>
      <c r="H7798">
        <v>8143.8763538474304</v>
      </c>
      <c r="I7798">
        <v>1430.8926211104999</v>
      </c>
    </row>
    <row r="7799" spans="1:9" x14ac:dyDescent="0.25">
      <c r="A7799" t="s">
        <v>52</v>
      </c>
      <c r="B7799">
        <v>2014</v>
      </c>
      <c r="C7799">
        <v>9</v>
      </c>
      <c r="D7799">
        <v>807.04621288107796</v>
      </c>
      <c r="E7799">
        <v>17931.429345546301</v>
      </c>
      <c r="F7799">
        <v>1779.0156279422099</v>
      </c>
      <c r="G7799">
        <v>799.95659941383201</v>
      </c>
      <c r="H7799">
        <v>1571.8099356366299</v>
      </c>
      <c r="I7799">
        <v>954.49735683503695</v>
      </c>
    </row>
    <row r="7800" spans="1:9" x14ac:dyDescent="0.25">
      <c r="A7800" t="s">
        <v>52</v>
      </c>
      <c r="B7800">
        <v>2014</v>
      </c>
      <c r="C7800">
        <v>10</v>
      </c>
      <c r="D7800">
        <v>656.16312839566797</v>
      </c>
      <c r="E7800">
        <v>17770.317456867098</v>
      </c>
      <c r="F7800">
        <v>6371.8683887520601</v>
      </c>
      <c r="G7800">
        <v>2848.9329472270301</v>
      </c>
      <c r="H7800">
        <v>10375.048698570599</v>
      </c>
      <c r="I7800">
        <v>747.01283013579496</v>
      </c>
    </row>
    <row r="7801" spans="1:9" x14ac:dyDescent="0.25">
      <c r="A7801" t="s">
        <v>52</v>
      </c>
      <c r="B7801">
        <v>2014</v>
      </c>
      <c r="C7801">
        <v>11</v>
      </c>
      <c r="D7801">
        <v>731.84031531841401</v>
      </c>
      <c r="E7801">
        <v>17878.7667001669</v>
      </c>
      <c r="F7801">
        <v>4104.1998540957702</v>
      </c>
      <c r="G7801">
        <v>1855.84670743474</v>
      </c>
      <c r="H7801">
        <v>5975.7707777854503</v>
      </c>
      <c r="I7801">
        <v>717.19881436331002</v>
      </c>
    </row>
    <row r="7802" spans="1:9" x14ac:dyDescent="0.25">
      <c r="A7802" t="s">
        <v>52</v>
      </c>
      <c r="B7802">
        <v>2014</v>
      </c>
      <c r="C7802">
        <v>12</v>
      </c>
      <c r="D7802">
        <v>1059.2307554148699</v>
      </c>
      <c r="E7802">
        <v>17854.2369871706</v>
      </c>
      <c r="F7802">
        <v>4703.5820487052397</v>
      </c>
      <c r="G7802">
        <v>2067.952573265</v>
      </c>
      <c r="H7802">
        <v>7137.3279445607404</v>
      </c>
      <c r="I7802">
        <v>865.52337352283701</v>
      </c>
    </row>
    <row r="7803" spans="1:9" x14ac:dyDescent="0.25">
      <c r="A7803" t="s">
        <v>53</v>
      </c>
      <c r="B7803">
        <v>2002</v>
      </c>
      <c r="C7803">
        <v>1</v>
      </c>
      <c r="D7803">
        <v>5914.7626081789904</v>
      </c>
      <c r="E7803">
        <v>61741.543646870203</v>
      </c>
      <c r="F7803">
        <v>11616.894662616</v>
      </c>
      <c r="G7803">
        <v>5808.4473313079798</v>
      </c>
      <c r="H7803">
        <v>13509.719041842</v>
      </c>
      <c r="I7803">
        <v>3322.5867757351102</v>
      </c>
    </row>
    <row r="7804" spans="1:9" x14ac:dyDescent="0.25">
      <c r="A7804" t="s">
        <v>53</v>
      </c>
      <c r="B7804">
        <v>2002</v>
      </c>
      <c r="C7804">
        <v>2</v>
      </c>
      <c r="D7804">
        <v>7794.9854960082603</v>
      </c>
      <c r="E7804">
        <v>61804.2900423846</v>
      </c>
      <c r="F7804">
        <v>10698.1685274058</v>
      </c>
      <c r="G7804">
        <v>5349.0842637029</v>
      </c>
      <c r="H7804">
        <v>14508.2695594534</v>
      </c>
      <c r="I7804">
        <v>4246.1456159851796</v>
      </c>
    </row>
    <row r="7805" spans="1:9" x14ac:dyDescent="0.25">
      <c r="A7805" t="s">
        <v>53</v>
      </c>
      <c r="B7805">
        <v>2002</v>
      </c>
      <c r="C7805">
        <v>3</v>
      </c>
      <c r="D7805">
        <v>14090.542672395</v>
      </c>
      <c r="E7805">
        <v>61254.817464532498</v>
      </c>
      <c r="F7805">
        <v>6113.15950913085</v>
      </c>
      <c r="G7805">
        <v>3056.57975456542</v>
      </c>
      <c r="H7805">
        <v>10221.469369672701</v>
      </c>
      <c r="I7805">
        <v>9286.4886411980606</v>
      </c>
    </row>
    <row r="7806" spans="1:9" x14ac:dyDescent="0.25">
      <c r="A7806" t="s">
        <v>53</v>
      </c>
      <c r="B7806">
        <v>2002</v>
      </c>
      <c r="C7806">
        <v>4</v>
      </c>
      <c r="D7806">
        <v>22146.344443233698</v>
      </c>
      <c r="E7806">
        <v>57577.120498354001</v>
      </c>
      <c r="F7806">
        <v>609.52235530144299</v>
      </c>
      <c r="G7806">
        <v>304.76117765072098</v>
      </c>
      <c r="H7806">
        <v>3668.7576084652801</v>
      </c>
      <c r="I7806">
        <v>16981.686630990302</v>
      </c>
    </row>
    <row r="7807" spans="1:9" x14ac:dyDescent="0.25">
      <c r="A7807" t="s">
        <v>53</v>
      </c>
      <c r="B7807">
        <v>2002</v>
      </c>
      <c r="C7807">
        <v>5</v>
      </c>
      <c r="D7807">
        <v>25368.831976719299</v>
      </c>
      <c r="E7807">
        <v>52690.358663945197</v>
      </c>
      <c r="F7807">
        <v>1294.1701952220501</v>
      </c>
      <c r="G7807">
        <v>647.08509761102596</v>
      </c>
      <c r="H7807">
        <v>10255.9360199985</v>
      </c>
      <c r="I7807">
        <v>20589.445128087202</v>
      </c>
    </row>
    <row r="7808" spans="1:9" x14ac:dyDescent="0.25">
      <c r="A7808" t="s">
        <v>53</v>
      </c>
      <c r="B7808">
        <v>2002</v>
      </c>
      <c r="C7808">
        <v>6</v>
      </c>
      <c r="D7808">
        <v>20485.065834656602</v>
      </c>
      <c r="E7808">
        <v>50821.474843271499</v>
      </c>
      <c r="F7808">
        <v>2074.3059582184301</v>
      </c>
      <c r="G7808">
        <v>1037.15297910922</v>
      </c>
      <c r="H7808">
        <v>19578.611149205</v>
      </c>
      <c r="I7808">
        <v>16755.331096779599</v>
      </c>
    </row>
    <row r="7809" spans="1:9" x14ac:dyDescent="0.25">
      <c r="A7809" t="s">
        <v>53</v>
      </c>
      <c r="B7809">
        <v>2002</v>
      </c>
      <c r="C7809">
        <v>7</v>
      </c>
      <c r="D7809">
        <v>15153.2274998393</v>
      </c>
      <c r="E7809">
        <v>57426.5664249162</v>
      </c>
      <c r="F7809">
        <v>4460.0980376678499</v>
      </c>
      <c r="G7809">
        <v>2230.0490188339199</v>
      </c>
      <c r="H7809">
        <v>15356.297276278299</v>
      </c>
      <c r="I7809">
        <v>15262.984990077401</v>
      </c>
    </row>
    <row r="7810" spans="1:9" x14ac:dyDescent="0.25">
      <c r="A7810" t="s">
        <v>53</v>
      </c>
      <c r="B7810">
        <v>2002</v>
      </c>
      <c r="C7810">
        <v>8</v>
      </c>
      <c r="D7810">
        <v>9612.8106608824801</v>
      </c>
      <c r="E7810">
        <v>57837.092561588201</v>
      </c>
      <c r="F7810">
        <v>2502.6718784316599</v>
      </c>
      <c r="G7810">
        <v>1251.33593921583</v>
      </c>
      <c r="H7810">
        <v>5439.6300249155302</v>
      </c>
      <c r="I7810">
        <v>10109.2596811396</v>
      </c>
    </row>
    <row r="7811" spans="1:9" x14ac:dyDescent="0.25">
      <c r="A7811" t="s">
        <v>53</v>
      </c>
      <c r="B7811">
        <v>2002</v>
      </c>
      <c r="C7811">
        <v>9</v>
      </c>
      <c r="D7811">
        <v>4249.3103222760001</v>
      </c>
      <c r="E7811">
        <v>58979.342657431902</v>
      </c>
      <c r="F7811">
        <v>7601.8343516125997</v>
      </c>
      <c r="G7811">
        <v>3800.9171758062998</v>
      </c>
      <c r="H7811">
        <v>13643.2888777105</v>
      </c>
      <c r="I7811">
        <v>5107.4824419697998</v>
      </c>
    </row>
    <row r="7812" spans="1:9" x14ac:dyDescent="0.25">
      <c r="A7812" t="s">
        <v>53</v>
      </c>
      <c r="B7812">
        <v>2002</v>
      </c>
      <c r="C7812">
        <v>10</v>
      </c>
      <c r="D7812">
        <v>1737.2810873988501</v>
      </c>
      <c r="E7812">
        <v>61703.4253783819</v>
      </c>
      <c r="F7812">
        <v>9842.6876670002493</v>
      </c>
      <c r="G7812">
        <v>4921.3438335001201</v>
      </c>
      <c r="H7812">
        <v>11526.0205925758</v>
      </c>
      <c r="I7812">
        <v>2935.1556482843098</v>
      </c>
    </row>
    <row r="7813" spans="1:9" x14ac:dyDescent="0.25">
      <c r="A7813" t="s">
        <v>53</v>
      </c>
      <c r="B7813">
        <v>2002</v>
      </c>
      <c r="C7813">
        <v>11</v>
      </c>
      <c r="D7813">
        <v>1932.7450203153801</v>
      </c>
      <c r="E7813">
        <v>61773.424685214297</v>
      </c>
      <c r="F7813">
        <v>13010.5618014908</v>
      </c>
      <c r="G7813">
        <v>6505.2809007453898</v>
      </c>
      <c r="H7813">
        <v>15511.699592654</v>
      </c>
      <c r="I7813">
        <v>2640.3052548034302</v>
      </c>
    </row>
    <row r="7814" spans="1:9" x14ac:dyDescent="0.25">
      <c r="A7814" t="s">
        <v>53</v>
      </c>
      <c r="B7814">
        <v>2002</v>
      </c>
      <c r="C7814">
        <v>12</v>
      </c>
      <c r="D7814">
        <v>2985.21455760659</v>
      </c>
      <c r="E7814">
        <v>61875.429085469099</v>
      </c>
      <c r="F7814">
        <v>8473.2152553293108</v>
      </c>
      <c r="G7814">
        <v>4236.60762766466</v>
      </c>
      <c r="H7814">
        <v>7647.1638418842103</v>
      </c>
      <c r="I7814">
        <v>2771.6980702893602</v>
      </c>
    </row>
    <row r="7815" spans="1:9" x14ac:dyDescent="0.25">
      <c r="A7815" t="s">
        <v>53</v>
      </c>
      <c r="B7815">
        <v>2003</v>
      </c>
      <c r="C7815">
        <v>1</v>
      </c>
      <c r="D7815">
        <v>5356.5986507620601</v>
      </c>
      <c r="E7815">
        <v>61969.584630976897</v>
      </c>
      <c r="F7815">
        <v>11129.7871685727</v>
      </c>
      <c r="G7815">
        <v>5564.8935842863302</v>
      </c>
      <c r="H7815">
        <v>11889.9064155997</v>
      </c>
      <c r="I7815">
        <v>3133.7615077934902</v>
      </c>
    </row>
    <row r="7816" spans="1:9" x14ac:dyDescent="0.25">
      <c r="A7816" t="s">
        <v>53</v>
      </c>
      <c r="B7816">
        <v>2003</v>
      </c>
      <c r="C7816">
        <v>2</v>
      </c>
      <c r="D7816">
        <v>6900.9020255733003</v>
      </c>
      <c r="E7816">
        <v>61821.772959139598</v>
      </c>
      <c r="F7816">
        <v>5372.8838642894198</v>
      </c>
      <c r="G7816">
        <v>2686.4419321447099</v>
      </c>
      <c r="H7816">
        <v>4225.9511314675401</v>
      </c>
      <c r="I7816">
        <v>3912.0280728637899</v>
      </c>
    </row>
    <row r="7817" spans="1:9" x14ac:dyDescent="0.25">
      <c r="A7817" t="s">
        <v>53</v>
      </c>
      <c r="B7817">
        <v>2003</v>
      </c>
      <c r="C7817">
        <v>3</v>
      </c>
      <c r="D7817">
        <v>13733.140981225801</v>
      </c>
      <c r="E7817">
        <v>61428.028960258198</v>
      </c>
      <c r="F7817">
        <v>3635.8946822347898</v>
      </c>
      <c r="G7817">
        <v>1817.9473411173899</v>
      </c>
      <c r="H7817">
        <v>5367.9995051497399</v>
      </c>
      <c r="I7817">
        <v>9148.0721271146795</v>
      </c>
    </row>
    <row r="7818" spans="1:9" x14ac:dyDescent="0.25">
      <c r="A7818" t="s">
        <v>53</v>
      </c>
      <c r="B7818">
        <v>2003</v>
      </c>
      <c r="C7818">
        <v>4</v>
      </c>
      <c r="D7818">
        <v>16743.929296476901</v>
      </c>
      <c r="E7818">
        <v>60020.152035091502</v>
      </c>
      <c r="F7818">
        <v>1898.3211594035999</v>
      </c>
      <c r="G7818">
        <v>949.16057970179804</v>
      </c>
      <c r="H7818">
        <v>6502.5668693424896</v>
      </c>
      <c r="I7818">
        <v>14068.042848335699</v>
      </c>
    </row>
    <row r="7819" spans="1:9" x14ac:dyDescent="0.25">
      <c r="A7819" t="s">
        <v>53</v>
      </c>
      <c r="B7819">
        <v>2003</v>
      </c>
      <c r="C7819">
        <v>5</v>
      </c>
      <c r="D7819">
        <v>23953.757890474801</v>
      </c>
      <c r="E7819">
        <v>58275.727756550703</v>
      </c>
      <c r="F7819">
        <v>3130.8934568550699</v>
      </c>
      <c r="G7819">
        <v>1565.4467284275299</v>
      </c>
      <c r="H7819">
        <v>17397.0029534104</v>
      </c>
      <c r="I7819">
        <v>21922.327898714098</v>
      </c>
    </row>
    <row r="7820" spans="1:9" x14ac:dyDescent="0.25">
      <c r="A7820" t="s">
        <v>53</v>
      </c>
      <c r="B7820">
        <v>2003</v>
      </c>
      <c r="C7820">
        <v>6</v>
      </c>
      <c r="D7820">
        <v>16277.8339971681</v>
      </c>
      <c r="E7820">
        <v>57904.140452101397</v>
      </c>
      <c r="F7820">
        <v>3530.2203801217902</v>
      </c>
      <c r="G7820">
        <v>1765.1101900609001</v>
      </c>
      <c r="H7820">
        <v>16638.540449549801</v>
      </c>
      <c r="I7820">
        <v>15515.421058096799</v>
      </c>
    </row>
    <row r="7821" spans="1:9" x14ac:dyDescent="0.25">
      <c r="A7821" t="s">
        <v>53</v>
      </c>
      <c r="B7821">
        <v>2003</v>
      </c>
      <c r="C7821">
        <v>7</v>
      </c>
      <c r="D7821">
        <v>15244.647915793599</v>
      </c>
      <c r="E7821">
        <v>59845.748677342002</v>
      </c>
      <c r="F7821">
        <v>5280.9538176730603</v>
      </c>
      <c r="G7821">
        <v>2640.4769088365301</v>
      </c>
      <c r="H7821">
        <v>16004.729218648999</v>
      </c>
      <c r="I7821">
        <v>15243.7038168169</v>
      </c>
    </row>
    <row r="7822" spans="1:9" x14ac:dyDescent="0.25">
      <c r="A7822" t="s">
        <v>53</v>
      </c>
      <c r="B7822">
        <v>2003</v>
      </c>
      <c r="C7822">
        <v>8</v>
      </c>
      <c r="D7822">
        <v>6716.0975648327303</v>
      </c>
      <c r="E7822">
        <v>60801.4610664633</v>
      </c>
      <c r="F7822">
        <v>22354.991367624501</v>
      </c>
      <c r="G7822">
        <v>11177.4956838123</v>
      </c>
      <c r="H7822">
        <v>39784.849126691697</v>
      </c>
      <c r="I7822">
        <v>7137.2853551201897</v>
      </c>
    </row>
    <row r="7823" spans="1:9" x14ac:dyDescent="0.25">
      <c r="A7823" t="s">
        <v>53</v>
      </c>
      <c r="B7823">
        <v>2003</v>
      </c>
      <c r="C7823">
        <v>9</v>
      </c>
      <c r="D7823">
        <v>4310.4359520692697</v>
      </c>
      <c r="E7823">
        <v>60726.893139116801</v>
      </c>
      <c r="F7823">
        <v>5983.9687756303401</v>
      </c>
      <c r="G7823">
        <v>2991.9843878151701</v>
      </c>
      <c r="H7823">
        <v>9504.3794271336701</v>
      </c>
      <c r="I7823">
        <v>4647.8605058988096</v>
      </c>
    </row>
    <row r="7824" spans="1:9" x14ac:dyDescent="0.25">
      <c r="A7824" t="s">
        <v>53</v>
      </c>
      <c r="B7824">
        <v>2003</v>
      </c>
      <c r="C7824">
        <v>10</v>
      </c>
      <c r="D7824">
        <v>2029.3011881959001</v>
      </c>
      <c r="E7824">
        <v>61602.950822868399</v>
      </c>
      <c r="F7824">
        <v>18646.678991375498</v>
      </c>
      <c r="G7824">
        <v>9323.3394956877491</v>
      </c>
      <c r="H7824">
        <v>27795.0215065587</v>
      </c>
      <c r="I7824">
        <v>2410.1262333197801</v>
      </c>
    </row>
    <row r="7825" spans="1:9" x14ac:dyDescent="0.25">
      <c r="A7825" t="s">
        <v>53</v>
      </c>
      <c r="B7825">
        <v>2003</v>
      </c>
      <c r="C7825">
        <v>11</v>
      </c>
      <c r="D7825">
        <v>1917.2910177226599</v>
      </c>
      <c r="E7825">
        <v>61514.925701166998</v>
      </c>
      <c r="F7825">
        <v>11938.9413127035</v>
      </c>
      <c r="G7825">
        <v>5969.4706563517402</v>
      </c>
      <c r="H7825">
        <v>13647.2159439804</v>
      </c>
      <c r="I7825">
        <v>1922.4135248760699</v>
      </c>
    </row>
    <row r="7826" spans="1:9" x14ac:dyDescent="0.25">
      <c r="A7826" t="s">
        <v>53</v>
      </c>
      <c r="B7826">
        <v>2003</v>
      </c>
      <c r="C7826">
        <v>12</v>
      </c>
      <c r="D7826">
        <v>3962.6121660803201</v>
      </c>
      <c r="E7826">
        <v>61736.644898083403</v>
      </c>
      <c r="F7826">
        <v>14972.0522823171</v>
      </c>
      <c r="G7826">
        <v>7486.0261411585698</v>
      </c>
      <c r="H7826">
        <v>19783.2786746407</v>
      </c>
      <c r="I7826">
        <v>2414.7193904392402</v>
      </c>
    </row>
    <row r="7827" spans="1:9" x14ac:dyDescent="0.25">
      <c r="A7827" t="s">
        <v>53</v>
      </c>
      <c r="B7827">
        <v>2004</v>
      </c>
      <c r="C7827">
        <v>1</v>
      </c>
      <c r="D7827">
        <v>4606.3994786720205</v>
      </c>
      <c r="E7827">
        <v>61987.415671224997</v>
      </c>
      <c r="F7827">
        <v>10872.850723310399</v>
      </c>
      <c r="G7827">
        <v>5436.4253616551896</v>
      </c>
      <c r="H7827">
        <v>9940.0063842402797</v>
      </c>
      <c r="I7827">
        <v>2192.5296290813098</v>
      </c>
    </row>
    <row r="7828" spans="1:9" x14ac:dyDescent="0.25">
      <c r="A7828" t="s">
        <v>53</v>
      </c>
      <c r="B7828">
        <v>2004</v>
      </c>
      <c r="C7828">
        <v>2</v>
      </c>
      <c r="D7828">
        <v>7090.2758726964503</v>
      </c>
      <c r="E7828">
        <v>61907.621218858898</v>
      </c>
      <c r="F7828">
        <v>10564.5921483811</v>
      </c>
      <c r="G7828">
        <v>5282.2960741905299</v>
      </c>
      <c r="H7828">
        <v>12379.7776185571</v>
      </c>
      <c r="I7828">
        <v>3358.2133413473898</v>
      </c>
    </row>
    <row r="7829" spans="1:9" x14ac:dyDescent="0.25">
      <c r="A7829" t="s">
        <v>53</v>
      </c>
      <c r="B7829">
        <v>2004</v>
      </c>
      <c r="C7829">
        <v>3</v>
      </c>
      <c r="D7829">
        <v>12691.3851085393</v>
      </c>
      <c r="E7829">
        <v>61356.646039691303</v>
      </c>
      <c r="F7829">
        <v>6419.0120856336898</v>
      </c>
      <c r="G7829">
        <v>3209.5060428168499</v>
      </c>
      <c r="H7829">
        <v>10289.991266843001</v>
      </c>
      <c r="I7829">
        <v>7823.7938503666301</v>
      </c>
    </row>
    <row r="7830" spans="1:9" x14ac:dyDescent="0.25">
      <c r="A7830" t="s">
        <v>53</v>
      </c>
      <c r="B7830">
        <v>2004</v>
      </c>
      <c r="C7830">
        <v>4</v>
      </c>
      <c r="D7830">
        <v>20007.165659013001</v>
      </c>
      <c r="E7830">
        <v>58877.027708602298</v>
      </c>
      <c r="F7830">
        <v>899.79600266334705</v>
      </c>
      <c r="G7830">
        <v>449.89800133167302</v>
      </c>
      <c r="H7830">
        <v>3245.9291620519998</v>
      </c>
      <c r="I7830">
        <v>15407.908341406301</v>
      </c>
    </row>
    <row r="7831" spans="1:9" x14ac:dyDescent="0.25">
      <c r="A7831" t="s">
        <v>53</v>
      </c>
      <c r="B7831">
        <v>2004</v>
      </c>
      <c r="C7831">
        <v>5</v>
      </c>
      <c r="D7831">
        <v>22863.3866884452</v>
      </c>
      <c r="E7831">
        <v>54050.2299073791</v>
      </c>
      <c r="F7831">
        <v>2387.1390435263102</v>
      </c>
      <c r="G7831">
        <v>1193.5695217631601</v>
      </c>
      <c r="H7831">
        <v>16536.266135418598</v>
      </c>
      <c r="I7831">
        <v>18493.746163816399</v>
      </c>
    </row>
    <row r="7832" spans="1:9" x14ac:dyDescent="0.25">
      <c r="A7832" t="s">
        <v>53</v>
      </c>
      <c r="B7832">
        <v>2004</v>
      </c>
      <c r="C7832">
        <v>6</v>
      </c>
      <c r="D7832">
        <v>17850.9627620711</v>
      </c>
      <c r="E7832">
        <v>58337.701225266603</v>
      </c>
      <c r="F7832">
        <v>5559.3409798908096</v>
      </c>
      <c r="G7832">
        <v>2779.6704899453998</v>
      </c>
      <c r="H7832">
        <v>20651.175550195599</v>
      </c>
      <c r="I7832">
        <v>17196.842560684301</v>
      </c>
    </row>
    <row r="7833" spans="1:9" x14ac:dyDescent="0.25">
      <c r="A7833" t="s">
        <v>53</v>
      </c>
      <c r="B7833">
        <v>2004</v>
      </c>
      <c r="C7833">
        <v>7</v>
      </c>
      <c r="D7833">
        <v>13152.9680531168</v>
      </c>
      <c r="E7833">
        <v>59586.728415011501</v>
      </c>
      <c r="F7833">
        <v>13811.4335465308</v>
      </c>
      <c r="G7833">
        <v>6905.7167732653797</v>
      </c>
      <c r="H7833">
        <v>31205.287709574899</v>
      </c>
      <c r="I7833">
        <v>13301.9804029359</v>
      </c>
    </row>
    <row r="7834" spans="1:9" x14ac:dyDescent="0.25">
      <c r="A7834" t="s">
        <v>53</v>
      </c>
      <c r="B7834">
        <v>2004</v>
      </c>
      <c r="C7834">
        <v>8</v>
      </c>
      <c r="D7834">
        <v>7656.53533091183</v>
      </c>
      <c r="E7834">
        <v>60807.660435731697</v>
      </c>
      <c r="F7834">
        <v>14667.623912467299</v>
      </c>
      <c r="G7834">
        <v>7333.8119562336296</v>
      </c>
      <c r="H7834">
        <v>26765.4136381526</v>
      </c>
      <c r="I7834">
        <v>8069.9421878023804</v>
      </c>
    </row>
    <row r="7835" spans="1:9" x14ac:dyDescent="0.25">
      <c r="A7835" t="s">
        <v>53</v>
      </c>
      <c r="B7835">
        <v>2004</v>
      </c>
      <c r="C7835">
        <v>9</v>
      </c>
      <c r="D7835">
        <v>3726.9417344737899</v>
      </c>
      <c r="E7835">
        <v>61336.005049599502</v>
      </c>
      <c r="F7835">
        <v>12900.3451658535</v>
      </c>
      <c r="G7835">
        <v>6450.1725829267298</v>
      </c>
      <c r="H7835">
        <v>20658.2518101762</v>
      </c>
      <c r="I7835">
        <v>4161.5741875430704</v>
      </c>
    </row>
    <row r="7836" spans="1:9" x14ac:dyDescent="0.25">
      <c r="A7836" t="s">
        <v>53</v>
      </c>
      <c r="B7836">
        <v>2004</v>
      </c>
      <c r="C7836">
        <v>10</v>
      </c>
      <c r="D7836">
        <v>2277.9271394812499</v>
      </c>
      <c r="E7836">
        <v>61756.477203782997</v>
      </c>
      <c r="F7836">
        <v>11662.2448616737</v>
      </c>
      <c r="G7836">
        <v>5831.1224308368701</v>
      </c>
      <c r="H7836">
        <v>13032.995537463499</v>
      </c>
      <c r="I7836">
        <v>2607.7406782636999</v>
      </c>
    </row>
    <row r="7837" spans="1:9" x14ac:dyDescent="0.25">
      <c r="A7837" t="s">
        <v>53</v>
      </c>
      <c r="B7837">
        <v>2004</v>
      </c>
      <c r="C7837">
        <v>11</v>
      </c>
      <c r="D7837">
        <v>2167.05268057887</v>
      </c>
      <c r="E7837">
        <v>61485.901004618201</v>
      </c>
      <c r="F7837">
        <v>11790.6335889928</v>
      </c>
      <c r="G7837">
        <v>5895.3167944963898</v>
      </c>
      <c r="H7837">
        <v>14525.989649586299</v>
      </c>
      <c r="I7837">
        <v>2059.0063863711198</v>
      </c>
    </row>
    <row r="7838" spans="1:9" x14ac:dyDescent="0.25">
      <c r="A7838" t="s">
        <v>53</v>
      </c>
      <c r="B7838">
        <v>2004</v>
      </c>
      <c r="C7838">
        <v>12</v>
      </c>
      <c r="D7838">
        <v>3847.1246213627901</v>
      </c>
      <c r="E7838">
        <v>61769.619080784199</v>
      </c>
      <c r="F7838">
        <v>15043.797158232601</v>
      </c>
      <c r="G7838">
        <v>7521.8985791163204</v>
      </c>
      <c r="H7838">
        <v>18298.016220684</v>
      </c>
      <c r="I7838">
        <v>2359.8579847424999</v>
      </c>
    </row>
    <row r="7839" spans="1:9" x14ac:dyDescent="0.25">
      <c r="A7839" t="s">
        <v>53</v>
      </c>
      <c r="B7839">
        <v>2005</v>
      </c>
      <c r="C7839">
        <v>1</v>
      </c>
      <c r="D7839">
        <v>5435.0588175759403</v>
      </c>
      <c r="E7839">
        <v>61671.204384831799</v>
      </c>
      <c r="F7839">
        <v>14254.3092107378</v>
      </c>
      <c r="G7839">
        <v>7127.1546053688899</v>
      </c>
      <c r="H7839">
        <v>19199.085923499799</v>
      </c>
      <c r="I7839">
        <v>2421.8624191665499</v>
      </c>
    </row>
    <row r="7840" spans="1:9" x14ac:dyDescent="0.25">
      <c r="A7840" t="s">
        <v>53</v>
      </c>
      <c r="B7840">
        <v>2005</v>
      </c>
      <c r="C7840">
        <v>2</v>
      </c>
      <c r="D7840">
        <v>6774.6481003550698</v>
      </c>
      <c r="E7840">
        <v>61834.709405693</v>
      </c>
      <c r="F7840">
        <v>5216.7667922076798</v>
      </c>
      <c r="G7840">
        <v>2608.3833961038399</v>
      </c>
      <c r="H7840">
        <v>3535.54502186017</v>
      </c>
      <c r="I7840">
        <v>3186.8098823421801</v>
      </c>
    </row>
    <row r="7841" spans="1:9" x14ac:dyDescent="0.25">
      <c r="A7841" t="s">
        <v>53</v>
      </c>
      <c r="B7841">
        <v>2005</v>
      </c>
      <c r="C7841">
        <v>3</v>
      </c>
      <c r="D7841">
        <v>11067.929421963499</v>
      </c>
      <c r="E7841">
        <v>61694.969841567501</v>
      </c>
      <c r="F7841">
        <v>5578.0633582054998</v>
      </c>
      <c r="G7841">
        <v>2789.0316791027499</v>
      </c>
      <c r="H7841">
        <v>6251.2794949539502</v>
      </c>
      <c r="I7841">
        <v>6940.3805733239196</v>
      </c>
    </row>
    <row r="7842" spans="1:9" x14ac:dyDescent="0.25">
      <c r="A7842" t="s">
        <v>53</v>
      </c>
      <c r="B7842">
        <v>2005</v>
      </c>
      <c r="C7842">
        <v>4</v>
      </c>
      <c r="D7842">
        <v>18966.386506354898</v>
      </c>
      <c r="E7842">
        <v>59465.597835418099</v>
      </c>
      <c r="F7842">
        <v>1758.4873046120799</v>
      </c>
      <c r="G7842">
        <v>879.24365230603905</v>
      </c>
      <c r="H7842">
        <v>7962.2514723745799</v>
      </c>
      <c r="I7842">
        <v>14632.243170628401</v>
      </c>
    </row>
    <row r="7843" spans="1:9" x14ac:dyDescent="0.25">
      <c r="A7843" t="s">
        <v>53</v>
      </c>
      <c r="B7843">
        <v>2005</v>
      </c>
      <c r="C7843">
        <v>5</v>
      </c>
      <c r="D7843">
        <v>21068.175955485101</v>
      </c>
      <c r="E7843">
        <v>59784.384737275403</v>
      </c>
      <c r="F7843">
        <v>6849.0712729888901</v>
      </c>
      <c r="G7843">
        <v>3424.53563649445</v>
      </c>
      <c r="H7843">
        <v>21241.319908425699</v>
      </c>
      <c r="I7843">
        <v>19616.600203646602</v>
      </c>
    </row>
    <row r="7844" spans="1:9" x14ac:dyDescent="0.25">
      <c r="A7844" t="s">
        <v>53</v>
      </c>
      <c r="B7844">
        <v>2005</v>
      </c>
      <c r="C7844">
        <v>6</v>
      </c>
      <c r="D7844">
        <v>18518.666176166102</v>
      </c>
      <c r="E7844">
        <v>58313.900709014197</v>
      </c>
      <c r="F7844">
        <v>3153.5722276198699</v>
      </c>
      <c r="G7844">
        <v>1576.7861138099399</v>
      </c>
      <c r="H7844">
        <v>16862.679909278198</v>
      </c>
      <c r="I7844">
        <v>17583.294739988702</v>
      </c>
    </row>
    <row r="7845" spans="1:9" x14ac:dyDescent="0.25">
      <c r="A7845" t="s">
        <v>53</v>
      </c>
      <c r="B7845">
        <v>2005</v>
      </c>
      <c r="C7845">
        <v>7</v>
      </c>
      <c r="D7845">
        <v>15521.994401576299</v>
      </c>
      <c r="E7845">
        <v>58015.729761903996</v>
      </c>
      <c r="F7845">
        <v>4787.1623928381796</v>
      </c>
      <c r="G7845">
        <v>2393.5811964190898</v>
      </c>
      <c r="H7845">
        <v>16905.262979544099</v>
      </c>
      <c r="I7845">
        <v>14899.9526168386</v>
      </c>
    </row>
    <row r="7846" spans="1:9" x14ac:dyDescent="0.25">
      <c r="A7846" t="s">
        <v>53</v>
      </c>
      <c r="B7846">
        <v>2005</v>
      </c>
      <c r="C7846">
        <v>8</v>
      </c>
      <c r="D7846">
        <v>7597.0486858690401</v>
      </c>
      <c r="E7846">
        <v>61232.911865617498</v>
      </c>
      <c r="F7846">
        <v>9521.7671177625198</v>
      </c>
      <c r="G7846">
        <v>4760.8835588812599</v>
      </c>
      <c r="H7846">
        <v>17129.681819062302</v>
      </c>
      <c r="I7846">
        <v>8081.7956352866704</v>
      </c>
    </row>
    <row r="7847" spans="1:9" x14ac:dyDescent="0.25">
      <c r="A7847" t="s">
        <v>53</v>
      </c>
      <c r="B7847">
        <v>2005</v>
      </c>
      <c r="C7847">
        <v>9</v>
      </c>
      <c r="D7847">
        <v>4441.3304383193799</v>
      </c>
      <c r="E7847">
        <v>61502.649242276399</v>
      </c>
      <c r="F7847">
        <v>7831.8519379600802</v>
      </c>
      <c r="G7847">
        <v>3915.9259689800401</v>
      </c>
      <c r="H7847">
        <v>9856.5861576875395</v>
      </c>
      <c r="I7847">
        <v>4828.4408415022099</v>
      </c>
    </row>
    <row r="7848" spans="1:9" x14ac:dyDescent="0.25">
      <c r="A7848" t="s">
        <v>53</v>
      </c>
      <c r="B7848">
        <v>2005</v>
      </c>
      <c r="C7848">
        <v>10</v>
      </c>
      <c r="D7848">
        <v>3053.6588469066601</v>
      </c>
      <c r="E7848">
        <v>61709.233469800303</v>
      </c>
      <c r="F7848">
        <v>8333.6529968842806</v>
      </c>
      <c r="G7848">
        <v>4166.8264984421403</v>
      </c>
      <c r="H7848">
        <v>8192.3537614841298</v>
      </c>
      <c r="I7848">
        <v>3260.18253735486</v>
      </c>
    </row>
    <row r="7849" spans="1:9" x14ac:dyDescent="0.25">
      <c r="A7849" t="s">
        <v>53</v>
      </c>
      <c r="B7849">
        <v>2005</v>
      </c>
      <c r="C7849">
        <v>11</v>
      </c>
      <c r="D7849">
        <v>2258.1217931128699</v>
      </c>
      <c r="E7849">
        <v>61485.901238677499</v>
      </c>
      <c r="F7849">
        <v>14409.508548796101</v>
      </c>
      <c r="G7849">
        <v>7204.7542743980703</v>
      </c>
      <c r="H7849">
        <v>19267.034682012702</v>
      </c>
      <c r="I7849">
        <v>2141.0562567859101</v>
      </c>
    </row>
    <row r="7850" spans="1:9" x14ac:dyDescent="0.25">
      <c r="A7850" t="s">
        <v>53</v>
      </c>
      <c r="B7850">
        <v>2005</v>
      </c>
      <c r="C7850">
        <v>12</v>
      </c>
      <c r="D7850">
        <v>3230.0906371055198</v>
      </c>
      <c r="E7850">
        <v>61860.062450655401</v>
      </c>
      <c r="F7850">
        <v>12870.0662798912</v>
      </c>
      <c r="G7850">
        <v>6435.0331399455799</v>
      </c>
      <c r="H7850">
        <v>15041.936189746501</v>
      </c>
      <c r="I7850">
        <v>2127.2809230592102</v>
      </c>
    </row>
    <row r="7851" spans="1:9" x14ac:dyDescent="0.25">
      <c r="A7851" t="s">
        <v>53</v>
      </c>
      <c r="B7851">
        <v>2006</v>
      </c>
      <c r="C7851">
        <v>1</v>
      </c>
      <c r="D7851">
        <v>4749.0445505413199</v>
      </c>
      <c r="E7851">
        <v>61927.4909971054</v>
      </c>
      <c r="F7851">
        <v>9652.0128021010005</v>
      </c>
      <c r="G7851">
        <v>4826.0064010505002</v>
      </c>
      <c r="H7851">
        <v>8522.8280786433406</v>
      </c>
      <c r="I7851">
        <v>2223.5897481060101</v>
      </c>
    </row>
    <row r="7852" spans="1:9" x14ac:dyDescent="0.25">
      <c r="A7852" t="s">
        <v>53</v>
      </c>
      <c r="B7852">
        <v>2006</v>
      </c>
      <c r="C7852">
        <v>2</v>
      </c>
      <c r="D7852">
        <v>5784.2062236798401</v>
      </c>
      <c r="E7852">
        <v>62001.203742649799</v>
      </c>
      <c r="F7852">
        <v>6172.3702043157</v>
      </c>
      <c r="G7852">
        <v>3086.18510215785</v>
      </c>
      <c r="H7852">
        <v>3353.8351704358902</v>
      </c>
      <c r="I7852">
        <v>2889.8240973966999</v>
      </c>
    </row>
    <row r="7853" spans="1:9" x14ac:dyDescent="0.25">
      <c r="A7853" t="s">
        <v>53</v>
      </c>
      <c r="B7853">
        <v>2006</v>
      </c>
      <c r="C7853">
        <v>3</v>
      </c>
      <c r="D7853">
        <v>12102.748386115099</v>
      </c>
      <c r="E7853">
        <v>61689.205114066201</v>
      </c>
      <c r="F7853">
        <v>5412.9865135202399</v>
      </c>
      <c r="G7853">
        <v>2706.4932567601199</v>
      </c>
      <c r="H7853">
        <v>6661.0592402418697</v>
      </c>
      <c r="I7853">
        <v>7556.5976837996805</v>
      </c>
    </row>
    <row r="7854" spans="1:9" x14ac:dyDescent="0.25">
      <c r="A7854" t="s">
        <v>53</v>
      </c>
      <c r="B7854">
        <v>2006</v>
      </c>
      <c r="C7854">
        <v>4</v>
      </c>
      <c r="D7854">
        <v>17705.560525102999</v>
      </c>
      <c r="E7854">
        <v>60656.0298267404</v>
      </c>
      <c r="F7854">
        <v>4365.8549277586399</v>
      </c>
      <c r="G7854">
        <v>2182.9274638793199</v>
      </c>
      <c r="H7854">
        <v>9972.2081294990603</v>
      </c>
      <c r="I7854">
        <v>14279.8795466433</v>
      </c>
    </row>
    <row r="7855" spans="1:9" x14ac:dyDescent="0.25">
      <c r="A7855" t="s">
        <v>53</v>
      </c>
      <c r="B7855">
        <v>2006</v>
      </c>
      <c r="C7855">
        <v>5</v>
      </c>
      <c r="D7855">
        <v>24967.871542972502</v>
      </c>
      <c r="E7855">
        <v>52989.013052161798</v>
      </c>
      <c r="F7855">
        <v>1098.6713953813301</v>
      </c>
      <c r="G7855">
        <v>549.33569769066401</v>
      </c>
      <c r="H7855">
        <v>12513.8878058766</v>
      </c>
      <c r="I7855">
        <v>19735.9900092719</v>
      </c>
    </row>
    <row r="7856" spans="1:9" x14ac:dyDescent="0.25">
      <c r="A7856" t="s">
        <v>53</v>
      </c>
      <c r="B7856">
        <v>2006</v>
      </c>
      <c r="C7856">
        <v>6</v>
      </c>
      <c r="D7856">
        <v>20309.207607734501</v>
      </c>
      <c r="E7856">
        <v>55861.950737657302</v>
      </c>
      <c r="F7856">
        <v>4256.3753783431303</v>
      </c>
      <c r="G7856">
        <v>2128.1876891715601</v>
      </c>
      <c r="H7856">
        <v>15585.365068760901</v>
      </c>
      <c r="I7856">
        <v>18391.311950973799</v>
      </c>
    </row>
    <row r="7857" spans="1:9" x14ac:dyDescent="0.25">
      <c r="A7857" t="s">
        <v>53</v>
      </c>
      <c r="B7857">
        <v>2006</v>
      </c>
      <c r="C7857">
        <v>7</v>
      </c>
      <c r="D7857">
        <v>15215.3450881235</v>
      </c>
      <c r="E7857">
        <v>53546.892091670699</v>
      </c>
      <c r="F7857">
        <v>1249.28654599579</v>
      </c>
      <c r="G7857">
        <v>624.64327299789602</v>
      </c>
      <c r="H7857">
        <v>7930.17989402904</v>
      </c>
      <c r="I7857">
        <v>13269.8496227987</v>
      </c>
    </row>
    <row r="7858" spans="1:9" x14ac:dyDescent="0.25">
      <c r="A7858" t="s">
        <v>53</v>
      </c>
      <c r="B7858">
        <v>2006</v>
      </c>
      <c r="C7858">
        <v>8</v>
      </c>
      <c r="D7858">
        <v>8754.73140381958</v>
      </c>
      <c r="E7858">
        <v>57567.739735529904</v>
      </c>
      <c r="F7858">
        <v>8218.3263260164695</v>
      </c>
      <c r="G7858">
        <v>4109.1631630082302</v>
      </c>
      <c r="H7858">
        <v>19363.2551811991</v>
      </c>
      <c r="I7858">
        <v>8448.4835578752609</v>
      </c>
    </row>
    <row r="7859" spans="1:9" x14ac:dyDescent="0.25">
      <c r="A7859" t="s">
        <v>53</v>
      </c>
      <c r="B7859">
        <v>2006</v>
      </c>
      <c r="C7859">
        <v>9</v>
      </c>
      <c r="D7859">
        <v>4056.3689142027501</v>
      </c>
      <c r="E7859">
        <v>61126.166805015302</v>
      </c>
      <c r="F7859">
        <v>9073.4858127975604</v>
      </c>
      <c r="G7859">
        <v>4536.7429063987802</v>
      </c>
      <c r="H7859">
        <v>14575.514753948801</v>
      </c>
      <c r="I7859">
        <v>4458.7293559217896</v>
      </c>
    </row>
    <row r="7860" spans="1:9" x14ac:dyDescent="0.25">
      <c r="A7860" t="s">
        <v>53</v>
      </c>
      <c r="B7860">
        <v>2006</v>
      </c>
      <c r="C7860">
        <v>10</v>
      </c>
      <c r="D7860">
        <v>2223.9262308797602</v>
      </c>
      <c r="E7860">
        <v>61601.467173412697</v>
      </c>
      <c r="F7860">
        <v>20069.531615055701</v>
      </c>
      <c r="G7860">
        <v>10034.7658075278</v>
      </c>
      <c r="H7860">
        <v>29160.7708783825</v>
      </c>
      <c r="I7860">
        <v>2553.3307052230102</v>
      </c>
    </row>
    <row r="7861" spans="1:9" x14ac:dyDescent="0.25">
      <c r="A7861" t="s">
        <v>53</v>
      </c>
      <c r="B7861">
        <v>2006</v>
      </c>
      <c r="C7861">
        <v>11</v>
      </c>
      <c r="D7861">
        <v>1957.4312103500099</v>
      </c>
      <c r="E7861">
        <v>61841.780593149699</v>
      </c>
      <c r="F7861">
        <v>12923.204513078101</v>
      </c>
      <c r="G7861">
        <v>6461.6022565390704</v>
      </c>
      <c r="H7861">
        <v>16314.3786825594</v>
      </c>
      <c r="I7861">
        <v>1933.7709751085099</v>
      </c>
    </row>
    <row r="7862" spans="1:9" x14ac:dyDescent="0.25">
      <c r="A7862" t="s">
        <v>53</v>
      </c>
      <c r="B7862">
        <v>2006</v>
      </c>
      <c r="C7862">
        <v>12</v>
      </c>
      <c r="D7862">
        <v>4031.6959991120402</v>
      </c>
      <c r="E7862">
        <v>61888.995855909598</v>
      </c>
      <c r="F7862">
        <v>12853.32374571</v>
      </c>
      <c r="G7862">
        <v>6426.6618728549902</v>
      </c>
      <c r="H7862">
        <v>15196.5255554014</v>
      </c>
      <c r="I7862">
        <v>2456.5479054662601</v>
      </c>
    </row>
    <row r="7863" spans="1:9" x14ac:dyDescent="0.25">
      <c r="A7863" t="s">
        <v>53</v>
      </c>
      <c r="B7863">
        <v>2007</v>
      </c>
      <c r="C7863">
        <v>1</v>
      </c>
      <c r="D7863">
        <v>5455.0140954020999</v>
      </c>
      <c r="E7863">
        <v>61719.714736675502</v>
      </c>
      <c r="F7863">
        <v>13959.0806490129</v>
      </c>
      <c r="G7863">
        <v>6979.5403245064599</v>
      </c>
      <c r="H7863">
        <v>17566.425603423599</v>
      </c>
      <c r="I7863">
        <v>2428.2149235555698</v>
      </c>
    </row>
    <row r="7864" spans="1:9" x14ac:dyDescent="0.25">
      <c r="A7864" t="s">
        <v>53</v>
      </c>
      <c r="B7864">
        <v>2007</v>
      </c>
      <c r="C7864">
        <v>2</v>
      </c>
      <c r="D7864">
        <v>5946.73882716752</v>
      </c>
      <c r="E7864">
        <v>61768.154547576101</v>
      </c>
      <c r="F7864">
        <v>7125.0363646229298</v>
      </c>
      <c r="G7864">
        <v>3562.5181823114599</v>
      </c>
      <c r="H7864">
        <v>6110.7250576097704</v>
      </c>
      <c r="I7864">
        <v>2926.8717513562201</v>
      </c>
    </row>
    <row r="7865" spans="1:9" x14ac:dyDescent="0.25">
      <c r="A7865" t="s">
        <v>53</v>
      </c>
      <c r="B7865">
        <v>2007</v>
      </c>
      <c r="C7865">
        <v>3</v>
      </c>
      <c r="D7865">
        <v>15815.421957877201</v>
      </c>
      <c r="E7865">
        <v>61443.906023214702</v>
      </c>
      <c r="F7865">
        <v>6617.5961246755696</v>
      </c>
      <c r="G7865">
        <v>3308.7980623377798</v>
      </c>
      <c r="H7865">
        <v>9145.6976704388708</v>
      </c>
      <c r="I7865">
        <v>9794.2363330565495</v>
      </c>
    </row>
    <row r="7866" spans="1:9" x14ac:dyDescent="0.25">
      <c r="A7866" t="s">
        <v>53</v>
      </c>
      <c r="B7866">
        <v>2007</v>
      </c>
      <c r="C7866">
        <v>4</v>
      </c>
      <c r="D7866">
        <v>18460.368148998899</v>
      </c>
      <c r="E7866">
        <v>58979.0647176735</v>
      </c>
      <c r="F7866">
        <v>1982.57659173042</v>
      </c>
      <c r="G7866">
        <v>991.28829586520999</v>
      </c>
      <c r="H7866">
        <v>9581.7455028022505</v>
      </c>
      <c r="I7866">
        <v>14228.232408366301</v>
      </c>
    </row>
    <row r="7867" spans="1:9" x14ac:dyDescent="0.25">
      <c r="A7867" t="s">
        <v>53</v>
      </c>
      <c r="B7867">
        <v>2007</v>
      </c>
      <c r="C7867">
        <v>5</v>
      </c>
      <c r="D7867">
        <v>23012.403289973201</v>
      </c>
      <c r="E7867">
        <v>58557.574072559699</v>
      </c>
      <c r="F7867">
        <v>4775.3501169776</v>
      </c>
      <c r="G7867">
        <v>2387.6750584888</v>
      </c>
      <c r="H7867">
        <v>20732.893525484898</v>
      </c>
      <c r="I7867">
        <v>20877.681991455702</v>
      </c>
    </row>
    <row r="7868" spans="1:9" x14ac:dyDescent="0.25">
      <c r="A7868" t="s">
        <v>53</v>
      </c>
      <c r="B7868">
        <v>2007</v>
      </c>
      <c r="C7868">
        <v>6</v>
      </c>
      <c r="D7868">
        <v>19229.406317792302</v>
      </c>
      <c r="E7868">
        <v>56487.492166400698</v>
      </c>
      <c r="F7868">
        <v>3037.99431507701</v>
      </c>
      <c r="G7868">
        <v>1518.9971575385</v>
      </c>
      <c r="H7868">
        <v>14815.0881098393</v>
      </c>
      <c r="I7868">
        <v>17817.349048150401</v>
      </c>
    </row>
    <row r="7869" spans="1:9" x14ac:dyDescent="0.25">
      <c r="A7869" t="s">
        <v>53</v>
      </c>
      <c r="B7869">
        <v>2007</v>
      </c>
      <c r="C7869">
        <v>7</v>
      </c>
      <c r="D7869">
        <v>12439.880647796601</v>
      </c>
      <c r="E7869">
        <v>60017.487496433503</v>
      </c>
      <c r="F7869">
        <v>11137.846428500399</v>
      </c>
      <c r="G7869">
        <v>5568.9232142501896</v>
      </c>
      <c r="H7869">
        <v>26682.9506364915</v>
      </c>
      <c r="I7869">
        <v>12633.813927245899</v>
      </c>
    </row>
    <row r="7870" spans="1:9" x14ac:dyDescent="0.25">
      <c r="A7870" t="s">
        <v>53</v>
      </c>
      <c r="B7870">
        <v>2007</v>
      </c>
      <c r="C7870">
        <v>8</v>
      </c>
      <c r="D7870">
        <v>9106.3645287347099</v>
      </c>
      <c r="E7870">
        <v>60665.7944038192</v>
      </c>
      <c r="F7870">
        <v>9408.8907886986599</v>
      </c>
      <c r="G7870">
        <v>4704.4453943493299</v>
      </c>
      <c r="H7870">
        <v>18803.860259374698</v>
      </c>
      <c r="I7870">
        <v>9400.4791908692405</v>
      </c>
    </row>
    <row r="7871" spans="1:9" x14ac:dyDescent="0.25">
      <c r="A7871" t="s">
        <v>53</v>
      </c>
      <c r="B7871">
        <v>2007</v>
      </c>
      <c r="C7871">
        <v>9</v>
      </c>
      <c r="D7871">
        <v>3965.7978332856501</v>
      </c>
      <c r="E7871">
        <v>61485.862620721004</v>
      </c>
      <c r="F7871">
        <v>11399.744317315301</v>
      </c>
      <c r="G7871">
        <v>5699.8721586576603</v>
      </c>
      <c r="H7871">
        <v>16693.555741439101</v>
      </c>
      <c r="I7871">
        <v>4400.1696796214101</v>
      </c>
    </row>
    <row r="7872" spans="1:9" x14ac:dyDescent="0.25">
      <c r="A7872" t="s">
        <v>53</v>
      </c>
      <c r="B7872">
        <v>2007</v>
      </c>
      <c r="C7872">
        <v>10</v>
      </c>
      <c r="D7872">
        <v>2272.3518163885401</v>
      </c>
      <c r="E7872">
        <v>61833.1031256512</v>
      </c>
      <c r="F7872">
        <v>10662.502382447199</v>
      </c>
      <c r="G7872">
        <v>5331.2511912236096</v>
      </c>
      <c r="H7872">
        <v>10765.148099681201</v>
      </c>
      <c r="I7872">
        <v>2629.2498432954299</v>
      </c>
    </row>
    <row r="7873" spans="1:9" x14ac:dyDescent="0.25">
      <c r="A7873" t="s">
        <v>53</v>
      </c>
      <c r="B7873">
        <v>2007</v>
      </c>
      <c r="C7873">
        <v>11</v>
      </c>
      <c r="D7873">
        <v>2008.2566810047001</v>
      </c>
      <c r="E7873">
        <v>61912.529161021201</v>
      </c>
      <c r="F7873">
        <v>11822.418185140101</v>
      </c>
      <c r="G7873">
        <v>5911.2090925700504</v>
      </c>
      <c r="H7873">
        <v>13237.768007417</v>
      </c>
      <c r="I7873">
        <v>1980.9597287686299</v>
      </c>
    </row>
    <row r="7874" spans="1:9" x14ac:dyDescent="0.25">
      <c r="A7874" t="s">
        <v>53</v>
      </c>
      <c r="B7874">
        <v>2007</v>
      </c>
      <c r="C7874">
        <v>12</v>
      </c>
      <c r="D7874">
        <v>3474.5072643431499</v>
      </c>
      <c r="E7874">
        <v>62016.117421274903</v>
      </c>
      <c r="F7874">
        <v>10067.1911822769</v>
      </c>
      <c r="G7874">
        <v>5033.5955911384699</v>
      </c>
      <c r="H7874">
        <v>8703.4648210469095</v>
      </c>
      <c r="I7874">
        <v>2220.8427283657102</v>
      </c>
    </row>
    <row r="7875" spans="1:9" x14ac:dyDescent="0.25">
      <c r="A7875" t="s">
        <v>53</v>
      </c>
      <c r="B7875">
        <v>2008</v>
      </c>
      <c r="C7875">
        <v>1</v>
      </c>
      <c r="D7875">
        <v>5082.9022313744099</v>
      </c>
      <c r="E7875">
        <v>61964.094571690199</v>
      </c>
      <c r="F7875">
        <v>12819.174858927099</v>
      </c>
      <c r="G7875">
        <v>6409.5874294635296</v>
      </c>
      <c r="H7875">
        <v>13426.07130263</v>
      </c>
      <c r="I7875">
        <v>2332.6169901158501</v>
      </c>
    </row>
    <row r="7876" spans="1:9" x14ac:dyDescent="0.25">
      <c r="A7876" t="s">
        <v>53</v>
      </c>
      <c r="B7876">
        <v>2008</v>
      </c>
      <c r="C7876">
        <v>2</v>
      </c>
      <c r="D7876">
        <v>7784.5332201977499</v>
      </c>
      <c r="E7876">
        <v>61886.351563484197</v>
      </c>
      <c r="F7876">
        <v>11031.4600294465</v>
      </c>
      <c r="G7876">
        <v>5515.73001472327</v>
      </c>
      <c r="H7876">
        <v>14291.318934785901</v>
      </c>
      <c r="I7876">
        <v>3661.2233783163301</v>
      </c>
    </row>
    <row r="7877" spans="1:9" x14ac:dyDescent="0.25">
      <c r="A7877" t="s">
        <v>53</v>
      </c>
      <c r="B7877">
        <v>2008</v>
      </c>
      <c r="C7877">
        <v>3</v>
      </c>
      <c r="D7877">
        <v>11862.295279600699</v>
      </c>
      <c r="E7877">
        <v>61717.6634936919</v>
      </c>
      <c r="F7877">
        <v>9570.6976405568203</v>
      </c>
      <c r="G7877">
        <v>4785.3488202784101</v>
      </c>
      <c r="H7877">
        <v>13822.0946821775</v>
      </c>
      <c r="I7877">
        <v>7568.5150353116696</v>
      </c>
    </row>
    <row r="7878" spans="1:9" x14ac:dyDescent="0.25">
      <c r="A7878" t="s">
        <v>53</v>
      </c>
      <c r="B7878">
        <v>2008</v>
      </c>
      <c r="C7878">
        <v>4</v>
      </c>
      <c r="D7878">
        <v>20139.164540401402</v>
      </c>
      <c r="E7878">
        <v>59370.377360949999</v>
      </c>
      <c r="F7878">
        <v>4403.8737280887499</v>
      </c>
      <c r="G7878">
        <v>2201.9368640443699</v>
      </c>
      <c r="H7878">
        <v>11101.3259975851</v>
      </c>
      <c r="I7878">
        <v>15777.7282452492</v>
      </c>
    </row>
    <row r="7879" spans="1:9" x14ac:dyDescent="0.25">
      <c r="A7879" t="s">
        <v>53</v>
      </c>
      <c r="B7879">
        <v>2008</v>
      </c>
      <c r="C7879">
        <v>5</v>
      </c>
      <c r="D7879">
        <v>23303.300598841</v>
      </c>
      <c r="E7879">
        <v>52608.414975103798</v>
      </c>
      <c r="F7879">
        <v>576.83282938411105</v>
      </c>
      <c r="G7879">
        <v>288.41641469205501</v>
      </c>
      <c r="H7879">
        <v>5725.06788781674</v>
      </c>
      <c r="I7879">
        <v>18368.253432185302</v>
      </c>
    </row>
    <row r="7880" spans="1:9" x14ac:dyDescent="0.25">
      <c r="A7880" t="s">
        <v>53</v>
      </c>
      <c r="B7880">
        <v>2008</v>
      </c>
      <c r="C7880">
        <v>6</v>
      </c>
      <c r="D7880">
        <v>18011.678680412999</v>
      </c>
      <c r="E7880">
        <v>53942.695091123998</v>
      </c>
      <c r="F7880">
        <v>2328.6012660531001</v>
      </c>
      <c r="G7880">
        <v>1164.30063302655</v>
      </c>
      <c r="H7880">
        <v>17745.384828775801</v>
      </c>
      <c r="I7880">
        <v>15619.267733298</v>
      </c>
    </row>
    <row r="7881" spans="1:9" x14ac:dyDescent="0.25">
      <c r="A7881" t="s">
        <v>53</v>
      </c>
      <c r="B7881">
        <v>2008</v>
      </c>
      <c r="C7881">
        <v>7</v>
      </c>
      <c r="D7881">
        <v>12883.052617498401</v>
      </c>
      <c r="E7881">
        <v>59093.7012151155</v>
      </c>
      <c r="F7881">
        <v>7610.7470217034697</v>
      </c>
      <c r="G7881">
        <v>3805.3735108517299</v>
      </c>
      <c r="H7881">
        <v>22217.831045121398</v>
      </c>
      <c r="I7881">
        <v>12823.3170526308</v>
      </c>
    </row>
    <row r="7882" spans="1:9" x14ac:dyDescent="0.25">
      <c r="A7882" t="s">
        <v>53</v>
      </c>
      <c r="B7882">
        <v>2008</v>
      </c>
      <c r="C7882">
        <v>8</v>
      </c>
      <c r="D7882">
        <v>6290.0763027942103</v>
      </c>
      <c r="E7882">
        <v>60934.973647393097</v>
      </c>
      <c r="F7882">
        <v>19184.428671198701</v>
      </c>
      <c r="G7882">
        <v>9592.2143355993594</v>
      </c>
      <c r="H7882">
        <v>34703.404792185502</v>
      </c>
      <c r="I7882">
        <v>6832.6704119884098</v>
      </c>
    </row>
    <row r="7883" spans="1:9" x14ac:dyDescent="0.25">
      <c r="A7883" t="s">
        <v>53</v>
      </c>
      <c r="B7883">
        <v>2008</v>
      </c>
      <c r="C7883">
        <v>9</v>
      </c>
      <c r="D7883">
        <v>3353.1761565754</v>
      </c>
      <c r="E7883">
        <v>61717.913840616398</v>
      </c>
      <c r="F7883">
        <v>8494.1586204636897</v>
      </c>
      <c r="G7883">
        <v>4247.0793102318503</v>
      </c>
      <c r="H7883">
        <v>9723.3805877534305</v>
      </c>
      <c r="I7883">
        <v>3832.3699580386601</v>
      </c>
    </row>
    <row r="7884" spans="1:9" x14ac:dyDescent="0.25">
      <c r="A7884" t="s">
        <v>53</v>
      </c>
      <c r="B7884">
        <v>2008</v>
      </c>
      <c r="C7884">
        <v>10</v>
      </c>
      <c r="D7884">
        <v>2288.1815117935098</v>
      </c>
      <c r="E7884">
        <v>61690.929330420397</v>
      </c>
      <c r="F7884">
        <v>18472.191185918098</v>
      </c>
      <c r="G7884">
        <v>9236.0955929590491</v>
      </c>
      <c r="H7884">
        <v>26057.3876127109</v>
      </c>
      <c r="I7884">
        <v>2616.6208726150198</v>
      </c>
    </row>
    <row r="7885" spans="1:9" x14ac:dyDescent="0.25">
      <c r="A7885" t="s">
        <v>53</v>
      </c>
      <c r="B7885">
        <v>2008</v>
      </c>
      <c r="C7885">
        <v>11</v>
      </c>
      <c r="D7885">
        <v>2406.6810878923902</v>
      </c>
      <c r="E7885">
        <v>61516.157843370303</v>
      </c>
      <c r="F7885">
        <v>13404.646406964301</v>
      </c>
      <c r="G7885">
        <v>6702.3232034821303</v>
      </c>
      <c r="H7885">
        <v>18079.210012099102</v>
      </c>
      <c r="I7885">
        <v>2191.7590684860102</v>
      </c>
    </row>
    <row r="7886" spans="1:9" x14ac:dyDescent="0.25">
      <c r="A7886" t="s">
        <v>53</v>
      </c>
      <c r="B7886">
        <v>2008</v>
      </c>
      <c r="C7886">
        <v>12</v>
      </c>
      <c r="D7886">
        <v>3216.4656511191502</v>
      </c>
      <c r="E7886">
        <v>61923.078821472402</v>
      </c>
      <c r="F7886">
        <v>11097.5770623836</v>
      </c>
      <c r="G7886">
        <v>5548.7885311917898</v>
      </c>
      <c r="H7886">
        <v>11197.528110720001</v>
      </c>
      <c r="I7886">
        <v>2119.2626348807098</v>
      </c>
    </row>
    <row r="7887" spans="1:9" x14ac:dyDescent="0.25">
      <c r="A7887" t="s">
        <v>53</v>
      </c>
      <c r="B7887">
        <v>2009</v>
      </c>
      <c r="C7887">
        <v>1</v>
      </c>
      <c r="D7887">
        <v>5116.3272300276103</v>
      </c>
      <c r="E7887">
        <v>61917.518079038004</v>
      </c>
      <c r="F7887">
        <v>12091.123966773799</v>
      </c>
      <c r="G7887">
        <v>6045.5619833869196</v>
      </c>
      <c r="H7887">
        <v>13219.511545984</v>
      </c>
      <c r="I7887">
        <v>2338.7073577516799</v>
      </c>
    </row>
    <row r="7888" spans="1:9" x14ac:dyDescent="0.25">
      <c r="A7888" t="s">
        <v>53</v>
      </c>
      <c r="B7888">
        <v>2009</v>
      </c>
      <c r="C7888">
        <v>2</v>
      </c>
      <c r="D7888">
        <v>6608.6217420019502</v>
      </c>
      <c r="E7888">
        <v>61948.3821528923</v>
      </c>
      <c r="F7888">
        <v>9356.4423287692207</v>
      </c>
      <c r="G7888">
        <v>4678.2211643846103</v>
      </c>
      <c r="H7888">
        <v>9876.6595632086901</v>
      </c>
      <c r="I7888">
        <v>3139.7314510330002</v>
      </c>
    </row>
    <row r="7889" spans="1:9" x14ac:dyDescent="0.25">
      <c r="A7889" t="s">
        <v>53</v>
      </c>
      <c r="B7889">
        <v>2009</v>
      </c>
      <c r="C7889">
        <v>3</v>
      </c>
      <c r="D7889">
        <v>11116.292475267201</v>
      </c>
      <c r="E7889">
        <v>61727.503677524503</v>
      </c>
      <c r="F7889">
        <v>5786.2468195812098</v>
      </c>
      <c r="G7889">
        <v>2893.1234097905999</v>
      </c>
      <c r="H7889">
        <v>7219.4983688966004</v>
      </c>
      <c r="I7889">
        <v>6971.4837244279197</v>
      </c>
    </row>
    <row r="7890" spans="1:9" x14ac:dyDescent="0.25">
      <c r="A7890" t="s">
        <v>53</v>
      </c>
      <c r="B7890">
        <v>2009</v>
      </c>
      <c r="C7890">
        <v>4</v>
      </c>
      <c r="D7890">
        <v>17889.315323477</v>
      </c>
      <c r="E7890">
        <v>60382.4031395032</v>
      </c>
      <c r="F7890">
        <v>2121.68920923429</v>
      </c>
      <c r="G7890">
        <v>1060.84460461715</v>
      </c>
      <c r="H7890">
        <v>5309.9821366775204</v>
      </c>
      <c r="I7890">
        <v>14273.716212075</v>
      </c>
    </row>
    <row r="7891" spans="1:9" x14ac:dyDescent="0.25">
      <c r="A7891" t="s">
        <v>53</v>
      </c>
      <c r="B7891">
        <v>2009</v>
      </c>
      <c r="C7891">
        <v>5</v>
      </c>
      <c r="D7891">
        <v>25355.449771106501</v>
      </c>
      <c r="E7891">
        <v>53952.380604150901</v>
      </c>
      <c r="F7891">
        <v>731.71898326145094</v>
      </c>
      <c r="G7891">
        <v>365.85949163072502</v>
      </c>
      <c r="H7891">
        <v>8023.3709169056301</v>
      </c>
      <c r="I7891">
        <v>20544.811485668099</v>
      </c>
    </row>
    <row r="7892" spans="1:9" x14ac:dyDescent="0.25">
      <c r="A7892" t="s">
        <v>53</v>
      </c>
      <c r="B7892">
        <v>2009</v>
      </c>
      <c r="C7892">
        <v>6</v>
      </c>
      <c r="D7892">
        <v>17668.680875474001</v>
      </c>
      <c r="E7892">
        <v>56852.544349114498</v>
      </c>
      <c r="F7892">
        <v>5912.1460353060002</v>
      </c>
      <c r="G7892">
        <v>2956.0730176530001</v>
      </c>
      <c r="H7892">
        <v>27008.626568239499</v>
      </c>
      <c r="I7892">
        <v>16398.7736717105</v>
      </c>
    </row>
    <row r="7893" spans="1:9" x14ac:dyDescent="0.25">
      <c r="A7893" t="s">
        <v>53</v>
      </c>
      <c r="B7893">
        <v>2009</v>
      </c>
      <c r="C7893">
        <v>7</v>
      </c>
      <c r="D7893">
        <v>13300.620182333299</v>
      </c>
      <c r="E7893">
        <v>60521.493239800497</v>
      </c>
      <c r="F7893">
        <v>9782.1259294029096</v>
      </c>
      <c r="G7893">
        <v>4891.0629647014503</v>
      </c>
      <c r="H7893">
        <v>24014.587047728401</v>
      </c>
      <c r="I7893">
        <v>13603.974032001501</v>
      </c>
    </row>
    <row r="7894" spans="1:9" x14ac:dyDescent="0.25">
      <c r="A7894" t="s">
        <v>53</v>
      </c>
      <c r="B7894">
        <v>2009</v>
      </c>
      <c r="C7894">
        <v>8</v>
      </c>
      <c r="D7894">
        <v>7618.8832948402396</v>
      </c>
      <c r="E7894">
        <v>60344.418367247403</v>
      </c>
      <c r="F7894">
        <v>12525.854278450701</v>
      </c>
      <c r="G7894">
        <v>6262.9271392253504</v>
      </c>
      <c r="H7894">
        <v>23590.1643706223</v>
      </c>
      <c r="I7894">
        <v>7973.05417269383</v>
      </c>
    </row>
    <row r="7895" spans="1:9" x14ac:dyDescent="0.25">
      <c r="A7895" t="s">
        <v>53</v>
      </c>
      <c r="B7895">
        <v>2009</v>
      </c>
      <c r="C7895">
        <v>9</v>
      </c>
      <c r="D7895">
        <v>4206.0648845913902</v>
      </c>
      <c r="E7895">
        <v>61155.782750311497</v>
      </c>
      <c r="F7895">
        <v>10682.1221568821</v>
      </c>
      <c r="G7895">
        <v>5341.0610784410601</v>
      </c>
      <c r="H7895">
        <v>15830.864408731301</v>
      </c>
      <c r="I7895">
        <v>4599.0651140964101</v>
      </c>
    </row>
    <row r="7896" spans="1:9" x14ac:dyDescent="0.25">
      <c r="A7896" t="s">
        <v>53</v>
      </c>
      <c r="B7896">
        <v>2009</v>
      </c>
      <c r="C7896">
        <v>10</v>
      </c>
      <c r="D7896">
        <v>2067.6344524874698</v>
      </c>
      <c r="E7896">
        <v>61487.233251643302</v>
      </c>
      <c r="F7896">
        <v>15780.9226433526</v>
      </c>
      <c r="G7896">
        <v>7890.46132167629</v>
      </c>
      <c r="H7896">
        <v>22298.0751261205</v>
      </c>
      <c r="I7896">
        <v>2454.53756929464</v>
      </c>
    </row>
    <row r="7897" spans="1:9" x14ac:dyDescent="0.25">
      <c r="A7897" t="s">
        <v>53</v>
      </c>
      <c r="B7897">
        <v>2009</v>
      </c>
      <c r="C7897">
        <v>11</v>
      </c>
      <c r="D7897">
        <v>1966.7932351458001</v>
      </c>
      <c r="E7897">
        <v>61744.6137229503</v>
      </c>
      <c r="F7897">
        <v>14372.188515637001</v>
      </c>
      <c r="G7897">
        <v>7186.0942578184804</v>
      </c>
      <c r="H7897">
        <v>18070.521594985101</v>
      </c>
      <c r="I7897">
        <v>1944.3099155814</v>
      </c>
    </row>
    <row r="7898" spans="1:9" x14ac:dyDescent="0.25">
      <c r="A7898" t="s">
        <v>53</v>
      </c>
      <c r="B7898">
        <v>2009</v>
      </c>
      <c r="C7898">
        <v>12</v>
      </c>
      <c r="D7898">
        <v>2884.7998359145199</v>
      </c>
      <c r="E7898">
        <v>61833.645750575502</v>
      </c>
      <c r="F7898">
        <v>13378.665030649099</v>
      </c>
      <c r="G7898">
        <v>6689.3325153245696</v>
      </c>
      <c r="H7898">
        <v>15340.678820482</v>
      </c>
      <c r="I7898">
        <v>1991.02904025714</v>
      </c>
    </row>
    <row r="7899" spans="1:9" x14ac:dyDescent="0.25">
      <c r="A7899" t="s">
        <v>53</v>
      </c>
      <c r="B7899">
        <v>2010</v>
      </c>
      <c r="C7899">
        <v>1</v>
      </c>
      <c r="D7899">
        <v>3684.9500841252602</v>
      </c>
      <c r="E7899">
        <v>61978.873689383698</v>
      </c>
      <c r="F7899">
        <v>8099.7447980896204</v>
      </c>
      <c r="G7899">
        <v>4049.8723990448102</v>
      </c>
      <c r="H7899">
        <v>4304.6424752010198</v>
      </c>
      <c r="I7899">
        <v>1924.7220147231401</v>
      </c>
    </row>
    <row r="7900" spans="1:9" x14ac:dyDescent="0.25">
      <c r="A7900" t="s">
        <v>53</v>
      </c>
      <c r="B7900">
        <v>2010</v>
      </c>
      <c r="C7900">
        <v>2</v>
      </c>
      <c r="D7900">
        <v>6130.1055058453403</v>
      </c>
      <c r="E7900">
        <v>61870.716976977499</v>
      </c>
      <c r="F7900">
        <v>11071.1210294789</v>
      </c>
      <c r="G7900">
        <v>5535.5605147394299</v>
      </c>
      <c r="H7900">
        <v>13115.307632431601</v>
      </c>
      <c r="I7900">
        <v>2988.31073363519</v>
      </c>
    </row>
    <row r="7901" spans="1:9" x14ac:dyDescent="0.25">
      <c r="A7901" t="s">
        <v>53</v>
      </c>
      <c r="B7901">
        <v>2010</v>
      </c>
      <c r="C7901">
        <v>3</v>
      </c>
      <c r="D7901">
        <v>12341.1189532879</v>
      </c>
      <c r="E7901">
        <v>61773.833822555302</v>
      </c>
      <c r="F7901">
        <v>8146.5455286820497</v>
      </c>
      <c r="G7901">
        <v>4073.2727643410199</v>
      </c>
      <c r="H7901">
        <v>12329.079259668901</v>
      </c>
      <c r="I7901">
        <v>7679.3704671121304</v>
      </c>
    </row>
    <row r="7902" spans="1:9" x14ac:dyDescent="0.25">
      <c r="A7902" t="s">
        <v>53</v>
      </c>
      <c r="B7902">
        <v>2010</v>
      </c>
      <c r="C7902">
        <v>4</v>
      </c>
      <c r="D7902">
        <v>19522.8387372463</v>
      </c>
      <c r="E7902">
        <v>59750.512168481699</v>
      </c>
      <c r="F7902">
        <v>1433.90595251634</v>
      </c>
      <c r="G7902">
        <v>716.95297625817204</v>
      </c>
      <c r="H7902">
        <v>6657.16983171018</v>
      </c>
      <c r="I7902">
        <v>15183.9775618856</v>
      </c>
    </row>
    <row r="7903" spans="1:9" x14ac:dyDescent="0.25">
      <c r="A7903" t="s">
        <v>53</v>
      </c>
      <c r="B7903">
        <v>2010</v>
      </c>
      <c r="C7903">
        <v>5</v>
      </c>
      <c r="D7903">
        <v>25356.0474728546</v>
      </c>
      <c r="E7903">
        <v>57552.859228939204</v>
      </c>
      <c r="F7903">
        <v>2433.6400773032701</v>
      </c>
      <c r="G7903">
        <v>1216.8200386516301</v>
      </c>
      <c r="H7903">
        <v>16348.8060644896</v>
      </c>
      <c r="I7903">
        <v>22339.616049973502</v>
      </c>
    </row>
    <row r="7904" spans="1:9" x14ac:dyDescent="0.25">
      <c r="A7904" t="s">
        <v>53</v>
      </c>
      <c r="B7904">
        <v>2010</v>
      </c>
      <c r="C7904">
        <v>6</v>
      </c>
      <c r="D7904">
        <v>18228.434613810099</v>
      </c>
      <c r="E7904">
        <v>59037.175732408803</v>
      </c>
      <c r="F7904">
        <v>5261.4611594361404</v>
      </c>
      <c r="G7904">
        <v>2630.7305797180702</v>
      </c>
      <c r="H7904">
        <v>21060.7701725058</v>
      </c>
      <c r="I7904">
        <v>17762.374685275699</v>
      </c>
    </row>
    <row r="7905" spans="1:9" x14ac:dyDescent="0.25">
      <c r="A7905" t="s">
        <v>53</v>
      </c>
      <c r="B7905">
        <v>2010</v>
      </c>
      <c r="C7905">
        <v>7</v>
      </c>
      <c r="D7905">
        <v>18201.266662560502</v>
      </c>
      <c r="E7905">
        <v>57552.975544924797</v>
      </c>
      <c r="F7905">
        <v>1525.7483006636401</v>
      </c>
      <c r="G7905">
        <v>762.87415033181901</v>
      </c>
      <c r="H7905">
        <v>9751.4317580493698</v>
      </c>
      <c r="I7905">
        <v>17364.632819729901</v>
      </c>
    </row>
    <row r="7906" spans="1:9" x14ac:dyDescent="0.25">
      <c r="A7906" t="s">
        <v>53</v>
      </c>
      <c r="B7906">
        <v>2010</v>
      </c>
      <c r="C7906">
        <v>8</v>
      </c>
      <c r="D7906">
        <v>9273.6965786107903</v>
      </c>
      <c r="E7906">
        <v>59010.251016224298</v>
      </c>
      <c r="F7906">
        <v>7028.8023665760102</v>
      </c>
      <c r="G7906">
        <v>3514.4011832880001</v>
      </c>
      <c r="H7906">
        <v>17938.272746284802</v>
      </c>
      <c r="I7906">
        <v>9204.2193011906602</v>
      </c>
    </row>
    <row r="7907" spans="1:9" x14ac:dyDescent="0.25">
      <c r="A7907" t="s">
        <v>53</v>
      </c>
      <c r="B7907">
        <v>2010</v>
      </c>
      <c r="C7907">
        <v>9</v>
      </c>
      <c r="D7907">
        <v>3681.2399055177302</v>
      </c>
      <c r="E7907">
        <v>61476.961592816602</v>
      </c>
      <c r="F7907">
        <v>11745.415132993599</v>
      </c>
      <c r="G7907">
        <v>5872.7075664968197</v>
      </c>
      <c r="H7907">
        <v>16623.864488464002</v>
      </c>
      <c r="I7907">
        <v>4130.5043787824297</v>
      </c>
    </row>
    <row r="7908" spans="1:9" x14ac:dyDescent="0.25">
      <c r="A7908" t="s">
        <v>53</v>
      </c>
      <c r="B7908">
        <v>2010</v>
      </c>
      <c r="C7908">
        <v>10</v>
      </c>
      <c r="D7908">
        <v>2467.5532475996902</v>
      </c>
      <c r="E7908">
        <v>61636.150456577001</v>
      </c>
      <c r="F7908">
        <v>11983.576989499699</v>
      </c>
      <c r="G7908">
        <v>5991.7884947498496</v>
      </c>
      <c r="H7908">
        <v>14929.3063766136</v>
      </c>
      <c r="I7908">
        <v>2794.5925266238401</v>
      </c>
    </row>
    <row r="7909" spans="1:9" x14ac:dyDescent="0.25">
      <c r="A7909" t="s">
        <v>53</v>
      </c>
      <c r="B7909">
        <v>2010</v>
      </c>
      <c r="C7909">
        <v>11</v>
      </c>
      <c r="D7909">
        <v>1737.8833925013801</v>
      </c>
      <c r="E7909">
        <v>61733.327691483901</v>
      </c>
      <c r="F7909">
        <v>15218.155349885499</v>
      </c>
      <c r="G7909">
        <v>7609.0776749427596</v>
      </c>
      <c r="H7909">
        <v>19926.2124168101</v>
      </c>
      <c r="I7909">
        <v>1851.8550380863201</v>
      </c>
    </row>
    <row r="7910" spans="1:9" x14ac:dyDescent="0.25">
      <c r="A7910" t="s">
        <v>53</v>
      </c>
      <c r="B7910">
        <v>2010</v>
      </c>
      <c r="C7910">
        <v>12</v>
      </c>
      <c r="D7910">
        <v>2148.8341507862301</v>
      </c>
      <c r="E7910">
        <v>61869.667838126603</v>
      </c>
      <c r="F7910">
        <v>11781.9186382837</v>
      </c>
      <c r="G7910">
        <v>5890.9593191418398</v>
      </c>
      <c r="H7910">
        <v>11889.3074028845</v>
      </c>
      <c r="I7910">
        <v>1715.55997983615</v>
      </c>
    </row>
    <row r="7911" spans="1:9" x14ac:dyDescent="0.25">
      <c r="A7911" t="s">
        <v>53</v>
      </c>
      <c r="B7911">
        <v>2011</v>
      </c>
      <c r="C7911">
        <v>1</v>
      </c>
      <c r="D7911">
        <v>5020.0524698579302</v>
      </c>
      <c r="E7911">
        <v>61866.636384303201</v>
      </c>
      <c r="F7911">
        <v>14242.5947803934</v>
      </c>
      <c r="G7911">
        <v>7121.2973901966998</v>
      </c>
      <c r="H7911">
        <v>17264.3100923817</v>
      </c>
      <c r="I7911">
        <v>2304.9142695446499</v>
      </c>
    </row>
    <row r="7912" spans="1:9" x14ac:dyDescent="0.25">
      <c r="A7912" t="s">
        <v>53</v>
      </c>
      <c r="B7912">
        <v>2011</v>
      </c>
      <c r="C7912">
        <v>2</v>
      </c>
      <c r="D7912">
        <v>5464.2468092319004</v>
      </c>
      <c r="E7912">
        <v>61941.054545544997</v>
      </c>
      <c r="F7912">
        <v>8323.4127211811592</v>
      </c>
      <c r="G7912">
        <v>4161.7063605905796</v>
      </c>
      <c r="H7912">
        <v>7695.9982134653301</v>
      </c>
      <c r="I7912">
        <v>2723.5154163881898</v>
      </c>
    </row>
    <row r="7913" spans="1:9" x14ac:dyDescent="0.25">
      <c r="A7913" t="s">
        <v>53</v>
      </c>
      <c r="B7913">
        <v>2011</v>
      </c>
      <c r="C7913">
        <v>3</v>
      </c>
      <c r="D7913">
        <v>13084.146369779201</v>
      </c>
      <c r="E7913">
        <v>61537.793400651703</v>
      </c>
      <c r="F7913">
        <v>5056.2861917128903</v>
      </c>
      <c r="G7913">
        <v>2528.1430958564401</v>
      </c>
      <c r="H7913">
        <v>7169.8104189012101</v>
      </c>
      <c r="I7913">
        <v>7957.7169537344898</v>
      </c>
    </row>
    <row r="7914" spans="1:9" x14ac:dyDescent="0.25">
      <c r="A7914" t="s">
        <v>53</v>
      </c>
      <c r="B7914">
        <v>2011</v>
      </c>
      <c r="C7914">
        <v>4</v>
      </c>
      <c r="D7914">
        <v>19481.510741329599</v>
      </c>
      <c r="E7914">
        <v>59809.113882676997</v>
      </c>
      <c r="F7914">
        <v>2008.77022769831</v>
      </c>
      <c r="G7914">
        <v>1004.38511384915</v>
      </c>
      <c r="H7914">
        <v>4858.8402053016498</v>
      </c>
      <c r="I7914">
        <v>15253.805138560499</v>
      </c>
    </row>
    <row r="7915" spans="1:9" x14ac:dyDescent="0.25">
      <c r="A7915" t="s">
        <v>53</v>
      </c>
      <c r="B7915">
        <v>2011</v>
      </c>
      <c r="C7915">
        <v>5</v>
      </c>
      <c r="D7915">
        <v>22716.791848659399</v>
      </c>
      <c r="E7915">
        <v>56097.322600888299</v>
      </c>
      <c r="F7915">
        <v>1536.12095126694</v>
      </c>
      <c r="G7915">
        <v>768.06047563346999</v>
      </c>
      <c r="H7915">
        <v>14144.430583715401</v>
      </c>
      <c r="I7915">
        <v>19440.2955758307</v>
      </c>
    </row>
    <row r="7916" spans="1:9" x14ac:dyDescent="0.25">
      <c r="A7916" t="s">
        <v>53</v>
      </c>
      <c r="B7916">
        <v>2011</v>
      </c>
      <c r="C7916">
        <v>6</v>
      </c>
      <c r="D7916">
        <v>20758.1389808764</v>
      </c>
      <c r="E7916">
        <v>54916.666995280699</v>
      </c>
      <c r="F7916">
        <v>2808.5590192996301</v>
      </c>
      <c r="G7916">
        <v>1404.2795096498101</v>
      </c>
      <c r="H7916">
        <v>16323.9034937129</v>
      </c>
      <c r="I7916">
        <v>18400.389400517299</v>
      </c>
    </row>
    <row r="7917" spans="1:9" x14ac:dyDescent="0.25">
      <c r="A7917" t="s">
        <v>53</v>
      </c>
      <c r="B7917">
        <v>2011</v>
      </c>
      <c r="C7917">
        <v>7</v>
      </c>
      <c r="D7917">
        <v>16031.208545633899</v>
      </c>
      <c r="E7917">
        <v>57466.157130267602</v>
      </c>
      <c r="F7917">
        <v>2849.9650679209699</v>
      </c>
      <c r="G7917">
        <v>1424.9825339604899</v>
      </c>
      <c r="H7917">
        <v>13800.9558740919</v>
      </c>
      <c r="I7917">
        <v>15269.689742132299</v>
      </c>
    </row>
    <row r="7918" spans="1:9" x14ac:dyDescent="0.25">
      <c r="A7918" t="s">
        <v>53</v>
      </c>
      <c r="B7918">
        <v>2011</v>
      </c>
      <c r="C7918">
        <v>8</v>
      </c>
      <c r="D7918">
        <v>7844.8040282790398</v>
      </c>
      <c r="E7918">
        <v>60079.0763060729</v>
      </c>
      <c r="F7918">
        <v>12887.6213882969</v>
      </c>
      <c r="G7918">
        <v>6443.8106941484702</v>
      </c>
      <c r="H7918">
        <v>25830.805309170901</v>
      </c>
      <c r="I7918">
        <v>8141.5546276732202</v>
      </c>
    </row>
    <row r="7919" spans="1:9" x14ac:dyDescent="0.25">
      <c r="A7919" t="s">
        <v>53</v>
      </c>
      <c r="B7919">
        <v>2011</v>
      </c>
      <c r="C7919">
        <v>9</v>
      </c>
      <c r="D7919">
        <v>3593.42023299112</v>
      </c>
      <c r="E7919">
        <v>61625.179848767199</v>
      </c>
      <c r="F7919">
        <v>16686.169154145999</v>
      </c>
      <c r="G7919">
        <v>8343.0845770730193</v>
      </c>
      <c r="H7919">
        <v>26071.172514185699</v>
      </c>
      <c r="I7919">
        <v>4074.7251754601898</v>
      </c>
    </row>
    <row r="7920" spans="1:9" x14ac:dyDescent="0.25">
      <c r="A7920" t="s">
        <v>53</v>
      </c>
      <c r="B7920">
        <v>2011</v>
      </c>
      <c r="C7920">
        <v>10</v>
      </c>
      <c r="D7920">
        <v>2125.3755504319702</v>
      </c>
      <c r="E7920">
        <v>61656.715694014201</v>
      </c>
      <c r="F7920">
        <v>11377.2921585064</v>
      </c>
      <c r="G7920">
        <v>5688.6460792531998</v>
      </c>
      <c r="H7920">
        <v>13496.0537455511</v>
      </c>
      <c r="I7920">
        <v>2503.2962767336999</v>
      </c>
    </row>
    <row r="7921" spans="1:9" x14ac:dyDescent="0.25">
      <c r="A7921" t="s">
        <v>53</v>
      </c>
      <c r="B7921">
        <v>2011</v>
      </c>
      <c r="C7921">
        <v>11</v>
      </c>
      <c r="D7921">
        <v>2177.0255659066402</v>
      </c>
      <c r="E7921">
        <v>61831.8893871572</v>
      </c>
      <c r="F7921">
        <v>10723.6271775938</v>
      </c>
      <c r="G7921">
        <v>5361.8135887969202</v>
      </c>
      <c r="H7921">
        <v>9840.1389726677207</v>
      </c>
      <c r="I7921">
        <v>2084.8504609914198</v>
      </c>
    </row>
    <row r="7922" spans="1:9" x14ac:dyDescent="0.25">
      <c r="A7922" t="s">
        <v>53</v>
      </c>
      <c r="B7922">
        <v>2011</v>
      </c>
      <c r="C7922">
        <v>12</v>
      </c>
      <c r="D7922">
        <v>3060.93083688056</v>
      </c>
      <c r="E7922">
        <v>61864.273075938603</v>
      </c>
      <c r="F7922">
        <v>16449.999140780699</v>
      </c>
      <c r="G7922">
        <v>8224.9995703903696</v>
      </c>
      <c r="H7922">
        <v>22586.819763821899</v>
      </c>
      <c r="I7922">
        <v>2065.88509790945</v>
      </c>
    </row>
    <row r="7923" spans="1:9" x14ac:dyDescent="0.25">
      <c r="A7923" t="s">
        <v>53</v>
      </c>
      <c r="B7923">
        <v>2012</v>
      </c>
      <c r="C7923">
        <v>1</v>
      </c>
      <c r="D7923">
        <v>4020.5542890085799</v>
      </c>
      <c r="E7923">
        <v>62001.212433179397</v>
      </c>
      <c r="F7923">
        <v>12959.950516196101</v>
      </c>
      <c r="G7923">
        <v>6479.9752580980503</v>
      </c>
      <c r="H7923">
        <v>14681.0088526126</v>
      </c>
      <c r="I7923">
        <v>2025.05039116692</v>
      </c>
    </row>
    <row r="7924" spans="1:9" x14ac:dyDescent="0.25">
      <c r="A7924" t="s">
        <v>53</v>
      </c>
      <c r="B7924">
        <v>2012</v>
      </c>
      <c r="C7924">
        <v>2</v>
      </c>
      <c r="D7924">
        <v>5693.29662545265</v>
      </c>
      <c r="E7924">
        <v>61978.305910355397</v>
      </c>
      <c r="F7924">
        <v>8257.3331429140399</v>
      </c>
      <c r="G7924">
        <v>4128.6665714570199</v>
      </c>
      <c r="H7924">
        <v>7044.66278386251</v>
      </c>
      <c r="I7924">
        <v>2899.1408060010799</v>
      </c>
    </row>
    <row r="7925" spans="1:9" x14ac:dyDescent="0.25">
      <c r="A7925" t="s">
        <v>53</v>
      </c>
      <c r="B7925">
        <v>2012</v>
      </c>
      <c r="C7925">
        <v>3</v>
      </c>
      <c r="D7925">
        <v>11810.7308003698</v>
      </c>
      <c r="E7925">
        <v>61637.241469586203</v>
      </c>
      <c r="F7925">
        <v>7575.4903556238996</v>
      </c>
      <c r="G7925">
        <v>3787.7451778119498</v>
      </c>
      <c r="H7925">
        <v>11596.5647562862</v>
      </c>
      <c r="I7925">
        <v>7332.5134070951699</v>
      </c>
    </row>
    <row r="7926" spans="1:9" x14ac:dyDescent="0.25">
      <c r="A7926" t="s">
        <v>53</v>
      </c>
      <c r="B7926">
        <v>2012</v>
      </c>
      <c r="C7926">
        <v>4</v>
      </c>
      <c r="D7926">
        <v>18023.947993496899</v>
      </c>
      <c r="E7926">
        <v>61002.609806518602</v>
      </c>
      <c r="F7926">
        <v>3753.1980923209899</v>
      </c>
      <c r="G7926">
        <v>1876.5990461604999</v>
      </c>
      <c r="H7926">
        <v>11536.8069751515</v>
      </c>
      <c r="I7926">
        <v>14596.2434913458</v>
      </c>
    </row>
    <row r="7927" spans="1:9" x14ac:dyDescent="0.25">
      <c r="A7927" t="s">
        <v>53</v>
      </c>
      <c r="B7927">
        <v>2012</v>
      </c>
      <c r="C7927">
        <v>5</v>
      </c>
      <c r="D7927">
        <v>23703.1354453844</v>
      </c>
      <c r="E7927">
        <v>57585.8358147135</v>
      </c>
      <c r="F7927">
        <v>2324.1471272836702</v>
      </c>
      <c r="G7927">
        <v>1162.0735636418401</v>
      </c>
      <c r="H7927">
        <v>11116.6402450446</v>
      </c>
      <c r="I7927">
        <v>21078.6142751929</v>
      </c>
    </row>
    <row r="7928" spans="1:9" x14ac:dyDescent="0.25">
      <c r="A7928" t="s">
        <v>53</v>
      </c>
      <c r="B7928">
        <v>2012</v>
      </c>
      <c r="C7928">
        <v>6</v>
      </c>
      <c r="D7928">
        <v>17163.030730917399</v>
      </c>
      <c r="E7928">
        <v>58439.616848601101</v>
      </c>
      <c r="F7928">
        <v>7375.6611563484903</v>
      </c>
      <c r="G7928">
        <v>3687.8305781742501</v>
      </c>
      <c r="H7928">
        <v>27668.757857884098</v>
      </c>
      <c r="I7928">
        <v>16499.2699452132</v>
      </c>
    </row>
    <row r="7929" spans="1:9" x14ac:dyDescent="0.25">
      <c r="A7929" t="s">
        <v>53</v>
      </c>
      <c r="B7929">
        <v>2012</v>
      </c>
      <c r="C7929">
        <v>7</v>
      </c>
      <c r="D7929">
        <v>13499.137870918301</v>
      </c>
      <c r="E7929">
        <v>60209.8619518454</v>
      </c>
      <c r="F7929">
        <v>10038.3215050048</v>
      </c>
      <c r="G7929">
        <v>5019.1607525024201</v>
      </c>
      <c r="H7929">
        <v>23432.010465024599</v>
      </c>
      <c r="I7929">
        <v>13735.2793434984</v>
      </c>
    </row>
    <row r="7930" spans="1:9" x14ac:dyDescent="0.25">
      <c r="A7930" t="s">
        <v>53</v>
      </c>
      <c r="B7930">
        <v>2012</v>
      </c>
      <c r="C7930">
        <v>8</v>
      </c>
      <c r="D7930">
        <v>7106.2185458958002</v>
      </c>
      <c r="E7930">
        <v>60780.811887685297</v>
      </c>
      <c r="F7930">
        <v>10936.3233484619</v>
      </c>
      <c r="G7930">
        <v>5468.1616742309398</v>
      </c>
      <c r="H7930">
        <v>20240.250212219002</v>
      </c>
      <c r="I7930">
        <v>7527.77348454203</v>
      </c>
    </row>
    <row r="7931" spans="1:9" x14ac:dyDescent="0.25">
      <c r="A7931" t="s">
        <v>53</v>
      </c>
      <c r="B7931">
        <v>2012</v>
      </c>
      <c r="C7931">
        <v>9</v>
      </c>
      <c r="D7931">
        <v>3485.1553444266301</v>
      </c>
      <c r="E7931">
        <v>61339.8483923042</v>
      </c>
      <c r="F7931">
        <v>15807.070277735</v>
      </c>
      <c r="G7931">
        <v>7903.5351388674799</v>
      </c>
      <c r="H7931">
        <v>23987.692988533199</v>
      </c>
      <c r="I7931">
        <v>3956.0264419699602</v>
      </c>
    </row>
    <row r="7932" spans="1:9" x14ac:dyDescent="0.25">
      <c r="A7932" t="s">
        <v>53</v>
      </c>
      <c r="B7932">
        <v>2012</v>
      </c>
      <c r="C7932">
        <v>10</v>
      </c>
      <c r="D7932">
        <v>2066.1733612907901</v>
      </c>
      <c r="E7932">
        <v>61566.617283253698</v>
      </c>
      <c r="F7932">
        <v>14892.1322435201</v>
      </c>
      <c r="G7932">
        <v>7446.06612176007</v>
      </c>
      <c r="H7932">
        <v>20754.0250637883</v>
      </c>
      <c r="I7932">
        <v>2446.5924993311801</v>
      </c>
    </row>
    <row r="7933" spans="1:9" x14ac:dyDescent="0.25">
      <c r="A7933" t="s">
        <v>53</v>
      </c>
      <c r="B7933">
        <v>2012</v>
      </c>
      <c r="C7933">
        <v>11</v>
      </c>
      <c r="D7933">
        <v>1795.2850007125301</v>
      </c>
      <c r="E7933">
        <v>61704.844378142603</v>
      </c>
      <c r="F7933">
        <v>14940.321938757101</v>
      </c>
      <c r="G7933">
        <v>7470.1609693785704</v>
      </c>
      <c r="H7933">
        <v>19235.977013097799</v>
      </c>
      <c r="I7933">
        <v>1868.80034732731</v>
      </c>
    </row>
    <row r="7934" spans="1:9" x14ac:dyDescent="0.25">
      <c r="A7934" t="s">
        <v>53</v>
      </c>
      <c r="B7934">
        <v>2012</v>
      </c>
      <c r="C7934">
        <v>12</v>
      </c>
      <c r="D7934">
        <v>2575.50904341252</v>
      </c>
      <c r="E7934">
        <v>61942.826502594799</v>
      </c>
      <c r="F7934">
        <v>11684.1952166303</v>
      </c>
      <c r="G7934">
        <v>5842.09760831515</v>
      </c>
      <c r="H7934">
        <v>12304.883052180699</v>
      </c>
      <c r="I7934">
        <v>1864.5423990547799</v>
      </c>
    </row>
    <row r="7935" spans="1:9" x14ac:dyDescent="0.25">
      <c r="A7935" t="s">
        <v>53</v>
      </c>
      <c r="B7935">
        <v>2013</v>
      </c>
      <c r="C7935">
        <v>1</v>
      </c>
      <c r="D7935">
        <v>4115.5679431256403</v>
      </c>
      <c r="E7935">
        <v>62002.985613748097</v>
      </c>
      <c r="F7935">
        <v>10213.744469608801</v>
      </c>
      <c r="G7935">
        <v>5106.8722348043902</v>
      </c>
      <c r="H7935">
        <v>8723.1643872720597</v>
      </c>
      <c r="I7935">
        <v>2041.5362655271899</v>
      </c>
    </row>
    <row r="7936" spans="1:9" x14ac:dyDescent="0.25">
      <c r="A7936" t="s">
        <v>53</v>
      </c>
      <c r="B7936">
        <v>2013</v>
      </c>
      <c r="C7936">
        <v>2</v>
      </c>
      <c r="D7936">
        <v>6461.4612797176096</v>
      </c>
      <c r="E7936">
        <v>61976.913880110602</v>
      </c>
      <c r="F7936">
        <v>8454.0044300634709</v>
      </c>
      <c r="G7936">
        <v>4227.00221503174</v>
      </c>
      <c r="H7936">
        <v>7664.5319155179996</v>
      </c>
      <c r="I7936">
        <v>3157.0881589836399</v>
      </c>
    </row>
    <row r="7937" spans="1:9" x14ac:dyDescent="0.25">
      <c r="A7937" t="s">
        <v>53</v>
      </c>
      <c r="B7937">
        <v>2013</v>
      </c>
      <c r="C7937">
        <v>3</v>
      </c>
      <c r="D7937">
        <v>11548.890430571</v>
      </c>
      <c r="E7937">
        <v>61669.0794084999</v>
      </c>
      <c r="F7937">
        <v>2971.63186183073</v>
      </c>
      <c r="G7937">
        <v>1485.81593091537</v>
      </c>
      <c r="H7937">
        <v>3265.1025575941298</v>
      </c>
      <c r="I7937">
        <v>7186.0364560660801</v>
      </c>
    </row>
    <row r="7938" spans="1:9" x14ac:dyDescent="0.25">
      <c r="A7938" t="s">
        <v>53</v>
      </c>
      <c r="B7938">
        <v>2013</v>
      </c>
      <c r="C7938">
        <v>4</v>
      </c>
      <c r="D7938">
        <v>17929.302079757199</v>
      </c>
      <c r="E7938">
        <v>59918.397040316799</v>
      </c>
      <c r="F7938">
        <v>2920.1144770177302</v>
      </c>
      <c r="G7938">
        <v>1460.0572385088699</v>
      </c>
      <c r="H7938">
        <v>8877.8964440774598</v>
      </c>
      <c r="I7938">
        <v>14077.0668278465</v>
      </c>
    </row>
    <row r="7939" spans="1:9" x14ac:dyDescent="0.25">
      <c r="A7939" t="s">
        <v>53</v>
      </c>
      <c r="B7939">
        <v>2013</v>
      </c>
      <c r="C7939">
        <v>5</v>
      </c>
      <c r="D7939">
        <v>25433.8234557131</v>
      </c>
      <c r="E7939">
        <v>57213.855774898802</v>
      </c>
      <c r="F7939">
        <v>2374.5321241704</v>
      </c>
      <c r="G7939">
        <v>1187.2660620852</v>
      </c>
      <c r="H7939">
        <v>14349.007749836301</v>
      </c>
      <c r="I7939">
        <v>22150.648818473699</v>
      </c>
    </row>
    <row r="7940" spans="1:9" x14ac:dyDescent="0.25">
      <c r="A7940" t="s">
        <v>53</v>
      </c>
      <c r="B7940">
        <v>2013</v>
      </c>
      <c r="C7940">
        <v>6</v>
      </c>
      <c r="D7940">
        <v>22528.2443313697</v>
      </c>
      <c r="E7940">
        <v>54837.819472279902</v>
      </c>
      <c r="F7940">
        <v>1928.34294071521</v>
      </c>
      <c r="G7940">
        <v>964.17147035760399</v>
      </c>
      <c r="H7940">
        <v>17653.037641294301</v>
      </c>
      <c r="I7940">
        <v>19722.5859228929</v>
      </c>
    </row>
    <row r="7941" spans="1:9" x14ac:dyDescent="0.25">
      <c r="A7941" t="s">
        <v>53</v>
      </c>
      <c r="B7941">
        <v>2013</v>
      </c>
      <c r="C7941">
        <v>7</v>
      </c>
      <c r="D7941">
        <v>13203.9146380196</v>
      </c>
      <c r="E7941">
        <v>58847.282701181102</v>
      </c>
      <c r="F7941">
        <v>4735.5142659069197</v>
      </c>
      <c r="G7941">
        <v>2367.7571329534599</v>
      </c>
      <c r="H7941">
        <v>15633.6226021641</v>
      </c>
      <c r="I7941">
        <v>13061.2994355135</v>
      </c>
    </row>
    <row r="7942" spans="1:9" x14ac:dyDescent="0.25">
      <c r="A7942" t="s">
        <v>53</v>
      </c>
      <c r="B7942">
        <v>2013</v>
      </c>
      <c r="C7942">
        <v>8</v>
      </c>
      <c r="D7942">
        <v>8607.3225617058797</v>
      </c>
      <c r="E7942">
        <v>60760.781740792198</v>
      </c>
      <c r="F7942">
        <v>11612.373175492099</v>
      </c>
      <c r="G7942">
        <v>5806.1865877460496</v>
      </c>
      <c r="H7942">
        <v>22725.7004329966</v>
      </c>
      <c r="I7942">
        <v>8967.2905989879691</v>
      </c>
    </row>
    <row r="7943" spans="1:9" x14ac:dyDescent="0.25">
      <c r="A7943" t="s">
        <v>53</v>
      </c>
      <c r="B7943">
        <v>2013</v>
      </c>
      <c r="C7943">
        <v>9</v>
      </c>
      <c r="D7943">
        <v>3921.57435826444</v>
      </c>
      <c r="E7943">
        <v>61236.627302136898</v>
      </c>
      <c r="F7943">
        <v>8595.5960175680193</v>
      </c>
      <c r="G7943">
        <v>4297.7980087840097</v>
      </c>
      <c r="H7943">
        <v>11887.4550547241</v>
      </c>
      <c r="I7943">
        <v>4345.4802553218196</v>
      </c>
    </row>
    <row r="7944" spans="1:9" x14ac:dyDescent="0.25">
      <c r="A7944" t="s">
        <v>53</v>
      </c>
      <c r="B7944">
        <v>2013</v>
      </c>
      <c r="C7944">
        <v>10</v>
      </c>
      <c r="D7944">
        <v>2432.8095651700201</v>
      </c>
      <c r="E7944">
        <v>61781.8628253141</v>
      </c>
      <c r="F7944">
        <v>13525.884652885499</v>
      </c>
      <c r="G7944">
        <v>6762.9423264427496</v>
      </c>
      <c r="H7944">
        <v>17189.093556623098</v>
      </c>
      <c r="I7944">
        <v>2749.8446140344499</v>
      </c>
    </row>
    <row r="7945" spans="1:9" x14ac:dyDescent="0.25">
      <c r="A7945" t="s">
        <v>53</v>
      </c>
      <c r="B7945">
        <v>2013</v>
      </c>
      <c r="C7945">
        <v>11</v>
      </c>
      <c r="D7945">
        <v>2184.31268194514</v>
      </c>
      <c r="E7945">
        <v>61681.678666804197</v>
      </c>
      <c r="F7945">
        <v>16669.273913367098</v>
      </c>
      <c r="G7945">
        <v>8334.6369566835401</v>
      </c>
      <c r="H7945">
        <v>22874.186554043699</v>
      </c>
      <c r="I7945">
        <v>2089.8107567790798</v>
      </c>
    </row>
    <row r="7946" spans="1:9" x14ac:dyDescent="0.25">
      <c r="A7946" t="s">
        <v>53</v>
      </c>
      <c r="B7946">
        <v>2013</v>
      </c>
      <c r="C7946">
        <v>12</v>
      </c>
      <c r="D7946">
        <v>3322.5936475889198</v>
      </c>
      <c r="E7946">
        <v>61866.002388327601</v>
      </c>
      <c r="F7946">
        <v>13106.701204666</v>
      </c>
      <c r="G7946">
        <v>6553.3506023330001</v>
      </c>
      <c r="H7946">
        <v>15526.0921699317</v>
      </c>
      <c r="I7946">
        <v>2171.5013321898</v>
      </c>
    </row>
    <row r="7947" spans="1:9" x14ac:dyDescent="0.25">
      <c r="A7947" t="s">
        <v>53</v>
      </c>
      <c r="B7947">
        <v>2014</v>
      </c>
      <c r="C7947">
        <v>1</v>
      </c>
      <c r="D7947">
        <v>3681.3943846300999</v>
      </c>
      <c r="E7947">
        <v>61964.151984544202</v>
      </c>
      <c r="F7947">
        <v>9197.4981869482999</v>
      </c>
      <c r="G7947">
        <v>4598.74909347415</v>
      </c>
      <c r="H7947">
        <v>7177.8642070092001</v>
      </c>
      <c r="I7947">
        <v>1923.8199284371799</v>
      </c>
    </row>
    <row r="7948" spans="1:9" x14ac:dyDescent="0.25">
      <c r="A7948" t="s">
        <v>53</v>
      </c>
      <c r="B7948">
        <v>2014</v>
      </c>
      <c r="C7948">
        <v>2</v>
      </c>
      <c r="D7948">
        <v>6560.40197434335</v>
      </c>
      <c r="E7948">
        <v>61882.873498825502</v>
      </c>
      <c r="F7948">
        <v>8915.0873073038401</v>
      </c>
      <c r="G7948">
        <v>4457.5436536519201</v>
      </c>
      <c r="H7948">
        <v>9592.4345275069008</v>
      </c>
      <c r="I7948">
        <v>3208.3099574990101</v>
      </c>
    </row>
    <row r="7949" spans="1:9" x14ac:dyDescent="0.25">
      <c r="A7949" t="s">
        <v>53</v>
      </c>
      <c r="B7949">
        <v>2014</v>
      </c>
      <c r="C7949">
        <v>3</v>
      </c>
      <c r="D7949">
        <v>14322.400203577001</v>
      </c>
      <c r="E7949">
        <v>61311.227807596297</v>
      </c>
      <c r="F7949">
        <v>4387.5088727236398</v>
      </c>
      <c r="G7949">
        <v>2193.7544363618199</v>
      </c>
      <c r="H7949">
        <v>6721.9151890891299</v>
      </c>
      <c r="I7949">
        <v>8682.4156825203609</v>
      </c>
    </row>
    <row r="7950" spans="1:9" x14ac:dyDescent="0.25">
      <c r="A7950" t="s">
        <v>53</v>
      </c>
      <c r="B7950">
        <v>2014</v>
      </c>
      <c r="C7950">
        <v>4</v>
      </c>
      <c r="D7950">
        <v>20833.274052678898</v>
      </c>
      <c r="E7950">
        <v>58996.092703859496</v>
      </c>
      <c r="F7950">
        <v>995.17692604534898</v>
      </c>
      <c r="G7950">
        <v>497.588463022675</v>
      </c>
      <c r="H7950">
        <v>3576.2931082700302</v>
      </c>
      <c r="I7950">
        <v>16076.0745741756</v>
      </c>
    </row>
    <row r="7951" spans="1:9" x14ac:dyDescent="0.25">
      <c r="A7951" t="s">
        <v>53</v>
      </c>
      <c r="B7951">
        <v>2014</v>
      </c>
      <c r="C7951">
        <v>5</v>
      </c>
      <c r="D7951">
        <v>23772.567969588799</v>
      </c>
      <c r="E7951">
        <v>55292.264427828799</v>
      </c>
      <c r="F7951">
        <v>4650.58754637533</v>
      </c>
      <c r="G7951">
        <v>2325.29377318767</v>
      </c>
      <c r="H7951">
        <v>23301.180361381699</v>
      </c>
      <c r="I7951">
        <v>20018.007624752601</v>
      </c>
    </row>
    <row r="7952" spans="1:9" x14ac:dyDescent="0.25">
      <c r="A7952" t="s">
        <v>53</v>
      </c>
      <c r="B7952">
        <v>2014</v>
      </c>
      <c r="C7952">
        <v>6</v>
      </c>
      <c r="D7952">
        <v>18326.3048758431</v>
      </c>
      <c r="E7952">
        <v>57826.319415914397</v>
      </c>
      <c r="F7952">
        <v>3613.1874182042402</v>
      </c>
      <c r="G7952">
        <v>1806.5937091021201</v>
      </c>
      <c r="H7952">
        <v>18113.278674011199</v>
      </c>
      <c r="I7952">
        <v>17419.0732853833</v>
      </c>
    </row>
    <row r="7953" spans="1:9" x14ac:dyDescent="0.25">
      <c r="A7953" t="s">
        <v>53</v>
      </c>
      <c r="B7953">
        <v>2014</v>
      </c>
      <c r="C7953">
        <v>7</v>
      </c>
      <c r="D7953">
        <v>16188.985328470701</v>
      </c>
      <c r="E7953">
        <v>58722.310339960597</v>
      </c>
      <c r="F7953">
        <v>3682.02137907835</v>
      </c>
      <c r="G7953">
        <v>1841.01068953918</v>
      </c>
      <c r="H7953">
        <v>12413.6108724776</v>
      </c>
      <c r="I7953">
        <v>15880.0527845877</v>
      </c>
    </row>
    <row r="7954" spans="1:9" x14ac:dyDescent="0.25">
      <c r="A7954" t="s">
        <v>53</v>
      </c>
      <c r="B7954">
        <v>2014</v>
      </c>
      <c r="C7954">
        <v>8</v>
      </c>
      <c r="D7954">
        <v>8889.1861714205097</v>
      </c>
      <c r="E7954">
        <v>59856.560099909897</v>
      </c>
      <c r="F7954">
        <v>10935.435246475599</v>
      </c>
      <c r="G7954">
        <v>5467.7176232378097</v>
      </c>
      <c r="H7954">
        <v>23612.437526043701</v>
      </c>
      <c r="I7954">
        <v>8998.3324443073197</v>
      </c>
    </row>
    <row r="7955" spans="1:9" x14ac:dyDescent="0.25">
      <c r="A7955" t="s">
        <v>53</v>
      </c>
      <c r="B7955">
        <v>2014</v>
      </c>
      <c r="C7955">
        <v>9</v>
      </c>
      <c r="D7955">
        <v>5034.3154927518699</v>
      </c>
      <c r="E7955">
        <v>61345.692941840098</v>
      </c>
      <c r="F7955">
        <v>8135.6116252059901</v>
      </c>
      <c r="G7955">
        <v>4067.80581260299</v>
      </c>
      <c r="H7955">
        <v>11440.836493810901</v>
      </c>
      <c r="I7955">
        <v>5380.5810813580301</v>
      </c>
    </row>
    <row r="7956" spans="1:9" x14ac:dyDescent="0.25">
      <c r="A7956" t="s">
        <v>53</v>
      </c>
      <c r="B7956">
        <v>2014</v>
      </c>
      <c r="C7956">
        <v>10</v>
      </c>
      <c r="D7956">
        <v>2291.3486453011601</v>
      </c>
      <c r="E7956">
        <v>61531.962767212601</v>
      </c>
      <c r="F7956">
        <v>10048.465287946599</v>
      </c>
      <c r="G7956">
        <v>5024.2326439733097</v>
      </c>
      <c r="H7956">
        <v>11724.1401908189</v>
      </c>
      <c r="I7956">
        <v>2630.8137938256</v>
      </c>
    </row>
    <row r="7957" spans="1:9" x14ac:dyDescent="0.25">
      <c r="A7957" t="s">
        <v>53</v>
      </c>
      <c r="B7957">
        <v>2014</v>
      </c>
      <c r="C7957">
        <v>11</v>
      </c>
      <c r="D7957">
        <v>1830.84745064292</v>
      </c>
      <c r="E7957">
        <v>61511.302260602097</v>
      </c>
      <c r="F7957">
        <v>10181.670621544001</v>
      </c>
      <c r="G7957">
        <v>5090.8353107719804</v>
      </c>
      <c r="H7957">
        <v>10127.605045194699</v>
      </c>
      <c r="I7957">
        <v>1897.9428410529099</v>
      </c>
    </row>
    <row r="7958" spans="1:9" x14ac:dyDescent="0.25">
      <c r="A7958" t="s">
        <v>53</v>
      </c>
      <c r="B7958">
        <v>2014</v>
      </c>
      <c r="C7958">
        <v>12</v>
      </c>
      <c r="D7958">
        <v>2812.9701463043102</v>
      </c>
      <c r="E7958">
        <v>61876.884602206301</v>
      </c>
      <c r="F7958">
        <v>12687.141054588101</v>
      </c>
      <c r="G7958">
        <v>6343.5705272940304</v>
      </c>
      <c r="H7958">
        <v>13329.709484217199</v>
      </c>
      <c r="I7958">
        <v>1970.0596355820401</v>
      </c>
    </row>
    <row r="7959" spans="1:9" x14ac:dyDescent="0.25">
      <c r="A7959" t="s">
        <v>54</v>
      </c>
      <c r="B7959">
        <v>2002</v>
      </c>
      <c r="C7959">
        <v>1</v>
      </c>
      <c r="D7959">
        <v>2482.8706333976102</v>
      </c>
      <c r="E7959">
        <v>24657.641813808201</v>
      </c>
      <c r="F7959">
        <v>4675.0919373772604</v>
      </c>
      <c r="G7959">
        <v>2167.3823084186201</v>
      </c>
      <c r="H7959">
        <v>5683.7985381928402</v>
      </c>
      <c r="I7959">
        <v>1311.00511593124</v>
      </c>
    </row>
    <row r="7960" spans="1:9" x14ac:dyDescent="0.25">
      <c r="A7960" t="s">
        <v>54</v>
      </c>
      <c r="B7960">
        <v>2002</v>
      </c>
      <c r="C7960">
        <v>2</v>
      </c>
      <c r="D7960">
        <v>3857.3781964200398</v>
      </c>
      <c r="E7960">
        <v>24700.9465156728</v>
      </c>
      <c r="F7960">
        <v>4624.1414265720096</v>
      </c>
      <c r="G7960">
        <v>2167.3444479270702</v>
      </c>
      <c r="H7960">
        <v>6745.3388628959001</v>
      </c>
      <c r="I7960">
        <v>1839.57365643869</v>
      </c>
    </row>
    <row r="7961" spans="1:9" x14ac:dyDescent="0.25">
      <c r="A7961" t="s">
        <v>54</v>
      </c>
      <c r="B7961">
        <v>2002</v>
      </c>
      <c r="C7961">
        <v>3</v>
      </c>
      <c r="D7961">
        <v>6640.27234830204</v>
      </c>
      <c r="E7961">
        <v>24498.180847986499</v>
      </c>
      <c r="F7961">
        <v>1584.43880455776</v>
      </c>
      <c r="G7961">
        <v>715.55181605501002</v>
      </c>
      <c r="H7961">
        <v>3336.6274623007698</v>
      </c>
      <c r="I7961">
        <v>4268.1914947113301</v>
      </c>
    </row>
    <row r="7962" spans="1:9" x14ac:dyDescent="0.25">
      <c r="A7962" t="s">
        <v>54</v>
      </c>
      <c r="B7962">
        <v>2002</v>
      </c>
      <c r="C7962">
        <v>4</v>
      </c>
      <c r="D7962">
        <v>9159.0541731896192</v>
      </c>
      <c r="E7962">
        <v>22540.086305233701</v>
      </c>
      <c r="F7962">
        <v>27.178619728393901</v>
      </c>
      <c r="G7962">
        <v>12.764064755198</v>
      </c>
      <c r="H7962">
        <v>2173.2458859308799</v>
      </c>
      <c r="I7962">
        <v>7414.92275002323</v>
      </c>
    </row>
    <row r="7963" spans="1:9" x14ac:dyDescent="0.25">
      <c r="A7963" t="s">
        <v>54</v>
      </c>
      <c r="B7963">
        <v>2002</v>
      </c>
      <c r="C7963">
        <v>5</v>
      </c>
      <c r="D7963">
        <v>11572.1099705661</v>
      </c>
      <c r="E7963">
        <v>19390.8336791289</v>
      </c>
      <c r="F7963">
        <v>45.508478181566602</v>
      </c>
      <c r="G7963">
        <v>21.352815589629301</v>
      </c>
      <c r="H7963">
        <v>3372.23765566558</v>
      </c>
      <c r="I7963">
        <v>9463.8198085775402</v>
      </c>
    </row>
    <row r="7964" spans="1:9" x14ac:dyDescent="0.25">
      <c r="A7964" t="s">
        <v>54</v>
      </c>
      <c r="B7964">
        <v>2002</v>
      </c>
      <c r="C7964">
        <v>6</v>
      </c>
      <c r="D7964">
        <v>8388.1976286576901</v>
      </c>
      <c r="E7964">
        <v>19409.8088241199</v>
      </c>
      <c r="F7964">
        <v>35.153849969112201</v>
      </c>
      <c r="G7964">
        <v>16.161084685235</v>
      </c>
      <c r="H7964">
        <v>6834.2179019012201</v>
      </c>
      <c r="I7964">
        <v>7286.07125717899</v>
      </c>
    </row>
    <row r="7965" spans="1:9" x14ac:dyDescent="0.25">
      <c r="A7965" t="s">
        <v>54</v>
      </c>
      <c r="B7965">
        <v>2002</v>
      </c>
      <c r="C7965">
        <v>7</v>
      </c>
      <c r="D7965">
        <v>7352.1085665296096</v>
      </c>
      <c r="E7965">
        <v>21626.3311960922</v>
      </c>
      <c r="F7965">
        <v>520.61964969523501</v>
      </c>
      <c r="G7965">
        <v>225.45989107083901</v>
      </c>
      <c r="H7965">
        <v>4758.92925808581</v>
      </c>
      <c r="I7965">
        <v>7251.0521063873703</v>
      </c>
    </row>
    <row r="7966" spans="1:9" x14ac:dyDescent="0.25">
      <c r="A7966" t="s">
        <v>54</v>
      </c>
      <c r="B7966">
        <v>2002</v>
      </c>
      <c r="C7966">
        <v>8</v>
      </c>
      <c r="D7966">
        <v>5483.5873189285603</v>
      </c>
      <c r="E7966">
        <v>21386.463261569399</v>
      </c>
      <c r="F7966">
        <v>61.0592862708247</v>
      </c>
      <c r="G7966">
        <v>29.3145066956024</v>
      </c>
      <c r="H7966">
        <v>2377.5809980489598</v>
      </c>
      <c r="I7966">
        <v>5294.8818438265198</v>
      </c>
    </row>
    <row r="7967" spans="1:9" x14ac:dyDescent="0.25">
      <c r="A7967" t="s">
        <v>54</v>
      </c>
      <c r="B7967">
        <v>2002</v>
      </c>
      <c r="C7967">
        <v>9</v>
      </c>
      <c r="D7967">
        <v>2857.3056160502902</v>
      </c>
      <c r="E7967">
        <v>22212.510319776698</v>
      </c>
      <c r="F7967">
        <v>413.12763884463999</v>
      </c>
      <c r="G7967">
        <v>189.99705127150301</v>
      </c>
      <c r="H7967">
        <v>3533.87591563152</v>
      </c>
      <c r="I7967">
        <v>2976.8229336629602</v>
      </c>
    </row>
    <row r="7968" spans="1:9" x14ac:dyDescent="0.25">
      <c r="A7968" t="s">
        <v>54</v>
      </c>
      <c r="B7968">
        <v>2002</v>
      </c>
      <c r="C7968">
        <v>10</v>
      </c>
      <c r="D7968">
        <v>1178.48579438667</v>
      </c>
      <c r="E7968">
        <v>24165.938873123101</v>
      </c>
      <c r="F7968">
        <v>7999.9118009368804</v>
      </c>
      <c r="G7968">
        <v>3749.5887372238699</v>
      </c>
      <c r="H7968">
        <v>13582.8958210992</v>
      </c>
      <c r="I7968">
        <v>1585.95105221883</v>
      </c>
    </row>
    <row r="7969" spans="1:9" x14ac:dyDescent="0.25">
      <c r="A7969" t="s">
        <v>54</v>
      </c>
      <c r="B7969">
        <v>2002</v>
      </c>
      <c r="C7969">
        <v>11</v>
      </c>
      <c r="D7969">
        <v>1190.9074908994401</v>
      </c>
      <c r="E7969">
        <v>24643.223813918001</v>
      </c>
      <c r="F7969">
        <v>2434.4441911967701</v>
      </c>
      <c r="G7969">
        <v>1128.1091415446699</v>
      </c>
      <c r="H7969">
        <v>2526.5317765681798</v>
      </c>
      <c r="I7969">
        <v>1348.82725357919</v>
      </c>
    </row>
    <row r="7970" spans="1:9" x14ac:dyDescent="0.25">
      <c r="A7970" t="s">
        <v>54</v>
      </c>
      <c r="B7970">
        <v>2002</v>
      </c>
      <c r="C7970">
        <v>12</v>
      </c>
      <c r="D7970">
        <v>1124.76919992956</v>
      </c>
      <c r="E7970">
        <v>24728.290225059402</v>
      </c>
      <c r="F7970">
        <v>2885.1933845479698</v>
      </c>
      <c r="G7970">
        <v>1342.73863773938</v>
      </c>
      <c r="H7970">
        <v>2031.85494278951</v>
      </c>
      <c r="I7970">
        <v>1078.73051181869</v>
      </c>
    </row>
    <row r="7971" spans="1:9" x14ac:dyDescent="0.25">
      <c r="A7971" t="s">
        <v>54</v>
      </c>
      <c r="B7971">
        <v>2003</v>
      </c>
      <c r="C7971">
        <v>1</v>
      </c>
      <c r="D7971">
        <v>2133.5360058914198</v>
      </c>
      <c r="E7971">
        <v>24722.0656060121</v>
      </c>
      <c r="F7971">
        <v>3427.1812294482202</v>
      </c>
      <c r="G7971">
        <v>1598.8035282711101</v>
      </c>
      <c r="H7971">
        <v>3294.7415971320002</v>
      </c>
      <c r="I7971">
        <v>1208.80473982801</v>
      </c>
    </row>
    <row r="7972" spans="1:9" x14ac:dyDescent="0.25">
      <c r="A7972" t="s">
        <v>54</v>
      </c>
      <c r="B7972">
        <v>2003</v>
      </c>
      <c r="C7972">
        <v>2</v>
      </c>
      <c r="D7972">
        <v>2718.9696686740299</v>
      </c>
      <c r="E7972">
        <v>24723.9373698694</v>
      </c>
      <c r="F7972">
        <v>2303.2435747279301</v>
      </c>
      <c r="G7972">
        <v>1086.48999732523</v>
      </c>
      <c r="H7972">
        <v>2071.7002699238101</v>
      </c>
      <c r="I7972">
        <v>1461.2538204324201</v>
      </c>
    </row>
    <row r="7973" spans="1:9" x14ac:dyDescent="0.25">
      <c r="A7973" t="s">
        <v>54</v>
      </c>
      <c r="B7973">
        <v>2003</v>
      </c>
      <c r="C7973">
        <v>3</v>
      </c>
      <c r="D7973">
        <v>6015.1891029550598</v>
      </c>
      <c r="E7973">
        <v>24408.240872556999</v>
      </c>
      <c r="F7973">
        <v>1107.02027744615</v>
      </c>
      <c r="G7973">
        <v>523.63166620888899</v>
      </c>
      <c r="H7973">
        <v>1381.6760053799101</v>
      </c>
      <c r="I7973">
        <v>3934.1900953265999</v>
      </c>
    </row>
    <row r="7974" spans="1:9" x14ac:dyDescent="0.25">
      <c r="A7974" t="s">
        <v>54</v>
      </c>
      <c r="B7974">
        <v>2003</v>
      </c>
      <c r="C7974">
        <v>4</v>
      </c>
      <c r="D7974">
        <v>7764.36110592971</v>
      </c>
      <c r="E7974">
        <v>23251.2845978896</v>
      </c>
      <c r="F7974">
        <v>711.69279192073702</v>
      </c>
      <c r="G7974">
        <v>329.430685332667</v>
      </c>
      <c r="H7974">
        <v>3492.8757768790401</v>
      </c>
      <c r="I7974">
        <v>6681.5593904982397</v>
      </c>
    </row>
    <row r="7975" spans="1:9" x14ac:dyDescent="0.25">
      <c r="A7975" t="s">
        <v>54</v>
      </c>
      <c r="B7975">
        <v>2003</v>
      </c>
      <c r="C7975">
        <v>5</v>
      </c>
      <c r="D7975">
        <v>10211.818800859501</v>
      </c>
      <c r="E7975">
        <v>22312.239573675601</v>
      </c>
      <c r="F7975">
        <v>389.87594158814198</v>
      </c>
      <c r="G7975">
        <v>192.896125665261</v>
      </c>
      <c r="H7975">
        <v>6740.1298848411197</v>
      </c>
      <c r="I7975">
        <v>9863.8407177664303</v>
      </c>
    </row>
    <row r="7976" spans="1:9" x14ac:dyDescent="0.25">
      <c r="A7976" t="s">
        <v>54</v>
      </c>
      <c r="B7976">
        <v>2003</v>
      </c>
      <c r="C7976">
        <v>6</v>
      </c>
      <c r="D7976">
        <v>8212.4241622572408</v>
      </c>
      <c r="E7976">
        <v>20301.408594349599</v>
      </c>
      <c r="F7976">
        <v>25.622852518553</v>
      </c>
      <c r="G7976">
        <v>12.004779676053801</v>
      </c>
      <c r="H7976">
        <v>4381.1310427389599</v>
      </c>
      <c r="I7976">
        <v>7360.0487189826499</v>
      </c>
    </row>
    <row r="7977" spans="1:9" x14ac:dyDescent="0.25">
      <c r="A7977" t="s">
        <v>54</v>
      </c>
      <c r="B7977">
        <v>2003</v>
      </c>
      <c r="C7977">
        <v>7</v>
      </c>
      <c r="D7977">
        <v>6525.3403145883603</v>
      </c>
      <c r="E7977">
        <v>23549.939639579901</v>
      </c>
      <c r="F7977">
        <v>2290.9976312015701</v>
      </c>
      <c r="G7977">
        <v>1101.0531931683399</v>
      </c>
      <c r="H7977">
        <v>10198.904008412999</v>
      </c>
      <c r="I7977">
        <v>6757.2231105262699</v>
      </c>
    </row>
    <row r="7978" spans="1:9" x14ac:dyDescent="0.25">
      <c r="A7978" t="s">
        <v>54</v>
      </c>
      <c r="B7978">
        <v>2003</v>
      </c>
      <c r="C7978">
        <v>8</v>
      </c>
      <c r="D7978">
        <v>4038.9855234411002</v>
      </c>
      <c r="E7978">
        <v>23882.872328138401</v>
      </c>
      <c r="F7978">
        <v>3512.14355680266</v>
      </c>
      <c r="G7978">
        <v>1620.87155467664</v>
      </c>
      <c r="H7978">
        <v>7429.0011169523696</v>
      </c>
      <c r="I7978">
        <v>4225.5724313947303</v>
      </c>
    </row>
    <row r="7979" spans="1:9" x14ac:dyDescent="0.25">
      <c r="A7979" t="s">
        <v>54</v>
      </c>
      <c r="B7979">
        <v>2003</v>
      </c>
      <c r="C7979">
        <v>9</v>
      </c>
      <c r="D7979">
        <v>2722.6020029517099</v>
      </c>
      <c r="E7979">
        <v>24301.238797154401</v>
      </c>
      <c r="F7979">
        <v>1498.19671604409</v>
      </c>
      <c r="G7979">
        <v>672.86887641835301</v>
      </c>
      <c r="H7979">
        <v>3016.2036123238199</v>
      </c>
      <c r="I7979">
        <v>2893.8441930777199</v>
      </c>
    </row>
    <row r="7980" spans="1:9" x14ac:dyDescent="0.25">
      <c r="A7980" t="s">
        <v>54</v>
      </c>
      <c r="B7980">
        <v>2003</v>
      </c>
      <c r="C7980">
        <v>10</v>
      </c>
      <c r="D7980">
        <v>1183.40507110772</v>
      </c>
      <c r="E7980">
        <v>24521.447456545699</v>
      </c>
      <c r="F7980">
        <v>4965.9070264828397</v>
      </c>
      <c r="G7980">
        <v>2317.0767836641498</v>
      </c>
      <c r="H7980">
        <v>7448.4603241182003</v>
      </c>
      <c r="I7980">
        <v>1334.46783677084</v>
      </c>
    </row>
    <row r="7981" spans="1:9" x14ac:dyDescent="0.25">
      <c r="A7981" t="s">
        <v>54</v>
      </c>
      <c r="B7981">
        <v>2003</v>
      </c>
      <c r="C7981">
        <v>11</v>
      </c>
      <c r="D7981">
        <v>1112.68250796749</v>
      </c>
      <c r="E7981">
        <v>24713.7420061374</v>
      </c>
      <c r="F7981">
        <v>3395.1147689271802</v>
      </c>
      <c r="G7981">
        <v>1569.0718519940399</v>
      </c>
      <c r="H7981">
        <v>3259.35912892851</v>
      </c>
      <c r="I7981">
        <v>1043.3387521128</v>
      </c>
    </row>
    <row r="7982" spans="1:9" x14ac:dyDescent="0.25">
      <c r="A7982" t="s">
        <v>54</v>
      </c>
      <c r="B7982">
        <v>2003</v>
      </c>
      <c r="C7982">
        <v>12</v>
      </c>
      <c r="D7982">
        <v>1691.5144547423799</v>
      </c>
      <c r="E7982">
        <v>24543.521164305599</v>
      </c>
      <c r="F7982">
        <v>4614.7808168251504</v>
      </c>
      <c r="G7982">
        <v>2145.6083791319302</v>
      </c>
      <c r="H7982">
        <v>5548.5397011756404</v>
      </c>
      <c r="I7982">
        <v>1045.5961957202701</v>
      </c>
    </row>
    <row r="7983" spans="1:9" x14ac:dyDescent="0.25">
      <c r="A7983" t="s">
        <v>54</v>
      </c>
      <c r="B7983">
        <v>2004</v>
      </c>
      <c r="C7983">
        <v>1</v>
      </c>
      <c r="D7983">
        <v>1993.0843246161101</v>
      </c>
      <c r="E7983">
        <v>24740.333280862</v>
      </c>
      <c r="F7983">
        <v>4328.3280653990796</v>
      </c>
      <c r="G7983">
        <v>2049.9664767167001</v>
      </c>
      <c r="H7983">
        <v>4965.2929106524998</v>
      </c>
      <c r="I7983">
        <v>890.14157149407902</v>
      </c>
    </row>
    <row r="7984" spans="1:9" x14ac:dyDescent="0.25">
      <c r="A7984" t="s">
        <v>54</v>
      </c>
      <c r="B7984">
        <v>2004</v>
      </c>
      <c r="C7984">
        <v>2</v>
      </c>
      <c r="D7984">
        <v>3075.74090559551</v>
      </c>
      <c r="E7984">
        <v>24664.528348227399</v>
      </c>
      <c r="F7984">
        <v>4340.3633849931402</v>
      </c>
      <c r="G7984">
        <v>2049.96611462281</v>
      </c>
      <c r="H7984">
        <v>5793.1520559090404</v>
      </c>
      <c r="I7984">
        <v>1333.6481128884</v>
      </c>
    </row>
    <row r="7985" spans="1:9" x14ac:dyDescent="0.25">
      <c r="A7985" t="s">
        <v>54</v>
      </c>
      <c r="B7985">
        <v>2004</v>
      </c>
      <c r="C7985">
        <v>3</v>
      </c>
      <c r="D7985">
        <v>5622.1925481253102</v>
      </c>
      <c r="E7985">
        <v>24629.1023998688</v>
      </c>
      <c r="F7985">
        <v>2727.1052183304701</v>
      </c>
      <c r="G7985">
        <v>1253.1566794165301</v>
      </c>
      <c r="H7985">
        <v>4567.7358261102499</v>
      </c>
      <c r="I7985">
        <v>3506.8233760777198</v>
      </c>
    </row>
    <row r="7986" spans="1:9" x14ac:dyDescent="0.25">
      <c r="A7986" t="s">
        <v>54</v>
      </c>
      <c r="B7986">
        <v>2004</v>
      </c>
      <c r="C7986">
        <v>4</v>
      </c>
      <c r="D7986">
        <v>8846.5002550615609</v>
      </c>
      <c r="E7986">
        <v>23312.616581595801</v>
      </c>
      <c r="F7986">
        <v>617.43816276959899</v>
      </c>
      <c r="G7986">
        <v>309.513271286681</v>
      </c>
      <c r="H7986">
        <v>3252.7450227541599</v>
      </c>
      <c r="I7986">
        <v>7285.7731185480397</v>
      </c>
    </row>
    <row r="7987" spans="1:9" x14ac:dyDescent="0.25">
      <c r="A7987" t="s">
        <v>54</v>
      </c>
      <c r="B7987">
        <v>2004</v>
      </c>
      <c r="C7987">
        <v>5</v>
      </c>
      <c r="D7987">
        <v>8542.1915100443402</v>
      </c>
      <c r="E7987">
        <v>21676.027937167601</v>
      </c>
      <c r="F7987">
        <v>30.769812713720199</v>
      </c>
      <c r="G7987">
        <v>14.531572485852401</v>
      </c>
      <c r="H7987">
        <v>4049.27469504582</v>
      </c>
      <c r="I7987">
        <v>7898.2522866495501</v>
      </c>
    </row>
    <row r="7988" spans="1:9" x14ac:dyDescent="0.25">
      <c r="A7988" t="s">
        <v>54</v>
      </c>
      <c r="B7988">
        <v>2004</v>
      </c>
      <c r="C7988">
        <v>6</v>
      </c>
      <c r="D7988">
        <v>7422.5931760715002</v>
      </c>
      <c r="E7988">
        <v>21832.309545731601</v>
      </c>
      <c r="F7988">
        <v>1192.2127739981499</v>
      </c>
      <c r="G7988">
        <v>568.43818599200404</v>
      </c>
      <c r="H7988">
        <v>9111.6774290473404</v>
      </c>
      <c r="I7988">
        <v>7187.8014067861604</v>
      </c>
    </row>
    <row r="7989" spans="1:9" x14ac:dyDescent="0.25">
      <c r="A7989" t="s">
        <v>54</v>
      </c>
      <c r="B7989">
        <v>2004</v>
      </c>
      <c r="C7989">
        <v>7</v>
      </c>
      <c r="D7989">
        <v>5839.8954726983302</v>
      </c>
      <c r="E7989">
        <v>24238.864316173302</v>
      </c>
      <c r="F7989">
        <v>1630.65862624842</v>
      </c>
      <c r="G7989">
        <v>748.70371837612004</v>
      </c>
      <c r="H7989">
        <v>6007.7254616290002</v>
      </c>
      <c r="I7989">
        <v>6282.2763807583697</v>
      </c>
    </row>
    <row r="7990" spans="1:9" x14ac:dyDescent="0.25">
      <c r="A7990" t="s">
        <v>54</v>
      </c>
      <c r="B7990">
        <v>2004</v>
      </c>
      <c r="C7990">
        <v>8</v>
      </c>
      <c r="D7990">
        <v>4373.0559659597002</v>
      </c>
      <c r="E7990">
        <v>23978.275165437899</v>
      </c>
      <c r="F7990">
        <v>3797.1999933194902</v>
      </c>
      <c r="G7990">
        <v>1778.86976146027</v>
      </c>
      <c r="H7990">
        <v>8549.4134032582897</v>
      </c>
      <c r="I7990">
        <v>4587.0825419033599</v>
      </c>
    </row>
    <row r="7991" spans="1:9" x14ac:dyDescent="0.25">
      <c r="A7991" t="s">
        <v>54</v>
      </c>
      <c r="B7991">
        <v>2004</v>
      </c>
      <c r="C7991">
        <v>9</v>
      </c>
      <c r="D7991">
        <v>2335.5919747664698</v>
      </c>
      <c r="E7991">
        <v>24400.060033599701</v>
      </c>
      <c r="F7991">
        <v>2766.3340680700799</v>
      </c>
      <c r="G7991">
        <v>1237.2476923342599</v>
      </c>
      <c r="H7991">
        <v>4710.5185650784597</v>
      </c>
      <c r="I7991">
        <v>2538.4174809525098</v>
      </c>
    </row>
    <row r="7992" spans="1:9" x14ac:dyDescent="0.25">
      <c r="A7992" t="s">
        <v>54</v>
      </c>
      <c r="B7992">
        <v>2004</v>
      </c>
      <c r="C7992">
        <v>10</v>
      </c>
      <c r="D7992">
        <v>1523.9683084441699</v>
      </c>
      <c r="E7992">
        <v>24573.280002806601</v>
      </c>
      <c r="F7992">
        <v>5010.2432617129498</v>
      </c>
      <c r="G7992">
        <v>2305.4511010842498</v>
      </c>
      <c r="H7992">
        <v>7376.13488756886</v>
      </c>
      <c r="I7992">
        <v>1622.66193860012</v>
      </c>
    </row>
    <row r="7993" spans="1:9" x14ac:dyDescent="0.25">
      <c r="A7993" t="s">
        <v>54</v>
      </c>
      <c r="B7993">
        <v>2004</v>
      </c>
      <c r="C7993">
        <v>11</v>
      </c>
      <c r="D7993">
        <v>1265.82520813919</v>
      </c>
      <c r="E7993">
        <v>24546.576364772802</v>
      </c>
      <c r="F7993">
        <v>3670.3799077860399</v>
      </c>
      <c r="G7993">
        <v>1728.3178605861899</v>
      </c>
      <c r="H7993">
        <v>4750.0160956594</v>
      </c>
      <c r="I7993">
        <v>1137.30251865369</v>
      </c>
    </row>
    <row r="7994" spans="1:9" x14ac:dyDescent="0.25">
      <c r="A7994" t="s">
        <v>54</v>
      </c>
      <c r="B7994">
        <v>2004</v>
      </c>
      <c r="C7994">
        <v>12</v>
      </c>
      <c r="D7994">
        <v>1596.88480703595</v>
      </c>
      <c r="E7994">
        <v>24721.245710703301</v>
      </c>
      <c r="F7994">
        <v>4196.0734824423598</v>
      </c>
      <c r="G7994">
        <v>1954.4884728264699</v>
      </c>
      <c r="H7994">
        <v>4384.4882394951901</v>
      </c>
      <c r="I7994">
        <v>1006.17631458456</v>
      </c>
    </row>
    <row r="7995" spans="1:9" x14ac:dyDescent="0.25">
      <c r="A7995" t="s">
        <v>54</v>
      </c>
      <c r="B7995">
        <v>2005</v>
      </c>
      <c r="C7995">
        <v>1</v>
      </c>
      <c r="D7995">
        <v>2339.7198776271498</v>
      </c>
      <c r="E7995">
        <v>24783.058684983102</v>
      </c>
      <c r="F7995">
        <v>4587.6622230037101</v>
      </c>
      <c r="G7995">
        <v>2145.0976971958899</v>
      </c>
      <c r="H7995">
        <v>5011.6758844659898</v>
      </c>
      <c r="I7995">
        <v>994.41546609570901</v>
      </c>
    </row>
    <row r="7996" spans="1:9" x14ac:dyDescent="0.25">
      <c r="A7996" t="s">
        <v>54</v>
      </c>
      <c r="B7996">
        <v>2005</v>
      </c>
      <c r="C7996">
        <v>2</v>
      </c>
      <c r="D7996">
        <v>2848.54182353336</v>
      </c>
      <c r="E7996">
        <v>24761.170384730802</v>
      </c>
      <c r="F7996">
        <v>2678.9074327333401</v>
      </c>
      <c r="G7996">
        <v>1263.52194965226</v>
      </c>
      <c r="H7996">
        <v>2669.2643518978098</v>
      </c>
      <c r="I7996">
        <v>1234.2246244800599</v>
      </c>
    </row>
    <row r="7997" spans="1:9" x14ac:dyDescent="0.25">
      <c r="A7997" t="s">
        <v>54</v>
      </c>
      <c r="B7997">
        <v>2005</v>
      </c>
      <c r="C7997">
        <v>3</v>
      </c>
      <c r="D7997">
        <v>4559.2451488837796</v>
      </c>
      <c r="E7997">
        <v>24559.879387723999</v>
      </c>
      <c r="F7997">
        <v>3230.90820783457</v>
      </c>
      <c r="G7997">
        <v>1519.3592602189301</v>
      </c>
      <c r="H7997">
        <v>4673.5624782075402</v>
      </c>
      <c r="I7997">
        <v>2847.27059446661</v>
      </c>
    </row>
    <row r="7998" spans="1:9" x14ac:dyDescent="0.25">
      <c r="A7998" t="s">
        <v>54</v>
      </c>
      <c r="B7998">
        <v>2005</v>
      </c>
      <c r="C7998">
        <v>4</v>
      </c>
      <c r="D7998">
        <v>8692.40781741309</v>
      </c>
      <c r="E7998">
        <v>23018.269169284598</v>
      </c>
      <c r="F7998">
        <v>100.020153070427</v>
      </c>
      <c r="G7998">
        <v>43.610449408399901</v>
      </c>
      <c r="H7998">
        <v>1963.39317942415</v>
      </c>
      <c r="I7998">
        <v>6912.7706869713202</v>
      </c>
    </row>
    <row r="7999" spans="1:9" x14ac:dyDescent="0.25">
      <c r="A7999" t="s">
        <v>54</v>
      </c>
      <c r="B7999">
        <v>2005</v>
      </c>
      <c r="C7999">
        <v>5</v>
      </c>
      <c r="D7999">
        <v>9322.7880699858797</v>
      </c>
      <c r="E7999">
        <v>22847.288503648899</v>
      </c>
      <c r="F7999">
        <v>2321.5908355811598</v>
      </c>
      <c r="G7999">
        <v>1112.4181113811801</v>
      </c>
      <c r="H7999">
        <v>10163.4631208061</v>
      </c>
      <c r="I7999">
        <v>9096.1935330965007</v>
      </c>
    </row>
    <row r="8000" spans="1:9" x14ac:dyDescent="0.25">
      <c r="A8000" t="s">
        <v>54</v>
      </c>
      <c r="B8000">
        <v>2005</v>
      </c>
      <c r="C8000">
        <v>6</v>
      </c>
      <c r="D8000">
        <v>7898.3960231932097</v>
      </c>
      <c r="E8000">
        <v>22274.2277718562</v>
      </c>
      <c r="F8000">
        <v>156.137993044334</v>
      </c>
      <c r="G8000">
        <v>69.070131244562901</v>
      </c>
      <c r="H8000">
        <v>6261.1593740707604</v>
      </c>
      <c r="I8000">
        <v>7884.7290639782404</v>
      </c>
    </row>
    <row r="8001" spans="1:9" x14ac:dyDescent="0.25">
      <c r="A8001" t="s">
        <v>54</v>
      </c>
      <c r="B8001">
        <v>2005</v>
      </c>
      <c r="C8001">
        <v>7</v>
      </c>
      <c r="D8001">
        <v>7178.61731803981</v>
      </c>
      <c r="E8001">
        <v>22269.8371122059</v>
      </c>
      <c r="F8001">
        <v>188.632676968048</v>
      </c>
      <c r="G8001">
        <v>86.310800033729393</v>
      </c>
      <c r="H8001">
        <v>4689.8576322487597</v>
      </c>
      <c r="I8001">
        <v>7050.4165628496903</v>
      </c>
    </row>
    <row r="8002" spans="1:9" x14ac:dyDescent="0.25">
      <c r="A8002" t="s">
        <v>54</v>
      </c>
      <c r="B8002">
        <v>2005</v>
      </c>
      <c r="C8002">
        <v>8</v>
      </c>
      <c r="D8002">
        <v>3943.8672625161598</v>
      </c>
      <c r="E8002">
        <v>23361.0988403585</v>
      </c>
      <c r="F8002">
        <v>6839.11792241904</v>
      </c>
      <c r="G8002">
        <v>3244.9729249720999</v>
      </c>
      <c r="H8002">
        <v>13932.560163795</v>
      </c>
      <c r="I8002">
        <v>4044.2851201661902</v>
      </c>
    </row>
    <row r="8003" spans="1:9" x14ac:dyDescent="0.25">
      <c r="A8003" t="s">
        <v>54</v>
      </c>
      <c r="B8003">
        <v>2005</v>
      </c>
      <c r="C8003">
        <v>9</v>
      </c>
      <c r="D8003">
        <v>2867.6342755427099</v>
      </c>
      <c r="E8003">
        <v>23543.5025561691</v>
      </c>
      <c r="F8003">
        <v>1044.2819209105401</v>
      </c>
      <c r="G8003">
        <v>485.14078721879002</v>
      </c>
      <c r="H8003">
        <v>2910.90769133104</v>
      </c>
      <c r="I8003">
        <v>2919.1146046192598</v>
      </c>
    </row>
    <row r="8004" spans="1:9" x14ac:dyDescent="0.25">
      <c r="A8004" t="s">
        <v>54</v>
      </c>
      <c r="B8004">
        <v>2005</v>
      </c>
      <c r="C8004">
        <v>10</v>
      </c>
      <c r="D8004">
        <v>1980.2650187373899</v>
      </c>
      <c r="E8004">
        <v>24462.5258595302</v>
      </c>
      <c r="F8004">
        <v>2186.44711493567</v>
      </c>
      <c r="G8004">
        <v>1023.4091740034399</v>
      </c>
      <c r="H8004">
        <v>2824.2319643020901</v>
      </c>
      <c r="I8004">
        <v>2023.71310764278</v>
      </c>
    </row>
    <row r="8005" spans="1:9" x14ac:dyDescent="0.25">
      <c r="A8005" t="s">
        <v>54</v>
      </c>
      <c r="B8005">
        <v>2005</v>
      </c>
      <c r="C8005">
        <v>11</v>
      </c>
      <c r="D8005">
        <v>1246.4820288983001</v>
      </c>
      <c r="E8005">
        <v>24661.7062262494</v>
      </c>
      <c r="F8005">
        <v>3366.1717773076098</v>
      </c>
      <c r="G8005">
        <v>1580.2972985392501</v>
      </c>
      <c r="H8005">
        <v>3614.0007975526701</v>
      </c>
      <c r="I8005">
        <v>1152.2881928921499</v>
      </c>
    </row>
    <row r="8006" spans="1:9" x14ac:dyDescent="0.25">
      <c r="A8006" t="s">
        <v>54</v>
      </c>
      <c r="B8006">
        <v>2005</v>
      </c>
      <c r="C8006">
        <v>12</v>
      </c>
      <c r="D8006">
        <v>1491.106647649</v>
      </c>
      <c r="E8006">
        <v>24695.797140262101</v>
      </c>
      <c r="F8006">
        <v>4581.0405286777996</v>
      </c>
      <c r="G8006">
        <v>2163.02659300604</v>
      </c>
      <c r="H8006">
        <v>5263.7626316497799</v>
      </c>
      <c r="I8006">
        <v>962.92078105627002</v>
      </c>
    </row>
    <row r="8007" spans="1:9" x14ac:dyDescent="0.25">
      <c r="A8007" t="s">
        <v>54</v>
      </c>
      <c r="B8007">
        <v>2006</v>
      </c>
      <c r="C8007">
        <v>1</v>
      </c>
      <c r="D8007">
        <v>1813.71328157274</v>
      </c>
      <c r="E8007">
        <v>24771.3559234485</v>
      </c>
      <c r="F8007">
        <v>2711.4435834419401</v>
      </c>
      <c r="G8007">
        <v>1259.42456916787</v>
      </c>
      <c r="H8007">
        <v>1115.13753042848</v>
      </c>
      <c r="I8007">
        <v>839.43172102965798</v>
      </c>
    </row>
    <row r="8008" spans="1:9" x14ac:dyDescent="0.25">
      <c r="A8008" t="s">
        <v>54</v>
      </c>
      <c r="B8008">
        <v>2006</v>
      </c>
      <c r="C8008">
        <v>2</v>
      </c>
      <c r="D8008">
        <v>2540.1940283342201</v>
      </c>
      <c r="E8008">
        <v>24754.682762686502</v>
      </c>
      <c r="F8008">
        <v>2812.9537002659899</v>
      </c>
      <c r="G8008">
        <v>1328.1799579175199</v>
      </c>
      <c r="H8008">
        <v>2643.57654129093</v>
      </c>
      <c r="I8008">
        <v>1149.1234059184901</v>
      </c>
    </row>
    <row r="8009" spans="1:9" x14ac:dyDescent="0.25">
      <c r="A8009" t="s">
        <v>54</v>
      </c>
      <c r="B8009">
        <v>2006</v>
      </c>
      <c r="C8009">
        <v>3</v>
      </c>
      <c r="D8009">
        <v>4929.7179902282696</v>
      </c>
      <c r="E8009">
        <v>24633.352478274399</v>
      </c>
      <c r="F8009">
        <v>1823.5408242876999</v>
      </c>
      <c r="G8009">
        <v>856.05457953047096</v>
      </c>
      <c r="H8009">
        <v>2466.4020183134398</v>
      </c>
      <c r="I8009">
        <v>3063.95125868384</v>
      </c>
    </row>
    <row r="8010" spans="1:9" x14ac:dyDescent="0.25">
      <c r="A8010" t="s">
        <v>54</v>
      </c>
      <c r="B8010">
        <v>2006</v>
      </c>
      <c r="C8010">
        <v>4</v>
      </c>
      <c r="D8010">
        <v>8623.6387866362002</v>
      </c>
      <c r="E8010">
        <v>23878.107747293601</v>
      </c>
      <c r="F8010">
        <v>649.71197378788997</v>
      </c>
      <c r="G8010">
        <v>311.24906609713503</v>
      </c>
      <c r="H8010">
        <v>2933.5221893084799</v>
      </c>
      <c r="I8010">
        <v>7224.65941598061</v>
      </c>
    </row>
    <row r="8011" spans="1:9" x14ac:dyDescent="0.25">
      <c r="A8011" t="s">
        <v>54</v>
      </c>
      <c r="B8011">
        <v>2006</v>
      </c>
      <c r="C8011">
        <v>5</v>
      </c>
      <c r="D8011">
        <v>9986.8739794970697</v>
      </c>
      <c r="E8011">
        <v>20231.880864689399</v>
      </c>
      <c r="F8011">
        <v>113.318045841255</v>
      </c>
      <c r="G8011">
        <v>55.368540978539599</v>
      </c>
      <c r="H8011">
        <v>6091.9563716540297</v>
      </c>
      <c r="I8011">
        <v>8421.1154751581998</v>
      </c>
    </row>
    <row r="8012" spans="1:9" x14ac:dyDescent="0.25">
      <c r="A8012" t="s">
        <v>54</v>
      </c>
      <c r="B8012">
        <v>2006</v>
      </c>
      <c r="C8012">
        <v>6</v>
      </c>
      <c r="D8012">
        <v>8624.5388936211602</v>
      </c>
      <c r="E8012">
        <v>21507.2616985186</v>
      </c>
      <c r="F8012">
        <v>110.264186571019</v>
      </c>
      <c r="G8012">
        <v>54.366373436074802</v>
      </c>
      <c r="H8012">
        <v>3047.6189188263002</v>
      </c>
      <c r="I8012">
        <v>8229.5194592476291</v>
      </c>
    </row>
    <row r="8013" spans="1:9" x14ac:dyDescent="0.25">
      <c r="A8013" t="s">
        <v>54</v>
      </c>
      <c r="B8013">
        <v>2006</v>
      </c>
      <c r="C8013">
        <v>7</v>
      </c>
      <c r="D8013">
        <v>8004.0999510356196</v>
      </c>
      <c r="E8013">
        <v>19443.750477416699</v>
      </c>
      <c r="F8013">
        <v>32.925544334453399</v>
      </c>
      <c r="G8013">
        <v>15.552239097912601</v>
      </c>
      <c r="H8013">
        <v>3315.11336721215</v>
      </c>
      <c r="I8013">
        <v>6636.2409134892696</v>
      </c>
    </row>
    <row r="8014" spans="1:9" x14ac:dyDescent="0.25">
      <c r="A8014" t="s">
        <v>54</v>
      </c>
      <c r="B8014">
        <v>2006</v>
      </c>
      <c r="C8014">
        <v>8</v>
      </c>
      <c r="D8014">
        <v>3711.51607230941</v>
      </c>
      <c r="E8014">
        <v>23133.900918432701</v>
      </c>
      <c r="F8014">
        <v>5969.6429442242597</v>
      </c>
      <c r="G8014">
        <v>2894.6871208244302</v>
      </c>
      <c r="H8014">
        <v>15699.9632698035</v>
      </c>
      <c r="I8014">
        <v>3748.1176940988198</v>
      </c>
    </row>
    <row r="8015" spans="1:9" x14ac:dyDescent="0.25">
      <c r="A8015" t="s">
        <v>54</v>
      </c>
      <c r="B8015">
        <v>2006</v>
      </c>
      <c r="C8015">
        <v>9</v>
      </c>
      <c r="D8015">
        <v>2836.2419635995302</v>
      </c>
      <c r="E8015">
        <v>24248.232210808601</v>
      </c>
      <c r="F8015">
        <v>2978.3327224682798</v>
      </c>
      <c r="G8015">
        <v>1383.0182731090999</v>
      </c>
      <c r="H8015">
        <v>5977.5166713458202</v>
      </c>
      <c r="I8015">
        <v>2997.08632192081</v>
      </c>
    </row>
    <row r="8016" spans="1:9" x14ac:dyDescent="0.25">
      <c r="A8016" t="s">
        <v>54</v>
      </c>
      <c r="B8016">
        <v>2006</v>
      </c>
      <c r="C8016">
        <v>10</v>
      </c>
      <c r="D8016">
        <v>1701.75164668659</v>
      </c>
      <c r="E8016">
        <v>24500.804947531</v>
      </c>
      <c r="F8016">
        <v>3255.2411609754899</v>
      </c>
      <c r="G8016">
        <v>1515.6341527176601</v>
      </c>
      <c r="H8016">
        <v>4560.68608386506</v>
      </c>
      <c r="I8016">
        <v>1780.7646322051401</v>
      </c>
    </row>
    <row r="8017" spans="1:9" x14ac:dyDescent="0.25">
      <c r="A8017" t="s">
        <v>54</v>
      </c>
      <c r="B8017">
        <v>2006</v>
      </c>
      <c r="C8017">
        <v>11</v>
      </c>
      <c r="D8017">
        <v>1302.8508815354601</v>
      </c>
      <c r="E8017">
        <v>24700.222876659402</v>
      </c>
      <c r="F8017">
        <v>4033.3424849791199</v>
      </c>
      <c r="G8017">
        <v>1867.98212976643</v>
      </c>
      <c r="H8017">
        <v>4826.0810122400799</v>
      </c>
      <c r="I8017">
        <v>1160.30078239615</v>
      </c>
    </row>
    <row r="8018" spans="1:9" x14ac:dyDescent="0.25">
      <c r="A8018" t="s">
        <v>54</v>
      </c>
      <c r="B8018">
        <v>2006</v>
      </c>
      <c r="C8018">
        <v>12</v>
      </c>
      <c r="D8018">
        <v>1926.83358308335</v>
      </c>
      <c r="E8018">
        <v>24729.507204516802</v>
      </c>
      <c r="F8018">
        <v>3806.5704700890801</v>
      </c>
      <c r="G8018">
        <v>1755.78337457783</v>
      </c>
      <c r="H8018">
        <v>3436.0561270754001</v>
      </c>
      <c r="I8018">
        <v>1160.6472239751099</v>
      </c>
    </row>
    <row r="8019" spans="1:9" x14ac:dyDescent="0.25">
      <c r="A8019" t="s">
        <v>54</v>
      </c>
      <c r="B8019">
        <v>2007</v>
      </c>
      <c r="C8019">
        <v>1</v>
      </c>
      <c r="D8019">
        <v>2800.1110791145902</v>
      </c>
      <c r="E8019">
        <v>24747.470381053899</v>
      </c>
      <c r="F8019">
        <v>6801.0910711200904</v>
      </c>
      <c r="G8019">
        <v>3169.8503692559102</v>
      </c>
      <c r="H8019">
        <v>9676.8845117549699</v>
      </c>
      <c r="I8019">
        <v>1124.1613708999801</v>
      </c>
    </row>
    <row r="8020" spans="1:9" x14ac:dyDescent="0.25">
      <c r="A8020" t="s">
        <v>54</v>
      </c>
      <c r="B8020">
        <v>2007</v>
      </c>
      <c r="C8020">
        <v>2</v>
      </c>
      <c r="D8020">
        <v>2664.8615260280399</v>
      </c>
      <c r="E8020">
        <v>24753.172378719199</v>
      </c>
      <c r="F8020">
        <v>3226.9337237026598</v>
      </c>
      <c r="G8020">
        <v>1523.1411117739101</v>
      </c>
      <c r="H8020">
        <v>3598.8002873741998</v>
      </c>
      <c r="I8020">
        <v>1179.7496081208301</v>
      </c>
    </row>
    <row r="8021" spans="1:9" x14ac:dyDescent="0.25">
      <c r="A8021" t="s">
        <v>54</v>
      </c>
      <c r="B8021">
        <v>2007</v>
      </c>
      <c r="C8021">
        <v>3</v>
      </c>
      <c r="D8021">
        <v>7372.8995543719502</v>
      </c>
      <c r="E8021">
        <v>24487.0112075303</v>
      </c>
      <c r="F8021">
        <v>1654.1924017106101</v>
      </c>
      <c r="G8021">
        <v>761.56135531666496</v>
      </c>
      <c r="H8021">
        <v>2764.9294168808401</v>
      </c>
      <c r="I8021">
        <v>4436.7164434451497</v>
      </c>
    </row>
    <row r="8022" spans="1:9" x14ac:dyDescent="0.25">
      <c r="A8022" t="s">
        <v>54</v>
      </c>
      <c r="B8022">
        <v>2007</v>
      </c>
      <c r="C8022">
        <v>4</v>
      </c>
      <c r="D8022">
        <v>8600.8974037351309</v>
      </c>
      <c r="E8022">
        <v>22697.527811838201</v>
      </c>
      <c r="F8022">
        <v>50.3327130945367</v>
      </c>
      <c r="G8022">
        <v>24.115910796315301</v>
      </c>
      <c r="H8022">
        <v>2003.41266213624</v>
      </c>
      <c r="I8022">
        <v>6824.3038320514997</v>
      </c>
    </row>
    <row r="8023" spans="1:9" x14ac:dyDescent="0.25">
      <c r="A8023" t="s">
        <v>54</v>
      </c>
      <c r="B8023">
        <v>2007</v>
      </c>
      <c r="C8023">
        <v>5</v>
      </c>
      <c r="D8023">
        <v>10328.575641166</v>
      </c>
      <c r="E8023">
        <v>21584.679285823499</v>
      </c>
      <c r="F8023">
        <v>193.53366265533799</v>
      </c>
      <c r="G8023">
        <v>91.895890127388299</v>
      </c>
      <c r="H8023">
        <v>6158.2141913323603</v>
      </c>
      <c r="I8023">
        <v>9433.8613254449592</v>
      </c>
    </row>
    <row r="8024" spans="1:9" x14ac:dyDescent="0.25">
      <c r="A8024" t="s">
        <v>54</v>
      </c>
      <c r="B8024">
        <v>2007</v>
      </c>
      <c r="C8024">
        <v>6</v>
      </c>
      <c r="D8024">
        <v>9022.4632282203602</v>
      </c>
      <c r="E8024">
        <v>19985.182970991202</v>
      </c>
      <c r="F8024">
        <v>75.002072955411094</v>
      </c>
      <c r="G8024">
        <v>34.8749035942907</v>
      </c>
      <c r="H8024">
        <v>5728.5470410559601</v>
      </c>
      <c r="I8024">
        <v>7858.08672445919</v>
      </c>
    </row>
    <row r="8025" spans="1:9" x14ac:dyDescent="0.25">
      <c r="A8025" t="s">
        <v>54</v>
      </c>
      <c r="B8025">
        <v>2007</v>
      </c>
      <c r="C8025">
        <v>7</v>
      </c>
      <c r="D8025">
        <v>5630.2548838954499</v>
      </c>
      <c r="E8025">
        <v>23375.9143581678</v>
      </c>
      <c r="F8025">
        <v>5340.8887701604499</v>
      </c>
      <c r="G8025">
        <v>2498.9805061790498</v>
      </c>
      <c r="H8025">
        <v>15388.9145519507</v>
      </c>
      <c r="I8025">
        <v>5802.3373279574998</v>
      </c>
    </row>
    <row r="8026" spans="1:9" x14ac:dyDescent="0.25">
      <c r="A8026" t="s">
        <v>54</v>
      </c>
      <c r="B8026">
        <v>2007</v>
      </c>
      <c r="C8026">
        <v>8</v>
      </c>
      <c r="D8026">
        <v>4409.3150450106796</v>
      </c>
      <c r="E8026">
        <v>24059.217106179301</v>
      </c>
      <c r="F8026">
        <v>1453.81529476121</v>
      </c>
      <c r="G8026">
        <v>655.75645006302602</v>
      </c>
      <c r="H8026">
        <v>4125.6288771685704</v>
      </c>
      <c r="I8026">
        <v>4639.3319707753999</v>
      </c>
    </row>
    <row r="8027" spans="1:9" x14ac:dyDescent="0.25">
      <c r="A8027" t="s">
        <v>54</v>
      </c>
      <c r="B8027">
        <v>2007</v>
      </c>
      <c r="C8027">
        <v>9</v>
      </c>
      <c r="D8027">
        <v>2493.8529593435701</v>
      </c>
      <c r="E8027">
        <v>24433.976974201501</v>
      </c>
      <c r="F8027">
        <v>2115.2773394855399</v>
      </c>
      <c r="G8027">
        <v>960.30298764191298</v>
      </c>
      <c r="H8027">
        <v>3346.6801742465</v>
      </c>
      <c r="I8027">
        <v>2692.3617119297601</v>
      </c>
    </row>
    <row r="8028" spans="1:9" x14ac:dyDescent="0.25">
      <c r="A8028" t="s">
        <v>54</v>
      </c>
      <c r="B8028">
        <v>2007</v>
      </c>
      <c r="C8028">
        <v>10</v>
      </c>
      <c r="D8028">
        <v>1419.60058312243</v>
      </c>
      <c r="E8028">
        <v>24623.088697057101</v>
      </c>
      <c r="F8028">
        <v>4336.08642365379</v>
      </c>
      <c r="G8028">
        <v>2022.1359576924899</v>
      </c>
      <c r="H8028">
        <v>5635.8242740432697</v>
      </c>
      <c r="I8028">
        <v>1536.85526221758</v>
      </c>
    </row>
    <row r="8029" spans="1:9" x14ac:dyDescent="0.25">
      <c r="A8029" t="s">
        <v>54</v>
      </c>
      <c r="B8029">
        <v>2007</v>
      </c>
      <c r="C8029">
        <v>11</v>
      </c>
      <c r="D8029">
        <v>1023.77228587612</v>
      </c>
      <c r="E8029">
        <v>24691.4369787697</v>
      </c>
      <c r="F8029">
        <v>4236.5840535396101</v>
      </c>
      <c r="G8029">
        <v>1964.90387280612</v>
      </c>
      <c r="H8029">
        <v>4988.7673614647101</v>
      </c>
      <c r="I8029">
        <v>989.552028676595</v>
      </c>
    </row>
    <row r="8030" spans="1:9" x14ac:dyDescent="0.25">
      <c r="A8030" t="s">
        <v>54</v>
      </c>
      <c r="B8030">
        <v>2007</v>
      </c>
      <c r="C8030">
        <v>12</v>
      </c>
      <c r="D8030">
        <v>1386.93918589539</v>
      </c>
      <c r="E8030">
        <v>24769.286050616101</v>
      </c>
      <c r="F8030">
        <v>3134.7757120381698</v>
      </c>
      <c r="G8030">
        <v>1453.14484040558</v>
      </c>
      <c r="H8030">
        <v>2232.8294843876602</v>
      </c>
      <c r="I8030">
        <v>928.85035561835195</v>
      </c>
    </row>
    <row r="8031" spans="1:9" x14ac:dyDescent="0.25">
      <c r="A8031" t="s">
        <v>54</v>
      </c>
      <c r="B8031">
        <v>2008</v>
      </c>
      <c r="C8031">
        <v>1</v>
      </c>
      <c r="D8031">
        <v>2237.43182587912</v>
      </c>
      <c r="E8031">
        <v>24722.922887885099</v>
      </c>
      <c r="F8031">
        <v>4683.98327802104</v>
      </c>
      <c r="G8031">
        <v>2183.96343072831</v>
      </c>
      <c r="H8031">
        <v>5465.3751990104702</v>
      </c>
      <c r="I8031">
        <v>960.872085976481</v>
      </c>
    </row>
    <row r="8032" spans="1:9" x14ac:dyDescent="0.25">
      <c r="A8032" t="s">
        <v>54</v>
      </c>
      <c r="B8032">
        <v>2008</v>
      </c>
      <c r="C8032">
        <v>2</v>
      </c>
      <c r="D8032">
        <v>3475.7171235428</v>
      </c>
      <c r="E8032">
        <v>24756.292908035299</v>
      </c>
      <c r="F8032">
        <v>3448.98648033163</v>
      </c>
      <c r="G8032">
        <v>1600.3388348876199</v>
      </c>
      <c r="H8032">
        <v>4011.69559051136</v>
      </c>
      <c r="I8032">
        <v>1493.7724598612101</v>
      </c>
    </row>
    <row r="8033" spans="1:9" x14ac:dyDescent="0.25">
      <c r="A8033" t="s">
        <v>54</v>
      </c>
      <c r="B8033">
        <v>2008</v>
      </c>
      <c r="C8033">
        <v>3</v>
      </c>
      <c r="D8033">
        <v>5519.7777858295103</v>
      </c>
      <c r="E8033">
        <v>24646.1814640013</v>
      </c>
      <c r="F8033">
        <v>3834.2216407861301</v>
      </c>
      <c r="G8033">
        <v>1804.5594292855801</v>
      </c>
      <c r="H8033">
        <v>6193.8579879073504</v>
      </c>
      <c r="I8033">
        <v>3437.5220567241299</v>
      </c>
    </row>
    <row r="8034" spans="1:9" x14ac:dyDescent="0.25">
      <c r="A8034" t="s">
        <v>54</v>
      </c>
      <c r="B8034">
        <v>2008</v>
      </c>
      <c r="C8034">
        <v>4</v>
      </c>
      <c r="D8034">
        <v>8516.9306465549398</v>
      </c>
      <c r="E8034">
        <v>23913.120922955</v>
      </c>
      <c r="F8034">
        <v>1283.7820665854999</v>
      </c>
      <c r="G8034">
        <v>608.63368291358597</v>
      </c>
      <c r="H8034">
        <v>4749.2573504196398</v>
      </c>
      <c r="I8034">
        <v>7214.8349519461099</v>
      </c>
    </row>
    <row r="8035" spans="1:9" x14ac:dyDescent="0.25">
      <c r="A8035" t="s">
        <v>54</v>
      </c>
      <c r="B8035">
        <v>2008</v>
      </c>
      <c r="C8035">
        <v>5</v>
      </c>
      <c r="D8035">
        <v>9147.4086173684009</v>
      </c>
      <c r="E8035">
        <v>21858.292992909501</v>
      </c>
      <c r="F8035">
        <v>669.07520821477499</v>
      </c>
      <c r="G8035">
        <v>337.96784074332402</v>
      </c>
      <c r="H8035">
        <v>5650.6815755565904</v>
      </c>
      <c r="I8035">
        <v>8445.0446202811108</v>
      </c>
    </row>
    <row r="8036" spans="1:9" x14ac:dyDescent="0.25">
      <c r="A8036" t="s">
        <v>54</v>
      </c>
      <c r="B8036">
        <v>2008</v>
      </c>
      <c r="C8036">
        <v>6</v>
      </c>
      <c r="D8036">
        <v>8721.4203508959308</v>
      </c>
      <c r="E8036">
        <v>20162.773730126599</v>
      </c>
      <c r="F8036">
        <v>28.983543385297899</v>
      </c>
      <c r="G8036">
        <v>13.5710026698054</v>
      </c>
      <c r="H8036">
        <v>4369.3702917679902</v>
      </c>
      <c r="I8036">
        <v>7745.4764366939098</v>
      </c>
    </row>
    <row r="8037" spans="1:9" x14ac:dyDescent="0.25">
      <c r="A8037" t="s">
        <v>54</v>
      </c>
      <c r="B8037">
        <v>2008</v>
      </c>
      <c r="C8037">
        <v>7</v>
      </c>
      <c r="D8037">
        <v>6180.7176163414797</v>
      </c>
      <c r="E8037">
        <v>22651.143005226499</v>
      </c>
      <c r="F8037">
        <v>1278.70643725949</v>
      </c>
      <c r="G8037">
        <v>631.79674549333799</v>
      </c>
      <c r="H8037">
        <v>7211.5326124708799</v>
      </c>
      <c r="I8037">
        <v>6148.1444562938896</v>
      </c>
    </row>
    <row r="8038" spans="1:9" x14ac:dyDescent="0.25">
      <c r="A8038" t="s">
        <v>54</v>
      </c>
      <c r="B8038">
        <v>2008</v>
      </c>
      <c r="C8038">
        <v>8</v>
      </c>
      <c r="D8038">
        <v>4105.7463515651398</v>
      </c>
      <c r="E8038">
        <v>23836.5078043541</v>
      </c>
      <c r="F8038">
        <v>2835.1772037885598</v>
      </c>
      <c r="G8038">
        <v>1324.3301181603999</v>
      </c>
      <c r="H8038">
        <v>7672.4528099009003</v>
      </c>
      <c r="I8038">
        <v>4272.5770330836704</v>
      </c>
    </row>
    <row r="8039" spans="1:9" x14ac:dyDescent="0.25">
      <c r="A8039" t="s">
        <v>54</v>
      </c>
      <c r="B8039">
        <v>2008</v>
      </c>
      <c r="C8039">
        <v>9</v>
      </c>
      <c r="D8039">
        <v>2152.7943620719302</v>
      </c>
      <c r="E8039">
        <v>24354.329562003</v>
      </c>
      <c r="F8039">
        <v>2457.3454313913498</v>
      </c>
      <c r="G8039">
        <v>1185.6818891104101</v>
      </c>
      <c r="H8039">
        <v>3708.1463177760902</v>
      </c>
      <c r="I8039">
        <v>2357.0415554496499</v>
      </c>
    </row>
    <row r="8040" spans="1:9" x14ac:dyDescent="0.25">
      <c r="A8040" t="s">
        <v>54</v>
      </c>
      <c r="B8040">
        <v>2008</v>
      </c>
      <c r="C8040">
        <v>10</v>
      </c>
      <c r="D8040">
        <v>1580.0217669164299</v>
      </c>
      <c r="E8040">
        <v>24505.480801746799</v>
      </c>
      <c r="F8040">
        <v>4518.1519681991304</v>
      </c>
      <c r="G8040">
        <v>2095.2071493491399</v>
      </c>
      <c r="H8040">
        <v>6740.18485618264</v>
      </c>
      <c r="I8040">
        <v>1668.26341382441</v>
      </c>
    </row>
    <row r="8041" spans="1:9" x14ac:dyDescent="0.25">
      <c r="A8041" t="s">
        <v>54</v>
      </c>
      <c r="B8041">
        <v>2008</v>
      </c>
      <c r="C8041">
        <v>11</v>
      </c>
      <c r="D8041">
        <v>1336.6089681364299</v>
      </c>
      <c r="E8041">
        <v>24709.2243817542</v>
      </c>
      <c r="F8041">
        <v>3686.62197113402</v>
      </c>
      <c r="G8041">
        <v>1715.79622235079</v>
      </c>
      <c r="H8041">
        <v>4131.7698633586197</v>
      </c>
      <c r="I8041">
        <v>1182.5073552410699</v>
      </c>
    </row>
    <row r="8042" spans="1:9" x14ac:dyDescent="0.25">
      <c r="A8042" t="s">
        <v>54</v>
      </c>
      <c r="B8042">
        <v>2008</v>
      </c>
      <c r="C8042">
        <v>12</v>
      </c>
      <c r="D8042">
        <v>1485.0607364350101</v>
      </c>
      <c r="E8042">
        <v>24761.3785208238</v>
      </c>
      <c r="F8042">
        <v>3767.3757302764702</v>
      </c>
      <c r="G8042">
        <v>1754.8479009378</v>
      </c>
      <c r="H8042">
        <v>3556.5785477786799</v>
      </c>
      <c r="I8042">
        <v>965.835732957446</v>
      </c>
    </row>
    <row r="8043" spans="1:9" x14ac:dyDescent="0.25">
      <c r="A8043" t="s">
        <v>54</v>
      </c>
      <c r="B8043">
        <v>2009</v>
      </c>
      <c r="C8043">
        <v>1</v>
      </c>
      <c r="D8043">
        <v>2103.6211396435201</v>
      </c>
      <c r="E8043">
        <v>24713.816705892601</v>
      </c>
      <c r="F8043">
        <v>3937.9383954760101</v>
      </c>
      <c r="G8043">
        <v>1840.0196372642499</v>
      </c>
      <c r="H8043">
        <v>3964.43387987085</v>
      </c>
      <c r="I8043">
        <v>921.55122355214598</v>
      </c>
    </row>
    <row r="8044" spans="1:9" x14ac:dyDescent="0.25">
      <c r="A8044" t="s">
        <v>54</v>
      </c>
      <c r="B8044">
        <v>2009</v>
      </c>
      <c r="C8044">
        <v>2</v>
      </c>
      <c r="D8044">
        <v>2604.1966050460801</v>
      </c>
      <c r="E8044">
        <v>24743.1228127004</v>
      </c>
      <c r="F8044">
        <v>3275.7126111919101</v>
      </c>
      <c r="G8044">
        <v>1528.3401628198999</v>
      </c>
      <c r="H8044">
        <v>3328.28638385051</v>
      </c>
      <c r="I8044">
        <v>1152.41218463582</v>
      </c>
    </row>
    <row r="8045" spans="1:9" x14ac:dyDescent="0.25">
      <c r="A8045" t="s">
        <v>54</v>
      </c>
      <c r="B8045">
        <v>2009</v>
      </c>
      <c r="C8045">
        <v>3</v>
      </c>
      <c r="D8045">
        <v>4666.1876047645901</v>
      </c>
      <c r="E8045">
        <v>24702.873811608999</v>
      </c>
      <c r="F8045">
        <v>2923.4488046768702</v>
      </c>
      <c r="G8045">
        <v>1363.58833230189</v>
      </c>
      <c r="H8045">
        <v>4220.3605924371604</v>
      </c>
      <c r="I8045">
        <v>2910.4764415223899</v>
      </c>
    </row>
    <row r="8046" spans="1:9" x14ac:dyDescent="0.25">
      <c r="A8046" t="s">
        <v>54</v>
      </c>
      <c r="B8046">
        <v>2009</v>
      </c>
      <c r="C8046">
        <v>4</v>
      </c>
      <c r="D8046">
        <v>10399.1731711472</v>
      </c>
      <c r="E8046">
        <v>22801.448940914499</v>
      </c>
      <c r="F8046">
        <v>39.226649594287302</v>
      </c>
      <c r="G8046">
        <v>18.4519009323283</v>
      </c>
      <c r="H8046">
        <v>987.18885111395105</v>
      </c>
      <c r="I8046">
        <v>8172.7109087757499</v>
      </c>
    </row>
    <row r="8047" spans="1:9" x14ac:dyDescent="0.25">
      <c r="A8047" t="s">
        <v>54</v>
      </c>
      <c r="B8047">
        <v>2009</v>
      </c>
      <c r="C8047">
        <v>5</v>
      </c>
      <c r="D8047">
        <v>9925.3300287578695</v>
      </c>
      <c r="E8047">
        <v>19585.953043796901</v>
      </c>
      <c r="F8047">
        <v>30.630735173668299</v>
      </c>
      <c r="G8047">
        <v>14.381699759950999</v>
      </c>
      <c r="H8047">
        <v>4420.3890458926699</v>
      </c>
      <c r="I8047">
        <v>8079.2258164480199</v>
      </c>
    </row>
    <row r="8048" spans="1:9" x14ac:dyDescent="0.25">
      <c r="A8048" t="s">
        <v>54</v>
      </c>
      <c r="B8048">
        <v>2009</v>
      </c>
      <c r="C8048">
        <v>6</v>
      </c>
      <c r="D8048">
        <v>7134.8214739627001</v>
      </c>
      <c r="E8048">
        <v>22789.3732542367</v>
      </c>
      <c r="F8048">
        <v>2716.1842808431202</v>
      </c>
      <c r="G8048">
        <v>1356.2922747380201</v>
      </c>
      <c r="H8048">
        <v>13031.925419077799</v>
      </c>
      <c r="I8048">
        <v>7250.9564559789396</v>
      </c>
    </row>
    <row r="8049" spans="1:9" x14ac:dyDescent="0.25">
      <c r="A8049" t="s">
        <v>54</v>
      </c>
      <c r="B8049">
        <v>2009</v>
      </c>
      <c r="C8049">
        <v>7</v>
      </c>
      <c r="D8049">
        <v>6245.9191853209304</v>
      </c>
      <c r="E8049">
        <v>24121.709870183</v>
      </c>
      <c r="F8049">
        <v>2989.2833498423502</v>
      </c>
      <c r="G8049">
        <v>1443.99442190132</v>
      </c>
      <c r="H8049">
        <v>9792.1187313102</v>
      </c>
      <c r="I8049">
        <v>6672.6426834099102</v>
      </c>
    </row>
    <row r="8050" spans="1:9" x14ac:dyDescent="0.25">
      <c r="A8050" t="s">
        <v>54</v>
      </c>
      <c r="B8050">
        <v>2009</v>
      </c>
      <c r="C8050">
        <v>8</v>
      </c>
      <c r="D8050">
        <v>4423.9107420524497</v>
      </c>
      <c r="E8050">
        <v>24098.5226909021</v>
      </c>
      <c r="F8050">
        <v>2239.9843856341199</v>
      </c>
      <c r="G8050">
        <v>1033.7545092375599</v>
      </c>
      <c r="H8050">
        <v>5628.6991498264597</v>
      </c>
      <c r="I8050">
        <v>4658.4051826417499</v>
      </c>
    </row>
    <row r="8051" spans="1:9" x14ac:dyDescent="0.25">
      <c r="A8051" t="s">
        <v>54</v>
      </c>
      <c r="B8051">
        <v>2009</v>
      </c>
      <c r="C8051">
        <v>9</v>
      </c>
      <c r="D8051">
        <v>2671.3953959342002</v>
      </c>
      <c r="E8051">
        <v>24276.116799896001</v>
      </c>
      <c r="F8051">
        <v>2872.87408810938</v>
      </c>
      <c r="G8051">
        <v>1341.99027607779</v>
      </c>
      <c r="H8051">
        <v>5480.5039979127596</v>
      </c>
      <c r="I8051">
        <v>2846.49340998772</v>
      </c>
    </row>
    <row r="8052" spans="1:9" x14ac:dyDescent="0.25">
      <c r="A8052" t="s">
        <v>54</v>
      </c>
      <c r="B8052">
        <v>2009</v>
      </c>
      <c r="C8052">
        <v>10</v>
      </c>
      <c r="D8052">
        <v>1248.5048330919001</v>
      </c>
      <c r="E8052">
        <v>24497.286390180201</v>
      </c>
      <c r="F8052">
        <v>6251.1968973799203</v>
      </c>
      <c r="G8052">
        <v>2933.3406887492401</v>
      </c>
      <c r="H8052">
        <v>9584.0777242771892</v>
      </c>
      <c r="I8052">
        <v>1398.48548040584</v>
      </c>
    </row>
    <row r="8053" spans="1:9" x14ac:dyDescent="0.25">
      <c r="A8053" t="s">
        <v>54</v>
      </c>
      <c r="B8053">
        <v>2009</v>
      </c>
      <c r="C8053">
        <v>11</v>
      </c>
      <c r="D8053">
        <v>1200.7038125036499</v>
      </c>
      <c r="E8053">
        <v>24667.825774364901</v>
      </c>
      <c r="F8053">
        <v>5068.2945737066302</v>
      </c>
      <c r="G8053">
        <v>2364.4468765721799</v>
      </c>
      <c r="H8053">
        <v>6543.14250679012</v>
      </c>
      <c r="I8053">
        <v>1083.2590704101599</v>
      </c>
    </row>
    <row r="8054" spans="1:9" x14ac:dyDescent="0.25">
      <c r="A8054" t="s">
        <v>54</v>
      </c>
      <c r="B8054">
        <v>2009</v>
      </c>
      <c r="C8054">
        <v>12</v>
      </c>
      <c r="D8054">
        <v>1352.2584022440501</v>
      </c>
      <c r="E8054">
        <v>24670.645465468799</v>
      </c>
      <c r="F8054">
        <v>5122.5757844523496</v>
      </c>
      <c r="G8054">
        <v>2423.62845178314</v>
      </c>
      <c r="H8054">
        <v>6213.6984669168796</v>
      </c>
      <c r="I8054">
        <v>911.23949405256099</v>
      </c>
    </row>
    <row r="8055" spans="1:9" x14ac:dyDescent="0.25">
      <c r="A8055" t="s">
        <v>54</v>
      </c>
      <c r="B8055">
        <v>2010</v>
      </c>
      <c r="C8055">
        <v>1</v>
      </c>
      <c r="D8055">
        <v>1704.4622132352999</v>
      </c>
      <c r="E8055">
        <v>24752.945913641899</v>
      </c>
      <c r="F8055">
        <v>3587.7301021624398</v>
      </c>
      <c r="G8055">
        <v>1691.4244278041899</v>
      </c>
      <c r="H8055">
        <v>2850.54222013862</v>
      </c>
      <c r="I8055">
        <v>808.74960658013299</v>
      </c>
    </row>
    <row r="8056" spans="1:9" x14ac:dyDescent="0.25">
      <c r="A8056" t="s">
        <v>54</v>
      </c>
      <c r="B8056">
        <v>2010</v>
      </c>
      <c r="C8056">
        <v>2</v>
      </c>
      <c r="D8056">
        <v>2442.5193644348001</v>
      </c>
      <c r="E8056">
        <v>24676.178235255</v>
      </c>
      <c r="F8056">
        <v>3264.6748092128</v>
      </c>
      <c r="G8056">
        <v>1531.5108505020501</v>
      </c>
      <c r="H8056">
        <v>3850.95742885558</v>
      </c>
      <c r="I8056">
        <v>1108.4415967709001</v>
      </c>
    </row>
    <row r="8057" spans="1:9" x14ac:dyDescent="0.25">
      <c r="A8057" t="s">
        <v>54</v>
      </c>
      <c r="B8057">
        <v>2010</v>
      </c>
      <c r="C8057">
        <v>3</v>
      </c>
      <c r="D8057">
        <v>5770.74511794304</v>
      </c>
      <c r="E8057">
        <v>24658.393579379099</v>
      </c>
      <c r="F8057">
        <v>2403.4505207481702</v>
      </c>
      <c r="G8057">
        <v>1101.7730134526901</v>
      </c>
      <c r="H8057">
        <v>3825.11791159527</v>
      </c>
      <c r="I8057">
        <v>3584.03515327484</v>
      </c>
    </row>
    <row r="8058" spans="1:9" x14ac:dyDescent="0.25">
      <c r="A8058" t="s">
        <v>54</v>
      </c>
      <c r="B8058">
        <v>2010</v>
      </c>
      <c r="C8058">
        <v>4</v>
      </c>
      <c r="D8058">
        <v>8756.0902570382605</v>
      </c>
      <c r="E8058">
        <v>23562.824356119901</v>
      </c>
      <c r="F8058">
        <v>906.03573637171496</v>
      </c>
      <c r="G8058">
        <v>419.69565438735299</v>
      </c>
      <c r="H8058">
        <v>3920.3200651523798</v>
      </c>
      <c r="I8058">
        <v>7185.9836304105002</v>
      </c>
    </row>
    <row r="8059" spans="1:9" x14ac:dyDescent="0.25">
      <c r="A8059" t="s">
        <v>54</v>
      </c>
      <c r="B8059">
        <v>2010</v>
      </c>
      <c r="C8059">
        <v>5</v>
      </c>
      <c r="D8059">
        <v>9300.4357943507603</v>
      </c>
      <c r="E8059">
        <v>23555.800218439301</v>
      </c>
      <c r="F8059">
        <v>1110.30877283323</v>
      </c>
      <c r="G8059">
        <v>545.17866534626705</v>
      </c>
      <c r="H8059">
        <v>9662.1197840586301</v>
      </c>
      <c r="I8059">
        <v>9337.1411520227193</v>
      </c>
    </row>
    <row r="8060" spans="1:9" x14ac:dyDescent="0.25">
      <c r="A8060" t="s">
        <v>54</v>
      </c>
      <c r="B8060">
        <v>2010</v>
      </c>
      <c r="C8060">
        <v>6</v>
      </c>
      <c r="D8060">
        <v>7811.0404649683396</v>
      </c>
      <c r="E8060">
        <v>23946.136913856499</v>
      </c>
      <c r="F8060">
        <v>2966.84581251389</v>
      </c>
      <c r="G8060">
        <v>1401.4850914260201</v>
      </c>
      <c r="H8060">
        <v>10037.6070657976</v>
      </c>
      <c r="I8060">
        <v>8379.8989492063502</v>
      </c>
    </row>
    <row r="8061" spans="1:9" x14ac:dyDescent="0.25">
      <c r="A8061" t="s">
        <v>54</v>
      </c>
      <c r="B8061">
        <v>2010</v>
      </c>
      <c r="C8061">
        <v>7</v>
      </c>
      <c r="D8061">
        <v>7065.5042341513999</v>
      </c>
      <c r="E8061">
        <v>23622.2340539043</v>
      </c>
      <c r="F8061">
        <v>3106.86655409594</v>
      </c>
      <c r="G8061">
        <v>1468.0953345130999</v>
      </c>
      <c r="H8061">
        <v>11150.1092474582</v>
      </c>
      <c r="I8061">
        <v>7329.7391782538298</v>
      </c>
    </row>
    <row r="8062" spans="1:9" x14ac:dyDescent="0.25">
      <c r="A8062" t="s">
        <v>54</v>
      </c>
      <c r="B8062">
        <v>2010</v>
      </c>
      <c r="C8062">
        <v>8</v>
      </c>
      <c r="D8062">
        <v>4398.5976199386196</v>
      </c>
      <c r="E8062">
        <v>24095.6019937079</v>
      </c>
      <c r="F8062">
        <v>5906.8994072851001</v>
      </c>
      <c r="G8062">
        <v>2752.9576779506201</v>
      </c>
      <c r="H8062">
        <v>12355.6394219838</v>
      </c>
      <c r="I8062">
        <v>4643.6949903538098</v>
      </c>
    </row>
    <row r="8063" spans="1:9" x14ac:dyDescent="0.25">
      <c r="A8063" t="s">
        <v>54</v>
      </c>
      <c r="B8063">
        <v>2010</v>
      </c>
      <c r="C8063">
        <v>9</v>
      </c>
      <c r="D8063">
        <v>2007.7599200618799</v>
      </c>
      <c r="E8063">
        <v>24357.689439548201</v>
      </c>
      <c r="F8063">
        <v>4823.62136227464</v>
      </c>
      <c r="G8063">
        <v>2269.5137015841001</v>
      </c>
      <c r="H8063">
        <v>8401.0415165377508</v>
      </c>
      <c r="I8063">
        <v>2211.4092624079099</v>
      </c>
    </row>
    <row r="8064" spans="1:9" x14ac:dyDescent="0.25">
      <c r="A8064" t="s">
        <v>54</v>
      </c>
      <c r="B8064">
        <v>2010</v>
      </c>
      <c r="C8064">
        <v>10</v>
      </c>
      <c r="D8064">
        <v>1696.43087418247</v>
      </c>
      <c r="E8064">
        <v>24562.6358103444</v>
      </c>
      <c r="F8064">
        <v>2620.1620852030001</v>
      </c>
      <c r="G8064">
        <v>1216.0218882393399</v>
      </c>
      <c r="H8064">
        <v>3287.3096242727202</v>
      </c>
      <c r="I8064">
        <v>1781.37342004932</v>
      </c>
    </row>
    <row r="8065" spans="1:9" x14ac:dyDescent="0.25">
      <c r="A8065" t="s">
        <v>54</v>
      </c>
      <c r="B8065">
        <v>2010</v>
      </c>
      <c r="C8065">
        <v>11</v>
      </c>
      <c r="D8065">
        <v>1216.7507368019899</v>
      </c>
      <c r="E8065">
        <v>24676.1545498333</v>
      </c>
      <c r="F8065">
        <v>5388.0345550000402</v>
      </c>
      <c r="G8065">
        <v>2529.6394305071799</v>
      </c>
      <c r="H8065">
        <v>7238.2824730484499</v>
      </c>
      <c r="I8065">
        <v>1133.1110994108501</v>
      </c>
    </row>
    <row r="8066" spans="1:9" x14ac:dyDescent="0.25">
      <c r="A8066" t="s">
        <v>54</v>
      </c>
      <c r="B8066">
        <v>2010</v>
      </c>
      <c r="C8066">
        <v>12</v>
      </c>
      <c r="D8066">
        <v>1234.2359749522</v>
      </c>
      <c r="E8066">
        <v>24694.890296259</v>
      </c>
      <c r="F8066">
        <v>4981.0089724824802</v>
      </c>
      <c r="G8066">
        <v>2305.3974800451601</v>
      </c>
      <c r="H8066">
        <v>6202.0611616957804</v>
      </c>
      <c r="I8066">
        <v>854.00482595000801</v>
      </c>
    </row>
    <row r="8067" spans="1:9" x14ac:dyDescent="0.25">
      <c r="A8067" t="s">
        <v>54</v>
      </c>
      <c r="B8067">
        <v>2011</v>
      </c>
      <c r="C8067">
        <v>1</v>
      </c>
      <c r="D8067">
        <v>1971.2396464170799</v>
      </c>
      <c r="E8067">
        <v>24712.7153042889</v>
      </c>
      <c r="F8067">
        <v>4105.5509402673497</v>
      </c>
      <c r="G8067">
        <v>1920.4673340866</v>
      </c>
      <c r="H8067">
        <v>4440.1795365029402</v>
      </c>
      <c r="I8067">
        <v>888.018122898196</v>
      </c>
    </row>
    <row r="8068" spans="1:9" x14ac:dyDescent="0.25">
      <c r="A8068" t="s">
        <v>54</v>
      </c>
      <c r="B8068">
        <v>2011</v>
      </c>
      <c r="C8068">
        <v>2</v>
      </c>
      <c r="D8068">
        <v>2616.1739349508398</v>
      </c>
      <c r="E8068">
        <v>24721.691183225699</v>
      </c>
      <c r="F8068">
        <v>3343.96053926894</v>
      </c>
      <c r="G8068">
        <v>1569.0220535614501</v>
      </c>
      <c r="H8068">
        <v>3624.7808827290401</v>
      </c>
      <c r="I8068">
        <v>1168.3735893753001</v>
      </c>
    </row>
    <row r="8069" spans="1:9" x14ac:dyDescent="0.25">
      <c r="A8069" t="s">
        <v>54</v>
      </c>
      <c r="B8069">
        <v>2011</v>
      </c>
      <c r="C8069">
        <v>3</v>
      </c>
      <c r="D8069">
        <v>5422.4990615432698</v>
      </c>
      <c r="E8069">
        <v>24638.208762242</v>
      </c>
      <c r="F8069">
        <v>963.43584371357497</v>
      </c>
      <c r="G8069">
        <v>437.92236880804103</v>
      </c>
      <c r="H8069">
        <v>1283.6673255988001</v>
      </c>
      <c r="I8069">
        <v>3272.8909377038899</v>
      </c>
    </row>
    <row r="8070" spans="1:9" x14ac:dyDescent="0.25">
      <c r="A8070" t="s">
        <v>54</v>
      </c>
      <c r="B8070">
        <v>2011</v>
      </c>
      <c r="C8070">
        <v>4</v>
      </c>
      <c r="D8070">
        <v>9465.5315084934191</v>
      </c>
      <c r="E8070">
        <v>23494.306312391302</v>
      </c>
      <c r="F8070">
        <v>915.81018135924796</v>
      </c>
      <c r="G8070">
        <v>426.75709830966701</v>
      </c>
      <c r="H8070">
        <v>2680.6993248180302</v>
      </c>
      <c r="I8070">
        <v>7771.8903630244504</v>
      </c>
    </row>
    <row r="8071" spans="1:9" x14ac:dyDescent="0.25">
      <c r="A8071" t="s">
        <v>54</v>
      </c>
      <c r="B8071">
        <v>2011</v>
      </c>
      <c r="C8071">
        <v>5</v>
      </c>
      <c r="D8071">
        <v>10025.0468044852</v>
      </c>
      <c r="E8071">
        <v>21037.576783353499</v>
      </c>
      <c r="F8071">
        <v>33.517544104329097</v>
      </c>
      <c r="G8071">
        <v>15.735379640345901</v>
      </c>
      <c r="H8071">
        <v>5727.1460045723998</v>
      </c>
      <c r="I8071">
        <v>8897.2186431341797</v>
      </c>
    </row>
    <row r="8072" spans="1:9" x14ac:dyDescent="0.25">
      <c r="A8072" t="s">
        <v>54</v>
      </c>
      <c r="B8072">
        <v>2011</v>
      </c>
      <c r="C8072">
        <v>6</v>
      </c>
      <c r="D8072">
        <v>9028.4904702654094</v>
      </c>
      <c r="E8072">
        <v>19846.940002552401</v>
      </c>
      <c r="F8072">
        <v>38.324775542939904</v>
      </c>
      <c r="G8072">
        <v>17.9459428722624</v>
      </c>
      <c r="H8072">
        <v>5514.6547867889803</v>
      </c>
      <c r="I8072">
        <v>7849.8556999611701</v>
      </c>
    </row>
    <row r="8073" spans="1:9" x14ac:dyDescent="0.25">
      <c r="A8073" t="s">
        <v>54</v>
      </c>
      <c r="B8073">
        <v>2011</v>
      </c>
      <c r="C8073">
        <v>7</v>
      </c>
      <c r="D8073">
        <v>6110.6984696540003</v>
      </c>
      <c r="E8073">
        <v>23869.016929653699</v>
      </c>
      <c r="F8073">
        <v>3836.0024319711401</v>
      </c>
      <c r="G8073">
        <v>1801.41626679208</v>
      </c>
      <c r="H8073">
        <v>12844.558508071799</v>
      </c>
      <c r="I8073">
        <v>6437.3556125999403</v>
      </c>
    </row>
    <row r="8074" spans="1:9" x14ac:dyDescent="0.25">
      <c r="A8074" t="s">
        <v>54</v>
      </c>
      <c r="B8074">
        <v>2011</v>
      </c>
      <c r="C8074">
        <v>8</v>
      </c>
      <c r="D8074">
        <v>4027.30326017467</v>
      </c>
      <c r="E8074">
        <v>24150.635777707299</v>
      </c>
      <c r="F8074">
        <v>3818.9320074617599</v>
      </c>
      <c r="G8074">
        <v>1735.8379650470299</v>
      </c>
      <c r="H8074">
        <v>8679.1443799058798</v>
      </c>
      <c r="I8074">
        <v>4270.3536118909797</v>
      </c>
    </row>
    <row r="8075" spans="1:9" x14ac:dyDescent="0.25">
      <c r="A8075" t="s">
        <v>54</v>
      </c>
      <c r="B8075">
        <v>2011</v>
      </c>
      <c r="C8075">
        <v>9</v>
      </c>
      <c r="D8075">
        <v>2482.2009750831098</v>
      </c>
      <c r="E8075">
        <v>24471.291820982598</v>
      </c>
      <c r="F8075">
        <v>2815.7443449699699</v>
      </c>
      <c r="G8075">
        <v>1293.82561448447</v>
      </c>
      <c r="H8075">
        <v>4932.0311940394404</v>
      </c>
      <c r="I8075">
        <v>2686.53701096752</v>
      </c>
    </row>
    <row r="8076" spans="1:9" x14ac:dyDescent="0.25">
      <c r="A8076" t="s">
        <v>54</v>
      </c>
      <c r="B8076">
        <v>2011</v>
      </c>
      <c r="C8076">
        <v>10</v>
      </c>
      <c r="D8076">
        <v>1620.6391873682501</v>
      </c>
      <c r="E8076">
        <v>24682.086112253601</v>
      </c>
      <c r="F8076">
        <v>2694.22513358682</v>
      </c>
      <c r="G8076">
        <v>1261.9629071065201</v>
      </c>
      <c r="H8076">
        <v>2813.36977392265</v>
      </c>
      <c r="I8076">
        <v>1714.0889812835801</v>
      </c>
    </row>
    <row r="8077" spans="1:9" x14ac:dyDescent="0.25">
      <c r="A8077" t="s">
        <v>54</v>
      </c>
      <c r="B8077">
        <v>2011</v>
      </c>
      <c r="C8077">
        <v>11</v>
      </c>
      <c r="D8077">
        <v>1280.5954787155399</v>
      </c>
      <c r="E8077">
        <v>24701.715710727101</v>
      </c>
      <c r="F8077">
        <v>2666.8468094917398</v>
      </c>
      <c r="G8077">
        <v>1234.90685805407</v>
      </c>
      <c r="H8077">
        <v>1750.2012556868201</v>
      </c>
      <c r="I8077">
        <v>1165.53363358974</v>
      </c>
    </row>
    <row r="8078" spans="1:9" x14ac:dyDescent="0.25">
      <c r="A8078" t="s">
        <v>54</v>
      </c>
      <c r="B8078">
        <v>2011</v>
      </c>
      <c r="C8078">
        <v>12</v>
      </c>
      <c r="D8078">
        <v>1604.0178142598299</v>
      </c>
      <c r="E8078">
        <v>24579.5180435974</v>
      </c>
      <c r="F8078">
        <v>4391.3239020885303</v>
      </c>
      <c r="G8078">
        <v>2027.8443458813399</v>
      </c>
      <c r="H8078">
        <v>5391.6829306072495</v>
      </c>
      <c r="I8078">
        <v>1011.40513908325</v>
      </c>
    </row>
    <row r="8079" spans="1:9" x14ac:dyDescent="0.25">
      <c r="A8079" t="s">
        <v>54</v>
      </c>
      <c r="B8079">
        <v>2012</v>
      </c>
      <c r="C8079">
        <v>1</v>
      </c>
      <c r="D8079">
        <v>1905.78759908796</v>
      </c>
      <c r="E8079">
        <v>24680.498518559001</v>
      </c>
      <c r="F8079">
        <v>4995.91800064979</v>
      </c>
      <c r="G8079">
        <v>2339.6055357503001</v>
      </c>
      <c r="H8079">
        <v>6194.68833929426</v>
      </c>
      <c r="I8079">
        <v>869.87779004835102</v>
      </c>
    </row>
    <row r="8080" spans="1:9" x14ac:dyDescent="0.25">
      <c r="A8080" t="s">
        <v>54</v>
      </c>
      <c r="B8080">
        <v>2012</v>
      </c>
      <c r="C8080">
        <v>2</v>
      </c>
      <c r="D8080">
        <v>2460.9302254642198</v>
      </c>
      <c r="E8080">
        <v>24753.305395751901</v>
      </c>
      <c r="F8080">
        <v>3545.2004616816498</v>
      </c>
      <c r="G8080">
        <v>1649.3419917011299</v>
      </c>
      <c r="H8080">
        <v>3583.78276604448</v>
      </c>
      <c r="I8080">
        <v>1144.2806727004299</v>
      </c>
    </row>
    <row r="8081" spans="1:9" x14ac:dyDescent="0.25">
      <c r="A8081" t="s">
        <v>54</v>
      </c>
      <c r="B8081">
        <v>2012</v>
      </c>
      <c r="C8081">
        <v>3</v>
      </c>
      <c r="D8081">
        <v>5798.3483770439198</v>
      </c>
      <c r="E8081">
        <v>24479.792173050901</v>
      </c>
      <c r="F8081">
        <v>1455.8852581008</v>
      </c>
      <c r="G8081">
        <v>688.31082135569295</v>
      </c>
      <c r="H8081">
        <v>2608.4489965131802</v>
      </c>
      <c r="I8081">
        <v>3568.1662741897799</v>
      </c>
    </row>
    <row r="8082" spans="1:9" x14ac:dyDescent="0.25">
      <c r="A8082" t="s">
        <v>54</v>
      </c>
      <c r="B8082">
        <v>2012</v>
      </c>
      <c r="C8082">
        <v>4</v>
      </c>
      <c r="D8082">
        <v>8768.39793345406</v>
      </c>
      <c r="E8082">
        <v>24196.581491484201</v>
      </c>
      <c r="F8082">
        <v>1872.9271186216199</v>
      </c>
      <c r="G8082">
        <v>877.93729915870597</v>
      </c>
      <c r="H8082">
        <v>6102.3673580058003</v>
      </c>
      <c r="I8082">
        <v>7576.49761701631</v>
      </c>
    </row>
    <row r="8083" spans="1:9" x14ac:dyDescent="0.25">
      <c r="A8083" t="s">
        <v>54</v>
      </c>
      <c r="B8083">
        <v>2012</v>
      </c>
      <c r="C8083">
        <v>5</v>
      </c>
      <c r="D8083">
        <v>10502.9809507955</v>
      </c>
      <c r="E8083">
        <v>21592.661787708399</v>
      </c>
      <c r="F8083">
        <v>28.229999036194801</v>
      </c>
      <c r="G8083">
        <v>13.275184134969599</v>
      </c>
      <c r="H8083">
        <v>4256.2743842292402</v>
      </c>
      <c r="I8083">
        <v>9651.0981508538098</v>
      </c>
    </row>
    <row r="8084" spans="1:9" x14ac:dyDescent="0.25">
      <c r="A8084" t="s">
        <v>54</v>
      </c>
      <c r="B8084">
        <v>2012</v>
      </c>
      <c r="C8084">
        <v>6</v>
      </c>
      <c r="D8084">
        <v>7299.2538939261303</v>
      </c>
      <c r="E8084">
        <v>22983.284409710199</v>
      </c>
      <c r="F8084">
        <v>938.48868032235998</v>
      </c>
      <c r="G8084">
        <v>456.13588952044103</v>
      </c>
      <c r="H8084">
        <v>9694.8745508351603</v>
      </c>
      <c r="I8084">
        <v>7520.0774754592803</v>
      </c>
    </row>
    <row r="8085" spans="1:9" x14ac:dyDescent="0.25">
      <c r="A8085" t="s">
        <v>54</v>
      </c>
      <c r="B8085">
        <v>2012</v>
      </c>
      <c r="C8085">
        <v>7</v>
      </c>
      <c r="D8085">
        <v>6601.2564668471196</v>
      </c>
      <c r="E8085">
        <v>23971.068211612099</v>
      </c>
      <c r="F8085">
        <v>2688.0537274845101</v>
      </c>
      <c r="G8085">
        <v>1214.6998553267499</v>
      </c>
      <c r="H8085">
        <v>9143.4700624564302</v>
      </c>
      <c r="I8085">
        <v>6975.1265815719598</v>
      </c>
    </row>
    <row r="8086" spans="1:9" x14ac:dyDescent="0.25">
      <c r="A8086" t="s">
        <v>54</v>
      </c>
      <c r="B8086">
        <v>2012</v>
      </c>
      <c r="C8086">
        <v>8</v>
      </c>
      <c r="D8086">
        <v>3796.7827296688101</v>
      </c>
      <c r="E8086">
        <v>24292.739708937399</v>
      </c>
      <c r="F8086">
        <v>3504.7716551215199</v>
      </c>
      <c r="G8086">
        <v>1641.7588091990899</v>
      </c>
      <c r="H8086">
        <v>7486.3366682282303</v>
      </c>
      <c r="I8086">
        <v>4070.3334281571802</v>
      </c>
    </row>
    <row r="8087" spans="1:9" x14ac:dyDescent="0.25">
      <c r="A8087" t="s">
        <v>54</v>
      </c>
      <c r="B8087">
        <v>2012</v>
      </c>
      <c r="C8087">
        <v>9</v>
      </c>
      <c r="D8087">
        <v>2394.2496049009201</v>
      </c>
      <c r="E8087">
        <v>24553.498144290599</v>
      </c>
      <c r="F8087">
        <v>2594.4322755942298</v>
      </c>
      <c r="G8087">
        <v>1181.7602291693399</v>
      </c>
      <c r="H8087">
        <v>4152.6270341477602</v>
      </c>
      <c r="I8087">
        <v>2605.1172381834499</v>
      </c>
    </row>
    <row r="8088" spans="1:9" x14ac:dyDescent="0.25">
      <c r="A8088" t="s">
        <v>54</v>
      </c>
      <c r="B8088">
        <v>2012</v>
      </c>
      <c r="C8088">
        <v>10</v>
      </c>
      <c r="D8088">
        <v>1383.5606672188101</v>
      </c>
      <c r="E8088">
        <v>24429.7490797475</v>
      </c>
      <c r="F8088">
        <v>5257.8542901706796</v>
      </c>
      <c r="G8088">
        <v>2446.52048025249</v>
      </c>
      <c r="H8088">
        <v>7636.6476630793204</v>
      </c>
      <c r="I8088">
        <v>1506.2745524429699</v>
      </c>
    </row>
    <row r="8089" spans="1:9" x14ac:dyDescent="0.25">
      <c r="A8089" t="s">
        <v>54</v>
      </c>
      <c r="B8089">
        <v>2012</v>
      </c>
      <c r="C8089">
        <v>11</v>
      </c>
      <c r="D8089">
        <v>1194.9543824736099</v>
      </c>
      <c r="E8089">
        <v>24592.491558023801</v>
      </c>
      <c r="F8089">
        <v>5406.8848467801299</v>
      </c>
      <c r="G8089">
        <v>2496.5057715243902</v>
      </c>
      <c r="H8089">
        <v>7554.4677596346601</v>
      </c>
      <c r="I8089">
        <v>1082.1903232172001</v>
      </c>
    </row>
    <row r="8090" spans="1:9" x14ac:dyDescent="0.25">
      <c r="A8090" t="s">
        <v>54</v>
      </c>
      <c r="B8090">
        <v>2012</v>
      </c>
      <c r="C8090">
        <v>12</v>
      </c>
      <c r="D8090">
        <v>1208.5944656920401</v>
      </c>
      <c r="E8090">
        <v>24694.226998894501</v>
      </c>
      <c r="F8090">
        <v>4367.1380987514403</v>
      </c>
      <c r="G8090">
        <v>2056.9281628601898</v>
      </c>
      <c r="H8090">
        <v>4994.72852690946</v>
      </c>
      <c r="I8090">
        <v>838.28095162332602</v>
      </c>
    </row>
    <row r="8091" spans="1:9" x14ac:dyDescent="0.25">
      <c r="A8091" t="s">
        <v>54</v>
      </c>
      <c r="B8091">
        <v>2013</v>
      </c>
      <c r="C8091">
        <v>1</v>
      </c>
      <c r="D8091">
        <v>1750.2457224648001</v>
      </c>
      <c r="E8091">
        <v>24675.3151806106</v>
      </c>
      <c r="F8091">
        <v>4345.7379996856698</v>
      </c>
      <c r="G8091">
        <v>2041.5997241923001</v>
      </c>
      <c r="H8091">
        <v>4670.8216669405801</v>
      </c>
      <c r="I8091">
        <v>821.24889842223604</v>
      </c>
    </row>
    <row r="8092" spans="1:9" x14ac:dyDescent="0.25">
      <c r="A8092" t="s">
        <v>54</v>
      </c>
      <c r="B8092">
        <v>2013</v>
      </c>
      <c r="C8092">
        <v>2</v>
      </c>
      <c r="D8092">
        <v>2645.35045972227</v>
      </c>
      <c r="E8092">
        <v>24681.151018905199</v>
      </c>
      <c r="F8092">
        <v>3193.8534010530202</v>
      </c>
      <c r="G8092">
        <v>1499.4163957897599</v>
      </c>
      <c r="H8092">
        <v>4029.2959236153702</v>
      </c>
      <c r="I8092">
        <v>1200.7507592524801</v>
      </c>
    </row>
    <row r="8093" spans="1:9" x14ac:dyDescent="0.25">
      <c r="A8093" t="s">
        <v>54</v>
      </c>
      <c r="B8093">
        <v>2013</v>
      </c>
      <c r="C8093">
        <v>3</v>
      </c>
      <c r="D8093">
        <v>4408.2636454083604</v>
      </c>
      <c r="E8093">
        <v>24648.4401243512</v>
      </c>
      <c r="F8093">
        <v>2471.9115943349698</v>
      </c>
      <c r="G8093">
        <v>1183.9338936127699</v>
      </c>
      <c r="H8093">
        <v>2949.65445234972</v>
      </c>
      <c r="I8093">
        <v>2716.9988188083098</v>
      </c>
    </row>
    <row r="8094" spans="1:9" x14ac:dyDescent="0.25">
      <c r="A8094" t="s">
        <v>54</v>
      </c>
      <c r="B8094">
        <v>2013</v>
      </c>
      <c r="C8094">
        <v>4</v>
      </c>
      <c r="D8094">
        <v>7471.9746302506201</v>
      </c>
      <c r="E8094">
        <v>23812.9542746111</v>
      </c>
      <c r="F8094">
        <v>926.678054614507</v>
      </c>
      <c r="G8094">
        <v>423.39662053726403</v>
      </c>
      <c r="H8094">
        <v>3611.4594396480802</v>
      </c>
      <c r="I8094">
        <v>6342.1054391212801</v>
      </c>
    </row>
    <row r="8095" spans="1:9" x14ac:dyDescent="0.25">
      <c r="A8095" t="s">
        <v>54</v>
      </c>
      <c r="B8095">
        <v>2013</v>
      </c>
      <c r="C8095">
        <v>5</v>
      </c>
      <c r="D8095">
        <v>11111.613286182799</v>
      </c>
      <c r="E8095">
        <v>21195.561341627901</v>
      </c>
      <c r="F8095">
        <v>121.471631314031</v>
      </c>
      <c r="G8095">
        <v>59.7116052300021</v>
      </c>
      <c r="H8095">
        <v>6835.5112094261804</v>
      </c>
      <c r="I8095">
        <v>9859.5506193423607</v>
      </c>
    </row>
    <row r="8096" spans="1:9" x14ac:dyDescent="0.25">
      <c r="A8096" t="s">
        <v>54</v>
      </c>
      <c r="B8096">
        <v>2013</v>
      </c>
      <c r="C8096">
        <v>6</v>
      </c>
      <c r="D8096">
        <v>9028.1033276341404</v>
      </c>
      <c r="E8096">
        <v>21951.713860539101</v>
      </c>
      <c r="F8096">
        <v>590.87414911875999</v>
      </c>
      <c r="G8096">
        <v>295.44375760022899</v>
      </c>
      <c r="H8096">
        <v>6566.45373156812</v>
      </c>
      <c r="I8096">
        <v>8818.5599580449998</v>
      </c>
    </row>
    <row r="8097" spans="1:9" x14ac:dyDescent="0.25">
      <c r="A8097" t="s">
        <v>54</v>
      </c>
      <c r="B8097">
        <v>2013</v>
      </c>
      <c r="C8097">
        <v>7</v>
      </c>
      <c r="D8097">
        <v>6242.2863069755103</v>
      </c>
      <c r="E8097">
        <v>22899.083633350099</v>
      </c>
      <c r="F8097">
        <v>1439.5591763275499</v>
      </c>
      <c r="G8097">
        <v>679.52786467189901</v>
      </c>
      <c r="H8097">
        <v>7823.1731858036301</v>
      </c>
      <c r="I8097">
        <v>6266.2171076039103</v>
      </c>
    </row>
    <row r="8098" spans="1:9" x14ac:dyDescent="0.25">
      <c r="A8098" t="s">
        <v>54</v>
      </c>
      <c r="B8098">
        <v>2013</v>
      </c>
      <c r="C8098">
        <v>8</v>
      </c>
      <c r="D8098">
        <v>4539.9295011934601</v>
      </c>
      <c r="E8098">
        <v>24189.7638197468</v>
      </c>
      <c r="F8098">
        <v>1327.4535164752799</v>
      </c>
      <c r="G8098">
        <v>603.97040861786002</v>
      </c>
      <c r="H8098">
        <v>4138.1473258710803</v>
      </c>
      <c r="I8098">
        <v>4799.2264319883598</v>
      </c>
    </row>
    <row r="8099" spans="1:9" x14ac:dyDescent="0.25">
      <c r="A8099" t="s">
        <v>54</v>
      </c>
      <c r="B8099">
        <v>2013</v>
      </c>
      <c r="C8099">
        <v>9</v>
      </c>
      <c r="D8099">
        <v>2139.55076586008</v>
      </c>
      <c r="E8099">
        <v>24001.195664986099</v>
      </c>
      <c r="F8099">
        <v>5132.46719021853</v>
      </c>
      <c r="G8099">
        <v>2394.6700698059599</v>
      </c>
      <c r="H8099">
        <v>9142.5897103239895</v>
      </c>
      <c r="I8099">
        <v>2305.7560579116898</v>
      </c>
    </row>
    <row r="8100" spans="1:9" x14ac:dyDescent="0.25">
      <c r="A8100" t="s">
        <v>54</v>
      </c>
      <c r="B8100">
        <v>2013</v>
      </c>
      <c r="C8100">
        <v>10</v>
      </c>
      <c r="D8100">
        <v>1484.6861601176599</v>
      </c>
      <c r="E8100">
        <v>24568.665856836102</v>
      </c>
      <c r="F8100">
        <v>2919.1037535062801</v>
      </c>
      <c r="G8100">
        <v>1352.39312542977</v>
      </c>
      <c r="H8100">
        <v>3100.7692428857299</v>
      </c>
      <c r="I8100">
        <v>1594.37896137999</v>
      </c>
    </row>
    <row r="8101" spans="1:9" x14ac:dyDescent="0.25">
      <c r="A8101" t="s">
        <v>54</v>
      </c>
      <c r="B8101">
        <v>2013</v>
      </c>
      <c r="C8101">
        <v>11</v>
      </c>
      <c r="D8101">
        <v>1210.95465643015</v>
      </c>
      <c r="E8101">
        <v>24594.953142875798</v>
      </c>
      <c r="F8101">
        <v>4774.5337036474302</v>
      </c>
      <c r="G8101">
        <v>2244.9981583377298</v>
      </c>
      <c r="H8101">
        <v>6359.4925569827201</v>
      </c>
      <c r="I8101">
        <v>1108.2430589922601</v>
      </c>
    </row>
    <row r="8102" spans="1:9" x14ac:dyDescent="0.25">
      <c r="A8102" t="s">
        <v>54</v>
      </c>
      <c r="B8102">
        <v>2013</v>
      </c>
      <c r="C8102">
        <v>12</v>
      </c>
      <c r="D8102">
        <v>1590.3442465397</v>
      </c>
      <c r="E8102">
        <v>24697.763588644899</v>
      </c>
      <c r="F8102">
        <v>3645.5889664944302</v>
      </c>
      <c r="G8102">
        <v>1691.70546935369</v>
      </c>
      <c r="H8102">
        <v>3753.7581899387601</v>
      </c>
      <c r="I8102">
        <v>999.14340353154705</v>
      </c>
    </row>
    <row r="8103" spans="1:9" x14ac:dyDescent="0.25">
      <c r="A8103" t="s">
        <v>54</v>
      </c>
      <c r="B8103">
        <v>2014</v>
      </c>
      <c r="C8103">
        <v>1</v>
      </c>
      <c r="D8103">
        <v>1698.97166038144</v>
      </c>
      <c r="E8103">
        <v>24749.8644810306</v>
      </c>
      <c r="F8103">
        <v>4634.1453592814996</v>
      </c>
      <c r="G8103">
        <v>2165.90495730681</v>
      </c>
      <c r="H8103">
        <v>4906.3995817826199</v>
      </c>
      <c r="I8103">
        <v>811.05465790432004</v>
      </c>
    </row>
    <row r="8104" spans="1:9" x14ac:dyDescent="0.25">
      <c r="A8104" t="s">
        <v>54</v>
      </c>
      <c r="B8104">
        <v>2014</v>
      </c>
      <c r="C8104">
        <v>2</v>
      </c>
      <c r="D8104">
        <v>3254.3106083215898</v>
      </c>
      <c r="E8104">
        <v>24723.022960837799</v>
      </c>
      <c r="F8104">
        <v>2437.51727281887</v>
      </c>
      <c r="G8104">
        <v>1140.1852659847</v>
      </c>
      <c r="H8104">
        <v>2296.3516883319198</v>
      </c>
      <c r="I8104">
        <v>1383.92034677268</v>
      </c>
    </row>
    <row r="8105" spans="1:9" x14ac:dyDescent="0.25">
      <c r="A8105" t="s">
        <v>54</v>
      </c>
      <c r="B8105">
        <v>2014</v>
      </c>
      <c r="C8105">
        <v>3</v>
      </c>
      <c r="D8105">
        <v>7099.7994945942701</v>
      </c>
      <c r="E8105">
        <v>24546.593519415001</v>
      </c>
      <c r="F8105">
        <v>1649.84921588269</v>
      </c>
      <c r="G8105">
        <v>747.66618375981</v>
      </c>
      <c r="H8105">
        <v>2899.5447469433502</v>
      </c>
      <c r="I8105">
        <v>4223.8263448030102</v>
      </c>
    </row>
    <row r="8106" spans="1:9" x14ac:dyDescent="0.25">
      <c r="A8106" t="s">
        <v>54</v>
      </c>
      <c r="B8106">
        <v>2014</v>
      </c>
      <c r="C8106">
        <v>4</v>
      </c>
      <c r="D8106">
        <v>9664.5622195998494</v>
      </c>
      <c r="E8106">
        <v>23216.818745820001</v>
      </c>
      <c r="F8106">
        <v>293.403721918781</v>
      </c>
      <c r="G8106">
        <v>138.248779443502</v>
      </c>
      <c r="H8106">
        <v>2398.7252998460099</v>
      </c>
      <c r="I8106">
        <v>7841.5487489245597</v>
      </c>
    </row>
    <row r="8107" spans="1:9" x14ac:dyDescent="0.25">
      <c r="A8107" t="s">
        <v>54</v>
      </c>
      <c r="B8107">
        <v>2014</v>
      </c>
      <c r="C8107">
        <v>5</v>
      </c>
      <c r="D8107">
        <v>9719.9953814684304</v>
      </c>
      <c r="E8107">
        <v>21965.8558932583</v>
      </c>
      <c r="F8107">
        <v>293.07562016742003</v>
      </c>
      <c r="G8107">
        <v>144.549467769936</v>
      </c>
      <c r="H8107">
        <v>7670.3743920725901</v>
      </c>
      <c r="I8107">
        <v>9110.4647866182695</v>
      </c>
    </row>
    <row r="8108" spans="1:9" x14ac:dyDescent="0.25">
      <c r="A8108" t="s">
        <v>54</v>
      </c>
      <c r="B8108">
        <v>2014</v>
      </c>
      <c r="C8108">
        <v>6</v>
      </c>
      <c r="D8108">
        <v>7295.9060595815699</v>
      </c>
      <c r="E8108">
        <v>22607.4272490535</v>
      </c>
      <c r="F8108">
        <v>840.41232323404802</v>
      </c>
      <c r="G8108">
        <v>391.78711657679997</v>
      </c>
      <c r="H8108">
        <v>7564.76272312731</v>
      </c>
      <c r="I8108">
        <v>7412.3267904415197</v>
      </c>
    </row>
    <row r="8109" spans="1:9" x14ac:dyDescent="0.25">
      <c r="A8109" t="s">
        <v>54</v>
      </c>
      <c r="B8109">
        <v>2014</v>
      </c>
      <c r="C8109">
        <v>7</v>
      </c>
      <c r="D8109">
        <v>7430.4255582686701</v>
      </c>
      <c r="E8109">
        <v>23327.8611730839</v>
      </c>
      <c r="F8109">
        <v>486.805339622811</v>
      </c>
      <c r="G8109">
        <v>237.355516856706</v>
      </c>
      <c r="H8109">
        <v>4555.9262080810004</v>
      </c>
      <c r="I8109">
        <v>7623.2138422101998</v>
      </c>
    </row>
    <row r="8110" spans="1:9" x14ac:dyDescent="0.25">
      <c r="A8110" t="s">
        <v>54</v>
      </c>
      <c r="B8110">
        <v>2014</v>
      </c>
      <c r="C8110">
        <v>8</v>
      </c>
      <c r="D8110">
        <v>4463.2973429420099</v>
      </c>
      <c r="E8110">
        <v>23441.657543230798</v>
      </c>
      <c r="F8110">
        <v>4211.4352228319303</v>
      </c>
      <c r="G8110">
        <v>1954.7196676123201</v>
      </c>
      <c r="H8110">
        <v>10243.19410305</v>
      </c>
      <c r="I8110">
        <v>4534.1486823106197</v>
      </c>
    </row>
    <row r="8111" spans="1:9" x14ac:dyDescent="0.25">
      <c r="A8111" t="s">
        <v>54</v>
      </c>
      <c r="B8111">
        <v>2014</v>
      </c>
      <c r="C8111">
        <v>9</v>
      </c>
      <c r="D8111">
        <v>2618.18954740858</v>
      </c>
      <c r="E8111">
        <v>24001.790455864601</v>
      </c>
      <c r="F8111">
        <v>1551.7456146606601</v>
      </c>
      <c r="G8111">
        <v>736.047879166597</v>
      </c>
      <c r="H8111">
        <v>3076.6198375520798</v>
      </c>
      <c r="I8111">
        <v>2774.5163482887701</v>
      </c>
    </row>
    <row r="8112" spans="1:9" x14ac:dyDescent="0.25">
      <c r="A8112" t="s">
        <v>54</v>
      </c>
      <c r="B8112">
        <v>2014</v>
      </c>
      <c r="C8112">
        <v>10</v>
      </c>
      <c r="D8112">
        <v>1835.4614974716401</v>
      </c>
      <c r="E8112">
        <v>24365.729729015398</v>
      </c>
      <c r="F8112">
        <v>2663.2022990412402</v>
      </c>
      <c r="G8112">
        <v>1188.8079031095101</v>
      </c>
      <c r="H8112">
        <v>3884.9102184273602</v>
      </c>
      <c r="I8112">
        <v>1883.39983332252</v>
      </c>
    </row>
    <row r="8113" spans="1:9" x14ac:dyDescent="0.25">
      <c r="A8113" t="s">
        <v>54</v>
      </c>
      <c r="B8113">
        <v>2014</v>
      </c>
      <c r="C8113">
        <v>11</v>
      </c>
      <c r="D8113">
        <v>1095.58362686141</v>
      </c>
      <c r="E8113">
        <v>24583.5738445159</v>
      </c>
      <c r="F8113">
        <v>2552.7423799060598</v>
      </c>
      <c r="G8113">
        <v>1197.0908436176601</v>
      </c>
      <c r="H8113">
        <v>2003.2761928391001</v>
      </c>
      <c r="I8113">
        <v>1057.92190555805</v>
      </c>
    </row>
    <row r="8114" spans="1:9" x14ac:dyDescent="0.25">
      <c r="A8114" t="s">
        <v>54</v>
      </c>
      <c r="B8114">
        <v>2014</v>
      </c>
      <c r="C8114">
        <v>12</v>
      </c>
      <c r="D8114">
        <v>1483.12566022945</v>
      </c>
      <c r="E8114">
        <v>24644.414767141599</v>
      </c>
      <c r="F8114">
        <v>4738.7327407249904</v>
      </c>
      <c r="G8114">
        <v>2212.0549603007898</v>
      </c>
      <c r="H8114">
        <v>5616.23882429074</v>
      </c>
      <c r="I8114">
        <v>954.857060382123</v>
      </c>
    </row>
    <row r="8115" spans="1:9" x14ac:dyDescent="0.25">
      <c r="A8115" t="s">
        <v>55</v>
      </c>
      <c r="B8115">
        <v>2002</v>
      </c>
      <c r="C8115">
        <v>1</v>
      </c>
      <c r="D8115">
        <v>5897.0717134426905</v>
      </c>
      <c r="E8115">
        <v>48639.177457947902</v>
      </c>
      <c r="F8115">
        <v>7425.1570367905197</v>
      </c>
      <c r="G8115">
        <v>4072.9255471787201</v>
      </c>
      <c r="H8115">
        <v>7929.9249234581303</v>
      </c>
      <c r="I8115">
        <v>2931.6262076859198</v>
      </c>
    </row>
    <row r="8116" spans="1:9" x14ac:dyDescent="0.25">
      <c r="A8116" t="s">
        <v>55</v>
      </c>
      <c r="B8116">
        <v>2002</v>
      </c>
      <c r="C8116">
        <v>2</v>
      </c>
      <c r="D8116">
        <v>9445.0830438706107</v>
      </c>
      <c r="E8116">
        <v>48503.0196172008</v>
      </c>
      <c r="F8116">
        <v>7482.6350590468201</v>
      </c>
      <c r="G8116">
        <v>4124.8009975915202</v>
      </c>
      <c r="H8116">
        <v>11062.9734776265</v>
      </c>
      <c r="I8116">
        <v>4428.4551445153702</v>
      </c>
    </row>
    <row r="8117" spans="1:9" x14ac:dyDescent="0.25">
      <c r="A8117" t="s">
        <v>55</v>
      </c>
      <c r="B8117">
        <v>2002</v>
      </c>
      <c r="C8117">
        <v>3</v>
      </c>
      <c r="D8117">
        <v>14778.943850973699</v>
      </c>
      <c r="E8117">
        <v>47940.260054348299</v>
      </c>
      <c r="F8117">
        <v>2919.0024037356802</v>
      </c>
      <c r="G8117">
        <v>1588.57866805914</v>
      </c>
      <c r="H8117">
        <v>6971.8316717912403</v>
      </c>
      <c r="I8117">
        <v>9909.48570912795</v>
      </c>
    </row>
    <row r="8118" spans="1:9" x14ac:dyDescent="0.25">
      <c r="A8118" t="s">
        <v>55</v>
      </c>
      <c r="B8118">
        <v>2002</v>
      </c>
      <c r="C8118">
        <v>4</v>
      </c>
      <c r="D8118">
        <v>17405.122890584102</v>
      </c>
      <c r="E8118">
        <v>44294.183375852299</v>
      </c>
      <c r="F8118">
        <v>290.17207846734402</v>
      </c>
      <c r="G8118">
        <v>149.99238099118301</v>
      </c>
      <c r="H8118">
        <v>4092.9203175385501</v>
      </c>
      <c r="I8118">
        <v>14598.6619398072</v>
      </c>
    </row>
    <row r="8119" spans="1:9" x14ac:dyDescent="0.25">
      <c r="A8119" t="s">
        <v>55</v>
      </c>
      <c r="B8119">
        <v>2002</v>
      </c>
      <c r="C8119">
        <v>5</v>
      </c>
      <c r="D8119">
        <v>23313.409763896601</v>
      </c>
      <c r="E8119">
        <v>38057.646442477497</v>
      </c>
      <c r="F8119">
        <v>1244.81150097316</v>
      </c>
      <c r="G8119">
        <v>677.87776880696902</v>
      </c>
      <c r="H8119">
        <v>12469.3430899467</v>
      </c>
      <c r="I8119">
        <v>17979.2599107688</v>
      </c>
    </row>
    <row r="8120" spans="1:9" x14ac:dyDescent="0.25">
      <c r="A8120" t="s">
        <v>55</v>
      </c>
      <c r="B8120">
        <v>2002</v>
      </c>
      <c r="C8120">
        <v>6</v>
      </c>
      <c r="D8120">
        <v>16854.041553965701</v>
      </c>
      <c r="E8120">
        <v>42636.511222146299</v>
      </c>
      <c r="F8120">
        <v>2388.77349003679</v>
      </c>
      <c r="G8120">
        <v>1275.65804166266</v>
      </c>
      <c r="H8120">
        <v>16337.5724174921</v>
      </c>
      <c r="I8120">
        <v>15741.176591654999</v>
      </c>
    </row>
    <row r="8121" spans="1:9" x14ac:dyDescent="0.25">
      <c r="A8121" t="s">
        <v>55</v>
      </c>
      <c r="B8121">
        <v>2002</v>
      </c>
      <c r="C8121">
        <v>7</v>
      </c>
      <c r="D8121">
        <v>14620.7459255269</v>
      </c>
      <c r="E8121">
        <v>44638.773630594798</v>
      </c>
      <c r="F8121">
        <v>2175.5628076918701</v>
      </c>
      <c r="G8121">
        <v>1134.98079833265</v>
      </c>
      <c r="H8121">
        <v>13069.055087471101</v>
      </c>
      <c r="I8121">
        <v>14054.072832174999</v>
      </c>
    </row>
    <row r="8122" spans="1:9" x14ac:dyDescent="0.25">
      <c r="A8122" t="s">
        <v>55</v>
      </c>
      <c r="B8122">
        <v>2002</v>
      </c>
      <c r="C8122">
        <v>8</v>
      </c>
      <c r="D8122">
        <v>10817.5757618561</v>
      </c>
      <c r="E8122">
        <v>45787.838665657597</v>
      </c>
      <c r="F8122">
        <v>3521.9283909873202</v>
      </c>
      <c r="G8122">
        <v>1903.9437176163501</v>
      </c>
      <c r="H8122">
        <v>10966.394276692399</v>
      </c>
      <c r="I8122">
        <v>10732.640236924801</v>
      </c>
    </row>
    <row r="8123" spans="1:9" x14ac:dyDescent="0.25">
      <c r="A8123" t="s">
        <v>55</v>
      </c>
      <c r="B8123">
        <v>2002</v>
      </c>
      <c r="C8123">
        <v>9</v>
      </c>
      <c r="D8123">
        <v>5891.4212248661297</v>
      </c>
      <c r="E8123">
        <v>46213.015120926299</v>
      </c>
      <c r="F8123">
        <v>3420.74453092457</v>
      </c>
      <c r="G8123">
        <v>1830.6014865603599</v>
      </c>
      <c r="H8123">
        <v>8945.0996532519894</v>
      </c>
      <c r="I8123">
        <v>6312.6340290979497</v>
      </c>
    </row>
    <row r="8124" spans="1:9" x14ac:dyDescent="0.25">
      <c r="A8124" t="s">
        <v>55</v>
      </c>
      <c r="B8124">
        <v>2002</v>
      </c>
      <c r="C8124">
        <v>10</v>
      </c>
      <c r="D8124">
        <v>3450.3657995515</v>
      </c>
      <c r="E8124">
        <v>48156.926463183503</v>
      </c>
      <c r="F8124">
        <v>12010.260450960501</v>
      </c>
      <c r="G8124">
        <v>6530.2449768819997</v>
      </c>
      <c r="H8124">
        <v>19819.1840960019</v>
      </c>
      <c r="I8124">
        <v>4179.6381032358204</v>
      </c>
    </row>
    <row r="8125" spans="1:9" x14ac:dyDescent="0.25">
      <c r="A8125" t="s">
        <v>55</v>
      </c>
      <c r="B8125">
        <v>2002</v>
      </c>
      <c r="C8125">
        <v>11</v>
      </c>
      <c r="D8125">
        <v>3589.8141809446902</v>
      </c>
      <c r="E8125">
        <v>48458.6364497123</v>
      </c>
      <c r="F8125">
        <v>5599.7343727511297</v>
      </c>
      <c r="G8125">
        <v>3078.4114400857402</v>
      </c>
      <c r="H8125">
        <v>5908.7331893233804</v>
      </c>
      <c r="I8125">
        <v>3538.0440555031</v>
      </c>
    </row>
    <row r="8126" spans="1:9" x14ac:dyDescent="0.25">
      <c r="A8126" t="s">
        <v>55</v>
      </c>
      <c r="B8126">
        <v>2002</v>
      </c>
      <c r="C8126">
        <v>12</v>
      </c>
      <c r="D8126">
        <v>3504.1163432968601</v>
      </c>
      <c r="E8126">
        <v>48643.160875228401</v>
      </c>
      <c r="F8126">
        <v>4431.7574980147001</v>
      </c>
      <c r="G8126">
        <v>2386.3829501743498</v>
      </c>
      <c r="H8126">
        <v>2788.6610959915602</v>
      </c>
      <c r="I8126">
        <v>2716.5834767240299</v>
      </c>
    </row>
    <row r="8127" spans="1:9" x14ac:dyDescent="0.25">
      <c r="A8127" t="s">
        <v>55</v>
      </c>
      <c r="B8127">
        <v>2003</v>
      </c>
      <c r="C8127">
        <v>1</v>
      </c>
      <c r="D8127">
        <v>5249.5000087524104</v>
      </c>
      <c r="E8127">
        <v>48620.827910517597</v>
      </c>
      <c r="F8127">
        <v>6612.5692132984304</v>
      </c>
      <c r="G8127">
        <v>3614.3891646021998</v>
      </c>
      <c r="H8127">
        <v>6487.0063362947103</v>
      </c>
      <c r="I8127">
        <v>2730.59294865123</v>
      </c>
    </row>
    <row r="8128" spans="1:9" x14ac:dyDescent="0.25">
      <c r="A8128" t="s">
        <v>55</v>
      </c>
      <c r="B8128">
        <v>2003</v>
      </c>
      <c r="C8128">
        <v>2</v>
      </c>
      <c r="D8128">
        <v>6589.1849832499502</v>
      </c>
      <c r="E8128">
        <v>48650.0441698594</v>
      </c>
      <c r="F8128">
        <v>3804.7317603287902</v>
      </c>
      <c r="G8128">
        <v>2046.71114797009</v>
      </c>
      <c r="H8128">
        <v>3143.6601330990502</v>
      </c>
      <c r="I8128">
        <v>3513.9005463706499</v>
      </c>
    </row>
    <row r="8129" spans="1:9" x14ac:dyDescent="0.25">
      <c r="A8129" t="s">
        <v>55</v>
      </c>
      <c r="B8129">
        <v>2003</v>
      </c>
      <c r="C8129">
        <v>3</v>
      </c>
      <c r="D8129">
        <v>12947.158290715601</v>
      </c>
      <c r="E8129">
        <v>48030.594976501503</v>
      </c>
      <c r="F8129">
        <v>2176.030981933</v>
      </c>
      <c r="G8129">
        <v>1173.7999200689301</v>
      </c>
      <c r="H8129">
        <v>3384.8597317282702</v>
      </c>
      <c r="I8129">
        <v>8999.3380940924308</v>
      </c>
    </row>
    <row r="8130" spans="1:9" x14ac:dyDescent="0.25">
      <c r="A8130" t="s">
        <v>55</v>
      </c>
      <c r="B8130">
        <v>2003</v>
      </c>
      <c r="C8130">
        <v>4</v>
      </c>
      <c r="D8130">
        <v>16780.758810947798</v>
      </c>
      <c r="E8130">
        <v>45382.849621324502</v>
      </c>
      <c r="F8130">
        <v>1018.05050651522</v>
      </c>
      <c r="G8130">
        <v>539.63190289751901</v>
      </c>
      <c r="H8130">
        <v>6908.9903370484999</v>
      </c>
      <c r="I8130">
        <v>14679.943524726399</v>
      </c>
    </row>
    <row r="8131" spans="1:9" x14ac:dyDescent="0.25">
      <c r="A8131" t="s">
        <v>55</v>
      </c>
      <c r="B8131">
        <v>2003</v>
      </c>
      <c r="C8131">
        <v>5</v>
      </c>
      <c r="D8131">
        <v>21926.939093561599</v>
      </c>
      <c r="E8131">
        <v>42063.807111620597</v>
      </c>
      <c r="F8131">
        <v>1304.3048694855599</v>
      </c>
      <c r="G8131">
        <v>676.41480581891096</v>
      </c>
      <c r="H8131">
        <v>13025.2919291664</v>
      </c>
      <c r="I8131">
        <v>19676.9908338319</v>
      </c>
    </row>
    <row r="8132" spans="1:9" x14ac:dyDescent="0.25">
      <c r="A8132" t="s">
        <v>55</v>
      </c>
      <c r="B8132">
        <v>2003</v>
      </c>
      <c r="C8132">
        <v>6</v>
      </c>
      <c r="D8132">
        <v>18385.2668019046</v>
      </c>
      <c r="E8132">
        <v>38688.335224850503</v>
      </c>
      <c r="F8132">
        <v>193.63552406973</v>
      </c>
      <c r="G8132">
        <v>100.73183078691</v>
      </c>
      <c r="H8132">
        <v>8681.4425856721391</v>
      </c>
      <c r="I8132">
        <v>14534.390309714399</v>
      </c>
    </row>
    <row r="8133" spans="1:9" x14ac:dyDescent="0.25">
      <c r="A8133" t="s">
        <v>55</v>
      </c>
      <c r="B8133">
        <v>2003</v>
      </c>
      <c r="C8133">
        <v>7</v>
      </c>
      <c r="D8133">
        <v>13785.6128982508</v>
      </c>
      <c r="E8133">
        <v>44810.716194986002</v>
      </c>
      <c r="F8133">
        <v>2819.07549451667</v>
      </c>
      <c r="G8133">
        <v>1520.49179848571</v>
      </c>
      <c r="H8133">
        <v>17840.775576940701</v>
      </c>
      <c r="I8133">
        <v>12803.6395944535</v>
      </c>
    </row>
    <row r="8134" spans="1:9" x14ac:dyDescent="0.25">
      <c r="A8134" t="s">
        <v>55</v>
      </c>
      <c r="B8134">
        <v>2003</v>
      </c>
      <c r="C8134">
        <v>8</v>
      </c>
      <c r="D8134">
        <v>10331.883557727801</v>
      </c>
      <c r="E8134">
        <v>45912.467609746098</v>
      </c>
      <c r="F8134">
        <v>1614.9096780760799</v>
      </c>
      <c r="G8134">
        <v>883.06420934469099</v>
      </c>
      <c r="H8134">
        <v>7033.6199815869604</v>
      </c>
      <c r="I8134">
        <v>9822.0409745792003</v>
      </c>
    </row>
    <row r="8135" spans="1:9" x14ac:dyDescent="0.25">
      <c r="A8135" t="s">
        <v>55</v>
      </c>
      <c r="B8135">
        <v>2003</v>
      </c>
      <c r="C8135">
        <v>9</v>
      </c>
      <c r="D8135">
        <v>6815.7291712941997</v>
      </c>
      <c r="E8135">
        <v>47638.227977556897</v>
      </c>
      <c r="F8135">
        <v>3823.6482628612198</v>
      </c>
      <c r="G8135">
        <v>2061.6803720552098</v>
      </c>
      <c r="H8135">
        <v>7321.4195138836803</v>
      </c>
      <c r="I8135">
        <v>6901.1949827252502</v>
      </c>
    </row>
    <row r="8136" spans="1:9" x14ac:dyDescent="0.25">
      <c r="A8136" t="s">
        <v>55</v>
      </c>
      <c r="B8136">
        <v>2003</v>
      </c>
      <c r="C8136">
        <v>10</v>
      </c>
      <c r="D8136">
        <v>3242.1804077638599</v>
      </c>
      <c r="E8136">
        <v>48303.022995630497</v>
      </c>
      <c r="F8136">
        <v>8517.8397378015507</v>
      </c>
      <c r="G8136">
        <v>4619.8600017512899</v>
      </c>
      <c r="H8136">
        <v>12532.795934162399</v>
      </c>
      <c r="I8136">
        <v>3442.1136689113</v>
      </c>
    </row>
    <row r="8137" spans="1:9" x14ac:dyDescent="0.25">
      <c r="A8137" t="s">
        <v>55</v>
      </c>
      <c r="B8137">
        <v>2003</v>
      </c>
      <c r="C8137">
        <v>11</v>
      </c>
      <c r="D8137">
        <v>3655.8418647100498</v>
      </c>
      <c r="E8137">
        <v>48361.648742377103</v>
      </c>
      <c r="F8137">
        <v>5249.9134889326497</v>
      </c>
      <c r="G8137">
        <v>2873.7689887947099</v>
      </c>
      <c r="H8137">
        <v>5659.05749418914</v>
      </c>
      <c r="I8137">
        <v>3044.2559459347799</v>
      </c>
    </row>
    <row r="8138" spans="1:9" x14ac:dyDescent="0.25">
      <c r="A8138" t="s">
        <v>55</v>
      </c>
      <c r="B8138">
        <v>2003</v>
      </c>
      <c r="C8138">
        <v>12</v>
      </c>
      <c r="D8138">
        <v>4331.2423885970702</v>
      </c>
      <c r="E8138">
        <v>48594.669498116396</v>
      </c>
      <c r="F8138">
        <v>7780.5674959796297</v>
      </c>
      <c r="G8138">
        <v>4261.7962660347903</v>
      </c>
      <c r="H8138">
        <v>8024.4450508566097</v>
      </c>
      <c r="I8138">
        <v>2522.6972158107601</v>
      </c>
    </row>
    <row r="8139" spans="1:9" x14ac:dyDescent="0.25">
      <c r="A8139" t="s">
        <v>55</v>
      </c>
      <c r="B8139">
        <v>2004</v>
      </c>
      <c r="C8139">
        <v>1</v>
      </c>
      <c r="D8139">
        <v>4721.4491018343997</v>
      </c>
      <c r="E8139">
        <v>48717.668490172997</v>
      </c>
      <c r="F8139">
        <v>7077.8433569669296</v>
      </c>
      <c r="G8139">
        <v>3864.6024358715199</v>
      </c>
      <c r="H8139">
        <v>6337.3939162562101</v>
      </c>
      <c r="I8139">
        <v>2006.71094568085</v>
      </c>
    </row>
    <row r="8140" spans="1:9" x14ac:dyDescent="0.25">
      <c r="A8140" t="s">
        <v>55</v>
      </c>
      <c r="B8140">
        <v>2004</v>
      </c>
      <c r="C8140">
        <v>2</v>
      </c>
      <c r="D8140">
        <v>7048.8773625428403</v>
      </c>
      <c r="E8140">
        <v>48568.1367445543</v>
      </c>
      <c r="F8140">
        <v>8875.8623383681497</v>
      </c>
      <c r="G8140">
        <v>4822.5521486233802</v>
      </c>
      <c r="H8140">
        <v>11427.861844303099</v>
      </c>
      <c r="I8140">
        <v>3104.58088600062</v>
      </c>
    </row>
    <row r="8141" spans="1:9" x14ac:dyDescent="0.25">
      <c r="A8141" t="s">
        <v>55</v>
      </c>
      <c r="B8141">
        <v>2004</v>
      </c>
      <c r="C8141">
        <v>3</v>
      </c>
      <c r="D8141">
        <v>12236.230009325</v>
      </c>
      <c r="E8141">
        <v>48383.311021929003</v>
      </c>
      <c r="F8141">
        <v>4033.3966678544898</v>
      </c>
      <c r="G8141">
        <v>2181.39055299353</v>
      </c>
      <c r="H8141">
        <v>7810.2530986769398</v>
      </c>
      <c r="I8141">
        <v>8212.4803085668209</v>
      </c>
    </row>
    <row r="8142" spans="1:9" x14ac:dyDescent="0.25">
      <c r="A8142" t="s">
        <v>55</v>
      </c>
      <c r="B8142">
        <v>2004</v>
      </c>
      <c r="C8142">
        <v>4</v>
      </c>
      <c r="D8142">
        <v>17714.8028040727</v>
      </c>
      <c r="E8142">
        <v>46134.467945620803</v>
      </c>
      <c r="F8142">
        <v>1792.93605558528</v>
      </c>
      <c r="G8142">
        <v>978.84219778840804</v>
      </c>
      <c r="H8142">
        <v>8471.7480061952392</v>
      </c>
      <c r="I8142">
        <v>15324.450188069201</v>
      </c>
    </row>
    <row r="8143" spans="1:9" x14ac:dyDescent="0.25">
      <c r="A8143" t="s">
        <v>55</v>
      </c>
      <c r="B8143">
        <v>2004</v>
      </c>
      <c r="C8143">
        <v>5</v>
      </c>
      <c r="D8143">
        <v>17521.642861658998</v>
      </c>
      <c r="E8143">
        <v>44888.834752865303</v>
      </c>
      <c r="F8143">
        <v>704.33841167620199</v>
      </c>
      <c r="G8143">
        <v>371.39446607248198</v>
      </c>
      <c r="H8143">
        <v>11989.601977263301</v>
      </c>
      <c r="I8143">
        <v>17028.652854547199</v>
      </c>
    </row>
    <row r="8144" spans="1:9" x14ac:dyDescent="0.25">
      <c r="A8144" t="s">
        <v>55</v>
      </c>
      <c r="B8144">
        <v>2004</v>
      </c>
      <c r="C8144">
        <v>6</v>
      </c>
      <c r="D8144">
        <v>16033.207693795301</v>
      </c>
      <c r="E8144">
        <v>43206.500026633003</v>
      </c>
      <c r="F8144">
        <v>1080.1182943367101</v>
      </c>
      <c r="G8144">
        <v>556.00541026769804</v>
      </c>
      <c r="H8144">
        <v>11559.1940943305</v>
      </c>
      <c r="I8144">
        <v>14911.874551368701</v>
      </c>
    </row>
    <row r="8145" spans="1:9" x14ac:dyDescent="0.25">
      <c r="A8145" t="s">
        <v>55</v>
      </c>
      <c r="B8145">
        <v>2004</v>
      </c>
      <c r="C8145">
        <v>7</v>
      </c>
      <c r="D8145">
        <v>12645.3856470795</v>
      </c>
      <c r="E8145">
        <v>46256.033388989701</v>
      </c>
      <c r="F8145">
        <v>6503.9255021568597</v>
      </c>
      <c r="G8145">
        <v>3396.0924192934899</v>
      </c>
      <c r="H8145">
        <v>19954.3638869024</v>
      </c>
      <c r="I8145">
        <v>12238.682321255699</v>
      </c>
    </row>
    <row r="8146" spans="1:9" x14ac:dyDescent="0.25">
      <c r="A8146" t="s">
        <v>55</v>
      </c>
      <c r="B8146">
        <v>2004</v>
      </c>
      <c r="C8146">
        <v>8</v>
      </c>
      <c r="D8146">
        <v>9537.8575010880795</v>
      </c>
      <c r="E8146">
        <v>47377.651014173098</v>
      </c>
      <c r="F8146">
        <v>7420.2825069097798</v>
      </c>
      <c r="G8146">
        <v>3964.80181882126</v>
      </c>
      <c r="H8146">
        <v>17879.165442697798</v>
      </c>
      <c r="I8146">
        <v>9428.7179569762193</v>
      </c>
    </row>
    <row r="8147" spans="1:9" x14ac:dyDescent="0.25">
      <c r="A8147" t="s">
        <v>55</v>
      </c>
      <c r="B8147">
        <v>2004</v>
      </c>
      <c r="C8147">
        <v>9</v>
      </c>
      <c r="D8147">
        <v>5865.48727428436</v>
      </c>
      <c r="E8147">
        <v>48061.583475379302</v>
      </c>
      <c r="F8147">
        <v>3044.8572408949299</v>
      </c>
      <c r="G8147">
        <v>1624.6813932284199</v>
      </c>
      <c r="H8147">
        <v>5341.4352126146296</v>
      </c>
      <c r="I8147">
        <v>6092.3830385265001</v>
      </c>
    </row>
    <row r="8148" spans="1:9" x14ac:dyDescent="0.25">
      <c r="A8148" t="s">
        <v>55</v>
      </c>
      <c r="B8148">
        <v>2004</v>
      </c>
      <c r="C8148">
        <v>10</v>
      </c>
      <c r="D8148">
        <v>4412.7498050669601</v>
      </c>
      <c r="E8148">
        <v>48250.113681061899</v>
      </c>
      <c r="F8148">
        <v>6629.3344771789098</v>
      </c>
      <c r="G8148">
        <v>3588.25399484848</v>
      </c>
      <c r="H8148">
        <v>9116.1048170245504</v>
      </c>
      <c r="I8148">
        <v>4414.6630832432602</v>
      </c>
    </row>
    <row r="8149" spans="1:9" x14ac:dyDescent="0.25">
      <c r="A8149" t="s">
        <v>55</v>
      </c>
      <c r="B8149">
        <v>2004</v>
      </c>
      <c r="C8149">
        <v>11</v>
      </c>
      <c r="D8149">
        <v>3128.8300664247499</v>
      </c>
      <c r="E8149">
        <v>48357.635977696402</v>
      </c>
      <c r="F8149">
        <v>8445.9011040483292</v>
      </c>
      <c r="G8149">
        <v>4597.6081161567899</v>
      </c>
      <c r="H8149">
        <v>11538.429840564</v>
      </c>
      <c r="I8149">
        <v>2705.6538299194499</v>
      </c>
    </row>
    <row r="8150" spans="1:9" x14ac:dyDescent="0.25">
      <c r="A8150" t="s">
        <v>55</v>
      </c>
      <c r="B8150">
        <v>2004</v>
      </c>
      <c r="C8150">
        <v>12</v>
      </c>
      <c r="D8150">
        <v>4066.06632135572</v>
      </c>
      <c r="E8150">
        <v>48677.269566975498</v>
      </c>
      <c r="F8150">
        <v>6221.2231252829797</v>
      </c>
      <c r="G8150">
        <v>3410.5526403500298</v>
      </c>
      <c r="H8150">
        <v>4567.5084831761897</v>
      </c>
      <c r="I8150">
        <v>2399.64010109026</v>
      </c>
    </row>
    <row r="8151" spans="1:9" x14ac:dyDescent="0.25">
      <c r="A8151" t="s">
        <v>55</v>
      </c>
      <c r="B8151">
        <v>2005</v>
      </c>
      <c r="C8151">
        <v>1</v>
      </c>
      <c r="D8151">
        <v>6045.9281579902799</v>
      </c>
      <c r="E8151">
        <v>48689.594615559501</v>
      </c>
      <c r="F8151">
        <v>8590.9773385580902</v>
      </c>
      <c r="G8151">
        <v>4656.9402961678297</v>
      </c>
      <c r="H8151">
        <v>9354.4251666247001</v>
      </c>
      <c r="I8151">
        <v>2405.4096488242799</v>
      </c>
    </row>
    <row r="8152" spans="1:9" x14ac:dyDescent="0.25">
      <c r="A8152" t="s">
        <v>55</v>
      </c>
      <c r="B8152">
        <v>2005</v>
      </c>
      <c r="C8152">
        <v>2</v>
      </c>
      <c r="D8152">
        <v>6389.5673524847498</v>
      </c>
      <c r="E8152">
        <v>48609.366181317098</v>
      </c>
      <c r="F8152">
        <v>5906.3158041086299</v>
      </c>
      <c r="G8152">
        <v>3223.17209519472</v>
      </c>
      <c r="H8152">
        <v>6552.30237412304</v>
      </c>
      <c r="I8152">
        <v>2858.2238906888902</v>
      </c>
    </row>
    <row r="8153" spans="1:9" x14ac:dyDescent="0.25">
      <c r="A8153" t="s">
        <v>55</v>
      </c>
      <c r="B8153">
        <v>2005</v>
      </c>
      <c r="C8153">
        <v>3</v>
      </c>
      <c r="D8153">
        <v>11911.958738720399</v>
      </c>
      <c r="E8153">
        <v>48168.9181635204</v>
      </c>
      <c r="F8153">
        <v>4958.2701660543598</v>
      </c>
      <c r="G8153">
        <v>2695.9816590761902</v>
      </c>
      <c r="H8153">
        <v>7213.20958849606</v>
      </c>
      <c r="I8153">
        <v>7871.7417440198597</v>
      </c>
    </row>
    <row r="8154" spans="1:9" x14ac:dyDescent="0.25">
      <c r="A8154" t="s">
        <v>55</v>
      </c>
      <c r="B8154">
        <v>2005</v>
      </c>
      <c r="C8154">
        <v>4</v>
      </c>
      <c r="D8154">
        <v>19853.4993168972</v>
      </c>
      <c r="E8154">
        <v>43308.196665872703</v>
      </c>
      <c r="F8154">
        <v>242.60204032240301</v>
      </c>
      <c r="G8154">
        <v>113.678088912626</v>
      </c>
      <c r="H8154">
        <v>5383.3895521146696</v>
      </c>
      <c r="I8154">
        <v>15609.007236682601</v>
      </c>
    </row>
    <row r="8155" spans="1:9" x14ac:dyDescent="0.25">
      <c r="A8155" t="s">
        <v>55</v>
      </c>
      <c r="B8155">
        <v>2005</v>
      </c>
      <c r="C8155">
        <v>5</v>
      </c>
      <c r="D8155">
        <v>21025.252965910298</v>
      </c>
      <c r="E8155">
        <v>44395.858918816099</v>
      </c>
      <c r="F8155">
        <v>1876.0340161087299</v>
      </c>
      <c r="G8155">
        <v>976.15573522921102</v>
      </c>
      <c r="H8155">
        <v>15960.316698688501</v>
      </c>
      <c r="I8155">
        <v>20026.726020317899</v>
      </c>
    </row>
    <row r="8156" spans="1:9" x14ac:dyDescent="0.25">
      <c r="A8156" t="s">
        <v>55</v>
      </c>
      <c r="B8156">
        <v>2005</v>
      </c>
      <c r="C8156">
        <v>6</v>
      </c>
      <c r="D8156">
        <v>17236.653480955902</v>
      </c>
      <c r="E8156">
        <v>42107.850053607697</v>
      </c>
      <c r="F8156">
        <v>647.86468839679901</v>
      </c>
      <c r="G8156">
        <v>320.75562674052799</v>
      </c>
      <c r="H8156">
        <v>10289.3970069264</v>
      </c>
      <c r="I8156">
        <v>15640.782164618</v>
      </c>
    </row>
    <row r="8157" spans="1:9" x14ac:dyDescent="0.25">
      <c r="A8157" t="s">
        <v>55</v>
      </c>
      <c r="B8157">
        <v>2005</v>
      </c>
      <c r="C8157">
        <v>7</v>
      </c>
      <c r="D8157">
        <v>15825.904658085199</v>
      </c>
      <c r="E8157">
        <v>41416.694361972601</v>
      </c>
      <c r="F8157">
        <v>1341.3295544359701</v>
      </c>
      <c r="G8157">
        <v>726.87052472175401</v>
      </c>
      <c r="H8157">
        <v>15077.639695351199</v>
      </c>
      <c r="I8157">
        <v>13282.603845215201</v>
      </c>
    </row>
    <row r="8158" spans="1:9" x14ac:dyDescent="0.25">
      <c r="A8158" t="s">
        <v>55</v>
      </c>
      <c r="B8158">
        <v>2005</v>
      </c>
      <c r="C8158">
        <v>8</v>
      </c>
      <c r="D8158">
        <v>9345.8026426024699</v>
      </c>
      <c r="E8158">
        <v>47064.596851538001</v>
      </c>
      <c r="F8158">
        <v>5768.5779778268397</v>
      </c>
      <c r="G8158">
        <v>3038.3013988345601</v>
      </c>
      <c r="H8158">
        <v>13278.6947244939</v>
      </c>
      <c r="I8158">
        <v>9221.1832906030195</v>
      </c>
    </row>
    <row r="8159" spans="1:9" x14ac:dyDescent="0.25">
      <c r="A8159" t="s">
        <v>55</v>
      </c>
      <c r="B8159">
        <v>2005</v>
      </c>
      <c r="C8159">
        <v>9</v>
      </c>
      <c r="D8159">
        <v>7663.6423347564196</v>
      </c>
      <c r="E8159">
        <v>46386.689867790701</v>
      </c>
      <c r="F8159">
        <v>2047.5088096535101</v>
      </c>
      <c r="G8159">
        <v>1068.4425745758199</v>
      </c>
      <c r="H8159">
        <v>6416.2192810179304</v>
      </c>
      <c r="I8159">
        <v>7467.4103817569903</v>
      </c>
    </row>
    <row r="8160" spans="1:9" x14ac:dyDescent="0.25">
      <c r="A8160" t="s">
        <v>55</v>
      </c>
      <c r="B8160">
        <v>2005</v>
      </c>
      <c r="C8160">
        <v>10</v>
      </c>
      <c r="D8160">
        <v>5263.5622913859197</v>
      </c>
      <c r="E8160">
        <v>48024.527394007702</v>
      </c>
      <c r="F8160">
        <v>1876.96596096607</v>
      </c>
      <c r="G8160">
        <v>1018.36572097454</v>
      </c>
      <c r="H8160">
        <v>2243.5764031690001</v>
      </c>
      <c r="I8160">
        <v>5172.1424544101201</v>
      </c>
    </row>
    <row r="8161" spans="1:9" x14ac:dyDescent="0.25">
      <c r="A8161" t="s">
        <v>55</v>
      </c>
      <c r="B8161">
        <v>2005</v>
      </c>
      <c r="C8161">
        <v>11</v>
      </c>
      <c r="D8161">
        <v>3669.9010516544399</v>
      </c>
      <c r="E8161">
        <v>48560.051876207697</v>
      </c>
      <c r="F8161">
        <v>5620.6429694530398</v>
      </c>
      <c r="G8161">
        <v>3083.73999986941</v>
      </c>
      <c r="H8161">
        <v>5351.0125667148204</v>
      </c>
      <c r="I8161">
        <v>3149.3055947286398</v>
      </c>
    </row>
    <row r="8162" spans="1:9" x14ac:dyDescent="0.25">
      <c r="A8162" t="s">
        <v>55</v>
      </c>
      <c r="B8162">
        <v>2005</v>
      </c>
      <c r="C8162">
        <v>12</v>
      </c>
      <c r="D8162">
        <v>3785.3802111392001</v>
      </c>
      <c r="E8162">
        <v>48568.735820205999</v>
      </c>
      <c r="F8162">
        <v>11297.0093091488</v>
      </c>
      <c r="G8162">
        <v>6190.8174246569297</v>
      </c>
      <c r="H8162">
        <v>14777.371899059901</v>
      </c>
      <c r="I8162">
        <v>2283.42717270914</v>
      </c>
    </row>
    <row r="8163" spans="1:9" x14ac:dyDescent="0.25">
      <c r="A8163" t="s">
        <v>55</v>
      </c>
      <c r="B8163">
        <v>2006</v>
      </c>
      <c r="C8163">
        <v>1</v>
      </c>
      <c r="D8163">
        <v>4934.9766388438202</v>
      </c>
      <c r="E8163">
        <v>48625.5526998649</v>
      </c>
      <c r="F8163">
        <v>5154.0186953910097</v>
      </c>
      <c r="G8163">
        <v>2819.8293185921402</v>
      </c>
      <c r="H8163">
        <v>3373.5763698078399</v>
      </c>
      <c r="I8163">
        <v>2087.35192257073</v>
      </c>
    </row>
    <row r="8164" spans="1:9" x14ac:dyDescent="0.25">
      <c r="A8164" t="s">
        <v>55</v>
      </c>
      <c r="B8164">
        <v>2006</v>
      </c>
      <c r="C8164">
        <v>2</v>
      </c>
      <c r="D8164">
        <v>6517.1517789396403</v>
      </c>
      <c r="E8164">
        <v>48597.480607359699</v>
      </c>
      <c r="F8164">
        <v>5965.0564845280696</v>
      </c>
      <c r="G8164">
        <v>3265.5119539274201</v>
      </c>
      <c r="H8164">
        <v>5819.6005265576496</v>
      </c>
      <c r="I8164">
        <v>2931.2058048399999</v>
      </c>
    </row>
    <row r="8165" spans="1:9" x14ac:dyDescent="0.25">
      <c r="A8165" t="s">
        <v>55</v>
      </c>
      <c r="B8165">
        <v>2006</v>
      </c>
      <c r="C8165">
        <v>3</v>
      </c>
      <c r="D8165">
        <v>10843.372820157399</v>
      </c>
      <c r="E8165">
        <v>48395.005180713699</v>
      </c>
      <c r="F8165">
        <v>4164.6256115930701</v>
      </c>
      <c r="G8165">
        <v>2198.6355327976098</v>
      </c>
      <c r="H8165">
        <v>6871.7314920703202</v>
      </c>
      <c r="I8165">
        <v>7180.5758621055202</v>
      </c>
    </row>
    <row r="8166" spans="1:9" x14ac:dyDescent="0.25">
      <c r="A8166" t="s">
        <v>55</v>
      </c>
      <c r="B8166">
        <v>2006</v>
      </c>
      <c r="C8166">
        <v>4</v>
      </c>
      <c r="D8166">
        <v>18836.413351770501</v>
      </c>
      <c r="E8166">
        <v>46280.874704891401</v>
      </c>
      <c r="F8166">
        <v>622.72119259064095</v>
      </c>
      <c r="G8166">
        <v>322.844665890643</v>
      </c>
      <c r="H8166">
        <v>6640.9637890556496</v>
      </c>
      <c r="I8166">
        <v>16222.533303885501</v>
      </c>
    </row>
    <row r="8167" spans="1:9" x14ac:dyDescent="0.25">
      <c r="A8167" t="s">
        <v>55</v>
      </c>
      <c r="B8167">
        <v>2006</v>
      </c>
      <c r="C8167">
        <v>5</v>
      </c>
      <c r="D8167">
        <v>20788.3148864986</v>
      </c>
      <c r="E8167">
        <v>40747.621817094601</v>
      </c>
      <c r="F8167">
        <v>502.48557984727597</v>
      </c>
      <c r="G8167">
        <v>252.43483262707201</v>
      </c>
      <c r="H8167">
        <v>13132.9670139687</v>
      </c>
      <c r="I8167">
        <v>17731.1154415399</v>
      </c>
    </row>
    <row r="8168" spans="1:9" x14ac:dyDescent="0.25">
      <c r="A8168" t="s">
        <v>55</v>
      </c>
      <c r="B8168">
        <v>2006</v>
      </c>
      <c r="C8168">
        <v>6</v>
      </c>
      <c r="D8168">
        <v>18822.216557314201</v>
      </c>
      <c r="E8168">
        <v>42592.617599132798</v>
      </c>
      <c r="F8168">
        <v>1618.3954287332999</v>
      </c>
      <c r="G8168">
        <v>803.32582986706996</v>
      </c>
      <c r="H8168">
        <v>10990.1970155054</v>
      </c>
      <c r="I8168">
        <v>17108.3895402913</v>
      </c>
    </row>
    <row r="8169" spans="1:9" x14ac:dyDescent="0.25">
      <c r="A8169" t="s">
        <v>55</v>
      </c>
      <c r="B8169">
        <v>2006</v>
      </c>
      <c r="C8169">
        <v>7</v>
      </c>
      <c r="D8169">
        <v>18470.171300004498</v>
      </c>
      <c r="E8169">
        <v>38683.470100091297</v>
      </c>
      <c r="F8169">
        <v>381.07073315121698</v>
      </c>
      <c r="G8169">
        <v>192.50771143094599</v>
      </c>
      <c r="H8169">
        <v>4504.7874719491001</v>
      </c>
      <c r="I8169">
        <v>14150.5684265457</v>
      </c>
    </row>
    <row r="8170" spans="1:9" x14ac:dyDescent="0.25">
      <c r="A8170" t="s">
        <v>55</v>
      </c>
      <c r="B8170">
        <v>2006</v>
      </c>
      <c r="C8170">
        <v>8</v>
      </c>
      <c r="D8170">
        <v>8785.0892184755394</v>
      </c>
      <c r="E8170">
        <v>45516.899677560301</v>
      </c>
      <c r="F8170">
        <v>10673.0054498749</v>
      </c>
      <c r="G8170">
        <v>5848.7309644850002</v>
      </c>
      <c r="H8170">
        <v>31444.421921232999</v>
      </c>
      <c r="I8170">
        <v>8274.5875247967197</v>
      </c>
    </row>
    <row r="8171" spans="1:9" x14ac:dyDescent="0.25">
      <c r="A8171" t="s">
        <v>55</v>
      </c>
      <c r="B8171">
        <v>2006</v>
      </c>
      <c r="C8171">
        <v>9</v>
      </c>
      <c r="D8171">
        <v>7240.7722275425904</v>
      </c>
      <c r="E8171">
        <v>47420.635914505598</v>
      </c>
      <c r="F8171">
        <v>2903.72321208211</v>
      </c>
      <c r="G8171">
        <v>1576.3757486796601</v>
      </c>
      <c r="H8171">
        <v>6388.3626120147501</v>
      </c>
      <c r="I8171">
        <v>7305.36700417676</v>
      </c>
    </row>
    <row r="8172" spans="1:9" x14ac:dyDescent="0.25">
      <c r="A8172" t="s">
        <v>55</v>
      </c>
      <c r="B8172">
        <v>2006</v>
      </c>
      <c r="C8172">
        <v>10</v>
      </c>
      <c r="D8172">
        <v>5307.9335624688902</v>
      </c>
      <c r="E8172">
        <v>47745.907007489797</v>
      </c>
      <c r="F8172">
        <v>3860.24495918918</v>
      </c>
      <c r="G8172">
        <v>2118.9078329682102</v>
      </c>
      <c r="H8172">
        <v>5622.1945659611702</v>
      </c>
      <c r="I8172">
        <v>5174.7708959604197</v>
      </c>
    </row>
    <row r="8173" spans="1:9" x14ac:dyDescent="0.25">
      <c r="A8173" t="s">
        <v>55</v>
      </c>
      <c r="B8173">
        <v>2006</v>
      </c>
      <c r="C8173">
        <v>11</v>
      </c>
      <c r="D8173">
        <v>4080.5806148352399</v>
      </c>
      <c r="E8173">
        <v>48367.263515535102</v>
      </c>
      <c r="F8173">
        <v>7728.9346161172698</v>
      </c>
      <c r="G8173">
        <v>4213.1445136976199</v>
      </c>
      <c r="H8173">
        <v>11292.315164461201</v>
      </c>
      <c r="I8173">
        <v>3304.5787157064001</v>
      </c>
    </row>
    <row r="8174" spans="1:9" x14ac:dyDescent="0.25">
      <c r="A8174" t="s">
        <v>55</v>
      </c>
      <c r="B8174">
        <v>2006</v>
      </c>
      <c r="C8174">
        <v>12</v>
      </c>
      <c r="D8174">
        <v>5082.4069205183296</v>
      </c>
      <c r="E8174">
        <v>48576.181049363797</v>
      </c>
      <c r="F8174">
        <v>5839.5002833892704</v>
      </c>
      <c r="G8174">
        <v>3191.0834826165301</v>
      </c>
      <c r="H8174">
        <v>5193.9447590436303</v>
      </c>
      <c r="I8174">
        <v>2905.5849097565801</v>
      </c>
    </row>
    <row r="8175" spans="1:9" x14ac:dyDescent="0.25">
      <c r="A8175" t="s">
        <v>55</v>
      </c>
      <c r="B8175">
        <v>2007</v>
      </c>
      <c r="C8175">
        <v>1</v>
      </c>
      <c r="D8175">
        <v>7284.2539764106896</v>
      </c>
      <c r="E8175">
        <v>48483.632425706601</v>
      </c>
      <c r="F8175">
        <v>12800.8857816942</v>
      </c>
      <c r="G8175">
        <v>7005.4705770676801</v>
      </c>
      <c r="H8175">
        <v>17809.284799519799</v>
      </c>
      <c r="I8175">
        <v>2748.6927745193998</v>
      </c>
    </row>
    <row r="8176" spans="1:9" x14ac:dyDescent="0.25">
      <c r="A8176" t="s">
        <v>55</v>
      </c>
      <c r="B8176">
        <v>2007</v>
      </c>
      <c r="C8176">
        <v>2</v>
      </c>
      <c r="D8176">
        <v>7077.7150205841699</v>
      </c>
      <c r="E8176">
        <v>48562.932697459102</v>
      </c>
      <c r="F8176">
        <v>5605.7856904399696</v>
      </c>
      <c r="G8176">
        <v>3058.2954255541599</v>
      </c>
      <c r="H8176">
        <v>6733.2483096339902</v>
      </c>
      <c r="I8176">
        <v>3127.1976132241298</v>
      </c>
    </row>
    <row r="8177" spans="1:9" x14ac:dyDescent="0.25">
      <c r="A8177" t="s">
        <v>55</v>
      </c>
      <c r="B8177">
        <v>2007</v>
      </c>
      <c r="C8177">
        <v>3</v>
      </c>
      <c r="D8177">
        <v>16669.459946962699</v>
      </c>
      <c r="E8177">
        <v>48101.400734456998</v>
      </c>
      <c r="F8177">
        <v>3467.3680954916799</v>
      </c>
      <c r="G8177">
        <v>1872.5471710281099</v>
      </c>
      <c r="H8177">
        <v>7338.1988727363396</v>
      </c>
      <c r="I8177">
        <v>10564.3133084274</v>
      </c>
    </row>
    <row r="8178" spans="1:9" x14ac:dyDescent="0.25">
      <c r="A8178" t="s">
        <v>55</v>
      </c>
      <c r="B8178">
        <v>2007</v>
      </c>
      <c r="C8178">
        <v>4</v>
      </c>
      <c r="D8178">
        <v>20471.177643687901</v>
      </c>
      <c r="E8178">
        <v>43515.696931334802</v>
      </c>
      <c r="F8178">
        <v>188.15247087235099</v>
      </c>
      <c r="G8178">
        <v>96.813406098571505</v>
      </c>
      <c r="H8178">
        <v>3861.0208830725101</v>
      </c>
      <c r="I8178">
        <v>16340.344702304001</v>
      </c>
    </row>
    <row r="8179" spans="1:9" x14ac:dyDescent="0.25">
      <c r="A8179" t="s">
        <v>55</v>
      </c>
      <c r="B8179">
        <v>2007</v>
      </c>
      <c r="C8179">
        <v>5</v>
      </c>
      <c r="D8179">
        <v>22899.862291985501</v>
      </c>
      <c r="E8179">
        <v>39719.093874199301</v>
      </c>
      <c r="F8179">
        <v>269.75987574306401</v>
      </c>
      <c r="G8179">
        <v>136.05548417473099</v>
      </c>
      <c r="H8179">
        <v>12670.3443620907</v>
      </c>
      <c r="I8179">
        <v>19033.575924174002</v>
      </c>
    </row>
    <row r="8180" spans="1:9" x14ac:dyDescent="0.25">
      <c r="A8180" t="s">
        <v>55</v>
      </c>
      <c r="B8180">
        <v>2007</v>
      </c>
      <c r="C8180">
        <v>6</v>
      </c>
      <c r="D8180">
        <v>19248.315349901401</v>
      </c>
      <c r="E8180">
        <v>40474.320733024499</v>
      </c>
      <c r="F8180">
        <v>907.93798715554897</v>
      </c>
      <c r="G8180">
        <v>478.75891559123602</v>
      </c>
      <c r="H8180">
        <v>15228.005149626901</v>
      </c>
      <c r="I8180">
        <v>16428.473054682701</v>
      </c>
    </row>
    <row r="8181" spans="1:9" x14ac:dyDescent="0.25">
      <c r="A8181" t="s">
        <v>55</v>
      </c>
      <c r="B8181">
        <v>2007</v>
      </c>
      <c r="C8181">
        <v>7</v>
      </c>
      <c r="D8181">
        <v>14129.1765887416</v>
      </c>
      <c r="E8181">
        <v>46122.298500256999</v>
      </c>
      <c r="F8181">
        <v>4865.0753203030599</v>
      </c>
      <c r="G8181">
        <v>2650.8948313280598</v>
      </c>
      <c r="H8181">
        <v>20509.838558512402</v>
      </c>
      <c r="I8181">
        <v>13682.419752989699</v>
      </c>
    </row>
    <row r="8182" spans="1:9" x14ac:dyDescent="0.25">
      <c r="A8182" t="s">
        <v>55</v>
      </c>
      <c r="B8182">
        <v>2007</v>
      </c>
      <c r="C8182">
        <v>8</v>
      </c>
      <c r="D8182">
        <v>9829.0790012777597</v>
      </c>
      <c r="E8182">
        <v>47346.604615949102</v>
      </c>
      <c r="F8182">
        <v>4873.8097232094597</v>
      </c>
      <c r="G8182">
        <v>2631.1435975128802</v>
      </c>
      <c r="H8182">
        <v>12276.2955194151</v>
      </c>
      <c r="I8182">
        <v>9761.1814393307195</v>
      </c>
    </row>
    <row r="8183" spans="1:9" x14ac:dyDescent="0.25">
      <c r="A8183" t="s">
        <v>55</v>
      </c>
      <c r="B8183">
        <v>2007</v>
      </c>
      <c r="C8183">
        <v>9</v>
      </c>
      <c r="D8183">
        <v>5794.8115315412397</v>
      </c>
      <c r="E8183">
        <v>47972.802392802099</v>
      </c>
      <c r="F8183">
        <v>9433.7143126781502</v>
      </c>
      <c r="G8183">
        <v>5064.7195820903298</v>
      </c>
      <c r="H8183">
        <v>17921.120211053501</v>
      </c>
      <c r="I8183">
        <v>6023.9679897409296</v>
      </c>
    </row>
    <row r="8184" spans="1:9" x14ac:dyDescent="0.25">
      <c r="A8184" t="s">
        <v>55</v>
      </c>
      <c r="B8184">
        <v>2007</v>
      </c>
      <c r="C8184">
        <v>10</v>
      </c>
      <c r="D8184">
        <v>4224.3643929933996</v>
      </c>
      <c r="E8184">
        <v>48356.454228201997</v>
      </c>
      <c r="F8184">
        <v>4733.19264101525</v>
      </c>
      <c r="G8184">
        <v>2548.4470460990501</v>
      </c>
      <c r="H8184">
        <v>5938.2671860123601</v>
      </c>
      <c r="I8184">
        <v>4322.56439421701</v>
      </c>
    </row>
    <row r="8185" spans="1:9" x14ac:dyDescent="0.25">
      <c r="A8185" t="s">
        <v>55</v>
      </c>
      <c r="B8185">
        <v>2007</v>
      </c>
      <c r="C8185">
        <v>11</v>
      </c>
      <c r="D8185">
        <v>3130.2115325135901</v>
      </c>
      <c r="E8185">
        <v>48600.972232594897</v>
      </c>
      <c r="F8185">
        <v>7982.6681978270299</v>
      </c>
      <c r="G8185">
        <v>4334.1406156674202</v>
      </c>
      <c r="H8185">
        <v>9041.6125081186601</v>
      </c>
      <c r="I8185">
        <v>2745.8789002052899</v>
      </c>
    </row>
    <row r="8186" spans="1:9" x14ac:dyDescent="0.25">
      <c r="A8186" t="s">
        <v>55</v>
      </c>
      <c r="B8186">
        <v>2007</v>
      </c>
      <c r="C8186">
        <v>12</v>
      </c>
      <c r="D8186">
        <v>3814.2457595390902</v>
      </c>
      <c r="E8186">
        <v>48718.670006196102</v>
      </c>
      <c r="F8186">
        <v>5581.8478275921098</v>
      </c>
      <c r="G8186">
        <v>3040.3709839550102</v>
      </c>
      <c r="H8186">
        <v>3615.8318901862699</v>
      </c>
      <c r="I8186">
        <v>2342.0216212202099</v>
      </c>
    </row>
    <row r="8187" spans="1:9" x14ac:dyDescent="0.25">
      <c r="A8187" t="s">
        <v>55</v>
      </c>
      <c r="B8187">
        <v>2008</v>
      </c>
      <c r="C8187">
        <v>1</v>
      </c>
      <c r="D8187">
        <v>6543.4440598232804</v>
      </c>
      <c r="E8187">
        <v>48670.018716088103</v>
      </c>
      <c r="F8187">
        <v>8815.2757693925705</v>
      </c>
      <c r="G8187">
        <v>4840.0845700218197</v>
      </c>
      <c r="H8187">
        <v>10059.5426944435</v>
      </c>
      <c r="I8187">
        <v>2538.3309508636398</v>
      </c>
    </row>
    <row r="8188" spans="1:9" x14ac:dyDescent="0.25">
      <c r="A8188" t="s">
        <v>55</v>
      </c>
      <c r="B8188">
        <v>2008</v>
      </c>
      <c r="C8188">
        <v>2</v>
      </c>
      <c r="D8188">
        <v>9471.0547919047003</v>
      </c>
      <c r="E8188">
        <v>48612.584096471299</v>
      </c>
      <c r="F8188">
        <v>4065.4725104303802</v>
      </c>
      <c r="G8188">
        <v>2225.1174225538798</v>
      </c>
      <c r="H8188">
        <v>3925.9083831006101</v>
      </c>
      <c r="I8188">
        <v>4092.1555964548202</v>
      </c>
    </row>
    <row r="8189" spans="1:9" x14ac:dyDescent="0.25">
      <c r="A8189" t="s">
        <v>55</v>
      </c>
      <c r="B8189">
        <v>2008</v>
      </c>
      <c r="C8189">
        <v>3</v>
      </c>
      <c r="D8189">
        <v>13185.6052691309</v>
      </c>
      <c r="E8189">
        <v>48305.762652098798</v>
      </c>
      <c r="F8189">
        <v>5604.9250517127002</v>
      </c>
      <c r="G8189">
        <v>3043.4910490361099</v>
      </c>
      <c r="H8189">
        <v>10826.281372932701</v>
      </c>
      <c r="I8189">
        <v>8644.4634247029098</v>
      </c>
    </row>
    <row r="8190" spans="1:9" x14ac:dyDescent="0.25">
      <c r="A8190" t="s">
        <v>55</v>
      </c>
      <c r="B8190">
        <v>2008</v>
      </c>
      <c r="C8190">
        <v>4</v>
      </c>
      <c r="D8190">
        <v>17990.975528367599</v>
      </c>
      <c r="E8190">
        <v>46902.773762428602</v>
      </c>
      <c r="F8190">
        <v>1390.9785867061801</v>
      </c>
      <c r="G8190">
        <v>727.96708411159295</v>
      </c>
      <c r="H8190">
        <v>8582.0123306360292</v>
      </c>
      <c r="I8190">
        <v>15863.409074986101</v>
      </c>
    </row>
    <row r="8191" spans="1:9" x14ac:dyDescent="0.25">
      <c r="A8191" t="s">
        <v>55</v>
      </c>
      <c r="B8191">
        <v>2008</v>
      </c>
      <c r="C8191">
        <v>5</v>
      </c>
      <c r="D8191">
        <v>19980.338336371398</v>
      </c>
      <c r="E8191">
        <v>43036.269212612598</v>
      </c>
      <c r="F8191">
        <v>598.059086855955</v>
      </c>
      <c r="G8191">
        <v>323.60474148173802</v>
      </c>
      <c r="H8191">
        <v>9575.9247548621697</v>
      </c>
      <c r="I8191">
        <v>18443.585940914199</v>
      </c>
    </row>
    <row r="8192" spans="1:9" x14ac:dyDescent="0.25">
      <c r="A8192" t="s">
        <v>55</v>
      </c>
      <c r="B8192">
        <v>2008</v>
      </c>
      <c r="C8192">
        <v>6</v>
      </c>
      <c r="D8192">
        <v>19702.2338013382</v>
      </c>
      <c r="E8192">
        <v>38218.188346664203</v>
      </c>
      <c r="F8192">
        <v>102.03295449057001</v>
      </c>
      <c r="G8192">
        <v>49.198356928318098</v>
      </c>
      <c r="H8192">
        <v>7709.8755021548204</v>
      </c>
      <c r="I8192">
        <v>15641.9030457881</v>
      </c>
    </row>
    <row r="8193" spans="1:9" x14ac:dyDescent="0.25">
      <c r="A8193" t="s">
        <v>55</v>
      </c>
      <c r="B8193">
        <v>2008</v>
      </c>
      <c r="C8193">
        <v>7</v>
      </c>
      <c r="D8193">
        <v>13961.7901810192</v>
      </c>
      <c r="E8193">
        <v>44096.2482387196</v>
      </c>
      <c r="F8193">
        <v>3772.0219603897099</v>
      </c>
      <c r="G8193">
        <v>1973.3707411410901</v>
      </c>
      <c r="H8193">
        <v>20172.4079362224</v>
      </c>
      <c r="I8193">
        <v>12623.053573105701</v>
      </c>
    </row>
    <row r="8194" spans="1:9" x14ac:dyDescent="0.25">
      <c r="A8194" t="s">
        <v>55</v>
      </c>
      <c r="B8194">
        <v>2008</v>
      </c>
      <c r="C8194">
        <v>8</v>
      </c>
      <c r="D8194">
        <v>10115.1044616449</v>
      </c>
      <c r="E8194">
        <v>47180.578464682701</v>
      </c>
      <c r="F8194">
        <v>5768.1705245877802</v>
      </c>
      <c r="G8194">
        <v>3152.3724905838098</v>
      </c>
      <c r="H8194">
        <v>15931.9485511983</v>
      </c>
      <c r="I8194">
        <v>9958.9536256422398</v>
      </c>
    </row>
    <row r="8195" spans="1:9" x14ac:dyDescent="0.25">
      <c r="A8195" t="s">
        <v>55</v>
      </c>
      <c r="B8195">
        <v>2008</v>
      </c>
      <c r="C8195">
        <v>9</v>
      </c>
      <c r="D8195">
        <v>5328.1323513141397</v>
      </c>
      <c r="E8195">
        <v>47984.174137328599</v>
      </c>
      <c r="F8195">
        <v>7035.17788683452</v>
      </c>
      <c r="G8195">
        <v>3801.2896255299202</v>
      </c>
      <c r="H8195">
        <v>12446.7787970352</v>
      </c>
      <c r="I8195">
        <v>5582.5181058889902</v>
      </c>
    </row>
    <row r="8196" spans="1:9" x14ac:dyDescent="0.25">
      <c r="A8196" t="s">
        <v>55</v>
      </c>
      <c r="B8196">
        <v>2008</v>
      </c>
      <c r="C8196">
        <v>10</v>
      </c>
      <c r="D8196">
        <v>4578.21838789511</v>
      </c>
      <c r="E8196">
        <v>48059.440071712299</v>
      </c>
      <c r="F8196">
        <v>6341.9082097486698</v>
      </c>
      <c r="G8196">
        <v>3448.59975916751</v>
      </c>
      <c r="H8196">
        <v>9081.1988031093206</v>
      </c>
      <c r="I8196">
        <v>4558.80539978466</v>
      </c>
    </row>
    <row r="8197" spans="1:9" x14ac:dyDescent="0.25">
      <c r="A8197" t="s">
        <v>55</v>
      </c>
      <c r="B8197">
        <v>2008</v>
      </c>
      <c r="C8197">
        <v>11</v>
      </c>
      <c r="D8197">
        <v>3851.2175567917702</v>
      </c>
      <c r="E8197">
        <v>48490.4481346182</v>
      </c>
      <c r="F8197">
        <v>5796.4513894213796</v>
      </c>
      <c r="G8197">
        <v>3172.5117882416598</v>
      </c>
      <c r="H8197">
        <v>6348.9026232353199</v>
      </c>
      <c r="I8197">
        <v>3207.7502806800799</v>
      </c>
    </row>
    <row r="8198" spans="1:9" x14ac:dyDescent="0.25">
      <c r="A8198" t="s">
        <v>55</v>
      </c>
      <c r="B8198">
        <v>2008</v>
      </c>
      <c r="C8198">
        <v>12</v>
      </c>
      <c r="D8198">
        <v>4298.6846287037197</v>
      </c>
      <c r="E8198">
        <v>48665.737705803003</v>
      </c>
      <c r="F8198">
        <v>7173.07123401429</v>
      </c>
      <c r="G8198">
        <v>3902.79005812688</v>
      </c>
      <c r="H8198">
        <v>7169.2196881059099</v>
      </c>
      <c r="I8198">
        <v>2535.1363190962002</v>
      </c>
    </row>
    <row r="8199" spans="1:9" x14ac:dyDescent="0.25">
      <c r="A8199" t="s">
        <v>55</v>
      </c>
      <c r="B8199">
        <v>2009</v>
      </c>
      <c r="C8199">
        <v>1</v>
      </c>
      <c r="D8199">
        <v>5516.7258213341902</v>
      </c>
      <c r="E8199">
        <v>48675.768708317402</v>
      </c>
      <c r="F8199">
        <v>6046.5182112358998</v>
      </c>
      <c r="G8199">
        <v>3288.53244082834</v>
      </c>
      <c r="H8199">
        <v>4286.9192414633899</v>
      </c>
      <c r="I8199">
        <v>2243.5220005906599</v>
      </c>
    </row>
    <row r="8200" spans="1:9" x14ac:dyDescent="0.25">
      <c r="A8200" t="s">
        <v>55</v>
      </c>
      <c r="B8200">
        <v>2009</v>
      </c>
      <c r="C8200">
        <v>2</v>
      </c>
      <c r="D8200">
        <v>6727.9404384236695</v>
      </c>
      <c r="E8200">
        <v>48700.454433086197</v>
      </c>
      <c r="F8200">
        <v>6207.7140720661901</v>
      </c>
      <c r="G8200">
        <v>3377.6279915693999</v>
      </c>
      <c r="H8200">
        <v>6428.4852531902798</v>
      </c>
      <c r="I8200">
        <v>2957.1815790314399</v>
      </c>
    </row>
    <row r="8201" spans="1:9" x14ac:dyDescent="0.25">
      <c r="A8201" t="s">
        <v>55</v>
      </c>
      <c r="B8201">
        <v>2009</v>
      </c>
      <c r="C8201">
        <v>3</v>
      </c>
      <c r="D8201">
        <v>10785.729410164</v>
      </c>
      <c r="E8201">
        <v>48501.884000502701</v>
      </c>
      <c r="F8201">
        <v>7457.5055800374603</v>
      </c>
      <c r="G8201">
        <v>4036.5915070526498</v>
      </c>
      <c r="H8201">
        <v>12612.6407943291</v>
      </c>
      <c r="I8201">
        <v>7145.1451645814996</v>
      </c>
    </row>
    <row r="8202" spans="1:9" x14ac:dyDescent="0.25">
      <c r="A8202" t="s">
        <v>55</v>
      </c>
      <c r="B8202">
        <v>2009</v>
      </c>
      <c r="C8202">
        <v>4</v>
      </c>
      <c r="D8202">
        <v>23681.616675961101</v>
      </c>
      <c r="E8202">
        <v>42592.169030913799</v>
      </c>
      <c r="F8202">
        <v>120.547590635731</v>
      </c>
      <c r="G8202">
        <v>59.491139283874801</v>
      </c>
      <c r="H8202">
        <v>1009.1798441385901</v>
      </c>
      <c r="I8202">
        <v>18188.117248079699</v>
      </c>
    </row>
    <row r="8203" spans="1:9" x14ac:dyDescent="0.25">
      <c r="A8203" t="s">
        <v>55</v>
      </c>
      <c r="B8203">
        <v>2009</v>
      </c>
      <c r="C8203">
        <v>5</v>
      </c>
      <c r="D8203">
        <v>21356.040899200099</v>
      </c>
      <c r="E8203">
        <v>36884.447673989198</v>
      </c>
      <c r="F8203">
        <v>118.59160443395299</v>
      </c>
      <c r="G8203">
        <v>57.502061383986501</v>
      </c>
      <c r="H8203">
        <v>14681.174267112499</v>
      </c>
      <c r="I8203">
        <v>15860.299055039301</v>
      </c>
    </row>
    <row r="8204" spans="1:9" x14ac:dyDescent="0.25">
      <c r="A8204" t="s">
        <v>55</v>
      </c>
      <c r="B8204">
        <v>2009</v>
      </c>
      <c r="C8204">
        <v>6</v>
      </c>
      <c r="D8204">
        <v>16029.714438266299</v>
      </c>
      <c r="E8204">
        <v>45663.188889669298</v>
      </c>
      <c r="F8204">
        <v>6152.4860980370604</v>
      </c>
      <c r="G8204">
        <v>3342.5581819887102</v>
      </c>
      <c r="H8204">
        <v>25923.667309157801</v>
      </c>
      <c r="I8204">
        <v>16055.9302768502</v>
      </c>
    </row>
    <row r="8205" spans="1:9" x14ac:dyDescent="0.25">
      <c r="A8205" t="s">
        <v>55</v>
      </c>
      <c r="B8205">
        <v>2009</v>
      </c>
      <c r="C8205">
        <v>7</v>
      </c>
      <c r="D8205">
        <v>14651.106480449</v>
      </c>
      <c r="E8205">
        <v>46975.2532904896</v>
      </c>
      <c r="F8205">
        <v>4432.1982866440503</v>
      </c>
      <c r="G8205">
        <v>2448.94819393014</v>
      </c>
      <c r="H8205">
        <v>16212.5225876969</v>
      </c>
      <c r="I8205">
        <v>14464.6417788782</v>
      </c>
    </row>
    <row r="8206" spans="1:9" x14ac:dyDescent="0.25">
      <c r="A8206" t="s">
        <v>55</v>
      </c>
      <c r="B8206">
        <v>2009</v>
      </c>
      <c r="C8206">
        <v>8</v>
      </c>
      <c r="D8206">
        <v>10393.7785102486</v>
      </c>
      <c r="E8206">
        <v>47337.422409517698</v>
      </c>
      <c r="F8206">
        <v>4031.8272445622501</v>
      </c>
      <c r="G8206">
        <v>2183.62828031764</v>
      </c>
      <c r="H8206">
        <v>11571.120767348501</v>
      </c>
      <c r="I8206">
        <v>10279.221852522</v>
      </c>
    </row>
    <row r="8207" spans="1:9" x14ac:dyDescent="0.25">
      <c r="A8207" t="s">
        <v>55</v>
      </c>
      <c r="B8207">
        <v>2009</v>
      </c>
      <c r="C8207">
        <v>9</v>
      </c>
      <c r="D8207">
        <v>7002.3983527660803</v>
      </c>
      <c r="E8207">
        <v>47703.142186358898</v>
      </c>
      <c r="F8207">
        <v>2428.43148849523</v>
      </c>
      <c r="G8207">
        <v>1308.50193426278</v>
      </c>
      <c r="H8207">
        <v>5747.3714302664803</v>
      </c>
      <c r="I8207">
        <v>7128.6026250771101</v>
      </c>
    </row>
    <row r="8208" spans="1:9" x14ac:dyDescent="0.25">
      <c r="A8208" t="s">
        <v>55</v>
      </c>
      <c r="B8208">
        <v>2009</v>
      </c>
      <c r="C8208">
        <v>10</v>
      </c>
      <c r="D8208">
        <v>3471.5452554608901</v>
      </c>
      <c r="E8208">
        <v>48219.291276483302</v>
      </c>
      <c r="F8208">
        <v>10752.065695928801</v>
      </c>
      <c r="G8208">
        <v>5836.4702137479399</v>
      </c>
      <c r="H8208">
        <v>16948.839793806001</v>
      </c>
      <c r="I8208">
        <v>3674.2608537963001</v>
      </c>
    </row>
    <row r="8209" spans="1:9" x14ac:dyDescent="0.25">
      <c r="A8209" t="s">
        <v>55</v>
      </c>
      <c r="B8209">
        <v>2009</v>
      </c>
      <c r="C8209">
        <v>11</v>
      </c>
      <c r="D8209">
        <v>3841.6630429474599</v>
      </c>
      <c r="E8209">
        <v>48387.685411432401</v>
      </c>
      <c r="F8209">
        <v>7891.6538650355697</v>
      </c>
      <c r="G8209">
        <v>4298.7127929250601</v>
      </c>
      <c r="H8209">
        <v>10212.125463545101</v>
      </c>
      <c r="I8209">
        <v>3130.8628375517901</v>
      </c>
    </row>
    <row r="8210" spans="1:9" x14ac:dyDescent="0.25">
      <c r="A8210" t="s">
        <v>55</v>
      </c>
      <c r="B8210">
        <v>2009</v>
      </c>
      <c r="C8210">
        <v>12</v>
      </c>
      <c r="D8210">
        <v>4051.1740852023199</v>
      </c>
      <c r="E8210">
        <v>48583.509009932801</v>
      </c>
      <c r="F8210">
        <v>8137.2635077377299</v>
      </c>
      <c r="G8210">
        <v>4442.8704685758003</v>
      </c>
      <c r="H8210">
        <v>8732.7150876144697</v>
      </c>
      <c r="I8210">
        <v>2433.2920519117602</v>
      </c>
    </row>
    <row r="8211" spans="1:9" x14ac:dyDescent="0.25">
      <c r="A8211" t="s">
        <v>55</v>
      </c>
      <c r="B8211">
        <v>2010</v>
      </c>
      <c r="C8211">
        <v>1</v>
      </c>
      <c r="D8211">
        <v>4363.5241889727604</v>
      </c>
      <c r="E8211">
        <v>48723.554771497002</v>
      </c>
      <c r="F8211">
        <v>7483.57083780639</v>
      </c>
      <c r="G8211">
        <v>4067.30231102772</v>
      </c>
      <c r="H8211">
        <v>6609.3643219606902</v>
      </c>
      <c r="I8211">
        <v>1921.9711439569401</v>
      </c>
    </row>
    <row r="8212" spans="1:9" x14ac:dyDescent="0.25">
      <c r="A8212" t="s">
        <v>55</v>
      </c>
      <c r="B8212">
        <v>2010</v>
      </c>
      <c r="C8212">
        <v>2</v>
      </c>
      <c r="D8212">
        <v>6938.2955526624801</v>
      </c>
      <c r="E8212">
        <v>48501.506444107203</v>
      </c>
      <c r="F8212">
        <v>5653.2166175408502</v>
      </c>
      <c r="G8212">
        <v>3076.9837576406298</v>
      </c>
      <c r="H8212">
        <v>6515.6962951148598</v>
      </c>
      <c r="I8212">
        <v>3107.9742206354899</v>
      </c>
    </row>
    <row r="8213" spans="1:9" x14ac:dyDescent="0.25">
      <c r="A8213" t="s">
        <v>55</v>
      </c>
      <c r="B8213">
        <v>2010</v>
      </c>
      <c r="C8213">
        <v>3</v>
      </c>
      <c r="D8213">
        <v>14265.556657933899</v>
      </c>
      <c r="E8213">
        <v>48122.089890708397</v>
      </c>
      <c r="F8213">
        <v>2869.64293222273</v>
      </c>
      <c r="G8213">
        <v>1550.7985389663199</v>
      </c>
      <c r="H8213">
        <v>5818.9939939550104</v>
      </c>
      <c r="I8213">
        <v>9365.4041912648208</v>
      </c>
    </row>
    <row r="8214" spans="1:9" x14ac:dyDescent="0.25">
      <c r="A8214" t="s">
        <v>55</v>
      </c>
      <c r="B8214">
        <v>2010</v>
      </c>
      <c r="C8214">
        <v>4</v>
      </c>
      <c r="D8214">
        <v>18990.118245806301</v>
      </c>
      <c r="E8214">
        <v>45501.703567134202</v>
      </c>
      <c r="F8214">
        <v>584.20512457004997</v>
      </c>
      <c r="G8214">
        <v>293.74314728874702</v>
      </c>
      <c r="H8214">
        <v>6046.4809562913997</v>
      </c>
      <c r="I8214">
        <v>15960.166750709301</v>
      </c>
    </row>
    <row r="8215" spans="1:9" x14ac:dyDescent="0.25">
      <c r="A8215" t="s">
        <v>55</v>
      </c>
      <c r="B8215">
        <v>2010</v>
      </c>
      <c r="C8215">
        <v>5</v>
      </c>
      <c r="D8215">
        <v>18158.808196686499</v>
      </c>
      <c r="E8215">
        <v>45992.608555970997</v>
      </c>
      <c r="F8215">
        <v>7389.8902744427096</v>
      </c>
      <c r="G8215">
        <v>3932.9127009264998</v>
      </c>
      <c r="H8215">
        <v>30749.513004879602</v>
      </c>
      <c r="I8215">
        <v>18100.448538666202</v>
      </c>
    </row>
    <row r="8216" spans="1:9" x14ac:dyDescent="0.25">
      <c r="A8216" t="s">
        <v>55</v>
      </c>
      <c r="B8216">
        <v>2010</v>
      </c>
      <c r="C8216">
        <v>6</v>
      </c>
      <c r="D8216">
        <v>17597.830824648099</v>
      </c>
      <c r="E8216">
        <v>45894.858665101099</v>
      </c>
      <c r="F8216">
        <v>3738.0186959760899</v>
      </c>
      <c r="G8216">
        <v>1987.6351005154399</v>
      </c>
      <c r="H8216">
        <v>15949.9291316862</v>
      </c>
      <c r="I8216">
        <v>17689.730795405601</v>
      </c>
    </row>
    <row r="8217" spans="1:9" x14ac:dyDescent="0.25">
      <c r="A8217" t="s">
        <v>55</v>
      </c>
      <c r="B8217">
        <v>2010</v>
      </c>
      <c r="C8217">
        <v>7</v>
      </c>
      <c r="D8217">
        <v>15819.3881199512</v>
      </c>
      <c r="E8217">
        <v>44529.726337670101</v>
      </c>
      <c r="F8217">
        <v>4613.2691469041902</v>
      </c>
      <c r="G8217">
        <v>2458.58475553162</v>
      </c>
      <c r="H8217">
        <v>19162.875228131801</v>
      </c>
      <c r="I8217">
        <v>14603.0565211379</v>
      </c>
    </row>
    <row r="8218" spans="1:9" x14ac:dyDescent="0.25">
      <c r="A8218" t="s">
        <v>55</v>
      </c>
      <c r="B8218">
        <v>2010</v>
      </c>
      <c r="C8218">
        <v>8</v>
      </c>
      <c r="D8218">
        <v>10083.7772871131</v>
      </c>
      <c r="E8218">
        <v>47149.941028374502</v>
      </c>
      <c r="F8218">
        <v>13035.266315389101</v>
      </c>
      <c r="G8218">
        <v>7174.4228621647799</v>
      </c>
      <c r="H8218">
        <v>25650.700456083501</v>
      </c>
      <c r="I8218">
        <v>9942.3526948838498</v>
      </c>
    </row>
    <row r="8219" spans="1:9" x14ac:dyDescent="0.25">
      <c r="A8219" t="s">
        <v>55</v>
      </c>
      <c r="B8219">
        <v>2010</v>
      </c>
      <c r="C8219">
        <v>9</v>
      </c>
      <c r="D8219">
        <v>4934.5542919166601</v>
      </c>
      <c r="E8219">
        <v>48128.616009284298</v>
      </c>
      <c r="F8219">
        <v>9251.5321617909194</v>
      </c>
      <c r="G8219">
        <v>5021.5025315656803</v>
      </c>
      <c r="H8219">
        <v>19082.981533728998</v>
      </c>
      <c r="I8219">
        <v>5245.7740698405696</v>
      </c>
    </row>
    <row r="8220" spans="1:9" x14ac:dyDescent="0.25">
      <c r="A8220" t="s">
        <v>55</v>
      </c>
      <c r="B8220">
        <v>2010</v>
      </c>
      <c r="C8220">
        <v>10</v>
      </c>
      <c r="D8220">
        <v>4346.2747935448497</v>
      </c>
      <c r="E8220">
        <v>48301.7821692047</v>
      </c>
      <c r="F8220">
        <v>2661.37548937872</v>
      </c>
      <c r="G8220">
        <v>1431.5816575219201</v>
      </c>
      <c r="H8220">
        <v>2584.3896877645402</v>
      </c>
      <c r="I8220">
        <v>4393.1732524495401</v>
      </c>
    </row>
    <row r="8221" spans="1:9" x14ac:dyDescent="0.25">
      <c r="A8221" t="s">
        <v>55</v>
      </c>
      <c r="B8221">
        <v>2010</v>
      </c>
      <c r="C8221">
        <v>11</v>
      </c>
      <c r="D8221">
        <v>3956.2135565173799</v>
      </c>
      <c r="E8221">
        <v>48416.154778071301</v>
      </c>
      <c r="F8221">
        <v>11283.5016048493</v>
      </c>
      <c r="G8221">
        <v>6234.7494564588796</v>
      </c>
      <c r="H8221">
        <v>16138.485935676399</v>
      </c>
      <c r="I8221">
        <v>3326.3270658971101</v>
      </c>
    </row>
    <row r="8222" spans="1:9" x14ac:dyDescent="0.25">
      <c r="A8222" t="s">
        <v>55</v>
      </c>
      <c r="B8222">
        <v>2010</v>
      </c>
      <c r="C8222">
        <v>12</v>
      </c>
      <c r="D8222">
        <v>3751.5429137036199</v>
      </c>
      <c r="E8222">
        <v>48508.388081211997</v>
      </c>
      <c r="F8222">
        <v>7789.3264580257601</v>
      </c>
      <c r="G8222">
        <v>4226.1811897528696</v>
      </c>
      <c r="H8222">
        <v>9416.4901992310206</v>
      </c>
      <c r="I8222">
        <v>2279.0514659839901</v>
      </c>
    </row>
    <row r="8223" spans="1:9" x14ac:dyDescent="0.25">
      <c r="A8223" t="s">
        <v>55</v>
      </c>
      <c r="B8223">
        <v>2011</v>
      </c>
      <c r="C8223">
        <v>1</v>
      </c>
      <c r="D8223">
        <v>5540.7152173441</v>
      </c>
      <c r="E8223">
        <v>48690.8004843495</v>
      </c>
      <c r="F8223">
        <v>7125.5928580878199</v>
      </c>
      <c r="G8223">
        <v>3895.9614428118898</v>
      </c>
      <c r="H8223">
        <v>6609.1007925145204</v>
      </c>
      <c r="I8223">
        <v>2258.09348455079</v>
      </c>
    </row>
    <row r="8224" spans="1:9" x14ac:dyDescent="0.25">
      <c r="A8224" t="s">
        <v>55</v>
      </c>
      <c r="B8224">
        <v>2011</v>
      </c>
      <c r="C8224">
        <v>2</v>
      </c>
      <c r="D8224">
        <v>6548.3848284117903</v>
      </c>
      <c r="E8224">
        <v>48554.544927773801</v>
      </c>
      <c r="F8224">
        <v>5509.66637639906</v>
      </c>
      <c r="G8224">
        <v>3003.26837014171</v>
      </c>
      <c r="H8224">
        <v>5731.1835963180602</v>
      </c>
      <c r="I8224">
        <v>2916.64514826201</v>
      </c>
    </row>
    <row r="8225" spans="1:9" x14ac:dyDescent="0.25">
      <c r="A8225" t="s">
        <v>55</v>
      </c>
      <c r="B8225">
        <v>2011</v>
      </c>
      <c r="C8225">
        <v>3</v>
      </c>
      <c r="D8225">
        <v>14495.210109043601</v>
      </c>
      <c r="E8225">
        <v>48071.5309177081</v>
      </c>
      <c r="F8225">
        <v>1075.6028148261801</v>
      </c>
      <c r="G8225">
        <v>577.22241457967004</v>
      </c>
      <c r="H8225">
        <v>2573.4181006372401</v>
      </c>
      <c r="I8225">
        <v>9283.2944955042603</v>
      </c>
    </row>
    <row r="8226" spans="1:9" x14ac:dyDescent="0.25">
      <c r="A8226" t="s">
        <v>55</v>
      </c>
      <c r="B8226">
        <v>2011</v>
      </c>
      <c r="C8226">
        <v>4</v>
      </c>
      <c r="D8226">
        <v>20602.5621279755</v>
      </c>
      <c r="E8226">
        <v>45370.901106138801</v>
      </c>
      <c r="F8226">
        <v>998.56683796543905</v>
      </c>
      <c r="G8226">
        <v>535.09321604927595</v>
      </c>
      <c r="H8226">
        <v>7189.1223400408398</v>
      </c>
      <c r="I8226">
        <v>17263.806853083101</v>
      </c>
    </row>
    <row r="8227" spans="1:9" x14ac:dyDescent="0.25">
      <c r="A8227" t="s">
        <v>55</v>
      </c>
      <c r="B8227">
        <v>2011</v>
      </c>
      <c r="C8227">
        <v>5</v>
      </c>
      <c r="D8227">
        <v>22554.341332844499</v>
      </c>
      <c r="E8227">
        <v>40594.577438844201</v>
      </c>
      <c r="F8227">
        <v>167.92285269711601</v>
      </c>
      <c r="G8227">
        <v>82.957052397848898</v>
      </c>
      <c r="H8227">
        <v>9952.5495080474302</v>
      </c>
      <c r="I8227">
        <v>19310.053247591699</v>
      </c>
    </row>
    <row r="8228" spans="1:9" x14ac:dyDescent="0.25">
      <c r="A8228" t="s">
        <v>55</v>
      </c>
      <c r="B8228">
        <v>2011</v>
      </c>
      <c r="C8228">
        <v>6</v>
      </c>
      <c r="D8228">
        <v>18782.532275235801</v>
      </c>
      <c r="E8228">
        <v>38669.840623920099</v>
      </c>
      <c r="F8228">
        <v>229.78829073986299</v>
      </c>
      <c r="G8228">
        <v>116.26565485251299</v>
      </c>
      <c r="H8228">
        <v>13299.932017802599</v>
      </c>
      <c r="I8228">
        <v>15133.3769118245</v>
      </c>
    </row>
    <row r="8229" spans="1:9" x14ac:dyDescent="0.25">
      <c r="A8229" t="s">
        <v>55</v>
      </c>
      <c r="B8229">
        <v>2011</v>
      </c>
      <c r="C8229">
        <v>7</v>
      </c>
      <c r="D8229">
        <v>12543.637112320401</v>
      </c>
      <c r="E8229">
        <v>47158.707633940401</v>
      </c>
      <c r="F8229">
        <v>14668.993731181001</v>
      </c>
      <c r="G8229">
        <v>8026.0071764515797</v>
      </c>
      <c r="H8229">
        <v>38240.122525955601</v>
      </c>
      <c r="I8229">
        <v>12495.264893768801</v>
      </c>
    </row>
    <row r="8230" spans="1:9" x14ac:dyDescent="0.25">
      <c r="A8230" t="s">
        <v>55</v>
      </c>
      <c r="B8230">
        <v>2011</v>
      </c>
      <c r="C8230">
        <v>8</v>
      </c>
      <c r="D8230">
        <v>9903.7006649385203</v>
      </c>
      <c r="E8230">
        <v>47273.595580544497</v>
      </c>
      <c r="F8230">
        <v>4094.5561619344498</v>
      </c>
      <c r="G8230">
        <v>2221.23221747566</v>
      </c>
      <c r="H8230">
        <v>10983.1387287015</v>
      </c>
      <c r="I8230">
        <v>9821.8750403264603</v>
      </c>
    </row>
    <row r="8231" spans="1:9" x14ac:dyDescent="0.25">
      <c r="A8231" t="s">
        <v>55</v>
      </c>
      <c r="B8231">
        <v>2011</v>
      </c>
      <c r="C8231">
        <v>9</v>
      </c>
      <c r="D8231">
        <v>7000.9464787098595</v>
      </c>
      <c r="E8231">
        <v>47225.396105084801</v>
      </c>
      <c r="F8231">
        <v>1607.5749684912601</v>
      </c>
      <c r="G8231">
        <v>867.88221179601999</v>
      </c>
      <c r="H8231">
        <v>4005.8576930009599</v>
      </c>
      <c r="I8231">
        <v>7051.2457884088699</v>
      </c>
    </row>
    <row r="8232" spans="1:9" x14ac:dyDescent="0.25">
      <c r="A8232" t="s">
        <v>55</v>
      </c>
      <c r="B8232">
        <v>2011</v>
      </c>
      <c r="C8232">
        <v>10</v>
      </c>
      <c r="D8232">
        <v>4683.1506862082497</v>
      </c>
      <c r="E8232">
        <v>48177.179608558698</v>
      </c>
      <c r="F8232">
        <v>3656.7437609241601</v>
      </c>
      <c r="G8232">
        <v>1970.6619717133101</v>
      </c>
      <c r="H8232">
        <v>5106.6440148669399</v>
      </c>
      <c r="I8232">
        <v>4683.4170685229501</v>
      </c>
    </row>
    <row r="8233" spans="1:9" x14ac:dyDescent="0.25">
      <c r="A8233" t="s">
        <v>55</v>
      </c>
      <c r="B8233">
        <v>2011</v>
      </c>
      <c r="C8233">
        <v>11</v>
      </c>
      <c r="D8233">
        <v>4068.9085503474898</v>
      </c>
      <c r="E8233">
        <v>48629.830420673898</v>
      </c>
      <c r="F8233">
        <v>2985.0494012313602</v>
      </c>
      <c r="G8233">
        <v>1634.5887141754499</v>
      </c>
      <c r="H8233">
        <v>726.19509986809305</v>
      </c>
      <c r="I8233">
        <v>3401.02546774029</v>
      </c>
    </row>
    <row r="8234" spans="1:9" x14ac:dyDescent="0.25">
      <c r="A8234" t="s">
        <v>55</v>
      </c>
      <c r="B8234">
        <v>2011</v>
      </c>
      <c r="C8234">
        <v>12</v>
      </c>
      <c r="D8234">
        <v>4605.4754881926401</v>
      </c>
      <c r="E8234">
        <v>48604.659273416197</v>
      </c>
      <c r="F8234">
        <v>6994.0699372319596</v>
      </c>
      <c r="G8234">
        <v>3809.76436122426</v>
      </c>
      <c r="H8234">
        <v>6960.6502968198001</v>
      </c>
      <c r="I8234">
        <v>2661.1051089389998</v>
      </c>
    </row>
    <row r="8235" spans="1:9" x14ac:dyDescent="0.25">
      <c r="A8235" t="s">
        <v>55</v>
      </c>
      <c r="B8235">
        <v>2012</v>
      </c>
      <c r="C8235">
        <v>1</v>
      </c>
      <c r="D8235">
        <v>5502.4642258354997</v>
      </c>
      <c r="E8235">
        <v>48673.057737533098</v>
      </c>
      <c r="F8235">
        <v>9246.3881053083405</v>
      </c>
      <c r="G8235">
        <v>5044.3266066469996</v>
      </c>
      <c r="H8235">
        <v>10685.2233250442</v>
      </c>
      <c r="I8235">
        <v>2249.18055553057</v>
      </c>
    </row>
    <row r="8236" spans="1:9" x14ac:dyDescent="0.25">
      <c r="A8236" t="s">
        <v>55</v>
      </c>
      <c r="B8236">
        <v>2012</v>
      </c>
      <c r="C8236">
        <v>2</v>
      </c>
      <c r="D8236">
        <v>6398.0868168756697</v>
      </c>
      <c r="E8236">
        <v>48659.590838854703</v>
      </c>
      <c r="F8236">
        <v>6417.0584333140496</v>
      </c>
      <c r="G8236">
        <v>3496.4003329026</v>
      </c>
      <c r="H8236">
        <v>6019.1755405373297</v>
      </c>
      <c r="I8236">
        <v>3011.03199372167</v>
      </c>
    </row>
    <row r="8237" spans="1:9" x14ac:dyDescent="0.25">
      <c r="A8237" t="s">
        <v>55</v>
      </c>
      <c r="B8237">
        <v>2012</v>
      </c>
      <c r="C8237">
        <v>3</v>
      </c>
      <c r="D8237">
        <v>15374.3157319656</v>
      </c>
      <c r="E8237">
        <v>47396.407589482602</v>
      </c>
      <c r="F8237">
        <v>1093.4160275075999</v>
      </c>
      <c r="G8237">
        <v>584.37736079158299</v>
      </c>
      <c r="H8237">
        <v>4598.9250134773401</v>
      </c>
      <c r="I8237">
        <v>9836.8501391461996</v>
      </c>
    </row>
    <row r="8238" spans="1:9" x14ac:dyDescent="0.25">
      <c r="A8238" t="s">
        <v>55</v>
      </c>
      <c r="B8238">
        <v>2012</v>
      </c>
      <c r="C8238">
        <v>4</v>
      </c>
      <c r="D8238">
        <v>19657.125268398999</v>
      </c>
      <c r="E8238">
        <v>46859.471156874599</v>
      </c>
      <c r="F8238">
        <v>1369.71530218098</v>
      </c>
      <c r="G8238">
        <v>729.179824229887</v>
      </c>
      <c r="H8238">
        <v>8619.5568610128703</v>
      </c>
      <c r="I8238">
        <v>17315.4417264888</v>
      </c>
    </row>
    <row r="8239" spans="1:9" x14ac:dyDescent="0.25">
      <c r="A8239" t="s">
        <v>55</v>
      </c>
      <c r="B8239">
        <v>2012</v>
      </c>
      <c r="C8239">
        <v>5</v>
      </c>
      <c r="D8239">
        <v>22992.379128357199</v>
      </c>
      <c r="E8239">
        <v>40890.925068596</v>
      </c>
      <c r="F8239">
        <v>221.53708170887899</v>
      </c>
      <c r="G8239">
        <v>106.77721893346001</v>
      </c>
      <c r="H8239">
        <v>9526.0945358640492</v>
      </c>
      <c r="I8239">
        <v>19958.436759049499</v>
      </c>
    </row>
    <row r="8240" spans="1:9" x14ac:dyDescent="0.25">
      <c r="A8240" t="s">
        <v>55</v>
      </c>
      <c r="B8240">
        <v>2012</v>
      </c>
      <c r="C8240">
        <v>6</v>
      </c>
      <c r="D8240">
        <v>16594.055323409098</v>
      </c>
      <c r="E8240">
        <v>43082.411589199801</v>
      </c>
      <c r="F8240">
        <v>1556.32545533696</v>
      </c>
      <c r="G8240">
        <v>820.46179249909699</v>
      </c>
      <c r="H8240">
        <v>18134.8339190265</v>
      </c>
      <c r="I8240">
        <v>15448.942169739001</v>
      </c>
    </row>
    <row r="8241" spans="1:9" x14ac:dyDescent="0.25">
      <c r="A8241" t="s">
        <v>55</v>
      </c>
      <c r="B8241">
        <v>2012</v>
      </c>
      <c r="C8241">
        <v>7</v>
      </c>
      <c r="D8241">
        <v>15452.5090704452</v>
      </c>
      <c r="E8241">
        <v>45182.540546755299</v>
      </c>
      <c r="F8241">
        <v>2993.8386581050099</v>
      </c>
      <c r="G8241">
        <v>1596.90242600652</v>
      </c>
      <c r="H8241">
        <v>14729.680234036699</v>
      </c>
      <c r="I8241">
        <v>14505.268515403601</v>
      </c>
    </row>
    <row r="8242" spans="1:9" x14ac:dyDescent="0.25">
      <c r="A8242" t="s">
        <v>55</v>
      </c>
      <c r="B8242">
        <v>2012</v>
      </c>
      <c r="C8242">
        <v>8</v>
      </c>
      <c r="D8242">
        <v>10279.6414745495</v>
      </c>
      <c r="E8242">
        <v>46693.173947959003</v>
      </c>
      <c r="F8242">
        <v>3978.83133898901</v>
      </c>
      <c r="G8242">
        <v>2158.9100841212398</v>
      </c>
      <c r="H8242">
        <v>12299.422314731401</v>
      </c>
      <c r="I8242">
        <v>9978.7954975908197</v>
      </c>
    </row>
    <row r="8243" spans="1:9" x14ac:dyDescent="0.25">
      <c r="A8243" t="s">
        <v>55</v>
      </c>
      <c r="B8243">
        <v>2012</v>
      </c>
      <c r="C8243">
        <v>9</v>
      </c>
      <c r="D8243">
        <v>6507.2137692634997</v>
      </c>
      <c r="E8243">
        <v>47558.327843892301</v>
      </c>
      <c r="F8243">
        <v>3338.2506475301002</v>
      </c>
      <c r="G8243">
        <v>1814.4770726583899</v>
      </c>
      <c r="H8243">
        <v>7273.1808456665503</v>
      </c>
      <c r="I8243">
        <v>6637.0337651323098</v>
      </c>
    </row>
    <row r="8244" spans="1:9" x14ac:dyDescent="0.25">
      <c r="A8244" t="s">
        <v>55</v>
      </c>
      <c r="B8244">
        <v>2012</v>
      </c>
      <c r="C8244">
        <v>10</v>
      </c>
      <c r="D8244">
        <v>4490.7959276021302</v>
      </c>
      <c r="E8244">
        <v>47698.5936594308</v>
      </c>
      <c r="F8244">
        <v>8494.4162391314403</v>
      </c>
      <c r="G8244">
        <v>4623.7145601452103</v>
      </c>
      <c r="H8244">
        <v>13050.3423173597</v>
      </c>
      <c r="I8244">
        <v>4513.2348716196302</v>
      </c>
    </row>
    <row r="8245" spans="1:9" x14ac:dyDescent="0.25">
      <c r="A8245" t="s">
        <v>55</v>
      </c>
      <c r="B8245">
        <v>2012</v>
      </c>
      <c r="C8245">
        <v>11</v>
      </c>
      <c r="D8245">
        <v>3652.2692293929699</v>
      </c>
      <c r="E8245">
        <v>48408.277175046402</v>
      </c>
      <c r="F8245">
        <v>6111.4951299765098</v>
      </c>
      <c r="G8245">
        <v>3335.5313185047298</v>
      </c>
      <c r="H8245">
        <v>6941.4925905350701</v>
      </c>
      <c r="I8245">
        <v>3025.39011870902</v>
      </c>
    </row>
    <row r="8246" spans="1:9" x14ac:dyDescent="0.25">
      <c r="A8246" t="s">
        <v>55</v>
      </c>
      <c r="B8246">
        <v>2012</v>
      </c>
      <c r="C8246">
        <v>12</v>
      </c>
      <c r="D8246">
        <v>4020.9860984069601</v>
      </c>
      <c r="E8246">
        <v>48569.721830924602</v>
      </c>
      <c r="F8246">
        <v>6261.7548313618599</v>
      </c>
      <c r="G8246">
        <v>3411.5498147072699</v>
      </c>
      <c r="H8246">
        <v>5848.2824232373296</v>
      </c>
      <c r="I8246">
        <v>2366.11981574323</v>
      </c>
    </row>
    <row r="8247" spans="1:9" x14ac:dyDescent="0.25">
      <c r="A8247" t="s">
        <v>55</v>
      </c>
      <c r="B8247">
        <v>2013</v>
      </c>
      <c r="C8247">
        <v>1</v>
      </c>
      <c r="D8247">
        <v>4942.70505611507</v>
      </c>
      <c r="E8247">
        <v>48628.777459532197</v>
      </c>
      <c r="F8247">
        <v>9868.5210415687598</v>
      </c>
      <c r="G8247">
        <v>5376.51368745123</v>
      </c>
      <c r="H8247">
        <v>11324.2953483172</v>
      </c>
      <c r="I8247">
        <v>2090.3680246880199</v>
      </c>
    </row>
    <row r="8248" spans="1:9" x14ac:dyDescent="0.25">
      <c r="A8248" t="s">
        <v>55</v>
      </c>
      <c r="B8248">
        <v>2013</v>
      </c>
      <c r="C8248">
        <v>2</v>
      </c>
      <c r="D8248">
        <v>5914.1813236607904</v>
      </c>
      <c r="E8248">
        <v>48553.5108139371</v>
      </c>
      <c r="F8248">
        <v>5468.3307659018301</v>
      </c>
      <c r="G8248">
        <v>2978.70148446239</v>
      </c>
      <c r="H8248">
        <v>6163.8514742933803</v>
      </c>
      <c r="I8248">
        <v>2723.0985188652799</v>
      </c>
    </row>
    <row r="8249" spans="1:9" x14ac:dyDescent="0.25">
      <c r="A8249" t="s">
        <v>55</v>
      </c>
      <c r="B8249">
        <v>2013</v>
      </c>
      <c r="C8249">
        <v>3</v>
      </c>
      <c r="D8249">
        <v>9725.7021546634805</v>
      </c>
      <c r="E8249">
        <v>48464.148236738503</v>
      </c>
      <c r="F8249">
        <v>6052.08844833491</v>
      </c>
      <c r="G8249">
        <v>3267.0756683478398</v>
      </c>
      <c r="H8249">
        <v>9049.3228736666206</v>
      </c>
      <c r="I8249">
        <v>6363.5688715312099</v>
      </c>
    </row>
    <row r="8250" spans="1:9" x14ac:dyDescent="0.25">
      <c r="A8250" t="s">
        <v>55</v>
      </c>
      <c r="B8250">
        <v>2013</v>
      </c>
      <c r="C8250">
        <v>4</v>
      </c>
      <c r="D8250">
        <v>17681.476565554</v>
      </c>
      <c r="E8250">
        <v>45923.442520751603</v>
      </c>
      <c r="F8250">
        <v>1796.8975983641101</v>
      </c>
      <c r="G8250">
        <v>963.16109705059705</v>
      </c>
      <c r="H8250">
        <v>7198.8102210352999</v>
      </c>
      <c r="I8250">
        <v>15234.7541966402</v>
      </c>
    </row>
    <row r="8251" spans="1:9" x14ac:dyDescent="0.25">
      <c r="A8251" t="s">
        <v>55</v>
      </c>
      <c r="B8251">
        <v>2013</v>
      </c>
      <c r="C8251">
        <v>5</v>
      </c>
      <c r="D8251">
        <v>21221.462141281299</v>
      </c>
      <c r="E8251">
        <v>42072.690505769402</v>
      </c>
      <c r="F8251">
        <v>1456.7685378956901</v>
      </c>
      <c r="G8251">
        <v>812.98983792767206</v>
      </c>
      <c r="H8251">
        <v>19300.630087017998</v>
      </c>
      <c r="I8251">
        <v>18904.708210043998</v>
      </c>
    </row>
    <row r="8252" spans="1:9" x14ac:dyDescent="0.25">
      <c r="A8252" t="s">
        <v>55</v>
      </c>
      <c r="B8252">
        <v>2013</v>
      </c>
      <c r="C8252">
        <v>6</v>
      </c>
      <c r="D8252">
        <v>17685.913114614701</v>
      </c>
      <c r="E8252">
        <v>46132.806991314399</v>
      </c>
      <c r="F8252">
        <v>5338.7479592031896</v>
      </c>
      <c r="G8252">
        <v>2930.6497339900002</v>
      </c>
      <c r="H8252">
        <v>21801.1196011303</v>
      </c>
      <c r="I8252">
        <v>17820.432134793598</v>
      </c>
    </row>
    <row r="8253" spans="1:9" x14ac:dyDescent="0.25">
      <c r="A8253" t="s">
        <v>55</v>
      </c>
      <c r="B8253">
        <v>2013</v>
      </c>
      <c r="C8253">
        <v>7</v>
      </c>
      <c r="D8253">
        <v>14749.181590935599</v>
      </c>
      <c r="E8253">
        <v>45715.027278521098</v>
      </c>
      <c r="F8253">
        <v>2378.1485053803899</v>
      </c>
      <c r="G8253">
        <v>1285.3271758979499</v>
      </c>
      <c r="H8253">
        <v>9995.9967588665495</v>
      </c>
      <c r="I8253">
        <v>14153.7698413415</v>
      </c>
    </row>
    <row r="8254" spans="1:9" x14ac:dyDescent="0.25">
      <c r="A8254" t="s">
        <v>55</v>
      </c>
      <c r="B8254">
        <v>2013</v>
      </c>
      <c r="C8254">
        <v>8</v>
      </c>
      <c r="D8254">
        <v>11170.8677278082</v>
      </c>
      <c r="E8254">
        <v>44554.929996028397</v>
      </c>
      <c r="F8254">
        <v>1807.3857872631299</v>
      </c>
      <c r="G8254">
        <v>1002.9527590669099</v>
      </c>
      <c r="H8254">
        <v>7507.6349037447499</v>
      </c>
      <c r="I8254">
        <v>10215.9394282136</v>
      </c>
    </row>
    <row r="8255" spans="1:9" x14ac:dyDescent="0.25">
      <c r="A8255" t="s">
        <v>55</v>
      </c>
      <c r="B8255">
        <v>2013</v>
      </c>
      <c r="C8255">
        <v>9</v>
      </c>
      <c r="D8255">
        <v>5162.4727351137199</v>
      </c>
      <c r="E8255">
        <v>47082.8081198441</v>
      </c>
      <c r="F8255">
        <v>8804.4993054204206</v>
      </c>
      <c r="G8255">
        <v>4835.5949665008602</v>
      </c>
      <c r="H8255">
        <v>18202.862451961399</v>
      </c>
      <c r="I8255">
        <v>5301.3276687595398</v>
      </c>
    </row>
    <row r="8256" spans="1:9" x14ac:dyDescent="0.25">
      <c r="A8256" t="s">
        <v>55</v>
      </c>
      <c r="B8256">
        <v>2013</v>
      </c>
      <c r="C8256">
        <v>10</v>
      </c>
      <c r="D8256">
        <v>5016.8008524650604</v>
      </c>
      <c r="E8256">
        <v>48257.4711168305</v>
      </c>
      <c r="F8256">
        <v>3001.4295905164199</v>
      </c>
      <c r="G8256">
        <v>1634.05740726303</v>
      </c>
      <c r="H8256">
        <v>3414.8727033968398</v>
      </c>
      <c r="I8256">
        <v>4970.0265229751003</v>
      </c>
    </row>
    <row r="8257" spans="1:9" x14ac:dyDescent="0.25">
      <c r="A8257" t="s">
        <v>55</v>
      </c>
      <c r="B8257">
        <v>2013</v>
      </c>
      <c r="C8257">
        <v>11</v>
      </c>
      <c r="D8257">
        <v>3684.3818448892698</v>
      </c>
      <c r="E8257">
        <v>48335.202807650501</v>
      </c>
      <c r="F8257">
        <v>7455.0805938169797</v>
      </c>
      <c r="G8257">
        <v>4030.96920533407</v>
      </c>
      <c r="H8257">
        <v>9208.0647770030791</v>
      </c>
      <c r="I8257">
        <v>3118.9526330122499</v>
      </c>
    </row>
    <row r="8258" spans="1:9" x14ac:dyDescent="0.25">
      <c r="A8258" t="s">
        <v>55</v>
      </c>
      <c r="B8258">
        <v>2013</v>
      </c>
      <c r="C8258">
        <v>12</v>
      </c>
      <c r="D8258">
        <v>5011.8854860264801</v>
      </c>
      <c r="E8258">
        <v>48525.810651774598</v>
      </c>
      <c r="F8258">
        <v>5072.1259359216001</v>
      </c>
      <c r="G8258">
        <v>2776.77432671004</v>
      </c>
      <c r="H8258">
        <v>4416.6797288471998</v>
      </c>
      <c r="I8258">
        <v>2802.8405871416298</v>
      </c>
    </row>
    <row r="8259" spans="1:9" x14ac:dyDescent="0.25">
      <c r="A8259" t="s">
        <v>55</v>
      </c>
      <c r="B8259">
        <v>2014</v>
      </c>
      <c r="C8259">
        <v>1</v>
      </c>
      <c r="D8259">
        <v>5357.1232474018798</v>
      </c>
      <c r="E8259">
        <v>48615.778490884899</v>
      </c>
      <c r="F8259">
        <v>8223.6101035963002</v>
      </c>
      <c r="G8259">
        <v>4508.6590191662999</v>
      </c>
      <c r="H8259">
        <v>8870.5404244087604</v>
      </c>
      <c r="I8259">
        <v>2216.3995140253601</v>
      </c>
    </row>
    <row r="8260" spans="1:9" x14ac:dyDescent="0.25">
      <c r="A8260" t="s">
        <v>55</v>
      </c>
      <c r="B8260">
        <v>2014</v>
      </c>
      <c r="C8260">
        <v>2</v>
      </c>
      <c r="D8260">
        <v>9875.6969330114007</v>
      </c>
      <c r="E8260">
        <v>48423.409740692499</v>
      </c>
      <c r="F8260">
        <v>3500.7576150719901</v>
      </c>
      <c r="G8260">
        <v>1897.91470548445</v>
      </c>
      <c r="H8260">
        <v>3221.34600352495</v>
      </c>
      <c r="I8260">
        <v>4124.7531552693299</v>
      </c>
    </row>
    <row r="8261" spans="1:9" x14ac:dyDescent="0.25">
      <c r="A8261" t="s">
        <v>55</v>
      </c>
      <c r="B8261">
        <v>2014</v>
      </c>
      <c r="C8261">
        <v>3</v>
      </c>
      <c r="D8261">
        <v>16719.3527600204</v>
      </c>
      <c r="E8261">
        <v>47869.553403683502</v>
      </c>
      <c r="F8261">
        <v>3447.18494556408</v>
      </c>
      <c r="G8261">
        <v>1872.2800429803301</v>
      </c>
      <c r="H8261">
        <v>8270.0537652820003</v>
      </c>
      <c r="I8261">
        <v>10564.391272463999</v>
      </c>
    </row>
    <row r="8262" spans="1:9" x14ac:dyDescent="0.25">
      <c r="A8262" t="s">
        <v>55</v>
      </c>
      <c r="B8262">
        <v>2014</v>
      </c>
      <c r="C8262">
        <v>4</v>
      </c>
      <c r="D8262">
        <v>19925.182915878198</v>
      </c>
      <c r="E8262">
        <v>44895.605210647198</v>
      </c>
      <c r="F8262">
        <v>170.39635800389999</v>
      </c>
      <c r="G8262">
        <v>83.802290654015295</v>
      </c>
      <c r="H8262">
        <v>7006.3309752027499</v>
      </c>
      <c r="I8262">
        <v>16522.9200294412</v>
      </c>
    </row>
    <row r="8263" spans="1:9" x14ac:dyDescent="0.25">
      <c r="A8263" t="s">
        <v>55</v>
      </c>
      <c r="B8263">
        <v>2014</v>
      </c>
      <c r="C8263">
        <v>5</v>
      </c>
      <c r="D8263">
        <v>20557.812641517499</v>
      </c>
      <c r="E8263">
        <v>43165.743487945503</v>
      </c>
      <c r="F8263">
        <v>3603.7419999283002</v>
      </c>
      <c r="G8263">
        <v>1904.2457013894</v>
      </c>
      <c r="H8263">
        <v>20372.5587756983</v>
      </c>
      <c r="I8263">
        <v>19004.531425067202</v>
      </c>
    </row>
    <row r="8264" spans="1:9" x14ac:dyDescent="0.25">
      <c r="A8264" t="s">
        <v>55</v>
      </c>
      <c r="B8264">
        <v>2014</v>
      </c>
      <c r="C8264">
        <v>6</v>
      </c>
      <c r="D8264">
        <v>17206.955712280898</v>
      </c>
      <c r="E8264">
        <v>42469.223746799304</v>
      </c>
      <c r="F8264">
        <v>1190.02095373354</v>
      </c>
      <c r="G8264">
        <v>651.70341527063999</v>
      </c>
      <c r="H8264">
        <v>13530.2025043966</v>
      </c>
      <c r="I8264">
        <v>15881.009871353601</v>
      </c>
    </row>
    <row r="8265" spans="1:9" x14ac:dyDescent="0.25">
      <c r="A8265" t="s">
        <v>55</v>
      </c>
      <c r="B8265">
        <v>2014</v>
      </c>
      <c r="C8265">
        <v>7</v>
      </c>
      <c r="D8265">
        <v>15405.7753382192</v>
      </c>
      <c r="E8265">
        <v>45401.712388554799</v>
      </c>
      <c r="F8265">
        <v>3072.82696648708</v>
      </c>
      <c r="G8265">
        <v>1646.17008796041</v>
      </c>
      <c r="H8265">
        <v>14031.762542017699</v>
      </c>
      <c r="I8265">
        <v>14574.243053685401</v>
      </c>
    </row>
    <row r="8266" spans="1:9" x14ac:dyDescent="0.25">
      <c r="A8266" t="s">
        <v>55</v>
      </c>
      <c r="B8266">
        <v>2014</v>
      </c>
      <c r="C8266">
        <v>8</v>
      </c>
      <c r="D8266">
        <v>9561.6054119309592</v>
      </c>
      <c r="E8266">
        <v>47023.994755991298</v>
      </c>
      <c r="F8266">
        <v>6067.6445723513998</v>
      </c>
      <c r="G8266">
        <v>3305.20489862366</v>
      </c>
      <c r="H8266">
        <v>16244.2036001004</v>
      </c>
      <c r="I8266">
        <v>9362.1617874175099</v>
      </c>
    </row>
    <row r="8267" spans="1:9" x14ac:dyDescent="0.25">
      <c r="A8267" t="s">
        <v>55</v>
      </c>
      <c r="B8267">
        <v>2014</v>
      </c>
      <c r="C8267">
        <v>9</v>
      </c>
      <c r="D8267">
        <v>6448.3635283044896</v>
      </c>
      <c r="E8267">
        <v>47929.382888247899</v>
      </c>
      <c r="F8267">
        <v>3549.5744830080798</v>
      </c>
      <c r="G8267">
        <v>1918.95707831498</v>
      </c>
      <c r="H8267">
        <v>6583.3229210583704</v>
      </c>
      <c r="I8267">
        <v>6638.4789329168998</v>
      </c>
    </row>
    <row r="8268" spans="1:9" x14ac:dyDescent="0.25">
      <c r="A8268" t="s">
        <v>55</v>
      </c>
      <c r="B8268">
        <v>2014</v>
      </c>
      <c r="C8268">
        <v>10</v>
      </c>
      <c r="D8268">
        <v>5063.0755819088299</v>
      </c>
      <c r="E8268">
        <v>47865.431135632098</v>
      </c>
      <c r="F8268">
        <v>3818.6429250689398</v>
      </c>
      <c r="G8268">
        <v>2048.3903138031401</v>
      </c>
      <c r="H8268">
        <v>4855.42254757515</v>
      </c>
      <c r="I8268">
        <v>4979.2209701965103</v>
      </c>
    </row>
    <row r="8269" spans="1:9" x14ac:dyDescent="0.25">
      <c r="A8269" t="s">
        <v>55</v>
      </c>
      <c r="B8269">
        <v>2014</v>
      </c>
      <c r="C8269">
        <v>11</v>
      </c>
      <c r="D8269">
        <v>3431.1752252685101</v>
      </c>
      <c r="E8269">
        <v>48154.119994703302</v>
      </c>
      <c r="F8269">
        <v>4308.22084300199</v>
      </c>
      <c r="G8269">
        <v>2374.2532711436502</v>
      </c>
      <c r="H8269">
        <v>4207.3328383332</v>
      </c>
      <c r="I8269">
        <v>2978.2513449390599</v>
      </c>
    </row>
    <row r="8270" spans="1:9" x14ac:dyDescent="0.25">
      <c r="A8270" t="s">
        <v>55</v>
      </c>
      <c r="B8270">
        <v>2014</v>
      </c>
      <c r="C8270">
        <v>12</v>
      </c>
      <c r="D8270">
        <v>4281.1423439953296</v>
      </c>
      <c r="E8270">
        <v>48542.618039203699</v>
      </c>
      <c r="F8270">
        <v>8929.9669122568903</v>
      </c>
      <c r="G8270">
        <v>4924.1442289034503</v>
      </c>
      <c r="H8270">
        <v>10531.4496311489</v>
      </c>
      <c r="I8270">
        <v>2467.74396777625</v>
      </c>
    </row>
    <row r="8271" spans="1:9" x14ac:dyDescent="0.25">
      <c r="A8271" t="s">
        <v>56</v>
      </c>
      <c r="B8271">
        <v>2002</v>
      </c>
      <c r="C8271">
        <v>1</v>
      </c>
      <c r="D8271">
        <v>4608.8958056458396</v>
      </c>
      <c r="E8271">
        <v>29547.734645856501</v>
      </c>
      <c r="F8271">
        <v>4338.0336324894397</v>
      </c>
      <c r="G8271">
        <v>2445.2085964785601</v>
      </c>
      <c r="H8271">
        <v>5010.3189997830304</v>
      </c>
      <c r="I8271">
        <v>2354.1508147275099</v>
      </c>
    </row>
    <row r="8272" spans="1:9" x14ac:dyDescent="0.25">
      <c r="A8272" t="s">
        <v>56</v>
      </c>
      <c r="B8272">
        <v>2002</v>
      </c>
      <c r="C8272">
        <v>2</v>
      </c>
      <c r="D8272">
        <v>6967.9675189810196</v>
      </c>
      <c r="E8272">
        <v>29429.014855082401</v>
      </c>
      <c r="F8272">
        <v>5065.3234186028103</v>
      </c>
      <c r="G8272">
        <v>2858.36089508134</v>
      </c>
      <c r="H8272">
        <v>8507.5867612975107</v>
      </c>
      <c r="I8272">
        <v>3639.6007856034998</v>
      </c>
    </row>
    <row r="8273" spans="1:9" x14ac:dyDescent="0.25">
      <c r="A8273" t="s">
        <v>56</v>
      </c>
      <c r="B8273">
        <v>2002</v>
      </c>
      <c r="C8273">
        <v>3</v>
      </c>
      <c r="D8273">
        <v>9880.9320313184398</v>
      </c>
      <c r="E8273">
        <v>29150.8281392467</v>
      </c>
      <c r="F8273">
        <v>1744.33999015002</v>
      </c>
      <c r="G8273">
        <v>976.75119688857103</v>
      </c>
      <c r="H8273">
        <v>4874.8138481775304</v>
      </c>
      <c r="I8273">
        <v>7265.4313954395102</v>
      </c>
    </row>
    <row r="8274" spans="1:9" x14ac:dyDescent="0.25">
      <c r="A8274" t="s">
        <v>56</v>
      </c>
      <c r="B8274">
        <v>2002</v>
      </c>
      <c r="C8274">
        <v>4</v>
      </c>
      <c r="D8274">
        <v>11724.4679726452</v>
      </c>
      <c r="E8274">
        <v>26773.5362480123</v>
      </c>
      <c r="F8274">
        <v>230.31471391612399</v>
      </c>
      <c r="G8274">
        <v>132.17938119911</v>
      </c>
      <c r="H8274">
        <v>4209.2035216643299</v>
      </c>
      <c r="I8274">
        <v>10254.1516314321</v>
      </c>
    </row>
    <row r="8275" spans="1:9" x14ac:dyDescent="0.25">
      <c r="A8275" t="s">
        <v>56</v>
      </c>
      <c r="B8275">
        <v>2002</v>
      </c>
      <c r="C8275">
        <v>5</v>
      </c>
      <c r="D8275">
        <v>15440.9584511751</v>
      </c>
      <c r="E8275">
        <v>23842.909052196799</v>
      </c>
      <c r="F8275">
        <v>193.585623356658</v>
      </c>
      <c r="G8275">
        <v>112.823127431229</v>
      </c>
      <c r="H8275">
        <v>8154.0704570327198</v>
      </c>
      <c r="I8275">
        <v>12771.21154833</v>
      </c>
    </row>
    <row r="8276" spans="1:9" x14ac:dyDescent="0.25">
      <c r="A8276" t="s">
        <v>56</v>
      </c>
      <c r="B8276">
        <v>2002</v>
      </c>
      <c r="C8276">
        <v>6</v>
      </c>
      <c r="D8276">
        <v>11761.7993752001</v>
      </c>
      <c r="E8276">
        <v>25144.203104567499</v>
      </c>
      <c r="F8276">
        <v>1002.75369414697</v>
      </c>
      <c r="G8276">
        <v>573.61739012528301</v>
      </c>
      <c r="H8276">
        <v>7914.3536759795197</v>
      </c>
      <c r="I8276">
        <v>10475.7002974895</v>
      </c>
    </row>
    <row r="8277" spans="1:9" x14ac:dyDescent="0.25">
      <c r="A8277" t="s">
        <v>56</v>
      </c>
      <c r="B8277">
        <v>2002</v>
      </c>
      <c r="C8277">
        <v>7</v>
      </c>
      <c r="D8277">
        <v>10092.5162646113</v>
      </c>
      <c r="E8277">
        <v>26042.730231432099</v>
      </c>
      <c r="F8277">
        <v>554.24845426264903</v>
      </c>
      <c r="G8277">
        <v>305.983831890408</v>
      </c>
      <c r="H8277">
        <v>7698.9788373802003</v>
      </c>
      <c r="I8277">
        <v>8916.8303854105998</v>
      </c>
    </row>
    <row r="8278" spans="1:9" x14ac:dyDescent="0.25">
      <c r="A8278" t="s">
        <v>56</v>
      </c>
      <c r="B8278">
        <v>2002</v>
      </c>
      <c r="C8278">
        <v>8</v>
      </c>
      <c r="D8278">
        <v>7212.3188122851698</v>
      </c>
      <c r="E8278">
        <v>27700.564603145602</v>
      </c>
      <c r="F8278">
        <v>3944.8315695512902</v>
      </c>
      <c r="G8278">
        <v>2207.6244501874799</v>
      </c>
      <c r="H8278">
        <v>10887.4261673617</v>
      </c>
      <c r="I8278">
        <v>6980.4381408704603</v>
      </c>
    </row>
    <row r="8279" spans="1:9" x14ac:dyDescent="0.25">
      <c r="A8279" t="s">
        <v>56</v>
      </c>
      <c r="B8279">
        <v>2002</v>
      </c>
      <c r="C8279">
        <v>9</v>
      </c>
      <c r="D8279">
        <v>4076.8892859539801</v>
      </c>
      <c r="E8279">
        <v>28171.2388597633</v>
      </c>
      <c r="F8279">
        <v>2143.9667486375702</v>
      </c>
      <c r="G8279">
        <v>1188.3334681404101</v>
      </c>
      <c r="H8279">
        <v>5817.54708711075</v>
      </c>
      <c r="I8279">
        <v>4283.4903400562398</v>
      </c>
    </row>
    <row r="8280" spans="1:9" x14ac:dyDescent="0.25">
      <c r="A8280" t="s">
        <v>56</v>
      </c>
      <c r="B8280">
        <v>2002</v>
      </c>
      <c r="C8280">
        <v>10</v>
      </c>
      <c r="D8280">
        <v>2484.2695754701399</v>
      </c>
      <c r="E8280">
        <v>29306.227891548398</v>
      </c>
      <c r="F8280">
        <v>6970.4706125796602</v>
      </c>
      <c r="G8280">
        <v>3932.3678615600202</v>
      </c>
      <c r="H8280">
        <v>11202.8339403027</v>
      </c>
      <c r="I8280">
        <v>2925.4012249922798</v>
      </c>
    </row>
    <row r="8281" spans="1:9" x14ac:dyDescent="0.25">
      <c r="A8281" t="s">
        <v>56</v>
      </c>
      <c r="B8281">
        <v>2002</v>
      </c>
      <c r="C8281">
        <v>11</v>
      </c>
      <c r="D8281">
        <v>2475.74373805491</v>
      </c>
      <c r="E8281">
        <v>29331.611711208901</v>
      </c>
      <c r="F8281">
        <v>4800.7908241811601</v>
      </c>
      <c r="G8281">
        <v>2711.89290178796</v>
      </c>
      <c r="H8281">
        <v>6370.3047552161297</v>
      </c>
      <c r="I8281">
        <v>2408.17999483418</v>
      </c>
    </row>
    <row r="8282" spans="1:9" x14ac:dyDescent="0.25">
      <c r="A8282" t="s">
        <v>56</v>
      </c>
      <c r="B8282">
        <v>2002</v>
      </c>
      <c r="C8282">
        <v>12</v>
      </c>
      <c r="D8282">
        <v>2521.11019196692</v>
      </c>
      <c r="E8282">
        <v>29478.679017944301</v>
      </c>
      <c r="F8282">
        <v>2727.9061167135101</v>
      </c>
      <c r="G8282">
        <v>1511.6351850276601</v>
      </c>
      <c r="H8282">
        <v>1998.2177950258199</v>
      </c>
      <c r="I8282">
        <v>1931.4305604604101</v>
      </c>
    </row>
    <row r="8283" spans="1:9" x14ac:dyDescent="0.25">
      <c r="A8283" t="s">
        <v>56</v>
      </c>
      <c r="B8283">
        <v>2003</v>
      </c>
      <c r="C8283">
        <v>1</v>
      </c>
      <c r="D8283">
        <v>3968.8335205273602</v>
      </c>
      <c r="E8283">
        <v>29593.332483671998</v>
      </c>
      <c r="F8283">
        <v>4547.4209588282702</v>
      </c>
      <c r="G8283">
        <v>2568.3605049151402</v>
      </c>
      <c r="H8283">
        <v>5216.9307950184602</v>
      </c>
      <c r="I8283">
        <v>2126.9643908041799</v>
      </c>
    </row>
    <row r="8284" spans="1:9" x14ac:dyDescent="0.25">
      <c r="A8284" t="s">
        <v>56</v>
      </c>
      <c r="B8284">
        <v>2003</v>
      </c>
      <c r="C8284">
        <v>2</v>
      </c>
      <c r="D8284">
        <v>5264.9047759884197</v>
      </c>
      <c r="E8284">
        <v>29543.543190565098</v>
      </c>
      <c r="F8284">
        <v>1236.8297621680099</v>
      </c>
      <c r="G8284">
        <v>694.26759481929696</v>
      </c>
      <c r="H8284">
        <v>569.21659386502495</v>
      </c>
      <c r="I8284">
        <v>3003.5086910533701</v>
      </c>
    </row>
    <row r="8285" spans="1:9" x14ac:dyDescent="0.25">
      <c r="A8285" t="s">
        <v>56</v>
      </c>
      <c r="B8285">
        <v>2003</v>
      </c>
      <c r="C8285">
        <v>3</v>
      </c>
      <c r="D8285">
        <v>9916.7463705506398</v>
      </c>
      <c r="E8285">
        <v>28759.2244086674</v>
      </c>
      <c r="F8285">
        <v>1163.33231309705</v>
      </c>
      <c r="G8285">
        <v>653.49810583252201</v>
      </c>
      <c r="H8285">
        <v>2424.67397908167</v>
      </c>
      <c r="I8285">
        <v>7270.17699830932</v>
      </c>
    </row>
    <row r="8286" spans="1:9" x14ac:dyDescent="0.25">
      <c r="A8286" t="s">
        <v>56</v>
      </c>
      <c r="B8286">
        <v>2003</v>
      </c>
      <c r="C8286">
        <v>4</v>
      </c>
      <c r="D8286">
        <v>12501.0982214501</v>
      </c>
      <c r="E8286">
        <v>25547.670088438699</v>
      </c>
      <c r="F8286">
        <v>61.874476303023599</v>
      </c>
      <c r="G8286">
        <v>33.333276752199602</v>
      </c>
      <c r="H8286">
        <v>2957.9129304728699</v>
      </c>
      <c r="I8286">
        <v>10208.7558640198</v>
      </c>
    </row>
    <row r="8287" spans="1:9" x14ac:dyDescent="0.25">
      <c r="A8287" t="s">
        <v>56</v>
      </c>
      <c r="B8287">
        <v>2003</v>
      </c>
      <c r="C8287">
        <v>5</v>
      </c>
      <c r="D8287">
        <v>15313.152519076601</v>
      </c>
      <c r="E8287">
        <v>22779.809697422799</v>
      </c>
      <c r="F8287">
        <v>106.986625782494</v>
      </c>
      <c r="G8287">
        <v>58.193332732664103</v>
      </c>
      <c r="H8287">
        <v>6190.3092564066101</v>
      </c>
      <c r="I8287">
        <v>11568.3349084154</v>
      </c>
    </row>
    <row r="8288" spans="1:9" x14ac:dyDescent="0.25">
      <c r="A8288" t="s">
        <v>56</v>
      </c>
      <c r="B8288">
        <v>2003</v>
      </c>
      <c r="C8288">
        <v>6</v>
      </c>
      <c r="D8288">
        <v>13398.387808454499</v>
      </c>
      <c r="E8288">
        <v>20918.888308551199</v>
      </c>
      <c r="F8288">
        <v>59.327808600260298</v>
      </c>
      <c r="G8288">
        <v>31.427556057832099</v>
      </c>
      <c r="H8288">
        <v>3425.6258101040398</v>
      </c>
      <c r="I8288">
        <v>8690.6420401320902</v>
      </c>
    </row>
    <row r="8289" spans="1:9" x14ac:dyDescent="0.25">
      <c r="A8289" t="s">
        <v>56</v>
      </c>
      <c r="B8289">
        <v>2003</v>
      </c>
      <c r="C8289">
        <v>7</v>
      </c>
      <c r="D8289">
        <v>9423.1137299797301</v>
      </c>
      <c r="E8289">
        <v>25132.556942448398</v>
      </c>
      <c r="F8289">
        <v>824.71384613752002</v>
      </c>
      <c r="G8289">
        <v>464.222440541823</v>
      </c>
      <c r="H8289">
        <v>11972.644996187701</v>
      </c>
      <c r="I8289">
        <v>7770.5641816371599</v>
      </c>
    </row>
    <row r="8290" spans="1:9" x14ac:dyDescent="0.25">
      <c r="A8290" t="s">
        <v>56</v>
      </c>
      <c r="B8290">
        <v>2003</v>
      </c>
      <c r="C8290">
        <v>8</v>
      </c>
      <c r="D8290">
        <v>7743.06257621846</v>
      </c>
      <c r="E8290">
        <v>27146.534611214502</v>
      </c>
      <c r="F8290">
        <v>828.42269195187498</v>
      </c>
      <c r="G8290">
        <v>458.75835450429901</v>
      </c>
      <c r="H8290">
        <v>4250.37661013668</v>
      </c>
      <c r="I8290">
        <v>6974.5094270752297</v>
      </c>
    </row>
    <row r="8291" spans="1:9" x14ac:dyDescent="0.25">
      <c r="A8291" t="s">
        <v>56</v>
      </c>
      <c r="B8291">
        <v>2003</v>
      </c>
      <c r="C8291">
        <v>9</v>
      </c>
      <c r="D8291">
        <v>4798.9805946799297</v>
      </c>
      <c r="E8291">
        <v>28473.582073130401</v>
      </c>
      <c r="F8291">
        <v>1693.3140324733699</v>
      </c>
      <c r="G8291">
        <v>946.06109715641696</v>
      </c>
      <c r="H8291">
        <v>4763.8165351112202</v>
      </c>
      <c r="I8291">
        <v>4701.9715279223201</v>
      </c>
    </row>
    <row r="8292" spans="1:9" x14ac:dyDescent="0.25">
      <c r="A8292" t="s">
        <v>56</v>
      </c>
      <c r="B8292">
        <v>2003</v>
      </c>
      <c r="C8292">
        <v>10</v>
      </c>
      <c r="D8292">
        <v>2433.8301772585801</v>
      </c>
      <c r="E8292">
        <v>29264.424796126801</v>
      </c>
      <c r="F8292">
        <v>4269.7304757813299</v>
      </c>
      <c r="G8292">
        <v>2396.2388095021001</v>
      </c>
      <c r="H8292">
        <v>6289.3126707099</v>
      </c>
      <c r="I8292">
        <v>2500.1827025510302</v>
      </c>
    </row>
    <row r="8293" spans="1:9" x14ac:dyDescent="0.25">
      <c r="A8293" t="s">
        <v>56</v>
      </c>
      <c r="B8293">
        <v>2003</v>
      </c>
      <c r="C8293">
        <v>11</v>
      </c>
      <c r="D8293">
        <v>2739.3786824067001</v>
      </c>
      <c r="E8293">
        <v>29530.585491679201</v>
      </c>
      <c r="F8293">
        <v>3229.35035565506</v>
      </c>
      <c r="G8293">
        <v>1811.9147707185</v>
      </c>
      <c r="H8293">
        <v>3041.8810880034798</v>
      </c>
      <c r="I8293">
        <v>2251.3639884240101</v>
      </c>
    </row>
    <row r="8294" spans="1:9" x14ac:dyDescent="0.25">
      <c r="A8294" t="s">
        <v>56</v>
      </c>
      <c r="B8294">
        <v>2003</v>
      </c>
      <c r="C8294">
        <v>12</v>
      </c>
      <c r="D8294">
        <v>3240.8890095870702</v>
      </c>
      <c r="E8294">
        <v>29573.4964585329</v>
      </c>
      <c r="F8294">
        <v>5142.1824959985897</v>
      </c>
      <c r="G8294">
        <v>2897.9673016455699</v>
      </c>
      <c r="H8294">
        <v>5800.8101906606098</v>
      </c>
      <c r="I8294">
        <v>1909.1190623889099</v>
      </c>
    </row>
    <row r="8295" spans="1:9" x14ac:dyDescent="0.25">
      <c r="A8295" t="s">
        <v>56</v>
      </c>
      <c r="B8295">
        <v>2004</v>
      </c>
      <c r="C8295">
        <v>1</v>
      </c>
      <c r="D8295">
        <v>3610.57167889825</v>
      </c>
      <c r="E8295">
        <v>29512.6854540891</v>
      </c>
      <c r="F8295">
        <v>5026.4509924485101</v>
      </c>
      <c r="G8295">
        <v>2837.3636960779199</v>
      </c>
      <c r="H8295">
        <v>5652.4533810033599</v>
      </c>
      <c r="I8295">
        <v>1631.9677638641999</v>
      </c>
    </row>
    <row r="8296" spans="1:9" x14ac:dyDescent="0.25">
      <c r="A8296" t="s">
        <v>56</v>
      </c>
      <c r="B8296">
        <v>2004</v>
      </c>
      <c r="C8296">
        <v>2</v>
      </c>
      <c r="D8296">
        <v>5436.8906248061703</v>
      </c>
      <c r="E8296">
        <v>29522.349616076601</v>
      </c>
      <c r="F8296">
        <v>4061.5893177732901</v>
      </c>
      <c r="G8296">
        <v>2288.6406452224501</v>
      </c>
      <c r="H8296">
        <v>5420.4614201292998</v>
      </c>
      <c r="I8296">
        <v>2696.5207819739799</v>
      </c>
    </row>
    <row r="8297" spans="1:9" x14ac:dyDescent="0.25">
      <c r="A8297" t="s">
        <v>56</v>
      </c>
      <c r="B8297">
        <v>2004</v>
      </c>
      <c r="C8297">
        <v>3</v>
      </c>
      <c r="D8297">
        <v>8814.8959070630899</v>
      </c>
      <c r="E8297">
        <v>29215.109340227202</v>
      </c>
      <c r="F8297">
        <v>2082.1676320722399</v>
      </c>
      <c r="G8297">
        <v>1159.1856601514601</v>
      </c>
      <c r="H8297">
        <v>4736.33420418062</v>
      </c>
      <c r="I8297">
        <v>6447.2621760793299</v>
      </c>
    </row>
    <row r="8298" spans="1:9" x14ac:dyDescent="0.25">
      <c r="A8298" t="s">
        <v>56</v>
      </c>
      <c r="B8298">
        <v>2004</v>
      </c>
      <c r="C8298">
        <v>4</v>
      </c>
      <c r="D8298">
        <v>12777.551269326201</v>
      </c>
      <c r="E8298">
        <v>26905.846440245001</v>
      </c>
      <c r="F8298">
        <v>211.69146523784499</v>
      </c>
      <c r="G8298">
        <v>118.31671610829299</v>
      </c>
      <c r="H8298">
        <v>4025.4951750199998</v>
      </c>
      <c r="I8298">
        <v>10922.1741774785</v>
      </c>
    </row>
    <row r="8299" spans="1:9" x14ac:dyDescent="0.25">
      <c r="A8299" t="s">
        <v>56</v>
      </c>
      <c r="B8299">
        <v>2004</v>
      </c>
      <c r="C8299">
        <v>5</v>
      </c>
      <c r="D8299">
        <v>12430.880517068799</v>
      </c>
      <c r="E8299">
        <v>25482.199616785299</v>
      </c>
      <c r="F8299">
        <v>136.31728167996101</v>
      </c>
      <c r="G8299">
        <v>73.848407349441004</v>
      </c>
      <c r="H8299">
        <v>6361.7297599652102</v>
      </c>
      <c r="I8299">
        <v>11103.1596416829</v>
      </c>
    </row>
    <row r="8300" spans="1:9" x14ac:dyDescent="0.25">
      <c r="A8300" t="s">
        <v>56</v>
      </c>
      <c r="B8300">
        <v>2004</v>
      </c>
      <c r="C8300">
        <v>6</v>
      </c>
      <c r="D8300">
        <v>11112.121369864</v>
      </c>
      <c r="E8300">
        <v>24924.634433153398</v>
      </c>
      <c r="F8300">
        <v>282.75806137875497</v>
      </c>
      <c r="G8300">
        <v>149.24177572827799</v>
      </c>
      <c r="H8300">
        <v>7334.1784651512999</v>
      </c>
      <c r="I8300">
        <v>9452.0751932560197</v>
      </c>
    </row>
    <row r="8301" spans="1:9" x14ac:dyDescent="0.25">
      <c r="A8301" t="s">
        <v>56</v>
      </c>
      <c r="B8301">
        <v>2004</v>
      </c>
      <c r="C8301">
        <v>7</v>
      </c>
      <c r="D8301">
        <v>8920.7926609762708</v>
      </c>
      <c r="E8301">
        <v>27537.2778925897</v>
      </c>
      <c r="F8301">
        <v>1576.90890156465</v>
      </c>
      <c r="G8301">
        <v>877.09706804095799</v>
      </c>
      <c r="H8301">
        <v>8629.2138776410593</v>
      </c>
      <c r="I8301">
        <v>8203.1480760240302</v>
      </c>
    </row>
    <row r="8302" spans="1:9" x14ac:dyDescent="0.25">
      <c r="A8302" t="s">
        <v>56</v>
      </c>
      <c r="B8302">
        <v>2004</v>
      </c>
      <c r="C8302">
        <v>8</v>
      </c>
      <c r="D8302">
        <v>7142.0499730367801</v>
      </c>
      <c r="E8302">
        <v>28198.1561976956</v>
      </c>
      <c r="F8302">
        <v>2073.2583621835702</v>
      </c>
      <c r="G8302">
        <v>1164.1220322956699</v>
      </c>
      <c r="H8302">
        <v>7582.5965705345798</v>
      </c>
      <c r="I8302">
        <v>6676.8442080839004</v>
      </c>
    </row>
    <row r="8303" spans="1:9" x14ac:dyDescent="0.25">
      <c r="A8303" t="s">
        <v>56</v>
      </c>
      <c r="B8303">
        <v>2004</v>
      </c>
      <c r="C8303">
        <v>9</v>
      </c>
      <c r="D8303">
        <v>4293.6605412116896</v>
      </c>
      <c r="E8303">
        <v>29109.147512211101</v>
      </c>
      <c r="F8303">
        <v>1934.05664508522</v>
      </c>
      <c r="G8303">
        <v>1083.6533426224901</v>
      </c>
      <c r="H8303">
        <v>3471.6468289425202</v>
      </c>
      <c r="I8303">
        <v>4342.7200351015399</v>
      </c>
    </row>
    <row r="8304" spans="1:9" x14ac:dyDescent="0.25">
      <c r="A8304" t="s">
        <v>56</v>
      </c>
      <c r="B8304">
        <v>2004</v>
      </c>
      <c r="C8304">
        <v>10</v>
      </c>
      <c r="D8304">
        <v>3136.6700016270502</v>
      </c>
      <c r="E8304">
        <v>29242.8952746307</v>
      </c>
      <c r="F8304">
        <v>3888.6056778788502</v>
      </c>
      <c r="G8304">
        <v>2176.8110931399701</v>
      </c>
      <c r="H8304">
        <v>5742.5371925770196</v>
      </c>
      <c r="I8304">
        <v>3096.7217478646699</v>
      </c>
    </row>
    <row r="8305" spans="1:9" x14ac:dyDescent="0.25">
      <c r="A8305" t="s">
        <v>56</v>
      </c>
      <c r="B8305">
        <v>2004</v>
      </c>
      <c r="C8305">
        <v>11</v>
      </c>
      <c r="D8305">
        <v>2317.8837597107399</v>
      </c>
      <c r="E8305">
        <v>29400.7547196171</v>
      </c>
      <c r="F8305">
        <v>5577.4661668617</v>
      </c>
      <c r="G8305">
        <v>3149.15089411085</v>
      </c>
      <c r="H8305">
        <v>7944.5988223112499</v>
      </c>
      <c r="I8305">
        <v>1948.45914278654</v>
      </c>
    </row>
    <row r="8306" spans="1:9" x14ac:dyDescent="0.25">
      <c r="A8306" t="s">
        <v>56</v>
      </c>
      <c r="B8306">
        <v>2004</v>
      </c>
      <c r="C8306">
        <v>12</v>
      </c>
      <c r="D8306">
        <v>2915.5272705904599</v>
      </c>
      <c r="E8306">
        <v>29575.066495099501</v>
      </c>
      <c r="F8306">
        <v>4487.9488505766203</v>
      </c>
      <c r="G8306">
        <v>2531.2102125159099</v>
      </c>
      <c r="H8306">
        <v>4082.3619633795201</v>
      </c>
      <c r="I8306">
        <v>1751.63157723822</v>
      </c>
    </row>
    <row r="8307" spans="1:9" x14ac:dyDescent="0.25">
      <c r="A8307" t="s">
        <v>56</v>
      </c>
      <c r="B8307">
        <v>2005</v>
      </c>
      <c r="C8307">
        <v>1</v>
      </c>
      <c r="D8307">
        <v>4365.2814748217997</v>
      </c>
      <c r="E8307">
        <v>29592.9438324367</v>
      </c>
      <c r="F8307">
        <v>5353.7818931971397</v>
      </c>
      <c r="G8307">
        <v>3009.0572255155498</v>
      </c>
      <c r="H8307">
        <v>6164.5040554956704</v>
      </c>
      <c r="I8307">
        <v>1885.4653353962999</v>
      </c>
    </row>
    <row r="8308" spans="1:9" x14ac:dyDescent="0.25">
      <c r="A8308" t="s">
        <v>56</v>
      </c>
      <c r="B8308">
        <v>2005</v>
      </c>
      <c r="C8308">
        <v>2</v>
      </c>
      <c r="D8308">
        <v>4460.7559539548902</v>
      </c>
      <c r="E8308">
        <v>29493.037348567301</v>
      </c>
      <c r="F8308">
        <v>4053.6043818307198</v>
      </c>
      <c r="G8308">
        <v>2281.0772865416102</v>
      </c>
      <c r="H8308">
        <v>5290.3879798632197</v>
      </c>
      <c r="I8308">
        <v>2259.9017777131498</v>
      </c>
    </row>
    <row r="8309" spans="1:9" x14ac:dyDescent="0.25">
      <c r="A8309" t="s">
        <v>56</v>
      </c>
      <c r="B8309">
        <v>2005</v>
      </c>
      <c r="C8309">
        <v>3</v>
      </c>
      <c r="D8309">
        <v>8457.4593689200392</v>
      </c>
      <c r="E8309">
        <v>29156.791045271399</v>
      </c>
      <c r="F8309">
        <v>1940.83646832203</v>
      </c>
      <c r="G8309">
        <v>1089.0985481047001</v>
      </c>
      <c r="H8309">
        <v>3230.7389285172299</v>
      </c>
      <c r="I8309">
        <v>6114.0100041249398</v>
      </c>
    </row>
    <row r="8310" spans="1:9" x14ac:dyDescent="0.25">
      <c r="A8310" t="s">
        <v>56</v>
      </c>
      <c r="B8310">
        <v>2005</v>
      </c>
      <c r="C8310">
        <v>4</v>
      </c>
      <c r="D8310">
        <v>13434.584084681999</v>
      </c>
      <c r="E8310">
        <v>25633.985182156299</v>
      </c>
      <c r="F8310">
        <v>95.659026900860198</v>
      </c>
      <c r="G8310">
        <v>50.454215790815503</v>
      </c>
      <c r="H8310">
        <v>2881.25325640034</v>
      </c>
      <c r="I8310">
        <v>10662.3531478609</v>
      </c>
    </row>
    <row r="8311" spans="1:9" x14ac:dyDescent="0.25">
      <c r="A8311" t="s">
        <v>56</v>
      </c>
      <c r="B8311">
        <v>2005</v>
      </c>
      <c r="C8311">
        <v>5</v>
      </c>
      <c r="D8311">
        <v>13618.202129670801</v>
      </c>
      <c r="E8311">
        <v>25800.041529088299</v>
      </c>
      <c r="F8311">
        <v>218.919741961298</v>
      </c>
      <c r="G8311">
        <v>119.689282767721</v>
      </c>
      <c r="H8311">
        <v>10262.295920847</v>
      </c>
      <c r="I8311">
        <v>12332.855819271999</v>
      </c>
    </row>
    <row r="8312" spans="1:9" x14ac:dyDescent="0.25">
      <c r="A8312" t="s">
        <v>56</v>
      </c>
      <c r="B8312">
        <v>2005</v>
      </c>
      <c r="C8312">
        <v>6</v>
      </c>
      <c r="D8312">
        <v>11482.2680401979</v>
      </c>
      <c r="E8312">
        <v>25563.347805617199</v>
      </c>
      <c r="F8312">
        <v>179.05472771128501</v>
      </c>
      <c r="G8312">
        <v>95.374352607625795</v>
      </c>
      <c r="H8312">
        <v>4530.5988763804799</v>
      </c>
      <c r="I8312">
        <v>10112.723401397699</v>
      </c>
    </row>
    <row r="8313" spans="1:9" x14ac:dyDescent="0.25">
      <c r="A8313" t="s">
        <v>56</v>
      </c>
      <c r="B8313">
        <v>2005</v>
      </c>
      <c r="C8313">
        <v>7</v>
      </c>
      <c r="D8313">
        <v>9592.1268635736105</v>
      </c>
      <c r="E8313">
        <v>26038.0391264221</v>
      </c>
      <c r="F8313">
        <v>2304.5083240731501</v>
      </c>
      <c r="G8313">
        <v>1261.42137128023</v>
      </c>
      <c r="H8313">
        <v>12709.9917607757</v>
      </c>
      <c r="I8313">
        <v>8119.7488114420403</v>
      </c>
    </row>
    <row r="8314" spans="1:9" x14ac:dyDescent="0.25">
      <c r="A8314" t="s">
        <v>56</v>
      </c>
      <c r="B8314">
        <v>2005</v>
      </c>
      <c r="C8314">
        <v>8</v>
      </c>
      <c r="D8314">
        <v>6049.0572701097299</v>
      </c>
      <c r="E8314">
        <v>28888.803908665301</v>
      </c>
      <c r="F8314">
        <v>3136.80813492161</v>
      </c>
      <c r="G8314">
        <v>1740.0968842372099</v>
      </c>
      <c r="H8314">
        <v>7664.2453893624097</v>
      </c>
      <c r="I8314">
        <v>5925.0772068822098</v>
      </c>
    </row>
    <row r="8315" spans="1:9" x14ac:dyDescent="0.25">
      <c r="A8315" t="s">
        <v>56</v>
      </c>
      <c r="B8315">
        <v>2005</v>
      </c>
      <c r="C8315">
        <v>9</v>
      </c>
      <c r="D8315">
        <v>4909.8513570784999</v>
      </c>
      <c r="E8315">
        <v>28636.9990317386</v>
      </c>
      <c r="F8315">
        <v>1669.4352964847501</v>
      </c>
      <c r="G8315">
        <v>931.038687518556</v>
      </c>
      <c r="H8315">
        <v>4527.0753901230901</v>
      </c>
      <c r="I8315">
        <v>4814.3885554767503</v>
      </c>
    </row>
    <row r="8316" spans="1:9" x14ac:dyDescent="0.25">
      <c r="A8316" t="s">
        <v>56</v>
      </c>
      <c r="B8316">
        <v>2005</v>
      </c>
      <c r="C8316">
        <v>10</v>
      </c>
      <c r="D8316">
        <v>3613.3863283835499</v>
      </c>
      <c r="E8316">
        <v>29421.8386201795</v>
      </c>
      <c r="F8316">
        <v>1446.65920831017</v>
      </c>
      <c r="G8316">
        <v>808.66173328709999</v>
      </c>
      <c r="H8316">
        <v>1665.4220446075799</v>
      </c>
      <c r="I8316">
        <v>3532.4803817986299</v>
      </c>
    </row>
    <row r="8317" spans="1:9" x14ac:dyDescent="0.25">
      <c r="A8317" t="s">
        <v>56</v>
      </c>
      <c r="B8317">
        <v>2005</v>
      </c>
      <c r="C8317">
        <v>11</v>
      </c>
      <c r="D8317">
        <v>2462.0240670563198</v>
      </c>
      <c r="E8317">
        <v>29531.134274914701</v>
      </c>
      <c r="F8317">
        <v>3659.65534916856</v>
      </c>
      <c r="G8317">
        <v>2047.4530391798</v>
      </c>
      <c r="H8317">
        <v>3730.4907968945599</v>
      </c>
      <c r="I8317">
        <v>2104.7286047246298</v>
      </c>
    </row>
    <row r="8318" spans="1:9" x14ac:dyDescent="0.25">
      <c r="A8318" t="s">
        <v>56</v>
      </c>
      <c r="B8318">
        <v>2005</v>
      </c>
      <c r="C8318">
        <v>12</v>
      </c>
      <c r="D8318">
        <v>2645.7746939573299</v>
      </c>
      <c r="E8318">
        <v>29463.431315837799</v>
      </c>
      <c r="F8318">
        <v>7932.9215467827898</v>
      </c>
      <c r="G8318">
        <v>4499.7203421567001</v>
      </c>
      <c r="H8318">
        <v>11072.8276236403</v>
      </c>
      <c r="I8318">
        <v>1630.17693223027</v>
      </c>
    </row>
    <row r="8319" spans="1:9" x14ac:dyDescent="0.25">
      <c r="A8319" t="s">
        <v>56</v>
      </c>
      <c r="B8319">
        <v>2006</v>
      </c>
      <c r="C8319">
        <v>1</v>
      </c>
      <c r="D8319">
        <v>3748.0277186415601</v>
      </c>
      <c r="E8319">
        <v>29562.335571592001</v>
      </c>
      <c r="F8319">
        <v>3178.68340269189</v>
      </c>
      <c r="G8319">
        <v>1782.64450469758</v>
      </c>
      <c r="H8319">
        <v>2295.2863108358401</v>
      </c>
      <c r="I8319">
        <v>1677.94974728081</v>
      </c>
    </row>
    <row r="8320" spans="1:9" x14ac:dyDescent="0.25">
      <c r="A8320" t="s">
        <v>56</v>
      </c>
      <c r="B8320">
        <v>2006</v>
      </c>
      <c r="C8320">
        <v>2</v>
      </c>
      <c r="D8320">
        <v>4470.5935211899496</v>
      </c>
      <c r="E8320">
        <v>29558.3274232699</v>
      </c>
      <c r="F8320">
        <v>3637.9809722130299</v>
      </c>
      <c r="G8320">
        <v>2042.9044168642199</v>
      </c>
      <c r="H8320">
        <v>4070.1302454892202</v>
      </c>
      <c r="I8320">
        <v>2293.2289758124398</v>
      </c>
    </row>
    <row r="8321" spans="1:9" x14ac:dyDescent="0.25">
      <c r="A8321" t="s">
        <v>56</v>
      </c>
      <c r="B8321">
        <v>2006</v>
      </c>
      <c r="C8321">
        <v>3</v>
      </c>
      <c r="D8321">
        <v>7383.1608397699301</v>
      </c>
      <c r="E8321">
        <v>29447.704314854898</v>
      </c>
      <c r="F8321">
        <v>2087.7566394513001</v>
      </c>
      <c r="G8321">
        <v>1165.9051934443301</v>
      </c>
      <c r="H8321">
        <v>4310.5144269664797</v>
      </c>
      <c r="I8321">
        <v>5394.6106195275997</v>
      </c>
    </row>
    <row r="8322" spans="1:9" x14ac:dyDescent="0.25">
      <c r="A8322" t="s">
        <v>56</v>
      </c>
      <c r="B8322">
        <v>2006</v>
      </c>
      <c r="C8322">
        <v>4</v>
      </c>
      <c r="D8322">
        <v>12043.740443545201</v>
      </c>
      <c r="E8322">
        <v>28087.983826490199</v>
      </c>
      <c r="F8322">
        <v>823.07159000383501</v>
      </c>
      <c r="G8322">
        <v>445.96191121737598</v>
      </c>
      <c r="H8322">
        <v>6593.2552070327101</v>
      </c>
      <c r="I8322">
        <v>10788.035332942</v>
      </c>
    </row>
    <row r="8323" spans="1:9" x14ac:dyDescent="0.25">
      <c r="A8323" t="s">
        <v>56</v>
      </c>
      <c r="B8323">
        <v>2006</v>
      </c>
      <c r="C8323">
        <v>5</v>
      </c>
      <c r="D8323">
        <v>13782.424496759801</v>
      </c>
      <c r="E8323">
        <v>25250.8152299252</v>
      </c>
      <c r="F8323">
        <v>271.626563410394</v>
      </c>
      <c r="G8323">
        <v>146.64076508407001</v>
      </c>
      <c r="H8323">
        <v>6273.62930941986</v>
      </c>
      <c r="I8323">
        <v>12121.8897438441</v>
      </c>
    </row>
    <row r="8324" spans="1:9" x14ac:dyDescent="0.25">
      <c r="A8324" t="s">
        <v>56</v>
      </c>
      <c r="B8324">
        <v>2006</v>
      </c>
      <c r="C8324">
        <v>6</v>
      </c>
      <c r="D8324">
        <v>12620.914026526199</v>
      </c>
      <c r="E8324">
        <v>24897.791363667198</v>
      </c>
      <c r="F8324">
        <v>465.276072380931</v>
      </c>
      <c r="G8324">
        <v>250.14769557811599</v>
      </c>
      <c r="H8324">
        <v>6526.8473882403096</v>
      </c>
      <c r="I8324">
        <v>10648.571804225199</v>
      </c>
    </row>
    <row r="8325" spans="1:9" x14ac:dyDescent="0.25">
      <c r="A8325" t="s">
        <v>56</v>
      </c>
      <c r="B8325">
        <v>2006</v>
      </c>
      <c r="C8325">
        <v>7</v>
      </c>
      <c r="D8325">
        <v>12307.1602162252</v>
      </c>
      <c r="E8325">
        <v>23074.615789400999</v>
      </c>
      <c r="F8325">
        <v>65.240618982716796</v>
      </c>
      <c r="G8325">
        <v>34.7468154348865</v>
      </c>
      <c r="H8325">
        <v>2230.4175536133098</v>
      </c>
      <c r="I8325">
        <v>8853.4255973581294</v>
      </c>
    </row>
    <row r="8326" spans="1:9" x14ac:dyDescent="0.25">
      <c r="A8326" t="s">
        <v>56</v>
      </c>
      <c r="B8326">
        <v>2006</v>
      </c>
      <c r="C8326">
        <v>8</v>
      </c>
      <c r="D8326">
        <v>5358.8122467370804</v>
      </c>
      <c r="E8326">
        <v>27793.2343181988</v>
      </c>
      <c r="F8326">
        <v>6166.5151916976902</v>
      </c>
      <c r="G8326">
        <v>3437.8477346723298</v>
      </c>
      <c r="H8326">
        <v>18394.074272039099</v>
      </c>
      <c r="I8326">
        <v>4948.0801476039996</v>
      </c>
    </row>
    <row r="8327" spans="1:9" x14ac:dyDescent="0.25">
      <c r="A8327" t="s">
        <v>56</v>
      </c>
      <c r="B8327">
        <v>2006</v>
      </c>
      <c r="C8327">
        <v>9</v>
      </c>
      <c r="D8327">
        <v>4909.9799074529601</v>
      </c>
      <c r="E8327">
        <v>28900.343627911701</v>
      </c>
      <c r="F8327">
        <v>1461.8778310186599</v>
      </c>
      <c r="G8327">
        <v>815.60600653247502</v>
      </c>
      <c r="H8327">
        <v>3597.3401133586499</v>
      </c>
      <c r="I8327">
        <v>4887.4337842613004</v>
      </c>
    </row>
    <row r="8328" spans="1:9" x14ac:dyDescent="0.25">
      <c r="A8328" t="s">
        <v>56</v>
      </c>
      <c r="B8328">
        <v>2006</v>
      </c>
      <c r="C8328">
        <v>10</v>
      </c>
      <c r="D8328">
        <v>3515.33041682157</v>
      </c>
      <c r="E8328">
        <v>29287.8582097812</v>
      </c>
      <c r="F8328">
        <v>2859.6734210132599</v>
      </c>
      <c r="G8328">
        <v>1616.49221564391</v>
      </c>
      <c r="H8328">
        <v>4302.99855292545</v>
      </c>
      <c r="I8328">
        <v>3423.2084042848901</v>
      </c>
    </row>
    <row r="8329" spans="1:9" x14ac:dyDescent="0.25">
      <c r="A8329" t="s">
        <v>56</v>
      </c>
      <c r="B8329">
        <v>2006</v>
      </c>
      <c r="C8329">
        <v>11</v>
      </c>
      <c r="D8329">
        <v>2894.5949848211599</v>
      </c>
      <c r="E8329">
        <v>29360.348866535602</v>
      </c>
      <c r="F8329">
        <v>4864.4346830007598</v>
      </c>
      <c r="G8329">
        <v>2732.7998370022101</v>
      </c>
      <c r="H8329">
        <v>7230.9709084794804</v>
      </c>
      <c r="I8329">
        <v>2330.5290803768999</v>
      </c>
    </row>
    <row r="8330" spans="1:9" x14ac:dyDescent="0.25">
      <c r="A8330" t="s">
        <v>56</v>
      </c>
      <c r="B8330">
        <v>2006</v>
      </c>
      <c r="C8330">
        <v>12</v>
      </c>
      <c r="D8330">
        <v>3498.17798131257</v>
      </c>
      <c r="E8330">
        <v>29551.898833799802</v>
      </c>
      <c r="F8330">
        <v>4014.3043086593202</v>
      </c>
      <c r="G8330">
        <v>2259.38519274284</v>
      </c>
      <c r="H8330">
        <v>3843.5095283748901</v>
      </c>
      <c r="I8330">
        <v>2055.6587945566998</v>
      </c>
    </row>
    <row r="8331" spans="1:9" x14ac:dyDescent="0.25">
      <c r="A8331" t="s">
        <v>56</v>
      </c>
      <c r="B8331">
        <v>2007</v>
      </c>
      <c r="C8331">
        <v>1</v>
      </c>
      <c r="D8331">
        <v>5192.9513727702497</v>
      </c>
      <c r="E8331">
        <v>29150.6997791916</v>
      </c>
      <c r="F8331">
        <v>8592.5055338276798</v>
      </c>
      <c r="G8331">
        <v>4845.0991376777101</v>
      </c>
      <c r="H8331">
        <v>13094.7091810446</v>
      </c>
      <c r="I8331">
        <v>2126.7616675950699</v>
      </c>
    </row>
    <row r="8332" spans="1:9" x14ac:dyDescent="0.25">
      <c r="A8332" t="s">
        <v>56</v>
      </c>
      <c r="B8332">
        <v>2007</v>
      </c>
      <c r="C8332">
        <v>2</v>
      </c>
      <c r="D8332">
        <v>5419.3184686049599</v>
      </c>
      <c r="E8332">
        <v>29408.8324767878</v>
      </c>
      <c r="F8332">
        <v>4292.4153712297102</v>
      </c>
      <c r="G8332">
        <v>2431.6019201538702</v>
      </c>
      <c r="H8332">
        <v>6119.1531280245099</v>
      </c>
      <c r="I8332">
        <v>2697.2595879558398</v>
      </c>
    </row>
    <row r="8333" spans="1:9" x14ac:dyDescent="0.25">
      <c r="A8333" t="s">
        <v>56</v>
      </c>
      <c r="B8333">
        <v>2007</v>
      </c>
      <c r="C8333">
        <v>3</v>
      </c>
      <c r="D8333">
        <v>10897.6232687306</v>
      </c>
      <c r="E8333">
        <v>29106.2219127264</v>
      </c>
      <c r="F8333">
        <v>2847.8847281029398</v>
      </c>
      <c r="G8333">
        <v>1606.5184297551</v>
      </c>
      <c r="H8333">
        <v>6698.7945444571196</v>
      </c>
      <c r="I8333">
        <v>7541.3982080494097</v>
      </c>
    </row>
    <row r="8334" spans="1:9" x14ac:dyDescent="0.25">
      <c r="A8334" t="s">
        <v>56</v>
      </c>
      <c r="B8334">
        <v>2007</v>
      </c>
      <c r="C8334">
        <v>4</v>
      </c>
      <c r="D8334">
        <v>14724.542507964001</v>
      </c>
      <c r="E8334">
        <v>25007.210692265799</v>
      </c>
      <c r="F8334">
        <v>120.558611299661</v>
      </c>
      <c r="G8334">
        <v>64.798050628892895</v>
      </c>
      <c r="H8334">
        <v>1232.3227439893001</v>
      </c>
      <c r="I8334">
        <v>11171.5942495035</v>
      </c>
    </row>
    <row r="8335" spans="1:9" x14ac:dyDescent="0.25">
      <c r="A8335" t="s">
        <v>56</v>
      </c>
      <c r="B8335">
        <v>2007</v>
      </c>
      <c r="C8335">
        <v>5</v>
      </c>
      <c r="D8335">
        <v>15004.483574440301</v>
      </c>
      <c r="E8335">
        <v>23085.563203072601</v>
      </c>
      <c r="F8335">
        <v>167.91563761069699</v>
      </c>
      <c r="G8335">
        <v>91.550851928321805</v>
      </c>
      <c r="H8335">
        <v>9453.0840008593696</v>
      </c>
      <c r="I8335">
        <v>11538.896611792999</v>
      </c>
    </row>
    <row r="8336" spans="1:9" x14ac:dyDescent="0.25">
      <c r="A8336" t="s">
        <v>56</v>
      </c>
      <c r="B8336">
        <v>2007</v>
      </c>
      <c r="C8336">
        <v>6</v>
      </c>
      <c r="D8336">
        <v>12437.189338923101</v>
      </c>
      <c r="E8336">
        <v>24191.919458804899</v>
      </c>
      <c r="F8336">
        <v>1116.00657545332</v>
      </c>
      <c r="G8336">
        <v>615.29966881537996</v>
      </c>
      <c r="H8336">
        <v>11163.328078315</v>
      </c>
      <c r="I8336">
        <v>10056.265608715999</v>
      </c>
    </row>
    <row r="8337" spans="1:9" x14ac:dyDescent="0.25">
      <c r="A8337" t="s">
        <v>56</v>
      </c>
      <c r="B8337">
        <v>2007</v>
      </c>
      <c r="C8337">
        <v>7</v>
      </c>
      <c r="D8337">
        <v>8871.9186649407402</v>
      </c>
      <c r="E8337">
        <v>28230.829334827598</v>
      </c>
      <c r="F8337">
        <v>4378.79007305098</v>
      </c>
      <c r="G8337">
        <v>2487.80878545933</v>
      </c>
      <c r="H8337">
        <v>14246.791530738899</v>
      </c>
      <c r="I8337">
        <v>8440.0786306918908</v>
      </c>
    </row>
    <row r="8338" spans="1:9" x14ac:dyDescent="0.25">
      <c r="A8338" t="s">
        <v>56</v>
      </c>
      <c r="B8338">
        <v>2007</v>
      </c>
      <c r="C8338">
        <v>8</v>
      </c>
      <c r="D8338">
        <v>6469.1938633887203</v>
      </c>
      <c r="E8338">
        <v>28596.239768241099</v>
      </c>
      <c r="F8338">
        <v>2565.72030637833</v>
      </c>
      <c r="G8338">
        <v>1431.84979368168</v>
      </c>
      <c r="H8338">
        <v>6755.24692264643</v>
      </c>
      <c r="I8338">
        <v>6227.7397385820104</v>
      </c>
    </row>
    <row r="8339" spans="1:9" x14ac:dyDescent="0.25">
      <c r="A8339" t="s">
        <v>56</v>
      </c>
      <c r="B8339">
        <v>2007</v>
      </c>
      <c r="C8339">
        <v>9</v>
      </c>
      <c r="D8339">
        <v>3595.9099635556599</v>
      </c>
      <c r="E8339">
        <v>29197.792157554301</v>
      </c>
      <c r="F8339">
        <v>4613.0978585677003</v>
      </c>
      <c r="G8339">
        <v>2547.23445859602</v>
      </c>
      <c r="H8339">
        <v>8558.8280903060095</v>
      </c>
      <c r="I8339">
        <v>3718.5927956434898</v>
      </c>
    </row>
    <row r="8340" spans="1:9" x14ac:dyDescent="0.25">
      <c r="A8340" t="s">
        <v>56</v>
      </c>
      <c r="B8340">
        <v>2007</v>
      </c>
      <c r="C8340">
        <v>10</v>
      </c>
      <c r="D8340">
        <v>2735.6742964193099</v>
      </c>
      <c r="E8340">
        <v>29511.781313713102</v>
      </c>
      <c r="F8340">
        <v>2778.9789232527</v>
      </c>
      <c r="G8340">
        <v>1554.6495244990799</v>
      </c>
      <c r="H8340">
        <v>3017.0345294962299</v>
      </c>
      <c r="I8340">
        <v>2797.5111838929902</v>
      </c>
    </row>
    <row r="8341" spans="1:9" x14ac:dyDescent="0.25">
      <c r="A8341" t="s">
        <v>56</v>
      </c>
      <c r="B8341">
        <v>2007</v>
      </c>
      <c r="C8341">
        <v>11</v>
      </c>
      <c r="D8341">
        <v>2136.9510482472001</v>
      </c>
      <c r="E8341">
        <v>29579.824160080101</v>
      </c>
      <c r="F8341">
        <v>5365.7839669035502</v>
      </c>
      <c r="G8341">
        <v>3023.13776013816</v>
      </c>
      <c r="H8341">
        <v>6264.5395077328403</v>
      </c>
      <c r="I8341">
        <v>1861.90570560024</v>
      </c>
    </row>
    <row r="8342" spans="1:9" x14ac:dyDescent="0.25">
      <c r="A8342" t="s">
        <v>56</v>
      </c>
      <c r="B8342">
        <v>2007</v>
      </c>
      <c r="C8342">
        <v>12</v>
      </c>
      <c r="D8342">
        <v>2714.1077003918699</v>
      </c>
      <c r="E8342">
        <v>29587.792552388099</v>
      </c>
      <c r="F8342">
        <v>4364.5517008063098</v>
      </c>
      <c r="G8342">
        <v>2449.7433598920502</v>
      </c>
      <c r="H8342">
        <v>3946.4295453257701</v>
      </c>
      <c r="I8342">
        <v>1691.4467145783501</v>
      </c>
    </row>
    <row r="8343" spans="1:9" x14ac:dyDescent="0.25">
      <c r="A8343" t="s">
        <v>56</v>
      </c>
      <c r="B8343">
        <v>2008</v>
      </c>
      <c r="C8343">
        <v>1</v>
      </c>
      <c r="D8343">
        <v>4835.3765848693201</v>
      </c>
      <c r="E8343">
        <v>29615.245530132299</v>
      </c>
      <c r="F8343">
        <v>5916.8777266957704</v>
      </c>
      <c r="G8343">
        <v>3347.4791779811399</v>
      </c>
      <c r="H8343">
        <v>7444.9803197800502</v>
      </c>
      <c r="I8343">
        <v>2039.6528828599301</v>
      </c>
    </row>
    <row r="8344" spans="1:9" x14ac:dyDescent="0.25">
      <c r="A8344" t="s">
        <v>56</v>
      </c>
      <c r="B8344">
        <v>2008</v>
      </c>
      <c r="C8344">
        <v>2</v>
      </c>
      <c r="D8344">
        <v>6658.4292555839802</v>
      </c>
      <c r="E8344">
        <v>29485.143498255398</v>
      </c>
      <c r="F8344">
        <v>2818.1706720187699</v>
      </c>
      <c r="G8344">
        <v>1577.7334207286599</v>
      </c>
      <c r="H8344">
        <v>3206.6508498159601</v>
      </c>
      <c r="I8344">
        <v>3281.8760492834399</v>
      </c>
    </row>
    <row r="8345" spans="1:9" x14ac:dyDescent="0.25">
      <c r="A8345" t="s">
        <v>56</v>
      </c>
      <c r="B8345">
        <v>2008</v>
      </c>
      <c r="C8345">
        <v>3</v>
      </c>
      <c r="D8345">
        <v>8886.2515886464298</v>
      </c>
      <c r="E8345">
        <v>29329.300503920898</v>
      </c>
      <c r="F8345">
        <v>3054.43028310002</v>
      </c>
      <c r="G8345">
        <v>1715.65365690933</v>
      </c>
      <c r="H8345">
        <v>7015.4056903844403</v>
      </c>
      <c r="I8345">
        <v>6397.1590650324897</v>
      </c>
    </row>
    <row r="8346" spans="1:9" x14ac:dyDescent="0.25">
      <c r="A8346" t="s">
        <v>56</v>
      </c>
      <c r="B8346">
        <v>2008</v>
      </c>
      <c r="C8346">
        <v>4</v>
      </c>
      <c r="D8346">
        <v>11448.3086411432</v>
      </c>
      <c r="E8346">
        <v>28422.124302154301</v>
      </c>
      <c r="F8346">
        <v>2337.09368896977</v>
      </c>
      <c r="G8346">
        <v>1313.5620664897499</v>
      </c>
      <c r="H8346">
        <v>8284.6899907324296</v>
      </c>
      <c r="I8346">
        <v>10483.448928738801</v>
      </c>
    </row>
    <row r="8347" spans="1:9" x14ac:dyDescent="0.25">
      <c r="A8347" t="s">
        <v>56</v>
      </c>
      <c r="B8347">
        <v>2008</v>
      </c>
      <c r="C8347">
        <v>5</v>
      </c>
      <c r="D8347">
        <v>14174.726955517601</v>
      </c>
      <c r="E8347">
        <v>23867.022540971699</v>
      </c>
      <c r="F8347">
        <v>155.305229543233</v>
      </c>
      <c r="G8347">
        <v>78.205450289113202</v>
      </c>
      <c r="H8347">
        <v>3353.3468866554199</v>
      </c>
      <c r="I8347">
        <v>11456.121965477099</v>
      </c>
    </row>
    <row r="8348" spans="1:9" x14ac:dyDescent="0.25">
      <c r="A8348" t="s">
        <v>56</v>
      </c>
      <c r="B8348">
        <v>2008</v>
      </c>
      <c r="C8348">
        <v>6</v>
      </c>
      <c r="D8348">
        <v>13067.950081913301</v>
      </c>
      <c r="E8348">
        <v>21220.700907021499</v>
      </c>
      <c r="F8348">
        <v>81.278831273570006</v>
      </c>
      <c r="G8348">
        <v>43.167836698635199</v>
      </c>
      <c r="H8348">
        <v>4207.7628668858997</v>
      </c>
      <c r="I8348">
        <v>8457.2349032479106</v>
      </c>
    </row>
    <row r="8349" spans="1:9" x14ac:dyDescent="0.25">
      <c r="A8349" t="s">
        <v>56</v>
      </c>
      <c r="B8349">
        <v>2008</v>
      </c>
      <c r="C8349">
        <v>7</v>
      </c>
      <c r="D8349">
        <v>9557.4214116815692</v>
      </c>
      <c r="E8349">
        <v>24342.0477974553</v>
      </c>
      <c r="F8349">
        <v>856.73331369678999</v>
      </c>
      <c r="G8349">
        <v>459.53035351733899</v>
      </c>
      <c r="H8349">
        <v>8379.5162514406493</v>
      </c>
      <c r="I8349">
        <v>7348.1200961786199</v>
      </c>
    </row>
    <row r="8350" spans="1:9" x14ac:dyDescent="0.25">
      <c r="A8350" t="s">
        <v>56</v>
      </c>
      <c r="B8350">
        <v>2008</v>
      </c>
      <c r="C8350">
        <v>8</v>
      </c>
      <c r="D8350">
        <v>6354.2789102530296</v>
      </c>
      <c r="E8350">
        <v>27157.117879564899</v>
      </c>
      <c r="F8350">
        <v>3708.7277833609901</v>
      </c>
      <c r="G8350">
        <v>2088.1156630576402</v>
      </c>
      <c r="H8350">
        <v>11609.645365586401</v>
      </c>
      <c r="I8350">
        <v>5726.8854356702795</v>
      </c>
    </row>
    <row r="8351" spans="1:9" x14ac:dyDescent="0.25">
      <c r="A8351" t="s">
        <v>56</v>
      </c>
      <c r="B8351">
        <v>2008</v>
      </c>
      <c r="C8351">
        <v>9</v>
      </c>
      <c r="D8351">
        <v>3418.9249244307498</v>
      </c>
      <c r="E8351">
        <v>29096.129506559901</v>
      </c>
      <c r="F8351">
        <v>2941.4959381995</v>
      </c>
      <c r="G8351">
        <v>1644.0555815908599</v>
      </c>
      <c r="H8351">
        <v>5261.4582005247103</v>
      </c>
      <c r="I8351">
        <v>3518.3422355149</v>
      </c>
    </row>
    <row r="8352" spans="1:9" x14ac:dyDescent="0.25">
      <c r="A8352" t="s">
        <v>56</v>
      </c>
      <c r="B8352">
        <v>2008</v>
      </c>
      <c r="C8352">
        <v>10</v>
      </c>
      <c r="D8352">
        <v>2998.1766931575899</v>
      </c>
      <c r="E8352">
        <v>29422.153484828799</v>
      </c>
      <c r="F8352">
        <v>5244.2805360964503</v>
      </c>
      <c r="G8352">
        <v>2947.84702620397</v>
      </c>
      <c r="H8352">
        <v>7662.5343159376198</v>
      </c>
      <c r="I8352">
        <v>2995.6365687717598</v>
      </c>
    </row>
    <row r="8353" spans="1:9" x14ac:dyDescent="0.25">
      <c r="A8353" t="s">
        <v>56</v>
      </c>
      <c r="B8353">
        <v>2008</v>
      </c>
      <c r="C8353">
        <v>11</v>
      </c>
      <c r="D8353">
        <v>2510.54283838109</v>
      </c>
      <c r="E8353">
        <v>29366.188646984301</v>
      </c>
      <c r="F8353">
        <v>3600.9597595205</v>
      </c>
      <c r="G8353">
        <v>2039.4864694406299</v>
      </c>
      <c r="H8353">
        <v>4502.2954363209001</v>
      </c>
      <c r="I8353">
        <v>2087.04927674173</v>
      </c>
    </row>
    <row r="8354" spans="1:9" x14ac:dyDescent="0.25">
      <c r="A8354" t="s">
        <v>56</v>
      </c>
      <c r="B8354">
        <v>2008</v>
      </c>
      <c r="C8354">
        <v>12</v>
      </c>
      <c r="D8354">
        <v>3042.3324813345498</v>
      </c>
      <c r="E8354">
        <v>29565.872656112399</v>
      </c>
      <c r="F8354">
        <v>4003.3156851414301</v>
      </c>
      <c r="G8354">
        <v>2254.6537361444798</v>
      </c>
      <c r="H8354">
        <v>3745.5662483597498</v>
      </c>
      <c r="I8354">
        <v>1823.4914489477801</v>
      </c>
    </row>
    <row r="8355" spans="1:9" x14ac:dyDescent="0.25">
      <c r="A8355" t="s">
        <v>56</v>
      </c>
      <c r="B8355">
        <v>2009</v>
      </c>
      <c r="C8355">
        <v>1</v>
      </c>
      <c r="D8355">
        <v>3884.3324091150898</v>
      </c>
      <c r="E8355">
        <v>29602.3588854222</v>
      </c>
      <c r="F8355">
        <v>3725.2161029735798</v>
      </c>
      <c r="G8355">
        <v>2096.1310986158201</v>
      </c>
      <c r="H8355">
        <v>2690.20400521789</v>
      </c>
      <c r="I8355">
        <v>1720.7722416034401</v>
      </c>
    </row>
    <row r="8356" spans="1:9" x14ac:dyDescent="0.25">
      <c r="A8356" t="s">
        <v>56</v>
      </c>
      <c r="B8356">
        <v>2009</v>
      </c>
      <c r="C8356">
        <v>2</v>
      </c>
      <c r="D8356">
        <v>4434.70517397405</v>
      </c>
      <c r="E8356">
        <v>29534.382604944902</v>
      </c>
      <c r="F8356">
        <v>4466.1162090739699</v>
      </c>
      <c r="G8356">
        <v>2522.5766714189999</v>
      </c>
      <c r="H8356">
        <v>5741.4085425825397</v>
      </c>
      <c r="I8356">
        <v>2252.9336347773701</v>
      </c>
    </row>
    <row r="8357" spans="1:9" x14ac:dyDescent="0.25">
      <c r="A8357" t="s">
        <v>56</v>
      </c>
      <c r="B8357">
        <v>2009</v>
      </c>
      <c r="C8357">
        <v>3</v>
      </c>
      <c r="D8357">
        <v>7962.53229224403</v>
      </c>
      <c r="E8357">
        <v>29396.784965728501</v>
      </c>
      <c r="F8357">
        <v>3674.2109717493599</v>
      </c>
      <c r="G8357">
        <v>2049.36969534337</v>
      </c>
      <c r="H8357">
        <v>7240.9484068161501</v>
      </c>
      <c r="I8357">
        <v>5740.3401622623196</v>
      </c>
    </row>
    <row r="8358" spans="1:9" x14ac:dyDescent="0.25">
      <c r="A8358" t="s">
        <v>56</v>
      </c>
      <c r="B8358">
        <v>2009</v>
      </c>
      <c r="C8358">
        <v>4</v>
      </c>
      <c r="D8358">
        <v>15791.840742136101</v>
      </c>
      <c r="E8358">
        <v>25194.536389061199</v>
      </c>
      <c r="F8358">
        <v>303.57839853941499</v>
      </c>
      <c r="G8358">
        <v>164.25536972230901</v>
      </c>
      <c r="H8358">
        <v>1589.0003838723401</v>
      </c>
      <c r="I8358">
        <v>12208.4035752257</v>
      </c>
    </row>
    <row r="8359" spans="1:9" x14ac:dyDescent="0.25">
      <c r="A8359" t="s">
        <v>56</v>
      </c>
      <c r="B8359">
        <v>2009</v>
      </c>
      <c r="C8359">
        <v>5</v>
      </c>
      <c r="D8359">
        <v>14242.592753143001</v>
      </c>
      <c r="E8359">
        <v>21851.388338852201</v>
      </c>
      <c r="F8359">
        <v>90.615405998555303</v>
      </c>
      <c r="G8359">
        <v>48.136311033301801</v>
      </c>
      <c r="H8359">
        <v>9653.4564032561502</v>
      </c>
      <c r="I8359">
        <v>9933.2882453748207</v>
      </c>
    </row>
    <row r="8360" spans="1:9" x14ac:dyDescent="0.25">
      <c r="A8360" t="s">
        <v>56</v>
      </c>
      <c r="B8360">
        <v>2009</v>
      </c>
      <c r="C8360">
        <v>6</v>
      </c>
      <c r="D8360">
        <v>10148.8853054473</v>
      </c>
      <c r="E8360">
        <v>27336.322979156899</v>
      </c>
      <c r="F8360">
        <v>2861.46261249585</v>
      </c>
      <c r="G8360">
        <v>1596.4090481537801</v>
      </c>
      <c r="H8360">
        <v>14168.458609879301</v>
      </c>
      <c r="I8360">
        <v>9766.8538790476996</v>
      </c>
    </row>
    <row r="8361" spans="1:9" x14ac:dyDescent="0.25">
      <c r="A8361" t="s">
        <v>56</v>
      </c>
      <c r="B8361">
        <v>2009</v>
      </c>
      <c r="C8361">
        <v>7</v>
      </c>
      <c r="D8361">
        <v>9394.6596500184805</v>
      </c>
      <c r="E8361">
        <v>28861.835804693699</v>
      </c>
      <c r="F8361">
        <v>4621.1832696247402</v>
      </c>
      <c r="G8361">
        <v>2614.3654405931502</v>
      </c>
      <c r="H8361">
        <v>13310.8076759175</v>
      </c>
      <c r="I8361">
        <v>9154.5804268858992</v>
      </c>
    </row>
    <row r="8362" spans="1:9" x14ac:dyDescent="0.25">
      <c r="A8362" t="s">
        <v>56</v>
      </c>
      <c r="B8362">
        <v>2009</v>
      </c>
      <c r="C8362">
        <v>8</v>
      </c>
      <c r="D8362">
        <v>6998.0398834448597</v>
      </c>
      <c r="E8362">
        <v>28723.5351332746</v>
      </c>
      <c r="F8362">
        <v>1810.1927767531099</v>
      </c>
      <c r="G8362">
        <v>1003.31332121324</v>
      </c>
      <c r="H8362">
        <v>5823.9254373780605</v>
      </c>
      <c r="I8362">
        <v>6743.4266785941199</v>
      </c>
    </row>
    <row r="8363" spans="1:9" x14ac:dyDescent="0.25">
      <c r="A8363" t="s">
        <v>56</v>
      </c>
      <c r="B8363">
        <v>2009</v>
      </c>
      <c r="C8363">
        <v>9</v>
      </c>
      <c r="D8363">
        <v>4454.93808658739</v>
      </c>
      <c r="E8363">
        <v>28915.487661232099</v>
      </c>
      <c r="F8363">
        <v>2531.28057511521</v>
      </c>
      <c r="G8363">
        <v>1433.4570905979899</v>
      </c>
      <c r="H8363">
        <v>5507.2359883438103</v>
      </c>
      <c r="I8363">
        <v>4468.8005071616799</v>
      </c>
    </row>
    <row r="8364" spans="1:9" x14ac:dyDescent="0.25">
      <c r="A8364" t="s">
        <v>56</v>
      </c>
      <c r="B8364">
        <v>2009</v>
      </c>
      <c r="C8364">
        <v>10</v>
      </c>
      <c r="D8364">
        <v>2262.9889266835098</v>
      </c>
      <c r="E8364">
        <v>29391.158293606801</v>
      </c>
      <c r="F8364">
        <v>6294.1132468925598</v>
      </c>
      <c r="G8364">
        <v>3536.0213704748398</v>
      </c>
      <c r="H8364">
        <v>9582.7530840582403</v>
      </c>
      <c r="I8364">
        <v>2377.1735803329998</v>
      </c>
    </row>
    <row r="8365" spans="1:9" x14ac:dyDescent="0.25">
      <c r="A8365" t="s">
        <v>56</v>
      </c>
      <c r="B8365">
        <v>2009</v>
      </c>
      <c r="C8365">
        <v>11</v>
      </c>
      <c r="D8365">
        <v>2801.9469221926702</v>
      </c>
      <c r="E8365">
        <v>29447.819928720099</v>
      </c>
      <c r="F8365">
        <v>4406.3933736258596</v>
      </c>
      <c r="G8365">
        <v>2481.64419634977</v>
      </c>
      <c r="H8365">
        <v>5609.9097995329303</v>
      </c>
      <c r="I8365">
        <v>2267.7847304002898</v>
      </c>
    </row>
    <row r="8366" spans="1:9" x14ac:dyDescent="0.25">
      <c r="A8366" t="s">
        <v>56</v>
      </c>
      <c r="B8366">
        <v>2009</v>
      </c>
      <c r="C8366">
        <v>12</v>
      </c>
      <c r="D8366">
        <v>2795.1948735421302</v>
      </c>
      <c r="E8366">
        <v>29544.588133004901</v>
      </c>
      <c r="F8366">
        <v>4801.4350366303097</v>
      </c>
      <c r="G8366">
        <v>2709.5088789379201</v>
      </c>
      <c r="H8366">
        <v>4931.4492964581495</v>
      </c>
      <c r="I8366">
        <v>1711.4617545261899</v>
      </c>
    </row>
    <row r="8367" spans="1:9" x14ac:dyDescent="0.25">
      <c r="A8367" t="s">
        <v>56</v>
      </c>
      <c r="B8367">
        <v>2010</v>
      </c>
      <c r="C8367">
        <v>1</v>
      </c>
      <c r="D8367">
        <v>3035.91719827118</v>
      </c>
      <c r="E8367">
        <v>29596.899877131102</v>
      </c>
      <c r="F8367">
        <v>4558.24801168669</v>
      </c>
      <c r="G8367">
        <v>2562.5889606210098</v>
      </c>
      <c r="H8367">
        <v>4393.5764589501396</v>
      </c>
      <c r="I8367">
        <v>1445.2467699507499</v>
      </c>
    </row>
    <row r="8368" spans="1:9" x14ac:dyDescent="0.25">
      <c r="A8368" t="s">
        <v>56</v>
      </c>
      <c r="B8368">
        <v>2010</v>
      </c>
      <c r="C8368">
        <v>2</v>
      </c>
      <c r="D8368">
        <v>4914.7993415841802</v>
      </c>
      <c r="E8368">
        <v>29546.9272024975</v>
      </c>
      <c r="F8368">
        <v>2493.9358854606298</v>
      </c>
      <c r="G8368">
        <v>1401.7498140795001</v>
      </c>
      <c r="H8368">
        <v>2271.60933428723</v>
      </c>
      <c r="I8368">
        <v>2512.8737587248002</v>
      </c>
    </row>
    <row r="8369" spans="1:9" x14ac:dyDescent="0.25">
      <c r="A8369" t="s">
        <v>56</v>
      </c>
      <c r="B8369">
        <v>2010</v>
      </c>
      <c r="C8369">
        <v>3</v>
      </c>
      <c r="D8369">
        <v>9697.6936442295391</v>
      </c>
      <c r="E8369">
        <v>29124.7711784436</v>
      </c>
      <c r="F8369">
        <v>1831.48243075953</v>
      </c>
      <c r="G8369">
        <v>1030.78017396258</v>
      </c>
      <c r="H8369">
        <v>5128.0699948069996</v>
      </c>
      <c r="I8369">
        <v>6920.5818831003098</v>
      </c>
    </row>
    <row r="8370" spans="1:9" x14ac:dyDescent="0.25">
      <c r="A8370" t="s">
        <v>56</v>
      </c>
      <c r="B8370">
        <v>2010</v>
      </c>
      <c r="C8370">
        <v>4</v>
      </c>
      <c r="D8370">
        <v>12717.7685159016</v>
      </c>
      <c r="E8370">
        <v>27365.392510024201</v>
      </c>
      <c r="F8370">
        <v>339.513498954797</v>
      </c>
      <c r="G8370">
        <v>177.31315747526901</v>
      </c>
      <c r="H8370">
        <v>3791.8009944466198</v>
      </c>
      <c r="I8370">
        <v>10996.8265806081</v>
      </c>
    </row>
    <row r="8371" spans="1:9" x14ac:dyDescent="0.25">
      <c r="A8371" t="s">
        <v>56</v>
      </c>
      <c r="B8371">
        <v>2010</v>
      </c>
      <c r="C8371">
        <v>5</v>
      </c>
      <c r="D8371">
        <v>10282.8831319705</v>
      </c>
      <c r="E8371">
        <v>27719.423600282898</v>
      </c>
      <c r="F8371">
        <v>3605.7453862780199</v>
      </c>
      <c r="G8371">
        <v>2022.2029519633199</v>
      </c>
      <c r="H8371">
        <v>16521.834559750299</v>
      </c>
      <c r="I8371">
        <v>10214.424223148801</v>
      </c>
    </row>
    <row r="8372" spans="1:9" x14ac:dyDescent="0.25">
      <c r="A8372" t="s">
        <v>56</v>
      </c>
      <c r="B8372">
        <v>2010</v>
      </c>
      <c r="C8372">
        <v>6</v>
      </c>
      <c r="D8372">
        <v>12044.0704198685</v>
      </c>
      <c r="E8372">
        <v>26789.3717894209</v>
      </c>
      <c r="F8372">
        <v>822.29192401095895</v>
      </c>
      <c r="G8372">
        <v>441.75095853326798</v>
      </c>
      <c r="H8372">
        <v>4361.5101374133201</v>
      </c>
      <c r="I8372">
        <v>11275.3052882786</v>
      </c>
    </row>
    <row r="8373" spans="1:9" x14ac:dyDescent="0.25">
      <c r="A8373" t="s">
        <v>56</v>
      </c>
      <c r="B8373">
        <v>2010</v>
      </c>
      <c r="C8373">
        <v>7</v>
      </c>
      <c r="D8373">
        <v>10750.933489204501</v>
      </c>
      <c r="E8373">
        <v>25451.516669029301</v>
      </c>
      <c r="F8373">
        <v>2757.04661491037</v>
      </c>
      <c r="G8373">
        <v>1548.72697780303</v>
      </c>
      <c r="H8373">
        <v>13195.9297751996</v>
      </c>
      <c r="I8373">
        <v>8700.5936824020591</v>
      </c>
    </row>
    <row r="8374" spans="1:9" x14ac:dyDescent="0.25">
      <c r="A8374" t="s">
        <v>56</v>
      </c>
      <c r="B8374">
        <v>2010</v>
      </c>
      <c r="C8374">
        <v>8</v>
      </c>
      <c r="D8374">
        <v>5958.7717100146301</v>
      </c>
      <c r="E8374">
        <v>28943.816063752402</v>
      </c>
      <c r="F8374">
        <v>8552.0969308044696</v>
      </c>
      <c r="G8374">
        <v>4789.0780386840197</v>
      </c>
      <c r="H8374">
        <v>18069.1003228796</v>
      </c>
      <c r="I8374">
        <v>5830.08231459938</v>
      </c>
    </row>
    <row r="8375" spans="1:9" x14ac:dyDescent="0.25">
      <c r="A8375" t="s">
        <v>56</v>
      </c>
      <c r="B8375">
        <v>2010</v>
      </c>
      <c r="C8375">
        <v>9</v>
      </c>
      <c r="D8375">
        <v>3401.3996780434099</v>
      </c>
      <c r="E8375">
        <v>29250.094994517302</v>
      </c>
      <c r="F8375">
        <v>5683.1769150310201</v>
      </c>
      <c r="G8375">
        <v>3209.1131081902699</v>
      </c>
      <c r="H8375">
        <v>10697.683624809</v>
      </c>
      <c r="I8375">
        <v>3553.6943211009102</v>
      </c>
    </row>
    <row r="8376" spans="1:9" x14ac:dyDescent="0.25">
      <c r="A8376" t="s">
        <v>56</v>
      </c>
      <c r="B8376">
        <v>2010</v>
      </c>
      <c r="C8376">
        <v>10</v>
      </c>
      <c r="D8376">
        <v>2871.58544718864</v>
      </c>
      <c r="E8376">
        <v>29475.592892673601</v>
      </c>
      <c r="F8376">
        <v>1891.0424421451901</v>
      </c>
      <c r="G8376">
        <v>1061.4870839411601</v>
      </c>
      <c r="H8376">
        <v>1629.3040823133999</v>
      </c>
      <c r="I8376">
        <v>2890.1074632130499</v>
      </c>
    </row>
    <row r="8377" spans="1:9" x14ac:dyDescent="0.25">
      <c r="A8377" t="s">
        <v>56</v>
      </c>
      <c r="B8377">
        <v>2010</v>
      </c>
      <c r="C8377">
        <v>11</v>
      </c>
      <c r="D8377">
        <v>2347.1525976674998</v>
      </c>
      <c r="E8377">
        <v>29417.669010170099</v>
      </c>
      <c r="F8377">
        <v>8280.6885562843399</v>
      </c>
      <c r="G8377">
        <v>4689.9540900822803</v>
      </c>
      <c r="H8377">
        <v>12565.527620455699</v>
      </c>
      <c r="I8377">
        <v>2011.97652175433</v>
      </c>
    </row>
    <row r="8378" spans="1:9" x14ac:dyDescent="0.25">
      <c r="A8378" t="s">
        <v>56</v>
      </c>
      <c r="B8378">
        <v>2010</v>
      </c>
      <c r="C8378">
        <v>12</v>
      </c>
      <c r="D8378">
        <v>2573.0029058694599</v>
      </c>
      <c r="E8378">
        <v>29499.4468559378</v>
      </c>
      <c r="F8378">
        <v>5523.3686473951302</v>
      </c>
      <c r="G8378">
        <v>3116.1227814508402</v>
      </c>
      <c r="H8378">
        <v>6936.5471867052902</v>
      </c>
      <c r="I8378">
        <v>1593.1811329868401</v>
      </c>
    </row>
    <row r="8379" spans="1:9" x14ac:dyDescent="0.25">
      <c r="A8379" t="s">
        <v>56</v>
      </c>
      <c r="B8379">
        <v>2011</v>
      </c>
      <c r="C8379">
        <v>1</v>
      </c>
      <c r="D8379">
        <v>4016.27418991278</v>
      </c>
      <c r="E8379">
        <v>29615.6188268244</v>
      </c>
      <c r="F8379">
        <v>4105.75712849314</v>
      </c>
      <c r="G8379">
        <v>2312.1823521442602</v>
      </c>
      <c r="H8379">
        <v>3564.93184528133</v>
      </c>
      <c r="I8379">
        <v>1768.92559632746</v>
      </c>
    </row>
    <row r="8380" spans="1:9" x14ac:dyDescent="0.25">
      <c r="A8380" t="s">
        <v>56</v>
      </c>
      <c r="B8380">
        <v>2011</v>
      </c>
      <c r="C8380">
        <v>2</v>
      </c>
      <c r="D8380">
        <v>4793.3482827394701</v>
      </c>
      <c r="E8380">
        <v>29528.070549293599</v>
      </c>
      <c r="F8380">
        <v>2889.56147221638</v>
      </c>
      <c r="G8380">
        <v>1632.88782898928</v>
      </c>
      <c r="H8380">
        <v>3031.3709228243001</v>
      </c>
      <c r="I8380">
        <v>2421.63557623727</v>
      </c>
    </row>
    <row r="8381" spans="1:9" x14ac:dyDescent="0.25">
      <c r="A8381" t="s">
        <v>56</v>
      </c>
      <c r="B8381">
        <v>2011</v>
      </c>
      <c r="C8381">
        <v>3</v>
      </c>
      <c r="D8381">
        <v>10466.9215667919</v>
      </c>
      <c r="E8381">
        <v>28814.809352861801</v>
      </c>
      <c r="F8381">
        <v>1230.63371484813</v>
      </c>
      <c r="G8381">
        <v>685.03445276336902</v>
      </c>
      <c r="H8381">
        <v>3347.8721715328602</v>
      </c>
      <c r="I8381">
        <v>7227.4233243654699</v>
      </c>
    </row>
    <row r="8382" spans="1:9" x14ac:dyDescent="0.25">
      <c r="A8382" t="s">
        <v>56</v>
      </c>
      <c r="B8382">
        <v>2011</v>
      </c>
      <c r="C8382">
        <v>4</v>
      </c>
      <c r="D8382">
        <v>14077.3580830868</v>
      </c>
      <c r="E8382">
        <v>25699.912119295099</v>
      </c>
      <c r="F8382">
        <v>98.205369414794205</v>
      </c>
      <c r="G8382">
        <v>53.423358591856903</v>
      </c>
      <c r="H8382">
        <v>2282.0928561853798</v>
      </c>
      <c r="I8382">
        <v>11147.349680726</v>
      </c>
    </row>
    <row r="8383" spans="1:9" x14ac:dyDescent="0.25">
      <c r="A8383" t="s">
        <v>56</v>
      </c>
      <c r="B8383">
        <v>2011</v>
      </c>
      <c r="C8383">
        <v>5</v>
      </c>
      <c r="D8383">
        <v>15156.5035291941</v>
      </c>
      <c r="E8383">
        <v>22097.527961317301</v>
      </c>
      <c r="F8383">
        <v>103.47026590840299</v>
      </c>
      <c r="G8383">
        <v>53.834394884955501</v>
      </c>
      <c r="H8383">
        <v>5231.4730900653803</v>
      </c>
      <c r="I8383">
        <v>10689.8797582894</v>
      </c>
    </row>
    <row r="8384" spans="1:9" x14ac:dyDescent="0.25">
      <c r="A8384" t="s">
        <v>56</v>
      </c>
      <c r="B8384">
        <v>2011</v>
      </c>
      <c r="C8384">
        <v>6</v>
      </c>
      <c r="D8384">
        <v>12673.9490251473</v>
      </c>
      <c r="E8384">
        <v>21743.8098258754</v>
      </c>
      <c r="F8384">
        <v>159.38097073839401</v>
      </c>
      <c r="G8384">
        <v>80.826684120921101</v>
      </c>
      <c r="H8384">
        <v>7328.57459981593</v>
      </c>
      <c r="I8384">
        <v>8564.0524337783609</v>
      </c>
    </row>
    <row r="8385" spans="1:9" x14ac:dyDescent="0.25">
      <c r="A8385" t="s">
        <v>56</v>
      </c>
      <c r="B8385">
        <v>2011</v>
      </c>
      <c r="C8385">
        <v>7</v>
      </c>
      <c r="D8385">
        <v>7997.98153594634</v>
      </c>
      <c r="E8385">
        <v>27388.019908733098</v>
      </c>
      <c r="F8385">
        <v>6232.4699958424799</v>
      </c>
      <c r="G8385">
        <v>3486.2516459036001</v>
      </c>
      <c r="H8385">
        <v>20068.086447367801</v>
      </c>
      <c r="I8385">
        <v>7308.4758194182796</v>
      </c>
    </row>
    <row r="8386" spans="1:9" x14ac:dyDescent="0.25">
      <c r="A8386" t="s">
        <v>56</v>
      </c>
      <c r="B8386">
        <v>2011</v>
      </c>
      <c r="C8386">
        <v>8</v>
      </c>
      <c r="D8386">
        <v>6297.9214675400399</v>
      </c>
      <c r="E8386">
        <v>28948.183013654801</v>
      </c>
      <c r="F8386">
        <v>3173.18205968966</v>
      </c>
      <c r="G8386">
        <v>1772.30483366917</v>
      </c>
      <c r="H8386">
        <v>7691.7617444641301</v>
      </c>
      <c r="I8386">
        <v>6160.1016697312998</v>
      </c>
    </row>
    <row r="8387" spans="1:9" x14ac:dyDescent="0.25">
      <c r="A8387" t="s">
        <v>56</v>
      </c>
      <c r="B8387">
        <v>2011</v>
      </c>
      <c r="C8387">
        <v>9</v>
      </c>
      <c r="D8387">
        <v>4489.6202605694398</v>
      </c>
      <c r="E8387">
        <v>28894.622460628401</v>
      </c>
      <c r="F8387">
        <v>2756.28988833942</v>
      </c>
      <c r="G8387">
        <v>1547.6435089977999</v>
      </c>
      <c r="H8387">
        <v>5315.1875856031102</v>
      </c>
      <c r="I8387">
        <v>4492.06618160992</v>
      </c>
    </row>
    <row r="8388" spans="1:9" x14ac:dyDescent="0.25">
      <c r="A8388" t="s">
        <v>56</v>
      </c>
      <c r="B8388">
        <v>2011</v>
      </c>
      <c r="C8388">
        <v>10</v>
      </c>
      <c r="D8388">
        <v>3118.2588978458002</v>
      </c>
      <c r="E8388">
        <v>29233.217281204001</v>
      </c>
      <c r="F8388">
        <v>2907.36287012394</v>
      </c>
      <c r="G8388">
        <v>1624.7408526269901</v>
      </c>
      <c r="H8388">
        <v>4505.3198386934901</v>
      </c>
      <c r="I8388">
        <v>3096.6087792725698</v>
      </c>
    </row>
    <row r="8389" spans="1:9" x14ac:dyDescent="0.25">
      <c r="A8389" t="s">
        <v>56</v>
      </c>
      <c r="B8389">
        <v>2011</v>
      </c>
      <c r="C8389">
        <v>11</v>
      </c>
      <c r="D8389">
        <v>2981.2019026531402</v>
      </c>
      <c r="E8389">
        <v>29573.105787809902</v>
      </c>
      <c r="F8389">
        <v>1543.73814759425</v>
      </c>
      <c r="G8389">
        <v>865.23535537040198</v>
      </c>
      <c r="H8389">
        <v>190.90222682233201</v>
      </c>
      <c r="I8389">
        <v>2451.2190860546698</v>
      </c>
    </row>
    <row r="8390" spans="1:9" x14ac:dyDescent="0.25">
      <c r="A8390" t="s">
        <v>56</v>
      </c>
      <c r="B8390">
        <v>2011</v>
      </c>
      <c r="C8390">
        <v>12</v>
      </c>
      <c r="D8390">
        <v>3278.0941861122301</v>
      </c>
      <c r="E8390">
        <v>29475.360261158501</v>
      </c>
      <c r="F8390">
        <v>5546.35330614949</v>
      </c>
      <c r="G8390">
        <v>3122.9231265511698</v>
      </c>
      <c r="H8390">
        <v>6752.4587286279802</v>
      </c>
      <c r="I8390">
        <v>1929.7882161897201</v>
      </c>
    </row>
    <row r="8391" spans="1:9" x14ac:dyDescent="0.25">
      <c r="A8391" t="s">
        <v>56</v>
      </c>
      <c r="B8391">
        <v>2012</v>
      </c>
      <c r="C8391">
        <v>1</v>
      </c>
      <c r="D8391">
        <v>3999.2057924749902</v>
      </c>
      <c r="E8391">
        <v>29551.496950329099</v>
      </c>
      <c r="F8391">
        <v>6501.9703743096097</v>
      </c>
      <c r="G8391">
        <v>3656.6362393711102</v>
      </c>
      <c r="H8391">
        <v>8672.1737848186694</v>
      </c>
      <c r="I8391">
        <v>1765.7024488356799</v>
      </c>
    </row>
    <row r="8392" spans="1:9" x14ac:dyDescent="0.25">
      <c r="A8392" t="s">
        <v>56</v>
      </c>
      <c r="B8392">
        <v>2012</v>
      </c>
      <c r="C8392">
        <v>2</v>
      </c>
      <c r="D8392">
        <v>4750.7490598594404</v>
      </c>
      <c r="E8392">
        <v>29611.684895947401</v>
      </c>
      <c r="F8392">
        <v>4463.3296740287797</v>
      </c>
      <c r="G8392">
        <v>2510.1856960394002</v>
      </c>
      <c r="H8392">
        <v>4693.9569093722603</v>
      </c>
      <c r="I8392">
        <v>2510.1563710830701</v>
      </c>
    </row>
    <row r="8393" spans="1:9" x14ac:dyDescent="0.25">
      <c r="A8393" t="s">
        <v>56</v>
      </c>
      <c r="B8393">
        <v>2012</v>
      </c>
      <c r="C8393">
        <v>3</v>
      </c>
      <c r="D8393">
        <v>10733.6362191643</v>
      </c>
      <c r="E8393">
        <v>28178.927811198399</v>
      </c>
      <c r="F8393">
        <v>127.563044951641</v>
      </c>
      <c r="G8393">
        <v>69.202307963292398</v>
      </c>
      <c r="H8393">
        <v>1844.40317717528</v>
      </c>
      <c r="I8393">
        <v>7337.4864642525499</v>
      </c>
    </row>
    <row r="8394" spans="1:9" x14ac:dyDescent="0.25">
      <c r="A8394" t="s">
        <v>56</v>
      </c>
      <c r="B8394">
        <v>2012</v>
      </c>
      <c r="C8394">
        <v>4</v>
      </c>
      <c r="D8394">
        <v>12738.503321334299</v>
      </c>
      <c r="E8394">
        <v>26776.6791864263</v>
      </c>
      <c r="F8394">
        <v>214.15798110873001</v>
      </c>
      <c r="G8394">
        <v>117.873778923157</v>
      </c>
      <c r="H8394">
        <v>3982.5244287855598</v>
      </c>
      <c r="I8394">
        <v>10798.154571536201</v>
      </c>
    </row>
    <row r="8395" spans="1:9" x14ac:dyDescent="0.25">
      <c r="A8395" t="s">
        <v>56</v>
      </c>
      <c r="B8395">
        <v>2012</v>
      </c>
      <c r="C8395">
        <v>5</v>
      </c>
      <c r="D8395">
        <v>15261.7267447801</v>
      </c>
      <c r="E8395">
        <v>23327.532838390001</v>
      </c>
      <c r="F8395">
        <v>61.818176015189998</v>
      </c>
      <c r="G8395">
        <v>32.836651933575503</v>
      </c>
      <c r="H8395">
        <v>5330.2936062041499</v>
      </c>
      <c r="I8395">
        <v>11957.3278044334</v>
      </c>
    </row>
    <row r="8396" spans="1:9" x14ac:dyDescent="0.25">
      <c r="A8396" t="s">
        <v>56</v>
      </c>
      <c r="B8396">
        <v>2012</v>
      </c>
      <c r="C8396">
        <v>6</v>
      </c>
      <c r="D8396">
        <v>11005.8431652123</v>
      </c>
      <c r="E8396">
        <v>24471.3198054329</v>
      </c>
      <c r="F8396">
        <v>660.91947594154703</v>
      </c>
      <c r="G8396">
        <v>373.86890031615297</v>
      </c>
      <c r="H8396">
        <v>11676.8931824545</v>
      </c>
      <c r="I8396">
        <v>9105.0447255597901</v>
      </c>
    </row>
    <row r="8397" spans="1:9" x14ac:dyDescent="0.25">
      <c r="A8397" t="s">
        <v>56</v>
      </c>
      <c r="B8397">
        <v>2012</v>
      </c>
      <c r="C8397">
        <v>7</v>
      </c>
      <c r="D8397">
        <v>9157.0627042713095</v>
      </c>
      <c r="E8397">
        <v>28544.924267168699</v>
      </c>
      <c r="F8397">
        <v>4142.5244447311798</v>
      </c>
      <c r="G8397">
        <v>2335.4080740724698</v>
      </c>
      <c r="H8397">
        <v>13548.5806385735</v>
      </c>
      <c r="I8397">
        <v>8758.9582109224903</v>
      </c>
    </row>
    <row r="8398" spans="1:9" x14ac:dyDescent="0.25">
      <c r="A8398" t="s">
        <v>56</v>
      </c>
      <c r="B8398">
        <v>2012</v>
      </c>
      <c r="C8398">
        <v>8</v>
      </c>
      <c r="D8398">
        <v>6805.97528293084</v>
      </c>
      <c r="E8398">
        <v>29047.571453607299</v>
      </c>
      <c r="F8398">
        <v>3129.77691828352</v>
      </c>
      <c r="G8398">
        <v>1748.52690471593</v>
      </c>
      <c r="H8398">
        <v>8457.9436155477706</v>
      </c>
      <c r="I8398">
        <v>6635.9223898256096</v>
      </c>
    </row>
    <row r="8399" spans="1:9" x14ac:dyDescent="0.25">
      <c r="A8399" t="s">
        <v>56</v>
      </c>
      <c r="B8399">
        <v>2012</v>
      </c>
      <c r="C8399">
        <v>9</v>
      </c>
      <c r="D8399">
        <v>4138.9070703510297</v>
      </c>
      <c r="E8399">
        <v>29087.071002349301</v>
      </c>
      <c r="F8399">
        <v>2889.3552398102502</v>
      </c>
      <c r="G8399">
        <v>1612.2896475182299</v>
      </c>
      <c r="H8399">
        <v>5610.1120194452096</v>
      </c>
      <c r="I8399">
        <v>4215.7921397406399</v>
      </c>
    </row>
    <row r="8400" spans="1:9" x14ac:dyDescent="0.25">
      <c r="A8400" t="s">
        <v>56</v>
      </c>
      <c r="B8400">
        <v>2012</v>
      </c>
      <c r="C8400">
        <v>10</v>
      </c>
      <c r="D8400">
        <v>3103.07761649543</v>
      </c>
      <c r="E8400">
        <v>29279.5781350855</v>
      </c>
      <c r="F8400">
        <v>3908.32989180197</v>
      </c>
      <c r="G8400">
        <v>2180.3476471939498</v>
      </c>
      <c r="H8400">
        <v>5693.0676014739302</v>
      </c>
      <c r="I8400">
        <v>3101.3253801186202</v>
      </c>
    </row>
    <row r="8401" spans="1:9" x14ac:dyDescent="0.25">
      <c r="A8401" t="s">
        <v>56</v>
      </c>
      <c r="B8401">
        <v>2012</v>
      </c>
      <c r="C8401">
        <v>11</v>
      </c>
      <c r="D8401">
        <v>2531.6250685281202</v>
      </c>
      <c r="E8401">
        <v>29528.5854179198</v>
      </c>
      <c r="F8401">
        <v>5087.9818619710204</v>
      </c>
      <c r="G8401">
        <v>2879.9246407412402</v>
      </c>
      <c r="H8401">
        <v>5931.89988579486</v>
      </c>
      <c r="I8401">
        <v>2095.0425165275101</v>
      </c>
    </row>
    <row r="8402" spans="1:9" x14ac:dyDescent="0.25">
      <c r="A8402" t="s">
        <v>56</v>
      </c>
      <c r="B8402">
        <v>2012</v>
      </c>
      <c r="C8402">
        <v>12</v>
      </c>
      <c r="D8402">
        <v>3138.57032965382</v>
      </c>
      <c r="E8402">
        <v>29389.357771224601</v>
      </c>
      <c r="F8402">
        <v>3566.19415827695</v>
      </c>
      <c r="G8402">
        <v>2005.8621383653201</v>
      </c>
      <c r="H8402">
        <v>3875.9098971462399</v>
      </c>
      <c r="I8402">
        <v>1834.48526615022</v>
      </c>
    </row>
    <row r="8403" spans="1:9" x14ac:dyDescent="0.25">
      <c r="A8403" t="s">
        <v>56</v>
      </c>
      <c r="B8403">
        <v>2013</v>
      </c>
      <c r="C8403">
        <v>1</v>
      </c>
      <c r="D8403">
        <v>3604.34842912452</v>
      </c>
      <c r="E8403">
        <v>29596.8380955168</v>
      </c>
      <c r="F8403">
        <v>6366.0490613965203</v>
      </c>
      <c r="G8403">
        <v>3590.3322638790701</v>
      </c>
      <c r="H8403">
        <v>7660.1571867286702</v>
      </c>
      <c r="I8403">
        <v>1645.2848038766001</v>
      </c>
    </row>
    <row r="8404" spans="1:9" x14ac:dyDescent="0.25">
      <c r="A8404" t="s">
        <v>56</v>
      </c>
      <c r="B8404">
        <v>2013</v>
      </c>
      <c r="C8404">
        <v>2</v>
      </c>
      <c r="D8404">
        <v>3819.6660904612399</v>
      </c>
      <c r="E8404">
        <v>29557.5352997931</v>
      </c>
      <c r="F8404">
        <v>3727.00426179033</v>
      </c>
      <c r="G8404">
        <v>2093.4031736871698</v>
      </c>
      <c r="H8404">
        <v>4279.8532542264202</v>
      </c>
      <c r="I8404">
        <v>1979.5960151235599</v>
      </c>
    </row>
    <row r="8405" spans="1:9" x14ac:dyDescent="0.25">
      <c r="A8405" t="s">
        <v>56</v>
      </c>
      <c r="B8405">
        <v>2013</v>
      </c>
      <c r="C8405">
        <v>3</v>
      </c>
      <c r="D8405">
        <v>6724.8553327791697</v>
      </c>
      <c r="E8405">
        <v>29371.362822307801</v>
      </c>
      <c r="F8405">
        <v>2602.0289846364499</v>
      </c>
      <c r="G8405">
        <v>1475.29627467776</v>
      </c>
      <c r="H8405">
        <v>4603.88628870908</v>
      </c>
      <c r="I8405">
        <v>4793.4948955561104</v>
      </c>
    </row>
    <row r="8406" spans="1:9" x14ac:dyDescent="0.25">
      <c r="A8406" t="s">
        <v>56</v>
      </c>
      <c r="B8406">
        <v>2013</v>
      </c>
      <c r="C8406">
        <v>4</v>
      </c>
      <c r="D8406">
        <v>11592.3676181061</v>
      </c>
      <c r="E8406">
        <v>27783.617759402499</v>
      </c>
      <c r="F8406">
        <v>198.12652884725</v>
      </c>
      <c r="G8406">
        <v>106.07535653924</v>
      </c>
      <c r="H8406">
        <v>3030.98591635101</v>
      </c>
      <c r="I8406">
        <v>10316.9036795477</v>
      </c>
    </row>
    <row r="8407" spans="1:9" x14ac:dyDescent="0.25">
      <c r="A8407" t="s">
        <v>56</v>
      </c>
      <c r="B8407">
        <v>2013</v>
      </c>
      <c r="C8407">
        <v>5</v>
      </c>
      <c r="D8407">
        <v>12977.180701432801</v>
      </c>
      <c r="E8407">
        <v>25757.211679822201</v>
      </c>
      <c r="F8407">
        <v>814.91054868876995</v>
      </c>
      <c r="G8407">
        <v>459.37486389160301</v>
      </c>
      <c r="H8407">
        <v>11984.7257150308</v>
      </c>
      <c r="I8407">
        <v>11657.029136713199</v>
      </c>
    </row>
    <row r="8408" spans="1:9" x14ac:dyDescent="0.25">
      <c r="A8408" t="s">
        <v>56</v>
      </c>
      <c r="B8408">
        <v>2013</v>
      </c>
      <c r="C8408">
        <v>6</v>
      </c>
      <c r="D8408">
        <v>10965.522455275401</v>
      </c>
      <c r="E8408">
        <v>27779.581745488798</v>
      </c>
      <c r="F8408">
        <v>4120.3987308608002</v>
      </c>
      <c r="G8408">
        <v>2337.0847228464199</v>
      </c>
      <c r="H8408">
        <v>13794.864467535701</v>
      </c>
      <c r="I8408">
        <v>10718.010956083799</v>
      </c>
    </row>
    <row r="8409" spans="1:9" x14ac:dyDescent="0.25">
      <c r="A8409" t="s">
        <v>56</v>
      </c>
      <c r="B8409">
        <v>2013</v>
      </c>
      <c r="C8409">
        <v>7</v>
      </c>
      <c r="D8409">
        <v>10094.7334927637</v>
      </c>
      <c r="E8409">
        <v>27229.504406355201</v>
      </c>
      <c r="F8409">
        <v>680.57728996923299</v>
      </c>
      <c r="G8409">
        <v>373.67240030606303</v>
      </c>
      <c r="H8409">
        <v>6088.8897456909999</v>
      </c>
      <c r="I8409">
        <v>9137.2064290423605</v>
      </c>
    </row>
    <row r="8410" spans="1:9" x14ac:dyDescent="0.25">
      <c r="A8410" t="s">
        <v>56</v>
      </c>
      <c r="B8410">
        <v>2013</v>
      </c>
      <c r="C8410">
        <v>8</v>
      </c>
      <c r="D8410">
        <v>7062.7893406090197</v>
      </c>
      <c r="E8410">
        <v>28470.472676347901</v>
      </c>
      <c r="F8410">
        <v>1636.56853913431</v>
      </c>
      <c r="G8410">
        <v>917.32493458076897</v>
      </c>
      <c r="H8410">
        <v>6243.9543822312598</v>
      </c>
      <c r="I8410">
        <v>6699.2388562255001</v>
      </c>
    </row>
    <row r="8411" spans="1:9" x14ac:dyDescent="0.25">
      <c r="A8411" t="s">
        <v>56</v>
      </c>
      <c r="B8411">
        <v>2013</v>
      </c>
      <c r="C8411">
        <v>9</v>
      </c>
      <c r="D8411">
        <v>3471.8871679028098</v>
      </c>
      <c r="E8411">
        <v>29219.936182482699</v>
      </c>
      <c r="F8411">
        <v>4902.8424082131296</v>
      </c>
      <c r="G8411">
        <v>2743.7297302921902</v>
      </c>
      <c r="H8411">
        <v>8956.8973118178292</v>
      </c>
      <c r="I8411">
        <v>3609.2427933474</v>
      </c>
    </row>
    <row r="8412" spans="1:9" x14ac:dyDescent="0.25">
      <c r="A8412" t="s">
        <v>56</v>
      </c>
      <c r="B8412">
        <v>2013</v>
      </c>
      <c r="C8412">
        <v>10</v>
      </c>
      <c r="D8412">
        <v>3440.2524117773701</v>
      </c>
      <c r="E8412">
        <v>29445.482038606398</v>
      </c>
      <c r="F8412">
        <v>2304.68934008006</v>
      </c>
      <c r="G8412">
        <v>1282.7760839740099</v>
      </c>
      <c r="H8412">
        <v>2927.5505390008998</v>
      </c>
      <c r="I8412">
        <v>3380.40685671745</v>
      </c>
    </row>
    <row r="8413" spans="1:9" x14ac:dyDescent="0.25">
      <c r="A8413" t="s">
        <v>56</v>
      </c>
      <c r="B8413">
        <v>2013</v>
      </c>
      <c r="C8413">
        <v>11</v>
      </c>
      <c r="D8413">
        <v>2432.7459670778799</v>
      </c>
      <c r="E8413">
        <v>29549.514928836201</v>
      </c>
      <c r="F8413">
        <v>4333.0537706246296</v>
      </c>
      <c r="G8413">
        <v>2444.6745943232399</v>
      </c>
      <c r="H8413">
        <v>4654.6067717082697</v>
      </c>
      <c r="I8413">
        <v>2071.21393103332</v>
      </c>
    </row>
    <row r="8414" spans="1:9" x14ac:dyDescent="0.25">
      <c r="A8414" t="s">
        <v>56</v>
      </c>
      <c r="B8414">
        <v>2013</v>
      </c>
      <c r="C8414">
        <v>12</v>
      </c>
      <c r="D8414">
        <v>3565.6991941734</v>
      </c>
      <c r="E8414">
        <v>29534.829244906301</v>
      </c>
      <c r="F8414">
        <v>3304.3745820118602</v>
      </c>
      <c r="G8414">
        <v>1856.2225128826799</v>
      </c>
      <c r="H8414">
        <v>3070.8268935185802</v>
      </c>
      <c r="I8414">
        <v>2046.2774510209799</v>
      </c>
    </row>
    <row r="8415" spans="1:9" x14ac:dyDescent="0.25">
      <c r="A8415" t="s">
        <v>56</v>
      </c>
      <c r="B8415">
        <v>2014</v>
      </c>
      <c r="C8415">
        <v>1</v>
      </c>
      <c r="D8415">
        <v>4069.2245417235699</v>
      </c>
      <c r="E8415">
        <v>29563.703810687399</v>
      </c>
      <c r="F8415">
        <v>4478.3621329134303</v>
      </c>
      <c r="G8415">
        <v>2538.8351409589</v>
      </c>
      <c r="H8415">
        <v>4655.9595611823997</v>
      </c>
      <c r="I8415">
        <v>1790.50229694523</v>
      </c>
    </row>
    <row r="8416" spans="1:9" x14ac:dyDescent="0.25">
      <c r="A8416" t="s">
        <v>56</v>
      </c>
      <c r="B8416">
        <v>2014</v>
      </c>
      <c r="C8416">
        <v>2</v>
      </c>
      <c r="D8416">
        <v>7551.5429523276098</v>
      </c>
      <c r="E8416">
        <v>29436.393855260099</v>
      </c>
      <c r="F8416">
        <v>1244.32986705648</v>
      </c>
      <c r="G8416">
        <v>694.38154685943505</v>
      </c>
      <c r="H8416">
        <v>936.10434751277103</v>
      </c>
      <c r="I8416">
        <v>3601.3682883582901</v>
      </c>
    </row>
    <row r="8417" spans="1:9" x14ac:dyDescent="0.25">
      <c r="A8417" t="s">
        <v>56</v>
      </c>
      <c r="B8417">
        <v>2014</v>
      </c>
      <c r="C8417">
        <v>3</v>
      </c>
      <c r="D8417">
        <v>11827.970626828101</v>
      </c>
      <c r="E8417">
        <v>28582.784780472401</v>
      </c>
      <c r="F8417">
        <v>1478.0571208398101</v>
      </c>
      <c r="G8417">
        <v>832.64749010376897</v>
      </c>
      <c r="H8417">
        <v>5065.3363602177897</v>
      </c>
      <c r="I8417">
        <v>7959.3343333009398</v>
      </c>
    </row>
    <row r="8418" spans="1:9" x14ac:dyDescent="0.25">
      <c r="A8418" t="s">
        <v>56</v>
      </c>
      <c r="B8418">
        <v>2014</v>
      </c>
      <c r="C8418">
        <v>4</v>
      </c>
      <c r="D8418">
        <v>13252.6089810171</v>
      </c>
      <c r="E8418">
        <v>26932.7719885439</v>
      </c>
      <c r="F8418">
        <v>202.883824291591</v>
      </c>
      <c r="G8418">
        <v>111.224779195907</v>
      </c>
      <c r="H8418">
        <v>5470.8444816702904</v>
      </c>
      <c r="I8418">
        <v>11248.476359746899</v>
      </c>
    </row>
    <row r="8419" spans="1:9" x14ac:dyDescent="0.25">
      <c r="A8419" t="s">
        <v>56</v>
      </c>
      <c r="B8419">
        <v>2014</v>
      </c>
      <c r="C8419">
        <v>5</v>
      </c>
      <c r="D8419">
        <v>13000.3116919488</v>
      </c>
      <c r="E8419">
        <v>26432.369947051298</v>
      </c>
      <c r="F8419">
        <v>1217.0104973013099</v>
      </c>
      <c r="G8419">
        <v>676.40529512119701</v>
      </c>
      <c r="H8419">
        <v>12296.339088962101</v>
      </c>
      <c r="I8419">
        <v>12119.527125614301</v>
      </c>
    </row>
    <row r="8420" spans="1:9" x14ac:dyDescent="0.25">
      <c r="A8420" t="s">
        <v>56</v>
      </c>
      <c r="B8420">
        <v>2014</v>
      </c>
      <c r="C8420">
        <v>6</v>
      </c>
      <c r="D8420">
        <v>11468.5429693642</v>
      </c>
      <c r="E8420">
        <v>26266.488006898999</v>
      </c>
      <c r="F8420">
        <v>812.66680713541905</v>
      </c>
      <c r="G8420">
        <v>452.55623862288701</v>
      </c>
      <c r="H8420">
        <v>6970.0156408656503</v>
      </c>
      <c r="I8420">
        <v>10572.5464797844</v>
      </c>
    </row>
    <row r="8421" spans="1:9" x14ac:dyDescent="0.25">
      <c r="A8421" t="s">
        <v>56</v>
      </c>
      <c r="B8421">
        <v>2014</v>
      </c>
      <c r="C8421">
        <v>7</v>
      </c>
      <c r="D8421">
        <v>10369.494380157201</v>
      </c>
      <c r="E8421">
        <v>27058.727955954499</v>
      </c>
      <c r="F8421">
        <v>1182.6465346017701</v>
      </c>
      <c r="G8421">
        <v>675.35797010249996</v>
      </c>
      <c r="H8421">
        <v>8661.9992371816807</v>
      </c>
      <c r="I8421">
        <v>9280.3236841941307</v>
      </c>
    </row>
    <row r="8422" spans="1:9" x14ac:dyDescent="0.25">
      <c r="A8422" t="s">
        <v>56</v>
      </c>
      <c r="B8422">
        <v>2014</v>
      </c>
      <c r="C8422">
        <v>8</v>
      </c>
      <c r="D8422">
        <v>6171.9611822142097</v>
      </c>
      <c r="E8422">
        <v>28885.704129572201</v>
      </c>
      <c r="F8422">
        <v>3936.16075147627</v>
      </c>
      <c r="G8422">
        <v>2210.7673685679001</v>
      </c>
      <c r="H8422">
        <v>9406.4114263920001</v>
      </c>
      <c r="I8422">
        <v>6009.53176777726</v>
      </c>
    </row>
    <row r="8423" spans="1:9" x14ac:dyDescent="0.25">
      <c r="A8423" t="s">
        <v>56</v>
      </c>
      <c r="B8423">
        <v>2014</v>
      </c>
      <c r="C8423">
        <v>9</v>
      </c>
      <c r="D8423">
        <v>3867.5079567461398</v>
      </c>
      <c r="E8423">
        <v>29090.402725363001</v>
      </c>
      <c r="F8423">
        <v>4091.0586933756899</v>
      </c>
      <c r="G8423">
        <v>2289.8120770198102</v>
      </c>
      <c r="H8423">
        <v>7954.1237378912401</v>
      </c>
      <c r="I8423">
        <v>3953.79374771315</v>
      </c>
    </row>
    <row r="8424" spans="1:9" x14ac:dyDescent="0.25">
      <c r="A8424" t="s">
        <v>56</v>
      </c>
      <c r="B8424">
        <v>2014</v>
      </c>
      <c r="C8424">
        <v>10</v>
      </c>
      <c r="D8424">
        <v>3145.94319382911</v>
      </c>
      <c r="E8424">
        <v>29297.7017448933</v>
      </c>
      <c r="F8424">
        <v>3533.48153367132</v>
      </c>
      <c r="G8424">
        <v>1982.66981740918</v>
      </c>
      <c r="H8424">
        <v>4589.2120549308602</v>
      </c>
      <c r="I8424">
        <v>3124.9605531792999</v>
      </c>
    </row>
    <row r="8425" spans="1:9" x14ac:dyDescent="0.25">
      <c r="A8425" t="s">
        <v>56</v>
      </c>
      <c r="B8425">
        <v>2014</v>
      </c>
      <c r="C8425">
        <v>11</v>
      </c>
      <c r="D8425">
        <v>2456.5393918049999</v>
      </c>
      <c r="E8425">
        <v>29331.550136661499</v>
      </c>
      <c r="F8425">
        <v>2080.5219278691502</v>
      </c>
      <c r="G8425">
        <v>1172.4567089289001</v>
      </c>
      <c r="H8425">
        <v>1735.1193924213901</v>
      </c>
      <c r="I8425">
        <v>2089.6408096390301</v>
      </c>
    </row>
    <row r="8426" spans="1:9" x14ac:dyDescent="0.25">
      <c r="A8426" t="s">
        <v>56</v>
      </c>
      <c r="B8426">
        <v>2014</v>
      </c>
      <c r="C8426">
        <v>12</v>
      </c>
      <c r="D8426">
        <v>3089.5758447817602</v>
      </c>
      <c r="E8426">
        <v>29598.509872113998</v>
      </c>
      <c r="F8426">
        <v>5064.2263078781098</v>
      </c>
      <c r="G8426">
        <v>2852.3223571548201</v>
      </c>
      <c r="H8426">
        <v>5487.9926912296496</v>
      </c>
      <c r="I8426">
        <v>1822.3349317152399</v>
      </c>
    </row>
    <row r="8427" spans="1:9" x14ac:dyDescent="0.25">
      <c r="A8427" t="s">
        <v>57</v>
      </c>
      <c r="B8427">
        <v>2002</v>
      </c>
      <c r="C8427">
        <v>1</v>
      </c>
      <c r="D8427">
        <v>2100.6622600345299</v>
      </c>
      <c r="E8427">
        <v>18610.8435188275</v>
      </c>
      <c r="F8427">
        <v>5234.36968288361</v>
      </c>
      <c r="G8427">
        <v>2598.9473723445799</v>
      </c>
      <c r="H8427">
        <v>7474.84034775492</v>
      </c>
      <c r="I8427">
        <v>1180.80840753134</v>
      </c>
    </row>
    <row r="8428" spans="1:9" x14ac:dyDescent="0.25">
      <c r="A8428" t="s">
        <v>57</v>
      </c>
      <c r="B8428">
        <v>2002</v>
      </c>
      <c r="C8428">
        <v>2</v>
      </c>
      <c r="D8428">
        <v>2753.4365511404199</v>
      </c>
      <c r="E8428">
        <v>18434.349116409699</v>
      </c>
      <c r="F8428">
        <v>4457.6239873219702</v>
      </c>
      <c r="G8428">
        <v>2211.2364887286699</v>
      </c>
      <c r="H8428">
        <v>7312.7327794554803</v>
      </c>
      <c r="I8428">
        <v>1458.6729393440401</v>
      </c>
    </row>
    <row r="8429" spans="1:9" x14ac:dyDescent="0.25">
      <c r="A8429" t="s">
        <v>57</v>
      </c>
      <c r="B8429">
        <v>2002</v>
      </c>
      <c r="C8429">
        <v>3</v>
      </c>
      <c r="D8429">
        <v>4651.8917153990897</v>
      </c>
      <c r="E8429">
        <v>18414.014399247098</v>
      </c>
      <c r="F8429">
        <v>2001.3191371682001</v>
      </c>
      <c r="G8429">
        <v>986.68908914778694</v>
      </c>
      <c r="H8429">
        <v>3838.7696850306302</v>
      </c>
      <c r="I8429">
        <v>3112.10689030504</v>
      </c>
    </row>
    <row r="8430" spans="1:9" x14ac:dyDescent="0.25">
      <c r="A8430" t="s">
        <v>57</v>
      </c>
      <c r="B8430">
        <v>2002</v>
      </c>
      <c r="C8430">
        <v>4</v>
      </c>
      <c r="D8430">
        <v>6086.4076093758304</v>
      </c>
      <c r="E8430">
        <v>17052.8110130118</v>
      </c>
      <c r="F8430">
        <v>304.44945926246999</v>
      </c>
      <c r="G8430">
        <v>147.064033347172</v>
      </c>
      <c r="H8430">
        <v>2487.84872127978</v>
      </c>
      <c r="I8430">
        <v>4789.4333091605504</v>
      </c>
    </row>
    <row r="8431" spans="1:9" x14ac:dyDescent="0.25">
      <c r="A8431" t="s">
        <v>57</v>
      </c>
      <c r="B8431">
        <v>2002</v>
      </c>
      <c r="C8431">
        <v>5</v>
      </c>
      <c r="D8431">
        <v>7060.8756045690698</v>
      </c>
      <c r="E8431">
        <v>16973.354887810601</v>
      </c>
      <c r="F8431">
        <v>992.42078701912897</v>
      </c>
      <c r="G8431">
        <v>478.57571070662698</v>
      </c>
      <c r="H8431">
        <v>6447.9404872786599</v>
      </c>
      <c r="I8431">
        <v>6382.7984045680496</v>
      </c>
    </row>
    <row r="8432" spans="1:9" x14ac:dyDescent="0.25">
      <c r="A8432" t="s">
        <v>57</v>
      </c>
      <c r="B8432">
        <v>2002</v>
      </c>
      <c r="C8432">
        <v>6</v>
      </c>
      <c r="D8432">
        <v>5924.6161904892397</v>
      </c>
      <c r="E8432">
        <v>17852.982308242601</v>
      </c>
      <c r="F8432">
        <v>2707.1026281112499</v>
      </c>
      <c r="G8432">
        <v>1331.5513886931899</v>
      </c>
      <c r="H8432">
        <v>8718.1550856636804</v>
      </c>
      <c r="I8432">
        <v>5944.1837868285802</v>
      </c>
    </row>
    <row r="8433" spans="1:9" x14ac:dyDescent="0.25">
      <c r="A8433" t="s">
        <v>57</v>
      </c>
      <c r="B8433">
        <v>2002</v>
      </c>
      <c r="C8433">
        <v>7</v>
      </c>
      <c r="D8433">
        <v>3960.7106285141899</v>
      </c>
      <c r="E8433">
        <v>18146.8566502869</v>
      </c>
      <c r="F8433">
        <v>3650.5237229087702</v>
      </c>
      <c r="G8433">
        <v>1778.69764603096</v>
      </c>
      <c r="H8433">
        <v>8149.3553482039697</v>
      </c>
      <c r="I8433">
        <v>4232.4093978340297</v>
      </c>
    </row>
    <row r="8434" spans="1:9" x14ac:dyDescent="0.25">
      <c r="A8434" t="s">
        <v>57</v>
      </c>
      <c r="B8434">
        <v>2002</v>
      </c>
      <c r="C8434">
        <v>8</v>
      </c>
      <c r="D8434">
        <v>3227.63166993304</v>
      </c>
      <c r="E8434">
        <v>17690.112506569101</v>
      </c>
      <c r="F8434">
        <v>1091.0049460013699</v>
      </c>
      <c r="G8434">
        <v>543.54446472158304</v>
      </c>
      <c r="H8434">
        <v>3237.78620904739</v>
      </c>
      <c r="I8434">
        <v>3494.3777065576801</v>
      </c>
    </row>
    <row r="8435" spans="1:9" x14ac:dyDescent="0.25">
      <c r="A8435" t="s">
        <v>57</v>
      </c>
      <c r="B8435">
        <v>2002</v>
      </c>
      <c r="C8435">
        <v>9</v>
      </c>
      <c r="D8435">
        <v>1760.3246963295801</v>
      </c>
      <c r="E8435">
        <v>18166.423130845698</v>
      </c>
      <c r="F8435">
        <v>881.79682500671004</v>
      </c>
      <c r="G8435">
        <v>422.01571114012802</v>
      </c>
      <c r="H8435">
        <v>1686.3893912953399</v>
      </c>
      <c r="I8435">
        <v>2140.4499922237001</v>
      </c>
    </row>
    <row r="8436" spans="1:9" x14ac:dyDescent="0.25">
      <c r="A8436" t="s">
        <v>57</v>
      </c>
      <c r="B8436">
        <v>2002</v>
      </c>
      <c r="C8436">
        <v>10</v>
      </c>
      <c r="D8436">
        <v>734.49109603805198</v>
      </c>
      <c r="E8436">
        <v>18464.015867183502</v>
      </c>
      <c r="F8436">
        <v>4202.2904439677995</v>
      </c>
      <c r="G8436">
        <v>2070.7567013786902</v>
      </c>
      <c r="H8436">
        <v>5960.0029135413097</v>
      </c>
      <c r="I8436">
        <v>1115.7274698272299</v>
      </c>
    </row>
    <row r="8437" spans="1:9" x14ac:dyDescent="0.25">
      <c r="A8437" t="s">
        <v>57</v>
      </c>
      <c r="B8437">
        <v>2002</v>
      </c>
      <c r="C8437">
        <v>11</v>
      </c>
      <c r="D8437">
        <v>692.31075371727297</v>
      </c>
      <c r="E8437">
        <v>18498.459588221602</v>
      </c>
      <c r="F8437">
        <v>4061.5993423481</v>
      </c>
      <c r="G8437">
        <v>2001.3763443233299</v>
      </c>
      <c r="H8437">
        <v>5832.2874682268302</v>
      </c>
      <c r="I8437">
        <v>936.59563450052804</v>
      </c>
    </row>
    <row r="8438" spans="1:9" x14ac:dyDescent="0.25">
      <c r="A8438" t="s">
        <v>57</v>
      </c>
      <c r="B8438">
        <v>2002</v>
      </c>
      <c r="C8438">
        <v>12</v>
      </c>
      <c r="D8438">
        <v>1033.1764083272101</v>
      </c>
      <c r="E8438">
        <v>18610.598234511901</v>
      </c>
      <c r="F8438">
        <v>2197.7100331982801</v>
      </c>
      <c r="G8438">
        <v>1086.0110863427701</v>
      </c>
      <c r="H8438">
        <v>1870.3736793380599</v>
      </c>
      <c r="I8438">
        <v>967.54829223795502</v>
      </c>
    </row>
    <row r="8439" spans="1:9" x14ac:dyDescent="0.25">
      <c r="A8439" t="s">
        <v>57</v>
      </c>
      <c r="B8439">
        <v>2003</v>
      </c>
      <c r="C8439">
        <v>1</v>
      </c>
      <c r="D8439">
        <v>1996.9462040465601</v>
      </c>
      <c r="E8439">
        <v>18582.356243818002</v>
      </c>
      <c r="F8439">
        <v>2933.2613083808901</v>
      </c>
      <c r="G8439">
        <v>1437.20633047148</v>
      </c>
      <c r="H8439">
        <v>3643.9412923437699</v>
      </c>
      <c r="I8439">
        <v>1134.8621989763999</v>
      </c>
    </row>
    <row r="8440" spans="1:9" x14ac:dyDescent="0.25">
      <c r="A8440" t="s">
        <v>57</v>
      </c>
      <c r="B8440">
        <v>2003</v>
      </c>
      <c r="C8440">
        <v>2</v>
      </c>
      <c r="D8440">
        <v>2643.7470807677601</v>
      </c>
      <c r="E8440">
        <v>18621.418267865902</v>
      </c>
      <c r="F8440">
        <v>1465.1758427397999</v>
      </c>
      <c r="G8440">
        <v>717.24109912393396</v>
      </c>
      <c r="H8440">
        <v>1399.84630982672</v>
      </c>
      <c r="I8440">
        <v>1451.8515733142999</v>
      </c>
    </row>
    <row r="8441" spans="1:9" x14ac:dyDescent="0.25">
      <c r="A8441" t="s">
        <v>57</v>
      </c>
      <c r="B8441">
        <v>2003</v>
      </c>
      <c r="C8441">
        <v>3</v>
      </c>
      <c r="D8441">
        <v>5069.6481117615704</v>
      </c>
      <c r="E8441">
        <v>18079.565865399501</v>
      </c>
      <c r="F8441">
        <v>1146.89004756084</v>
      </c>
      <c r="G8441">
        <v>570.09046087177796</v>
      </c>
      <c r="H8441">
        <v>1338.7559454602799</v>
      </c>
      <c r="I8441">
        <v>3330.1141139364299</v>
      </c>
    </row>
    <row r="8442" spans="1:9" x14ac:dyDescent="0.25">
      <c r="A8442" t="s">
        <v>57</v>
      </c>
      <c r="B8442">
        <v>2003</v>
      </c>
      <c r="C8442">
        <v>4</v>
      </c>
      <c r="D8442">
        <v>6227.4181138100203</v>
      </c>
      <c r="E8442">
        <v>17258.305568079599</v>
      </c>
      <c r="F8442">
        <v>974.75541617727197</v>
      </c>
      <c r="G8442">
        <v>496.43676105277302</v>
      </c>
      <c r="H8442">
        <v>5353.4214420087601</v>
      </c>
      <c r="I8442">
        <v>5004.3640036893203</v>
      </c>
    </row>
    <row r="8443" spans="1:9" x14ac:dyDescent="0.25">
      <c r="A8443" t="s">
        <v>57</v>
      </c>
      <c r="B8443">
        <v>2003</v>
      </c>
      <c r="C8443">
        <v>5</v>
      </c>
      <c r="D8443">
        <v>6259.8829476876699</v>
      </c>
      <c r="E8443">
        <v>18023.039810909599</v>
      </c>
      <c r="F8443">
        <v>1695.62606326885</v>
      </c>
      <c r="G8443">
        <v>826.00914653947405</v>
      </c>
      <c r="H8443">
        <v>5946.9239354813199</v>
      </c>
      <c r="I8443">
        <v>6079.1005956805002</v>
      </c>
    </row>
    <row r="8444" spans="1:9" x14ac:dyDescent="0.25">
      <c r="A8444" t="s">
        <v>57</v>
      </c>
      <c r="B8444">
        <v>2003</v>
      </c>
      <c r="C8444">
        <v>6</v>
      </c>
      <c r="D8444">
        <v>5619.1259716112099</v>
      </c>
      <c r="E8444">
        <v>17665.983925487199</v>
      </c>
      <c r="F8444">
        <v>1943.2696029143499</v>
      </c>
      <c r="G8444">
        <v>937.98745694070396</v>
      </c>
      <c r="H8444">
        <v>7225.10168738631</v>
      </c>
      <c r="I8444">
        <v>5408.0289059076204</v>
      </c>
    </row>
    <row r="8445" spans="1:9" x14ac:dyDescent="0.25">
      <c r="A8445" t="s">
        <v>57</v>
      </c>
      <c r="B8445">
        <v>2003</v>
      </c>
      <c r="C8445">
        <v>7</v>
      </c>
      <c r="D8445">
        <v>4273.2321897399697</v>
      </c>
      <c r="E8445">
        <v>18014.997512235099</v>
      </c>
      <c r="F8445">
        <v>2920.73627589323</v>
      </c>
      <c r="G8445">
        <v>1449.83819853304</v>
      </c>
      <c r="H8445">
        <v>7369.0846842925303</v>
      </c>
      <c r="I8445">
        <v>4287.4385719581796</v>
      </c>
    </row>
    <row r="8446" spans="1:9" x14ac:dyDescent="0.25">
      <c r="A8446" t="s">
        <v>57</v>
      </c>
      <c r="B8446">
        <v>2003</v>
      </c>
      <c r="C8446">
        <v>8</v>
      </c>
      <c r="D8446">
        <v>2751.7360867061898</v>
      </c>
      <c r="E8446">
        <v>18184.834410834399</v>
      </c>
      <c r="F8446">
        <v>1855.21735892483</v>
      </c>
      <c r="G8446">
        <v>881.11652547779295</v>
      </c>
      <c r="H8446">
        <v>4220.32258998613</v>
      </c>
      <c r="I8446">
        <v>2903.4317487838298</v>
      </c>
    </row>
    <row r="8447" spans="1:9" x14ac:dyDescent="0.25">
      <c r="A8447" t="s">
        <v>57</v>
      </c>
      <c r="B8447">
        <v>2003</v>
      </c>
      <c r="C8447">
        <v>9</v>
      </c>
      <c r="D8447">
        <v>1606.2896190860299</v>
      </c>
      <c r="E8447">
        <v>18450.539454071699</v>
      </c>
      <c r="F8447">
        <v>1745.4196513514701</v>
      </c>
      <c r="G8447">
        <v>832.60005276591698</v>
      </c>
      <c r="H8447">
        <v>2510.8984491998299</v>
      </c>
      <c r="I8447">
        <v>1814.5333917087</v>
      </c>
    </row>
    <row r="8448" spans="1:9" x14ac:dyDescent="0.25">
      <c r="A8448" t="s">
        <v>57</v>
      </c>
      <c r="B8448">
        <v>2003</v>
      </c>
      <c r="C8448">
        <v>10</v>
      </c>
      <c r="D8448">
        <v>1055.9535069962401</v>
      </c>
      <c r="E8448">
        <v>18545.915408103599</v>
      </c>
      <c r="F8448">
        <v>2622.9416923301101</v>
      </c>
      <c r="G8448">
        <v>1304.8631445293099</v>
      </c>
      <c r="H8448">
        <v>2932.2111046216401</v>
      </c>
      <c r="I8448">
        <v>1205.4317451565601</v>
      </c>
    </row>
    <row r="8449" spans="1:9" x14ac:dyDescent="0.25">
      <c r="A8449" t="s">
        <v>57</v>
      </c>
      <c r="B8449">
        <v>2003</v>
      </c>
      <c r="C8449">
        <v>11</v>
      </c>
      <c r="D8449">
        <v>836.47447414136798</v>
      </c>
      <c r="E8449">
        <v>18444.610054172601</v>
      </c>
      <c r="F8449">
        <v>4406.3588260931501</v>
      </c>
      <c r="G8449">
        <v>2165.3211843884901</v>
      </c>
      <c r="H8449">
        <v>6338.6695804560604</v>
      </c>
      <c r="I8449">
        <v>827.53104836164903</v>
      </c>
    </row>
    <row r="8450" spans="1:9" x14ac:dyDescent="0.25">
      <c r="A8450" t="s">
        <v>57</v>
      </c>
      <c r="B8450">
        <v>2003</v>
      </c>
      <c r="C8450">
        <v>12</v>
      </c>
      <c r="D8450">
        <v>1529.0372321610901</v>
      </c>
      <c r="E8450">
        <v>18499.631945019799</v>
      </c>
      <c r="F8450">
        <v>4574.79930562965</v>
      </c>
      <c r="G8450">
        <v>2284.53117256007</v>
      </c>
      <c r="H8450">
        <v>6568.6754451851803</v>
      </c>
      <c r="I8450">
        <v>995.60967905553002</v>
      </c>
    </row>
    <row r="8451" spans="1:9" x14ac:dyDescent="0.25">
      <c r="A8451" t="s">
        <v>57</v>
      </c>
      <c r="B8451">
        <v>2004</v>
      </c>
      <c r="C8451">
        <v>1</v>
      </c>
      <c r="D8451">
        <v>1695.30134744117</v>
      </c>
      <c r="E8451">
        <v>18455.503682370301</v>
      </c>
      <c r="F8451">
        <v>3778.8234343959398</v>
      </c>
      <c r="G8451">
        <v>1855.6649681613001</v>
      </c>
      <c r="H8451">
        <v>4825.2972966431998</v>
      </c>
      <c r="I8451">
        <v>816.72435603508404</v>
      </c>
    </row>
    <row r="8452" spans="1:9" x14ac:dyDescent="0.25">
      <c r="A8452" t="s">
        <v>57</v>
      </c>
      <c r="B8452">
        <v>2004</v>
      </c>
      <c r="C8452">
        <v>2</v>
      </c>
      <c r="D8452">
        <v>3035.9260338306399</v>
      </c>
      <c r="E8452">
        <v>18514.092094317799</v>
      </c>
      <c r="F8452">
        <v>2056.0534147000799</v>
      </c>
      <c r="G8452">
        <v>1017.8754875859501</v>
      </c>
      <c r="H8452">
        <v>3112.7135105950401</v>
      </c>
      <c r="I8452">
        <v>1411.66355623135</v>
      </c>
    </row>
    <row r="8453" spans="1:9" x14ac:dyDescent="0.25">
      <c r="A8453" t="s">
        <v>57</v>
      </c>
      <c r="B8453">
        <v>2004</v>
      </c>
      <c r="C8453">
        <v>3</v>
      </c>
      <c r="D8453">
        <v>4605.5204189936003</v>
      </c>
      <c r="E8453">
        <v>18464.781730371498</v>
      </c>
      <c r="F8453">
        <v>1974.5393684845101</v>
      </c>
      <c r="G8453">
        <v>976.74372177437897</v>
      </c>
      <c r="H8453">
        <v>3387.79298433345</v>
      </c>
      <c r="I8453">
        <v>2908.9328924165102</v>
      </c>
    </row>
    <row r="8454" spans="1:9" x14ac:dyDescent="0.25">
      <c r="A8454" t="s">
        <v>57</v>
      </c>
      <c r="B8454">
        <v>2004</v>
      </c>
      <c r="C8454">
        <v>4</v>
      </c>
      <c r="D8454">
        <v>6485.41010471563</v>
      </c>
      <c r="E8454">
        <v>17572.085975500599</v>
      </c>
      <c r="F8454">
        <v>358.39895761874197</v>
      </c>
      <c r="G8454">
        <v>177.75350907818199</v>
      </c>
      <c r="H8454">
        <v>2096.5504258799201</v>
      </c>
      <c r="I8454">
        <v>5128.4256665595904</v>
      </c>
    </row>
    <row r="8455" spans="1:9" x14ac:dyDescent="0.25">
      <c r="A8455" t="s">
        <v>57</v>
      </c>
      <c r="B8455">
        <v>2004</v>
      </c>
      <c r="C8455">
        <v>5</v>
      </c>
      <c r="D8455">
        <v>7100.9484830492102</v>
      </c>
      <c r="E8455">
        <v>16157.7515074073</v>
      </c>
      <c r="F8455">
        <v>170.34670516067899</v>
      </c>
      <c r="G8455">
        <v>86.373712385259097</v>
      </c>
      <c r="H8455">
        <v>2702.5284348723699</v>
      </c>
      <c r="I8455">
        <v>5956.2717670943503</v>
      </c>
    </row>
    <row r="8456" spans="1:9" x14ac:dyDescent="0.25">
      <c r="A8456" t="s">
        <v>57</v>
      </c>
      <c r="B8456">
        <v>2004</v>
      </c>
      <c r="C8456">
        <v>6</v>
      </c>
      <c r="D8456">
        <v>5380.4397456576298</v>
      </c>
      <c r="E8456">
        <v>16430.707208728199</v>
      </c>
      <c r="F8456">
        <v>1335.3826564511401</v>
      </c>
      <c r="G8456">
        <v>650.221224528672</v>
      </c>
      <c r="H8456">
        <v>7284.78512261374</v>
      </c>
      <c r="I8456">
        <v>4754.5857887818102</v>
      </c>
    </row>
    <row r="8457" spans="1:9" x14ac:dyDescent="0.25">
      <c r="A8457" t="s">
        <v>57</v>
      </c>
      <c r="B8457">
        <v>2004</v>
      </c>
      <c r="C8457">
        <v>7</v>
      </c>
      <c r="D8457">
        <v>3621.0998591623402</v>
      </c>
      <c r="E8457">
        <v>18242.542650606199</v>
      </c>
      <c r="F8457">
        <v>3843.1796176953899</v>
      </c>
      <c r="G8457">
        <v>1913.65367994044</v>
      </c>
      <c r="H8457">
        <v>8406.3799089335807</v>
      </c>
      <c r="I8457">
        <v>3721.2911969033999</v>
      </c>
    </row>
    <row r="8458" spans="1:9" x14ac:dyDescent="0.25">
      <c r="A8458" t="s">
        <v>57</v>
      </c>
      <c r="B8458">
        <v>2004</v>
      </c>
      <c r="C8458">
        <v>8</v>
      </c>
      <c r="D8458">
        <v>2588.24993809644</v>
      </c>
      <c r="E8458">
        <v>17819.134669646799</v>
      </c>
      <c r="F8458">
        <v>4965.7575017586296</v>
      </c>
      <c r="G8458">
        <v>2399.1329427711098</v>
      </c>
      <c r="H8458">
        <v>9303.7373906930006</v>
      </c>
      <c r="I8458">
        <v>2648.7470604406899</v>
      </c>
    </row>
    <row r="8459" spans="1:9" x14ac:dyDescent="0.25">
      <c r="A8459" t="s">
        <v>57</v>
      </c>
      <c r="B8459">
        <v>2004</v>
      </c>
      <c r="C8459">
        <v>9</v>
      </c>
      <c r="D8459">
        <v>1454.41733685702</v>
      </c>
      <c r="E8459">
        <v>18162.5481997979</v>
      </c>
      <c r="F8459">
        <v>3746.3578981218602</v>
      </c>
      <c r="G8459">
        <v>1855.10718242229</v>
      </c>
      <c r="H8459">
        <v>6750.1132904668602</v>
      </c>
      <c r="I8459">
        <v>1644.0434345108299</v>
      </c>
    </row>
    <row r="8460" spans="1:9" x14ac:dyDescent="0.25">
      <c r="A8460" t="s">
        <v>57</v>
      </c>
      <c r="B8460">
        <v>2004</v>
      </c>
      <c r="C8460">
        <v>10</v>
      </c>
      <c r="D8460">
        <v>849.07598887531196</v>
      </c>
      <c r="E8460">
        <v>18387.404840062401</v>
      </c>
      <c r="F8460">
        <v>5184.1463104501299</v>
      </c>
      <c r="G8460">
        <v>2562.6959438827398</v>
      </c>
      <c r="H8460">
        <v>7985.9177375173304</v>
      </c>
      <c r="I8460">
        <v>1004.39009986249</v>
      </c>
    </row>
    <row r="8461" spans="1:9" x14ac:dyDescent="0.25">
      <c r="A8461" t="s">
        <v>57</v>
      </c>
      <c r="B8461">
        <v>2004</v>
      </c>
      <c r="C8461">
        <v>11</v>
      </c>
      <c r="D8461">
        <v>995.20821714373699</v>
      </c>
      <c r="E8461">
        <v>18417.855376609001</v>
      </c>
      <c r="F8461">
        <v>3658.5969394427102</v>
      </c>
      <c r="G8461">
        <v>1814.1050777395101</v>
      </c>
      <c r="H8461">
        <v>5138.54652517878</v>
      </c>
      <c r="I8461">
        <v>936.33467194090304</v>
      </c>
    </row>
    <row r="8462" spans="1:9" x14ac:dyDescent="0.25">
      <c r="A8462" t="s">
        <v>57</v>
      </c>
      <c r="B8462">
        <v>2004</v>
      </c>
      <c r="C8462">
        <v>12</v>
      </c>
      <c r="D8462">
        <v>1567.4030750061099</v>
      </c>
      <c r="E8462">
        <v>18498.117158741101</v>
      </c>
      <c r="F8462">
        <v>3426.3442831454299</v>
      </c>
      <c r="G8462">
        <v>1687.73763680611</v>
      </c>
      <c r="H8462">
        <v>4539.3947668767096</v>
      </c>
      <c r="I8462">
        <v>1009.20352389517</v>
      </c>
    </row>
    <row r="8463" spans="1:9" x14ac:dyDescent="0.25">
      <c r="A8463" t="s">
        <v>57</v>
      </c>
      <c r="B8463">
        <v>2005</v>
      </c>
      <c r="C8463">
        <v>1</v>
      </c>
      <c r="D8463">
        <v>2148.0908785115698</v>
      </c>
      <c r="E8463">
        <v>18561.501314626301</v>
      </c>
      <c r="F8463">
        <v>4290.9036063808599</v>
      </c>
      <c r="G8463">
        <v>2123.6677616059801</v>
      </c>
      <c r="H8463">
        <v>6149.8899684098797</v>
      </c>
      <c r="I8463">
        <v>974.98753462269701</v>
      </c>
    </row>
    <row r="8464" spans="1:9" x14ac:dyDescent="0.25">
      <c r="A8464" t="s">
        <v>57</v>
      </c>
      <c r="B8464">
        <v>2005</v>
      </c>
      <c r="C8464">
        <v>2</v>
      </c>
      <c r="D8464">
        <v>2437.3583706775098</v>
      </c>
      <c r="E8464">
        <v>18592.358634731299</v>
      </c>
      <c r="F8464">
        <v>2384.6258948447498</v>
      </c>
      <c r="G8464">
        <v>1177.61195683454</v>
      </c>
      <c r="H8464">
        <v>2597.5703849485199</v>
      </c>
      <c r="I8464">
        <v>1155.4972782617299</v>
      </c>
    </row>
    <row r="8465" spans="1:9" x14ac:dyDescent="0.25">
      <c r="A8465" t="s">
        <v>57</v>
      </c>
      <c r="B8465">
        <v>2005</v>
      </c>
      <c r="C8465">
        <v>3</v>
      </c>
      <c r="D8465">
        <v>4705.4453613874102</v>
      </c>
      <c r="E8465">
        <v>18311.546934321199</v>
      </c>
      <c r="F8465">
        <v>1558.72267655363</v>
      </c>
      <c r="G8465">
        <v>772.38724864800997</v>
      </c>
      <c r="H8465">
        <v>2464.5195076007099</v>
      </c>
      <c r="I8465">
        <v>2925.24153389087</v>
      </c>
    </row>
    <row r="8466" spans="1:9" x14ac:dyDescent="0.25">
      <c r="A8466" t="s">
        <v>57</v>
      </c>
      <c r="B8466">
        <v>2005</v>
      </c>
      <c r="C8466">
        <v>4</v>
      </c>
      <c r="D8466">
        <v>6596.9800281944199</v>
      </c>
      <c r="E8466">
        <v>17296.170380964799</v>
      </c>
      <c r="F8466">
        <v>241.57811288357999</v>
      </c>
      <c r="G8466">
        <v>119.476362556236</v>
      </c>
      <c r="H8466">
        <v>1976.8834434565699</v>
      </c>
      <c r="I8466">
        <v>5054.8194141746899</v>
      </c>
    </row>
    <row r="8467" spans="1:9" x14ac:dyDescent="0.25">
      <c r="A8467" t="s">
        <v>57</v>
      </c>
      <c r="B8467">
        <v>2005</v>
      </c>
      <c r="C8467">
        <v>5</v>
      </c>
      <c r="D8467">
        <v>6285.2362491130198</v>
      </c>
      <c r="E8467">
        <v>16865.7923239845</v>
      </c>
      <c r="F8467">
        <v>731.29082186098299</v>
      </c>
      <c r="G8467">
        <v>342.354656457381</v>
      </c>
      <c r="H8467">
        <v>5400.3324408717299</v>
      </c>
      <c r="I8467">
        <v>5515.3227610546501</v>
      </c>
    </row>
    <row r="8468" spans="1:9" x14ac:dyDescent="0.25">
      <c r="A8468" t="s">
        <v>57</v>
      </c>
      <c r="B8468">
        <v>2005</v>
      </c>
      <c r="C8468">
        <v>6</v>
      </c>
      <c r="D8468">
        <v>5387.9487578629296</v>
      </c>
      <c r="E8468">
        <v>17845.287918792699</v>
      </c>
      <c r="F8468">
        <v>1199.1366304425901</v>
      </c>
      <c r="G8468">
        <v>595.00547074204701</v>
      </c>
      <c r="H8468">
        <v>4649.5569907059298</v>
      </c>
      <c r="I8468">
        <v>5283.1000536903102</v>
      </c>
    </row>
    <row r="8469" spans="1:9" x14ac:dyDescent="0.25">
      <c r="A8469" t="s">
        <v>57</v>
      </c>
      <c r="B8469">
        <v>2005</v>
      </c>
      <c r="C8469">
        <v>7</v>
      </c>
      <c r="D8469">
        <v>4509.1748243362499</v>
      </c>
      <c r="E8469">
        <v>17434.353240063399</v>
      </c>
      <c r="F8469">
        <v>2374.5978361519101</v>
      </c>
      <c r="G8469">
        <v>1159.6542830927899</v>
      </c>
      <c r="H8469">
        <v>7235.8780656737099</v>
      </c>
      <c r="I8469">
        <v>4292.6609418179596</v>
      </c>
    </row>
    <row r="8470" spans="1:9" x14ac:dyDescent="0.25">
      <c r="A8470" t="s">
        <v>57</v>
      </c>
      <c r="B8470">
        <v>2005</v>
      </c>
      <c r="C8470">
        <v>8</v>
      </c>
      <c r="D8470">
        <v>2316.0000718565402</v>
      </c>
      <c r="E8470">
        <v>18257.758597736902</v>
      </c>
      <c r="F8470">
        <v>3339.5272029286398</v>
      </c>
      <c r="G8470">
        <v>1616.64423629465</v>
      </c>
      <c r="H8470">
        <v>6312.1594618100198</v>
      </c>
      <c r="I8470">
        <v>2493.6481792258601</v>
      </c>
    </row>
    <row r="8471" spans="1:9" x14ac:dyDescent="0.25">
      <c r="A8471" t="s">
        <v>57</v>
      </c>
      <c r="B8471">
        <v>2005</v>
      </c>
      <c r="C8471">
        <v>9</v>
      </c>
      <c r="D8471">
        <v>1590.2175263900001</v>
      </c>
      <c r="E8471">
        <v>18428.034844514401</v>
      </c>
      <c r="F8471">
        <v>1509.7042314253599</v>
      </c>
      <c r="G8471">
        <v>742.226076481105</v>
      </c>
      <c r="H8471">
        <v>2213.9675104671601</v>
      </c>
      <c r="I8471">
        <v>1795.00437082706</v>
      </c>
    </row>
    <row r="8472" spans="1:9" x14ac:dyDescent="0.25">
      <c r="A8472" t="s">
        <v>57</v>
      </c>
      <c r="B8472">
        <v>2005</v>
      </c>
      <c r="C8472">
        <v>10</v>
      </c>
      <c r="D8472">
        <v>1213.2648331586099</v>
      </c>
      <c r="E8472">
        <v>18083.8747839598</v>
      </c>
      <c r="F8472">
        <v>3805.0281763056</v>
      </c>
      <c r="G8472">
        <v>1855.2726782618599</v>
      </c>
      <c r="H8472">
        <v>5290.2358460795303</v>
      </c>
      <c r="I8472">
        <v>1323.3334794836301</v>
      </c>
    </row>
    <row r="8473" spans="1:9" x14ac:dyDescent="0.25">
      <c r="A8473" t="s">
        <v>57</v>
      </c>
      <c r="B8473">
        <v>2005</v>
      </c>
      <c r="C8473">
        <v>11</v>
      </c>
      <c r="D8473">
        <v>897.13056806610905</v>
      </c>
      <c r="E8473">
        <v>18404.670128331702</v>
      </c>
      <c r="F8473">
        <v>3767.3222411941701</v>
      </c>
      <c r="G8473">
        <v>1851.62520834732</v>
      </c>
      <c r="H8473">
        <v>5868.9392819551103</v>
      </c>
      <c r="I8473">
        <v>866.68208968163299</v>
      </c>
    </row>
    <row r="8474" spans="1:9" x14ac:dyDescent="0.25">
      <c r="A8474" t="s">
        <v>57</v>
      </c>
      <c r="B8474">
        <v>2005</v>
      </c>
      <c r="C8474">
        <v>12</v>
      </c>
      <c r="D8474">
        <v>1292.0988912755499</v>
      </c>
      <c r="E8474">
        <v>18577.703499618801</v>
      </c>
      <c r="F8474">
        <v>3337.0306047910099</v>
      </c>
      <c r="G8474">
        <v>1648.9692204754999</v>
      </c>
      <c r="H8474">
        <v>4038.5300402284101</v>
      </c>
      <c r="I8474">
        <v>880.46603210719604</v>
      </c>
    </row>
    <row r="8475" spans="1:9" x14ac:dyDescent="0.25">
      <c r="A8475" t="s">
        <v>57</v>
      </c>
      <c r="B8475">
        <v>2006</v>
      </c>
      <c r="C8475">
        <v>1</v>
      </c>
      <c r="D8475">
        <v>1769.87606677955</v>
      </c>
      <c r="E8475">
        <v>18554.366926819501</v>
      </c>
      <c r="F8475">
        <v>2678.9026959185599</v>
      </c>
      <c r="G8475">
        <v>1316.6897918745699</v>
      </c>
      <c r="H8475">
        <v>2799.9362095502802</v>
      </c>
      <c r="I8475">
        <v>841.51688423198698</v>
      </c>
    </row>
    <row r="8476" spans="1:9" x14ac:dyDescent="0.25">
      <c r="A8476" t="s">
        <v>57</v>
      </c>
      <c r="B8476">
        <v>2006</v>
      </c>
      <c r="C8476">
        <v>2</v>
      </c>
      <c r="D8476">
        <v>2495.6332252920702</v>
      </c>
      <c r="E8476">
        <v>18587.046731284801</v>
      </c>
      <c r="F8476">
        <v>3148.1554671312501</v>
      </c>
      <c r="G8476">
        <v>1545.7087974686999</v>
      </c>
      <c r="H8476">
        <v>3879.2048030440701</v>
      </c>
      <c r="I8476">
        <v>1182.4676653403801</v>
      </c>
    </row>
    <row r="8477" spans="1:9" x14ac:dyDescent="0.25">
      <c r="A8477" t="s">
        <v>57</v>
      </c>
      <c r="B8477">
        <v>2006</v>
      </c>
      <c r="C8477">
        <v>3</v>
      </c>
      <c r="D8477">
        <v>3908.68178549908</v>
      </c>
      <c r="E8477">
        <v>18518.853437587899</v>
      </c>
      <c r="F8477">
        <v>1885.9134716819699</v>
      </c>
      <c r="G8477">
        <v>923.46161616430095</v>
      </c>
      <c r="H8477">
        <v>3501.3192767237001</v>
      </c>
      <c r="I8477">
        <v>2467.2450349044302</v>
      </c>
    </row>
    <row r="8478" spans="1:9" x14ac:dyDescent="0.25">
      <c r="A8478" t="s">
        <v>57</v>
      </c>
      <c r="B8478">
        <v>2006</v>
      </c>
      <c r="C8478">
        <v>4</v>
      </c>
      <c r="D8478">
        <v>4953.7289394999998</v>
      </c>
      <c r="E8478">
        <v>18284.274274502099</v>
      </c>
      <c r="F8478">
        <v>1956.5673037178501</v>
      </c>
      <c r="G8478">
        <v>976.75356836414198</v>
      </c>
      <c r="H8478">
        <v>4990.1072725916501</v>
      </c>
      <c r="I8478">
        <v>4102.9327851521502</v>
      </c>
    </row>
    <row r="8479" spans="1:9" x14ac:dyDescent="0.25">
      <c r="A8479" t="s">
        <v>57</v>
      </c>
      <c r="B8479">
        <v>2006</v>
      </c>
      <c r="C8479">
        <v>5</v>
      </c>
      <c r="D8479">
        <v>6773.8133656338896</v>
      </c>
      <c r="E8479">
        <v>17342.17484643</v>
      </c>
      <c r="F8479">
        <v>1357.26030901019</v>
      </c>
      <c r="G8479">
        <v>659.16486146269904</v>
      </c>
      <c r="H8479">
        <v>6014.4765698444098</v>
      </c>
      <c r="I8479">
        <v>6102.2758496087899</v>
      </c>
    </row>
    <row r="8480" spans="1:9" x14ac:dyDescent="0.25">
      <c r="A8480" t="s">
        <v>57</v>
      </c>
      <c r="B8480">
        <v>2006</v>
      </c>
      <c r="C8480">
        <v>6</v>
      </c>
      <c r="D8480">
        <v>6326.4753614629999</v>
      </c>
      <c r="E8480">
        <v>16851.090662435301</v>
      </c>
      <c r="F8480">
        <v>509.22652546957198</v>
      </c>
      <c r="G8480">
        <v>249.354770182279</v>
      </c>
      <c r="H8480">
        <v>3523.4859622072499</v>
      </c>
      <c r="I8480">
        <v>5794.2847739015697</v>
      </c>
    </row>
    <row r="8481" spans="1:9" x14ac:dyDescent="0.25">
      <c r="A8481" t="s">
        <v>57</v>
      </c>
      <c r="B8481">
        <v>2006</v>
      </c>
      <c r="C8481">
        <v>7</v>
      </c>
      <c r="D8481">
        <v>5192.3460595868401</v>
      </c>
      <c r="E8481">
        <v>16837.8662996532</v>
      </c>
      <c r="F8481">
        <v>577.93348128117304</v>
      </c>
      <c r="G8481">
        <v>270.44799313259699</v>
      </c>
      <c r="H8481">
        <v>3329.71258083566</v>
      </c>
      <c r="I8481">
        <v>4816.01118352505</v>
      </c>
    </row>
    <row r="8482" spans="1:9" x14ac:dyDescent="0.25">
      <c r="A8482" t="s">
        <v>57</v>
      </c>
      <c r="B8482">
        <v>2006</v>
      </c>
      <c r="C8482">
        <v>8</v>
      </c>
      <c r="D8482">
        <v>2653.8500463922601</v>
      </c>
      <c r="E8482">
        <v>18136.5293782806</v>
      </c>
      <c r="F8482">
        <v>4742.6972011136004</v>
      </c>
      <c r="G8482">
        <v>2330.10435531031</v>
      </c>
      <c r="H8482">
        <v>10159.8675896921</v>
      </c>
      <c r="I8482">
        <v>2775.9541670428798</v>
      </c>
    </row>
    <row r="8483" spans="1:9" x14ac:dyDescent="0.25">
      <c r="A8483" t="s">
        <v>57</v>
      </c>
      <c r="B8483">
        <v>2006</v>
      </c>
      <c r="C8483">
        <v>9</v>
      </c>
      <c r="D8483">
        <v>1605.6397589973501</v>
      </c>
      <c r="E8483">
        <v>18380.515677649801</v>
      </c>
      <c r="F8483">
        <v>2472.2840142190098</v>
      </c>
      <c r="G8483">
        <v>1218.0051248233599</v>
      </c>
      <c r="H8483">
        <v>3749.1799745410299</v>
      </c>
      <c r="I8483">
        <v>1808.8557593199901</v>
      </c>
    </row>
    <row r="8484" spans="1:9" x14ac:dyDescent="0.25">
      <c r="A8484" t="s">
        <v>57</v>
      </c>
      <c r="B8484">
        <v>2006</v>
      </c>
      <c r="C8484">
        <v>10</v>
      </c>
      <c r="D8484">
        <v>928.21127796184498</v>
      </c>
      <c r="E8484">
        <v>18376.475221045501</v>
      </c>
      <c r="F8484">
        <v>7461.5323130274201</v>
      </c>
      <c r="G8484">
        <v>3676.1119106409101</v>
      </c>
      <c r="H8484">
        <v>12253.5784516238</v>
      </c>
      <c r="I8484">
        <v>1076.68092799193</v>
      </c>
    </row>
    <row r="8485" spans="1:9" x14ac:dyDescent="0.25">
      <c r="A8485" t="s">
        <v>57</v>
      </c>
      <c r="B8485">
        <v>2006</v>
      </c>
      <c r="C8485">
        <v>11</v>
      </c>
      <c r="D8485">
        <v>1004.35422372998</v>
      </c>
      <c r="E8485">
        <v>18396.479163987999</v>
      </c>
      <c r="F8485">
        <v>4470.07191644453</v>
      </c>
      <c r="G8485">
        <v>2205.2908227684302</v>
      </c>
      <c r="H8485">
        <v>7347.2389080195198</v>
      </c>
      <c r="I8485">
        <v>946.00096014646499</v>
      </c>
    </row>
    <row r="8486" spans="1:9" x14ac:dyDescent="0.25">
      <c r="A8486" t="s">
        <v>57</v>
      </c>
      <c r="B8486">
        <v>2006</v>
      </c>
      <c r="C8486">
        <v>12</v>
      </c>
      <c r="D8486">
        <v>1574.0470327825799</v>
      </c>
      <c r="E8486">
        <v>18598.071176121499</v>
      </c>
      <c r="F8486">
        <v>5982.5362781358399</v>
      </c>
      <c r="G8486">
        <v>2975.1997708877502</v>
      </c>
      <c r="H8486">
        <v>9101.0145810627091</v>
      </c>
      <c r="I8486">
        <v>1018.94991710454</v>
      </c>
    </row>
    <row r="8487" spans="1:9" x14ac:dyDescent="0.25">
      <c r="A8487" t="s">
        <v>57</v>
      </c>
      <c r="B8487">
        <v>2007</v>
      </c>
      <c r="C8487">
        <v>1</v>
      </c>
      <c r="D8487">
        <v>2394.8617288850201</v>
      </c>
      <c r="E8487">
        <v>18497.9318587175</v>
      </c>
      <c r="F8487">
        <v>5961.4419814941402</v>
      </c>
      <c r="G8487">
        <v>2957.4962943775899</v>
      </c>
      <c r="H8487">
        <v>9362.1466122821093</v>
      </c>
      <c r="I8487">
        <v>1057.4653419635199</v>
      </c>
    </row>
    <row r="8488" spans="1:9" x14ac:dyDescent="0.25">
      <c r="A8488" t="s">
        <v>57</v>
      </c>
      <c r="B8488">
        <v>2007</v>
      </c>
      <c r="C8488">
        <v>2</v>
      </c>
      <c r="D8488">
        <v>2165.6957976948702</v>
      </c>
      <c r="E8488">
        <v>18626.7882519751</v>
      </c>
      <c r="F8488">
        <v>2467.54465076613</v>
      </c>
      <c r="G8488">
        <v>1209.5302475539299</v>
      </c>
      <c r="H8488">
        <v>2658.0791988628698</v>
      </c>
      <c r="I8488">
        <v>1041.9534974188</v>
      </c>
    </row>
    <row r="8489" spans="1:9" x14ac:dyDescent="0.25">
      <c r="A8489" t="s">
        <v>57</v>
      </c>
      <c r="B8489">
        <v>2007</v>
      </c>
      <c r="C8489">
        <v>3</v>
      </c>
      <c r="D8489">
        <v>5214.8001116704399</v>
      </c>
      <c r="E8489">
        <v>18401.963790734098</v>
      </c>
      <c r="F8489">
        <v>2103.0368512053201</v>
      </c>
      <c r="G8489">
        <v>1047.2941433969299</v>
      </c>
      <c r="H8489">
        <v>3671.8798716045799</v>
      </c>
      <c r="I8489">
        <v>3263.5678280874199</v>
      </c>
    </row>
    <row r="8490" spans="1:9" x14ac:dyDescent="0.25">
      <c r="A8490" t="s">
        <v>57</v>
      </c>
      <c r="B8490">
        <v>2007</v>
      </c>
      <c r="C8490">
        <v>4</v>
      </c>
      <c r="D8490">
        <v>7174.1749571933096</v>
      </c>
      <c r="E8490">
        <v>17140.475276460002</v>
      </c>
      <c r="F8490">
        <v>193.92484307388301</v>
      </c>
      <c r="G8490">
        <v>97.620929972159502</v>
      </c>
      <c r="H8490">
        <v>2097.6171187236901</v>
      </c>
      <c r="I8490">
        <v>5431.9946986308796</v>
      </c>
    </row>
    <row r="8491" spans="1:9" x14ac:dyDescent="0.25">
      <c r="A8491" t="s">
        <v>57</v>
      </c>
      <c r="B8491">
        <v>2007</v>
      </c>
      <c r="C8491">
        <v>5</v>
      </c>
      <c r="D8491">
        <v>6389.83065707884</v>
      </c>
      <c r="E8491">
        <v>16794.826295702202</v>
      </c>
      <c r="F8491">
        <v>814.34840830867699</v>
      </c>
      <c r="G8491">
        <v>397.00370326638102</v>
      </c>
      <c r="H8491">
        <v>5899.11758221334</v>
      </c>
      <c r="I8491">
        <v>5546.7711071909798</v>
      </c>
    </row>
    <row r="8492" spans="1:9" x14ac:dyDescent="0.25">
      <c r="A8492" t="s">
        <v>57</v>
      </c>
      <c r="B8492">
        <v>2007</v>
      </c>
      <c r="C8492">
        <v>6</v>
      </c>
      <c r="D8492">
        <v>6339.2803689389202</v>
      </c>
      <c r="E8492">
        <v>16981.184317139501</v>
      </c>
      <c r="F8492">
        <v>2107.7099162831501</v>
      </c>
      <c r="G8492">
        <v>1068.16615592985</v>
      </c>
      <c r="H8492">
        <v>7655.1769562028803</v>
      </c>
      <c r="I8492">
        <v>5831.0868163339901</v>
      </c>
    </row>
    <row r="8493" spans="1:9" x14ac:dyDescent="0.25">
      <c r="A8493" t="s">
        <v>57</v>
      </c>
      <c r="B8493">
        <v>2007</v>
      </c>
      <c r="C8493">
        <v>7</v>
      </c>
      <c r="D8493">
        <v>3424.3242810165998</v>
      </c>
      <c r="E8493">
        <v>18212.8514007511</v>
      </c>
      <c r="F8493">
        <v>4902.1017804858402</v>
      </c>
      <c r="G8493">
        <v>2436.9867405237101</v>
      </c>
      <c r="H8493">
        <v>10781.8630019911</v>
      </c>
      <c r="I8493">
        <v>3514.4884191687001</v>
      </c>
    </row>
    <row r="8494" spans="1:9" x14ac:dyDescent="0.25">
      <c r="A8494" t="s">
        <v>57</v>
      </c>
      <c r="B8494">
        <v>2007</v>
      </c>
      <c r="C8494">
        <v>8</v>
      </c>
      <c r="D8494">
        <v>2455.9111732113702</v>
      </c>
      <c r="E8494">
        <v>18328.889548204999</v>
      </c>
      <c r="F8494">
        <v>2734.4345383597602</v>
      </c>
      <c r="G8494">
        <v>1339.2103110881101</v>
      </c>
      <c r="H8494">
        <v>5060.8731840086302</v>
      </c>
      <c r="I8494">
        <v>2635.2570983304499</v>
      </c>
    </row>
    <row r="8495" spans="1:9" x14ac:dyDescent="0.25">
      <c r="A8495" t="s">
        <v>57</v>
      </c>
      <c r="B8495">
        <v>2007</v>
      </c>
      <c r="C8495">
        <v>9</v>
      </c>
      <c r="D8495">
        <v>1278.65357513407</v>
      </c>
      <c r="E8495">
        <v>18409.785053691201</v>
      </c>
      <c r="F8495">
        <v>4695.2660248566599</v>
      </c>
      <c r="G8495">
        <v>2314.5611498337498</v>
      </c>
      <c r="H8495">
        <v>7628.3206793995996</v>
      </c>
      <c r="I8495">
        <v>1487.6383717997301</v>
      </c>
    </row>
    <row r="8496" spans="1:9" x14ac:dyDescent="0.25">
      <c r="A8496" t="s">
        <v>57</v>
      </c>
      <c r="B8496">
        <v>2007</v>
      </c>
      <c r="C8496">
        <v>10</v>
      </c>
      <c r="D8496">
        <v>1079.9610969356399</v>
      </c>
      <c r="E8496">
        <v>18460.211130903299</v>
      </c>
      <c r="F8496">
        <v>1835.33730341667</v>
      </c>
      <c r="G8496">
        <v>914.07451988010803</v>
      </c>
      <c r="H8496">
        <v>1935.10349098044</v>
      </c>
      <c r="I8496">
        <v>1226.9724015556401</v>
      </c>
    </row>
    <row r="8497" spans="1:9" x14ac:dyDescent="0.25">
      <c r="A8497" t="s">
        <v>57</v>
      </c>
      <c r="B8497">
        <v>2007</v>
      </c>
      <c r="C8497">
        <v>11</v>
      </c>
      <c r="D8497">
        <v>936.66010519648296</v>
      </c>
      <c r="E8497">
        <v>18526.993152095201</v>
      </c>
      <c r="F8497">
        <v>3644.4991907799399</v>
      </c>
      <c r="G8497">
        <v>1778.8844749884499</v>
      </c>
      <c r="H8497">
        <v>4915.1546418768503</v>
      </c>
      <c r="I8497">
        <v>907.77189589116495</v>
      </c>
    </row>
    <row r="8498" spans="1:9" x14ac:dyDescent="0.25">
      <c r="A8498" t="s">
        <v>57</v>
      </c>
      <c r="B8498">
        <v>2007</v>
      </c>
      <c r="C8498">
        <v>12</v>
      </c>
      <c r="D8498">
        <v>1249.19736250241</v>
      </c>
      <c r="E8498">
        <v>18513.460739331898</v>
      </c>
      <c r="F8498">
        <v>4661.5113300284002</v>
      </c>
      <c r="G8498">
        <v>2312.59613929843</v>
      </c>
      <c r="H8498">
        <v>6568.2101036206896</v>
      </c>
      <c r="I8498">
        <v>860.82857626231203</v>
      </c>
    </row>
    <row r="8499" spans="1:9" x14ac:dyDescent="0.25">
      <c r="A8499" t="s">
        <v>57</v>
      </c>
      <c r="B8499">
        <v>2008</v>
      </c>
      <c r="C8499">
        <v>1</v>
      </c>
      <c r="D8499">
        <v>2048.7690306278901</v>
      </c>
      <c r="E8499">
        <v>18480.335110833199</v>
      </c>
      <c r="F8499">
        <v>6299.0347999144997</v>
      </c>
      <c r="G8499">
        <v>3104.9158427892398</v>
      </c>
      <c r="H8499">
        <v>9616.6829173374408</v>
      </c>
      <c r="I8499">
        <v>931.88847456366102</v>
      </c>
    </row>
    <row r="8500" spans="1:9" x14ac:dyDescent="0.25">
      <c r="A8500" t="s">
        <v>57</v>
      </c>
      <c r="B8500">
        <v>2008</v>
      </c>
      <c r="C8500">
        <v>2</v>
      </c>
      <c r="D8500">
        <v>3048.4934686793399</v>
      </c>
      <c r="E8500">
        <v>18553.488895280301</v>
      </c>
      <c r="F8500">
        <v>3091.6623464538902</v>
      </c>
      <c r="G8500">
        <v>1541.07257958627</v>
      </c>
      <c r="H8500">
        <v>4675.6249226151704</v>
      </c>
      <c r="I8500">
        <v>1416.1881306328</v>
      </c>
    </row>
    <row r="8501" spans="1:9" x14ac:dyDescent="0.25">
      <c r="A8501" t="s">
        <v>57</v>
      </c>
      <c r="B8501">
        <v>2008</v>
      </c>
      <c r="C8501">
        <v>3</v>
      </c>
      <c r="D8501">
        <v>3971.0625376835701</v>
      </c>
      <c r="E8501">
        <v>18511.6436825208</v>
      </c>
      <c r="F8501">
        <v>3195.4238592742299</v>
      </c>
      <c r="G8501">
        <v>1587.16771556815</v>
      </c>
      <c r="H8501">
        <v>5705.1416970948703</v>
      </c>
      <c r="I8501">
        <v>2529.51018286933</v>
      </c>
    </row>
    <row r="8502" spans="1:9" x14ac:dyDescent="0.25">
      <c r="A8502" t="s">
        <v>57</v>
      </c>
      <c r="B8502">
        <v>2008</v>
      </c>
      <c r="C8502">
        <v>4</v>
      </c>
      <c r="D8502">
        <v>6256.5432300394996</v>
      </c>
      <c r="E8502">
        <v>17915.9074291164</v>
      </c>
      <c r="F8502">
        <v>987.39170356555701</v>
      </c>
      <c r="G8502">
        <v>482.38699711556802</v>
      </c>
      <c r="H8502">
        <v>2604.2857316488498</v>
      </c>
      <c r="I8502">
        <v>5063.5471338224897</v>
      </c>
    </row>
    <row r="8503" spans="1:9" x14ac:dyDescent="0.25">
      <c r="A8503" t="s">
        <v>57</v>
      </c>
      <c r="B8503">
        <v>2008</v>
      </c>
      <c r="C8503">
        <v>5</v>
      </c>
      <c r="D8503">
        <v>7837.6077422567796</v>
      </c>
      <c r="E8503">
        <v>16096.8193255266</v>
      </c>
      <c r="F8503">
        <v>396.64807383364803</v>
      </c>
      <c r="G8503">
        <v>184.54808066682301</v>
      </c>
      <c r="H8503">
        <v>2867.5635084372302</v>
      </c>
      <c r="I8503">
        <v>6523.2084664727499</v>
      </c>
    </row>
    <row r="8504" spans="1:9" x14ac:dyDescent="0.25">
      <c r="A8504" t="s">
        <v>57</v>
      </c>
      <c r="B8504">
        <v>2008</v>
      </c>
      <c r="C8504">
        <v>6</v>
      </c>
      <c r="D8504">
        <v>6025.2976453554402</v>
      </c>
      <c r="E8504">
        <v>14453.857346377699</v>
      </c>
      <c r="F8504">
        <v>353.37392846141398</v>
      </c>
      <c r="G8504">
        <v>167.267339630675</v>
      </c>
      <c r="H8504">
        <v>4227.1665225174602</v>
      </c>
      <c r="I8504">
        <v>4571.4515604736398</v>
      </c>
    </row>
    <row r="8505" spans="1:9" x14ac:dyDescent="0.25">
      <c r="A8505" t="s">
        <v>57</v>
      </c>
      <c r="B8505">
        <v>2008</v>
      </c>
      <c r="C8505">
        <v>7</v>
      </c>
      <c r="D8505">
        <v>4630.9969964053898</v>
      </c>
      <c r="E8505">
        <v>17334.764075446201</v>
      </c>
      <c r="F8505">
        <v>1769.3968989108801</v>
      </c>
      <c r="G8505">
        <v>855.77328553480095</v>
      </c>
      <c r="H8505">
        <v>6568.1067424494404</v>
      </c>
      <c r="I8505">
        <v>4435.2411712262201</v>
      </c>
    </row>
    <row r="8506" spans="1:9" x14ac:dyDescent="0.25">
      <c r="A8506" t="s">
        <v>57</v>
      </c>
      <c r="B8506">
        <v>2008</v>
      </c>
      <c r="C8506">
        <v>8</v>
      </c>
      <c r="D8506">
        <v>2090.86771882108</v>
      </c>
      <c r="E8506">
        <v>18226.940993482</v>
      </c>
      <c r="F8506">
        <v>6086.30014446527</v>
      </c>
      <c r="G8506">
        <v>2999.35971209017</v>
      </c>
      <c r="H8506">
        <v>11952.3406873402</v>
      </c>
      <c r="I8506">
        <v>2261.79253241078</v>
      </c>
    </row>
    <row r="8507" spans="1:9" x14ac:dyDescent="0.25">
      <c r="A8507" t="s">
        <v>57</v>
      </c>
      <c r="B8507">
        <v>2008</v>
      </c>
      <c r="C8507">
        <v>9</v>
      </c>
      <c r="D8507">
        <v>1174.0557974137701</v>
      </c>
      <c r="E8507">
        <v>18526.095067307098</v>
      </c>
      <c r="F8507">
        <v>3586.9398343330599</v>
      </c>
      <c r="G8507">
        <v>1787.9503448231301</v>
      </c>
      <c r="H8507">
        <v>5260.3238446356199</v>
      </c>
      <c r="I8507">
        <v>1389.6460815317901</v>
      </c>
    </row>
    <row r="8508" spans="1:9" x14ac:dyDescent="0.25">
      <c r="A8508" t="s">
        <v>57</v>
      </c>
      <c r="B8508">
        <v>2008</v>
      </c>
      <c r="C8508">
        <v>10</v>
      </c>
      <c r="D8508">
        <v>903.20775812596003</v>
      </c>
      <c r="E8508">
        <v>18463.0638562737</v>
      </c>
      <c r="F8508">
        <v>5685.3867281044904</v>
      </c>
      <c r="G8508">
        <v>2809.59349669423</v>
      </c>
      <c r="H8508">
        <v>9257.2907217471002</v>
      </c>
      <c r="I8508">
        <v>1054.18203381269</v>
      </c>
    </row>
    <row r="8509" spans="1:9" x14ac:dyDescent="0.25">
      <c r="A8509" t="s">
        <v>57</v>
      </c>
      <c r="B8509">
        <v>2008</v>
      </c>
      <c r="C8509">
        <v>11</v>
      </c>
      <c r="D8509">
        <v>974.69920418790002</v>
      </c>
      <c r="E8509">
        <v>18523.3502417216</v>
      </c>
      <c r="F8509">
        <v>4453.8419407391502</v>
      </c>
      <c r="G8509">
        <v>2203.8791623038301</v>
      </c>
      <c r="H8509">
        <v>6303.6508861019802</v>
      </c>
      <c r="I8509">
        <v>917.50486158707702</v>
      </c>
    </row>
    <row r="8510" spans="1:9" x14ac:dyDescent="0.25">
      <c r="A8510" t="s">
        <v>57</v>
      </c>
      <c r="B8510">
        <v>2008</v>
      </c>
      <c r="C8510">
        <v>12</v>
      </c>
      <c r="D8510">
        <v>1230.4820252909501</v>
      </c>
      <c r="E8510">
        <v>18567.114990626698</v>
      </c>
      <c r="F8510">
        <v>3181.0324495797699</v>
      </c>
      <c r="G8510">
        <v>1557.7482788795401</v>
      </c>
      <c r="H8510">
        <v>3963.4918843649298</v>
      </c>
      <c r="I8510">
        <v>843.29939818832395</v>
      </c>
    </row>
    <row r="8511" spans="1:9" x14ac:dyDescent="0.25">
      <c r="A8511" t="s">
        <v>57</v>
      </c>
      <c r="B8511">
        <v>2009</v>
      </c>
      <c r="C8511">
        <v>1</v>
      </c>
      <c r="D8511">
        <v>1799.9998362183901</v>
      </c>
      <c r="E8511">
        <v>18550.3627826665</v>
      </c>
      <c r="F8511">
        <v>2838.5663089275199</v>
      </c>
      <c r="G8511">
        <v>1393.0754731555101</v>
      </c>
      <c r="H8511">
        <v>2840.1207494564801</v>
      </c>
      <c r="I8511">
        <v>859.02319684629401</v>
      </c>
    </row>
    <row r="8512" spans="1:9" x14ac:dyDescent="0.25">
      <c r="A8512" t="s">
        <v>57</v>
      </c>
      <c r="B8512">
        <v>2009</v>
      </c>
      <c r="C8512">
        <v>2</v>
      </c>
      <c r="D8512">
        <v>2326.0685187357299</v>
      </c>
      <c r="E8512">
        <v>18522.3201621925</v>
      </c>
      <c r="F8512">
        <v>2344.2402359357102</v>
      </c>
      <c r="G8512">
        <v>1148.2353228869299</v>
      </c>
      <c r="H8512">
        <v>2711.4020527890698</v>
      </c>
      <c r="I8512">
        <v>1123.9309354279301</v>
      </c>
    </row>
    <row r="8513" spans="1:9" x14ac:dyDescent="0.25">
      <c r="A8513" t="s">
        <v>57</v>
      </c>
      <c r="B8513">
        <v>2009</v>
      </c>
      <c r="C8513">
        <v>3</v>
      </c>
      <c r="D8513">
        <v>3742.4139386726902</v>
      </c>
      <c r="E8513">
        <v>18443.041092404499</v>
      </c>
      <c r="F8513">
        <v>1918.67447966532</v>
      </c>
      <c r="G8513">
        <v>939.32001605728396</v>
      </c>
      <c r="H8513">
        <v>3232.3870433725301</v>
      </c>
      <c r="I8513">
        <v>2409.8439512514101</v>
      </c>
    </row>
    <row r="8514" spans="1:9" x14ac:dyDescent="0.25">
      <c r="A8514" t="s">
        <v>57</v>
      </c>
      <c r="B8514">
        <v>2009</v>
      </c>
      <c r="C8514">
        <v>4</v>
      </c>
      <c r="D8514">
        <v>7647.6005962196195</v>
      </c>
      <c r="E8514">
        <v>17179.497576179201</v>
      </c>
      <c r="F8514">
        <v>171.30280844630099</v>
      </c>
      <c r="G8514">
        <v>83.498526947575201</v>
      </c>
      <c r="H8514">
        <v>892.56731209029897</v>
      </c>
      <c r="I8514">
        <v>5786.7248391916401</v>
      </c>
    </row>
    <row r="8515" spans="1:9" x14ac:dyDescent="0.25">
      <c r="A8515" t="s">
        <v>57</v>
      </c>
      <c r="B8515">
        <v>2009</v>
      </c>
      <c r="C8515">
        <v>5</v>
      </c>
      <c r="D8515">
        <v>7076.0034149029898</v>
      </c>
      <c r="E8515">
        <v>15866.4037976563</v>
      </c>
      <c r="F8515">
        <v>343.38144514405298</v>
      </c>
      <c r="G8515">
        <v>167.70140151936599</v>
      </c>
      <c r="H8515">
        <v>4353.2246342082499</v>
      </c>
      <c r="I8515">
        <v>5804.4279145316104</v>
      </c>
    </row>
    <row r="8516" spans="1:9" x14ac:dyDescent="0.25">
      <c r="A8516" t="s">
        <v>57</v>
      </c>
      <c r="B8516">
        <v>2009</v>
      </c>
      <c r="C8516">
        <v>6</v>
      </c>
      <c r="D8516">
        <v>5784.6631560568103</v>
      </c>
      <c r="E8516">
        <v>16928.086286367499</v>
      </c>
      <c r="F8516">
        <v>792.55911148511996</v>
      </c>
      <c r="G8516">
        <v>378.76436907170699</v>
      </c>
      <c r="H8516">
        <v>5245.4103663196802</v>
      </c>
      <c r="I8516">
        <v>5373.1907031049896</v>
      </c>
    </row>
    <row r="8517" spans="1:9" x14ac:dyDescent="0.25">
      <c r="A8517" t="s">
        <v>57</v>
      </c>
      <c r="B8517">
        <v>2009</v>
      </c>
      <c r="C8517">
        <v>7</v>
      </c>
      <c r="D8517">
        <v>3701.6044501483302</v>
      </c>
      <c r="E8517">
        <v>17874.877166612201</v>
      </c>
      <c r="F8517">
        <v>5773.6269854800303</v>
      </c>
      <c r="G8517">
        <v>2814.1199209411502</v>
      </c>
      <c r="H8517">
        <v>13713.7308799073</v>
      </c>
      <c r="I8517">
        <v>3685.8315712814501</v>
      </c>
    </row>
    <row r="8518" spans="1:9" x14ac:dyDescent="0.25">
      <c r="A8518" t="s">
        <v>57</v>
      </c>
      <c r="B8518">
        <v>2009</v>
      </c>
      <c r="C8518">
        <v>8</v>
      </c>
      <c r="D8518">
        <v>2424.34955358664</v>
      </c>
      <c r="E8518">
        <v>18337.052686864899</v>
      </c>
      <c r="F8518">
        <v>3792.56368583124</v>
      </c>
      <c r="G8518">
        <v>1850.3173341367699</v>
      </c>
      <c r="H8518">
        <v>7053.38922468897</v>
      </c>
      <c r="I8518">
        <v>2606.1554647709299</v>
      </c>
    </row>
    <row r="8519" spans="1:9" x14ac:dyDescent="0.25">
      <c r="A8519" t="s">
        <v>57</v>
      </c>
      <c r="B8519">
        <v>2009</v>
      </c>
      <c r="C8519">
        <v>9</v>
      </c>
      <c r="D8519">
        <v>1451.48178084715</v>
      </c>
      <c r="E8519">
        <v>18473.355566296301</v>
      </c>
      <c r="F8519">
        <v>3000.5523552168502</v>
      </c>
      <c r="G8519">
        <v>1474.2269769255599</v>
      </c>
      <c r="H8519">
        <v>4808.9630871725603</v>
      </c>
      <c r="I8519">
        <v>1663.8497543455001</v>
      </c>
    </row>
    <row r="8520" spans="1:9" x14ac:dyDescent="0.25">
      <c r="A8520" t="s">
        <v>57</v>
      </c>
      <c r="B8520">
        <v>2009</v>
      </c>
      <c r="C8520">
        <v>10</v>
      </c>
      <c r="D8520">
        <v>888.94623719529704</v>
      </c>
      <c r="E8520">
        <v>18448.192929778801</v>
      </c>
      <c r="F8520">
        <v>3784.2882676908298</v>
      </c>
      <c r="G8520">
        <v>1872.4548073522999</v>
      </c>
      <c r="H8520">
        <v>5469.5018195622197</v>
      </c>
      <c r="I8520">
        <v>1047.60394295637</v>
      </c>
    </row>
    <row r="8521" spans="1:9" x14ac:dyDescent="0.25">
      <c r="A8521" t="s">
        <v>57</v>
      </c>
      <c r="B8521">
        <v>2009</v>
      </c>
      <c r="C8521">
        <v>11</v>
      </c>
      <c r="D8521">
        <v>804.00141316633903</v>
      </c>
      <c r="E8521">
        <v>18502.9696978383</v>
      </c>
      <c r="F8521">
        <v>6260.0723781762599</v>
      </c>
      <c r="G8521">
        <v>3078.5057954946201</v>
      </c>
      <c r="H8521">
        <v>9664.3118636131894</v>
      </c>
      <c r="I8521">
        <v>795.53222500251798</v>
      </c>
    </row>
    <row r="8522" spans="1:9" x14ac:dyDescent="0.25">
      <c r="A8522" t="s">
        <v>57</v>
      </c>
      <c r="B8522">
        <v>2009</v>
      </c>
      <c r="C8522">
        <v>12</v>
      </c>
      <c r="D8522">
        <v>1117.26670329751</v>
      </c>
      <c r="E8522">
        <v>18522.044253952801</v>
      </c>
      <c r="F8522">
        <v>3434.29304503187</v>
      </c>
      <c r="G8522">
        <v>1693.13130977213</v>
      </c>
      <c r="H8522">
        <v>4258.43584376133</v>
      </c>
      <c r="I8522">
        <v>796.12856337896903</v>
      </c>
    </row>
    <row r="8523" spans="1:9" x14ac:dyDescent="0.25">
      <c r="A8523" t="s">
        <v>57</v>
      </c>
      <c r="B8523">
        <v>2010</v>
      </c>
      <c r="C8523">
        <v>1</v>
      </c>
      <c r="D8523">
        <v>1490.68956007316</v>
      </c>
      <c r="E8523">
        <v>18560.420883648701</v>
      </c>
      <c r="F8523">
        <v>2292.6108402487298</v>
      </c>
      <c r="G8523">
        <v>1125.5784018018101</v>
      </c>
      <c r="H8523">
        <v>1672.7304890166699</v>
      </c>
      <c r="I8523">
        <v>750.03005147387103</v>
      </c>
    </row>
    <row r="8524" spans="1:9" x14ac:dyDescent="0.25">
      <c r="A8524" t="s">
        <v>57</v>
      </c>
      <c r="B8524">
        <v>2010</v>
      </c>
      <c r="C8524">
        <v>2</v>
      </c>
      <c r="D8524">
        <v>2085.7382219053102</v>
      </c>
      <c r="E8524">
        <v>18580.439882919902</v>
      </c>
      <c r="F8524">
        <v>3424.1638480687898</v>
      </c>
      <c r="G8524">
        <v>1687.04631734542</v>
      </c>
      <c r="H8524">
        <v>4726.3772877198999</v>
      </c>
      <c r="I8524">
        <v>1021.76160392329</v>
      </c>
    </row>
    <row r="8525" spans="1:9" x14ac:dyDescent="0.25">
      <c r="A8525" t="s">
        <v>57</v>
      </c>
      <c r="B8525">
        <v>2010</v>
      </c>
      <c r="C8525">
        <v>3</v>
      </c>
      <c r="D8525">
        <v>4278.3906750972501</v>
      </c>
      <c r="E8525">
        <v>18482.158941263599</v>
      </c>
      <c r="F8525">
        <v>1505.3549913525501</v>
      </c>
      <c r="G8525">
        <v>740.99887248786899</v>
      </c>
      <c r="H8525">
        <v>2735.5266492914302</v>
      </c>
      <c r="I8525">
        <v>2659.6860763465102</v>
      </c>
    </row>
    <row r="8526" spans="1:9" x14ac:dyDescent="0.25">
      <c r="A8526" t="s">
        <v>57</v>
      </c>
      <c r="B8526">
        <v>2010</v>
      </c>
      <c r="C8526">
        <v>4</v>
      </c>
      <c r="D8526">
        <v>6032.3413783771302</v>
      </c>
      <c r="E8526">
        <v>17830.1749725359</v>
      </c>
      <c r="F8526">
        <v>423.91283223741402</v>
      </c>
      <c r="G8526">
        <v>207.21327221491799</v>
      </c>
      <c r="H8526">
        <v>1846.9774953620899</v>
      </c>
      <c r="I8526">
        <v>4788.0093145771298</v>
      </c>
    </row>
    <row r="8527" spans="1:9" x14ac:dyDescent="0.25">
      <c r="A8527" t="s">
        <v>57</v>
      </c>
      <c r="B8527">
        <v>2010</v>
      </c>
      <c r="C8527">
        <v>5</v>
      </c>
      <c r="D8527">
        <v>6191.42084944014</v>
      </c>
      <c r="E8527">
        <v>17431.069695765302</v>
      </c>
      <c r="F8527">
        <v>606.71003803410701</v>
      </c>
      <c r="G8527">
        <v>293.513006407273</v>
      </c>
      <c r="H8527">
        <v>4562.3210365182704</v>
      </c>
      <c r="I8527">
        <v>5672.23748302285</v>
      </c>
    </row>
    <row r="8528" spans="1:9" x14ac:dyDescent="0.25">
      <c r="A8528" t="s">
        <v>57</v>
      </c>
      <c r="B8528">
        <v>2010</v>
      </c>
      <c r="C8528">
        <v>6</v>
      </c>
      <c r="D8528">
        <v>5754.8023403121197</v>
      </c>
      <c r="E8528">
        <v>17482.516821649799</v>
      </c>
      <c r="F8528">
        <v>1533.0042013004299</v>
      </c>
      <c r="G8528">
        <v>714.54714570316901</v>
      </c>
      <c r="H8528">
        <v>5927.0821764318698</v>
      </c>
      <c r="I8528">
        <v>5505.2954605162004</v>
      </c>
    </row>
    <row r="8529" spans="1:9" x14ac:dyDescent="0.25">
      <c r="A8529" t="s">
        <v>57</v>
      </c>
      <c r="B8529">
        <v>2010</v>
      </c>
      <c r="C8529">
        <v>7</v>
      </c>
      <c r="D8529">
        <v>4346.84026642759</v>
      </c>
      <c r="E8529">
        <v>17471.987520019899</v>
      </c>
      <c r="F8529">
        <v>3541.0776116965899</v>
      </c>
      <c r="G8529">
        <v>1723.5923059965901</v>
      </c>
      <c r="H8529">
        <v>8843.9910268965505</v>
      </c>
      <c r="I8529">
        <v>4208.6482597848199</v>
      </c>
    </row>
    <row r="8530" spans="1:9" x14ac:dyDescent="0.25">
      <c r="A8530" t="s">
        <v>57</v>
      </c>
      <c r="B8530">
        <v>2010</v>
      </c>
      <c r="C8530">
        <v>8</v>
      </c>
      <c r="D8530">
        <v>2082.4461559404599</v>
      </c>
      <c r="E8530">
        <v>18216.678804600098</v>
      </c>
      <c r="F8530">
        <v>5161.2193550171296</v>
      </c>
      <c r="G8530">
        <v>2527.0478339088299</v>
      </c>
      <c r="H8530">
        <v>10095.6729376395</v>
      </c>
      <c r="I8530">
        <v>2254.0394213232698</v>
      </c>
    </row>
    <row r="8531" spans="1:9" x14ac:dyDescent="0.25">
      <c r="A8531" t="s">
        <v>57</v>
      </c>
      <c r="B8531">
        <v>2010</v>
      </c>
      <c r="C8531">
        <v>9</v>
      </c>
      <c r="D8531">
        <v>1283.2564246244999</v>
      </c>
      <c r="E8531">
        <v>18370.358834028601</v>
      </c>
      <c r="F8531">
        <v>3878.9037572903198</v>
      </c>
      <c r="G8531">
        <v>1897.6244159298401</v>
      </c>
      <c r="H8531">
        <v>6110.2783179674898</v>
      </c>
      <c r="I8531">
        <v>1488.3054192915399</v>
      </c>
    </row>
    <row r="8532" spans="1:9" x14ac:dyDescent="0.25">
      <c r="A8532" t="s">
        <v>57</v>
      </c>
      <c r="B8532">
        <v>2010</v>
      </c>
      <c r="C8532">
        <v>10</v>
      </c>
      <c r="D8532">
        <v>906.83217865219501</v>
      </c>
      <c r="E8532">
        <v>18266.5913742189</v>
      </c>
      <c r="F8532">
        <v>3551.3698056399799</v>
      </c>
      <c r="G8532">
        <v>1766.5563335944</v>
      </c>
      <c r="H8532">
        <v>5347.2508409523798</v>
      </c>
      <c r="I8532">
        <v>1049.9691204761</v>
      </c>
    </row>
    <row r="8533" spans="1:9" x14ac:dyDescent="0.25">
      <c r="A8533" t="s">
        <v>57</v>
      </c>
      <c r="B8533">
        <v>2010</v>
      </c>
      <c r="C8533">
        <v>11</v>
      </c>
      <c r="D8533">
        <v>698.96015002073204</v>
      </c>
      <c r="E8533">
        <v>18498.693290175601</v>
      </c>
      <c r="F8533">
        <v>4222.1107727008903</v>
      </c>
      <c r="G8533">
        <v>2104.8142783928402</v>
      </c>
      <c r="H8533">
        <v>5825.8735057959902</v>
      </c>
      <c r="I8533">
        <v>739.47157378349198</v>
      </c>
    </row>
    <row r="8534" spans="1:9" x14ac:dyDescent="0.25">
      <c r="A8534" t="s">
        <v>57</v>
      </c>
      <c r="B8534">
        <v>2010</v>
      </c>
      <c r="C8534">
        <v>12</v>
      </c>
      <c r="D8534">
        <v>1106.53238382775</v>
      </c>
      <c r="E8534">
        <v>18628.818797020002</v>
      </c>
      <c r="F8534">
        <v>3024.6733551002499</v>
      </c>
      <c r="G8534">
        <v>1483.17946694894</v>
      </c>
      <c r="H8534">
        <v>3057.5257281714898</v>
      </c>
      <c r="I8534">
        <v>793.24605081972197</v>
      </c>
    </row>
    <row r="8535" spans="1:9" x14ac:dyDescent="0.25">
      <c r="A8535" t="s">
        <v>57</v>
      </c>
      <c r="B8535">
        <v>2011</v>
      </c>
      <c r="C8535">
        <v>1</v>
      </c>
      <c r="D8535">
        <v>1995.4895678472201</v>
      </c>
      <c r="E8535">
        <v>18562.6404840961</v>
      </c>
      <c r="F8535">
        <v>3290.2009477111701</v>
      </c>
      <c r="G8535">
        <v>1617.33082266728</v>
      </c>
      <c r="H8535">
        <v>4069.4494664653998</v>
      </c>
      <c r="I8535">
        <v>922.05962081343</v>
      </c>
    </row>
    <row r="8536" spans="1:9" x14ac:dyDescent="0.25">
      <c r="A8536" t="s">
        <v>57</v>
      </c>
      <c r="B8536">
        <v>2011</v>
      </c>
      <c r="C8536">
        <v>2</v>
      </c>
      <c r="D8536">
        <v>2302.4084127522601</v>
      </c>
      <c r="E8536">
        <v>18508.685044759499</v>
      </c>
      <c r="F8536">
        <v>2611.8678747874601</v>
      </c>
      <c r="G8536">
        <v>1291.2331327986999</v>
      </c>
      <c r="H8536">
        <v>3311.6398088030301</v>
      </c>
      <c r="I8536">
        <v>1096.6658904799499</v>
      </c>
    </row>
    <row r="8537" spans="1:9" x14ac:dyDescent="0.25">
      <c r="A8537" t="s">
        <v>57</v>
      </c>
      <c r="B8537">
        <v>2011</v>
      </c>
      <c r="C8537">
        <v>3</v>
      </c>
      <c r="D8537">
        <v>4291.6535844444898</v>
      </c>
      <c r="E8537">
        <v>18357.180414787599</v>
      </c>
      <c r="F8537">
        <v>1505.2388352929599</v>
      </c>
      <c r="G8537">
        <v>751.80117141671599</v>
      </c>
      <c r="H8537">
        <v>2559.4766669068299</v>
      </c>
      <c r="I8537">
        <v>2666.9238802490199</v>
      </c>
    </row>
    <row r="8538" spans="1:9" x14ac:dyDescent="0.25">
      <c r="A8538" t="s">
        <v>57</v>
      </c>
      <c r="B8538">
        <v>2011</v>
      </c>
      <c r="C8538">
        <v>4</v>
      </c>
      <c r="D8538">
        <v>7339.7204030160301</v>
      </c>
      <c r="E8538">
        <v>17556.554859599499</v>
      </c>
      <c r="F8538">
        <v>666.15489002862205</v>
      </c>
      <c r="G8538">
        <v>340.52545591168098</v>
      </c>
      <c r="H8538">
        <v>1845.8175178962699</v>
      </c>
      <c r="I8538">
        <v>5706.3428533337501</v>
      </c>
    </row>
    <row r="8539" spans="1:9" x14ac:dyDescent="0.25">
      <c r="A8539" t="s">
        <v>57</v>
      </c>
      <c r="B8539">
        <v>2011</v>
      </c>
      <c r="C8539">
        <v>5</v>
      </c>
      <c r="D8539">
        <v>6735.8901907076997</v>
      </c>
      <c r="E8539">
        <v>15796.7363867801</v>
      </c>
      <c r="F8539">
        <v>558.77293952268997</v>
      </c>
      <c r="G8539">
        <v>258.34451913151099</v>
      </c>
      <c r="H8539">
        <v>5445.6962440789302</v>
      </c>
      <c r="I8539">
        <v>5428.2398656144496</v>
      </c>
    </row>
    <row r="8540" spans="1:9" x14ac:dyDescent="0.25">
      <c r="A8540" t="s">
        <v>57</v>
      </c>
      <c r="B8540">
        <v>2011</v>
      </c>
      <c r="C8540">
        <v>6</v>
      </c>
      <c r="D8540">
        <v>5779.9669817189597</v>
      </c>
      <c r="E8540">
        <v>17556.416119782301</v>
      </c>
      <c r="F8540">
        <v>2146.6380647834499</v>
      </c>
      <c r="G8540">
        <v>1033.9007323938399</v>
      </c>
      <c r="H8540">
        <v>7657.5683721177402</v>
      </c>
      <c r="I8540">
        <v>5520.1002027479299</v>
      </c>
    </row>
    <row r="8541" spans="1:9" x14ac:dyDescent="0.25">
      <c r="A8541" t="s">
        <v>57</v>
      </c>
      <c r="B8541">
        <v>2011</v>
      </c>
      <c r="C8541">
        <v>7</v>
      </c>
      <c r="D8541">
        <v>3802.0036088172101</v>
      </c>
      <c r="E8541">
        <v>18096.236505102799</v>
      </c>
      <c r="F8541">
        <v>2999.0150094804399</v>
      </c>
      <c r="G8541">
        <v>1468.0340604989501</v>
      </c>
      <c r="H8541">
        <v>7383.6330249827397</v>
      </c>
      <c r="I8541">
        <v>3845.5220127218099</v>
      </c>
    </row>
    <row r="8542" spans="1:9" x14ac:dyDescent="0.25">
      <c r="A8542" t="s">
        <v>57</v>
      </c>
      <c r="B8542">
        <v>2011</v>
      </c>
      <c r="C8542">
        <v>8</v>
      </c>
      <c r="D8542">
        <v>2295.8877133814199</v>
      </c>
      <c r="E8542">
        <v>18164.5202459666</v>
      </c>
      <c r="F8542">
        <v>5797.3804201868297</v>
      </c>
      <c r="G8542">
        <v>2841.0945901631399</v>
      </c>
      <c r="H8542">
        <v>11172.8015354324</v>
      </c>
      <c r="I8542">
        <v>2456.5261373785602</v>
      </c>
    </row>
    <row r="8543" spans="1:9" x14ac:dyDescent="0.25">
      <c r="A8543" t="s">
        <v>57</v>
      </c>
      <c r="B8543">
        <v>2011</v>
      </c>
      <c r="C8543">
        <v>9</v>
      </c>
      <c r="D8543">
        <v>1307.7309248479601</v>
      </c>
      <c r="E8543">
        <v>18314.895923534001</v>
      </c>
      <c r="F8543">
        <v>5922.9291629940299</v>
      </c>
      <c r="G8543">
        <v>2913.2305297017201</v>
      </c>
      <c r="H8543">
        <v>10154.295773648</v>
      </c>
      <c r="I8543">
        <v>1510.4904344085001</v>
      </c>
    </row>
    <row r="8544" spans="1:9" x14ac:dyDescent="0.25">
      <c r="A8544" t="s">
        <v>57</v>
      </c>
      <c r="B8544">
        <v>2011</v>
      </c>
      <c r="C8544">
        <v>10</v>
      </c>
      <c r="D8544">
        <v>975.06890036171501</v>
      </c>
      <c r="E8544">
        <v>18374.5702767808</v>
      </c>
      <c r="F8544">
        <v>3545.4083497698798</v>
      </c>
      <c r="G8544">
        <v>1742.75629414272</v>
      </c>
      <c r="H8544">
        <v>5283.2000330692599</v>
      </c>
      <c r="I8544">
        <v>1121.41309637007</v>
      </c>
    </row>
    <row r="8545" spans="1:9" x14ac:dyDescent="0.25">
      <c r="A8545" t="s">
        <v>57</v>
      </c>
      <c r="B8545">
        <v>2011</v>
      </c>
      <c r="C8545">
        <v>11</v>
      </c>
      <c r="D8545">
        <v>908.03086436808496</v>
      </c>
      <c r="E8545">
        <v>18611.4218630383</v>
      </c>
      <c r="F8545">
        <v>2760.4270662283898</v>
      </c>
      <c r="G8545">
        <v>1348.68125252191</v>
      </c>
      <c r="H8545">
        <v>2751.93201114556</v>
      </c>
      <c r="I8545">
        <v>874.23886967406702</v>
      </c>
    </row>
    <row r="8546" spans="1:9" x14ac:dyDescent="0.25">
      <c r="A8546" t="s">
        <v>57</v>
      </c>
      <c r="B8546">
        <v>2011</v>
      </c>
      <c r="C8546">
        <v>12</v>
      </c>
      <c r="D8546">
        <v>1447.1791842866501</v>
      </c>
      <c r="E8546">
        <v>18564.425726826699</v>
      </c>
      <c r="F8546">
        <v>5070.4403391733003</v>
      </c>
      <c r="G8546">
        <v>2510.8003315925698</v>
      </c>
      <c r="H8546">
        <v>7517.69734211581</v>
      </c>
      <c r="I8546">
        <v>959.29011847422998</v>
      </c>
    </row>
    <row r="8547" spans="1:9" x14ac:dyDescent="0.25">
      <c r="A8547" t="s">
        <v>57</v>
      </c>
      <c r="B8547">
        <v>2012</v>
      </c>
      <c r="C8547">
        <v>1</v>
      </c>
      <c r="D8547">
        <v>1894.09763343286</v>
      </c>
      <c r="E8547">
        <v>18500.355222906499</v>
      </c>
      <c r="F8547">
        <v>3434.75757186397</v>
      </c>
      <c r="G8547">
        <v>1695.0960533222401</v>
      </c>
      <c r="H8547">
        <v>4592.4853312167197</v>
      </c>
      <c r="I8547">
        <v>888.66582073535096</v>
      </c>
    </row>
    <row r="8548" spans="1:9" x14ac:dyDescent="0.25">
      <c r="A8548" t="s">
        <v>57</v>
      </c>
      <c r="B8548">
        <v>2012</v>
      </c>
      <c r="C8548">
        <v>2</v>
      </c>
      <c r="D8548">
        <v>2909.1582153294598</v>
      </c>
      <c r="E8548">
        <v>18546.411175550998</v>
      </c>
      <c r="F8548">
        <v>2315.8352890951201</v>
      </c>
      <c r="G8548">
        <v>1137.0197274925299</v>
      </c>
      <c r="H8548">
        <v>2483.5184070596201</v>
      </c>
      <c r="I8548">
        <v>1383.9215367919901</v>
      </c>
    </row>
    <row r="8549" spans="1:9" x14ac:dyDescent="0.25">
      <c r="A8549" t="s">
        <v>57</v>
      </c>
      <c r="B8549">
        <v>2012</v>
      </c>
      <c r="C8549">
        <v>3</v>
      </c>
      <c r="D8549">
        <v>5679.4577965683102</v>
      </c>
      <c r="E8549">
        <v>18206.346567636101</v>
      </c>
      <c r="F8549">
        <v>458.339009795945</v>
      </c>
      <c r="G8549">
        <v>225.15959453661699</v>
      </c>
      <c r="H8549">
        <v>1030.8039971829601</v>
      </c>
      <c r="I8549">
        <v>3471.4997015860999</v>
      </c>
    </row>
    <row r="8550" spans="1:9" x14ac:dyDescent="0.25">
      <c r="A8550" t="s">
        <v>57</v>
      </c>
      <c r="B8550">
        <v>2012</v>
      </c>
      <c r="C8550">
        <v>4</v>
      </c>
      <c r="D8550">
        <v>5165.5800839105796</v>
      </c>
      <c r="E8550">
        <v>18092.900468864798</v>
      </c>
      <c r="F8550">
        <v>1485.4116767446301</v>
      </c>
      <c r="G8550">
        <v>725.90686387186099</v>
      </c>
      <c r="H8550">
        <v>4939.2040028319498</v>
      </c>
      <c r="I8550">
        <v>4241.5833132226599</v>
      </c>
    </row>
    <row r="8551" spans="1:9" x14ac:dyDescent="0.25">
      <c r="A8551" t="s">
        <v>57</v>
      </c>
      <c r="B8551">
        <v>2012</v>
      </c>
      <c r="C8551">
        <v>5</v>
      </c>
      <c r="D8551">
        <v>6860.9837562426401</v>
      </c>
      <c r="E8551">
        <v>17562.759186556101</v>
      </c>
      <c r="F8551">
        <v>1079.0439035859199</v>
      </c>
      <c r="G8551">
        <v>517.41771899166395</v>
      </c>
      <c r="H8551">
        <v>4287.4296667425397</v>
      </c>
      <c r="I8551">
        <v>6330.9916025334496</v>
      </c>
    </row>
    <row r="8552" spans="1:9" x14ac:dyDescent="0.25">
      <c r="A8552" t="s">
        <v>57</v>
      </c>
      <c r="B8552">
        <v>2012</v>
      </c>
      <c r="C8552">
        <v>6</v>
      </c>
      <c r="D8552">
        <v>4658.0863458752801</v>
      </c>
      <c r="E8552">
        <v>17733.224991167201</v>
      </c>
      <c r="F8552">
        <v>2235.6948332368602</v>
      </c>
      <c r="G8552">
        <v>1097.5822635555501</v>
      </c>
      <c r="H8552">
        <v>7864.7337453483997</v>
      </c>
      <c r="I8552">
        <v>4529.3140844188101</v>
      </c>
    </row>
    <row r="8553" spans="1:9" x14ac:dyDescent="0.25">
      <c r="A8553" t="s">
        <v>57</v>
      </c>
      <c r="B8553">
        <v>2012</v>
      </c>
      <c r="C8553">
        <v>7</v>
      </c>
      <c r="D8553">
        <v>3475.7748037276801</v>
      </c>
      <c r="E8553">
        <v>18343.9599496886</v>
      </c>
      <c r="F8553">
        <v>3920.1731159075098</v>
      </c>
      <c r="G8553">
        <v>1855.1130707619</v>
      </c>
      <c r="H8553">
        <v>8247.2723586570301</v>
      </c>
      <c r="I8553">
        <v>3599.0947976171301</v>
      </c>
    </row>
    <row r="8554" spans="1:9" x14ac:dyDescent="0.25">
      <c r="A8554" t="s">
        <v>57</v>
      </c>
      <c r="B8554">
        <v>2012</v>
      </c>
      <c r="C8554">
        <v>8</v>
      </c>
      <c r="D8554">
        <v>2263.5398795553201</v>
      </c>
      <c r="E8554">
        <v>18354.004786412399</v>
      </c>
      <c r="F8554">
        <v>3555.5417101520902</v>
      </c>
      <c r="G8554">
        <v>1707.6129443996699</v>
      </c>
      <c r="H8554">
        <v>6737.09237413754</v>
      </c>
      <c r="I8554">
        <v>2442.1427580828199</v>
      </c>
    </row>
    <row r="8555" spans="1:9" x14ac:dyDescent="0.25">
      <c r="A8555" t="s">
        <v>57</v>
      </c>
      <c r="B8555">
        <v>2012</v>
      </c>
      <c r="C8555">
        <v>9</v>
      </c>
      <c r="D8555">
        <v>1185.7790458401901</v>
      </c>
      <c r="E8555">
        <v>18481.236509952501</v>
      </c>
      <c r="F8555">
        <v>5297.22493892491</v>
      </c>
      <c r="G8555">
        <v>2623.3331523162701</v>
      </c>
      <c r="H8555">
        <v>8813.40910539572</v>
      </c>
      <c r="I8555">
        <v>1402.7658450597</v>
      </c>
    </row>
    <row r="8556" spans="1:9" x14ac:dyDescent="0.25">
      <c r="A8556" t="s">
        <v>57</v>
      </c>
      <c r="B8556">
        <v>2012</v>
      </c>
      <c r="C8556">
        <v>10</v>
      </c>
      <c r="D8556">
        <v>837.02433912082495</v>
      </c>
      <c r="E8556">
        <v>18441.846699834401</v>
      </c>
      <c r="F8556">
        <v>5397.6441784466397</v>
      </c>
      <c r="G8556">
        <v>2665.9519576122102</v>
      </c>
      <c r="H8556">
        <v>7967.6276865968002</v>
      </c>
      <c r="I8556">
        <v>993.17514776329995</v>
      </c>
    </row>
    <row r="8557" spans="1:9" x14ac:dyDescent="0.25">
      <c r="A8557" t="s">
        <v>57</v>
      </c>
      <c r="B8557">
        <v>2012</v>
      </c>
      <c r="C8557">
        <v>11</v>
      </c>
      <c r="D8557">
        <v>798.58825120431698</v>
      </c>
      <c r="E8557">
        <v>18562.7642597214</v>
      </c>
      <c r="F8557">
        <v>3913.3522052206599</v>
      </c>
      <c r="G8557">
        <v>1919.2228896268</v>
      </c>
      <c r="H8557">
        <v>5632.7960397641</v>
      </c>
      <c r="I8557">
        <v>796.20763713725603</v>
      </c>
    </row>
    <row r="8558" spans="1:9" x14ac:dyDescent="0.25">
      <c r="A8558" t="s">
        <v>57</v>
      </c>
      <c r="B8558">
        <v>2012</v>
      </c>
      <c r="C8558">
        <v>12</v>
      </c>
      <c r="D8558">
        <v>1103.2028159115</v>
      </c>
      <c r="E8558">
        <v>18596.477449144899</v>
      </c>
      <c r="F8558">
        <v>4327.4417797378601</v>
      </c>
      <c r="G8558">
        <v>2132.3096149093199</v>
      </c>
      <c r="H8558">
        <v>5085.1470599490503</v>
      </c>
      <c r="I8558">
        <v>784.21243284102104</v>
      </c>
    </row>
    <row r="8559" spans="1:9" x14ac:dyDescent="0.25">
      <c r="A8559" t="s">
        <v>57</v>
      </c>
      <c r="B8559">
        <v>2013</v>
      </c>
      <c r="C8559">
        <v>1</v>
      </c>
      <c r="D8559">
        <v>1719.9192747734201</v>
      </c>
      <c r="E8559">
        <v>18566.801467549099</v>
      </c>
      <c r="F8559">
        <v>2121.0293145069099</v>
      </c>
      <c r="G8559">
        <v>1036.4320039484001</v>
      </c>
      <c r="H8559">
        <v>2145.4919586454298</v>
      </c>
      <c r="I8559">
        <v>832.72792704585197</v>
      </c>
    </row>
    <row r="8560" spans="1:9" x14ac:dyDescent="0.25">
      <c r="A8560" t="s">
        <v>57</v>
      </c>
      <c r="B8560">
        <v>2013</v>
      </c>
      <c r="C8560">
        <v>2</v>
      </c>
      <c r="D8560">
        <v>2306.1056422829702</v>
      </c>
      <c r="E8560">
        <v>18592.090727004401</v>
      </c>
      <c r="F8560">
        <v>1889.9453702291</v>
      </c>
      <c r="G8560">
        <v>926.60333699519197</v>
      </c>
      <c r="H8560">
        <v>1728.06758533828</v>
      </c>
      <c r="I8560">
        <v>1130.3234991289301</v>
      </c>
    </row>
    <row r="8561" spans="1:9" x14ac:dyDescent="0.25">
      <c r="A8561" t="s">
        <v>57</v>
      </c>
      <c r="B8561">
        <v>2013</v>
      </c>
      <c r="C8561">
        <v>3</v>
      </c>
      <c r="D8561">
        <v>4136.9673634054398</v>
      </c>
      <c r="E8561">
        <v>18450.989648674102</v>
      </c>
      <c r="F8561">
        <v>412.77817780906202</v>
      </c>
      <c r="G8561">
        <v>202.12141774736301</v>
      </c>
      <c r="H8561">
        <v>354.78279674776599</v>
      </c>
      <c r="I8561">
        <v>2571.8564070244502</v>
      </c>
    </row>
    <row r="8562" spans="1:9" x14ac:dyDescent="0.25">
      <c r="A8562" t="s">
        <v>57</v>
      </c>
      <c r="B8562">
        <v>2013</v>
      </c>
      <c r="C8562">
        <v>4</v>
      </c>
      <c r="D8562">
        <v>5382.9432927759299</v>
      </c>
      <c r="E8562">
        <v>18001.5225039254</v>
      </c>
      <c r="F8562">
        <v>644.21423397348804</v>
      </c>
      <c r="G8562">
        <v>303.80899359412302</v>
      </c>
      <c r="H8562">
        <v>2937.9995065244598</v>
      </c>
      <c r="I8562">
        <v>4353.99951552721</v>
      </c>
    </row>
    <row r="8563" spans="1:9" x14ac:dyDescent="0.25">
      <c r="A8563" t="s">
        <v>57</v>
      </c>
      <c r="B8563">
        <v>2013</v>
      </c>
      <c r="C8563">
        <v>5</v>
      </c>
      <c r="D8563">
        <v>7046.7549995494101</v>
      </c>
      <c r="E8563">
        <v>17521.703827215799</v>
      </c>
      <c r="F8563">
        <v>710.338192559807</v>
      </c>
      <c r="G8563">
        <v>334.56854664529698</v>
      </c>
      <c r="H8563">
        <v>4480.7425948931505</v>
      </c>
      <c r="I8563">
        <v>6421.6938074056097</v>
      </c>
    </row>
    <row r="8564" spans="1:9" x14ac:dyDescent="0.25">
      <c r="A8564" t="s">
        <v>57</v>
      </c>
      <c r="B8564">
        <v>2013</v>
      </c>
      <c r="C8564">
        <v>6</v>
      </c>
      <c r="D8564">
        <v>5439.2933421608304</v>
      </c>
      <c r="E8564">
        <v>17603.363688682501</v>
      </c>
      <c r="F8564">
        <v>2066.6847807020899</v>
      </c>
      <c r="G8564">
        <v>1003.19045897581</v>
      </c>
      <c r="H8564">
        <v>7301.9237641091204</v>
      </c>
      <c r="I8564">
        <v>5212.1389405946302</v>
      </c>
    </row>
    <row r="8565" spans="1:9" x14ac:dyDescent="0.25">
      <c r="A8565" t="s">
        <v>57</v>
      </c>
      <c r="B8565">
        <v>2013</v>
      </c>
      <c r="C8565">
        <v>7</v>
      </c>
      <c r="D8565">
        <v>4365.70413557953</v>
      </c>
      <c r="E8565">
        <v>17516.9768468527</v>
      </c>
      <c r="F8565">
        <v>343.32230410066501</v>
      </c>
      <c r="G8565">
        <v>175.550267497189</v>
      </c>
      <c r="H8565">
        <v>2189.14851768162</v>
      </c>
      <c r="I8565">
        <v>4261.4034176315299</v>
      </c>
    </row>
    <row r="8566" spans="1:9" x14ac:dyDescent="0.25">
      <c r="A8566" t="s">
        <v>57</v>
      </c>
      <c r="B8566">
        <v>2013</v>
      </c>
      <c r="C8566">
        <v>8</v>
      </c>
      <c r="D8566">
        <v>2547.8509675708901</v>
      </c>
      <c r="E8566">
        <v>18228.5021240077</v>
      </c>
      <c r="F8566">
        <v>2535.0846149215299</v>
      </c>
      <c r="G8566">
        <v>1217.8129323061501</v>
      </c>
      <c r="H8566">
        <v>5420.7236705340201</v>
      </c>
      <c r="I8566">
        <v>2695.2668731121398</v>
      </c>
    </row>
    <row r="8567" spans="1:9" x14ac:dyDescent="0.25">
      <c r="A8567" t="s">
        <v>57</v>
      </c>
      <c r="B8567">
        <v>2013</v>
      </c>
      <c r="C8567">
        <v>9</v>
      </c>
      <c r="D8567">
        <v>1537.6131695777899</v>
      </c>
      <c r="E8567">
        <v>18507.1358061057</v>
      </c>
      <c r="F8567">
        <v>1469.2172433550099</v>
      </c>
      <c r="G8567">
        <v>732.94042068016699</v>
      </c>
      <c r="H8567">
        <v>1965.82127399807</v>
      </c>
      <c r="I8567">
        <v>1750.5194930354901</v>
      </c>
    </row>
    <row r="8568" spans="1:9" x14ac:dyDescent="0.25">
      <c r="A8568" t="s">
        <v>57</v>
      </c>
      <c r="B8568">
        <v>2013</v>
      </c>
      <c r="C8568">
        <v>10</v>
      </c>
      <c r="D8568">
        <v>967.48759529076096</v>
      </c>
      <c r="E8568">
        <v>18499.6593535539</v>
      </c>
      <c r="F8568">
        <v>4860.95196354789</v>
      </c>
      <c r="G8568">
        <v>2403.98805623211</v>
      </c>
      <c r="H8568">
        <v>7207.9460242619098</v>
      </c>
      <c r="I8568">
        <v>1115.60757482944</v>
      </c>
    </row>
    <row r="8569" spans="1:9" x14ac:dyDescent="0.25">
      <c r="A8569" t="s">
        <v>57</v>
      </c>
      <c r="B8569">
        <v>2013</v>
      </c>
      <c r="C8569">
        <v>11</v>
      </c>
      <c r="D8569">
        <v>944.78694205659599</v>
      </c>
      <c r="E8569">
        <v>18526.2902731713</v>
      </c>
      <c r="F8569">
        <v>3050.9241149188601</v>
      </c>
      <c r="G8569">
        <v>1507.04596427506</v>
      </c>
      <c r="H8569">
        <v>3868.4595392770998</v>
      </c>
      <c r="I8569">
        <v>898.01288878919001</v>
      </c>
    </row>
    <row r="8570" spans="1:9" x14ac:dyDescent="0.25">
      <c r="A8570" t="s">
        <v>57</v>
      </c>
      <c r="B8570">
        <v>2013</v>
      </c>
      <c r="C8570">
        <v>12</v>
      </c>
      <c r="D8570">
        <v>1527.6127007308301</v>
      </c>
      <c r="E8570">
        <v>18536.5045351644</v>
      </c>
      <c r="F8570">
        <v>5308.4613226186802</v>
      </c>
      <c r="G8570">
        <v>2601.6329048970201</v>
      </c>
      <c r="H8570">
        <v>7905.7094191713404</v>
      </c>
      <c r="I8570">
        <v>999.39516559211802</v>
      </c>
    </row>
    <row r="8571" spans="1:9" x14ac:dyDescent="0.25">
      <c r="A8571" t="s">
        <v>57</v>
      </c>
      <c r="B8571">
        <v>2014</v>
      </c>
      <c r="C8571">
        <v>1</v>
      </c>
      <c r="D8571">
        <v>1477.3076299197501</v>
      </c>
      <c r="E8571">
        <v>18594.859146761199</v>
      </c>
      <c r="F8571">
        <v>3887.8747838733898</v>
      </c>
      <c r="G8571">
        <v>1898.36360665762</v>
      </c>
      <c r="H8571">
        <v>4747.9619705864798</v>
      </c>
      <c r="I8571">
        <v>750.52324387499698</v>
      </c>
    </row>
    <row r="8572" spans="1:9" x14ac:dyDescent="0.25">
      <c r="A8572" t="s">
        <v>57</v>
      </c>
      <c r="B8572">
        <v>2014</v>
      </c>
      <c r="C8572">
        <v>2</v>
      </c>
      <c r="D8572">
        <v>2244.9685916129902</v>
      </c>
      <c r="E8572">
        <v>18566.7181350104</v>
      </c>
      <c r="F8572">
        <v>4038.3002036258799</v>
      </c>
      <c r="G8572">
        <v>1969.0825547519801</v>
      </c>
      <c r="H8572">
        <v>5975.2941810145503</v>
      </c>
      <c r="I8572">
        <v>1088.67915582706</v>
      </c>
    </row>
    <row r="8573" spans="1:9" x14ac:dyDescent="0.25">
      <c r="A8573" t="s">
        <v>57</v>
      </c>
      <c r="B8573">
        <v>2014</v>
      </c>
      <c r="C8573">
        <v>3</v>
      </c>
      <c r="D8573">
        <v>4966.4285981757303</v>
      </c>
      <c r="E8573">
        <v>18441.8380900544</v>
      </c>
      <c r="F8573">
        <v>1587.43726854447</v>
      </c>
      <c r="G8573">
        <v>766.70091271628996</v>
      </c>
      <c r="H8573">
        <v>2884.4325947901002</v>
      </c>
      <c r="I8573">
        <v>3082.15360998394</v>
      </c>
    </row>
    <row r="8574" spans="1:9" x14ac:dyDescent="0.25">
      <c r="A8574" t="s">
        <v>57</v>
      </c>
      <c r="B8574">
        <v>2014</v>
      </c>
      <c r="C8574">
        <v>4</v>
      </c>
      <c r="D8574">
        <v>6667.7767955222498</v>
      </c>
      <c r="E8574">
        <v>17776.5989875173</v>
      </c>
      <c r="F8574">
        <v>1091.6311790889799</v>
      </c>
      <c r="G8574">
        <v>534.64634578131199</v>
      </c>
      <c r="H8574">
        <v>3309.9398484784201</v>
      </c>
      <c r="I8574">
        <v>5283.8829506313004</v>
      </c>
    </row>
    <row r="8575" spans="1:9" x14ac:dyDescent="0.25">
      <c r="A8575" t="s">
        <v>57</v>
      </c>
      <c r="B8575">
        <v>2014</v>
      </c>
      <c r="C8575">
        <v>5</v>
      </c>
      <c r="D8575">
        <v>6578.0614758551001</v>
      </c>
      <c r="E8575">
        <v>17521.5505491699</v>
      </c>
      <c r="F8575">
        <v>798.89443111502396</v>
      </c>
      <c r="G8575">
        <v>389.85030972883101</v>
      </c>
      <c r="H8575">
        <v>5579.22457352935</v>
      </c>
      <c r="I8575">
        <v>6058.8225554958399</v>
      </c>
    </row>
    <row r="8576" spans="1:9" x14ac:dyDescent="0.25">
      <c r="A8576" t="s">
        <v>57</v>
      </c>
      <c r="B8576">
        <v>2014</v>
      </c>
      <c r="C8576">
        <v>6</v>
      </c>
      <c r="D8576">
        <v>5534.9525361613996</v>
      </c>
      <c r="E8576">
        <v>17255.305338892798</v>
      </c>
      <c r="F8576">
        <v>879.05659390263099</v>
      </c>
      <c r="G8576">
        <v>423.78989051789398</v>
      </c>
      <c r="H8576">
        <v>5597.88207512599</v>
      </c>
      <c r="I8576">
        <v>5212.8912968086997</v>
      </c>
    </row>
    <row r="8577" spans="1:9" x14ac:dyDescent="0.25">
      <c r="A8577" t="s">
        <v>57</v>
      </c>
      <c r="B8577">
        <v>2014</v>
      </c>
      <c r="C8577">
        <v>7</v>
      </c>
      <c r="D8577">
        <v>4867.7156955201799</v>
      </c>
      <c r="E8577">
        <v>17955.294808072798</v>
      </c>
      <c r="F8577">
        <v>912.123592652002</v>
      </c>
      <c r="G8577">
        <v>445.78777533458901</v>
      </c>
      <c r="H8577">
        <v>3565.1268693768402</v>
      </c>
      <c r="I8577">
        <v>4837.5666425436602</v>
      </c>
    </row>
    <row r="8578" spans="1:9" x14ac:dyDescent="0.25">
      <c r="A8578" t="s">
        <v>57</v>
      </c>
      <c r="B8578">
        <v>2014</v>
      </c>
      <c r="C8578">
        <v>8</v>
      </c>
      <c r="D8578">
        <v>2337.8834207431701</v>
      </c>
      <c r="E8578">
        <v>18355.879758440198</v>
      </c>
      <c r="F8578">
        <v>5610.2578679259896</v>
      </c>
      <c r="G8578">
        <v>2755.29032390062</v>
      </c>
      <c r="H8578">
        <v>11112.0005168649</v>
      </c>
      <c r="I8578">
        <v>2507.5472040774398</v>
      </c>
    </row>
    <row r="8579" spans="1:9" x14ac:dyDescent="0.25">
      <c r="A8579" t="s">
        <v>57</v>
      </c>
      <c r="B8579">
        <v>2014</v>
      </c>
      <c r="C8579">
        <v>9</v>
      </c>
      <c r="D8579">
        <v>1580.1041221053099</v>
      </c>
      <c r="E8579">
        <v>18437.743540883199</v>
      </c>
      <c r="F8579">
        <v>1719.6330457558399</v>
      </c>
      <c r="G8579">
        <v>847.70471324972902</v>
      </c>
      <c r="H8579">
        <v>2612.3780835287898</v>
      </c>
      <c r="I8579">
        <v>1788.9322498034401</v>
      </c>
    </row>
    <row r="8580" spans="1:9" x14ac:dyDescent="0.25">
      <c r="A8580" t="s">
        <v>57</v>
      </c>
      <c r="B8580">
        <v>2014</v>
      </c>
      <c r="C8580">
        <v>10</v>
      </c>
      <c r="D8580">
        <v>840.87550731363399</v>
      </c>
      <c r="E8580">
        <v>18483.833543790199</v>
      </c>
      <c r="F8580">
        <v>6280.2316287727099</v>
      </c>
      <c r="G8580">
        <v>3068.3887063249099</v>
      </c>
      <c r="H8580">
        <v>9962.2333301108101</v>
      </c>
      <c r="I8580">
        <v>1002.61386966764</v>
      </c>
    </row>
    <row r="8581" spans="1:9" x14ac:dyDescent="0.25">
      <c r="A8581" t="s">
        <v>57</v>
      </c>
      <c r="B8581">
        <v>2014</v>
      </c>
      <c r="C8581">
        <v>11</v>
      </c>
      <c r="D8581">
        <v>715.04248647778797</v>
      </c>
      <c r="E8581">
        <v>18517.831937997202</v>
      </c>
      <c r="F8581">
        <v>3752.4990037684402</v>
      </c>
      <c r="G8581">
        <v>1834.10016516975</v>
      </c>
      <c r="H8581">
        <v>4764.2311191602803</v>
      </c>
      <c r="I8581">
        <v>744.32222851645997</v>
      </c>
    </row>
    <row r="8582" spans="1:9" x14ac:dyDescent="0.25">
      <c r="A8582" t="s">
        <v>57</v>
      </c>
      <c r="B8582">
        <v>2014</v>
      </c>
      <c r="C8582">
        <v>12</v>
      </c>
      <c r="D8582">
        <v>1332.04080229394</v>
      </c>
      <c r="E8582">
        <v>18516.039318896201</v>
      </c>
      <c r="F8582">
        <v>3777.27441929321</v>
      </c>
      <c r="G8582">
        <v>1878.0677281933299</v>
      </c>
      <c r="H8582">
        <v>5220.45855582889</v>
      </c>
      <c r="I8582">
        <v>897.55885112266105</v>
      </c>
    </row>
    <row r="8583" spans="1:9" x14ac:dyDescent="0.25">
      <c r="A8583" t="s">
        <v>58</v>
      </c>
      <c r="B8583">
        <v>2002</v>
      </c>
      <c r="C8583">
        <v>1</v>
      </c>
      <c r="D8583">
        <v>2919.3139274022401</v>
      </c>
      <c r="E8583">
        <v>35923.651869419598</v>
      </c>
      <c r="F8583">
        <v>6035.0533901111603</v>
      </c>
      <c r="G8583">
        <v>3017.5266950555801</v>
      </c>
      <c r="H8583">
        <v>6255.2554602626096</v>
      </c>
      <c r="I8583">
        <v>1777.2080893717</v>
      </c>
    </row>
    <row r="8584" spans="1:9" x14ac:dyDescent="0.25">
      <c r="A8584" t="s">
        <v>58</v>
      </c>
      <c r="B8584">
        <v>2002</v>
      </c>
      <c r="C8584">
        <v>2</v>
      </c>
      <c r="D8584">
        <v>4192.9896917671304</v>
      </c>
      <c r="E8584">
        <v>35982.285761372099</v>
      </c>
      <c r="F8584">
        <v>7181.3632881834001</v>
      </c>
      <c r="G8584">
        <v>3590.6816440917</v>
      </c>
      <c r="H8584">
        <v>9497.6187170457306</v>
      </c>
      <c r="I8584">
        <v>2088.18035171168</v>
      </c>
    </row>
    <row r="8585" spans="1:9" x14ac:dyDescent="0.25">
      <c r="A8585" t="s">
        <v>58</v>
      </c>
      <c r="B8585">
        <v>2002</v>
      </c>
      <c r="C8585">
        <v>3</v>
      </c>
      <c r="D8585">
        <v>5530.4704364417603</v>
      </c>
      <c r="E8585">
        <v>35914.9146390838</v>
      </c>
      <c r="F8585">
        <v>5326.6160783318101</v>
      </c>
      <c r="G8585">
        <v>2663.30803916591</v>
      </c>
      <c r="H8585">
        <v>6647.7257251704896</v>
      </c>
      <c r="I8585">
        <v>3094.1817584331202</v>
      </c>
    </row>
    <row r="8586" spans="1:9" x14ac:dyDescent="0.25">
      <c r="A8586" t="s">
        <v>58</v>
      </c>
      <c r="B8586">
        <v>2002</v>
      </c>
      <c r="C8586">
        <v>4</v>
      </c>
      <c r="D8586">
        <v>6559.36992359738</v>
      </c>
      <c r="E8586">
        <v>35621.520997780302</v>
      </c>
      <c r="F8586">
        <v>2692.82219427054</v>
      </c>
      <c r="G8586">
        <v>1346.41109713527</v>
      </c>
      <c r="H8586">
        <v>3360.62323892218</v>
      </c>
      <c r="I8586">
        <v>4534.3669652912104</v>
      </c>
    </row>
    <row r="8587" spans="1:9" x14ac:dyDescent="0.25">
      <c r="A8587" t="s">
        <v>58</v>
      </c>
      <c r="B8587">
        <v>2002</v>
      </c>
      <c r="C8587">
        <v>5</v>
      </c>
      <c r="D8587">
        <v>12052.897312874</v>
      </c>
      <c r="E8587">
        <v>34203.606756151399</v>
      </c>
      <c r="F8587">
        <v>724.218115766849</v>
      </c>
      <c r="G8587">
        <v>362.10905788342501</v>
      </c>
      <c r="H8587">
        <v>1911.8693661270399</v>
      </c>
      <c r="I8587">
        <v>9132.1088536450698</v>
      </c>
    </row>
    <row r="8588" spans="1:9" x14ac:dyDescent="0.25">
      <c r="A8588" t="s">
        <v>58</v>
      </c>
      <c r="B8588">
        <v>2002</v>
      </c>
      <c r="C8588">
        <v>6</v>
      </c>
      <c r="D8588">
        <v>10162.014447117799</v>
      </c>
      <c r="E8588">
        <v>32116.407504101298</v>
      </c>
      <c r="F8588">
        <v>1425.2536605949199</v>
      </c>
      <c r="G8588">
        <v>712.62683029746097</v>
      </c>
      <c r="H8588">
        <v>9145.9009809148993</v>
      </c>
      <c r="I8588">
        <v>8799.5051063364808</v>
      </c>
    </row>
    <row r="8589" spans="1:9" x14ac:dyDescent="0.25">
      <c r="A8589" t="s">
        <v>58</v>
      </c>
      <c r="B8589">
        <v>2002</v>
      </c>
      <c r="C8589">
        <v>7</v>
      </c>
      <c r="D8589">
        <v>5772.5382823869304</v>
      </c>
      <c r="E8589">
        <v>35245.535022299897</v>
      </c>
      <c r="F8589">
        <v>7573.9364151273203</v>
      </c>
      <c r="G8589">
        <v>3786.9682075636601</v>
      </c>
      <c r="H8589">
        <v>16072.5107571321</v>
      </c>
      <c r="I8589">
        <v>6736.8804757379703</v>
      </c>
    </row>
    <row r="8590" spans="1:9" x14ac:dyDescent="0.25">
      <c r="A8590" t="s">
        <v>58</v>
      </c>
      <c r="B8590">
        <v>2002</v>
      </c>
      <c r="C8590">
        <v>8</v>
      </c>
      <c r="D8590">
        <v>3886.3649012155702</v>
      </c>
      <c r="E8590">
        <v>35254.767245704301</v>
      </c>
      <c r="F8590">
        <v>2872.2712672573398</v>
      </c>
      <c r="G8590">
        <v>1436.1356336286699</v>
      </c>
      <c r="H8590">
        <v>4853.1327951856101</v>
      </c>
      <c r="I8590">
        <v>4825.6715197310796</v>
      </c>
    </row>
    <row r="8591" spans="1:9" x14ac:dyDescent="0.25">
      <c r="A8591" t="s">
        <v>58</v>
      </c>
      <c r="B8591">
        <v>2002</v>
      </c>
      <c r="C8591">
        <v>9</v>
      </c>
      <c r="D8591">
        <v>1281.24534088008</v>
      </c>
      <c r="E8591">
        <v>35831.449688625296</v>
      </c>
      <c r="F8591">
        <v>5182.1295947980097</v>
      </c>
      <c r="G8591">
        <v>2591.0647973989999</v>
      </c>
      <c r="H8591">
        <v>6172.56819722603</v>
      </c>
      <c r="I8591">
        <v>2078.2516154384698</v>
      </c>
    </row>
    <row r="8592" spans="1:9" x14ac:dyDescent="0.25">
      <c r="A8592" t="s">
        <v>58</v>
      </c>
      <c r="B8592">
        <v>2002</v>
      </c>
      <c r="C8592">
        <v>10</v>
      </c>
      <c r="D8592">
        <v>558.33880117916897</v>
      </c>
      <c r="E8592">
        <v>36010.659794257001</v>
      </c>
      <c r="F8592">
        <v>5896.2804339617296</v>
      </c>
      <c r="G8592">
        <v>2948.1402169808698</v>
      </c>
      <c r="H8592">
        <v>5139.7957156171697</v>
      </c>
      <c r="I8592">
        <v>1313.27929944209</v>
      </c>
    </row>
    <row r="8593" spans="1:9" x14ac:dyDescent="0.25">
      <c r="A8593" t="s">
        <v>58</v>
      </c>
      <c r="B8593">
        <v>2002</v>
      </c>
      <c r="C8593">
        <v>11</v>
      </c>
      <c r="D8593">
        <v>848.23867666992498</v>
      </c>
      <c r="E8593">
        <v>36046.526829255599</v>
      </c>
      <c r="F8593">
        <v>4467.5488334982902</v>
      </c>
      <c r="G8593">
        <v>2233.7744167491401</v>
      </c>
      <c r="H8593">
        <v>2641.9110361794601</v>
      </c>
      <c r="I8593">
        <v>1296.45995078075</v>
      </c>
    </row>
    <row r="8594" spans="1:9" x14ac:dyDescent="0.25">
      <c r="A8594" t="s">
        <v>58</v>
      </c>
      <c r="B8594">
        <v>2002</v>
      </c>
      <c r="C8594">
        <v>12</v>
      </c>
      <c r="D8594">
        <v>1504.30510715388</v>
      </c>
      <c r="E8594">
        <v>36043.573912692103</v>
      </c>
      <c r="F8594">
        <v>5184.48542089071</v>
      </c>
      <c r="G8594">
        <v>2592.24271044536</v>
      </c>
      <c r="H8594">
        <v>3635.6073534120101</v>
      </c>
      <c r="I8594">
        <v>1464.8617420425601</v>
      </c>
    </row>
    <row r="8595" spans="1:9" x14ac:dyDescent="0.25">
      <c r="A8595" t="s">
        <v>58</v>
      </c>
      <c r="B8595">
        <v>2003</v>
      </c>
      <c r="C8595">
        <v>1</v>
      </c>
      <c r="D8595">
        <v>2665.3566010264799</v>
      </c>
      <c r="E8595">
        <v>36048.989264338001</v>
      </c>
      <c r="F8595">
        <v>7323.2803055388904</v>
      </c>
      <c r="G8595">
        <v>3661.6401527694502</v>
      </c>
      <c r="H8595">
        <v>8506.5356101492107</v>
      </c>
      <c r="I8595">
        <v>1699.1508914144799</v>
      </c>
    </row>
    <row r="8596" spans="1:9" x14ac:dyDescent="0.25">
      <c r="A8596" t="s">
        <v>58</v>
      </c>
      <c r="B8596">
        <v>2003</v>
      </c>
      <c r="C8596">
        <v>2</v>
      </c>
      <c r="D8596">
        <v>5475.1649978863097</v>
      </c>
      <c r="E8596">
        <v>36087.730680140397</v>
      </c>
      <c r="F8596">
        <v>3078.75924844167</v>
      </c>
      <c r="G8596">
        <v>1539.37962422084</v>
      </c>
      <c r="H8596">
        <v>2111.8713880636401</v>
      </c>
      <c r="I8596">
        <v>2477.03690931244</v>
      </c>
    </row>
    <row r="8597" spans="1:9" x14ac:dyDescent="0.25">
      <c r="A8597" t="s">
        <v>58</v>
      </c>
      <c r="B8597">
        <v>2003</v>
      </c>
      <c r="C8597">
        <v>3</v>
      </c>
      <c r="D8597">
        <v>5847.2413086368297</v>
      </c>
      <c r="E8597">
        <v>35946.402500723903</v>
      </c>
      <c r="F8597">
        <v>4235.5596623469801</v>
      </c>
      <c r="G8597">
        <v>2117.77983117349</v>
      </c>
      <c r="H8597">
        <v>4466.6402177464097</v>
      </c>
      <c r="I8597">
        <v>3195.0778908392599</v>
      </c>
    </row>
    <row r="8598" spans="1:9" x14ac:dyDescent="0.25">
      <c r="A8598" t="s">
        <v>58</v>
      </c>
      <c r="B8598">
        <v>2003</v>
      </c>
      <c r="C8598">
        <v>4</v>
      </c>
      <c r="D8598">
        <v>6453.2785416711904</v>
      </c>
      <c r="E8598">
        <v>35653.743786694897</v>
      </c>
      <c r="F8598">
        <v>3041.89876069519</v>
      </c>
      <c r="G8598">
        <v>1520.9493803476</v>
      </c>
      <c r="H8598">
        <v>3796.4039583465301</v>
      </c>
      <c r="I8598">
        <v>4457.2455089734003</v>
      </c>
    </row>
    <row r="8599" spans="1:9" x14ac:dyDescent="0.25">
      <c r="A8599" t="s">
        <v>58</v>
      </c>
      <c r="B8599">
        <v>2003</v>
      </c>
      <c r="C8599">
        <v>5</v>
      </c>
      <c r="D8599">
        <v>9957.2622029401391</v>
      </c>
      <c r="E8599">
        <v>35381.961377153697</v>
      </c>
      <c r="F8599">
        <v>3216.39636216696</v>
      </c>
      <c r="G8599">
        <v>1608.19818108348</v>
      </c>
      <c r="H8599">
        <v>8382.1082416465397</v>
      </c>
      <c r="I8599">
        <v>7864.78262092969</v>
      </c>
    </row>
    <row r="8600" spans="1:9" x14ac:dyDescent="0.25">
      <c r="A8600" t="s">
        <v>58</v>
      </c>
      <c r="B8600">
        <v>2003</v>
      </c>
      <c r="C8600">
        <v>6</v>
      </c>
      <c r="D8600">
        <v>8420.3185992241197</v>
      </c>
      <c r="E8600">
        <v>35039.045470618003</v>
      </c>
      <c r="F8600">
        <v>1122.51040589435</v>
      </c>
      <c r="G8600">
        <v>561.25520294717398</v>
      </c>
      <c r="H8600">
        <v>3533.54754858658</v>
      </c>
      <c r="I8600">
        <v>7945.65679981008</v>
      </c>
    </row>
    <row r="8601" spans="1:9" x14ac:dyDescent="0.25">
      <c r="A8601" t="s">
        <v>58</v>
      </c>
      <c r="B8601">
        <v>2003</v>
      </c>
      <c r="C8601">
        <v>7</v>
      </c>
      <c r="D8601">
        <v>7257.5271651847297</v>
      </c>
      <c r="E8601">
        <v>34719.302739418097</v>
      </c>
      <c r="F8601">
        <v>3523.6320350666902</v>
      </c>
      <c r="G8601">
        <v>1761.8160175333401</v>
      </c>
      <c r="H8601">
        <v>9973.6540860628193</v>
      </c>
      <c r="I8601">
        <v>7599.0390361056898</v>
      </c>
    </row>
    <row r="8602" spans="1:9" x14ac:dyDescent="0.25">
      <c r="A8602" t="s">
        <v>58</v>
      </c>
      <c r="B8602">
        <v>2003</v>
      </c>
      <c r="C8602">
        <v>8</v>
      </c>
      <c r="D8602">
        <v>2760.1337041010602</v>
      </c>
      <c r="E8602">
        <v>35695.342888407402</v>
      </c>
      <c r="F8602">
        <v>7193.5546455441599</v>
      </c>
      <c r="G8602">
        <v>3596.77732277208</v>
      </c>
      <c r="H8602">
        <v>11691.8014818961</v>
      </c>
      <c r="I8602">
        <v>3296.7723518037401</v>
      </c>
    </row>
    <row r="8603" spans="1:9" x14ac:dyDescent="0.25">
      <c r="A8603" t="s">
        <v>58</v>
      </c>
      <c r="B8603">
        <v>2003</v>
      </c>
      <c r="C8603">
        <v>9</v>
      </c>
      <c r="D8603">
        <v>1478.64064524891</v>
      </c>
      <c r="E8603">
        <v>35828.754200397998</v>
      </c>
      <c r="F8603">
        <v>6441.5397384716998</v>
      </c>
      <c r="G8603">
        <v>3220.7698692358499</v>
      </c>
      <c r="H8603">
        <v>7614.8797948904703</v>
      </c>
      <c r="I8603">
        <v>1833.3115842212001</v>
      </c>
    </row>
    <row r="8604" spans="1:9" x14ac:dyDescent="0.25">
      <c r="A8604" t="s">
        <v>58</v>
      </c>
      <c r="B8604">
        <v>2003</v>
      </c>
      <c r="C8604">
        <v>10</v>
      </c>
      <c r="D8604">
        <v>703.53227941708099</v>
      </c>
      <c r="E8604">
        <v>35901.396774505803</v>
      </c>
      <c r="F8604">
        <v>7367.7552547457599</v>
      </c>
      <c r="G8604">
        <v>3683.8776273728799</v>
      </c>
      <c r="H8604">
        <v>7685.1002377186596</v>
      </c>
      <c r="I8604">
        <v>952.93447749685799</v>
      </c>
    </row>
    <row r="8605" spans="1:9" x14ac:dyDescent="0.25">
      <c r="A8605" t="s">
        <v>58</v>
      </c>
      <c r="B8605">
        <v>2003</v>
      </c>
      <c r="C8605">
        <v>11</v>
      </c>
      <c r="D8605">
        <v>976.08540222269301</v>
      </c>
      <c r="E8605">
        <v>36006.0420633869</v>
      </c>
      <c r="F8605">
        <v>5749.8586671445701</v>
      </c>
      <c r="G8605">
        <v>2874.92933357228</v>
      </c>
      <c r="H8605">
        <v>4804.2526039383602</v>
      </c>
      <c r="I8605">
        <v>915.45493980311403</v>
      </c>
    </row>
    <row r="8606" spans="1:9" x14ac:dyDescent="0.25">
      <c r="A8606" t="s">
        <v>58</v>
      </c>
      <c r="B8606">
        <v>2003</v>
      </c>
      <c r="C8606">
        <v>12</v>
      </c>
      <c r="D8606">
        <v>2099.1785466480201</v>
      </c>
      <c r="E8606">
        <v>35910.582434459902</v>
      </c>
      <c r="F8606">
        <v>8093.0811766507104</v>
      </c>
      <c r="G8606">
        <v>4046.5405883253602</v>
      </c>
      <c r="H8606">
        <v>8908.4010025419993</v>
      </c>
      <c r="I8606">
        <v>1216.96334881087</v>
      </c>
    </row>
    <row r="8607" spans="1:9" x14ac:dyDescent="0.25">
      <c r="A8607" t="s">
        <v>58</v>
      </c>
      <c r="B8607">
        <v>2004</v>
      </c>
      <c r="C8607">
        <v>1</v>
      </c>
      <c r="D8607">
        <v>2659.73734040612</v>
      </c>
      <c r="E8607">
        <v>35874.150971734198</v>
      </c>
      <c r="F8607">
        <v>5471.8311864329198</v>
      </c>
      <c r="G8607">
        <v>2735.9155932164599</v>
      </c>
      <c r="H8607">
        <v>5013.65484843594</v>
      </c>
      <c r="I8607">
        <v>1250.32281462578</v>
      </c>
    </row>
    <row r="8608" spans="1:9" x14ac:dyDescent="0.25">
      <c r="A8608" t="s">
        <v>58</v>
      </c>
      <c r="B8608">
        <v>2004</v>
      </c>
      <c r="C8608">
        <v>2</v>
      </c>
      <c r="D8608">
        <v>4397.07684938699</v>
      </c>
      <c r="E8608">
        <v>35970.719536349199</v>
      </c>
      <c r="F8608">
        <v>5486.8818868032904</v>
      </c>
      <c r="G8608">
        <v>2743.4409434016402</v>
      </c>
      <c r="H8608">
        <v>5863.8552147239097</v>
      </c>
      <c r="I8608">
        <v>1764.4863037104799</v>
      </c>
    </row>
    <row r="8609" spans="1:9" x14ac:dyDescent="0.25">
      <c r="A8609" t="s">
        <v>58</v>
      </c>
      <c r="B8609">
        <v>2004</v>
      </c>
      <c r="C8609">
        <v>3</v>
      </c>
      <c r="D8609">
        <v>5637.6164810478103</v>
      </c>
      <c r="E8609">
        <v>35933.437355241098</v>
      </c>
      <c r="F8609">
        <v>5058.1003224507804</v>
      </c>
      <c r="G8609">
        <v>2529.0501612253902</v>
      </c>
      <c r="H8609">
        <v>5991.9587471125997</v>
      </c>
      <c r="I8609">
        <v>2644.3581285785699</v>
      </c>
    </row>
    <row r="8610" spans="1:9" x14ac:dyDescent="0.25">
      <c r="A8610" t="s">
        <v>58</v>
      </c>
      <c r="B8610">
        <v>2004</v>
      </c>
      <c r="C8610">
        <v>4</v>
      </c>
      <c r="D8610">
        <v>6951.1465777719204</v>
      </c>
      <c r="E8610">
        <v>35645.571165360299</v>
      </c>
      <c r="F8610">
        <v>2397.2935182729698</v>
      </c>
      <c r="G8610">
        <v>1198.6467591364899</v>
      </c>
      <c r="H8610">
        <v>2077.1523503079502</v>
      </c>
      <c r="I8610">
        <v>4335.5382989556201</v>
      </c>
    </row>
    <row r="8611" spans="1:9" x14ac:dyDescent="0.25">
      <c r="A8611" t="s">
        <v>58</v>
      </c>
      <c r="B8611">
        <v>2004</v>
      </c>
      <c r="C8611">
        <v>5</v>
      </c>
      <c r="D8611">
        <v>9886.7991017661207</v>
      </c>
      <c r="E8611">
        <v>34922.445213838</v>
      </c>
      <c r="F8611">
        <v>1273.26819535093</v>
      </c>
      <c r="G8611">
        <v>636.634097675465</v>
      </c>
      <c r="H8611">
        <v>4063.00341167853</v>
      </c>
      <c r="I8611">
        <v>7362.4761899489704</v>
      </c>
    </row>
    <row r="8612" spans="1:9" x14ac:dyDescent="0.25">
      <c r="A8612" t="s">
        <v>58</v>
      </c>
      <c r="B8612">
        <v>2004</v>
      </c>
      <c r="C8612">
        <v>6</v>
      </c>
      <c r="D8612">
        <v>7808.378012102</v>
      </c>
      <c r="E8612">
        <v>34988.179943144802</v>
      </c>
      <c r="F8612">
        <v>4515.3656868353801</v>
      </c>
      <c r="G8612">
        <v>2257.68284341769</v>
      </c>
      <c r="H8612">
        <v>10621.9903364195</v>
      </c>
      <c r="I8612">
        <v>7396.0825328180799</v>
      </c>
    </row>
    <row r="8613" spans="1:9" x14ac:dyDescent="0.25">
      <c r="A8613" t="s">
        <v>58</v>
      </c>
      <c r="B8613">
        <v>2004</v>
      </c>
      <c r="C8613">
        <v>7</v>
      </c>
      <c r="D8613">
        <v>5269.7906246068897</v>
      </c>
      <c r="E8613">
        <v>35212.3252171856</v>
      </c>
      <c r="F8613">
        <v>11235.0390924066</v>
      </c>
      <c r="G8613">
        <v>5617.5195462033098</v>
      </c>
      <c r="H8613">
        <v>21948.718627605998</v>
      </c>
      <c r="I8613">
        <v>5799.0443338294399</v>
      </c>
    </row>
    <row r="8614" spans="1:9" x14ac:dyDescent="0.25">
      <c r="A8614" t="s">
        <v>58</v>
      </c>
      <c r="B8614">
        <v>2004</v>
      </c>
      <c r="C8614">
        <v>8</v>
      </c>
      <c r="D8614">
        <v>3022.6153394182302</v>
      </c>
      <c r="E8614">
        <v>35490.965699582899</v>
      </c>
      <c r="F8614">
        <v>8042.03774065977</v>
      </c>
      <c r="G8614">
        <v>4021.01887032988</v>
      </c>
      <c r="H8614">
        <v>13625.683459236299</v>
      </c>
      <c r="I8614">
        <v>3536.56063096139</v>
      </c>
    </row>
    <row r="8615" spans="1:9" x14ac:dyDescent="0.25">
      <c r="A8615" t="s">
        <v>58</v>
      </c>
      <c r="B8615">
        <v>2004</v>
      </c>
      <c r="C8615">
        <v>9</v>
      </c>
      <c r="D8615">
        <v>1029.2421417568301</v>
      </c>
      <c r="E8615">
        <v>35778.562282631799</v>
      </c>
      <c r="F8615">
        <v>10864.9402847366</v>
      </c>
      <c r="G8615">
        <v>5432.47014236829</v>
      </c>
      <c r="H8615">
        <v>16278.878298524</v>
      </c>
      <c r="I8615">
        <v>1411.3850192969401</v>
      </c>
    </row>
    <row r="8616" spans="1:9" x14ac:dyDescent="0.25">
      <c r="A8616" t="s">
        <v>58</v>
      </c>
      <c r="B8616">
        <v>2004</v>
      </c>
      <c r="C8616">
        <v>10</v>
      </c>
      <c r="D8616">
        <v>632.68398769190298</v>
      </c>
      <c r="E8616">
        <v>35967.217047757404</v>
      </c>
      <c r="F8616">
        <v>6892.2397185811196</v>
      </c>
      <c r="G8616">
        <v>3446.1198592905598</v>
      </c>
      <c r="H8616">
        <v>6337.9358135852699</v>
      </c>
      <c r="I8616">
        <v>913.73840748810903</v>
      </c>
    </row>
    <row r="8617" spans="1:9" x14ac:dyDescent="0.25">
      <c r="A8617" t="s">
        <v>58</v>
      </c>
      <c r="B8617">
        <v>2004</v>
      </c>
      <c r="C8617">
        <v>11</v>
      </c>
      <c r="D8617">
        <v>959.52927272154795</v>
      </c>
      <c r="E8617">
        <v>35860.707061064903</v>
      </c>
      <c r="F8617">
        <v>5024.04596243998</v>
      </c>
      <c r="G8617">
        <v>2512.02298121999</v>
      </c>
      <c r="H8617">
        <v>4562.2254287220803</v>
      </c>
      <c r="I8617">
        <v>905.14985122539895</v>
      </c>
    </row>
    <row r="8618" spans="1:9" x14ac:dyDescent="0.25">
      <c r="A8618" t="s">
        <v>58</v>
      </c>
      <c r="B8618">
        <v>2004</v>
      </c>
      <c r="C8618">
        <v>12</v>
      </c>
      <c r="D8618">
        <v>2239.85477730825</v>
      </c>
      <c r="E8618">
        <v>35986.464279944099</v>
      </c>
      <c r="F8618">
        <v>7393.6470490486299</v>
      </c>
      <c r="G8618">
        <v>3696.82352452431</v>
      </c>
      <c r="H8618">
        <v>8027.8885080161099</v>
      </c>
      <c r="I8618">
        <v>1256.1113040190701</v>
      </c>
    </row>
    <row r="8619" spans="1:9" x14ac:dyDescent="0.25">
      <c r="A8619" t="s">
        <v>58</v>
      </c>
      <c r="B8619">
        <v>2005</v>
      </c>
      <c r="C8619">
        <v>1</v>
      </c>
      <c r="D8619">
        <v>3311.5297879002901</v>
      </c>
      <c r="E8619">
        <v>35953.080157194301</v>
      </c>
      <c r="F8619">
        <v>8772.82792813989</v>
      </c>
      <c r="G8619">
        <v>4386.4139640699404</v>
      </c>
      <c r="H8619">
        <v>11164.773024870099</v>
      </c>
      <c r="I8619">
        <v>1430.1483480327799</v>
      </c>
    </row>
    <row r="8620" spans="1:9" x14ac:dyDescent="0.25">
      <c r="A8620" t="s">
        <v>58</v>
      </c>
      <c r="B8620">
        <v>2005</v>
      </c>
      <c r="C8620">
        <v>2</v>
      </c>
      <c r="D8620">
        <v>4093.8921130215899</v>
      </c>
      <c r="E8620">
        <v>35915.2396788556</v>
      </c>
      <c r="F8620">
        <v>4513.7401838583801</v>
      </c>
      <c r="G8620">
        <v>2256.87009192919</v>
      </c>
      <c r="H8620">
        <v>4415.1965562244604</v>
      </c>
      <c r="I8620">
        <v>1647.5080043067101</v>
      </c>
    </row>
    <row r="8621" spans="1:9" x14ac:dyDescent="0.25">
      <c r="A8621" t="s">
        <v>58</v>
      </c>
      <c r="B8621">
        <v>2005</v>
      </c>
      <c r="C8621">
        <v>3</v>
      </c>
      <c r="D8621">
        <v>5338.9737630624204</v>
      </c>
      <c r="E8621">
        <v>36019.801182213101</v>
      </c>
      <c r="F8621">
        <v>3693.9029689177901</v>
      </c>
      <c r="G8621">
        <v>1846.9514844589</v>
      </c>
      <c r="H8621">
        <v>2527.7551513560902</v>
      </c>
      <c r="I8621">
        <v>2559.4454729886902</v>
      </c>
    </row>
    <row r="8622" spans="1:9" x14ac:dyDescent="0.25">
      <c r="A8622" t="s">
        <v>58</v>
      </c>
      <c r="B8622">
        <v>2005</v>
      </c>
      <c r="C8622">
        <v>4</v>
      </c>
      <c r="D8622">
        <v>6765.7654007506098</v>
      </c>
      <c r="E8622">
        <v>35519.552506863598</v>
      </c>
      <c r="F8622">
        <v>3623.6918329847999</v>
      </c>
      <c r="G8622">
        <v>1811.8459164924</v>
      </c>
      <c r="H8622">
        <v>3857.7388725207402</v>
      </c>
      <c r="I8622">
        <v>4168.3082227074901</v>
      </c>
    </row>
    <row r="8623" spans="1:9" x14ac:dyDescent="0.25">
      <c r="A8623" t="s">
        <v>58</v>
      </c>
      <c r="B8623">
        <v>2005</v>
      </c>
      <c r="C8623">
        <v>5</v>
      </c>
      <c r="D8623">
        <v>8491.75582617283</v>
      </c>
      <c r="E8623">
        <v>35421.194580204297</v>
      </c>
      <c r="F8623">
        <v>4616.6941906741904</v>
      </c>
      <c r="G8623">
        <v>2308.3470953371002</v>
      </c>
      <c r="H8623">
        <v>10381.4331970515</v>
      </c>
      <c r="I8623">
        <v>6599.5549852658896</v>
      </c>
    </row>
    <row r="8624" spans="1:9" x14ac:dyDescent="0.25">
      <c r="A8624" t="s">
        <v>58</v>
      </c>
      <c r="B8624">
        <v>2005</v>
      </c>
      <c r="C8624">
        <v>6</v>
      </c>
      <c r="D8624">
        <v>8025.6857599382201</v>
      </c>
      <c r="E8624">
        <v>35387.203478244897</v>
      </c>
      <c r="F8624">
        <v>4797.82358003842</v>
      </c>
      <c r="G8624">
        <v>2398.91179001921</v>
      </c>
      <c r="H8624">
        <v>10973.847976878</v>
      </c>
      <c r="I8624">
        <v>7625.38731949051</v>
      </c>
    </row>
    <row r="8625" spans="1:9" x14ac:dyDescent="0.25">
      <c r="A8625" t="s">
        <v>58</v>
      </c>
      <c r="B8625">
        <v>2005</v>
      </c>
      <c r="C8625">
        <v>7</v>
      </c>
      <c r="D8625">
        <v>6817.5941439282697</v>
      </c>
      <c r="E8625">
        <v>34631.127545313801</v>
      </c>
      <c r="F8625">
        <v>6437.9131635513404</v>
      </c>
      <c r="G8625">
        <v>3218.9565817756702</v>
      </c>
      <c r="H8625">
        <v>13508.126101251701</v>
      </c>
      <c r="I8625">
        <v>7135.8569685106704</v>
      </c>
    </row>
    <row r="8626" spans="1:9" x14ac:dyDescent="0.25">
      <c r="A8626" t="s">
        <v>58</v>
      </c>
      <c r="B8626">
        <v>2005</v>
      </c>
      <c r="C8626">
        <v>8</v>
      </c>
      <c r="D8626">
        <v>2741.9523071302301</v>
      </c>
      <c r="E8626">
        <v>35307.639435117097</v>
      </c>
      <c r="F8626">
        <v>11085.745090823701</v>
      </c>
      <c r="G8626">
        <v>5542.8725454118503</v>
      </c>
      <c r="H8626">
        <v>18752.338660414</v>
      </c>
      <c r="I8626">
        <v>3244.7394812990401</v>
      </c>
    </row>
    <row r="8627" spans="1:9" x14ac:dyDescent="0.25">
      <c r="A8627" t="s">
        <v>58</v>
      </c>
      <c r="B8627">
        <v>2005</v>
      </c>
      <c r="C8627">
        <v>9</v>
      </c>
      <c r="D8627">
        <v>1268.0193192071999</v>
      </c>
      <c r="E8627">
        <v>35493.324781068302</v>
      </c>
      <c r="F8627">
        <v>6071.1368674166897</v>
      </c>
      <c r="G8627">
        <v>3035.5684337083399</v>
      </c>
      <c r="H8627">
        <v>8548.4122634456908</v>
      </c>
      <c r="I8627">
        <v>1617.27548646374</v>
      </c>
    </row>
    <row r="8628" spans="1:9" x14ac:dyDescent="0.25">
      <c r="A8628" t="s">
        <v>58</v>
      </c>
      <c r="B8628">
        <v>2005</v>
      </c>
      <c r="C8628">
        <v>10</v>
      </c>
      <c r="D8628">
        <v>757.18568568624698</v>
      </c>
      <c r="E8628">
        <v>35884.2141019665</v>
      </c>
      <c r="F8628">
        <v>5703.5995657475696</v>
      </c>
      <c r="G8628">
        <v>2851.7997828737798</v>
      </c>
      <c r="H8628">
        <v>4901.0668355551497</v>
      </c>
      <c r="I8628">
        <v>993.40054908767399</v>
      </c>
    </row>
    <row r="8629" spans="1:9" x14ac:dyDescent="0.25">
      <c r="A8629" t="s">
        <v>58</v>
      </c>
      <c r="B8629">
        <v>2005</v>
      </c>
      <c r="C8629">
        <v>11</v>
      </c>
      <c r="D8629">
        <v>1108.8501120784099</v>
      </c>
      <c r="E8629">
        <v>35927.517173362903</v>
      </c>
      <c r="F8629">
        <v>7498.9783226694599</v>
      </c>
      <c r="G8629">
        <v>3749.4891613347299</v>
      </c>
      <c r="H8629">
        <v>8627.2753216862202</v>
      </c>
      <c r="I8629">
        <v>974.26250587085997</v>
      </c>
    </row>
    <row r="8630" spans="1:9" x14ac:dyDescent="0.25">
      <c r="A8630" t="s">
        <v>58</v>
      </c>
      <c r="B8630">
        <v>2005</v>
      </c>
      <c r="C8630">
        <v>12</v>
      </c>
      <c r="D8630">
        <v>1625.98947765707</v>
      </c>
      <c r="E8630">
        <v>35995.125434148897</v>
      </c>
      <c r="F8630">
        <v>7706.3907429440096</v>
      </c>
      <c r="G8630">
        <v>3853.1953714720098</v>
      </c>
      <c r="H8630">
        <v>8264.6338015849706</v>
      </c>
      <c r="I8630">
        <v>1056.4963609725901</v>
      </c>
    </row>
    <row r="8631" spans="1:9" x14ac:dyDescent="0.25">
      <c r="A8631" t="s">
        <v>58</v>
      </c>
      <c r="B8631">
        <v>2006</v>
      </c>
      <c r="C8631">
        <v>1</v>
      </c>
      <c r="D8631">
        <v>3368.5684614042102</v>
      </c>
      <c r="E8631">
        <v>36019.4473238399</v>
      </c>
      <c r="F8631">
        <v>5567.1047875741397</v>
      </c>
      <c r="G8631">
        <v>2783.5523937870698</v>
      </c>
      <c r="H8631">
        <v>4895.3594768000203</v>
      </c>
      <c r="I8631">
        <v>1447.9616732433101</v>
      </c>
    </row>
    <row r="8632" spans="1:9" x14ac:dyDescent="0.25">
      <c r="A8632" t="s">
        <v>58</v>
      </c>
      <c r="B8632">
        <v>2006</v>
      </c>
      <c r="C8632">
        <v>2</v>
      </c>
      <c r="D8632">
        <v>4186.5737997873503</v>
      </c>
      <c r="E8632">
        <v>35998.517651886701</v>
      </c>
      <c r="F8632">
        <v>3757.9176914813802</v>
      </c>
      <c r="G8632">
        <v>1878.9588457406901</v>
      </c>
      <c r="H8632">
        <v>2484.6268077672298</v>
      </c>
      <c r="I8632">
        <v>1689.7002160116499</v>
      </c>
    </row>
    <row r="8633" spans="1:9" x14ac:dyDescent="0.25">
      <c r="A8633" t="s">
        <v>58</v>
      </c>
      <c r="B8633">
        <v>2006</v>
      </c>
      <c r="C8633">
        <v>3</v>
      </c>
      <c r="D8633">
        <v>4909.69966677108</v>
      </c>
      <c r="E8633">
        <v>35999.675160980602</v>
      </c>
      <c r="F8633">
        <v>3857.7970154557001</v>
      </c>
      <c r="G8633">
        <v>1928.8985077278501</v>
      </c>
      <c r="H8633">
        <v>2388.3677175933999</v>
      </c>
      <c r="I8633">
        <v>2385.7966235673098</v>
      </c>
    </row>
    <row r="8634" spans="1:9" x14ac:dyDescent="0.25">
      <c r="A8634" t="s">
        <v>58</v>
      </c>
      <c r="B8634">
        <v>2006</v>
      </c>
      <c r="C8634">
        <v>4</v>
      </c>
      <c r="D8634">
        <v>5878.4062738734601</v>
      </c>
      <c r="E8634">
        <v>35829.157381726902</v>
      </c>
      <c r="F8634">
        <v>4854.8034282646904</v>
      </c>
      <c r="G8634">
        <v>2427.4017141323502</v>
      </c>
      <c r="H8634">
        <v>5984.9642901196303</v>
      </c>
      <c r="I8634">
        <v>3743.2384809754299</v>
      </c>
    </row>
    <row r="8635" spans="1:9" x14ac:dyDescent="0.25">
      <c r="A8635" t="s">
        <v>58</v>
      </c>
      <c r="B8635">
        <v>2006</v>
      </c>
      <c r="C8635">
        <v>5</v>
      </c>
      <c r="D8635">
        <v>10825.679120896801</v>
      </c>
      <c r="E8635">
        <v>34561.898108193804</v>
      </c>
      <c r="F8635">
        <v>3066.0052109619501</v>
      </c>
      <c r="G8635">
        <v>1533.00260548098</v>
      </c>
      <c r="H8635">
        <v>8264.3504114885709</v>
      </c>
      <c r="I8635">
        <v>7849.6536514508798</v>
      </c>
    </row>
    <row r="8636" spans="1:9" x14ac:dyDescent="0.25">
      <c r="A8636" t="s">
        <v>58</v>
      </c>
      <c r="B8636">
        <v>2006</v>
      </c>
      <c r="C8636">
        <v>6</v>
      </c>
      <c r="D8636">
        <v>8981.2359365531393</v>
      </c>
      <c r="E8636">
        <v>34871.615192275203</v>
      </c>
      <c r="F8636">
        <v>3171.9834097247499</v>
      </c>
      <c r="G8636">
        <v>1585.9917048623699</v>
      </c>
      <c r="H8636">
        <v>8108.1067802734196</v>
      </c>
      <c r="I8636">
        <v>8371.6149742014604</v>
      </c>
    </row>
    <row r="8637" spans="1:9" x14ac:dyDescent="0.25">
      <c r="A8637" t="s">
        <v>58</v>
      </c>
      <c r="B8637">
        <v>2006</v>
      </c>
      <c r="C8637">
        <v>7</v>
      </c>
      <c r="D8637">
        <v>6628.9932885198496</v>
      </c>
      <c r="E8637">
        <v>34856.009548492402</v>
      </c>
      <c r="F8637">
        <v>2567.3270856075701</v>
      </c>
      <c r="G8637">
        <v>1283.66354280378</v>
      </c>
      <c r="H8637">
        <v>6791.7608639652399</v>
      </c>
      <c r="I8637">
        <v>7039.2509380086303</v>
      </c>
    </row>
    <row r="8638" spans="1:9" x14ac:dyDescent="0.25">
      <c r="A8638" t="s">
        <v>58</v>
      </c>
      <c r="B8638">
        <v>2006</v>
      </c>
      <c r="C8638">
        <v>8</v>
      </c>
      <c r="D8638">
        <v>4338.0156132557504</v>
      </c>
      <c r="E8638">
        <v>34800.401226092799</v>
      </c>
      <c r="F8638">
        <v>2493.8298697461801</v>
      </c>
      <c r="G8638">
        <v>1246.91493487309</v>
      </c>
      <c r="H8638">
        <v>4534.4821966601803</v>
      </c>
      <c r="I8638">
        <v>4756.5184294256596</v>
      </c>
    </row>
    <row r="8639" spans="1:9" x14ac:dyDescent="0.25">
      <c r="A8639" t="s">
        <v>58</v>
      </c>
      <c r="B8639">
        <v>2006</v>
      </c>
      <c r="C8639">
        <v>9</v>
      </c>
      <c r="D8639">
        <v>1237.2306791246999</v>
      </c>
      <c r="E8639">
        <v>35560.597505536301</v>
      </c>
      <c r="F8639">
        <v>9048.3387451718099</v>
      </c>
      <c r="G8639">
        <v>4524.1693725859104</v>
      </c>
      <c r="H8639">
        <v>13184.7953337129</v>
      </c>
      <c r="I8639">
        <v>1591.95055431644</v>
      </c>
    </row>
    <row r="8640" spans="1:9" x14ac:dyDescent="0.25">
      <c r="A8640" t="s">
        <v>58</v>
      </c>
      <c r="B8640">
        <v>2006</v>
      </c>
      <c r="C8640">
        <v>10</v>
      </c>
      <c r="D8640">
        <v>638.58939841052995</v>
      </c>
      <c r="E8640">
        <v>35642.1461656549</v>
      </c>
      <c r="F8640">
        <v>8068.5329837044501</v>
      </c>
      <c r="G8640">
        <v>4034.26649185222</v>
      </c>
      <c r="H8640">
        <v>9932.9518822243408</v>
      </c>
      <c r="I8640">
        <v>905.75405903646094</v>
      </c>
    </row>
    <row r="8641" spans="1:9" x14ac:dyDescent="0.25">
      <c r="A8641" t="s">
        <v>58</v>
      </c>
      <c r="B8641">
        <v>2006</v>
      </c>
      <c r="C8641">
        <v>11</v>
      </c>
      <c r="D8641">
        <v>959.71318189157796</v>
      </c>
      <c r="E8641">
        <v>35859.8224978012</v>
      </c>
      <c r="F8641">
        <v>10272.1013542949</v>
      </c>
      <c r="G8641">
        <v>5136.0506771474402</v>
      </c>
      <c r="H8641">
        <v>14254.3887950222</v>
      </c>
      <c r="I8641">
        <v>903.16228052849397</v>
      </c>
    </row>
    <row r="8642" spans="1:9" x14ac:dyDescent="0.25">
      <c r="A8642" t="s">
        <v>58</v>
      </c>
      <c r="B8642">
        <v>2006</v>
      </c>
      <c r="C8642">
        <v>12</v>
      </c>
      <c r="D8642">
        <v>2129.8443817634902</v>
      </c>
      <c r="E8642">
        <v>35936.9351288572</v>
      </c>
      <c r="F8642">
        <v>9237.7281455965403</v>
      </c>
      <c r="G8642">
        <v>4618.8640727982702</v>
      </c>
      <c r="H8642">
        <v>11755.280754600501</v>
      </c>
      <c r="I8642">
        <v>1218.80400577568</v>
      </c>
    </row>
    <row r="8643" spans="1:9" x14ac:dyDescent="0.25">
      <c r="A8643" t="s">
        <v>58</v>
      </c>
      <c r="B8643">
        <v>2007</v>
      </c>
      <c r="C8643">
        <v>1</v>
      </c>
      <c r="D8643">
        <v>3065.1506871199599</v>
      </c>
      <c r="E8643">
        <v>35823.313115439298</v>
      </c>
      <c r="F8643">
        <v>7204.5921252281096</v>
      </c>
      <c r="G8643">
        <v>3602.2960626140598</v>
      </c>
      <c r="H8643">
        <v>8792.1056017330593</v>
      </c>
      <c r="I8643">
        <v>1363.27570245846</v>
      </c>
    </row>
    <row r="8644" spans="1:9" x14ac:dyDescent="0.25">
      <c r="A8644" t="s">
        <v>58</v>
      </c>
      <c r="B8644">
        <v>2007</v>
      </c>
      <c r="C8644">
        <v>2</v>
      </c>
      <c r="D8644">
        <v>3100.9042629800501</v>
      </c>
      <c r="E8644">
        <v>36002.398157737996</v>
      </c>
      <c r="F8644">
        <v>5052.1904472875003</v>
      </c>
      <c r="G8644">
        <v>2526.0952236437502</v>
      </c>
      <c r="H8644">
        <v>4393.3665243202904</v>
      </c>
      <c r="I8644">
        <v>1359.81408118279</v>
      </c>
    </row>
    <row r="8645" spans="1:9" x14ac:dyDescent="0.25">
      <c r="A8645" t="s">
        <v>58</v>
      </c>
      <c r="B8645">
        <v>2007</v>
      </c>
      <c r="C8645">
        <v>3</v>
      </c>
      <c r="D8645">
        <v>6439.4148351715103</v>
      </c>
      <c r="E8645">
        <v>35946.396748108898</v>
      </c>
      <c r="F8645">
        <v>4673.6574130115896</v>
      </c>
      <c r="G8645">
        <v>2336.8287065057998</v>
      </c>
      <c r="H8645">
        <v>4834.5332453473202</v>
      </c>
      <c r="I8645">
        <v>3000.72453617576</v>
      </c>
    </row>
    <row r="8646" spans="1:9" x14ac:dyDescent="0.25">
      <c r="A8646" t="s">
        <v>58</v>
      </c>
      <c r="B8646">
        <v>2007</v>
      </c>
      <c r="C8646">
        <v>4</v>
      </c>
      <c r="D8646">
        <v>6487.1135848742197</v>
      </c>
      <c r="E8646">
        <v>35465.996103349302</v>
      </c>
      <c r="F8646">
        <v>3202.7484014081601</v>
      </c>
      <c r="G8646">
        <v>1601.3742007040801</v>
      </c>
      <c r="H8646">
        <v>3669.3013725433798</v>
      </c>
      <c r="I8646">
        <v>4036.24369401789</v>
      </c>
    </row>
    <row r="8647" spans="1:9" x14ac:dyDescent="0.25">
      <c r="A8647" t="s">
        <v>58</v>
      </c>
      <c r="B8647">
        <v>2007</v>
      </c>
      <c r="C8647">
        <v>5</v>
      </c>
      <c r="D8647">
        <v>8949.7139142402593</v>
      </c>
      <c r="E8647">
        <v>35395.154429581104</v>
      </c>
      <c r="F8647">
        <v>5476.0258868579904</v>
      </c>
      <c r="G8647">
        <v>2738.0129434289902</v>
      </c>
      <c r="H8647">
        <v>11044.6246268493</v>
      </c>
      <c r="I8647">
        <v>6929.7930696171697</v>
      </c>
    </row>
    <row r="8648" spans="1:9" x14ac:dyDescent="0.25">
      <c r="A8648" t="s">
        <v>58</v>
      </c>
      <c r="B8648">
        <v>2007</v>
      </c>
      <c r="C8648">
        <v>6</v>
      </c>
      <c r="D8648">
        <v>9663.4827509088791</v>
      </c>
      <c r="E8648">
        <v>33361.976292730498</v>
      </c>
      <c r="F8648">
        <v>787.24377908547103</v>
      </c>
      <c r="G8648">
        <v>393.621889542735</v>
      </c>
      <c r="H8648">
        <v>5051.0050104993798</v>
      </c>
      <c r="I8648">
        <v>8531.5393366361404</v>
      </c>
    </row>
    <row r="8649" spans="1:9" x14ac:dyDescent="0.25">
      <c r="A8649" t="s">
        <v>58</v>
      </c>
      <c r="B8649">
        <v>2007</v>
      </c>
      <c r="C8649">
        <v>7</v>
      </c>
      <c r="D8649">
        <v>5520.2624146672697</v>
      </c>
      <c r="E8649">
        <v>35234.887689638999</v>
      </c>
      <c r="F8649">
        <v>9744.5747529901892</v>
      </c>
      <c r="G8649">
        <v>4872.28737649509</v>
      </c>
      <c r="H8649">
        <v>17350.173343698501</v>
      </c>
      <c r="I8649">
        <v>5981.46927587955</v>
      </c>
    </row>
    <row r="8650" spans="1:9" x14ac:dyDescent="0.25">
      <c r="A8650" t="s">
        <v>58</v>
      </c>
      <c r="B8650">
        <v>2007</v>
      </c>
      <c r="C8650">
        <v>8</v>
      </c>
      <c r="D8650">
        <v>2948.57999176569</v>
      </c>
      <c r="E8650">
        <v>35447.705024919502</v>
      </c>
      <c r="F8650">
        <v>5804.3017176786698</v>
      </c>
      <c r="G8650">
        <v>2902.1508588393399</v>
      </c>
      <c r="H8650">
        <v>11041.719773316299</v>
      </c>
      <c r="I8650">
        <v>3453.2835072185999</v>
      </c>
    </row>
    <row r="8651" spans="1:9" x14ac:dyDescent="0.25">
      <c r="A8651" t="s">
        <v>58</v>
      </c>
      <c r="B8651">
        <v>2007</v>
      </c>
      <c r="C8651">
        <v>9</v>
      </c>
      <c r="D8651">
        <v>1070.47958602216</v>
      </c>
      <c r="E8651">
        <v>35279.1142527876</v>
      </c>
      <c r="F8651">
        <v>8539.3215039764891</v>
      </c>
      <c r="G8651">
        <v>4269.66075198824</v>
      </c>
      <c r="H8651">
        <v>11383.040115014301</v>
      </c>
      <c r="I8651">
        <v>1432.13661105038</v>
      </c>
    </row>
    <row r="8652" spans="1:9" x14ac:dyDescent="0.25">
      <c r="A8652" t="s">
        <v>58</v>
      </c>
      <c r="B8652">
        <v>2007</v>
      </c>
      <c r="C8652">
        <v>10</v>
      </c>
      <c r="D8652">
        <v>727.89793091745503</v>
      </c>
      <c r="E8652">
        <v>35833.874927929697</v>
      </c>
      <c r="F8652">
        <v>5804.2521784988103</v>
      </c>
      <c r="G8652">
        <v>2902.1260892494001</v>
      </c>
      <c r="H8652">
        <v>5967.2647582535101</v>
      </c>
      <c r="I8652">
        <v>971.83754482822098</v>
      </c>
    </row>
    <row r="8653" spans="1:9" x14ac:dyDescent="0.25">
      <c r="A8653" t="s">
        <v>58</v>
      </c>
      <c r="B8653">
        <v>2007</v>
      </c>
      <c r="C8653">
        <v>11</v>
      </c>
      <c r="D8653">
        <v>974.309525638742</v>
      </c>
      <c r="E8653">
        <v>35896.767395822397</v>
      </c>
      <c r="F8653">
        <v>8081.8012698136299</v>
      </c>
      <c r="G8653">
        <v>4040.90063490681</v>
      </c>
      <c r="H8653">
        <v>9812.9994752042294</v>
      </c>
      <c r="I8653">
        <v>912.79820130743701</v>
      </c>
    </row>
    <row r="8654" spans="1:9" x14ac:dyDescent="0.25">
      <c r="A8654" t="s">
        <v>58</v>
      </c>
      <c r="B8654">
        <v>2007</v>
      </c>
      <c r="C8654">
        <v>12</v>
      </c>
      <c r="D8654">
        <v>2162.0235307134999</v>
      </c>
      <c r="E8654">
        <v>35961.3247241758</v>
      </c>
      <c r="F8654">
        <v>6815.5993937877101</v>
      </c>
      <c r="G8654">
        <v>3407.7996968938501</v>
      </c>
      <c r="H8654">
        <v>7113.6399193924299</v>
      </c>
      <c r="I8654">
        <v>1227.6309529795101</v>
      </c>
    </row>
    <row r="8655" spans="1:9" x14ac:dyDescent="0.25">
      <c r="A8655" t="s">
        <v>58</v>
      </c>
      <c r="B8655">
        <v>2008</v>
      </c>
      <c r="C8655">
        <v>1</v>
      </c>
      <c r="D8655">
        <v>3110.8681679113802</v>
      </c>
      <c r="E8655">
        <v>35923.292204617901</v>
      </c>
      <c r="F8655">
        <v>8589.71402881633</v>
      </c>
      <c r="G8655">
        <v>4294.8570144081596</v>
      </c>
      <c r="H8655">
        <v>10255.433467643899</v>
      </c>
      <c r="I8655">
        <v>1370.1088042726799</v>
      </c>
    </row>
    <row r="8656" spans="1:9" x14ac:dyDescent="0.25">
      <c r="A8656" t="s">
        <v>58</v>
      </c>
      <c r="B8656">
        <v>2008</v>
      </c>
      <c r="C8656">
        <v>2</v>
      </c>
      <c r="D8656">
        <v>4668.9941908704104</v>
      </c>
      <c r="E8656">
        <v>35937.255902933401</v>
      </c>
      <c r="F8656">
        <v>5747.1022545662099</v>
      </c>
      <c r="G8656">
        <v>2873.5511272831</v>
      </c>
      <c r="H8656">
        <v>6582.4479307225802</v>
      </c>
      <c r="I8656">
        <v>1843.0229250524001</v>
      </c>
    </row>
    <row r="8657" spans="1:9" x14ac:dyDescent="0.25">
      <c r="A8657" t="s">
        <v>58</v>
      </c>
      <c r="B8657">
        <v>2008</v>
      </c>
      <c r="C8657">
        <v>3</v>
      </c>
      <c r="D8657">
        <v>4498.0302071085298</v>
      </c>
      <c r="E8657">
        <v>35981.854300381499</v>
      </c>
      <c r="F8657">
        <v>5930.2749264774402</v>
      </c>
      <c r="G8657">
        <v>2965.1374632387201</v>
      </c>
      <c r="H8657">
        <v>6550.20340601099</v>
      </c>
      <c r="I8657">
        <v>2234.2858654697302</v>
      </c>
    </row>
    <row r="8658" spans="1:9" x14ac:dyDescent="0.25">
      <c r="A8658" t="s">
        <v>58</v>
      </c>
      <c r="B8658">
        <v>2008</v>
      </c>
      <c r="C8658">
        <v>4</v>
      </c>
      <c r="D8658">
        <v>6285.3838033287502</v>
      </c>
      <c r="E8658">
        <v>35528.904380555599</v>
      </c>
      <c r="F8658">
        <v>4543.4849204971297</v>
      </c>
      <c r="G8658">
        <v>2271.7424602485598</v>
      </c>
      <c r="H8658">
        <v>5503.0711719534502</v>
      </c>
      <c r="I8658">
        <v>4002.2772674604098</v>
      </c>
    </row>
    <row r="8659" spans="1:9" x14ac:dyDescent="0.25">
      <c r="A8659" t="s">
        <v>58</v>
      </c>
      <c r="B8659">
        <v>2008</v>
      </c>
      <c r="C8659">
        <v>5</v>
      </c>
      <c r="D8659">
        <v>9545.4241119787293</v>
      </c>
      <c r="E8659">
        <v>34849.046955403901</v>
      </c>
      <c r="F8659">
        <v>1962.00375545068</v>
      </c>
      <c r="G8659">
        <v>981.001877725339</v>
      </c>
      <c r="H8659">
        <v>4498.6363467365099</v>
      </c>
      <c r="I8659">
        <v>7167.7308994559198</v>
      </c>
    </row>
    <row r="8660" spans="1:9" x14ac:dyDescent="0.25">
      <c r="A8660" t="s">
        <v>58</v>
      </c>
      <c r="B8660">
        <v>2008</v>
      </c>
      <c r="C8660">
        <v>6</v>
      </c>
      <c r="D8660">
        <v>8471.9200950099294</v>
      </c>
      <c r="E8660">
        <v>34405.772130084799</v>
      </c>
      <c r="F8660">
        <v>6007.3713375482503</v>
      </c>
      <c r="G8660">
        <v>3003.6856687741301</v>
      </c>
      <c r="H8660">
        <v>14841.043163526499</v>
      </c>
      <c r="I8660">
        <v>7747.7983025597296</v>
      </c>
    </row>
    <row r="8661" spans="1:9" x14ac:dyDescent="0.25">
      <c r="A8661" t="s">
        <v>58</v>
      </c>
      <c r="B8661">
        <v>2008</v>
      </c>
      <c r="C8661">
        <v>7</v>
      </c>
      <c r="D8661">
        <v>6028.46424979122</v>
      </c>
      <c r="E8661">
        <v>34515.198042349097</v>
      </c>
      <c r="F8661">
        <v>5627.1299202047903</v>
      </c>
      <c r="G8661">
        <v>2813.5649601024002</v>
      </c>
      <c r="H8661">
        <v>11040.906701567201</v>
      </c>
      <c r="I8661">
        <v>6419.31628034817</v>
      </c>
    </row>
    <row r="8662" spans="1:9" x14ac:dyDescent="0.25">
      <c r="A8662" t="s">
        <v>58</v>
      </c>
      <c r="B8662">
        <v>2008</v>
      </c>
      <c r="C8662">
        <v>8</v>
      </c>
      <c r="D8662">
        <v>2430.74634087396</v>
      </c>
      <c r="E8662">
        <v>35091.045032077804</v>
      </c>
      <c r="F8662">
        <v>6672.8179725287</v>
      </c>
      <c r="G8662">
        <v>3336.40898626435</v>
      </c>
      <c r="H8662">
        <v>11527.3039237949</v>
      </c>
      <c r="I8662">
        <v>2897.66297080392</v>
      </c>
    </row>
    <row r="8663" spans="1:9" x14ac:dyDescent="0.25">
      <c r="A8663" t="s">
        <v>58</v>
      </c>
      <c r="B8663">
        <v>2008</v>
      </c>
      <c r="C8663">
        <v>9</v>
      </c>
      <c r="D8663">
        <v>1250.0220390760601</v>
      </c>
      <c r="E8663">
        <v>35306.450039927302</v>
      </c>
      <c r="F8663">
        <v>4608.5918028103097</v>
      </c>
      <c r="G8663">
        <v>2304.2959014051498</v>
      </c>
      <c r="H8663">
        <v>4679.1300870373898</v>
      </c>
      <c r="I8663">
        <v>1579.7335657260901</v>
      </c>
    </row>
    <row r="8664" spans="1:9" x14ac:dyDescent="0.25">
      <c r="A8664" t="s">
        <v>58</v>
      </c>
      <c r="B8664">
        <v>2008</v>
      </c>
      <c r="C8664">
        <v>10</v>
      </c>
      <c r="D8664">
        <v>691.83526935103805</v>
      </c>
      <c r="E8664">
        <v>35678.401908029402</v>
      </c>
      <c r="F8664">
        <v>7664.19501432376</v>
      </c>
      <c r="G8664">
        <v>3832.09750716188</v>
      </c>
      <c r="H8664">
        <v>9115.6925238433105</v>
      </c>
      <c r="I8664">
        <v>941.51572125029702</v>
      </c>
    </row>
    <row r="8665" spans="1:9" x14ac:dyDescent="0.25">
      <c r="A8665" t="s">
        <v>58</v>
      </c>
      <c r="B8665">
        <v>2008</v>
      </c>
      <c r="C8665">
        <v>11</v>
      </c>
      <c r="D8665">
        <v>1155.95481226734</v>
      </c>
      <c r="E8665">
        <v>36071.195293709003</v>
      </c>
      <c r="F8665">
        <v>8094.7829227867596</v>
      </c>
      <c r="G8665">
        <v>4047.3914613933798</v>
      </c>
      <c r="H8665">
        <v>8243.9196665856307</v>
      </c>
      <c r="I8665">
        <v>996.99951666937295</v>
      </c>
    </row>
    <row r="8666" spans="1:9" x14ac:dyDescent="0.25">
      <c r="A8666" t="s">
        <v>58</v>
      </c>
      <c r="B8666">
        <v>2008</v>
      </c>
      <c r="C8666">
        <v>12</v>
      </c>
      <c r="D8666">
        <v>2070.3174959047001</v>
      </c>
      <c r="E8666">
        <v>35839.074653286902</v>
      </c>
      <c r="F8666">
        <v>6360.0731318570697</v>
      </c>
      <c r="G8666">
        <v>3180.0365659285299</v>
      </c>
      <c r="H8666">
        <v>7350.89477667752</v>
      </c>
      <c r="I8666">
        <v>1200.1162830154001</v>
      </c>
    </row>
    <row r="8667" spans="1:9" x14ac:dyDescent="0.25">
      <c r="A8667" t="s">
        <v>58</v>
      </c>
      <c r="B8667">
        <v>2009</v>
      </c>
      <c r="C8667">
        <v>1</v>
      </c>
      <c r="D8667">
        <v>2818.8040154465998</v>
      </c>
      <c r="E8667">
        <v>36074.513348649903</v>
      </c>
      <c r="F8667">
        <v>5497.3200800680397</v>
      </c>
      <c r="G8667">
        <v>2748.6600400340199</v>
      </c>
      <c r="H8667">
        <v>4189.1043759454296</v>
      </c>
      <c r="I8667">
        <v>1296.4536309149601</v>
      </c>
    </row>
    <row r="8668" spans="1:9" x14ac:dyDescent="0.25">
      <c r="A8668" t="s">
        <v>58</v>
      </c>
      <c r="B8668">
        <v>2009</v>
      </c>
      <c r="C8668">
        <v>2</v>
      </c>
      <c r="D8668">
        <v>3472.7015180830699</v>
      </c>
      <c r="E8668">
        <v>35951.852148626698</v>
      </c>
      <c r="F8668">
        <v>5612.4554626371701</v>
      </c>
      <c r="G8668">
        <v>2806.22773131859</v>
      </c>
      <c r="H8668">
        <v>5849.3551174940203</v>
      </c>
      <c r="I8668">
        <v>1481.68602508461</v>
      </c>
    </row>
    <row r="8669" spans="1:9" x14ac:dyDescent="0.25">
      <c r="A8669" t="s">
        <v>58</v>
      </c>
      <c r="B8669">
        <v>2009</v>
      </c>
      <c r="C8669">
        <v>3</v>
      </c>
      <c r="D8669">
        <v>4918.6630892555904</v>
      </c>
      <c r="E8669">
        <v>35986.572172521897</v>
      </c>
      <c r="F8669">
        <v>3791.6561153837602</v>
      </c>
      <c r="G8669">
        <v>1895.8280576918801</v>
      </c>
      <c r="H8669">
        <v>2624.6480406416599</v>
      </c>
      <c r="I8669">
        <v>2404.1541506086601</v>
      </c>
    </row>
    <row r="8670" spans="1:9" x14ac:dyDescent="0.25">
      <c r="A8670" t="s">
        <v>58</v>
      </c>
      <c r="B8670">
        <v>2009</v>
      </c>
      <c r="C8670">
        <v>4</v>
      </c>
      <c r="D8670">
        <v>6272.82202442788</v>
      </c>
      <c r="E8670">
        <v>35762.112202737299</v>
      </c>
      <c r="F8670">
        <v>3416.69388724487</v>
      </c>
      <c r="G8670">
        <v>1708.34694362244</v>
      </c>
      <c r="H8670">
        <v>3925.3903054583102</v>
      </c>
      <c r="I8670">
        <v>3963.0594513800502</v>
      </c>
    </row>
    <row r="8671" spans="1:9" x14ac:dyDescent="0.25">
      <c r="A8671" t="s">
        <v>58</v>
      </c>
      <c r="B8671">
        <v>2009</v>
      </c>
      <c r="C8671">
        <v>5</v>
      </c>
      <c r="D8671">
        <v>11751.702847738499</v>
      </c>
      <c r="E8671">
        <v>34831.990720546397</v>
      </c>
      <c r="F8671">
        <v>2860.2455033452702</v>
      </c>
      <c r="G8671">
        <v>1430.1227516726401</v>
      </c>
      <c r="H8671">
        <v>7303.3503240508098</v>
      </c>
      <c r="I8671">
        <v>8705.4813541056992</v>
      </c>
    </row>
    <row r="8672" spans="1:9" x14ac:dyDescent="0.25">
      <c r="A8672" t="s">
        <v>58</v>
      </c>
      <c r="B8672">
        <v>2009</v>
      </c>
      <c r="C8672">
        <v>6</v>
      </c>
      <c r="D8672">
        <v>8461.0225408740407</v>
      </c>
      <c r="E8672">
        <v>34345.974124883898</v>
      </c>
      <c r="F8672">
        <v>2745.2747350516302</v>
      </c>
      <c r="G8672">
        <v>1372.6373675258201</v>
      </c>
      <c r="H8672">
        <v>7165.2981008656598</v>
      </c>
      <c r="I8672">
        <v>7875.5528507478903</v>
      </c>
    </row>
    <row r="8673" spans="1:9" x14ac:dyDescent="0.25">
      <c r="A8673" t="s">
        <v>58</v>
      </c>
      <c r="B8673">
        <v>2009</v>
      </c>
      <c r="C8673">
        <v>7</v>
      </c>
      <c r="D8673">
        <v>5352.1493065634204</v>
      </c>
      <c r="E8673">
        <v>34497.081967242601</v>
      </c>
      <c r="F8673">
        <v>4997.73787155831</v>
      </c>
      <c r="G8673">
        <v>2498.86893577915</v>
      </c>
      <c r="H8673">
        <v>12287.787403703</v>
      </c>
      <c r="I8673">
        <v>5714.11434787905</v>
      </c>
    </row>
    <row r="8674" spans="1:9" x14ac:dyDescent="0.25">
      <c r="A8674" t="s">
        <v>58</v>
      </c>
      <c r="B8674">
        <v>2009</v>
      </c>
      <c r="C8674">
        <v>8</v>
      </c>
      <c r="D8674">
        <v>3389.71814748109</v>
      </c>
      <c r="E8674">
        <v>35509.206094351597</v>
      </c>
      <c r="F8674">
        <v>5974.17260793887</v>
      </c>
      <c r="G8674">
        <v>2987.08630396944</v>
      </c>
      <c r="H8674">
        <v>9845.9870984608006</v>
      </c>
      <c r="I8674">
        <v>3916.8755531698698</v>
      </c>
    </row>
    <row r="8675" spans="1:9" x14ac:dyDescent="0.25">
      <c r="A8675" t="s">
        <v>58</v>
      </c>
      <c r="B8675">
        <v>2009</v>
      </c>
      <c r="C8675">
        <v>9</v>
      </c>
      <c r="D8675">
        <v>1284.13016087857</v>
      </c>
      <c r="E8675">
        <v>35673.356060147496</v>
      </c>
      <c r="F8675">
        <v>7409.0756103346603</v>
      </c>
      <c r="G8675">
        <v>3704.5378051673301</v>
      </c>
      <c r="H8675">
        <v>10073.322747714899</v>
      </c>
      <c r="I8675">
        <v>1639.15938330892</v>
      </c>
    </row>
    <row r="8676" spans="1:9" x14ac:dyDescent="0.25">
      <c r="A8676" t="s">
        <v>58</v>
      </c>
      <c r="B8676">
        <v>2009</v>
      </c>
      <c r="C8676">
        <v>10</v>
      </c>
      <c r="D8676">
        <v>653.71094793895099</v>
      </c>
      <c r="E8676">
        <v>35891.766068533601</v>
      </c>
      <c r="F8676">
        <v>6216.7386518388103</v>
      </c>
      <c r="G8676">
        <v>3108.3693259194101</v>
      </c>
      <c r="H8676">
        <v>5642.7033586915604</v>
      </c>
      <c r="I8676">
        <v>932.230001672404</v>
      </c>
    </row>
    <row r="8677" spans="1:9" x14ac:dyDescent="0.25">
      <c r="A8677" t="s">
        <v>58</v>
      </c>
      <c r="B8677">
        <v>2009</v>
      </c>
      <c r="C8677">
        <v>11</v>
      </c>
      <c r="D8677">
        <v>835.91774463107595</v>
      </c>
      <c r="E8677">
        <v>35983.718954310199</v>
      </c>
      <c r="F8677">
        <v>9378.3491107672107</v>
      </c>
      <c r="G8677">
        <v>4689.1745553835999</v>
      </c>
      <c r="H8677">
        <v>10648.064903648001</v>
      </c>
      <c r="I8677">
        <v>849.94635023355204</v>
      </c>
    </row>
    <row r="8678" spans="1:9" x14ac:dyDescent="0.25">
      <c r="A8678" t="s">
        <v>58</v>
      </c>
      <c r="B8678">
        <v>2009</v>
      </c>
      <c r="C8678">
        <v>12</v>
      </c>
      <c r="D8678">
        <v>1451.0935861815601</v>
      </c>
      <c r="E8678">
        <v>35968.9592326903</v>
      </c>
      <c r="F8678">
        <v>5573.7452682177</v>
      </c>
      <c r="G8678">
        <v>2786.87263410885</v>
      </c>
      <c r="H8678">
        <v>5084.7817222149297</v>
      </c>
      <c r="I8678">
        <v>998.57521443671806</v>
      </c>
    </row>
    <row r="8679" spans="1:9" x14ac:dyDescent="0.25">
      <c r="A8679" t="s">
        <v>58</v>
      </c>
      <c r="B8679">
        <v>2010</v>
      </c>
      <c r="C8679">
        <v>1</v>
      </c>
      <c r="D8679">
        <v>2580.8736400297198</v>
      </c>
      <c r="E8679">
        <v>36001.879529995698</v>
      </c>
      <c r="F8679">
        <v>5991.9928545884204</v>
      </c>
      <c r="G8679">
        <v>2995.9964272942102</v>
      </c>
      <c r="H8679">
        <v>4733.2879111310604</v>
      </c>
      <c r="I8679">
        <v>1232.80085928829</v>
      </c>
    </row>
    <row r="8680" spans="1:9" x14ac:dyDescent="0.25">
      <c r="A8680" t="s">
        <v>58</v>
      </c>
      <c r="B8680">
        <v>2010</v>
      </c>
      <c r="C8680">
        <v>2</v>
      </c>
      <c r="D8680">
        <v>3102.7519887004501</v>
      </c>
      <c r="E8680">
        <v>36062.924202619302</v>
      </c>
      <c r="F8680">
        <v>5196.8242134148104</v>
      </c>
      <c r="G8680">
        <v>2598.4121067074102</v>
      </c>
      <c r="H8680">
        <v>4719.41464335001</v>
      </c>
      <c r="I8680">
        <v>1362.23234357872</v>
      </c>
    </row>
    <row r="8681" spans="1:9" x14ac:dyDescent="0.25">
      <c r="A8681" t="s">
        <v>58</v>
      </c>
      <c r="B8681">
        <v>2010</v>
      </c>
      <c r="C8681">
        <v>3</v>
      </c>
      <c r="D8681">
        <v>5022.4662964455601</v>
      </c>
      <c r="E8681">
        <v>35904.039913690001</v>
      </c>
      <c r="F8681">
        <v>6223.6505110215103</v>
      </c>
      <c r="G8681">
        <v>3111.8252555107501</v>
      </c>
      <c r="H8681">
        <v>7162.3637244736501</v>
      </c>
      <c r="I8681">
        <v>2407.2783506676001</v>
      </c>
    </row>
    <row r="8682" spans="1:9" x14ac:dyDescent="0.25">
      <c r="A8682" t="s">
        <v>58</v>
      </c>
      <c r="B8682">
        <v>2010</v>
      </c>
      <c r="C8682">
        <v>4</v>
      </c>
      <c r="D8682">
        <v>6110.0266081992104</v>
      </c>
      <c r="E8682">
        <v>35601.579616757997</v>
      </c>
      <c r="F8682">
        <v>2721.5373577608998</v>
      </c>
      <c r="G8682">
        <v>1360.7686788804499</v>
      </c>
      <c r="H8682">
        <v>2905.3626202200098</v>
      </c>
      <c r="I8682">
        <v>3808.7097056662201</v>
      </c>
    </row>
    <row r="8683" spans="1:9" x14ac:dyDescent="0.25">
      <c r="A8683" t="s">
        <v>58</v>
      </c>
      <c r="B8683">
        <v>2010</v>
      </c>
      <c r="C8683">
        <v>5</v>
      </c>
      <c r="D8683">
        <v>10544.618384989401</v>
      </c>
      <c r="E8683">
        <v>34884.025965924797</v>
      </c>
      <c r="F8683">
        <v>3577.0461224401902</v>
      </c>
      <c r="G8683">
        <v>1788.5230612200901</v>
      </c>
      <c r="H8683">
        <v>8549.5748496031392</v>
      </c>
      <c r="I8683">
        <v>7909.3354392670899</v>
      </c>
    </row>
    <row r="8684" spans="1:9" x14ac:dyDescent="0.25">
      <c r="A8684" t="s">
        <v>58</v>
      </c>
      <c r="B8684">
        <v>2010</v>
      </c>
      <c r="C8684">
        <v>6</v>
      </c>
      <c r="D8684">
        <v>7957.8001262757098</v>
      </c>
      <c r="E8684">
        <v>35072.707876828601</v>
      </c>
      <c r="F8684">
        <v>4114.9183574509098</v>
      </c>
      <c r="G8684">
        <v>2057.4591787254599</v>
      </c>
      <c r="H8684">
        <v>10418.889208860601</v>
      </c>
      <c r="I8684">
        <v>7519.2992175591698</v>
      </c>
    </row>
    <row r="8685" spans="1:9" x14ac:dyDescent="0.25">
      <c r="A8685" t="s">
        <v>58</v>
      </c>
      <c r="B8685">
        <v>2010</v>
      </c>
      <c r="C8685">
        <v>7</v>
      </c>
      <c r="D8685">
        <v>5768.63290963278</v>
      </c>
      <c r="E8685">
        <v>35331.698018878698</v>
      </c>
      <c r="F8685">
        <v>7832.7771166300599</v>
      </c>
      <c r="G8685">
        <v>3916.38855831503</v>
      </c>
      <c r="H8685">
        <v>15860.6903669286</v>
      </c>
      <c r="I8685">
        <v>6284.0151371191396</v>
      </c>
    </row>
    <row r="8686" spans="1:9" x14ac:dyDescent="0.25">
      <c r="A8686" t="s">
        <v>58</v>
      </c>
      <c r="B8686">
        <v>2010</v>
      </c>
      <c r="C8686">
        <v>8</v>
      </c>
      <c r="D8686">
        <v>2865.46419302396</v>
      </c>
      <c r="E8686">
        <v>35249.446860051103</v>
      </c>
      <c r="F8686">
        <v>5099.8544260968301</v>
      </c>
      <c r="G8686">
        <v>2549.9272130484101</v>
      </c>
      <c r="H8686">
        <v>7927.8465233339703</v>
      </c>
      <c r="I8686">
        <v>3366.9352040706399</v>
      </c>
    </row>
    <row r="8687" spans="1:9" x14ac:dyDescent="0.25">
      <c r="A8687" t="s">
        <v>58</v>
      </c>
      <c r="B8687">
        <v>2010</v>
      </c>
      <c r="C8687">
        <v>9</v>
      </c>
      <c r="D8687">
        <v>1479.9377602357999</v>
      </c>
      <c r="E8687">
        <v>35678.168507876697</v>
      </c>
      <c r="F8687">
        <v>6175.7175368428097</v>
      </c>
      <c r="G8687">
        <v>3087.8587684214099</v>
      </c>
      <c r="H8687">
        <v>7747.8245137391996</v>
      </c>
      <c r="I8687">
        <v>1811.10443106137</v>
      </c>
    </row>
    <row r="8688" spans="1:9" x14ac:dyDescent="0.25">
      <c r="A8688" t="s">
        <v>58</v>
      </c>
      <c r="B8688">
        <v>2010</v>
      </c>
      <c r="C8688">
        <v>10</v>
      </c>
      <c r="D8688">
        <v>673.36239055202304</v>
      </c>
      <c r="E8688">
        <v>35931.465348153499</v>
      </c>
      <c r="F8688">
        <v>7504.36976876069</v>
      </c>
      <c r="G8688">
        <v>3752.18488438034</v>
      </c>
      <c r="H8688">
        <v>7826.4394745947402</v>
      </c>
      <c r="I8688">
        <v>938.04564637460305</v>
      </c>
    </row>
    <row r="8689" spans="1:9" x14ac:dyDescent="0.25">
      <c r="A8689" t="s">
        <v>58</v>
      </c>
      <c r="B8689">
        <v>2010</v>
      </c>
      <c r="C8689">
        <v>11</v>
      </c>
      <c r="D8689">
        <v>866.21612014557502</v>
      </c>
      <c r="E8689">
        <v>35975.5506305366</v>
      </c>
      <c r="F8689">
        <v>5071.2463296012602</v>
      </c>
      <c r="G8689">
        <v>2535.6231648006301</v>
      </c>
      <c r="H8689">
        <v>3806.2794125609798</v>
      </c>
      <c r="I8689">
        <v>866.373891769024</v>
      </c>
    </row>
    <row r="8690" spans="1:9" x14ac:dyDescent="0.25">
      <c r="A8690" t="s">
        <v>58</v>
      </c>
      <c r="B8690">
        <v>2010</v>
      </c>
      <c r="C8690">
        <v>12</v>
      </c>
      <c r="D8690">
        <v>1494.22605325873</v>
      </c>
      <c r="E8690">
        <v>36049.807260144204</v>
      </c>
      <c r="F8690">
        <v>6035.8069846738799</v>
      </c>
      <c r="G8690">
        <v>3017.90349233694</v>
      </c>
      <c r="H8690">
        <v>4566.5609772355501</v>
      </c>
      <c r="I8690">
        <v>1011.80808210739</v>
      </c>
    </row>
    <row r="8691" spans="1:9" x14ac:dyDescent="0.25">
      <c r="A8691" t="s">
        <v>58</v>
      </c>
      <c r="B8691">
        <v>2011</v>
      </c>
      <c r="C8691">
        <v>1</v>
      </c>
      <c r="D8691">
        <v>2924.83060675979</v>
      </c>
      <c r="E8691">
        <v>35960.122270692002</v>
      </c>
      <c r="F8691">
        <v>6755.5769053957201</v>
      </c>
      <c r="G8691">
        <v>3377.7884526978601</v>
      </c>
      <c r="H8691">
        <v>7037.1069440279498</v>
      </c>
      <c r="I8691">
        <v>1320.48547157134</v>
      </c>
    </row>
    <row r="8692" spans="1:9" x14ac:dyDescent="0.25">
      <c r="A8692" t="s">
        <v>58</v>
      </c>
      <c r="B8692">
        <v>2011</v>
      </c>
      <c r="C8692">
        <v>2</v>
      </c>
      <c r="D8692">
        <v>3141.5712944062002</v>
      </c>
      <c r="E8692">
        <v>36075.502564824797</v>
      </c>
      <c r="F8692">
        <v>4966.6604471568699</v>
      </c>
      <c r="G8692">
        <v>2483.3302235784299</v>
      </c>
      <c r="H8692">
        <v>4310.0509218062398</v>
      </c>
      <c r="I8692">
        <v>1383.2324039324801</v>
      </c>
    </row>
    <row r="8693" spans="1:9" x14ac:dyDescent="0.25">
      <c r="A8693" t="s">
        <v>58</v>
      </c>
      <c r="B8693">
        <v>2011</v>
      </c>
      <c r="C8693">
        <v>3</v>
      </c>
      <c r="D8693">
        <v>5857.5020638514598</v>
      </c>
      <c r="E8693">
        <v>36018.324160601798</v>
      </c>
      <c r="F8693">
        <v>4288.1758299461799</v>
      </c>
      <c r="G8693">
        <v>2144.0879149730899</v>
      </c>
      <c r="H8693">
        <v>4016.0035956843299</v>
      </c>
      <c r="I8693">
        <v>2740.56904448673</v>
      </c>
    </row>
    <row r="8694" spans="1:9" x14ac:dyDescent="0.25">
      <c r="A8694" t="s">
        <v>58</v>
      </c>
      <c r="B8694">
        <v>2011</v>
      </c>
      <c r="C8694">
        <v>4</v>
      </c>
      <c r="D8694">
        <v>7265.5191340494202</v>
      </c>
      <c r="E8694">
        <v>35718.5675517247</v>
      </c>
      <c r="F8694">
        <v>2638.3155730575199</v>
      </c>
      <c r="G8694">
        <v>1319.15778652876</v>
      </c>
      <c r="H8694">
        <v>2435.8111512980199</v>
      </c>
      <c r="I8694">
        <v>4517.1526516990098</v>
      </c>
    </row>
    <row r="8695" spans="1:9" x14ac:dyDescent="0.25">
      <c r="A8695" t="s">
        <v>58</v>
      </c>
      <c r="B8695">
        <v>2011</v>
      </c>
      <c r="C8695">
        <v>5</v>
      </c>
      <c r="D8695">
        <v>9778.8947977492408</v>
      </c>
      <c r="E8695">
        <v>34970.671477091899</v>
      </c>
      <c r="F8695">
        <v>3823.5435644469499</v>
      </c>
      <c r="G8695">
        <v>1911.7717822234799</v>
      </c>
      <c r="H8695">
        <v>8885.2818192649192</v>
      </c>
      <c r="I8695">
        <v>7280.2680979507704</v>
      </c>
    </row>
    <row r="8696" spans="1:9" x14ac:dyDescent="0.25">
      <c r="A8696" t="s">
        <v>58</v>
      </c>
      <c r="B8696">
        <v>2011</v>
      </c>
      <c r="C8696">
        <v>6</v>
      </c>
      <c r="D8696">
        <v>9845.9162135035094</v>
      </c>
      <c r="E8696">
        <v>34261.000231540602</v>
      </c>
      <c r="F8696">
        <v>4892.4814422438003</v>
      </c>
      <c r="G8696">
        <v>2446.2407211219002</v>
      </c>
      <c r="H8696">
        <v>12158.0151295082</v>
      </c>
      <c r="I8696">
        <v>8959.4819640014703</v>
      </c>
    </row>
    <row r="8697" spans="1:9" x14ac:dyDescent="0.25">
      <c r="A8697" t="s">
        <v>58</v>
      </c>
      <c r="B8697">
        <v>2011</v>
      </c>
      <c r="C8697">
        <v>7</v>
      </c>
      <c r="D8697">
        <v>6102.8473114954804</v>
      </c>
      <c r="E8697">
        <v>34776.580374911398</v>
      </c>
      <c r="F8697">
        <v>4727.1521072113301</v>
      </c>
      <c r="G8697">
        <v>2363.57605360567</v>
      </c>
      <c r="H8697">
        <v>11224.666780892199</v>
      </c>
      <c r="I8697">
        <v>6500.4935741752097</v>
      </c>
    </row>
    <row r="8698" spans="1:9" x14ac:dyDescent="0.25">
      <c r="A8698" t="s">
        <v>58</v>
      </c>
      <c r="B8698">
        <v>2011</v>
      </c>
      <c r="C8698">
        <v>8</v>
      </c>
      <c r="D8698">
        <v>2673.4305501813501</v>
      </c>
      <c r="E8698">
        <v>35364.146364180597</v>
      </c>
      <c r="F8698">
        <v>8745.8666662954402</v>
      </c>
      <c r="G8698">
        <v>4372.9333331477201</v>
      </c>
      <c r="H8698">
        <v>14521.038139586701</v>
      </c>
      <c r="I8698">
        <v>3172.2278137410699</v>
      </c>
    </row>
    <row r="8699" spans="1:9" x14ac:dyDescent="0.25">
      <c r="A8699" t="s">
        <v>58</v>
      </c>
      <c r="B8699">
        <v>2011</v>
      </c>
      <c r="C8699">
        <v>9</v>
      </c>
      <c r="D8699">
        <v>954.48422000969094</v>
      </c>
      <c r="E8699">
        <v>35694.940917739899</v>
      </c>
      <c r="F8699">
        <v>13670.079641904</v>
      </c>
      <c r="G8699">
        <v>6835.0398209519999</v>
      </c>
      <c r="H8699">
        <v>21319.214037541598</v>
      </c>
      <c r="I8699">
        <v>1335.7163880968001</v>
      </c>
    </row>
    <row r="8700" spans="1:9" x14ac:dyDescent="0.25">
      <c r="A8700" t="s">
        <v>58</v>
      </c>
      <c r="B8700">
        <v>2011</v>
      </c>
      <c r="C8700">
        <v>10</v>
      </c>
      <c r="D8700">
        <v>709.60676649077095</v>
      </c>
      <c r="E8700">
        <v>35434.409593631397</v>
      </c>
      <c r="F8700">
        <v>8977.4014480753103</v>
      </c>
      <c r="G8700">
        <v>4488.7007240376597</v>
      </c>
      <c r="H8700">
        <v>12401.024354773701</v>
      </c>
      <c r="I8700">
        <v>968.68261877062605</v>
      </c>
    </row>
    <row r="8701" spans="1:9" x14ac:dyDescent="0.25">
      <c r="A8701" t="s">
        <v>58</v>
      </c>
      <c r="B8701">
        <v>2011</v>
      </c>
      <c r="C8701">
        <v>11</v>
      </c>
      <c r="D8701">
        <v>1166.52788273752</v>
      </c>
      <c r="E8701">
        <v>35991.261257202103</v>
      </c>
      <c r="F8701">
        <v>6911.6811573711102</v>
      </c>
      <c r="G8701">
        <v>3455.8405786855501</v>
      </c>
      <c r="H8701">
        <v>6901.7212291577398</v>
      </c>
      <c r="I8701">
        <v>996.72144496058195</v>
      </c>
    </row>
    <row r="8702" spans="1:9" x14ac:dyDescent="0.25">
      <c r="A8702" t="s">
        <v>58</v>
      </c>
      <c r="B8702">
        <v>2011</v>
      </c>
      <c r="C8702">
        <v>12</v>
      </c>
      <c r="D8702">
        <v>1756.48226529353</v>
      </c>
      <c r="E8702">
        <v>35974.284290557996</v>
      </c>
      <c r="F8702">
        <v>9412.0376027421207</v>
      </c>
      <c r="G8702">
        <v>4706.0188013710604</v>
      </c>
      <c r="H8702">
        <v>12392.3499825662</v>
      </c>
      <c r="I8702">
        <v>1097.40172518904</v>
      </c>
    </row>
    <row r="8703" spans="1:9" x14ac:dyDescent="0.25">
      <c r="A8703" t="s">
        <v>58</v>
      </c>
      <c r="B8703">
        <v>2012</v>
      </c>
      <c r="C8703">
        <v>1</v>
      </c>
      <c r="D8703">
        <v>2501.24611328933</v>
      </c>
      <c r="E8703">
        <v>36045.925211447902</v>
      </c>
      <c r="F8703">
        <v>6371.5990095608704</v>
      </c>
      <c r="G8703">
        <v>3185.7995047804402</v>
      </c>
      <c r="H8703">
        <v>5761.0018360571503</v>
      </c>
      <c r="I8703">
        <v>1205.9537633933801</v>
      </c>
    </row>
    <row r="8704" spans="1:9" x14ac:dyDescent="0.25">
      <c r="A8704" t="s">
        <v>58</v>
      </c>
      <c r="B8704">
        <v>2012</v>
      </c>
      <c r="C8704">
        <v>2</v>
      </c>
      <c r="D8704">
        <v>4089.8076504584101</v>
      </c>
      <c r="E8704">
        <v>36005.076598442502</v>
      </c>
      <c r="F8704">
        <v>6085.24472629293</v>
      </c>
      <c r="G8704">
        <v>3042.62236314646</v>
      </c>
      <c r="H8704">
        <v>6301.7733154809102</v>
      </c>
      <c r="I8704">
        <v>1701.4505908671499</v>
      </c>
    </row>
    <row r="8705" spans="1:9" x14ac:dyDescent="0.25">
      <c r="A8705" t="s">
        <v>58</v>
      </c>
      <c r="B8705">
        <v>2012</v>
      </c>
      <c r="C8705">
        <v>3</v>
      </c>
      <c r="D8705">
        <v>5729.1162861700996</v>
      </c>
      <c r="E8705">
        <v>35930.061880867601</v>
      </c>
      <c r="F8705">
        <v>5164.7729544996901</v>
      </c>
      <c r="G8705">
        <v>2582.38647724985</v>
      </c>
      <c r="H8705">
        <v>6007.2822360425298</v>
      </c>
      <c r="I8705">
        <v>2713.7963398996799</v>
      </c>
    </row>
    <row r="8706" spans="1:9" x14ac:dyDescent="0.25">
      <c r="A8706" t="s">
        <v>58</v>
      </c>
      <c r="B8706">
        <v>2012</v>
      </c>
      <c r="C8706">
        <v>4</v>
      </c>
      <c r="D8706">
        <v>5613.8593480691798</v>
      </c>
      <c r="E8706">
        <v>35869.309988029003</v>
      </c>
      <c r="F8706">
        <v>5134.0137818795001</v>
      </c>
      <c r="G8706">
        <v>2567.0068909397501</v>
      </c>
      <c r="H8706">
        <v>6683.81795635246</v>
      </c>
      <c r="I8706">
        <v>3615.1168414223698</v>
      </c>
    </row>
    <row r="8707" spans="1:9" x14ac:dyDescent="0.25">
      <c r="A8707" t="s">
        <v>58</v>
      </c>
      <c r="B8707">
        <v>2012</v>
      </c>
      <c r="C8707">
        <v>5</v>
      </c>
      <c r="D8707">
        <v>8842.2329646809703</v>
      </c>
      <c r="E8707">
        <v>35341.966287289099</v>
      </c>
      <c r="F8707">
        <v>3208.5708273751302</v>
      </c>
      <c r="G8707">
        <v>1604.2854136875701</v>
      </c>
      <c r="H8707">
        <v>6292.2657196313103</v>
      </c>
      <c r="I8707">
        <v>6873.75075145549</v>
      </c>
    </row>
    <row r="8708" spans="1:9" x14ac:dyDescent="0.25">
      <c r="A8708" t="s">
        <v>58</v>
      </c>
      <c r="B8708">
        <v>2012</v>
      </c>
      <c r="C8708">
        <v>6</v>
      </c>
      <c r="D8708">
        <v>6975.4437616067798</v>
      </c>
      <c r="E8708">
        <v>35363.946914813801</v>
      </c>
      <c r="F8708">
        <v>4963.7720466225101</v>
      </c>
      <c r="G8708">
        <v>2481.88602331125</v>
      </c>
      <c r="H8708">
        <v>11759.8012864878</v>
      </c>
      <c r="I8708">
        <v>6732.0806957377499</v>
      </c>
    </row>
    <row r="8709" spans="1:9" x14ac:dyDescent="0.25">
      <c r="A8709" t="s">
        <v>58</v>
      </c>
      <c r="B8709">
        <v>2012</v>
      </c>
      <c r="C8709">
        <v>7</v>
      </c>
      <c r="D8709">
        <v>5198.1807129355602</v>
      </c>
      <c r="E8709">
        <v>35334.198947603203</v>
      </c>
      <c r="F8709">
        <v>6703.0502120523297</v>
      </c>
      <c r="G8709">
        <v>3351.5251060261598</v>
      </c>
      <c r="H8709">
        <v>12954.6949408658</v>
      </c>
      <c r="I8709">
        <v>5737.1995433413304</v>
      </c>
    </row>
    <row r="8710" spans="1:9" x14ac:dyDescent="0.25">
      <c r="A8710" t="s">
        <v>58</v>
      </c>
      <c r="B8710">
        <v>2012</v>
      </c>
      <c r="C8710">
        <v>8</v>
      </c>
      <c r="D8710">
        <v>3007.0121207134698</v>
      </c>
      <c r="E8710">
        <v>35712.994795298997</v>
      </c>
      <c r="F8710">
        <v>6932.3816117031201</v>
      </c>
      <c r="G8710">
        <v>3466.1908058515601</v>
      </c>
      <c r="H8710">
        <v>10548.688866153099</v>
      </c>
      <c r="I8710">
        <v>3548.0635773105901</v>
      </c>
    </row>
    <row r="8711" spans="1:9" x14ac:dyDescent="0.25">
      <c r="A8711" t="s">
        <v>58</v>
      </c>
      <c r="B8711">
        <v>2012</v>
      </c>
      <c r="C8711">
        <v>9</v>
      </c>
      <c r="D8711">
        <v>1098.9917067894801</v>
      </c>
      <c r="E8711">
        <v>35712.791939080402</v>
      </c>
      <c r="F8711">
        <v>8849.0244453499799</v>
      </c>
      <c r="G8711">
        <v>4424.51222267499</v>
      </c>
      <c r="H8711">
        <v>12790.3273684336</v>
      </c>
      <c r="I8711">
        <v>1468.9249248793201</v>
      </c>
    </row>
    <row r="8712" spans="1:9" x14ac:dyDescent="0.25">
      <c r="A8712" t="s">
        <v>58</v>
      </c>
      <c r="B8712">
        <v>2012</v>
      </c>
      <c r="C8712">
        <v>10</v>
      </c>
      <c r="D8712">
        <v>617.20131503329401</v>
      </c>
      <c r="E8712">
        <v>35963.648377514597</v>
      </c>
      <c r="F8712">
        <v>9672.6074275523097</v>
      </c>
      <c r="G8712">
        <v>4836.3037137761503</v>
      </c>
      <c r="H8712">
        <v>12152.296033482</v>
      </c>
      <c r="I8712">
        <v>888.55893144577999</v>
      </c>
    </row>
    <row r="8713" spans="1:9" x14ac:dyDescent="0.25">
      <c r="A8713" t="s">
        <v>58</v>
      </c>
      <c r="B8713">
        <v>2012</v>
      </c>
      <c r="C8713">
        <v>11</v>
      </c>
      <c r="D8713">
        <v>1022.87830820252</v>
      </c>
      <c r="E8713">
        <v>35914.798270524603</v>
      </c>
      <c r="F8713">
        <v>6244.4404460733103</v>
      </c>
      <c r="G8713">
        <v>3122.2202230366502</v>
      </c>
      <c r="H8713">
        <v>6724.6716511422301</v>
      </c>
      <c r="I8713">
        <v>926.99898407894</v>
      </c>
    </row>
    <row r="8714" spans="1:9" x14ac:dyDescent="0.25">
      <c r="A8714" t="s">
        <v>58</v>
      </c>
      <c r="B8714">
        <v>2012</v>
      </c>
      <c r="C8714">
        <v>12</v>
      </c>
      <c r="D8714">
        <v>1359.36670411002</v>
      </c>
      <c r="E8714">
        <v>36093.3200410106</v>
      </c>
      <c r="F8714">
        <v>8189.4332642264399</v>
      </c>
      <c r="G8714">
        <v>4094.7166321132199</v>
      </c>
      <c r="H8714">
        <v>8376.6475067077008</v>
      </c>
      <c r="I8714">
        <v>962.75407749200303</v>
      </c>
    </row>
    <row r="8715" spans="1:9" x14ac:dyDescent="0.25">
      <c r="A8715" t="s">
        <v>58</v>
      </c>
      <c r="B8715">
        <v>2013</v>
      </c>
      <c r="C8715">
        <v>1</v>
      </c>
      <c r="D8715">
        <v>3037.7510712062999</v>
      </c>
      <c r="E8715">
        <v>36115.621962156598</v>
      </c>
      <c r="F8715">
        <v>6078.3400901621599</v>
      </c>
      <c r="G8715">
        <v>3039.1700450810799</v>
      </c>
      <c r="H8715">
        <v>5096.68192127978</v>
      </c>
      <c r="I8715">
        <v>1359.78251810967</v>
      </c>
    </row>
    <row r="8716" spans="1:9" x14ac:dyDescent="0.25">
      <c r="A8716" t="s">
        <v>58</v>
      </c>
      <c r="B8716">
        <v>2013</v>
      </c>
      <c r="C8716">
        <v>2</v>
      </c>
      <c r="D8716">
        <v>4376.6586613789796</v>
      </c>
      <c r="E8716">
        <v>35987.3420957321</v>
      </c>
      <c r="F8716">
        <v>4644.7846236080204</v>
      </c>
      <c r="G8716">
        <v>2322.3923118040102</v>
      </c>
      <c r="H8716">
        <v>4032.0674248722498</v>
      </c>
      <c r="I8716">
        <v>1759.6933947113901</v>
      </c>
    </row>
    <row r="8717" spans="1:9" x14ac:dyDescent="0.25">
      <c r="A8717" t="s">
        <v>58</v>
      </c>
      <c r="B8717">
        <v>2013</v>
      </c>
      <c r="C8717">
        <v>3</v>
      </c>
      <c r="D8717">
        <v>5051.8255685386002</v>
      </c>
      <c r="E8717">
        <v>35986.495737215402</v>
      </c>
      <c r="F8717">
        <v>3703.5327797212999</v>
      </c>
      <c r="G8717">
        <v>1851.76638986065</v>
      </c>
      <c r="H8717">
        <v>2802.4644138930598</v>
      </c>
      <c r="I8717">
        <v>2454.6374597182298</v>
      </c>
    </row>
    <row r="8718" spans="1:9" x14ac:dyDescent="0.25">
      <c r="A8718" t="s">
        <v>58</v>
      </c>
      <c r="B8718">
        <v>2013</v>
      </c>
      <c r="C8718">
        <v>4</v>
      </c>
      <c r="D8718">
        <v>5959.78854127466</v>
      </c>
      <c r="E8718">
        <v>35708.504695116302</v>
      </c>
      <c r="F8718">
        <v>3673.3501118172799</v>
      </c>
      <c r="G8718">
        <v>1836.6750559086399</v>
      </c>
      <c r="H8718">
        <v>4283.40775467598</v>
      </c>
      <c r="I8718">
        <v>3730.0486367395802</v>
      </c>
    </row>
    <row r="8719" spans="1:9" x14ac:dyDescent="0.25">
      <c r="A8719" t="s">
        <v>58</v>
      </c>
      <c r="B8719">
        <v>2013</v>
      </c>
      <c r="C8719">
        <v>5</v>
      </c>
      <c r="D8719">
        <v>12119.8596353589</v>
      </c>
      <c r="E8719">
        <v>34718.444129853597</v>
      </c>
      <c r="F8719">
        <v>2863.6645278667802</v>
      </c>
      <c r="G8719">
        <v>1431.8322639333901</v>
      </c>
      <c r="H8719">
        <v>5183.9525521979704</v>
      </c>
      <c r="I8719">
        <v>9025.3194619853093</v>
      </c>
    </row>
    <row r="8720" spans="1:9" x14ac:dyDescent="0.25">
      <c r="A8720" t="s">
        <v>58</v>
      </c>
      <c r="B8720">
        <v>2013</v>
      </c>
      <c r="C8720">
        <v>6</v>
      </c>
      <c r="D8720">
        <v>8714.3567210841393</v>
      </c>
      <c r="E8720">
        <v>34357.176743867902</v>
      </c>
      <c r="F8720">
        <v>4129.4871489781199</v>
      </c>
      <c r="G8720">
        <v>2064.7435744890599</v>
      </c>
      <c r="H8720">
        <v>13557.4087010651</v>
      </c>
      <c r="I8720">
        <v>7850.90859151518</v>
      </c>
    </row>
    <row r="8721" spans="1:9" x14ac:dyDescent="0.25">
      <c r="A8721" t="s">
        <v>58</v>
      </c>
      <c r="B8721">
        <v>2013</v>
      </c>
      <c r="C8721">
        <v>7</v>
      </c>
      <c r="D8721">
        <v>5587.3671057642196</v>
      </c>
      <c r="E8721">
        <v>35378.302598380396</v>
      </c>
      <c r="F8721">
        <v>6366.5410190579596</v>
      </c>
      <c r="G8721">
        <v>3183.2705095289798</v>
      </c>
      <c r="H8721">
        <v>12736.6790755682</v>
      </c>
      <c r="I8721">
        <v>6121.2470679151602</v>
      </c>
    </row>
    <row r="8722" spans="1:9" x14ac:dyDescent="0.25">
      <c r="A8722" t="s">
        <v>58</v>
      </c>
      <c r="B8722">
        <v>2013</v>
      </c>
      <c r="C8722">
        <v>8</v>
      </c>
      <c r="D8722">
        <v>3369.6508871995502</v>
      </c>
      <c r="E8722">
        <v>35545.479937913798</v>
      </c>
      <c r="F8722">
        <v>4221.8787461880602</v>
      </c>
      <c r="G8722">
        <v>2110.9393730940301</v>
      </c>
      <c r="H8722">
        <v>6584.4017531033596</v>
      </c>
      <c r="I8722">
        <v>3895.7364070930198</v>
      </c>
    </row>
    <row r="8723" spans="1:9" x14ac:dyDescent="0.25">
      <c r="A8723" t="s">
        <v>58</v>
      </c>
      <c r="B8723">
        <v>2013</v>
      </c>
      <c r="C8723">
        <v>9</v>
      </c>
      <c r="D8723">
        <v>1239.50221401207</v>
      </c>
      <c r="E8723">
        <v>35801.883601212699</v>
      </c>
      <c r="F8723">
        <v>7026.1369732657304</v>
      </c>
      <c r="G8723">
        <v>3513.0684866328602</v>
      </c>
      <c r="H8723">
        <v>8851.6839620638402</v>
      </c>
      <c r="I8723">
        <v>1604.6867721317001</v>
      </c>
    </row>
    <row r="8724" spans="1:9" x14ac:dyDescent="0.25">
      <c r="A8724" t="s">
        <v>58</v>
      </c>
      <c r="B8724">
        <v>2013</v>
      </c>
      <c r="C8724">
        <v>10</v>
      </c>
      <c r="D8724">
        <v>703.96285596942903</v>
      </c>
      <c r="E8724">
        <v>35796.984537972901</v>
      </c>
      <c r="F8724">
        <v>8122.7093596588402</v>
      </c>
      <c r="G8724">
        <v>4061.3546798294201</v>
      </c>
      <c r="H8724">
        <v>9540.9389065737396</v>
      </c>
      <c r="I8724">
        <v>971.16606942558803</v>
      </c>
    </row>
    <row r="8725" spans="1:9" x14ac:dyDescent="0.25">
      <c r="A8725" t="s">
        <v>58</v>
      </c>
      <c r="B8725">
        <v>2013</v>
      </c>
      <c r="C8725">
        <v>11</v>
      </c>
      <c r="D8725">
        <v>1150.90484207491</v>
      </c>
      <c r="E8725">
        <v>35978.918661193296</v>
      </c>
      <c r="F8725">
        <v>7181.9147269765699</v>
      </c>
      <c r="G8725">
        <v>3590.95736348828</v>
      </c>
      <c r="H8725">
        <v>7446.1891049239402</v>
      </c>
      <c r="I8725">
        <v>979.83376553148696</v>
      </c>
    </row>
    <row r="8726" spans="1:9" x14ac:dyDescent="0.25">
      <c r="A8726" t="s">
        <v>58</v>
      </c>
      <c r="B8726">
        <v>2013</v>
      </c>
      <c r="C8726">
        <v>12</v>
      </c>
      <c r="D8726">
        <v>2238.3073171174501</v>
      </c>
      <c r="E8726">
        <v>35939.968155420298</v>
      </c>
      <c r="F8726">
        <v>8422.4135759349392</v>
      </c>
      <c r="G8726">
        <v>4211.2067879674696</v>
      </c>
      <c r="H8726">
        <v>10222.451384892</v>
      </c>
      <c r="I8726">
        <v>1257.84874286845</v>
      </c>
    </row>
    <row r="8727" spans="1:9" x14ac:dyDescent="0.25">
      <c r="A8727" t="s">
        <v>58</v>
      </c>
      <c r="B8727">
        <v>2014</v>
      </c>
      <c r="C8727">
        <v>1</v>
      </c>
      <c r="D8727">
        <v>2073.3806202854298</v>
      </c>
      <c r="E8727">
        <v>36028.962903219202</v>
      </c>
      <c r="F8727">
        <v>4824.6410238426897</v>
      </c>
      <c r="G8727">
        <v>2412.3205119213499</v>
      </c>
      <c r="H8727">
        <v>3118.64148674031</v>
      </c>
      <c r="I8727">
        <v>1085.1244403297201</v>
      </c>
    </row>
    <row r="8728" spans="1:9" x14ac:dyDescent="0.25">
      <c r="A8728" t="s">
        <v>58</v>
      </c>
      <c r="B8728">
        <v>2014</v>
      </c>
      <c r="C8728">
        <v>2</v>
      </c>
      <c r="D8728">
        <v>3700.1319673059002</v>
      </c>
      <c r="E8728">
        <v>35946.120551259999</v>
      </c>
      <c r="F8728">
        <v>6189.0625815984004</v>
      </c>
      <c r="G8728">
        <v>3094.5312907992002</v>
      </c>
      <c r="H8728">
        <v>6781.2531111158096</v>
      </c>
      <c r="I8728">
        <v>1534.0127885381901</v>
      </c>
    </row>
    <row r="8729" spans="1:9" x14ac:dyDescent="0.25">
      <c r="A8729" t="s">
        <v>58</v>
      </c>
      <c r="B8729">
        <v>2014</v>
      </c>
      <c r="C8729">
        <v>3</v>
      </c>
      <c r="D8729">
        <v>5428.2088242510999</v>
      </c>
      <c r="E8729">
        <v>35721.046512656998</v>
      </c>
      <c r="F8729">
        <v>5250.5796811096498</v>
      </c>
      <c r="G8729">
        <v>2625.2898405548299</v>
      </c>
      <c r="H8729">
        <v>5816.3454911763001</v>
      </c>
      <c r="I8729">
        <v>2571.2217294623902</v>
      </c>
    </row>
    <row r="8730" spans="1:9" x14ac:dyDescent="0.25">
      <c r="A8730" t="s">
        <v>58</v>
      </c>
      <c r="B8730">
        <v>2014</v>
      </c>
      <c r="C8730">
        <v>4</v>
      </c>
      <c r="D8730">
        <v>6390.3544391837204</v>
      </c>
      <c r="E8730">
        <v>35374.671071680299</v>
      </c>
      <c r="F8730">
        <v>2977.8812615683</v>
      </c>
      <c r="G8730">
        <v>1488.94063078415</v>
      </c>
      <c r="H8730">
        <v>2784.24873707505</v>
      </c>
      <c r="I8730">
        <v>3989.1471378813699</v>
      </c>
    </row>
    <row r="8731" spans="1:9" x14ac:dyDescent="0.25">
      <c r="A8731" t="s">
        <v>58</v>
      </c>
      <c r="B8731">
        <v>2014</v>
      </c>
      <c r="C8731">
        <v>5</v>
      </c>
      <c r="D8731">
        <v>10068.971969214201</v>
      </c>
      <c r="E8731">
        <v>34525.187332571797</v>
      </c>
      <c r="F8731">
        <v>1249.6392902156099</v>
      </c>
      <c r="G8731">
        <v>624.81964510780404</v>
      </c>
      <c r="H8731">
        <v>4141.92082160071</v>
      </c>
      <c r="I8731">
        <v>7510.9779015925897</v>
      </c>
    </row>
    <row r="8732" spans="1:9" x14ac:dyDescent="0.25">
      <c r="A8732" t="s">
        <v>58</v>
      </c>
      <c r="B8732">
        <v>2014</v>
      </c>
      <c r="C8732">
        <v>6</v>
      </c>
      <c r="D8732">
        <v>8347.5874652038801</v>
      </c>
      <c r="E8732">
        <v>34873.496801001696</v>
      </c>
      <c r="F8732">
        <v>2710.60744464974</v>
      </c>
      <c r="G8732">
        <v>1355.30372232487</v>
      </c>
      <c r="H8732">
        <v>7713.4121421269301</v>
      </c>
      <c r="I8732">
        <v>7691.9083898910003</v>
      </c>
    </row>
    <row r="8733" spans="1:9" x14ac:dyDescent="0.25">
      <c r="A8733" t="s">
        <v>58</v>
      </c>
      <c r="B8733">
        <v>2014</v>
      </c>
      <c r="C8733">
        <v>7</v>
      </c>
      <c r="D8733">
        <v>7606.3685066116204</v>
      </c>
      <c r="E8733">
        <v>34852.470115627599</v>
      </c>
      <c r="F8733">
        <v>4053.18554384957</v>
      </c>
      <c r="G8733">
        <v>2026.59277192478</v>
      </c>
      <c r="H8733">
        <v>10659.369744238</v>
      </c>
      <c r="I8733">
        <v>8009.71014005699</v>
      </c>
    </row>
    <row r="8734" spans="1:9" x14ac:dyDescent="0.25">
      <c r="A8734" t="s">
        <v>58</v>
      </c>
      <c r="B8734">
        <v>2014</v>
      </c>
      <c r="C8734">
        <v>8</v>
      </c>
      <c r="D8734">
        <v>3141.1434808771801</v>
      </c>
      <c r="E8734">
        <v>35390.150013676401</v>
      </c>
      <c r="F8734">
        <v>6419.8408712136097</v>
      </c>
      <c r="G8734">
        <v>3209.9204356067999</v>
      </c>
      <c r="H8734">
        <v>10889.825723664801</v>
      </c>
      <c r="I8734">
        <v>3663.7410660197702</v>
      </c>
    </row>
    <row r="8735" spans="1:9" x14ac:dyDescent="0.25">
      <c r="A8735" t="s">
        <v>58</v>
      </c>
      <c r="B8735">
        <v>2014</v>
      </c>
      <c r="C8735">
        <v>9</v>
      </c>
      <c r="D8735">
        <v>1574.6204119429799</v>
      </c>
      <c r="E8735">
        <v>35958.9195995841</v>
      </c>
      <c r="F8735">
        <v>4958.9820716735703</v>
      </c>
      <c r="G8735">
        <v>2479.4910358367802</v>
      </c>
      <c r="H8735">
        <v>4600.74161608755</v>
      </c>
      <c r="I8735">
        <v>1920.8082002399401</v>
      </c>
    </row>
    <row r="8736" spans="1:9" x14ac:dyDescent="0.25">
      <c r="A8736" t="s">
        <v>58</v>
      </c>
      <c r="B8736">
        <v>2014</v>
      </c>
      <c r="C8736">
        <v>10</v>
      </c>
      <c r="D8736">
        <v>558.832927653208</v>
      </c>
      <c r="E8736">
        <v>35992.137715014498</v>
      </c>
      <c r="F8736">
        <v>6415.4045445173297</v>
      </c>
      <c r="G8736">
        <v>3207.7022722586598</v>
      </c>
      <c r="H8736">
        <v>5573.7633458672099</v>
      </c>
      <c r="I8736">
        <v>867.461945823522</v>
      </c>
    </row>
    <row r="8737" spans="1:9" x14ac:dyDescent="0.25">
      <c r="A8737" t="s">
        <v>58</v>
      </c>
      <c r="B8737">
        <v>2014</v>
      </c>
      <c r="C8737">
        <v>11</v>
      </c>
      <c r="D8737">
        <v>999.05152825782204</v>
      </c>
      <c r="E8737">
        <v>35839.178382258302</v>
      </c>
      <c r="F8737">
        <v>5585.8498915454102</v>
      </c>
      <c r="G8737">
        <v>2792.9249457727101</v>
      </c>
      <c r="H8737">
        <v>4664.3634253934897</v>
      </c>
      <c r="I8737">
        <v>925.78105313913602</v>
      </c>
    </row>
    <row r="8738" spans="1:9" x14ac:dyDescent="0.25">
      <c r="A8738" t="s">
        <v>58</v>
      </c>
      <c r="B8738">
        <v>2014</v>
      </c>
      <c r="C8738">
        <v>12</v>
      </c>
      <c r="D8738">
        <v>1908.2499654073199</v>
      </c>
      <c r="E8738">
        <v>35966.504162213503</v>
      </c>
      <c r="F8738">
        <v>6788.39125582211</v>
      </c>
      <c r="G8738">
        <v>3394.19562791106</v>
      </c>
      <c r="H8738">
        <v>7206.79816475809</v>
      </c>
      <c r="I8738">
        <v>1153.32966903648</v>
      </c>
    </row>
    <row r="8739" spans="1:9" x14ac:dyDescent="0.25">
      <c r="A8739" t="s">
        <v>59</v>
      </c>
      <c r="B8739">
        <v>2002</v>
      </c>
      <c r="C8739">
        <v>1</v>
      </c>
      <c r="D8739">
        <v>1485.4978997544799</v>
      </c>
      <c r="E8739">
        <v>18345.457533028901</v>
      </c>
      <c r="F8739">
        <v>2713.3949402803801</v>
      </c>
      <c r="G8739">
        <v>1356.69747014019</v>
      </c>
      <c r="H8739">
        <v>2653.0909723975501</v>
      </c>
      <c r="I8739">
        <v>899.75651048407497</v>
      </c>
    </row>
    <row r="8740" spans="1:9" x14ac:dyDescent="0.25">
      <c r="A8740" t="s">
        <v>59</v>
      </c>
      <c r="B8740">
        <v>2002</v>
      </c>
      <c r="C8740">
        <v>2</v>
      </c>
      <c r="D8740">
        <v>2097.46112091239</v>
      </c>
      <c r="E8740">
        <v>18368.037047484999</v>
      </c>
      <c r="F8740">
        <v>3374.2989554665</v>
      </c>
      <c r="G8740">
        <v>1687.14947773325</v>
      </c>
      <c r="H8740">
        <v>4081.8478077231998</v>
      </c>
      <c r="I8740">
        <v>979.88557509048997</v>
      </c>
    </row>
    <row r="8741" spans="1:9" x14ac:dyDescent="0.25">
      <c r="A8741" t="s">
        <v>59</v>
      </c>
      <c r="B8741">
        <v>2002</v>
      </c>
      <c r="C8741">
        <v>3</v>
      </c>
      <c r="D8741">
        <v>2550.7188469857201</v>
      </c>
      <c r="E8741">
        <v>18334.970987844899</v>
      </c>
      <c r="F8741">
        <v>1989.8847841290701</v>
      </c>
      <c r="G8741">
        <v>994.94239206453301</v>
      </c>
      <c r="H8741">
        <v>1972.6969087084799</v>
      </c>
      <c r="I8741">
        <v>1384.7966910557</v>
      </c>
    </row>
    <row r="8742" spans="1:9" x14ac:dyDescent="0.25">
      <c r="A8742" t="s">
        <v>59</v>
      </c>
      <c r="B8742">
        <v>2002</v>
      </c>
      <c r="C8742">
        <v>4</v>
      </c>
      <c r="D8742">
        <v>3158.3776781637098</v>
      </c>
      <c r="E8742">
        <v>18110.7741931481</v>
      </c>
      <c r="F8742">
        <v>1512.1555235763301</v>
      </c>
      <c r="G8742">
        <v>756.07776178816698</v>
      </c>
      <c r="H8742">
        <v>1624.1439380286699</v>
      </c>
      <c r="I8742">
        <v>2306.7478013098198</v>
      </c>
    </row>
    <row r="8743" spans="1:9" x14ac:dyDescent="0.25">
      <c r="A8743" t="s">
        <v>59</v>
      </c>
      <c r="B8743">
        <v>2002</v>
      </c>
      <c r="C8743">
        <v>5</v>
      </c>
      <c r="D8743">
        <v>5894.7031584092001</v>
      </c>
      <c r="E8743">
        <v>17439.489094813202</v>
      </c>
      <c r="F8743">
        <v>258.63077456768201</v>
      </c>
      <c r="G8743">
        <v>129.31538728384101</v>
      </c>
      <c r="H8743">
        <v>1594.2680979998399</v>
      </c>
      <c r="I8743">
        <v>4889.3646499128399</v>
      </c>
    </row>
    <row r="8744" spans="1:9" x14ac:dyDescent="0.25">
      <c r="A8744" t="s">
        <v>59</v>
      </c>
      <c r="B8744">
        <v>2002</v>
      </c>
      <c r="C8744">
        <v>6</v>
      </c>
      <c r="D8744">
        <v>5368.6064354642003</v>
      </c>
      <c r="E8744">
        <v>16645.874763587301</v>
      </c>
      <c r="F8744">
        <v>877.84446626764702</v>
      </c>
      <c r="G8744">
        <v>438.922233133823</v>
      </c>
      <c r="H8744">
        <v>5620.5418904989601</v>
      </c>
      <c r="I8744">
        <v>4938.6589105656903</v>
      </c>
    </row>
    <row r="8745" spans="1:9" x14ac:dyDescent="0.25">
      <c r="A8745" t="s">
        <v>59</v>
      </c>
      <c r="B8745">
        <v>2002</v>
      </c>
      <c r="C8745">
        <v>7</v>
      </c>
      <c r="D8745">
        <v>2991.1096914009399</v>
      </c>
      <c r="E8745">
        <v>18144.305211065999</v>
      </c>
      <c r="F8745">
        <v>4081.9106223957601</v>
      </c>
      <c r="G8745">
        <v>2040.9553111978801</v>
      </c>
      <c r="H8745">
        <v>8640.3984289224209</v>
      </c>
      <c r="I8745">
        <v>3500.8225441646</v>
      </c>
    </row>
    <row r="8746" spans="1:9" x14ac:dyDescent="0.25">
      <c r="A8746" t="s">
        <v>59</v>
      </c>
      <c r="B8746">
        <v>2002</v>
      </c>
      <c r="C8746">
        <v>8</v>
      </c>
      <c r="D8746">
        <v>1695.4020487810201</v>
      </c>
      <c r="E8746">
        <v>18080.100549594401</v>
      </c>
      <c r="F8746">
        <v>2279.5716186752902</v>
      </c>
      <c r="G8746">
        <v>1139.7858093376501</v>
      </c>
      <c r="H8746">
        <v>3690.2210866514802</v>
      </c>
      <c r="I8746">
        <v>2125.2013436976599</v>
      </c>
    </row>
    <row r="8747" spans="1:9" x14ac:dyDescent="0.25">
      <c r="A8747" t="s">
        <v>59</v>
      </c>
      <c r="B8747">
        <v>2002</v>
      </c>
      <c r="C8747">
        <v>9</v>
      </c>
      <c r="D8747">
        <v>501.19430284124502</v>
      </c>
      <c r="E8747">
        <v>18242.099082609799</v>
      </c>
      <c r="F8747">
        <v>3252.93128222828</v>
      </c>
      <c r="G8747">
        <v>1626.46564111414</v>
      </c>
      <c r="H8747">
        <v>4204.1593261804201</v>
      </c>
      <c r="I8747">
        <v>913.32964922398196</v>
      </c>
    </row>
    <row r="8748" spans="1:9" x14ac:dyDescent="0.25">
      <c r="A8748" t="s">
        <v>59</v>
      </c>
      <c r="B8748">
        <v>2002</v>
      </c>
      <c r="C8748">
        <v>10</v>
      </c>
      <c r="D8748">
        <v>220.41605023826199</v>
      </c>
      <c r="E8748">
        <v>18404.0398566533</v>
      </c>
      <c r="F8748">
        <v>2547.3036075630198</v>
      </c>
      <c r="G8748">
        <v>1273.6518037815099</v>
      </c>
      <c r="H8748">
        <v>1604.6824142507201</v>
      </c>
      <c r="I8748">
        <v>635.93526416148097</v>
      </c>
    </row>
    <row r="8749" spans="1:9" x14ac:dyDescent="0.25">
      <c r="A8749" t="s">
        <v>59</v>
      </c>
      <c r="B8749">
        <v>2002</v>
      </c>
      <c r="C8749">
        <v>11</v>
      </c>
      <c r="D8749">
        <v>408.49814050078498</v>
      </c>
      <c r="E8749">
        <v>18397.918298543202</v>
      </c>
      <c r="F8749">
        <v>2380.51167247883</v>
      </c>
      <c r="G8749">
        <v>1190.25583623941</v>
      </c>
      <c r="H8749">
        <v>1642.97571517498</v>
      </c>
      <c r="I8749">
        <v>685.73553459489801</v>
      </c>
    </row>
    <row r="8750" spans="1:9" x14ac:dyDescent="0.25">
      <c r="A8750" t="s">
        <v>59</v>
      </c>
      <c r="B8750">
        <v>2002</v>
      </c>
      <c r="C8750">
        <v>12</v>
      </c>
      <c r="D8750">
        <v>687.50813336919896</v>
      </c>
      <c r="E8750">
        <v>18379.7441646976</v>
      </c>
      <c r="F8750">
        <v>2339.3980554954401</v>
      </c>
      <c r="G8750">
        <v>1169.69902774772</v>
      </c>
      <c r="H8750">
        <v>1336.2099507058399</v>
      </c>
      <c r="I8750">
        <v>756.09380158217903</v>
      </c>
    </row>
    <row r="8751" spans="1:9" x14ac:dyDescent="0.25">
      <c r="A8751" t="s">
        <v>59</v>
      </c>
      <c r="B8751">
        <v>2003</v>
      </c>
      <c r="C8751">
        <v>1</v>
      </c>
      <c r="D8751">
        <v>1152.1309468591401</v>
      </c>
      <c r="E8751">
        <v>18342.788299387499</v>
      </c>
      <c r="F8751">
        <v>3723.0665482167801</v>
      </c>
      <c r="G8751">
        <v>1861.5332741083901</v>
      </c>
      <c r="H8751">
        <v>4397.2232307500299</v>
      </c>
      <c r="I8751">
        <v>793.19191885736495</v>
      </c>
    </row>
    <row r="8752" spans="1:9" x14ac:dyDescent="0.25">
      <c r="A8752" t="s">
        <v>59</v>
      </c>
      <c r="B8752">
        <v>2003</v>
      </c>
      <c r="C8752">
        <v>2</v>
      </c>
      <c r="D8752">
        <v>2283.6228635533198</v>
      </c>
      <c r="E8752">
        <v>18373.598748902299</v>
      </c>
      <c r="F8752">
        <v>1699.1438607007599</v>
      </c>
      <c r="G8752">
        <v>849.57193035037994</v>
      </c>
      <c r="H8752">
        <v>1278.7829488483701</v>
      </c>
      <c r="I8752">
        <v>1030.96284231188</v>
      </c>
    </row>
    <row r="8753" spans="1:9" x14ac:dyDescent="0.25">
      <c r="A8753" t="s">
        <v>59</v>
      </c>
      <c r="B8753">
        <v>2003</v>
      </c>
      <c r="C8753">
        <v>3</v>
      </c>
      <c r="D8753">
        <v>2697.8618728312099</v>
      </c>
      <c r="E8753">
        <v>18353.588767900801</v>
      </c>
      <c r="F8753">
        <v>2053.03170007894</v>
      </c>
      <c r="G8753">
        <v>1026.51585003947</v>
      </c>
      <c r="H8753">
        <v>1937.1232213001399</v>
      </c>
      <c r="I8753">
        <v>1445.6959699690799</v>
      </c>
    </row>
    <row r="8754" spans="1:9" x14ac:dyDescent="0.25">
      <c r="A8754" t="s">
        <v>59</v>
      </c>
      <c r="B8754">
        <v>2003</v>
      </c>
      <c r="C8754">
        <v>4</v>
      </c>
      <c r="D8754">
        <v>2789.9154882101602</v>
      </c>
      <c r="E8754">
        <v>18257.052618885202</v>
      </c>
      <c r="F8754">
        <v>1289.92112030677</v>
      </c>
      <c r="G8754">
        <v>644.96056015338297</v>
      </c>
      <c r="H8754">
        <v>1329.58977373261</v>
      </c>
      <c r="I8754">
        <v>2110.3321366263599</v>
      </c>
    </row>
    <row r="8755" spans="1:9" x14ac:dyDescent="0.25">
      <c r="A8755" t="s">
        <v>59</v>
      </c>
      <c r="B8755">
        <v>2003</v>
      </c>
      <c r="C8755">
        <v>5</v>
      </c>
      <c r="D8755">
        <v>5380.89787380295</v>
      </c>
      <c r="E8755">
        <v>18088.2162487356</v>
      </c>
      <c r="F8755">
        <v>1568.0640311981699</v>
      </c>
      <c r="G8755">
        <v>784.03201559908405</v>
      </c>
      <c r="H8755">
        <v>4641.7179649566597</v>
      </c>
      <c r="I8755">
        <v>4622.7709466368597</v>
      </c>
    </row>
    <row r="8756" spans="1:9" x14ac:dyDescent="0.25">
      <c r="A8756" t="s">
        <v>59</v>
      </c>
      <c r="B8756">
        <v>2003</v>
      </c>
      <c r="C8756">
        <v>6</v>
      </c>
      <c r="D8756">
        <v>4170.9974442696403</v>
      </c>
      <c r="E8756">
        <v>17907.063277350899</v>
      </c>
      <c r="F8756">
        <v>291.83901945957001</v>
      </c>
      <c r="G8756">
        <v>145.91950972978501</v>
      </c>
      <c r="H8756">
        <v>1400.9070160031599</v>
      </c>
      <c r="I8756">
        <v>4163.7352839110399</v>
      </c>
    </row>
    <row r="8757" spans="1:9" x14ac:dyDescent="0.25">
      <c r="A8757" t="s">
        <v>59</v>
      </c>
      <c r="B8757">
        <v>2003</v>
      </c>
      <c r="C8757">
        <v>7</v>
      </c>
      <c r="D8757">
        <v>3605.36129088286</v>
      </c>
      <c r="E8757">
        <v>17856.659305221299</v>
      </c>
      <c r="F8757">
        <v>1395.8135280766501</v>
      </c>
      <c r="G8757">
        <v>697.90676403832697</v>
      </c>
      <c r="H8757">
        <v>4662.8990402858799</v>
      </c>
      <c r="I8757">
        <v>3815.68548421687</v>
      </c>
    </row>
    <row r="8758" spans="1:9" x14ac:dyDescent="0.25">
      <c r="A8758" t="s">
        <v>59</v>
      </c>
      <c r="B8758">
        <v>2003</v>
      </c>
      <c r="C8758">
        <v>8</v>
      </c>
      <c r="D8758">
        <v>1270.1195778818201</v>
      </c>
      <c r="E8758">
        <v>18275.028884746302</v>
      </c>
      <c r="F8758">
        <v>3156.58168431167</v>
      </c>
      <c r="G8758">
        <v>1578.29084215584</v>
      </c>
      <c r="H8758">
        <v>4647.2624850602397</v>
      </c>
      <c r="I8758">
        <v>1513.9481571071899</v>
      </c>
    </row>
    <row r="8759" spans="1:9" x14ac:dyDescent="0.25">
      <c r="A8759" t="s">
        <v>59</v>
      </c>
      <c r="B8759">
        <v>2003</v>
      </c>
      <c r="C8759">
        <v>9</v>
      </c>
      <c r="D8759">
        <v>727.76298362419902</v>
      </c>
      <c r="E8759">
        <v>18242.976984013902</v>
      </c>
      <c r="F8759">
        <v>3672.3880056724201</v>
      </c>
      <c r="G8759">
        <v>1836.1940028362101</v>
      </c>
      <c r="H8759">
        <v>4749.9301237933596</v>
      </c>
      <c r="I8759">
        <v>902.10858364479304</v>
      </c>
    </row>
    <row r="8760" spans="1:9" x14ac:dyDescent="0.25">
      <c r="A8760" t="s">
        <v>59</v>
      </c>
      <c r="B8760">
        <v>2003</v>
      </c>
      <c r="C8760">
        <v>10</v>
      </c>
      <c r="D8760">
        <v>252.30932637804699</v>
      </c>
      <c r="E8760">
        <v>18324.0569683461</v>
      </c>
      <c r="F8760">
        <v>3741.0395169530502</v>
      </c>
      <c r="G8760">
        <v>1870.5197584765299</v>
      </c>
      <c r="H8760">
        <v>3906.52613389095</v>
      </c>
      <c r="I8760">
        <v>434.82065897884098</v>
      </c>
    </row>
    <row r="8761" spans="1:9" x14ac:dyDescent="0.25">
      <c r="A8761" t="s">
        <v>59</v>
      </c>
      <c r="B8761">
        <v>2003</v>
      </c>
      <c r="C8761">
        <v>11</v>
      </c>
      <c r="D8761">
        <v>423.45234499631601</v>
      </c>
      <c r="E8761">
        <v>18367.625960482499</v>
      </c>
      <c r="F8761">
        <v>2662.0036972652401</v>
      </c>
      <c r="G8761">
        <v>1331.0018486326201</v>
      </c>
      <c r="H8761">
        <v>2200.1800433620201</v>
      </c>
      <c r="I8761">
        <v>473.58049798967897</v>
      </c>
    </row>
    <row r="8762" spans="1:9" x14ac:dyDescent="0.25">
      <c r="A8762" t="s">
        <v>59</v>
      </c>
      <c r="B8762">
        <v>2003</v>
      </c>
      <c r="C8762">
        <v>12</v>
      </c>
      <c r="D8762">
        <v>1021.0915945304</v>
      </c>
      <c r="E8762">
        <v>18346.1366185927</v>
      </c>
      <c r="F8762">
        <v>3160.1206953326</v>
      </c>
      <c r="G8762">
        <v>1580.0603476663</v>
      </c>
      <c r="H8762">
        <v>3196.2564008255399</v>
      </c>
      <c r="I8762">
        <v>675.89633828387298</v>
      </c>
    </row>
    <row r="8763" spans="1:9" x14ac:dyDescent="0.25">
      <c r="A8763" t="s">
        <v>59</v>
      </c>
      <c r="B8763">
        <v>2004</v>
      </c>
      <c r="C8763">
        <v>1</v>
      </c>
      <c r="D8763">
        <v>1283.8664304255301</v>
      </c>
      <c r="E8763">
        <v>18386.921167061199</v>
      </c>
      <c r="F8763">
        <v>3101.5142062244199</v>
      </c>
      <c r="G8763">
        <v>1550.75710311221</v>
      </c>
      <c r="H8763">
        <v>2586.6468234204499</v>
      </c>
      <c r="I8763">
        <v>609.71572201849904</v>
      </c>
    </row>
    <row r="8764" spans="1:9" x14ac:dyDescent="0.25">
      <c r="A8764" t="s">
        <v>59</v>
      </c>
      <c r="B8764">
        <v>2004</v>
      </c>
      <c r="C8764">
        <v>2</v>
      </c>
      <c r="D8764">
        <v>2087.6066617965798</v>
      </c>
      <c r="E8764">
        <v>18338.736510171198</v>
      </c>
      <c r="F8764">
        <v>2927.9556029350101</v>
      </c>
      <c r="G8764">
        <v>1463.9778014675101</v>
      </c>
      <c r="H8764">
        <v>3129.8887476577602</v>
      </c>
      <c r="I8764">
        <v>784.60847827567204</v>
      </c>
    </row>
    <row r="8765" spans="1:9" x14ac:dyDescent="0.25">
      <c r="A8765" t="s">
        <v>59</v>
      </c>
      <c r="B8765">
        <v>2004</v>
      </c>
      <c r="C8765">
        <v>3</v>
      </c>
      <c r="D8765">
        <v>2477.1469446667102</v>
      </c>
      <c r="E8765">
        <v>18359.380908743002</v>
      </c>
      <c r="F8765">
        <v>1928.12210966828</v>
      </c>
      <c r="G8765">
        <v>964.06105483414206</v>
      </c>
      <c r="H8765">
        <v>1587.6861449179401</v>
      </c>
      <c r="I8765">
        <v>1120.6414830707599</v>
      </c>
    </row>
    <row r="8766" spans="1:9" x14ac:dyDescent="0.25">
      <c r="A8766" t="s">
        <v>59</v>
      </c>
      <c r="B8766">
        <v>2004</v>
      </c>
      <c r="C8766">
        <v>4</v>
      </c>
      <c r="D8766">
        <v>3285.4212535346801</v>
      </c>
      <c r="E8766">
        <v>18241.826724405499</v>
      </c>
      <c r="F8766">
        <v>1344.2126166867499</v>
      </c>
      <c r="G8766">
        <v>672.10630834337599</v>
      </c>
      <c r="H8766">
        <v>1241.77887895096</v>
      </c>
      <c r="I8766">
        <v>2207.6489270069501</v>
      </c>
    </row>
    <row r="8767" spans="1:9" x14ac:dyDescent="0.25">
      <c r="A8767" t="s">
        <v>59</v>
      </c>
      <c r="B8767">
        <v>2004</v>
      </c>
      <c r="C8767">
        <v>5</v>
      </c>
      <c r="D8767">
        <v>5089.3229501154801</v>
      </c>
      <c r="E8767">
        <v>17758.735085350701</v>
      </c>
      <c r="F8767">
        <v>990.89389015661402</v>
      </c>
      <c r="G8767">
        <v>495.44694507830701</v>
      </c>
      <c r="H8767">
        <v>3523.2109052065798</v>
      </c>
      <c r="I8767">
        <v>4108.4654489917002</v>
      </c>
    </row>
    <row r="8768" spans="1:9" x14ac:dyDescent="0.25">
      <c r="A8768" t="s">
        <v>59</v>
      </c>
      <c r="B8768">
        <v>2004</v>
      </c>
      <c r="C8768">
        <v>6</v>
      </c>
      <c r="D8768">
        <v>4097.09972444906</v>
      </c>
      <c r="E8768">
        <v>18099.705180576701</v>
      </c>
      <c r="F8768">
        <v>1546.3189706076901</v>
      </c>
      <c r="G8768">
        <v>773.15948530384605</v>
      </c>
      <c r="H8768">
        <v>4315.1839138399801</v>
      </c>
      <c r="I8768">
        <v>4142.0749206413602</v>
      </c>
    </row>
    <row r="8769" spans="1:9" x14ac:dyDescent="0.25">
      <c r="A8769" t="s">
        <v>59</v>
      </c>
      <c r="B8769">
        <v>2004</v>
      </c>
      <c r="C8769">
        <v>7</v>
      </c>
      <c r="D8769">
        <v>3041.3610079216601</v>
      </c>
      <c r="E8769">
        <v>18140.386512197099</v>
      </c>
      <c r="F8769">
        <v>3336.9367345155501</v>
      </c>
      <c r="G8769">
        <v>1668.4683672577801</v>
      </c>
      <c r="H8769">
        <v>6733.6385236699398</v>
      </c>
      <c r="I8769">
        <v>3335.56509575575</v>
      </c>
    </row>
    <row r="8770" spans="1:9" x14ac:dyDescent="0.25">
      <c r="A8770" t="s">
        <v>59</v>
      </c>
      <c r="B8770">
        <v>2004</v>
      </c>
      <c r="C8770">
        <v>8</v>
      </c>
      <c r="D8770">
        <v>1349.4039476108601</v>
      </c>
      <c r="E8770">
        <v>18203.429383938001</v>
      </c>
      <c r="F8770">
        <v>4657.9968745626502</v>
      </c>
      <c r="G8770">
        <v>2328.9984372813301</v>
      </c>
      <c r="H8770">
        <v>7792.2442412041901</v>
      </c>
      <c r="I8770">
        <v>1578.84486866467</v>
      </c>
    </row>
    <row r="8771" spans="1:9" x14ac:dyDescent="0.25">
      <c r="A8771" t="s">
        <v>59</v>
      </c>
      <c r="B8771">
        <v>2004</v>
      </c>
      <c r="C8771">
        <v>9</v>
      </c>
      <c r="D8771">
        <v>466.92208427992102</v>
      </c>
      <c r="E8771">
        <v>18305.4246276181</v>
      </c>
      <c r="F8771">
        <v>5265.9839012931898</v>
      </c>
      <c r="G8771">
        <v>2632.9919506465899</v>
      </c>
      <c r="H8771">
        <v>7591.8052078851197</v>
      </c>
      <c r="I8771">
        <v>664.50636733349904</v>
      </c>
    </row>
    <row r="8772" spans="1:9" x14ac:dyDescent="0.25">
      <c r="A8772" t="s">
        <v>59</v>
      </c>
      <c r="B8772">
        <v>2004</v>
      </c>
      <c r="C8772">
        <v>10</v>
      </c>
      <c r="D8772">
        <v>247.72223491618601</v>
      </c>
      <c r="E8772">
        <v>18396.789768111899</v>
      </c>
      <c r="F8772">
        <v>2920.1661565516501</v>
      </c>
      <c r="G8772">
        <v>1460.0830782758201</v>
      </c>
      <c r="H8772">
        <v>1974.1159473507</v>
      </c>
      <c r="I8772">
        <v>432.12882950752498</v>
      </c>
    </row>
    <row r="8773" spans="1:9" x14ac:dyDescent="0.25">
      <c r="A8773" t="s">
        <v>59</v>
      </c>
      <c r="B8773">
        <v>2004</v>
      </c>
      <c r="C8773">
        <v>11</v>
      </c>
      <c r="D8773">
        <v>450.30968435740903</v>
      </c>
      <c r="E8773">
        <v>18352.926880052801</v>
      </c>
      <c r="F8773">
        <v>2750.0381923493401</v>
      </c>
      <c r="G8773">
        <v>1375.01909617467</v>
      </c>
      <c r="H8773">
        <v>2495.74340641966</v>
      </c>
      <c r="I8773">
        <v>487.05510551512702</v>
      </c>
    </row>
    <row r="8774" spans="1:9" x14ac:dyDescent="0.25">
      <c r="A8774" t="s">
        <v>59</v>
      </c>
      <c r="B8774">
        <v>2004</v>
      </c>
      <c r="C8774">
        <v>12</v>
      </c>
      <c r="D8774">
        <v>1016.08318153427</v>
      </c>
      <c r="E8774">
        <v>18373.351137215701</v>
      </c>
      <c r="F8774">
        <v>3600.2702143010702</v>
      </c>
      <c r="G8774">
        <v>1800.1351071505401</v>
      </c>
      <c r="H8774">
        <v>3923.3520606846801</v>
      </c>
      <c r="I8774">
        <v>661.76994051828501</v>
      </c>
    </row>
    <row r="8775" spans="1:9" x14ac:dyDescent="0.25">
      <c r="A8775" t="s">
        <v>59</v>
      </c>
      <c r="B8775">
        <v>2005</v>
      </c>
      <c r="C8775">
        <v>1</v>
      </c>
      <c r="D8775">
        <v>1467.14415990215</v>
      </c>
      <c r="E8775">
        <v>18371.374420919001</v>
      </c>
      <c r="F8775">
        <v>3913.9454621548798</v>
      </c>
      <c r="G8775">
        <v>1956.9727310774399</v>
      </c>
      <c r="H8775">
        <v>4317.9641190684197</v>
      </c>
      <c r="I8775">
        <v>662.15854358676904</v>
      </c>
    </row>
    <row r="8776" spans="1:9" x14ac:dyDescent="0.25">
      <c r="A8776" t="s">
        <v>59</v>
      </c>
      <c r="B8776">
        <v>2005</v>
      </c>
      <c r="C8776">
        <v>2</v>
      </c>
      <c r="D8776">
        <v>1851.4020099049101</v>
      </c>
      <c r="E8776">
        <v>18332.502803387299</v>
      </c>
      <c r="F8776">
        <v>1852.8629630953801</v>
      </c>
      <c r="G8776">
        <v>926.43148154769005</v>
      </c>
      <c r="H8776">
        <v>1414.1160193221499</v>
      </c>
      <c r="I8776">
        <v>710.46592790329998</v>
      </c>
    </row>
    <row r="8777" spans="1:9" x14ac:dyDescent="0.25">
      <c r="A8777" t="s">
        <v>59</v>
      </c>
      <c r="B8777">
        <v>2005</v>
      </c>
      <c r="C8777">
        <v>3</v>
      </c>
      <c r="D8777">
        <v>2286.4394817675702</v>
      </c>
      <c r="E8777">
        <v>18395.0169478508</v>
      </c>
      <c r="F8777">
        <v>1728.2679038910801</v>
      </c>
      <c r="G8777">
        <v>864.133951945538</v>
      </c>
      <c r="H8777">
        <v>705.14756298045802</v>
      </c>
      <c r="I8777">
        <v>1071.4983474118701</v>
      </c>
    </row>
    <row r="8778" spans="1:9" x14ac:dyDescent="0.25">
      <c r="A8778" t="s">
        <v>59</v>
      </c>
      <c r="B8778">
        <v>2005</v>
      </c>
      <c r="C8778">
        <v>4</v>
      </c>
      <c r="D8778">
        <v>2791.5509451166699</v>
      </c>
      <c r="E8778">
        <v>18221.737672577001</v>
      </c>
      <c r="F8778">
        <v>2303.9063453088402</v>
      </c>
      <c r="G8778">
        <v>1151.9531726544201</v>
      </c>
      <c r="H8778">
        <v>2954.3249186620901</v>
      </c>
      <c r="I8778">
        <v>1902.16664227973</v>
      </c>
    </row>
    <row r="8779" spans="1:9" x14ac:dyDescent="0.25">
      <c r="A8779" t="s">
        <v>59</v>
      </c>
      <c r="B8779">
        <v>2005</v>
      </c>
      <c r="C8779">
        <v>5</v>
      </c>
      <c r="D8779">
        <v>4558.8698324575998</v>
      </c>
      <c r="E8779">
        <v>18024.808763118999</v>
      </c>
      <c r="F8779">
        <v>2437.3792048712098</v>
      </c>
      <c r="G8779">
        <v>1218.6896024355999</v>
      </c>
      <c r="H8779">
        <v>5921.6540448533297</v>
      </c>
      <c r="I8779">
        <v>3837.97013237596</v>
      </c>
    </row>
    <row r="8780" spans="1:9" x14ac:dyDescent="0.25">
      <c r="A8780" t="s">
        <v>59</v>
      </c>
      <c r="B8780">
        <v>2005</v>
      </c>
      <c r="C8780">
        <v>6</v>
      </c>
      <c r="D8780">
        <v>4711.5513197158998</v>
      </c>
      <c r="E8780">
        <v>17608.257857720699</v>
      </c>
      <c r="F8780">
        <v>767.98224467775401</v>
      </c>
      <c r="G8780">
        <v>383.99112233887701</v>
      </c>
      <c r="H8780">
        <v>2941.36085365191</v>
      </c>
      <c r="I8780">
        <v>4558.7471060527796</v>
      </c>
    </row>
    <row r="8781" spans="1:9" x14ac:dyDescent="0.25">
      <c r="A8781" t="s">
        <v>59</v>
      </c>
      <c r="B8781">
        <v>2005</v>
      </c>
      <c r="C8781">
        <v>7</v>
      </c>
      <c r="D8781">
        <v>3650.0756748107601</v>
      </c>
      <c r="E8781">
        <v>17557.234931746701</v>
      </c>
      <c r="F8781">
        <v>2764.8791446819</v>
      </c>
      <c r="G8781">
        <v>1382.43957234095</v>
      </c>
      <c r="H8781">
        <v>6856.4923732725401</v>
      </c>
      <c r="I8781">
        <v>3774.4307898776001</v>
      </c>
    </row>
    <row r="8782" spans="1:9" x14ac:dyDescent="0.25">
      <c r="A8782" t="s">
        <v>59</v>
      </c>
      <c r="B8782">
        <v>2005</v>
      </c>
      <c r="C8782">
        <v>8</v>
      </c>
      <c r="D8782">
        <v>1509.8301439398399</v>
      </c>
      <c r="E8782">
        <v>18219.9056649208</v>
      </c>
      <c r="F8782">
        <v>3502.4345301629801</v>
      </c>
      <c r="G8782">
        <v>1751.21726508149</v>
      </c>
      <c r="H8782">
        <v>5481.7577809951399</v>
      </c>
      <c r="I8782">
        <v>1740.8649455292</v>
      </c>
    </row>
    <row r="8783" spans="1:9" x14ac:dyDescent="0.25">
      <c r="A8783" t="s">
        <v>59</v>
      </c>
      <c r="B8783">
        <v>2005</v>
      </c>
      <c r="C8783">
        <v>9</v>
      </c>
      <c r="D8783">
        <v>612.76942743896404</v>
      </c>
      <c r="E8783">
        <v>18151.082749477198</v>
      </c>
      <c r="F8783">
        <v>4212.1221323436303</v>
      </c>
      <c r="G8783">
        <v>2106.0610661718201</v>
      </c>
      <c r="H8783">
        <v>5973.0761867349602</v>
      </c>
      <c r="I8783">
        <v>795.30752387814698</v>
      </c>
    </row>
    <row r="8784" spans="1:9" x14ac:dyDescent="0.25">
      <c r="A8784" t="s">
        <v>59</v>
      </c>
      <c r="B8784">
        <v>2005</v>
      </c>
      <c r="C8784">
        <v>10</v>
      </c>
      <c r="D8784">
        <v>282.301325991238</v>
      </c>
      <c r="E8784">
        <v>18331.5932125894</v>
      </c>
      <c r="F8784">
        <v>2879.7677636409899</v>
      </c>
      <c r="G8784">
        <v>1439.8838818204999</v>
      </c>
      <c r="H8784">
        <v>2567.45634869674</v>
      </c>
      <c r="I8784">
        <v>458.07718128088499</v>
      </c>
    </row>
    <row r="8785" spans="1:9" x14ac:dyDescent="0.25">
      <c r="A8785" t="s">
        <v>59</v>
      </c>
      <c r="B8785">
        <v>2005</v>
      </c>
      <c r="C8785">
        <v>11</v>
      </c>
      <c r="D8785">
        <v>471.20942808687198</v>
      </c>
      <c r="E8785">
        <v>18357.6943838144</v>
      </c>
      <c r="F8785">
        <v>4559.1397822711197</v>
      </c>
      <c r="G8785">
        <v>2279.5698911355598</v>
      </c>
      <c r="H8785">
        <v>5759.66780756557</v>
      </c>
      <c r="I8785">
        <v>503.62051996141702</v>
      </c>
    </row>
    <row r="8786" spans="1:9" x14ac:dyDescent="0.25">
      <c r="A8786" t="s">
        <v>59</v>
      </c>
      <c r="B8786">
        <v>2005</v>
      </c>
      <c r="C8786">
        <v>12</v>
      </c>
      <c r="D8786">
        <v>783.68920908712801</v>
      </c>
      <c r="E8786">
        <v>18317.325875259699</v>
      </c>
      <c r="F8786">
        <v>3571.3949420311001</v>
      </c>
      <c r="G8786">
        <v>1785.69747101555</v>
      </c>
      <c r="H8786">
        <v>3818.15995749699</v>
      </c>
      <c r="I8786">
        <v>574.87684072884997</v>
      </c>
    </row>
    <row r="8787" spans="1:9" x14ac:dyDescent="0.25">
      <c r="A8787" t="s">
        <v>59</v>
      </c>
      <c r="B8787">
        <v>2006</v>
      </c>
      <c r="C8787">
        <v>1</v>
      </c>
      <c r="D8787">
        <v>1470.76060634384</v>
      </c>
      <c r="E8787">
        <v>18397.332141995699</v>
      </c>
      <c r="F8787">
        <v>2935.65922341022</v>
      </c>
      <c r="G8787">
        <v>1467.82961170511</v>
      </c>
      <c r="H8787">
        <v>2553.9457662535501</v>
      </c>
      <c r="I8787">
        <v>659.40643944639396</v>
      </c>
    </row>
    <row r="8788" spans="1:9" x14ac:dyDescent="0.25">
      <c r="A8788" t="s">
        <v>59</v>
      </c>
      <c r="B8788">
        <v>2006</v>
      </c>
      <c r="C8788">
        <v>2</v>
      </c>
      <c r="D8788">
        <v>1739.58832374291</v>
      </c>
      <c r="E8788">
        <v>18384.345042746601</v>
      </c>
      <c r="F8788">
        <v>2074.2958224671802</v>
      </c>
      <c r="G8788">
        <v>1037.1479112335901</v>
      </c>
      <c r="H8788">
        <v>1300.12132632813</v>
      </c>
      <c r="I8788">
        <v>685.62209358349901</v>
      </c>
    </row>
    <row r="8789" spans="1:9" x14ac:dyDescent="0.25">
      <c r="A8789" t="s">
        <v>59</v>
      </c>
      <c r="B8789">
        <v>2006</v>
      </c>
      <c r="C8789">
        <v>3</v>
      </c>
      <c r="D8789">
        <v>2353.6347834865501</v>
      </c>
      <c r="E8789">
        <v>18376.293699701801</v>
      </c>
      <c r="F8789">
        <v>1977.2511188989399</v>
      </c>
      <c r="G8789">
        <v>988.62555944946803</v>
      </c>
      <c r="H8789">
        <v>1090.4934335595799</v>
      </c>
      <c r="I8789">
        <v>1090.3286844315801</v>
      </c>
    </row>
    <row r="8790" spans="1:9" x14ac:dyDescent="0.25">
      <c r="A8790" t="s">
        <v>59</v>
      </c>
      <c r="B8790">
        <v>2006</v>
      </c>
      <c r="C8790">
        <v>4</v>
      </c>
      <c r="D8790">
        <v>2918.21361450831</v>
      </c>
      <c r="E8790">
        <v>18248.712087714401</v>
      </c>
      <c r="F8790">
        <v>1877.86916144415</v>
      </c>
      <c r="G8790">
        <v>938.934580722075</v>
      </c>
      <c r="H8790">
        <v>2254.3295383816298</v>
      </c>
      <c r="I8790">
        <v>1988.3924826501</v>
      </c>
    </row>
    <row r="8791" spans="1:9" x14ac:dyDescent="0.25">
      <c r="A8791" t="s">
        <v>59</v>
      </c>
      <c r="B8791">
        <v>2006</v>
      </c>
      <c r="C8791">
        <v>5</v>
      </c>
      <c r="D8791">
        <v>5740.9917679054497</v>
      </c>
      <c r="E8791">
        <v>17633.436765712999</v>
      </c>
      <c r="F8791">
        <v>1241.0882629636999</v>
      </c>
      <c r="G8791">
        <v>620.54413148185097</v>
      </c>
      <c r="H8791">
        <v>4399.4760621879404</v>
      </c>
      <c r="I8791">
        <v>4542.2992156463297</v>
      </c>
    </row>
    <row r="8792" spans="1:9" x14ac:dyDescent="0.25">
      <c r="A8792" t="s">
        <v>59</v>
      </c>
      <c r="B8792">
        <v>2006</v>
      </c>
      <c r="C8792">
        <v>6</v>
      </c>
      <c r="D8792">
        <v>4797.3340515648597</v>
      </c>
      <c r="E8792">
        <v>17611.251477757</v>
      </c>
      <c r="F8792">
        <v>336.13149215572798</v>
      </c>
      <c r="G8792">
        <v>168.06574607786399</v>
      </c>
      <c r="H8792">
        <v>1772.4641705147601</v>
      </c>
      <c r="I8792">
        <v>4645.6695378806198</v>
      </c>
    </row>
    <row r="8793" spans="1:9" x14ac:dyDescent="0.25">
      <c r="A8793" t="s">
        <v>59</v>
      </c>
      <c r="B8793">
        <v>2006</v>
      </c>
      <c r="C8793">
        <v>7</v>
      </c>
      <c r="D8793">
        <v>3282.9173961695501</v>
      </c>
      <c r="E8793">
        <v>17628.579669333401</v>
      </c>
      <c r="F8793">
        <v>794.10449243755897</v>
      </c>
      <c r="G8793">
        <v>397.05224621877898</v>
      </c>
      <c r="H8793">
        <v>2959.3433088366801</v>
      </c>
      <c r="I8793">
        <v>3433.05186755871</v>
      </c>
    </row>
    <row r="8794" spans="1:9" x14ac:dyDescent="0.25">
      <c r="A8794" t="s">
        <v>59</v>
      </c>
      <c r="B8794">
        <v>2006</v>
      </c>
      <c r="C8794">
        <v>8</v>
      </c>
      <c r="D8794">
        <v>1981.0277155926699</v>
      </c>
      <c r="E8794">
        <v>17991.006829800201</v>
      </c>
      <c r="F8794">
        <v>1303.6772609858001</v>
      </c>
      <c r="G8794">
        <v>651.83863049289801</v>
      </c>
      <c r="H8794">
        <v>1948.93840483744</v>
      </c>
      <c r="I8794">
        <v>2179.5659876343998</v>
      </c>
    </row>
    <row r="8795" spans="1:9" x14ac:dyDescent="0.25">
      <c r="A8795" t="s">
        <v>59</v>
      </c>
      <c r="B8795">
        <v>2006</v>
      </c>
      <c r="C8795">
        <v>9</v>
      </c>
      <c r="D8795">
        <v>509.01432484354399</v>
      </c>
      <c r="E8795">
        <v>18160.842027327599</v>
      </c>
      <c r="F8795">
        <v>3627.0257066967802</v>
      </c>
      <c r="G8795">
        <v>1813.5128533483901</v>
      </c>
      <c r="H8795">
        <v>5023.7982522692</v>
      </c>
      <c r="I8795">
        <v>698.28919742256403</v>
      </c>
    </row>
    <row r="8796" spans="1:9" x14ac:dyDescent="0.25">
      <c r="A8796" t="s">
        <v>59</v>
      </c>
      <c r="B8796">
        <v>2006</v>
      </c>
      <c r="C8796">
        <v>10</v>
      </c>
      <c r="D8796">
        <v>234.126755696906</v>
      </c>
      <c r="E8796">
        <v>18248.8311693422</v>
      </c>
      <c r="F8796">
        <v>3755.7166396715602</v>
      </c>
      <c r="G8796">
        <v>1877.8583198357801</v>
      </c>
      <c r="H8796">
        <v>4286.3896165230199</v>
      </c>
      <c r="I8796">
        <v>420.894829565745</v>
      </c>
    </row>
    <row r="8797" spans="1:9" x14ac:dyDescent="0.25">
      <c r="A8797" t="s">
        <v>59</v>
      </c>
      <c r="B8797">
        <v>2006</v>
      </c>
      <c r="C8797">
        <v>11</v>
      </c>
      <c r="D8797">
        <v>389.06383407157801</v>
      </c>
      <c r="E8797">
        <v>18323.457742500999</v>
      </c>
      <c r="F8797">
        <v>3477.8696881993901</v>
      </c>
      <c r="G8797">
        <v>1738.9348440996901</v>
      </c>
      <c r="H8797">
        <v>3615.5677047202698</v>
      </c>
      <c r="I8797">
        <v>454.27205030995299</v>
      </c>
    </row>
    <row r="8798" spans="1:9" x14ac:dyDescent="0.25">
      <c r="A8798" t="s">
        <v>59</v>
      </c>
      <c r="B8798">
        <v>2006</v>
      </c>
      <c r="C8798">
        <v>12</v>
      </c>
      <c r="D8798">
        <v>942.28375675611596</v>
      </c>
      <c r="E8798">
        <v>18352.240279379399</v>
      </c>
      <c r="F8798">
        <v>4086.5117689547401</v>
      </c>
      <c r="G8798">
        <v>2043.25588447737</v>
      </c>
      <c r="H8798">
        <v>4793.6019245994703</v>
      </c>
      <c r="I8798">
        <v>636.38268994123996</v>
      </c>
    </row>
    <row r="8799" spans="1:9" x14ac:dyDescent="0.25">
      <c r="A8799" t="s">
        <v>59</v>
      </c>
      <c r="B8799">
        <v>2007</v>
      </c>
      <c r="C8799">
        <v>1</v>
      </c>
      <c r="D8799">
        <v>1422.0047161913899</v>
      </c>
      <c r="E8799">
        <v>18312.4172652622</v>
      </c>
      <c r="F8799">
        <v>3519.4480644216701</v>
      </c>
      <c r="G8799">
        <v>1759.72403221083</v>
      </c>
      <c r="H8799">
        <v>4072.4910241332</v>
      </c>
      <c r="I8799">
        <v>652.77159250531099</v>
      </c>
    </row>
    <row r="8800" spans="1:9" x14ac:dyDescent="0.25">
      <c r="A8800" t="s">
        <v>59</v>
      </c>
      <c r="B8800">
        <v>2007</v>
      </c>
      <c r="C8800">
        <v>2</v>
      </c>
      <c r="D8800">
        <v>1352.71081945522</v>
      </c>
      <c r="E8800">
        <v>18346.960396940802</v>
      </c>
      <c r="F8800">
        <v>2221.1084918530901</v>
      </c>
      <c r="G8800">
        <v>1110.55424592654</v>
      </c>
      <c r="H8800">
        <v>1562.5824052903099</v>
      </c>
      <c r="I8800">
        <v>581.67607964565104</v>
      </c>
    </row>
    <row r="8801" spans="1:9" x14ac:dyDescent="0.25">
      <c r="A8801" t="s">
        <v>59</v>
      </c>
      <c r="B8801">
        <v>2007</v>
      </c>
      <c r="C8801">
        <v>3</v>
      </c>
      <c r="D8801">
        <v>2797.4911238099799</v>
      </c>
      <c r="E8801">
        <v>18379.362739894601</v>
      </c>
      <c r="F8801">
        <v>2901.7027786260601</v>
      </c>
      <c r="G8801">
        <v>1450.85138931303</v>
      </c>
      <c r="H8801">
        <v>3192.4310960131002</v>
      </c>
      <c r="I8801">
        <v>1258.6094766616</v>
      </c>
    </row>
    <row r="8802" spans="1:9" x14ac:dyDescent="0.25">
      <c r="A8802" t="s">
        <v>59</v>
      </c>
      <c r="B8802">
        <v>2007</v>
      </c>
      <c r="C8802">
        <v>4</v>
      </c>
      <c r="D8802">
        <v>2926.9549442421599</v>
      </c>
      <c r="E8802">
        <v>18262.973369628398</v>
      </c>
      <c r="F8802">
        <v>1717.51816550526</v>
      </c>
      <c r="G8802">
        <v>858.759082752631</v>
      </c>
      <c r="H8802">
        <v>2123.62956986159</v>
      </c>
      <c r="I8802">
        <v>1975.3389029006501</v>
      </c>
    </row>
    <row r="8803" spans="1:9" x14ac:dyDescent="0.25">
      <c r="A8803" t="s">
        <v>59</v>
      </c>
      <c r="B8803">
        <v>2007</v>
      </c>
      <c r="C8803">
        <v>5</v>
      </c>
      <c r="D8803">
        <v>4787.1534776776498</v>
      </c>
      <c r="E8803">
        <v>18150.714513344901</v>
      </c>
      <c r="F8803">
        <v>1861.7042426896401</v>
      </c>
      <c r="G8803">
        <v>930.85212134482003</v>
      </c>
      <c r="H8803">
        <v>4218.3796086495504</v>
      </c>
      <c r="I8803">
        <v>4068.1571233675099</v>
      </c>
    </row>
    <row r="8804" spans="1:9" x14ac:dyDescent="0.25">
      <c r="A8804" t="s">
        <v>59</v>
      </c>
      <c r="B8804">
        <v>2007</v>
      </c>
      <c r="C8804">
        <v>6</v>
      </c>
      <c r="D8804">
        <v>4797.8191552498201</v>
      </c>
      <c r="E8804">
        <v>17081.613977061999</v>
      </c>
      <c r="F8804">
        <v>622.18664662140395</v>
      </c>
      <c r="G8804">
        <v>311.09332331070198</v>
      </c>
      <c r="H8804">
        <v>3527.7265854215798</v>
      </c>
      <c r="I8804">
        <v>4468.0711377260895</v>
      </c>
    </row>
    <row r="8805" spans="1:9" x14ac:dyDescent="0.25">
      <c r="A8805" t="s">
        <v>59</v>
      </c>
      <c r="B8805">
        <v>2007</v>
      </c>
      <c r="C8805">
        <v>7</v>
      </c>
      <c r="D8805">
        <v>2717.7937843355198</v>
      </c>
      <c r="E8805">
        <v>18081.278620466201</v>
      </c>
      <c r="F8805">
        <v>4390.7376423342102</v>
      </c>
      <c r="G8805">
        <v>2195.3688211671001</v>
      </c>
      <c r="H8805">
        <v>7970.6344894961403</v>
      </c>
      <c r="I8805">
        <v>2988.6337674357801</v>
      </c>
    </row>
    <row r="8806" spans="1:9" x14ac:dyDescent="0.25">
      <c r="A8806" t="s">
        <v>59</v>
      </c>
      <c r="B8806">
        <v>2007</v>
      </c>
      <c r="C8806">
        <v>8</v>
      </c>
      <c r="D8806">
        <v>1525.4080814500701</v>
      </c>
      <c r="E8806">
        <v>18132.2845734568</v>
      </c>
      <c r="F8806">
        <v>3146.2014516172799</v>
      </c>
      <c r="G8806">
        <v>1573.1007258086399</v>
      </c>
      <c r="H8806">
        <v>5628.1214972591397</v>
      </c>
      <c r="I8806">
        <v>1748.01227114061</v>
      </c>
    </row>
    <row r="8807" spans="1:9" x14ac:dyDescent="0.25">
      <c r="A8807" t="s">
        <v>59</v>
      </c>
      <c r="B8807">
        <v>2007</v>
      </c>
      <c r="C8807">
        <v>9</v>
      </c>
      <c r="D8807">
        <v>515.04846841090296</v>
      </c>
      <c r="E8807">
        <v>18283.276524253699</v>
      </c>
      <c r="F8807">
        <v>3590.1154495578799</v>
      </c>
      <c r="G8807">
        <v>1795.0577247789399</v>
      </c>
      <c r="H8807">
        <v>4498.0711958833699</v>
      </c>
      <c r="I8807">
        <v>709.07414655310401</v>
      </c>
    </row>
    <row r="8808" spans="1:9" x14ac:dyDescent="0.25">
      <c r="A8808" t="s">
        <v>59</v>
      </c>
      <c r="B8808">
        <v>2007</v>
      </c>
      <c r="C8808">
        <v>10</v>
      </c>
      <c r="D8808">
        <v>247.982081285672</v>
      </c>
      <c r="E8808">
        <v>18364.7724747539</v>
      </c>
      <c r="F8808">
        <v>3466.9763797157698</v>
      </c>
      <c r="G8808">
        <v>1733.4881898578799</v>
      </c>
      <c r="H8808">
        <v>3344.2007823751401</v>
      </c>
      <c r="I8808">
        <v>433.04278074523199</v>
      </c>
    </row>
    <row r="8809" spans="1:9" x14ac:dyDescent="0.25">
      <c r="A8809" t="s">
        <v>59</v>
      </c>
      <c r="B8809">
        <v>2007</v>
      </c>
      <c r="C8809">
        <v>11</v>
      </c>
      <c r="D8809">
        <v>472.62603620894703</v>
      </c>
      <c r="E8809">
        <v>18326.004331662902</v>
      </c>
      <c r="F8809">
        <v>3402.2197170846198</v>
      </c>
      <c r="G8809">
        <v>1701.1098585423099</v>
      </c>
      <c r="H8809">
        <v>3674.4657278905102</v>
      </c>
      <c r="I8809">
        <v>502.57071071391601</v>
      </c>
    </row>
    <row r="8810" spans="1:9" x14ac:dyDescent="0.25">
      <c r="A8810" t="s">
        <v>59</v>
      </c>
      <c r="B8810">
        <v>2007</v>
      </c>
      <c r="C8810">
        <v>12</v>
      </c>
      <c r="D8810">
        <v>1071.4336601761399</v>
      </c>
      <c r="E8810">
        <v>18361.993161817001</v>
      </c>
      <c r="F8810">
        <v>3170.3927752105101</v>
      </c>
      <c r="G8810">
        <v>1585.19638760526</v>
      </c>
      <c r="H8810">
        <v>3104.8734836779399</v>
      </c>
      <c r="I8810">
        <v>687.11541907406502</v>
      </c>
    </row>
    <row r="8811" spans="1:9" x14ac:dyDescent="0.25">
      <c r="A8811" t="s">
        <v>59</v>
      </c>
      <c r="B8811">
        <v>2008</v>
      </c>
      <c r="C8811">
        <v>1</v>
      </c>
      <c r="D8811">
        <v>1435.77539901512</v>
      </c>
      <c r="E8811">
        <v>18320.597610326698</v>
      </c>
      <c r="F8811">
        <v>3837.67963995025</v>
      </c>
      <c r="G8811">
        <v>1918.83981997513</v>
      </c>
      <c r="H8811">
        <v>4422.1595818344304</v>
      </c>
      <c r="I8811">
        <v>648.13775568495805</v>
      </c>
    </row>
    <row r="8812" spans="1:9" x14ac:dyDescent="0.25">
      <c r="A8812" t="s">
        <v>59</v>
      </c>
      <c r="B8812">
        <v>2008</v>
      </c>
      <c r="C8812">
        <v>2</v>
      </c>
      <c r="D8812">
        <v>2204.9318209007502</v>
      </c>
      <c r="E8812">
        <v>18347.641786719701</v>
      </c>
      <c r="F8812">
        <v>2338.5166716581198</v>
      </c>
      <c r="G8812">
        <v>1169.2583358290599</v>
      </c>
      <c r="H8812">
        <v>2054.5187933646698</v>
      </c>
      <c r="I8812">
        <v>815.93192318007596</v>
      </c>
    </row>
    <row r="8813" spans="1:9" x14ac:dyDescent="0.25">
      <c r="A8813" t="s">
        <v>59</v>
      </c>
      <c r="B8813">
        <v>2008</v>
      </c>
      <c r="C8813">
        <v>3</v>
      </c>
      <c r="D8813">
        <v>2206.7539309349099</v>
      </c>
      <c r="E8813">
        <v>18362.4096565605</v>
      </c>
      <c r="F8813">
        <v>2760.7561080896799</v>
      </c>
      <c r="G8813">
        <v>1380.3780540448399</v>
      </c>
      <c r="H8813">
        <v>2675.2369336441602</v>
      </c>
      <c r="I8813">
        <v>1050.40623565326</v>
      </c>
    </row>
    <row r="8814" spans="1:9" x14ac:dyDescent="0.25">
      <c r="A8814" t="s">
        <v>59</v>
      </c>
      <c r="B8814">
        <v>2008</v>
      </c>
      <c r="C8814">
        <v>4</v>
      </c>
      <c r="D8814">
        <v>2838.2684608588502</v>
      </c>
      <c r="E8814">
        <v>18088.395425869599</v>
      </c>
      <c r="F8814">
        <v>1940.4466872661601</v>
      </c>
      <c r="G8814">
        <v>970.22334363308005</v>
      </c>
      <c r="H8814">
        <v>2471.2586023334802</v>
      </c>
      <c r="I8814">
        <v>1960.7968042821899</v>
      </c>
    </row>
    <row r="8815" spans="1:9" x14ac:dyDescent="0.25">
      <c r="A8815" t="s">
        <v>59</v>
      </c>
      <c r="B8815">
        <v>2008</v>
      </c>
      <c r="C8815">
        <v>5</v>
      </c>
      <c r="D8815">
        <v>4707.2419034383202</v>
      </c>
      <c r="E8815">
        <v>18025.939762111699</v>
      </c>
      <c r="F8815">
        <v>924.67242669593497</v>
      </c>
      <c r="G8815">
        <v>462.336213347968</v>
      </c>
      <c r="H8815">
        <v>2853.5979810394902</v>
      </c>
      <c r="I8815">
        <v>3919.73410613954</v>
      </c>
    </row>
    <row r="8816" spans="1:9" x14ac:dyDescent="0.25">
      <c r="A8816" t="s">
        <v>59</v>
      </c>
      <c r="B8816">
        <v>2008</v>
      </c>
      <c r="C8816">
        <v>6</v>
      </c>
      <c r="D8816">
        <v>4241.5924465340704</v>
      </c>
      <c r="E8816">
        <v>17819.431875595401</v>
      </c>
      <c r="F8816">
        <v>2560.9350902284</v>
      </c>
      <c r="G8816">
        <v>1280.4675451142</v>
      </c>
      <c r="H8816">
        <v>6310.5022337406999</v>
      </c>
      <c r="I8816">
        <v>4201.0367150429402</v>
      </c>
    </row>
    <row r="8817" spans="1:9" x14ac:dyDescent="0.25">
      <c r="A8817" t="s">
        <v>59</v>
      </c>
      <c r="B8817">
        <v>2008</v>
      </c>
      <c r="C8817">
        <v>7</v>
      </c>
      <c r="D8817">
        <v>2693.0426977119801</v>
      </c>
      <c r="E8817">
        <v>18047.408943687598</v>
      </c>
      <c r="F8817">
        <v>3286.6845242233398</v>
      </c>
      <c r="G8817">
        <v>1643.3422621116699</v>
      </c>
      <c r="H8817">
        <v>6633.2603848121998</v>
      </c>
      <c r="I8817">
        <v>2948.245760407</v>
      </c>
    </row>
    <row r="8818" spans="1:9" x14ac:dyDescent="0.25">
      <c r="A8818" t="s">
        <v>59</v>
      </c>
      <c r="B8818">
        <v>2008</v>
      </c>
      <c r="C8818">
        <v>8</v>
      </c>
      <c r="D8818">
        <v>1103.38468181748</v>
      </c>
      <c r="E8818">
        <v>18160.972443092502</v>
      </c>
      <c r="F8818">
        <v>4418.4526350244896</v>
      </c>
      <c r="G8818">
        <v>2209.2263175122398</v>
      </c>
      <c r="H8818">
        <v>7028.4324348498503</v>
      </c>
      <c r="I8818">
        <v>1337.34928803415</v>
      </c>
    </row>
    <row r="8819" spans="1:9" x14ac:dyDescent="0.25">
      <c r="A8819" t="s">
        <v>59</v>
      </c>
      <c r="B8819">
        <v>2008</v>
      </c>
      <c r="C8819">
        <v>9</v>
      </c>
      <c r="D8819">
        <v>481.95702555902801</v>
      </c>
      <c r="E8819">
        <v>18334.202966378201</v>
      </c>
      <c r="F8819">
        <v>2766.53896601513</v>
      </c>
      <c r="G8819">
        <v>1383.26948300756</v>
      </c>
      <c r="H8819">
        <v>2657.4558847458902</v>
      </c>
      <c r="I8819">
        <v>676.26403961753897</v>
      </c>
    </row>
    <row r="8820" spans="1:9" x14ac:dyDescent="0.25">
      <c r="A8820" t="s">
        <v>59</v>
      </c>
      <c r="B8820">
        <v>2008</v>
      </c>
      <c r="C8820">
        <v>10</v>
      </c>
      <c r="D8820">
        <v>258.03412380815001</v>
      </c>
      <c r="E8820">
        <v>18321.0011324802</v>
      </c>
      <c r="F8820">
        <v>4245.2299806276997</v>
      </c>
      <c r="G8820">
        <v>2122.6149903138498</v>
      </c>
      <c r="H8820">
        <v>5024.6062717902796</v>
      </c>
      <c r="I8820">
        <v>437.52077968638702</v>
      </c>
    </row>
    <row r="8821" spans="1:9" x14ac:dyDescent="0.25">
      <c r="A8821" t="s">
        <v>59</v>
      </c>
      <c r="B8821">
        <v>2008</v>
      </c>
      <c r="C8821">
        <v>11</v>
      </c>
      <c r="D8821">
        <v>516.86430881854994</v>
      </c>
      <c r="E8821">
        <v>18349.983238485798</v>
      </c>
      <c r="F8821">
        <v>4016.0962002745</v>
      </c>
      <c r="G8821">
        <v>2008.04810013725</v>
      </c>
      <c r="H8821">
        <v>4593.2288038083998</v>
      </c>
      <c r="I8821">
        <v>524.04889682534395</v>
      </c>
    </row>
    <row r="8822" spans="1:9" x14ac:dyDescent="0.25">
      <c r="A8822" t="s">
        <v>59</v>
      </c>
      <c r="B8822">
        <v>2008</v>
      </c>
      <c r="C8822">
        <v>12</v>
      </c>
      <c r="D8822">
        <v>944.18528530662002</v>
      </c>
      <c r="E8822">
        <v>18374.2756421675</v>
      </c>
      <c r="F8822">
        <v>3201.1298765445299</v>
      </c>
      <c r="G8822">
        <v>1600.56493827227</v>
      </c>
      <c r="H8822">
        <v>2762.3463974975598</v>
      </c>
      <c r="I8822">
        <v>635.510841863049</v>
      </c>
    </row>
    <row r="8823" spans="1:9" x14ac:dyDescent="0.25">
      <c r="A8823" t="s">
        <v>59</v>
      </c>
      <c r="B8823">
        <v>2009</v>
      </c>
      <c r="C8823">
        <v>1</v>
      </c>
      <c r="D8823">
        <v>1400.5443734119799</v>
      </c>
      <c r="E8823">
        <v>18306.286447700699</v>
      </c>
      <c r="F8823">
        <v>1961.2101863135699</v>
      </c>
      <c r="G8823">
        <v>980.60509315678598</v>
      </c>
      <c r="H8823">
        <v>1315.6834887294599</v>
      </c>
      <c r="I8823">
        <v>644.03969330259599</v>
      </c>
    </row>
    <row r="8824" spans="1:9" x14ac:dyDescent="0.25">
      <c r="A8824" t="s">
        <v>59</v>
      </c>
      <c r="B8824">
        <v>2009</v>
      </c>
      <c r="C8824">
        <v>2</v>
      </c>
      <c r="D8824">
        <v>1679.41240966348</v>
      </c>
      <c r="E8824">
        <v>18398.991865242901</v>
      </c>
      <c r="F8824">
        <v>2516.9961638800801</v>
      </c>
      <c r="G8824">
        <v>1258.49808194004</v>
      </c>
      <c r="H8824">
        <v>2090.50253359407</v>
      </c>
      <c r="I8824">
        <v>670.77856225724497</v>
      </c>
    </row>
    <row r="8825" spans="1:9" x14ac:dyDescent="0.25">
      <c r="A8825" t="s">
        <v>59</v>
      </c>
      <c r="B8825">
        <v>2009</v>
      </c>
      <c r="C8825">
        <v>3</v>
      </c>
      <c r="D8825">
        <v>2292.1432672843198</v>
      </c>
      <c r="E8825">
        <v>18345.400207791899</v>
      </c>
      <c r="F8825">
        <v>1921.6559000385901</v>
      </c>
      <c r="G8825">
        <v>960.82795001929605</v>
      </c>
      <c r="H8825">
        <v>1181.0872782180199</v>
      </c>
      <c r="I8825">
        <v>1066.3174303882599</v>
      </c>
    </row>
    <row r="8826" spans="1:9" x14ac:dyDescent="0.25">
      <c r="A8826" t="s">
        <v>59</v>
      </c>
      <c r="B8826">
        <v>2009</v>
      </c>
      <c r="C8826">
        <v>4</v>
      </c>
      <c r="D8826">
        <v>2846.8141876739501</v>
      </c>
      <c r="E8826">
        <v>18309.578672234202</v>
      </c>
      <c r="F8826">
        <v>1366.09402693638</v>
      </c>
      <c r="G8826">
        <v>683.04701346819195</v>
      </c>
      <c r="H8826">
        <v>1170.0622118573301</v>
      </c>
      <c r="I8826">
        <v>1937.67150521282</v>
      </c>
    </row>
    <row r="8827" spans="1:9" x14ac:dyDescent="0.25">
      <c r="A8827" t="s">
        <v>59</v>
      </c>
      <c r="B8827">
        <v>2009</v>
      </c>
      <c r="C8827">
        <v>5</v>
      </c>
      <c r="D8827">
        <v>6145.6766189055998</v>
      </c>
      <c r="E8827">
        <v>17815.490116928799</v>
      </c>
      <c r="F8827">
        <v>995.910669914609</v>
      </c>
      <c r="G8827">
        <v>497.95533495730501</v>
      </c>
      <c r="H8827">
        <v>3892.7749235419901</v>
      </c>
      <c r="I8827">
        <v>4997.8202485626498</v>
      </c>
    </row>
    <row r="8828" spans="1:9" x14ac:dyDescent="0.25">
      <c r="A8828" t="s">
        <v>59</v>
      </c>
      <c r="B8828">
        <v>2009</v>
      </c>
      <c r="C8828">
        <v>6</v>
      </c>
      <c r="D8828">
        <v>4298.9605891510901</v>
      </c>
      <c r="E8828">
        <v>17765.7543796346</v>
      </c>
      <c r="F8828">
        <v>1030.44648619899</v>
      </c>
      <c r="G8828">
        <v>515.22324309949397</v>
      </c>
      <c r="H8828">
        <v>3190.2139367772702</v>
      </c>
      <c r="I8828">
        <v>4228.8249068879404</v>
      </c>
    </row>
    <row r="8829" spans="1:9" x14ac:dyDescent="0.25">
      <c r="A8829" t="s">
        <v>59</v>
      </c>
      <c r="B8829">
        <v>2009</v>
      </c>
      <c r="C8829">
        <v>7</v>
      </c>
      <c r="D8829">
        <v>2791.84008584612</v>
      </c>
      <c r="E8829">
        <v>17969.942673910798</v>
      </c>
      <c r="F8829">
        <v>2320.16331013025</v>
      </c>
      <c r="G8829">
        <v>1160.08165506512</v>
      </c>
      <c r="H8829">
        <v>5331.6218343402497</v>
      </c>
      <c r="I8829">
        <v>3048.20771292067</v>
      </c>
    </row>
    <row r="8830" spans="1:9" x14ac:dyDescent="0.25">
      <c r="A8830" t="s">
        <v>59</v>
      </c>
      <c r="B8830">
        <v>2009</v>
      </c>
      <c r="C8830">
        <v>8</v>
      </c>
      <c r="D8830">
        <v>1858.9285677826499</v>
      </c>
      <c r="E8830">
        <v>18088.190625245101</v>
      </c>
      <c r="F8830">
        <v>3689.3866188881898</v>
      </c>
      <c r="G8830">
        <v>1844.6933094440899</v>
      </c>
      <c r="H8830">
        <v>6496.7379216958998</v>
      </c>
      <c r="I8830">
        <v>2072.46453363211</v>
      </c>
    </row>
    <row r="8831" spans="1:9" x14ac:dyDescent="0.25">
      <c r="A8831" t="s">
        <v>59</v>
      </c>
      <c r="B8831">
        <v>2009</v>
      </c>
      <c r="C8831">
        <v>9</v>
      </c>
      <c r="D8831">
        <v>561.35481635655401</v>
      </c>
      <c r="E8831">
        <v>18308.422923080201</v>
      </c>
      <c r="F8831">
        <v>4068.3514293150902</v>
      </c>
      <c r="G8831">
        <v>2034.1757146575501</v>
      </c>
      <c r="H8831">
        <v>5475.47046226165</v>
      </c>
      <c r="I8831">
        <v>752.12273205382598</v>
      </c>
    </row>
    <row r="8832" spans="1:9" x14ac:dyDescent="0.25">
      <c r="A8832" t="s">
        <v>59</v>
      </c>
      <c r="B8832">
        <v>2009</v>
      </c>
      <c r="C8832">
        <v>10</v>
      </c>
      <c r="D8832">
        <v>236.048475367924</v>
      </c>
      <c r="E8832">
        <v>18134.0740670862</v>
      </c>
      <c r="F8832">
        <v>2961.9402443346198</v>
      </c>
      <c r="G8832">
        <v>1480.9701221673099</v>
      </c>
      <c r="H8832">
        <v>2874.00634704922</v>
      </c>
      <c r="I8832">
        <v>424.08851483503298</v>
      </c>
    </row>
    <row r="8833" spans="1:9" x14ac:dyDescent="0.25">
      <c r="A8833" t="s">
        <v>59</v>
      </c>
      <c r="B8833">
        <v>2009</v>
      </c>
      <c r="C8833">
        <v>11</v>
      </c>
      <c r="D8833">
        <v>362.22554604653601</v>
      </c>
      <c r="E8833">
        <v>18385.433465693699</v>
      </c>
      <c r="F8833">
        <v>4179.9238856944703</v>
      </c>
      <c r="G8833">
        <v>2089.9619428472301</v>
      </c>
      <c r="H8833">
        <v>4212.0704794255798</v>
      </c>
      <c r="I8833">
        <v>439.50331562072301</v>
      </c>
    </row>
    <row r="8834" spans="1:9" x14ac:dyDescent="0.25">
      <c r="A8834" t="s">
        <v>59</v>
      </c>
      <c r="B8834">
        <v>2009</v>
      </c>
      <c r="C8834">
        <v>12</v>
      </c>
      <c r="D8834">
        <v>785.35459470303203</v>
      </c>
      <c r="E8834">
        <v>18357.824520734801</v>
      </c>
      <c r="F8834">
        <v>2693.9666260914501</v>
      </c>
      <c r="G8834">
        <v>1346.98331304572</v>
      </c>
      <c r="H8834">
        <v>2521.21515795902</v>
      </c>
      <c r="I8834">
        <v>571.18727830587602</v>
      </c>
    </row>
    <row r="8835" spans="1:9" x14ac:dyDescent="0.25">
      <c r="A8835" t="s">
        <v>59</v>
      </c>
      <c r="B8835">
        <v>2010</v>
      </c>
      <c r="C8835">
        <v>1</v>
      </c>
      <c r="D8835">
        <v>1108.7362340664499</v>
      </c>
      <c r="E8835">
        <v>18413.954693434102</v>
      </c>
      <c r="F8835">
        <v>2434.8438867702398</v>
      </c>
      <c r="G8835">
        <v>1217.4219433851199</v>
      </c>
      <c r="H8835">
        <v>1016.32399478536</v>
      </c>
      <c r="I8835">
        <v>561.54417498052999</v>
      </c>
    </row>
    <row r="8836" spans="1:9" x14ac:dyDescent="0.25">
      <c r="A8836" t="s">
        <v>59</v>
      </c>
      <c r="B8836">
        <v>2010</v>
      </c>
      <c r="C8836">
        <v>2</v>
      </c>
      <c r="D8836">
        <v>1519.7650929086999</v>
      </c>
      <c r="E8836">
        <v>18391.7585220078</v>
      </c>
      <c r="F8836">
        <v>3145.7030851644499</v>
      </c>
      <c r="G8836">
        <v>1572.85154258223</v>
      </c>
      <c r="H8836">
        <v>3077.6463478005498</v>
      </c>
      <c r="I8836">
        <v>625.28584788865305</v>
      </c>
    </row>
    <row r="8837" spans="1:9" x14ac:dyDescent="0.25">
      <c r="A8837" t="s">
        <v>59</v>
      </c>
      <c r="B8837">
        <v>2010</v>
      </c>
      <c r="C8837">
        <v>3</v>
      </c>
      <c r="D8837">
        <v>2342.0872753891599</v>
      </c>
      <c r="E8837">
        <v>18355.328923187299</v>
      </c>
      <c r="F8837">
        <v>3195.2299146339601</v>
      </c>
      <c r="G8837">
        <v>1597.6149573169801</v>
      </c>
      <c r="H8837">
        <v>3868.7537631732698</v>
      </c>
      <c r="I8837">
        <v>1077.7918374175799</v>
      </c>
    </row>
    <row r="8838" spans="1:9" x14ac:dyDescent="0.25">
      <c r="A8838" t="s">
        <v>59</v>
      </c>
      <c r="B8838">
        <v>2010</v>
      </c>
      <c r="C8838">
        <v>4</v>
      </c>
      <c r="D8838">
        <v>2645.2543822825901</v>
      </c>
      <c r="E8838">
        <v>18332.115725179701</v>
      </c>
      <c r="F8838">
        <v>1711.0929076878599</v>
      </c>
      <c r="G8838">
        <v>855.54645384392995</v>
      </c>
      <c r="H8838">
        <v>1853.65216171374</v>
      </c>
      <c r="I8838">
        <v>1821.3602419634501</v>
      </c>
    </row>
    <row r="8839" spans="1:9" x14ac:dyDescent="0.25">
      <c r="A8839" t="s">
        <v>59</v>
      </c>
      <c r="B8839">
        <v>2010</v>
      </c>
      <c r="C8839">
        <v>5</v>
      </c>
      <c r="D8839">
        <v>6030.4275745241603</v>
      </c>
      <c r="E8839">
        <v>17820.415428345299</v>
      </c>
      <c r="F8839">
        <v>1193.79953807884</v>
      </c>
      <c r="G8839">
        <v>596.89976903942102</v>
      </c>
      <c r="H8839">
        <v>4446.7350739102903</v>
      </c>
      <c r="I8839">
        <v>4921.5100449265901</v>
      </c>
    </row>
    <row r="8840" spans="1:9" x14ac:dyDescent="0.25">
      <c r="A8840" t="s">
        <v>59</v>
      </c>
      <c r="B8840">
        <v>2010</v>
      </c>
      <c r="C8840">
        <v>6</v>
      </c>
      <c r="D8840">
        <v>4251.4103463934998</v>
      </c>
      <c r="E8840">
        <v>17965.929224964999</v>
      </c>
      <c r="F8840">
        <v>1231.0855591448001</v>
      </c>
      <c r="G8840">
        <v>615.54277957240004</v>
      </c>
      <c r="H8840">
        <v>3707.9345071083699</v>
      </c>
      <c r="I8840">
        <v>4235.48450327305</v>
      </c>
    </row>
    <row r="8841" spans="1:9" x14ac:dyDescent="0.25">
      <c r="A8841" t="s">
        <v>59</v>
      </c>
      <c r="B8841">
        <v>2010</v>
      </c>
      <c r="C8841">
        <v>7</v>
      </c>
      <c r="D8841">
        <v>3265.2628557340799</v>
      </c>
      <c r="E8841">
        <v>18035.4940709927</v>
      </c>
      <c r="F8841">
        <v>2905.3439038332399</v>
      </c>
      <c r="G8841">
        <v>1452.6719519166199</v>
      </c>
      <c r="H8841">
        <v>6549.2367914044999</v>
      </c>
      <c r="I8841">
        <v>3538.7454399399599</v>
      </c>
    </row>
    <row r="8842" spans="1:9" x14ac:dyDescent="0.25">
      <c r="A8842" t="s">
        <v>59</v>
      </c>
      <c r="B8842">
        <v>2010</v>
      </c>
      <c r="C8842">
        <v>8</v>
      </c>
      <c r="D8842">
        <v>1331.2834114626201</v>
      </c>
      <c r="E8842">
        <v>18139.652867787601</v>
      </c>
      <c r="F8842">
        <v>3610.5321214093601</v>
      </c>
      <c r="G8842">
        <v>1805.2660607046801</v>
      </c>
      <c r="H8842">
        <v>5482.9508262398404</v>
      </c>
      <c r="I8842">
        <v>1558.8321613804301</v>
      </c>
    </row>
    <row r="8843" spans="1:9" x14ac:dyDescent="0.25">
      <c r="A8843" t="s">
        <v>59</v>
      </c>
      <c r="B8843">
        <v>2010</v>
      </c>
      <c r="C8843">
        <v>9</v>
      </c>
      <c r="D8843">
        <v>570.426576910162</v>
      </c>
      <c r="E8843">
        <v>18275.270148748899</v>
      </c>
      <c r="F8843">
        <v>2935.0639300697499</v>
      </c>
      <c r="G8843">
        <v>1467.5319650348799</v>
      </c>
      <c r="H8843">
        <v>3453.5983213516101</v>
      </c>
      <c r="I8843">
        <v>756.86484760327403</v>
      </c>
    </row>
    <row r="8844" spans="1:9" x14ac:dyDescent="0.25">
      <c r="A8844" t="s">
        <v>59</v>
      </c>
      <c r="B8844">
        <v>2010</v>
      </c>
      <c r="C8844">
        <v>10</v>
      </c>
      <c r="D8844">
        <v>232.87270932690399</v>
      </c>
      <c r="E8844">
        <v>18356.349003372099</v>
      </c>
      <c r="F8844">
        <v>4011.8114277182099</v>
      </c>
      <c r="G8844">
        <v>2005.9057138590999</v>
      </c>
      <c r="H8844">
        <v>4215.17048938062</v>
      </c>
      <c r="I8844">
        <v>420.089391461822</v>
      </c>
    </row>
    <row r="8845" spans="1:9" x14ac:dyDescent="0.25">
      <c r="A8845" t="s">
        <v>59</v>
      </c>
      <c r="B8845">
        <v>2010</v>
      </c>
      <c r="C8845">
        <v>11</v>
      </c>
      <c r="D8845">
        <v>388.463778061629</v>
      </c>
      <c r="E8845">
        <v>18367.898393349002</v>
      </c>
      <c r="F8845">
        <v>2090.8694230185101</v>
      </c>
      <c r="G8845">
        <v>1045.4347115092601</v>
      </c>
      <c r="H8845">
        <v>960.73619387809299</v>
      </c>
      <c r="I8845">
        <v>458.99713793334701</v>
      </c>
    </row>
    <row r="8846" spans="1:9" x14ac:dyDescent="0.25">
      <c r="A8846" t="s">
        <v>59</v>
      </c>
      <c r="B8846">
        <v>2010</v>
      </c>
      <c r="C8846">
        <v>12</v>
      </c>
      <c r="D8846">
        <v>667.57805554891297</v>
      </c>
      <c r="E8846">
        <v>18418.397145758499</v>
      </c>
      <c r="F8846">
        <v>2370.2983618630401</v>
      </c>
      <c r="G8846">
        <v>1185.14918093152</v>
      </c>
      <c r="H8846">
        <v>875.235690744934</v>
      </c>
      <c r="I8846">
        <v>523.80963124719801</v>
      </c>
    </row>
    <row r="8847" spans="1:9" x14ac:dyDescent="0.25">
      <c r="A8847" t="s">
        <v>59</v>
      </c>
      <c r="B8847">
        <v>2011</v>
      </c>
      <c r="C8847">
        <v>1</v>
      </c>
      <c r="D8847">
        <v>1260.7481815722899</v>
      </c>
      <c r="E8847">
        <v>18399.542126254601</v>
      </c>
      <c r="F8847">
        <v>3045.89750363953</v>
      </c>
      <c r="G8847">
        <v>1522.94875181976</v>
      </c>
      <c r="H8847">
        <v>2663.7150022167798</v>
      </c>
      <c r="I8847">
        <v>597.94260253073401</v>
      </c>
    </row>
    <row r="8848" spans="1:9" x14ac:dyDescent="0.25">
      <c r="A8848" t="s">
        <v>59</v>
      </c>
      <c r="B8848">
        <v>2011</v>
      </c>
      <c r="C8848">
        <v>2</v>
      </c>
      <c r="D8848">
        <v>1300.9779117693599</v>
      </c>
      <c r="E8848">
        <v>18419.977131574</v>
      </c>
      <c r="F8848">
        <v>2249.4570895124498</v>
      </c>
      <c r="G8848">
        <v>1124.7285447562199</v>
      </c>
      <c r="H8848">
        <v>1358.7632178264801</v>
      </c>
      <c r="I8848">
        <v>571.83287652133697</v>
      </c>
    </row>
    <row r="8849" spans="1:9" x14ac:dyDescent="0.25">
      <c r="A8849" t="s">
        <v>59</v>
      </c>
      <c r="B8849">
        <v>2011</v>
      </c>
      <c r="C8849">
        <v>3</v>
      </c>
      <c r="D8849">
        <v>2705.90307455528</v>
      </c>
      <c r="E8849">
        <v>18336.659850710799</v>
      </c>
      <c r="F8849">
        <v>2097.95864478868</v>
      </c>
      <c r="G8849">
        <v>1048.97932239434</v>
      </c>
      <c r="H8849">
        <v>1839.59374847242</v>
      </c>
      <c r="I8849">
        <v>1206.34915730476</v>
      </c>
    </row>
    <row r="8850" spans="1:9" x14ac:dyDescent="0.25">
      <c r="A8850" t="s">
        <v>59</v>
      </c>
      <c r="B8850">
        <v>2011</v>
      </c>
      <c r="C8850">
        <v>4</v>
      </c>
      <c r="D8850">
        <v>3123.7178024981299</v>
      </c>
      <c r="E8850">
        <v>18271.935863962699</v>
      </c>
      <c r="F8850">
        <v>1527.8618402347399</v>
      </c>
      <c r="G8850">
        <v>763.93092011737201</v>
      </c>
      <c r="H8850">
        <v>1531.1844557936399</v>
      </c>
      <c r="I8850">
        <v>2114.6593381802099</v>
      </c>
    </row>
    <row r="8851" spans="1:9" x14ac:dyDescent="0.25">
      <c r="A8851" t="s">
        <v>59</v>
      </c>
      <c r="B8851">
        <v>2011</v>
      </c>
      <c r="C8851">
        <v>5</v>
      </c>
      <c r="D8851">
        <v>5361.24403224466</v>
      </c>
      <c r="E8851">
        <v>18013.938564933102</v>
      </c>
      <c r="F8851">
        <v>1427.0949517239701</v>
      </c>
      <c r="G8851">
        <v>713.547475861983</v>
      </c>
      <c r="H8851">
        <v>4532.39056294685</v>
      </c>
      <c r="I8851">
        <v>4432.0999554345199</v>
      </c>
    </row>
    <row r="8852" spans="1:9" x14ac:dyDescent="0.25">
      <c r="A8852" t="s">
        <v>59</v>
      </c>
      <c r="B8852">
        <v>2011</v>
      </c>
      <c r="C8852">
        <v>6</v>
      </c>
      <c r="D8852">
        <v>5063.0325622006103</v>
      </c>
      <c r="E8852">
        <v>17733.638841765998</v>
      </c>
      <c r="F8852">
        <v>1623.5710343221299</v>
      </c>
      <c r="G8852">
        <v>811.78551716106494</v>
      </c>
      <c r="H8852">
        <v>5047.6647391628103</v>
      </c>
      <c r="I8852">
        <v>4910.6180764661103</v>
      </c>
    </row>
    <row r="8853" spans="1:9" x14ac:dyDescent="0.25">
      <c r="A8853" t="s">
        <v>59</v>
      </c>
      <c r="B8853">
        <v>2011</v>
      </c>
      <c r="C8853">
        <v>7</v>
      </c>
      <c r="D8853">
        <v>3281.22013597044</v>
      </c>
      <c r="E8853">
        <v>17781.387523210698</v>
      </c>
      <c r="F8853">
        <v>2765.2631285349398</v>
      </c>
      <c r="G8853">
        <v>1382.6315642674699</v>
      </c>
      <c r="H8853">
        <v>6499.2537804015301</v>
      </c>
      <c r="I8853">
        <v>3496.6023010622098</v>
      </c>
    </row>
    <row r="8854" spans="1:9" x14ac:dyDescent="0.25">
      <c r="A8854" t="s">
        <v>59</v>
      </c>
      <c r="B8854">
        <v>2011</v>
      </c>
      <c r="C8854">
        <v>8</v>
      </c>
      <c r="D8854">
        <v>1598.1876205773499</v>
      </c>
      <c r="E8854">
        <v>18169.2719880978</v>
      </c>
      <c r="F8854">
        <v>2713.0875087909499</v>
      </c>
      <c r="G8854">
        <v>1356.5437543954799</v>
      </c>
      <c r="H8854">
        <v>4308.8312584773703</v>
      </c>
      <c r="I8854">
        <v>1822.8895211629399</v>
      </c>
    </row>
    <row r="8855" spans="1:9" x14ac:dyDescent="0.25">
      <c r="A8855" t="s">
        <v>59</v>
      </c>
      <c r="B8855">
        <v>2011</v>
      </c>
      <c r="C8855">
        <v>9</v>
      </c>
      <c r="D8855">
        <v>526.18898118161599</v>
      </c>
      <c r="E8855">
        <v>18265.106461445601</v>
      </c>
      <c r="F8855">
        <v>3322.0860086706398</v>
      </c>
      <c r="G8855">
        <v>1661.0430043353199</v>
      </c>
      <c r="H8855">
        <v>3870.9294401955899</v>
      </c>
      <c r="I8855">
        <v>718.63422433223695</v>
      </c>
    </row>
    <row r="8856" spans="1:9" x14ac:dyDescent="0.25">
      <c r="A8856" t="s">
        <v>59</v>
      </c>
      <c r="B8856">
        <v>2011</v>
      </c>
      <c r="C8856">
        <v>10</v>
      </c>
      <c r="D8856">
        <v>234.688268817048</v>
      </c>
      <c r="E8856">
        <v>18262.413610908501</v>
      </c>
      <c r="F8856">
        <v>4647.5949917195503</v>
      </c>
      <c r="G8856">
        <v>2323.7974958597802</v>
      </c>
      <c r="H8856">
        <v>6069.8020608433899</v>
      </c>
      <c r="I8856">
        <v>424.17245937439202</v>
      </c>
    </row>
    <row r="8857" spans="1:9" x14ac:dyDescent="0.25">
      <c r="A8857" t="s">
        <v>59</v>
      </c>
      <c r="B8857">
        <v>2011</v>
      </c>
      <c r="C8857">
        <v>11</v>
      </c>
      <c r="D8857">
        <v>512.42640907810801</v>
      </c>
      <c r="E8857">
        <v>18357.950937559701</v>
      </c>
      <c r="F8857">
        <v>3202.4563557000101</v>
      </c>
      <c r="G8857">
        <v>1601.2281778500101</v>
      </c>
      <c r="H8857">
        <v>3064.8514537809401</v>
      </c>
      <c r="I8857">
        <v>522.05747192992499</v>
      </c>
    </row>
    <row r="8858" spans="1:9" x14ac:dyDescent="0.25">
      <c r="A8858" t="s">
        <v>59</v>
      </c>
      <c r="B8858">
        <v>2011</v>
      </c>
      <c r="C8858">
        <v>12</v>
      </c>
      <c r="D8858">
        <v>771.38917677031304</v>
      </c>
      <c r="E8858">
        <v>18396.677366264201</v>
      </c>
      <c r="F8858">
        <v>4409.3170549163797</v>
      </c>
      <c r="G8858">
        <v>2204.6585274581898</v>
      </c>
      <c r="H8858">
        <v>5382.22044055474</v>
      </c>
      <c r="I8858">
        <v>566.87529503427504</v>
      </c>
    </row>
    <row r="8859" spans="1:9" x14ac:dyDescent="0.25">
      <c r="A8859" t="s">
        <v>59</v>
      </c>
      <c r="B8859">
        <v>2012</v>
      </c>
      <c r="C8859">
        <v>1</v>
      </c>
      <c r="D8859">
        <v>1053.55879825184</v>
      </c>
      <c r="E8859">
        <v>18370.209715958899</v>
      </c>
      <c r="F8859">
        <v>2741.3887558482102</v>
      </c>
      <c r="G8859">
        <v>1370.6943779241101</v>
      </c>
      <c r="H8859">
        <v>2134.5896549721601</v>
      </c>
      <c r="I8859">
        <v>547.800037471309</v>
      </c>
    </row>
    <row r="8860" spans="1:9" x14ac:dyDescent="0.25">
      <c r="A8860" t="s">
        <v>59</v>
      </c>
      <c r="B8860">
        <v>2012</v>
      </c>
      <c r="C8860">
        <v>2</v>
      </c>
      <c r="D8860">
        <v>1676.2126641031</v>
      </c>
      <c r="E8860">
        <v>18360.069035825301</v>
      </c>
      <c r="F8860">
        <v>2764.0242547740399</v>
      </c>
      <c r="G8860">
        <v>1382.01212738702</v>
      </c>
      <c r="H8860">
        <v>2624.8019563478701</v>
      </c>
      <c r="I8860">
        <v>681.94822919456703</v>
      </c>
    </row>
    <row r="8861" spans="1:9" x14ac:dyDescent="0.25">
      <c r="A8861" t="s">
        <v>59</v>
      </c>
      <c r="B8861">
        <v>2012</v>
      </c>
      <c r="C8861">
        <v>3</v>
      </c>
      <c r="D8861">
        <v>2686.2376183297301</v>
      </c>
      <c r="E8861">
        <v>18285.4666097382</v>
      </c>
      <c r="F8861">
        <v>2223.1628944740901</v>
      </c>
      <c r="G8861">
        <v>1111.58144723704</v>
      </c>
      <c r="H8861">
        <v>2313.2493173133298</v>
      </c>
      <c r="I8861">
        <v>1207.185872817</v>
      </c>
    </row>
    <row r="8862" spans="1:9" x14ac:dyDescent="0.25">
      <c r="A8862" t="s">
        <v>59</v>
      </c>
      <c r="B8862">
        <v>2012</v>
      </c>
      <c r="C8862">
        <v>4</v>
      </c>
      <c r="D8862">
        <v>2620.7005804584801</v>
      </c>
      <c r="E8862">
        <v>18305.498050762199</v>
      </c>
      <c r="F8862">
        <v>2786.5663773538599</v>
      </c>
      <c r="G8862">
        <v>1393.28318867693</v>
      </c>
      <c r="H8862">
        <v>3668.5608100351501</v>
      </c>
      <c r="I8862">
        <v>1826.17782455888</v>
      </c>
    </row>
    <row r="8863" spans="1:9" x14ac:dyDescent="0.25">
      <c r="A8863" t="s">
        <v>59</v>
      </c>
      <c r="B8863">
        <v>2012</v>
      </c>
      <c r="C8863">
        <v>5</v>
      </c>
      <c r="D8863">
        <v>5041.28781111434</v>
      </c>
      <c r="E8863">
        <v>17982.869821296099</v>
      </c>
      <c r="F8863">
        <v>1374.7986543403799</v>
      </c>
      <c r="G8863">
        <v>687.39932717019099</v>
      </c>
      <c r="H8863">
        <v>3458.5442926022502</v>
      </c>
      <c r="I8863">
        <v>4229.60759574241</v>
      </c>
    </row>
    <row r="8864" spans="1:9" x14ac:dyDescent="0.25">
      <c r="A8864" t="s">
        <v>59</v>
      </c>
      <c r="B8864">
        <v>2012</v>
      </c>
      <c r="C8864">
        <v>6</v>
      </c>
      <c r="D8864">
        <v>3946.4038739472098</v>
      </c>
      <c r="E8864">
        <v>18008.473089146999</v>
      </c>
      <c r="F8864">
        <v>2826.6170451810699</v>
      </c>
      <c r="G8864">
        <v>1413.3085225905299</v>
      </c>
      <c r="H8864">
        <v>7087.1203926993603</v>
      </c>
      <c r="I8864">
        <v>3960.2958976272598</v>
      </c>
    </row>
    <row r="8865" spans="1:9" x14ac:dyDescent="0.25">
      <c r="A8865" t="s">
        <v>59</v>
      </c>
      <c r="B8865">
        <v>2012</v>
      </c>
      <c r="C8865">
        <v>7</v>
      </c>
      <c r="D8865">
        <v>2814.0467191631001</v>
      </c>
      <c r="E8865">
        <v>17994.673613045499</v>
      </c>
      <c r="F8865">
        <v>2618.4015748290399</v>
      </c>
      <c r="G8865">
        <v>1309.2007874145199</v>
      </c>
      <c r="H8865">
        <v>5443.5463782813304</v>
      </c>
      <c r="I8865">
        <v>3078.65238368468</v>
      </c>
    </row>
    <row r="8866" spans="1:9" x14ac:dyDescent="0.25">
      <c r="A8866" t="s">
        <v>59</v>
      </c>
      <c r="B8866">
        <v>2012</v>
      </c>
      <c r="C8866">
        <v>8</v>
      </c>
      <c r="D8866">
        <v>1645.4205909691</v>
      </c>
      <c r="E8866">
        <v>18106.601370894401</v>
      </c>
      <c r="F8866">
        <v>1764.4025139145199</v>
      </c>
      <c r="G8866">
        <v>882.20125695726199</v>
      </c>
      <c r="H8866">
        <v>2683.8772786244199</v>
      </c>
      <c r="I8866">
        <v>1862.4434514991999</v>
      </c>
    </row>
    <row r="8867" spans="1:9" x14ac:dyDescent="0.25">
      <c r="A8867" t="s">
        <v>59</v>
      </c>
      <c r="B8867">
        <v>2012</v>
      </c>
      <c r="C8867">
        <v>9</v>
      </c>
      <c r="D8867">
        <v>485.23598817740901</v>
      </c>
      <c r="E8867">
        <v>18224.107082929098</v>
      </c>
      <c r="F8867">
        <v>4971.7213060281001</v>
      </c>
      <c r="G8867">
        <v>2485.8606530140501</v>
      </c>
      <c r="H8867">
        <v>6960.4937892656699</v>
      </c>
      <c r="I8867">
        <v>680.87743881108304</v>
      </c>
    </row>
    <row r="8868" spans="1:9" x14ac:dyDescent="0.25">
      <c r="A8868" t="s">
        <v>59</v>
      </c>
      <c r="B8868">
        <v>2012</v>
      </c>
      <c r="C8868">
        <v>10</v>
      </c>
      <c r="D8868">
        <v>241.72906474152799</v>
      </c>
      <c r="E8868">
        <v>18335.002718717002</v>
      </c>
      <c r="F8868">
        <v>4232.4525880351202</v>
      </c>
      <c r="G8868">
        <v>2116.2262940175601</v>
      </c>
      <c r="H8868">
        <v>5255.8382495815304</v>
      </c>
      <c r="I8868">
        <v>426.40201246101202</v>
      </c>
    </row>
    <row r="8869" spans="1:9" x14ac:dyDescent="0.25">
      <c r="A8869" t="s">
        <v>59</v>
      </c>
      <c r="B8869">
        <v>2012</v>
      </c>
      <c r="C8869">
        <v>11</v>
      </c>
      <c r="D8869">
        <v>461.35131300370898</v>
      </c>
      <c r="E8869">
        <v>18356.966224108699</v>
      </c>
      <c r="F8869">
        <v>4053.1984425092</v>
      </c>
      <c r="G8869">
        <v>2026.5992212546</v>
      </c>
      <c r="H8869">
        <v>4872.3814896007898</v>
      </c>
      <c r="I8869">
        <v>492.157556975381</v>
      </c>
    </row>
    <row r="8870" spans="1:9" x14ac:dyDescent="0.25">
      <c r="A8870" t="s">
        <v>59</v>
      </c>
      <c r="B8870">
        <v>2012</v>
      </c>
      <c r="C8870">
        <v>12</v>
      </c>
      <c r="D8870">
        <v>605.36640326631095</v>
      </c>
      <c r="E8870">
        <v>18401.3725762961</v>
      </c>
      <c r="F8870">
        <v>3395.1031800450201</v>
      </c>
      <c r="G8870">
        <v>1697.55159002251</v>
      </c>
      <c r="H8870">
        <v>2913.48442072839</v>
      </c>
      <c r="I8870">
        <v>497.52569932286298</v>
      </c>
    </row>
    <row r="8871" spans="1:9" x14ac:dyDescent="0.25">
      <c r="A8871" t="s">
        <v>59</v>
      </c>
      <c r="B8871">
        <v>2013</v>
      </c>
      <c r="C8871">
        <v>1</v>
      </c>
      <c r="D8871">
        <v>1370.7865757346101</v>
      </c>
      <c r="E8871">
        <v>18352.262417780901</v>
      </c>
      <c r="F8871">
        <v>3126.6600976395598</v>
      </c>
      <c r="G8871">
        <v>1563.3300488197799</v>
      </c>
      <c r="H8871">
        <v>3088.4332518306801</v>
      </c>
      <c r="I8871">
        <v>634.276686328962</v>
      </c>
    </row>
    <row r="8872" spans="1:9" x14ac:dyDescent="0.25">
      <c r="A8872" t="s">
        <v>59</v>
      </c>
      <c r="B8872">
        <v>2013</v>
      </c>
      <c r="C8872">
        <v>2</v>
      </c>
      <c r="D8872">
        <v>1930.8793196767499</v>
      </c>
      <c r="E8872">
        <v>18392.3181793486</v>
      </c>
      <c r="F8872">
        <v>2178.5684399976199</v>
      </c>
      <c r="G8872">
        <v>1089.2842199988099</v>
      </c>
      <c r="H8872">
        <v>1372.06995513471</v>
      </c>
      <c r="I8872">
        <v>740.87768408746297</v>
      </c>
    </row>
    <row r="8873" spans="1:9" x14ac:dyDescent="0.25">
      <c r="A8873" t="s">
        <v>59</v>
      </c>
      <c r="B8873">
        <v>2013</v>
      </c>
      <c r="C8873">
        <v>3</v>
      </c>
      <c r="D8873">
        <v>2269.18510882084</v>
      </c>
      <c r="E8873">
        <v>18352.922671707802</v>
      </c>
      <c r="F8873">
        <v>1616.14953233406</v>
      </c>
      <c r="G8873">
        <v>808.07476616703104</v>
      </c>
      <c r="H8873">
        <v>741.77448123580803</v>
      </c>
      <c r="I8873">
        <v>1060.7438433872301</v>
      </c>
    </row>
    <row r="8874" spans="1:9" x14ac:dyDescent="0.25">
      <c r="A8874" t="s">
        <v>59</v>
      </c>
      <c r="B8874">
        <v>2013</v>
      </c>
      <c r="C8874">
        <v>4</v>
      </c>
      <c r="D8874">
        <v>2605.8347668872402</v>
      </c>
      <c r="E8874">
        <v>18287.050302973599</v>
      </c>
      <c r="F8874">
        <v>2433.7022892612399</v>
      </c>
      <c r="G8874">
        <v>1216.85114463062</v>
      </c>
      <c r="H8874">
        <v>3024.1575053134002</v>
      </c>
      <c r="I8874">
        <v>1774.7463062592899</v>
      </c>
    </row>
    <row r="8875" spans="1:9" x14ac:dyDescent="0.25">
      <c r="A8875" t="s">
        <v>59</v>
      </c>
      <c r="B8875">
        <v>2013</v>
      </c>
      <c r="C8875">
        <v>5</v>
      </c>
      <c r="D8875">
        <v>6431.6803536817697</v>
      </c>
      <c r="E8875">
        <v>17747.820126999799</v>
      </c>
      <c r="F8875">
        <v>724.28032194980904</v>
      </c>
      <c r="G8875">
        <v>362.14016097490401</v>
      </c>
      <c r="H8875">
        <v>1816.55134752719</v>
      </c>
      <c r="I8875">
        <v>5234.14646133935</v>
      </c>
    </row>
    <row r="8876" spans="1:9" x14ac:dyDescent="0.25">
      <c r="A8876" t="s">
        <v>59</v>
      </c>
      <c r="B8876">
        <v>2013</v>
      </c>
      <c r="C8876">
        <v>6</v>
      </c>
      <c r="D8876">
        <v>4874.1546466857999</v>
      </c>
      <c r="E8876">
        <v>17149.0820569602</v>
      </c>
      <c r="F8876">
        <v>1371.2654395342399</v>
      </c>
      <c r="G8876">
        <v>685.63271976711803</v>
      </c>
      <c r="H8876">
        <v>6283.1041754861699</v>
      </c>
      <c r="I8876">
        <v>4485.5376136135201</v>
      </c>
    </row>
    <row r="8877" spans="1:9" x14ac:dyDescent="0.25">
      <c r="A8877" t="s">
        <v>59</v>
      </c>
      <c r="B8877">
        <v>2013</v>
      </c>
      <c r="C8877">
        <v>7</v>
      </c>
      <c r="D8877">
        <v>2907.8860946161599</v>
      </c>
      <c r="E8877">
        <v>18016.2933546204</v>
      </c>
      <c r="F8877">
        <v>2235.5539885573999</v>
      </c>
      <c r="G8877">
        <v>1117.7769942786999</v>
      </c>
      <c r="H8877">
        <v>4844.5620659332699</v>
      </c>
      <c r="I8877">
        <v>3170.0207185660101</v>
      </c>
    </row>
    <row r="8878" spans="1:9" x14ac:dyDescent="0.25">
      <c r="A8878" t="s">
        <v>59</v>
      </c>
      <c r="B8878">
        <v>2013</v>
      </c>
      <c r="C8878">
        <v>8</v>
      </c>
      <c r="D8878">
        <v>1838.3847252526</v>
      </c>
      <c r="E8878">
        <v>18174.853400849399</v>
      </c>
      <c r="F8878">
        <v>1554.7178305959201</v>
      </c>
      <c r="G8878">
        <v>777.35891529796004</v>
      </c>
      <c r="H8878">
        <v>2449.7488525467002</v>
      </c>
      <c r="I8878">
        <v>2055.3837453106298</v>
      </c>
    </row>
    <row r="8879" spans="1:9" x14ac:dyDescent="0.25">
      <c r="A8879" t="s">
        <v>59</v>
      </c>
      <c r="B8879">
        <v>2013</v>
      </c>
      <c r="C8879">
        <v>9</v>
      </c>
      <c r="D8879">
        <v>721.53444690078197</v>
      </c>
      <c r="E8879">
        <v>18321.125879983199</v>
      </c>
      <c r="F8879">
        <v>2053.9750354031798</v>
      </c>
      <c r="G8879">
        <v>1026.9875177015899</v>
      </c>
      <c r="H8879">
        <v>1750.58032130488</v>
      </c>
      <c r="I8879">
        <v>901.75551652650802</v>
      </c>
    </row>
    <row r="8880" spans="1:9" x14ac:dyDescent="0.25">
      <c r="A8880" t="s">
        <v>59</v>
      </c>
      <c r="B8880">
        <v>2013</v>
      </c>
      <c r="C8880">
        <v>10</v>
      </c>
      <c r="D8880">
        <v>240.445571342649</v>
      </c>
      <c r="E8880">
        <v>18255.883939202598</v>
      </c>
      <c r="F8880">
        <v>4207.4397898900997</v>
      </c>
      <c r="G8880">
        <v>2103.7198949450499</v>
      </c>
      <c r="H8880">
        <v>5203.4557322997298</v>
      </c>
      <c r="I8880">
        <v>432.77267124677502</v>
      </c>
    </row>
    <row r="8881" spans="1:9" x14ac:dyDescent="0.25">
      <c r="A8881" t="s">
        <v>59</v>
      </c>
      <c r="B8881">
        <v>2013</v>
      </c>
      <c r="C8881">
        <v>11</v>
      </c>
      <c r="D8881">
        <v>529.19873995344699</v>
      </c>
      <c r="E8881">
        <v>18376.075204568198</v>
      </c>
      <c r="F8881">
        <v>3543.52232451588</v>
      </c>
      <c r="G8881">
        <v>1771.76116225794</v>
      </c>
      <c r="H8881">
        <v>3745.8269287779599</v>
      </c>
      <c r="I8881">
        <v>528.99585547613106</v>
      </c>
    </row>
    <row r="8882" spans="1:9" x14ac:dyDescent="0.25">
      <c r="A8882" t="s">
        <v>59</v>
      </c>
      <c r="B8882">
        <v>2013</v>
      </c>
      <c r="C8882">
        <v>12</v>
      </c>
      <c r="D8882">
        <v>935.05829633902204</v>
      </c>
      <c r="E8882">
        <v>18381.470128127301</v>
      </c>
      <c r="F8882">
        <v>4023.8248979251498</v>
      </c>
      <c r="G8882">
        <v>2011.9124489625799</v>
      </c>
      <c r="H8882">
        <v>4439.1701099484599</v>
      </c>
      <c r="I8882">
        <v>636.48863266039905</v>
      </c>
    </row>
    <row r="8883" spans="1:9" x14ac:dyDescent="0.25">
      <c r="A8883" t="s">
        <v>59</v>
      </c>
      <c r="B8883">
        <v>2014</v>
      </c>
      <c r="C8883">
        <v>1</v>
      </c>
      <c r="D8883">
        <v>1068.4812345380501</v>
      </c>
      <c r="E8883">
        <v>18392.5913151883</v>
      </c>
      <c r="F8883">
        <v>2740.0642716582902</v>
      </c>
      <c r="G8883">
        <v>1370.0321358291401</v>
      </c>
      <c r="H8883">
        <v>2099.6155046082799</v>
      </c>
      <c r="I8883">
        <v>550.34782750818204</v>
      </c>
    </row>
    <row r="8884" spans="1:9" x14ac:dyDescent="0.25">
      <c r="A8884" t="s">
        <v>59</v>
      </c>
      <c r="B8884">
        <v>2014</v>
      </c>
      <c r="C8884">
        <v>2</v>
      </c>
      <c r="D8884">
        <v>1681.1128236085001</v>
      </c>
      <c r="E8884">
        <v>18399.811906212199</v>
      </c>
      <c r="F8884">
        <v>2715.6605982390602</v>
      </c>
      <c r="G8884">
        <v>1357.8302991195301</v>
      </c>
      <c r="H8884">
        <v>2521.0256679898298</v>
      </c>
      <c r="I8884">
        <v>669.43109289984397</v>
      </c>
    </row>
    <row r="8885" spans="1:9" x14ac:dyDescent="0.25">
      <c r="A8885" t="s">
        <v>59</v>
      </c>
      <c r="B8885">
        <v>2014</v>
      </c>
      <c r="C8885">
        <v>3</v>
      </c>
      <c r="D8885">
        <v>2507.2248170681301</v>
      </c>
      <c r="E8885">
        <v>18279.2929147172</v>
      </c>
      <c r="F8885">
        <v>2368.1302437617501</v>
      </c>
      <c r="G8885">
        <v>1184.06512188087</v>
      </c>
      <c r="H8885">
        <v>2389.1090805684498</v>
      </c>
      <c r="I8885">
        <v>1137.0623809188701</v>
      </c>
    </row>
    <row r="8886" spans="1:9" x14ac:dyDescent="0.25">
      <c r="A8886" t="s">
        <v>59</v>
      </c>
      <c r="B8886">
        <v>2014</v>
      </c>
      <c r="C8886">
        <v>4</v>
      </c>
      <c r="D8886">
        <v>2619.4383908412501</v>
      </c>
      <c r="E8886">
        <v>18267.8392140994</v>
      </c>
      <c r="F8886">
        <v>2122.4498507251001</v>
      </c>
      <c r="G8886">
        <v>1061.22492536255</v>
      </c>
      <c r="H8886">
        <v>2252.2908442605799</v>
      </c>
      <c r="I8886">
        <v>1797.21921327975</v>
      </c>
    </row>
    <row r="8887" spans="1:9" x14ac:dyDescent="0.25">
      <c r="A8887" t="s">
        <v>59</v>
      </c>
      <c r="B8887">
        <v>2014</v>
      </c>
      <c r="C8887">
        <v>5</v>
      </c>
      <c r="D8887">
        <v>5298.0343690814898</v>
      </c>
      <c r="E8887">
        <v>17820.352406233698</v>
      </c>
      <c r="F8887">
        <v>825.28216941815799</v>
      </c>
      <c r="G8887">
        <v>412.641084709079</v>
      </c>
      <c r="H8887">
        <v>3229.6623979096798</v>
      </c>
      <c r="I8887">
        <v>4404.1489505006402</v>
      </c>
    </row>
    <row r="8888" spans="1:9" x14ac:dyDescent="0.25">
      <c r="A8888" t="s">
        <v>59</v>
      </c>
      <c r="B8888">
        <v>2014</v>
      </c>
      <c r="C8888">
        <v>6</v>
      </c>
      <c r="D8888">
        <v>4344.3000342059104</v>
      </c>
      <c r="E8888">
        <v>17877.317606613102</v>
      </c>
      <c r="F8888">
        <v>876.83622134316602</v>
      </c>
      <c r="G8888">
        <v>438.41811067158301</v>
      </c>
      <c r="H8888">
        <v>3454.5236757780599</v>
      </c>
      <c r="I8888">
        <v>4255.3673007061798</v>
      </c>
    </row>
    <row r="8889" spans="1:9" x14ac:dyDescent="0.25">
      <c r="A8889" t="s">
        <v>59</v>
      </c>
      <c r="B8889">
        <v>2014</v>
      </c>
      <c r="C8889">
        <v>7</v>
      </c>
      <c r="D8889">
        <v>3708.95042796798</v>
      </c>
      <c r="E8889">
        <v>17919.275350037598</v>
      </c>
      <c r="F8889">
        <v>3077.8791255902102</v>
      </c>
      <c r="G8889">
        <v>1538.9395627951001</v>
      </c>
      <c r="H8889">
        <v>6676.0152505461501</v>
      </c>
      <c r="I8889">
        <v>3949.4126701864302</v>
      </c>
    </row>
    <row r="8890" spans="1:9" x14ac:dyDescent="0.25">
      <c r="A8890" t="s">
        <v>59</v>
      </c>
      <c r="B8890">
        <v>2014</v>
      </c>
      <c r="C8890">
        <v>8</v>
      </c>
      <c r="D8890">
        <v>1592.61240769661</v>
      </c>
      <c r="E8890">
        <v>17959.139657137701</v>
      </c>
      <c r="F8890">
        <v>3268.26421988331</v>
      </c>
      <c r="G8890">
        <v>1634.13210994165</v>
      </c>
      <c r="H8890">
        <v>6091.9874163749</v>
      </c>
      <c r="I8890">
        <v>1786.00534709054</v>
      </c>
    </row>
    <row r="8891" spans="1:9" x14ac:dyDescent="0.25">
      <c r="A8891" t="s">
        <v>59</v>
      </c>
      <c r="B8891">
        <v>2014</v>
      </c>
      <c r="C8891">
        <v>9</v>
      </c>
      <c r="D8891">
        <v>682.87914442339002</v>
      </c>
      <c r="E8891">
        <v>18341.014157072099</v>
      </c>
      <c r="F8891">
        <v>3393.1514980158399</v>
      </c>
      <c r="G8891">
        <v>1696.57574900792</v>
      </c>
      <c r="H8891">
        <v>4023.8070503384401</v>
      </c>
      <c r="I8891">
        <v>868.14108571620795</v>
      </c>
    </row>
    <row r="8892" spans="1:9" x14ac:dyDescent="0.25">
      <c r="A8892" t="s">
        <v>59</v>
      </c>
      <c r="B8892">
        <v>2014</v>
      </c>
      <c r="C8892">
        <v>10</v>
      </c>
      <c r="D8892">
        <v>254.94532192937399</v>
      </c>
      <c r="E8892">
        <v>18368.906385567901</v>
      </c>
      <c r="F8892">
        <v>3253.3199475942201</v>
      </c>
      <c r="G8892">
        <v>1626.6599737971101</v>
      </c>
      <c r="H8892">
        <v>2638.3336762455901</v>
      </c>
      <c r="I8892">
        <v>439.52462016645399</v>
      </c>
    </row>
    <row r="8893" spans="1:9" x14ac:dyDescent="0.25">
      <c r="A8893" t="s">
        <v>59</v>
      </c>
      <c r="B8893">
        <v>2014</v>
      </c>
      <c r="C8893">
        <v>11</v>
      </c>
      <c r="D8893">
        <v>445.92414213873798</v>
      </c>
      <c r="E8893">
        <v>18296.114549012698</v>
      </c>
      <c r="F8893">
        <v>2722.54901762089</v>
      </c>
      <c r="G8893">
        <v>1361.27450881044</v>
      </c>
      <c r="H8893">
        <v>2613.62615692789</v>
      </c>
      <c r="I8893">
        <v>490.61886260960603</v>
      </c>
    </row>
    <row r="8894" spans="1:9" x14ac:dyDescent="0.25">
      <c r="A8894" t="s">
        <v>59</v>
      </c>
      <c r="B8894">
        <v>2014</v>
      </c>
      <c r="C8894">
        <v>12</v>
      </c>
      <c r="D8894">
        <v>725.59418848107896</v>
      </c>
      <c r="E8894">
        <v>18365.635825839901</v>
      </c>
      <c r="F8894">
        <v>3991.4995197763401</v>
      </c>
      <c r="G8894">
        <v>1995.74975988817</v>
      </c>
      <c r="H8894">
        <v>4546.3473102312801</v>
      </c>
      <c r="I8894">
        <v>554.18801670356004</v>
      </c>
    </row>
    <row r="8895" spans="1:9" x14ac:dyDescent="0.25">
      <c r="A8895" t="s">
        <v>60</v>
      </c>
      <c r="B8895">
        <v>2002</v>
      </c>
      <c r="C8895">
        <v>1</v>
      </c>
      <c r="D8895">
        <v>957.71631327416901</v>
      </c>
      <c r="E8895">
        <v>9814.2985007147199</v>
      </c>
      <c r="F8895">
        <v>2676.8718910943599</v>
      </c>
      <c r="G8895">
        <v>1236.4105183081299</v>
      </c>
      <c r="H8895">
        <v>3446.5434110976398</v>
      </c>
      <c r="I8895">
        <v>530.046066340008</v>
      </c>
    </row>
    <row r="8896" spans="1:9" x14ac:dyDescent="0.25">
      <c r="A8896" t="s">
        <v>60</v>
      </c>
      <c r="B8896">
        <v>2002</v>
      </c>
      <c r="C8896">
        <v>2</v>
      </c>
      <c r="D8896">
        <v>1407.1964412592999</v>
      </c>
      <c r="E8896">
        <v>9859.2766267575207</v>
      </c>
      <c r="F8896">
        <v>1992.62774134134</v>
      </c>
      <c r="G8896">
        <v>914.78431129925502</v>
      </c>
      <c r="H8896">
        <v>2732.8891133080701</v>
      </c>
      <c r="I8896">
        <v>689.06891558868904</v>
      </c>
    </row>
    <row r="8897" spans="1:9" x14ac:dyDescent="0.25">
      <c r="A8897" t="s">
        <v>60</v>
      </c>
      <c r="B8897">
        <v>2002</v>
      </c>
      <c r="C8897">
        <v>3</v>
      </c>
      <c r="D8897">
        <v>2573.7192577545702</v>
      </c>
      <c r="E8897">
        <v>9654.8295059449101</v>
      </c>
      <c r="F8897">
        <v>1161.5469442790099</v>
      </c>
      <c r="G8897">
        <v>519.95740153603106</v>
      </c>
      <c r="H8897">
        <v>1703.0611559075201</v>
      </c>
      <c r="I8897">
        <v>1591.3049080074099</v>
      </c>
    </row>
    <row r="8898" spans="1:9" x14ac:dyDescent="0.25">
      <c r="A8898" t="s">
        <v>60</v>
      </c>
      <c r="B8898">
        <v>2002</v>
      </c>
      <c r="C8898">
        <v>4</v>
      </c>
      <c r="D8898">
        <v>3674.8154790492199</v>
      </c>
      <c r="E8898">
        <v>9086.2679003922294</v>
      </c>
      <c r="F8898">
        <v>130.184642127513</v>
      </c>
      <c r="G8898">
        <v>46.063542247159297</v>
      </c>
      <c r="H8898">
        <v>537.318320170314</v>
      </c>
      <c r="I8898">
        <v>2787.0163403216202</v>
      </c>
    </row>
    <row r="8899" spans="1:9" x14ac:dyDescent="0.25">
      <c r="A8899" t="s">
        <v>60</v>
      </c>
      <c r="B8899">
        <v>2002</v>
      </c>
      <c r="C8899">
        <v>5</v>
      </c>
      <c r="D8899">
        <v>4575.3410946086397</v>
      </c>
      <c r="E8899">
        <v>8539.0957670609296</v>
      </c>
      <c r="F8899">
        <v>212.74587225627999</v>
      </c>
      <c r="G8899">
        <v>74.630234653613002</v>
      </c>
      <c r="H8899">
        <v>1854.3046113609701</v>
      </c>
      <c r="I8899">
        <v>3864.8189234146398</v>
      </c>
    </row>
    <row r="8900" spans="1:9" x14ac:dyDescent="0.25">
      <c r="A8900" t="s">
        <v>60</v>
      </c>
      <c r="B8900">
        <v>2002</v>
      </c>
      <c r="C8900">
        <v>6</v>
      </c>
      <c r="D8900">
        <v>3473.9408261819499</v>
      </c>
      <c r="E8900">
        <v>8118.06906313523</v>
      </c>
      <c r="F8900">
        <v>592.50076072605498</v>
      </c>
      <c r="G8900">
        <v>237.283053183894</v>
      </c>
      <c r="H8900">
        <v>4170.1672949903596</v>
      </c>
      <c r="I8900">
        <v>2868.6191377397899</v>
      </c>
    </row>
    <row r="8901" spans="1:9" x14ac:dyDescent="0.25">
      <c r="A8901" t="s">
        <v>60</v>
      </c>
      <c r="B8901">
        <v>2002</v>
      </c>
      <c r="C8901">
        <v>7</v>
      </c>
      <c r="D8901">
        <v>2326.2590078151102</v>
      </c>
      <c r="E8901">
        <v>9483.9891005505306</v>
      </c>
      <c r="F8901">
        <v>1544.5245848207001</v>
      </c>
      <c r="G8901">
        <v>703.80717570998195</v>
      </c>
      <c r="H8901">
        <v>3841.8397787099898</v>
      </c>
      <c r="I8901">
        <v>2575.1225748444099</v>
      </c>
    </row>
    <row r="8902" spans="1:9" x14ac:dyDescent="0.25">
      <c r="A8902" t="s">
        <v>60</v>
      </c>
      <c r="B8902">
        <v>2002</v>
      </c>
      <c r="C8902">
        <v>8</v>
      </c>
      <c r="D8902">
        <v>1683.08301413155</v>
      </c>
      <c r="E8902">
        <v>9517.1761167142395</v>
      </c>
      <c r="F8902">
        <v>635.62408483394495</v>
      </c>
      <c r="G8902">
        <v>286.37309795303503</v>
      </c>
      <c r="H8902">
        <v>1485.4462127194199</v>
      </c>
      <c r="I8902">
        <v>1932.73755910252</v>
      </c>
    </row>
    <row r="8903" spans="1:9" x14ac:dyDescent="0.25">
      <c r="A8903" t="s">
        <v>60</v>
      </c>
      <c r="B8903">
        <v>2002</v>
      </c>
      <c r="C8903">
        <v>9</v>
      </c>
      <c r="D8903">
        <v>697.99144516251499</v>
      </c>
      <c r="E8903">
        <v>9766.4874301152104</v>
      </c>
      <c r="F8903">
        <v>1018.88172708718</v>
      </c>
      <c r="G8903">
        <v>478.59816016252302</v>
      </c>
      <c r="H8903">
        <v>1201.34797788335</v>
      </c>
      <c r="I8903">
        <v>958.94902415209299</v>
      </c>
    </row>
    <row r="8904" spans="1:9" x14ac:dyDescent="0.25">
      <c r="A8904" t="s">
        <v>60</v>
      </c>
      <c r="B8904">
        <v>2002</v>
      </c>
      <c r="C8904">
        <v>10</v>
      </c>
      <c r="D8904">
        <v>319.74760606129701</v>
      </c>
      <c r="E8904">
        <v>9838.5018402917503</v>
      </c>
      <c r="F8904">
        <v>1067.13167487998</v>
      </c>
      <c r="G8904">
        <v>474.55804834172102</v>
      </c>
      <c r="H8904">
        <v>720.06424708926102</v>
      </c>
      <c r="I8904">
        <v>569.796834340906</v>
      </c>
    </row>
    <row r="8905" spans="1:9" x14ac:dyDescent="0.25">
      <c r="A8905" t="s">
        <v>60</v>
      </c>
      <c r="B8905">
        <v>2002</v>
      </c>
      <c r="C8905">
        <v>11</v>
      </c>
      <c r="D8905">
        <v>295.55429483509602</v>
      </c>
      <c r="E8905">
        <v>9813.5945130230593</v>
      </c>
      <c r="F8905">
        <v>2456.9507138142799</v>
      </c>
      <c r="G8905">
        <v>1145.77503075497</v>
      </c>
      <c r="H8905">
        <v>2992.5300232592099</v>
      </c>
      <c r="I8905">
        <v>469.09713325568703</v>
      </c>
    </row>
    <row r="8906" spans="1:9" x14ac:dyDescent="0.25">
      <c r="A8906" t="s">
        <v>60</v>
      </c>
      <c r="B8906">
        <v>2002</v>
      </c>
      <c r="C8906">
        <v>12</v>
      </c>
      <c r="D8906">
        <v>513.54461930872799</v>
      </c>
      <c r="E8906">
        <v>9878.5477453279</v>
      </c>
      <c r="F8906">
        <v>1167.79221604855</v>
      </c>
      <c r="G8906">
        <v>540.19727777301603</v>
      </c>
      <c r="H8906">
        <v>650.97908901634003</v>
      </c>
      <c r="I8906">
        <v>497.367040728321</v>
      </c>
    </row>
    <row r="8907" spans="1:9" x14ac:dyDescent="0.25">
      <c r="A8907" t="s">
        <v>60</v>
      </c>
      <c r="B8907">
        <v>2003</v>
      </c>
      <c r="C8907">
        <v>1</v>
      </c>
      <c r="D8907">
        <v>1001.2350511765</v>
      </c>
      <c r="E8907">
        <v>9879.8380757341092</v>
      </c>
      <c r="F8907">
        <v>2006.2225176396901</v>
      </c>
      <c r="G8907">
        <v>927.580362029821</v>
      </c>
      <c r="H8907">
        <v>2098.1808253436002</v>
      </c>
      <c r="I8907">
        <v>536.04551391832297</v>
      </c>
    </row>
    <row r="8908" spans="1:9" x14ac:dyDescent="0.25">
      <c r="A8908" t="s">
        <v>60</v>
      </c>
      <c r="B8908">
        <v>2003</v>
      </c>
      <c r="C8908">
        <v>2</v>
      </c>
      <c r="D8908">
        <v>1390.24420700884</v>
      </c>
      <c r="E8908">
        <v>9878.1300781346108</v>
      </c>
      <c r="F8908">
        <v>932.130311395273</v>
      </c>
      <c r="G8908">
        <v>428.36621421523699</v>
      </c>
      <c r="H8908">
        <v>560.20325524396003</v>
      </c>
      <c r="I8908">
        <v>689.886820986462</v>
      </c>
    </row>
    <row r="8909" spans="1:9" x14ac:dyDescent="0.25">
      <c r="A8909" t="s">
        <v>60</v>
      </c>
      <c r="B8909">
        <v>2003</v>
      </c>
      <c r="C8909">
        <v>3</v>
      </c>
      <c r="D8909">
        <v>2397.03617808836</v>
      </c>
      <c r="E8909">
        <v>9779.1144794299307</v>
      </c>
      <c r="F8909">
        <v>545.14259813276794</v>
      </c>
      <c r="G8909">
        <v>241.744910800882</v>
      </c>
      <c r="H8909">
        <v>544.77814989511205</v>
      </c>
      <c r="I8909">
        <v>1524.03768471747</v>
      </c>
    </row>
    <row r="8910" spans="1:9" x14ac:dyDescent="0.25">
      <c r="A8910" t="s">
        <v>60</v>
      </c>
      <c r="B8910">
        <v>2003</v>
      </c>
      <c r="C8910">
        <v>4</v>
      </c>
      <c r="D8910">
        <v>2968.0383972606201</v>
      </c>
      <c r="E8910">
        <v>9501.9048645126404</v>
      </c>
      <c r="F8910">
        <v>413.089102990686</v>
      </c>
      <c r="G8910">
        <v>173.804251957757</v>
      </c>
      <c r="H8910">
        <v>1193.2184500822</v>
      </c>
      <c r="I8910">
        <v>2476.4328762827099</v>
      </c>
    </row>
    <row r="8911" spans="1:9" x14ac:dyDescent="0.25">
      <c r="A8911" t="s">
        <v>60</v>
      </c>
      <c r="B8911">
        <v>2003</v>
      </c>
      <c r="C8911">
        <v>5</v>
      </c>
      <c r="D8911">
        <v>3850.3919033347402</v>
      </c>
      <c r="E8911">
        <v>9520.8299468637906</v>
      </c>
      <c r="F8911">
        <v>1043.9777934542101</v>
      </c>
      <c r="G8911">
        <v>464.36855927840901</v>
      </c>
      <c r="H8911">
        <v>4058.4181249683802</v>
      </c>
      <c r="I8911">
        <v>3770.5513278128901</v>
      </c>
    </row>
    <row r="8912" spans="1:9" x14ac:dyDescent="0.25">
      <c r="A8912" t="s">
        <v>60</v>
      </c>
      <c r="B8912">
        <v>2003</v>
      </c>
      <c r="C8912">
        <v>6</v>
      </c>
      <c r="D8912">
        <v>2977.0683134402502</v>
      </c>
      <c r="E8912">
        <v>9181.6815651548804</v>
      </c>
      <c r="F8912">
        <v>788.06751211758797</v>
      </c>
      <c r="G8912">
        <v>359.76965853717002</v>
      </c>
      <c r="H8912">
        <v>2698.81929987692</v>
      </c>
      <c r="I8912">
        <v>2950.6413865934301</v>
      </c>
    </row>
    <row r="8913" spans="1:9" x14ac:dyDescent="0.25">
      <c r="A8913" t="s">
        <v>60</v>
      </c>
      <c r="B8913">
        <v>2003</v>
      </c>
      <c r="C8913">
        <v>7</v>
      </c>
      <c r="D8913">
        <v>2511.9393687238698</v>
      </c>
      <c r="E8913">
        <v>9354.5841234992204</v>
      </c>
      <c r="F8913">
        <v>911.89435838410498</v>
      </c>
      <c r="G8913">
        <v>420.70321322771002</v>
      </c>
      <c r="H8913">
        <v>3164.86906968535</v>
      </c>
      <c r="I8913">
        <v>2581.9029341658802</v>
      </c>
    </row>
    <row r="8914" spans="1:9" x14ac:dyDescent="0.25">
      <c r="A8914" t="s">
        <v>60</v>
      </c>
      <c r="B8914">
        <v>2003</v>
      </c>
      <c r="C8914">
        <v>8</v>
      </c>
      <c r="D8914">
        <v>1126.0273804318399</v>
      </c>
      <c r="E8914">
        <v>9753.7837502857092</v>
      </c>
      <c r="F8914">
        <v>2158.4769372605901</v>
      </c>
      <c r="G8914">
        <v>1007.30724456786</v>
      </c>
      <c r="H8914">
        <v>3853.4932459126999</v>
      </c>
      <c r="I8914">
        <v>1287.3508017290501</v>
      </c>
    </row>
    <row r="8915" spans="1:9" x14ac:dyDescent="0.25">
      <c r="A8915" t="s">
        <v>60</v>
      </c>
      <c r="B8915">
        <v>2003</v>
      </c>
      <c r="C8915">
        <v>9</v>
      </c>
      <c r="D8915">
        <v>731.00832989496303</v>
      </c>
      <c r="E8915">
        <v>9860.2518242126498</v>
      </c>
      <c r="F8915">
        <v>1310.87795847856</v>
      </c>
      <c r="G8915">
        <v>604.15351773286397</v>
      </c>
      <c r="H8915">
        <v>1275.39378852605</v>
      </c>
      <c r="I8915">
        <v>870.94733578993601</v>
      </c>
    </row>
    <row r="8916" spans="1:9" x14ac:dyDescent="0.25">
      <c r="A8916" t="s">
        <v>60</v>
      </c>
      <c r="B8916">
        <v>2003</v>
      </c>
      <c r="C8916">
        <v>10</v>
      </c>
      <c r="D8916">
        <v>314.02420842851802</v>
      </c>
      <c r="E8916">
        <v>9825.5597983335792</v>
      </c>
      <c r="F8916">
        <v>2865.8107423070101</v>
      </c>
      <c r="G8916">
        <v>1339.4411387640801</v>
      </c>
      <c r="H8916">
        <v>4008.3533267607299</v>
      </c>
      <c r="I8916">
        <v>423.24811247206901</v>
      </c>
    </row>
    <row r="8917" spans="1:9" x14ac:dyDescent="0.25">
      <c r="A8917" t="s">
        <v>60</v>
      </c>
      <c r="B8917">
        <v>2003</v>
      </c>
      <c r="C8917">
        <v>11</v>
      </c>
      <c r="D8917">
        <v>323.05964967089</v>
      </c>
      <c r="E8917">
        <v>9899.4245395431608</v>
      </c>
      <c r="F8917">
        <v>2173.31467494761</v>
      </c>
      <c r="G8917">
        <v>1000.69469271718</v>
      </c>
      <c r="H8917">
        <v>2310.8826481596302</v>
      </c>
      <c r="I8917">
        <v>355.57856095250798</v>
      </c>
    </row>
    <row r="8918" spans="1:9" x14ac:dyDescent="0.25">
      <c r="A8918" t="s">
        <v>60</v>
      </c>
      <c r="B8918">
        <v>2003</v>
      </c>
      <c r="C8918">
        <v>12</v>
      </c>
      <c r="D8918">
        <v>737.284187008</v>
      </c>
      <c r="E8918">
        <v>9825.6443021618506</v>
      </c>
      <c r="F8918">
        <v>2619.5153517427002</v>
      </c>
      <c r="G8918">
        <v>1196.6327839477101</v>
      </c>
      <c r="H8918">
        <v>3160.15974483745</v>
      </c>
      <c r="I8918">
        <v>450.55788277548498</v>
      </c>
    </row>
    <row r="8919" spans="1:9" x14ac:dyDescent="0.25">
      <c r="A8919" t="s">
        <v>60</v>
      </c>
      <c r="B8919">
        <v>2004</v>
      </c>
      <c r="C8919">
        <v>1</v>
      </c>
      <c r="D8919">
        <v>832.34889522047695</v>
      </c>
      <c r="E8919">
        <v>9863.7518545942694</v>
      </c>
      <c r="F8919">
        <v>2175.3069062455202</v>
      </c>
      <c r="G8919">
        <v>979.92735691749294</v>
      </c>
      <c r="H8919">
        <v>1785.2736736654001</v>
      </c>
      <c r="I8919">
        <v>359.56710163151001</v>
      </c>
    </row>
    <row r="8920" spans="1:9" x14ac:dyDescent="0.25">
      <c r="A8920" t="s">
        <v>60</v>
      </c>
      <c r="B8920">
        <v>2004</v>
      </c>
      <c r="C8920">
        <v>2</v>
      </c>
      <c r="D8920">
        <v>1321.7226279026199</v>
      </c>
      <c r="E8920">
        <v>9861.1147343946104</v>
      </c>
      <c r="F8920">
        <v>1595.5605070235299</v>
      </c>
      <c r="G8920">
        <v>744.59073134792197</v>
      </c>
      <c r="H8920">
        <v>2092.65697709396</v>
      </c>
      <c r="I8920">
        <v>546.93126663694898</v>
      </c>
    </row>
    <row r="8921" spans="1:9" x14ac:dyDescent="0.25">
      <c r="A8921" t="s">
        <v>60</v>
      </c>
      <c r="B8921">
        <v>2004</v>
      </c>
      <c r="C8921">
        <v>3</v>
      </c>
      <c r="D8921">
        <v>2360.4859836360802</v>
      </c>
      <c r="E8921">
        <v>9737.6822556598709</v>
      </c>
      <c r="F8921">
        <v>1251.22364108135</v>
      </c>
      <c r="G8921">
        <v>572.69804059512501</v>
      </c>
      <c r="H8921">
        <v>1906.2942435893999</v>
      </c>
      <c r="I8921">
        <v>1356.6263982453299</v>
      </c>
    </row>
    <row r="8922" spans="1:9" x14ac:dyDescent="0.25">
      <c r="A8922" t="s">
        <v>60</v>
      </c>
      <c r="B8922">
        <v>2004</v>
      </c>
      <c r="C8922">
        <v>4</v>
      </c>
      <c r="D8922">
        <v>3832.7087036927501</v>
      </c>
      <c r="E8922">
        <v>9300.0590355492404</v>
      </c>
      <c r="F8922">
        <v>156.76179024783499</v>
      </c>
      <c r="G8922">
        <v>56.369622949906301</v>
      </c>
      <c r="H8922">
        <v>438.68556131878699</v>
      </c>
      <c r="I8922">
        <v>2908.8888524058202</v>
      </c>
    </row>
    <row r="8923" spans="1:9" x14ac:dyDescent="0.25">
      <c r="A8923" t="s">
        <v>60</v>
      </c>
      <c r="B8923">
        <v>2004</v>
      </c>
      <c r="C8923">
        <v>5</v>
      </c>
      <c r="D8923">
        <v>3937.8670623042699</v>
      </c>
      <c r="E8923">
        <v>8316.0738381322499</v>
      </c>
      <c r="F8923">
        <v>326.45171909716998</v>
      </c>
      <c r="G8923">
        <v>128.05375467281701</v>
      </c>
      <c r="H8923">
        <v>2535.8881069398999</v>
      </c>
      <c r="I8923">
        <v>3081.43671127278</v>
      </c>
    </row>
    <row r="8924" spans="1:9" x14ac:dyDescent="0.25">
      <c r="A8924" t="s">
        <v>60</v>
      </c>
      <c r="B8924">
        <v>2004</v>
      </c>
      <c r="C8924">
        <v>6</v>
      </c>
      <c r="D8924">
        <v>2949.95112038039</v>
      </c>
      <c r="E8924">
        <v>9207.7722326828098</v>
      </c>
      <c r="F8924">
        <v>1494.6260301442001</v>
      </c>
      <c r="G8924">
        <v>640.44032632691301</v>
      </c>
      <c r="H8924">
        <v>4344.4899253372496</v>
      </c>
      <c r="I8924">
        <v>2909.65506635769</v>
      </c>
    </row>
    <row r="8925" spans="1:9" x14ac:dyDescent="0.25">
      <c r="A8925" t="s">
        <v>60</v>
      </c>
      <c r="B8925">
        <v>2004</v>
      </c>
      <c r="C8925">
        <v>7</v>
      </c>
      <c r="D8925">
        <v>2091.4295648580601</v>
      </c>
      <c r="E8925">
        <v>9617.5503769723491</v>
      </c>
      <c r="F8925">
        <v>3525.52618158327</v>
      </c>
      <c r="G8925">
        <v>1602.0244903877999</v>
      </c>
      <c r="H8925">
        <v>7049.8543585427797</v>
      </c>
      <c r="I8925">
        <v>2261.5784738439102</v>
      </c>
    </row>
    <row r="8926" spans="1:9" x14ac:dyDescent="0.25">
      <c r="A8926" t="s">
        <v>60</v>
      </c>
      <c r="B8926">
        <v>2004</v>
      </c>
      <c r="C8926">
        <v>8</v>
      </c>
      <c r="D8926">
        <v>1209.7053450836399</v>
      </c>
      <c r="E8926">
        <v>9420.1331975256307</v>
      </c>
      <c r="F8926">
        <v>1394.08378485712</v>
      </c>
      <c r="G8926">
        <v>609.36763974500604</v>
      </c>
      <c r="H8926">
        <v>3022.1012805454702</v>
      </c>
      <c r="I8926">
        <v>1312.82482146455</v>
      </c>
    </row>
    <row r="8927" spans="1:9" x14ac:dyDescent="0.25">
      <c r="A8927" t="s">
        <v>60</v>
      </c>
      <c r="B8927">
        <v>2004</v>
      </c>
      <c r="C8927">
        <v>9</v>
      </c>
      <c r="D8927">
        <v>521.43935252499205</v>
      </c>
      <c r="E8927">
        <v>9786.3741922697409</v>
      </c>
      <c r="F8927">
        <v>2927.9273796419898</v>
      </c>
      <c r="G8927">
        <v>1365.15222098095</v>
      </c>
      <c r="H8927">
        <v>4444.3080962139102</v>
      </c>
      <c r="I8927">
        <v>658.83934991802198</v>
      </c>
    </row>
    <row r="8928" spans="1:9" x14ac:dyDescent="0.25">
      <c r="A8928" t="s">
        <v>60</v>
      </c>
      <c r="B8928">
        <v>2004</v>
      </c>
      <c r="C8928">
        <v>10</v>
      </c>
      <c r="D8928">
        <v>393.11379371618699</v>
      </c>
      <c r="E8928">
        <v>9869.2252314222696</v>
      </c>
      <c r="F8928">
        <v>1848.7798367968001</v>
      </c>
      <c r="G8928">
        <v>845.75099827967699</v>
      </c>
      <c r="H8928">
        <v>1912.0016017102801</v>
      </c>
      <c r="I8928">
        <v>492.91522787577401</v>
      </c>
    </row>
    <row r="8929" spans="1:9" x14ac:dyDescent="0.25">
      <c r="A8929" t="s">
        <v>60</v>
      </c>
      <c r="B8929">
        <v>2004</v>
      </c>
      <c r="C8929">
        <v>11</v>
      </c>
      <c r="D8929">
        <v>381.01427916505901</v>
      </c>
      <c r="E8929">
        <v>9852.9438692929198</v>
      </c>
      <c r="F8929">
        <v>1926.5515459166199</v>
      </c>
      <c r="G8929">
        <v>879.173799984786</v>
      </c>
      <c r="H8929">
        <v>1932.5543452459001</v>
      </c>
      <c r="I8929">
        <v>387.33634228782699</v>
      </c>
    </row>
    <row r="8930" spans="1:9" x14ac:dyDescent="0.25">
      <c r="A8930" t="s">
        <v>60</v>
      </c>
      <c r="B8930">
        <v>2004</v>
      </c>
      <c r="C8930">
        <v>12</v>
      </c>
      <c r="D8930">
        <v>718.59316170277805</v>
      </c>
      <c r="E8930">
        <v>9837.0223435479693</v>
      </c>
      <c r="F8930">
        <v>2687.08369121229</v>
      </c>
      <c r="G8930">
        <v>1228.4780310711201</v>
      </c>
      <c r="H8930">
        <v>3379.8113344949502</v>
      </c>
      <c r="I8930">
        <v>441.67258217490701</v>
      </c>
    </row>
    <row r="8931" spans="1:9" x14ac:dyDescent="0.25">
      <c r="A8931" t="s">
        <v>60</v>
      </c>
      <c r="B8931">
        <v>2005</v>
      </c>
      <c r="C8931">
        <v>1</v>
      </c>
      <c r="D8931">
        <v>952.33728038305799</v>
      </c>
      <c r="E8931">
        <v>9872.1946893368495</v>
      </c>
      <c r="F8931">
        <v>3300.2436617337398</v>
      </c>
      <c r="G8931">
        <v>1520.98262007635</v>
      </c>
      <c r="H8931">
        <v>4459.3815820805603</v>
      </c>
      <c r="I8931">
        <v>389.76451555355101</v>
      </c>
    </row>
    <row r="8932" spans="1:9" x14ac:dyDescent="0.25">
      <c r="A8932" t="s">
        <v>60</v>
      </c>
      <c r="B8932">
        <v>2005</v>
      </c>
      <c r="C8932">
        <v>2</v>
      </c>
      <c r="D8932">
        <v>1215.3985267319899</v>
      </c>
      <c r="E8932">
        <v>9833.9678648493991</v>
      </c>
      <c r="F8932">
        <v>969.42834946362495</v>
      </c>
      <c r="G8932">
        <v>432.05167830370402</v>
      </c>
      <c r="H8932">
        <v>758.09171963461802</v>
      </c>
      <c r="I8932">
        <v>503.11052467487798</v>
      </c>
    </row>
    <row r="8933" spans="1:9" x14ac:dyDescent="0.25">
      <c r="A8933" t="s">
        <v>60</v>
      </c>
      <c r="B8933">
        <v>2005</v>
      </c>
      <c r="C8933">
        <v>3</v>
      </c>
      <c r="D8933">
        <v>2206.8574812111201</v>
      </c>
      <c r="E8933">
        <v>9853.7206288481193</v>
      </c>
      <c r="F8933">
        <v>550.26581303853504</v>
      </c>
      <c r="G8933">
        <v>240.581000599302</v>
      </c>
      <c r="H8933">
        <v>230.391694177445</v>
      </c>
      <c r="I8933">
        <v>1310.61221282061</v>
      </c>
    </row>
    <row r="8934" spans="1:9" x14ac:dyDescent="0.25">
      <c r="A8934" t="s">
        <v>60</v>
      </c>
      <c r="B8934">
        <v>2005</v>
      </c>
      <c r="C8934">
        <v>4</v>
      </c>
      <c r="D8934">
        <v>3369.94100334621</v>
      </c>
      <c r="E8934">
        <v>9428.7159728016595</v>
      </c>
      <c r="F8934">
        <v>169.22391350802701</v>
      </c>
      <c r="G8934">
        <v>62.062510151330699</v>
      </c>
      <c r="H8934">
        <v>590.69308546042305</v>
      </c>
      <c r="I8934">
        <v>2582.7827147294502</v>
      </c>
    </row>
    <row r="8935" spans="1:9" x14ac:dyDescent="0.25">
      <c r="A8935" t="s">
        <v>60</v>
      </c>
      <c r="B8935">
        <v>2005</v>
      </c>
      <c r="C8935">
        <v>5</v>
      </c>
      <c r="D8935">
        <v>3690.84042554807</v>
      </c>
      <c r="E8935">
        <v>9113.3499605023899</v>
      </c>
      <c r="F8935">
        <v>534.15602773151795</v>
      </c>
      <c r="G8935">
        <v>216.47505057156201</v>
      </c>
      <c r="H8935">
        <v>2854.0195979223799</v>
      </c>
      <c r="I8935">
        <v>3343.2195605237198</v>
      </c>
    </row>
    <row r="8936" spans="1:9" x14ac:dyDescent="0.25">
      <c r="A8936" t="s">
        <v>60</v>
      </c>
      <c r="B8936">
        <v>2005</v>
      </c>
      <c r="C8936">
        <v>6</v>
      </c>
      <c r="D8936">
        <v>3052.0263958130899</v>
      </c>
      <c r="E8936">
        <v>9354.0427872333494</v>
      </c>
      <c r="F8936">
        <v>854.91162464607498</v>
      </c>
      <c r="G8936">
        <v>373.06125510805799</v>
      </c>
      <c r="H8936">
        <v>3652.71660782045</v>
      </c>
      <c r="I8936">
        <v>3074.9490222794302</v>
      </c>
    </row>
    <row r="8937" spans="1:9" x14ac:dyDescent="0.25">
      <c r="A8937" t="s">
        <v>60</v>
      </c>
      <c r="B8937">
        <v>2005</v>
      </c>
      <c r="C8937">
        <v>7</v>
      </c>
      <c r="D8937">
        <v>2611.7178431279499</v>
      </c>
      <c r="E8937">
        <v>9361.2593648545007</v>
      </c>
      <c r="F8937">
        <v>1536.44088578216</v>
      </c>
      <c r="G8937">
        <v>719.18189973579797</v>
      </c>
      <c r="H8937">
        <v>3918.0826659994</v>
      </c>
      <c r="I8937">
        <v>2677.94109369223</v>
      </c>
    </row>
    <row r="8938" spans="1:9" x14ac:dyDescent="0.25">
      <c r="A8938" t="s">
        <v>60</v>
      </c>
      <c r="B8938">
        <v>2005</v>
      </c>
      <c r="C8938">
        <v>8</v>
      </c>
      <c r="D8938">
        <v>1164.1840227156199</v>
      </c>
      <c r="E8938">
        <v>9746.1377674742798</v>
      </c>
      <c r="F8938">
        <v>3120.23517852533</v>
      </c>
      <c r="G8938">
        <v>1393.50831996022</v>
      </c>
      <c r="H8938">
        <v>5641.8158259567999</v>
      </c>
      <c r="I8938">
        <v>1328.2994854045901</v>
      </c>
    </row>
    <row r="8939" spans="1:9" x14ac:dyDescent="0.25">
      <c r="A8939" t="s">
        <v>60</v>
      </c>
      <c r="B8939">
        <v>2005</v>
      </c>
      <c r="C8939">
        <v>9</v>
      </c>
      <c r="D8939">
        <v>722.49431744007495</v>
      </c>
      <c r="E8939">
        <v>9796.0893358020003</v>
      </c>
      <c r="F8939">
        <v>1386.5779114633201</v>
      </c>
      <c r="G8939">
        <v>646.99711973686999</v>
      </c>
      <c r="H8939">
        <v>1608.77513304018</v>
      </c>
      <c r="I8939">
        <v>857.59896272948504</v>
      </c>
    </row>
    <row r="8940" spans="1:9" x14ac:dyDescent="0.25">
      <c r="A8940" t="s">
        <v>60</v>
      </c>
      <c r="B8940">
        <v>2005</v>
      </c>
      <c r="C8940">
        <v>10</v>
      </c>
      <c r="D8940">
        <v>437.006209078594</v>
      </c>
      <c r="E8940">
        <v>9802.1589222039001</v>
      </c>
      <c r="F8940">
        <v>1541.13072844725</v>
      </c>
      <c r="G8940">
        <v>707.47696899465097</v>
      </c>
      <c r="H8940">
        <v>1472.5475641627399</v>
      </c>
      <c r="I8940">
        <v>533.36352679106506</v>
      </c>
    </row>
    <row r="8941" spans="1:9" x14ac:dyDescent="0.25">
      <c r="A8941" t="s">
        <v>60</v>
      </c>
      <c r="B8941">
        <v>2005</v>
      </c>
      <c r="C8941">
        <v>11</v>
      </c>
      <c r="D8941">
        <v>372.51141196888</v>
      </c>
      <c r="E8941">
        <v>9822.8373143291392</v>
      </c>
      <c r="F8941">
        <v>2967.1540305854001</v>
      </c>
      <c r="G8941">
        <v>1343.4285559654199</v>
      </c>
      <c r="H8941">
        <v>3745.9533296980499</v>
      </c>
      <c r="I8941">
        <v>386.04727772879801</v>
      </c>
    </row>
    <row r="8942" spans="1:9" x14ac:dyDescent="0.25">
      <c r="A8942" t="s">
        <v>60</v>
      </c>
      <c r="B8942">
        <v>2005</v>
      </c>
      <c r="C8942">
        <v>12</v>
      </c>
      <c r="D8942">
        <v>579.49551685425695</v>
      </c>
      <c r="E8942">
        <v>9834.5063801610595</v>
      </c>
      <c r="F8942">
        <v>2049.7615032804501</v>
      </c>
      <c r="G8942">
        <v>967.95184304572604</v>
      </c>
      <c r="H8942">
        <v>2363.4300968407401</v>
      </c>
      <c r="I8942">
        <v>387.10196077621902</v>
      </c>
    </row>
    <row r="8943" spans="1:9" x14ac:dyDescent="0.25">
      <c r="A8943" t="s">
        <v>60</v>
      </c>
      <c r="B8943">
        <v>2006</v>
      </c>
      <c r="C8943">
        <v>1</v>
      </c>
      <c r="D8943">
        <v>920.59485668904404</v>
      </c>
      <c r="E8943">
        <v>9898.5635950140404</v>
      </c>
      <c r="F8943">
        <v>1471.4110087701599</v>
      </c>
      <c r="G8943">
        <v>679.28921635254505</v>
      </c>
      <c r="H8943">
        <v>935.67038042932904</v>
      </c>
      <c r="I8943">
        <v>383.34913769072801</v>
      </c>
    </row>
    <row r="8944" spans="1:9" x14ac:dyDescent="0.25">
      <c r="A8944" t="s">
        <v>60</v>
      </c>
      <c r="B8944">
        <v>2006</v>
      </c>
      <c r="C8944">
        <v>2</v>
      </c>
      <c r="D8944">
        <v>1085.4414269495001</v>
      </c>
      <c r="E8944">
        <v>9885.9045195320105</v>
      </c>
      <c r="F8944">
        <v>1287.39765937006</v>
      </c>
      <c r="G8944">
        <v>586.48488587060604</v>
      </c>
      <c r="H8944">
        <v>872.78778429242197</v>
      </c>
      <c r="I8944">
        <v>478.95866651838099</v>
      </c>
    </row>
    <row r="8945" spans="1:9" x14ac:dyDescent="0.25">
      <c r="A8945" t="s">
        <v>60</v>
      </c>
      <c r="B8945">
        <v>2006</v>
      </c>
      <c r="C8945">
        <v>3</v>
      </c>
      <c r="D8945">
        <v>2002.7532233644099</v>
      </c>
      <c r="E8945">
        <v>9894.5181054565401</v>
      </c>
      <c r="F8945">
        <v>1296.7562408615599</v>
      </c>
      <c r="G8945">
        <v>587.88603766211804</v>
      </c>
      <c r="H8945">
        <v>1523.10467598789</v>
      </c>
      <c r="I8945">
        <v>1185.79961915079</v>
      </c>
    </row>
    <row r="8946" spans="1:9" x14ac:dyDescent="0.25">
      <c r="A8946" t="s">
        <v>60</v>
      </c>
      <c r="B8946">
        <v>2006</v>
      </c>
      <c r="C8946">
        <v>4</v>
      </c>
      <c r="D8946">
        <v>2973.55503887444</v>
      </c>
      <c r="E8946">
        <v>9689.0493984945606</v>
      </c>
      <c r="F8946">
        <v>1083.87349322569</v>
      </c>
      <c r="G8946">
        <v>492.17573843106402</v>
      </c>
      <c r="H8946">
        <v>2050.9299350524998</v>
      </c>
      <c r="I8946">
        <v>2418.26940340695</v>
      </c>
    </row>
    <row r="8947" spans="1:9" x14ac:dyDescent="0.25">
      <c r="A8947" t="s">
        <v>60</v>
      </c>
      <c r="B8947">
        <v>2006</v>
      </c>
      <c r="C8947">
        <v>5</v>
      </c>
      <c r="D8947">
        <v>4288.0734161786004</v>
      </c>
      <c r="E8947">
        <v>8259.6016250681405</v>
      </c>
      <c r="F8947">
        <v>194.58073996333599</v>
      </c>
      <c r="G8947">
        <v>66.459501784562093</v>
      </c>
      <c r="H8947">
        <v>1557.3286805994401</v>
      </c>
      <c r="I8947">
        <v>3362.35971691445</v>
      </c>
    </row>
    <row r="8948" spans="1:9" x14ac:dyDescent="0.25">
      <c r="A8948" t="s">
        <v>60</v>
      </c>
      <c r="B8948">
        <v>2006</v>
      </c>
      <c r="C8948">
        <v>6</v>
      </c>
      <c r="D8948">
        <v>3451.6958860775399</v>
      </c>
      <c r="E8948">
        <v>8376.4321115412895</v>
      </c>
      <c r="F8948">
        <v>169.28877381617801</v>
      </c>
      <c r="G8948">
        <v>59.736201743659699</v>
      </c>
      <c r="H8948">
        <v>1792.2072258754099</v>
      </c>
      <c r="I8948">
        <v>2986.6248293633998</v>
      </c>
    </row>
    <row r="8949" spans="1:9" x14ac:dyDescent="0.25">
      <c r="A8949" t="s">
        <v>60</v>
      </c>
      <c r="B8949">
        <v>2006</v>
      </c>
      <c r="C8949">
        <v>7</v>
      </c>
      <c r="D8949">
        <v>2724.3627725916599</v>
      </c>
      <c r="E8949">
        <v>8462.9100617244694</v>
      </c>
      <c r="F8949">
        <v>150.02056060297599</v>
      </c>
      <c r="G8949">
        <v>51.834922854675199</v>
      </c>
      <c r="H8949">
        <v>969.69374427641003</v>
      </c>
      <c r="I8949">
        <v>2451.6972585301401</v>
      </c>
    </row>
    <row r="8950" spans="1:9" x14ac:dyDescent="0.25">
      <c r="A8950" t="s">
        <v>60</v>
      </c>
      <c r="B8950">
        <v>2006</v>
      </c>
      <c r="C8950">
        <v>8</v>
      </c>
      <c r="D8950">
        <v>1668.33214423922</v>
      </c>
      <c r="E8950">
        <v>8717.1220620164495</v>
      </c>
      <c r="F8950">
        <v>454.24376119907498</v>
      </c>
      <c r="G8950">
        <v>182.05356167015901</v>
      </c>
      <c r="H8950">
        <v>1728.66937627992</v>
      </c>
      <c r="I8950">
        <v>1588.9670960692799</v>
      </c>
    </row>
    <row r="8951" spans="1:9" x14ac:dyDescent="0.25">
      <c r="A8951" t="s">
        <v>60</v>
      </c>
      <c r="B8951">
        <v>2006</v>
      </c>
      <c r="C8951">
        <v>9</v>
      </c>
      <c r="D8951">
        <v>684.144814895016</v>
      </c>
      <c r="E8951">
        <v>9786.43960570534</v>
      </c>
      <c r="F8951">
        <v>1698.9118325797299</v>
      </c>
      <c r="G8951">
        <v>798.56473023153296</v>
      </c>
      <c r="H8951">
        <v>2551.9605012619099</v>
      </c>
      <c r="I8951">
        <v>816.15977564485604</v>
      </c>
    </row>
    <row r="8952" spans="1:9" x14ac:dyDescent="0.25">
      <c r="A8952" t="s">
        <v>60</v>
      </c>
      <c r="B8952">
        <v>2006</v>
      </c>
      <c r="C8952">
        <v>10</v>
      </c>
      <c r="D8952">
        <v>357.255045159958</v>
      </c>
      <c r="E8952">
        <v>9820.3089237593904</v>
      </c>
      <c r="F8952">
        <v>4621.69199485231</v>
      </c>
      <c r="G8952">
        <v>2103.4743109916199</v>
      </c>
      <c r="H8952">
        <v>6695.6508167851398</v>
      </c>
      <c r="I8952">
        <v>457.45574296737902</v>
      </c>
    </row>
    <row r="8953" spans="1:9" x14ac:dyDescent="0.25">
      <c r="A8953" t="s">
        <v>60</v>
      </c>
      <c r="B8953">
        <v>2006</v>
      </c>
      <c r="C8953">
        <v>11</v>
      </c>
      <c r="D8953">
        <v>354.55644716935598</v>
      </c>
      <c r="E8953">
        <v>9814.2509882520299</v>
      </c>
      <c r="F8953">
        <v>1971.9901600677099</v>
      </c>
      <c r="G8953">
        <v>912.42313966043196</v>
      </c>
      <c r="H8953">
        <v>2746.9966411665</v>
      </c>
      <c r="I8953">
        <v>370.24684454465603</v>
      </c>
    </row>
    <row r="8954" spans="1:9" x14ac:dyDescent="0.25">
      <c r="A8954" t="s">
        <v>60</v>
      </c>
      <c r="B8954">
        <v>2006</v>
      </c>
      <c r="C8954">
        <v>12</v>
      </c>
      <c r="D8954">
        <v>743.223394828354</v>
      </c>
      <c r="E8954">
        <v>9847.5992823986799</v>
      </c>
      <c r="F8954">
        <v>2576.73164657703</v>
      </c>
      <c r="G8954">
        <v>1194.11740342602</v>
      </c>
      <c r="H8954">
        <v>3233.7872156938602</v>
      </c>
      <c r="I8954">
        <v>452.260544306741</v>
      </c>
    </row>
    <row r="8955" spans="1:9" x14ac:dyDescent="0.25">
      <c r="A8955" t="s">
        <v>60</v>
      </c>
      <c r="B8955">
        <v>2007</v>
      </c>
      <c r="C8955">
        <v>1</v>
      </c>
      <c r="D8955">
        <v>1049.4038069171299</v>
      </c>
      <c r="E8955">
        <v>9815.8960612234605</v>
      </c>
      <c r="F8955">
        <v>2568.3611964544102</v>
      </c>
      <c r="G8955">
        <v>1169.8453427813099</v>
      </c>
      <c r="H8955">
        <v>3253.6268309511702</v>
      </c>
      <c r="I8955">
        <v>411.25862774382102</v>
      </c>
    </row>
    <row r="8956" spans="1:9" x14ac:dyDescent="0.25">
      <c r="A8956" t="s">
        <v>60</v>
      </c>
      <c r="B8956">
        <v>2007</v>
      </c>
      <c r="C8956">
        <v>2</v>
      </c>
      <c r="D8956">
        <v>1077.6572110627701</v>
      </c>
      <c r="E8956">
        <v>9803.8578559461203</v>
      </c>
      <c r="F8956">
        <v>1335.29336238169</v>
      </c>
      <c r="G8956">
        <v>623.39353685550896</v>
      </c>
      <c r="H8956">
        <v>1132.7577084745801</v>
      </c>
      <c r="I8956">
        <v>466.03056853230299</v>
      </c>
    </row>
    <row r="8957" spans="1:9" x14ac:dyDescent="0.25">
      <c r="A8957" t="s">
        <v>60</v>
      </c>
      <c r="B8957">
        <v>2007</v>
      </c>
      <c r="C8957">
        <v>3</v>
      </c>
      <c r="D8957">
        <v>2707.1297853862002</v>
      </c>
      <c r="E8957">
        <v>9815.3959980578602</v>
      </c>
      <c r="F8957">
        <v>1119.15950806154</v>
      </c>
      <c r="G8957">
        <v>502.07731370083098</v>
      </c>
      <c r="H8957">
        <v>1415.82304439567</v>
      </c>
      <c r="I8957">
        <v>1576.95923021612</v>
      </c>
    </row>
    <row r="8958" spans="1:9" x14ac:dyDescent="0.25">
      <c r="A8958" t="s">
        <v>60</v>
      </c>
      <c r="B8958">
        <v>2007</v>
      </c>
      <c r="C8958">
        <v>4</v>
      </c>
      <c r="D8958">
        <v>3447.9100092099202</v>
      </c>
      <c r="E8958">
        <v>9413.0788529776692</v>
      </c>
      <c r="F8958">
        <v>289.20425910849002</v>
      </c>
      <c r="G8958">
        <v>108.00754981625499</v>
      </c>
      <c r="H8958">
        <v>1496.0675129614101</v>
      </c>
      <c r="I8958">
        <v>2651.42290105133</v>
      </c>
    </row>
    <row r="8959" spans="1:9" x14ac:dyDescent="0.25">
      <c r="A8959" t="s">
        <v>60</v>
      </c>
      <c r="B8959">
        <v>2007</v>
      </c>
      <c r="C8959">
        <v>5</v>
      </c>
      <c r="D8959">
        <v>3612.26846629076</v>
      </c>
      <c r="E8959">
        <v>9325.9085884039305</v>
      </c>
      <c r="F8959">
        <v>398.92922049983298</v>
      </c>
      <c r="G8959">
        <v>157.977159141328</v>
      </c>
      <c r="H8959">
        <v>2438.7113743422801</v>
      </c>
      <c r="I8959">
        <v>3362.55053773707</v>
      </c>
    </row>
    <row r="8960" spans="1:9" x14ac:dyDescent="0.25">
      <c r="A8960" t="s">
        <v>60</v>
      </c>
      <c r="B8960">
        <v>2007</v>
      </c>
      <c r="C8960">
        <v>6</v>
      </c>
      <c r="D8960">
        <v>3539.6231914247601</v>
      </c>
      <c r="E8960">
        <v>8977.8751110125795</v>
      </c>
      <c r="F8960">
        <v>375.47326545520599</v>
      </c>
      <c r="G8960">
        <v>154.50499833610101</v>
      </c>
      <c r="H8960">
        <v>2745.9808941783299</v>
      </c>
      <c r="I8960">
        <v>3351.4246959924199</v>
      </c>
    </row>
    <row r="8961" spans="1:9" x14ac:dyDescent="0.25">
      <c r="A8961" t="s">
        <v>60</v>
      </c>
      <c r="B8961">
        <v>2007</v>
      </c>
      <c r="C8961">
        <v>7</v>
      </c>
      <c r="D8961">
        <v>2032.4285826800999</v>
      </c>
      <c r="E8961">
        <v>9675.1188612972201</v>
      </c>
      <c r="F8961">
        <v>2891.5574327843101</v>
      </c>
      <c r="G8961">
        <v>1333.2421753318299</v>
      </c>
      <c r="H8961">
        <v>5842.3183628923798</v>
      </c>
      <c r="I8961">
        <v>2203.0664597519499</v>
      </c>
    </row>
    <row r="8962" spans="1:9" x14ac:dyDescent="0.25">
      <c r="A8962" t="s">
        <v>60</v>
      </c>
      <c r="B8962">
        <v>2007</v>
      </c>
      <c r="C8962">
        <v>8</v>
      </c>
      <c r="D8962">
        <v>1408.1620547894699</v>
      </c>
      <c r="E8962">
        <v>9632.7272575014504</v>
      </c>
      <c r="F8962">
        <v>1781.5318594217399</v>
      </c>
      <c r="G8962">
        <v>813.23344651931905</v>
      </c>
      <c r="H8962">
        <v>3565.9824326391499</v>
      </c>
      <c r="I8962">
        <v>1551.96222052433</v>
      </c>
    </row>
    <row r="8963" spans="1:9" x14ac:dyDescent="0.25">
      <c r="A8963" t="s">
        <v>60</v>
      </c>
      <c r="B8963">
        <v>2007</v>
      </c>
      <c r="C8963">
        <v>9</v>
      </c>
      <c r="D8963">
        <v>587.49112112319995</v>
      </c>
      <c r="E8963">
        <v>9769.6938030623605</v>
      </c>
      <c r="F8963">
        <v>2510.9377589179599</v>
      </c>
      <c r="G8963">
        <v>1155.84061541965</v>
      </c>
      <c r="H8963">
        <v>3699.86648429549</v>
      </c>
      <c r="I8963">
        <v>720.41813367824602</v>
      </c>
    </row>
    <row r="8964" spans="1:9" x14ac:dyDescent="0.25">
      <c r="A8964" t="s">
        <v>60</v>
      </c>
      <c r="B8964">
        <v>2007</v>
      </c>
      <c r="C8964">
        <v>10</v>
      </c>
      <c r="D8964">
        <v>344.75214025627901</v>
      </c>
      <c r="E8964">
        <v>9827.2358216006505</v>
      </c>
      <c r="F8964">
        <v>2138.9852355655898</v>
      </c>
      <c r="G8964">
        <v>983.28601652354803</v>
      </c>
      <c r="H8964">
        <v>2374.5343905136601</v>
      </c>
      <c r="I8964">
        <v>451.260608160083</v>
      </c>
    </row>
    <row r="8965" spans="1:9" x14ac:dyDescent="0.25">
      <c r="A8965" t="s">
        <v>60</v>
      </c>
      <c r="B8965">
        <v>2007</v>
      </c>
      <c r="C8965">
        <v>11</v>
      </c>
      <c r="D8965">
        <v>335.73198571608998</v>
      </c>
      <c r="E8965">
        <v>9853.2413348482605</v>
      </c>
      <c r="F8965">
        <v>1996.1993440223901</v>
      </c>
      <c r="G8965">
        <v>910.28160583420402</v>
      </c>
      <c r="H8965">
        <v>2270.7119070884601</v>
      </c>
      <c r="I8965">
        <v>362.54542724792998</v>
      </c>
    </row>
    <row r="8966" spans="1:9" x14ac:dyDescent="0.25">
      <c r="A8966" t="s">
        <v>60</v>
      </c>
      <c r="B8966">
        <v>2007</v>
      </c>
      <c r="C8966">
        <v>12</v>
      </c>
      <c r="D8966">
        <v>630.24718166575997</v>
      </c>
      <c r="E8966">
        <v>9909.2326301441808</v>
      </c>
      <c r="F8966">
        <v>2566.99078141874</v>
      </c>
      <c r="G8966">
        <v>1166.7516847730899</v>
      </c>
      <c r="H8966">
        <v>2800.31688652924</v>
      </c>
      <c r="I8966">
        <v>408.58102899379003</v>
      </c>
    </row>
    <row r="8967" spans="1:9" x14ac:dyDescent="0.25">
      <c r="A8967" t="s">
        <v>60</v>
      </c>
      <c r="B8967">
        <v>2008</v>
      </c>
      <c r="C8967">
        <v>1</v>
      </c>
      <c r="D8967">
        <v>907.81606777583397</v>
      </c>
      <c r="E8967">
        <v>9879.2379161853005</v>
      </c>
      <c r="F8967">
        <v>2759.5131272141298</v>
      </c>
      <c r="G8967">
        <v>1256.5920100242099</v>
      </c>
      <c r="H8967">
        <v>3269.92854495129</v>
      </c>
      <c r="I8967">
        <v>377.51303117651003</v>
      </c>
    </row>
    <row r="8968" spans="1:9" x14ac:dyDescent="0.25">
      <c r="A8968" t="s">
        <v>60</v>
      </c>
      <c r="B8968">
        <v>2008</v>
      </c>
      <c r="C8968">
        <v>2</v>
      </c>
      <c r="D8968">
        <v>1352.20704641878</v>
      </c>
      <c r="E8968">
        <v>9882.4339295272894</v>
      </c>
      <c r="F8968">
        <v>2031.97087787346</v>
      </c>
      <c r="G8968">
        <v>931.51412722150803</v>
      </c>
      <c r="H8968">
        <v>2583.0253991826298</v>
      </c>
      <c r="I8968">
        <v>567.62979701268398</v>
      </c>
    </row>
    <row r="8969" spans="1:9" x14ac:dyDescent="0.25">
      <c r="A8969" t="s">
        <v>60</v>
      </c>
      <c r="B8969">
        <v>2008</v>
      </c>
      <c r="C8969">
        <v>3</v>
      </c>
      <c r="D8969">
        <v>1875.7875924139601</v>
      </c>
      <c r="E8969">
        <v>9839.9045148937203</v>
      </c>
      <c r="F8969">
        <v>1784.6737845263799</v>
      </c>
      <c r="G8969">
        <v>824.27931692953598</v>
      </c>
      <c r="H8969">
        <v>2374.8888564169902</v>
      </c>
      <c r="I8969">
        <v>1147.7157666390401</v>
      </c>
    </row>
    <row r="8970" spans="1:9" x14ac:dyDescent="0.25">
      <c r="A8970" t="s">
        <v>60</v>
      </c>
      <c r="B8970">
        <v>2008</v>
      </c>
      <c r="C8970">
        <v>4</v>
      </c>
      <c r="D8970">
        <v>3363.03537538314</v>
      </c>
      <c r="E8970">
        <v>9432.8555681128491</v>
      </c>
      <c r="F8970">
        <v>1021.18928735149</v>
      </c>
      <c r="G8970">
        <v>454.71993326654302</v>
      </c>
      <c r="H8970">
        <v>2051.43379080975</v>
      </c>
      <c r="I8970">
        <v>2627.47019408297</v>
      </c>
    </row>
    <row r="8971" spans="1:9" x14ac:dyDescent="0.25">
      <c r="A8971" t="s">
        <v>60</v>
      </c>
      <c r="B8971">
        <v>2008</v>
      </c>
      <c r="C8971">
        <v>5</v>
      </c>
      <c r="D8971">
        <v>4191.72817534776</v>
      </c>
      <c r="E8971">
        <v>8161.1619540553302</v>
      </c>
      <c r="F8971">
        <v>137.57754044381599</v>
      </c>
      <c r="G8971">
        <v>46.766827098609099</v>
      </c>
      <c r="H8971">
        <v>749.13625443983699</v>
      </c>
      <c r="I8971">
        <v>3239.5981865325798</v>
      </c>
    </row>
    <row r="8972" spans="1:9" x14ac:dyDescent="0.25">
      <c r="A8972" t="s">
        <v>60</v>
      </c>
      <c r="B8972">
        <v>2008</v>
      </c>
      <c r="C8972">
        <v>6</v>
      </c>
      <c r="D8972">
        <v>3136.9698878248901</v>
      </c>
      <c r="E8972">
        <v>8698.2543525415804</v>
      </c>
      <c r="F8972">
        <v>1141.65036071434</v>
      </c>
      <c r="G8972">
        <v>507.91366907040901</v>
      </c>
      <c r="H8972">
        <v>5294.0095039934304</v>
      </c>
      <c r="I8972">
        <v>2746.1977852373602</v>
      </c>
    </row>
    <row r="8973" spans="1:9" x14ac:dyDescent="0.25">
      <c r="A8973" t="s">
        <v>60</v>
      </c>
      <c r="B8973">
        <v>2008</v>
      </c>
      <c r="C8973">
        <v>7</v>
      </c>
      <c r="D8973">
        <v>2165.8824361779202</v>
      </c>
      <c r="E8973">
        <v>9642.5315016577897</v>
      </c>
      <c r="F8973">
        <v>1682.8982590461701</v>
      </c>
      <c r="G8973">
        <v>801.62103459722005</v>
      </c>
      <c r="H8973">
        <v>3778.7852502045598</v>
      </c>
      <c r="I8973">
        <v>2332.7927065999602</v>
      </c>
    </row>
    <row r="8974" spans="1:9" x14ac:dyDescent="0.25">
      <c r="A8974" t="s">
        <v>60</v>
      </c>
      <c r="B8974">
        <v>2008</v>
      </c>
      <c r="C8974">
        <v>8</v>
      </c>
      <c r="D8974">
        <v>929.41285688122298</v>
      </c>
      <c r="E8974">
        <v>9643.07744711335</v>
      </c>
      <c r="F8974">
        <v>3039.65182453739</v>
      </c>
      <c r="G8974">
        <v>1413.1012886834901</v>
      </c>
      <c r="H8974">
        <v>5026.6956497645797</v>
      </c>
      <c r="I8974">
        <v>1077.031769361</v>
      </c>
    </row>
    <row r="8975" spans="1:9" x14ac:dyDescent="0.25">
      <c r="A8975" t="s">
        <v>60</v>
      </c>
      <c r="B8975">
        <v>2008</v>
      </c>
      <c r="C8975">
        <v>9</v>
      </c>
      <c r="D8975">
        <v>562.52907588091603</v>
      </c>
      <c r="E8975">
        <v>9742.9699617175993</v>
      </c>
      <c r="F8975">
        <v>1083.69599609477</v>
      </c>
      <c r="G8975">
        <v>482.19216731886797</v>
      </c>
      <c r="H8975">
        <v>1405.85396239486</v>
      </c>
      <c r="I8975">
        <v>690.63124427005096</v>
      </c>
    </row>
    <row r="8976" spans="1:9" x14ac:dyDescent="0.25">
      <c r="A8976" t="s">
        <v>60</v>
      </c>
      <c r="B8976">
        <v>2008</v>
      </c>
      <c r="C8976">
        <v>10</v>
      </c>
      <c r="D8976">
        <v>377.73502545257401</v>
      </c>
      <c r="E8976">
        <v>9787.1472769422107</v>
      </c>
      <c r="F8976">
        <v>3935.7107681195598</v>
      </c>
      <c r="G8976">
        <v>1809.3851669733799</v>
      </c>
      <c r="H8976">
        <v>5822.1639306392799</v>
      </c>
      <c r="I8976">
        <v>475.038713185277</v>
      </c>
    </row>
    <row r="8977" spans="1:9" x14ac:dyDescent="0.25">
      <c r="A8977" t="s">
        <v>60</v>
      </c>
      <c r="B8977">
        <v>2008</v>
      </c>
      <c r="C8977">
        <v>11</v>
      </c>
      <c r="D8977">
        <v>387.811011581564</v>
      </c>
      <c r="E8977">
        <v>9804.6961068328001</v>
      </c>
      <c r="F8977">
        <v>2833.62510982193</v>
      </c>
      <c r="G8977">
        <v>1290.5939337616001</v>
      </c>
      <c r="H8977">
        <v>4027.84887964272</v>
      </c>
      <c r="I8977">
        <v>390.01186153965199</v>
      </c>
    </row>
    <row r="8978" spans="1:9" x14ac:dyDescent="0.25">
      <c r="A8978" t="s">
        <v>60</v>
      </c>
      <c r="B8978">
        <v>2008</v>
      </c>
      <c r="C8978">
        <v>12</v>
      </c>
      <c r="D8978">
        <v>562.48083640427001</v>
      </c>
      <c r="E8978">
        <v>9868.8628966178894</v>
      </c>
      <c r="F8978">
        <v>2247.4986339626498</v>
      </c>
      <c r="G8978">
        <v>1041.0465929632401</v>
      </c>
      <c r="H8978">
        <v>2645.1020958151498</v>
      </c>
      <c r="I8978">
        <v>377.90450780275398</v>
      </c>
    </row>
    <row r="8979" spans="1:9" x14ac:dyDescent="0.25">
      <c r="A8979" t="s">
        <v>60</v>
      </c>
      <c r="B8979">
        <v>2009</v>
      </c>
      <c r="C8979">
        <v>1</v>
      </c>
      <c r="D8979">
        <v>895.09885402312</v>
      </c>
      <c r="E8979">
        <v>9870.4712607341007</v>
      </c>
      <c r="F8979">
        <v>1823.4807571894301</v>
      </c>
      <c r="G8979">
        <v>845.76145153410698</v>
      </c>
      <c r="H8979">
        <v>1606.3578822782999</v>
      </c>
      <c r="I8979">
        <v>377.12228508085701</v>
      </c>
    </row>
    <row r="8980" spans="1:9" x14ac:dyDescent="0.25">
      <c r="A8980" t="s">
        <v>60</v>
      </c>
      <c r="B8980">
        <v>2009</v>
      </c>
      <c r="C8980">
        <v>2</v>
      </c>
      <c r="D8980">
        <v>1150.21460693004</v>
      </c>
      <c r="E8980">
        <v>9891.9602014936809</v>
      </c>
      <c r="F8980">
        <v>1478.47753404886</v>
      </c>
      <c r="G8980">
        <v>685.98560233431999</v>
      </c>
      <c r="H8980">
        <v>1205.89482166927</v>
      </c>
      <c r="I8980">
        <v>487.88455916476698</v>
      </c>
    </row>
    <row r="8981" spans="1:9" x14ac:dyDescent="0.25">
      <c r="A8981" t="s">
        <v>60</v>
      </c>
      <c r="B8981">
        <v>2009</v>
      </c>
      <c r="C8981">
        <v>3</v>
      </c>
      <c r="D8981">
        <v>1966.67911137376</v>
      </c>
      <c r="E8981">
        <v>9852.0228052221792</v>
      </c>
      <c r="F8981">
        <v>920.958415568541</v>
      </c>
      <c r="G8981">
        <v>404.53156794623197</v>
      </c>
      <c r="H8981">
        <v>959.10771106727202</v>
      </c>
      <c r="I8981">
        <v>1175.8829310665301</v>
      </c>
    </row>
    <row r="8982" spans="1:9" x14ac:dyDescent="0.25">
      <c r="A8982" t="s">
        <v>60</v>
      </c>
      <c r="B8982">
        <v>2009</v>
      </c>
      <c r="C8982">
        <v>4</v>
      </c>
      <c r="D8982">
        <v>3039.7950885322002</v>
      </c>
      <c r="E8982">
        <v>9644.46028391662</v>
      </c>
      <c r="F8982">
        <v>558.42654055439004</v>
      </c>
      <c r="G8982">
        <v>253.63070518618201</v>
      </c>
      <c r="H8982">
        <v>955.83662224526699</v>
      </c>
      <c r="I8982">
        <v>2435.8804434713602</v>
      </c>
    </row>
    <row r="8983" spans="1:9" x14ac:dyDescent="0.25">
      <c r="A8983" t="s">
        <v>60</v>
      </c>
      <c r="B8983">
        <v>2009</v>
      </c>
      <c r="C8983">
        <v>5</v>
      </c>
      <c r="D8983">
        <v>4403.5204910729199</v>
      </c>
      <c r="E8983">
        <v>8560.7524140960704</v>
      </c>
      <c r="F8983">
        <v>171.97900164705499</v>
      </c>
      <c r="G8983">
        <v>59.736254097206299</v>
      </c>
      <c r="H8983">
        <v>1226.21975088409</v>
      </c>
      <c r="I8983">
        <v>3629.81109125884</v>
      </c>
    </row>
    <row r="8984" spans="1:9" x14ac:dyDescent="0.25">
      <c r="A8984" t="s">
        <v>60</v>
      </c>
      <c r="B8984">
        <v>2009</v>
      </c>
      <c r="C8984">
        <v>6</v>
      </c>
      <c r="D8984">
        <v>3121.6803922826998</v>
      </c>
      <c r="E8984">
        <v>8434.5441266889193</v>
      </c>
      <c r="F8984">
        <v>284.948576390244</v>
      </c>
      <c r="G8984">
        <v>93.888756948061499</v>
      </c>
      <c r="H8984">
        <v>2273.53274244979</v>
      </c>
      <c r="I8984">
        <v>2753.5994444562398</v>
      </c>
    </row>
    <row r="8985" spans="1:9" x14ac:dyDescent="0.25">
      <c r="A8985" t="s">
        <v>60</v>
      </c>
      <c r="B8985">
        <v>2009</v>
      </c>
      <c r="C8985">
        <v>7</v>
      </c>
      <c r="D8985">
        <v>2205.0820003992299</v>
      </c>
      <c r="E8985">
        <v>9171.8397345122594</v>
      </c>
      <c r="F8985">
        <v>1404.90821015237</v>
      </c>
      <c r="G8985">
        <v>619.74726223480002</v>
      </c>
      <c r="H8985">
        <v>4320.9481125296697</v>
      </c>
      <c r="I8985">
        <v>2221.1694292408802</v>
      </c>
    </row>
    <row r="8986" spans="1:9" x14ac:dyDescent="0.25">
      <c r="A8986" t="s">
        <v>60</v>
      </c>
      <c r="B8986">
        <v>2009</v>
      </c>
      <c r="C8986">
        <v>8</v>
      </c>
      <c r="D8986">
        <v>1330.15298062078</v>
      </c>
      <c r="E8986">
        <v>9684.1126479580707</v>
      </c>
      <c r="F8986">
        <v>1632.2957325499401</v>
      </c>
      <c r="G8986">
        <v>751.69139443225595</v>
      </c>
      <c r="H8986">
        <v>3006.39483891184</v>
      </c>
      <c r="I8986">
        <v>1485.0099809912399</v>
      </c>
    </row>
    <row r="8987" spans="1:9" x14ac:dyDescent="0.25">
      <c r="A8987" t="s">
        <v>60</v>
      </c>
      <c r="B8987">
        <v>2009</v>
      </c>
      <c r="C8987">
        <v>9</v>
      </c>
      <c r="D8987">
        <v>691.41520608874396</v>
      </c>
      <c r="E8987">
        <v>9824.8353206012707</v>
      </c>
      <c r="F8987">
        <v>1324.8320875647501</v>
      </c>
      <c r="G8987">
        <v>597.41781881421298</v>
      </c>
      <c r="H8987">
        <v>1684.8463546903499</v>
      </c>
      <c r="I8987">
        <v>827.20854200106601</v>
      </c>
    </row>
    <row r="8988" spans="1:9" x14ac:dyDescent="0.25">
      <c r="A8988" t="s">
        <v>60</v>
      </c>
      <c r="B8988">
        <v>2009</v>
      </c>
      <c r="C8988">
        <v>10</v>
      </c>
      <c r="D8988">
        <v>363.05506429211198</v>
      </c>
      <c r="E8988">
        <v>9847.3072702616792</v>
      </c>
      <c r="F8988">
        <v>2387.7800582097602</v>
      </c>
      <c r="G8988">
        <v>1093.5540076285499</v>
      </c>
      <c r="H8988">
        <v>2977.0917696749302</v>
      </c>
      <c r="I8988">
        <v>470.743293689045</v>
      </c>
    </row>
    <row r="8989" spans="1:9" x14ac:dyDescent="0.25">
      <c r="A8989" t="s">
        <v>60</v>
      </c>
      <c r="B8989">
        <v>2009</v>
      </c>
      <c r="C8989">
        <v>11</v>
      </c>
      <c r="D8989">
        <v>332.75329827390601</v>
      </c>
      <c r="E8989">
        <v>9835.3658885537807</v>
      </c>
      <c r="F8989">
        <v>2389.9144520622199</v>
      </c>
      <c r="G8989">
        <v>1091.63161454894</v>
      </c>
      <c r="H8989">
        <v>2864.27792208039</v>
      </c>
      <c r="I8989">
        <v>357.62696688363798</v>
      </c>
    </row>
    <row r="8990" spans="1:9" x14ac:dyDescent="0.25">
      <c r="A8990" t="s">
        <v>60</v>
      </c>
      <c r="B8990">
        <v>2009</v>
      </c>
      <c r="C8990">
        <v>12</v>
      </c>
      <c r="D8990">
        <v>535.80767615438697</v>
      </c>
      <c r="E8990">
        <v>9888.8791531280604</v>
      </c>
      <c r="F8990">
        <v>2035.13672903253</v>
      </c>
      <c r="G8990">
        <v>932.04093754548899</v>
      </c>
      <c r="H8990">
        <v>1956.43114389367</v>
      </c>
      <c r="I8990">
        <v>369.308050753543</v>
      </c>
    </row>
    <row r="8991" spans="1:9" x14ac:dyDescent="0.25">
      <c r="A8991" t="s">
        <v>60</v>
      </c>
      <c r="B8991">
        <v>2010</v>
      </c>
      <c r="C8991">
        <v>1</v>
      </c>
      <c r="D8991">
        <v>677.99388343846897</v>
      </c>
      <c r="E8991">
        <v>9908.7982934402498</v>
      </c>
      <c r="F8991">
        <v>1652.8999262089001</v>
      </c>
      <c r="G8991">
        <v>764.45446428313005</v>
      </c>
      <c r="H8991">
        <v>969.023850087494</v>
      </c>
      <c r="I8991">
        <v>322.38128851925597</v>
      </c>
    </row>
    <row r="8992" spans="1:9" x14ac:dyDescent="0.25">
      <c r="A8992" t="s">
        <v>60</v>
      </c>
      <c r="B8992">
        <v>2010</v>
      </c>
      <c r="C8992">
        <v>2</v>
      </c>
      <c r="D8992">
        <v>1040.6959191287399</v>
      </c>
      <c r="E8992">
        <v>9805.48408324097</v>
      </c>
      <c r="F8992">
        <v>1916.94275221559</v>
      </c>
      <c r="G8992">
        <v>886.49120469061302</v>
      </c>
      <c r="H8992">
        <v>2277.5055008443401</v>
      </c>
      <c r="I8992">
        <v>452.47631977440398</v>
      </c>
    </row>
    <row r="8993" spans="1:9" x14ac:dyDescent="0.25">
      <c r="A8993" t="s">
        <v>60</v>
      </c>
      <c r="B8993">
        <v>2010</v>
      </c>
      <c r="C8993">
        <v>3</v>
      </c>
      <c r="D8993">
        <v>2135.8174795820501</v>
      </c>
      <c r="E8993">
        <v>9883.2096910247892</v>
      </c>
      <c r="F8993">
        <v>1649.2493547935101</v>
      </c>
      <c r="G8993">
        <v>753.70620892199997</v>
      </c>
      <c r="H8993">
        <v>2434.98860067854</v>
      </c>
      <c r="I8993">
        <v>1248.39097548476</v>
      </c>
    </row>
    <row r="8994" spans="1:9" x14ac:dyDescent="0.25">
      <c r="A8994" t="s">
        <v>60</v>
      </c>
      <c r="B8994">
        <v>2010</v>
      </c>
      <c r="C8994">
        <v>4</v>
      </c>
      <c r="D8994">
        <v>3019.9794165292501</v>
      </c>
      <c r="E8994">
        <v>9735.2727813998299</v>
      </c>
      <c r="F8994">
        <v>705.26433212947302</v>
      </c>
      <c r="G8994">
        <v>296.74725142733502</v>
      </c>
      <c r="H8994">
        <v>1938.3297654242499</v>
      </c>
      <c r="I8994">
        <v>2431.6579068945998</v>
      </c>
    </row>
    <row r="8995" spans="1:9" x14ac:dyDescent="0.25">
      <c r="A8995" t="s">
        <v>60</v>
      </c>
      <c r="B8995">
        <v>2010</v>
      </c>
      <c r="C8995">
        <v>5</v>
      </c>
      <c r="D8995">
        <v>3965.3325678036099</v>
      </c>
      <c r="E8995">
        <v>9439.7226390190899</v>
      </c>
      <c r="F8995">
        <v>700.64576583287999</v>
      </c>
      <c r="G8995">
        <v>290.583707035776</v>
      </c>
      <c r="H8995">
        <v>3309.0910584768098</v>
      </c>
      <c r="I8995">
        <v>3724.3326330751702</v>
      </c>
    </row>
    <row r="8996" spans="1:9" x14ac:dyDescent="0.25">
      <c r="A8996" t="s">
        <v>60</v>
      </c>
      <c r="B8996">
        <v>2010</v>
      </c>
      <c r="C8996">
        <v>6</v>
      </c>
      <c r="D8996">
        <v>3164.1198119324399</v>
      </c>
      <c r="E8996">
        <v>9476.8421188589491</v>
      </c>
      <c r="F8996">
        <v>610.11713147059697</v>
      </c>
      <c r="G8996">
        <v>271.587377196597</v>
      </c>
      <c r="H8996">
        <v>2478.5106379212202</v>
      </c>
      <c r="I8996">
        <v>3242.4638435820302</v>
      </c>
    </row>
    <row r="8997" spans="1:9" x14ac:dyDescent="0.25">
      <c r="A8997" t="s">
        <v>60</v>
      </c>
      <c r="B8997">
        <v>2010</v>
      </c>
      <c r="C8997">
        <v>7</v>
      </c>
      <c r="D8997">
        <v>2827.25913838937</v>
      </c>
      <c r="E8997">
        <v>9160.5659593436394</v>
      </c>
      <c r="F8997">
        <v>258.06217366505899</v>
      </c>
      <c r="G8997">
        <v>100.68796304244501</v>
      </c>
      <c r="H8997">
        <v>1623.4978112875201</v>
      </c>
      <c r="I8997">
        <v>2810.0190928248699</v>
      </c>
    </row>
    <row r="8998" spans="1:9" x14ac:dyDescent="0.25">
      <c r="A8998" t="s">
        <v>60</v>
      </c>
      <c r="B8998">
        <v>2010</v>
      </c>
      <c r="C8998">
        <v>8</v>
      </c>
      <c r="D8998">
        <v>1391.22386707019</v>
      </c>
      <c r="E8998">
        <v>9448.5733695055405</v>
      </c>
      <c r="F8998">
        <v>1685.00417643777</v>
      </c>
      <c r="G8998">
        <v>770.50527451823996</v>
      </c>
      <c r="H8998">
        <v>3519.8186687621701</v>
      </c>
      <c r="I8998">
        <v>1489.45886848846</v>
      </c>
    </row>
    <row r="8999" spans="1:9" x14ac:dyDescent="0.25">
      <c r="A8999" t="s">
        <v>60</v>
      </c>
      <c r="B8999">
        <v>2010</v>
      </c>
      <c r="C8999">
        <v>9</v>
      </c>
      <c r="D8999">
        <v>567.05598581749496</v>
      </c>
      <c r="E8999">
        <v>9782.6977996119003</v>
      </c>
      <c r="F8999">
        <v>2336.3050621653001</v>
      </c>
      <c r="G8999">
        <v>1072.9536617292299</v>
      </c>
      <c r="H8999">
        <v>3235.94725864365</v>
      </c>
      <c r="I8999">
        <v>704.10658949320498</v>
      </c>
    </row>
    <row r="9000" spans="1:9" x14ac:dyDescent="0.25">
      <c r="A9000" t="s">
        <v>60</v>
      </c>
      <c r="B9000">
        <v>2010</v>
      </c>
      <c r="C9000">
        <v>10</v>
      </c>
      <c r="D9000">
        <v>368.97199069265997</v>
      </c>
      <c r="E9000">
        <v>9803.3462938146095</v>
      </c>
      <c r="F9000">
        <v>1769.13086962425</v>
      </c>
      <c r="G9000">
        <v>830.90992688385302</v>
      </c>
      <c r="H9000">
        <v>1969.3146527445999</v>
      </c>
      <c r="I9000">
        <v>473.04734550299099</v>
      </c>
    </row>
    <row r="9001" spans="1:9" x14ac:dyDescent="0.25">
      <c r="A9001" t="s">
        <v>60</v>
      </c>
      <c r="B9001">
        <v>2010</v>
      </c>
      <c r="C9001">
        <v>11</v>
      </c>
      <c r="D9001">
        <v>312.542813472695</v>
      </c>
      <c r="E9001">
        <v>9836.9320714219593</v>
      </c>
      <c r="F9001">
        <v>2259.2305701820801</v>
      </c>
      <c r="G9001">
        <v>1034.53871407568</v>
      </c>
      <c r="H9001">
        <v>2623.38671559763</v>
      </c>
      <c r="I9001">
        <v>352.06818180290702</v>
      </c>
    </row>
    <row r="9002" spans="1:9" x14ac:dyDescent="0.25">
      <c r="A9002" t="s">
        <v>60</v>
      </c>
      <c r="B9002">
        <v>2010</v>
      </c>
      <c r="C9002">
        <v>12</v>
      </c>
      <c r="D9002">
        <v>437.75571353981798</v>
      </c>
      <c r="E9002">
        <v>9887.4868158544905</v>
      </c>
      <c r="F9002">
        <v>1938.46266176983</v>
      </c>
      <c r="G9002">
        <v>885.53741553684995</v>
      </c>
      <c r="H9002">
        <v>1610.5536232445299</v>
      </c>
      <c r="I9002">
        <v>335.26387189169401</v>
      </c>
    </row>
    <row r="9003" spans="1:9" x14ac:dyDescent="0.25">
      <c r="A9003" t="s">
        <v>60</v>
      </c>
      <c r="B9003">
        <v>2011</v>
      </c>
      <c r="C9003">
        <v>1</v>
      </c>
      <c r="D9003">
        <v>958.17095354995399</v>
      </c>
      <c r="E9003">
        <v>9846.8880273095801</v>
      </c>
      <c r="F9003">
        <v>2486.68912742882</v>
      </c>
      <c r="G9003">
        <v>1155.9285208864401</v>
      </c>
      <c r="H9003">
        <v>3067.7640309728999</v>
      </c>
      <c r="I9003">
        <v>389.36980423051102</v>
      </c>
    </row>
    <row r="9004" spans="1:9" x14ac:dyDescent="0.25">
      <c r="A9004" t="s">
        <v>60</v>
      </c>
      <c r="B9004">
        <v>2011</v>
      </c>
      <c r="C9004">
        <v>2</v>
      </c>
      <c r="D9004">
        <v>1036.0591654428899</v>
      </c>
      <c r="E9004">
        <v>9888.2848764208993</v>
      </c>
      <c r="F9004">
        <v>1383.5177427057299</v>
      </c>
      <c r="G9004">
        <v>632.135493522356</v>
      </c>
      <c r="H9004">
        <v>1013.88395877592</v>
      </c>
      <c r="I9004">
        <v>451.24197329546701</v>
      </c>
    </row>
    <row r="9005" spans="1:9" x14ac:dyDescent="0.25">
      <c r="A9005" t="s">
        <v>60</v>
      </c>
      <c r="B9005">
        <v>2011</v>
      </c>
      <c r="C9005">
        <v>3</v>
      </c>
      <c r="D9005">
        <v>2312.9603099460001</v>
      </c>
      <c r="E9005">
        <v>9857.6698612583896</v>
      </c>
      <c r="F9005">
        <v>1089.1455110449699</v>
      </c>
      <c r="G9005">
        <v>499.18388172059099</v>
      </c>
      <c r="H9005">
        <v>1330.1533361253601</v>
      </c>
      <c r="I9005">
        <v>1344.8625303339099</v>
      </c>
    </row>
    <row r="9006" spans="1:9" x14ac:dyDescent="0.25">
      <c r="A9006" t="s">
        <v>60</v>
      </c>
      <c r="B9006">
        <v>2011</v>
      </c>
      <c r="C9006">
        <v>4</v>
      </c>
      <c r="D9006">
        <v>3461.6825148327098</v>
      </c>
      <c r="E9006">
        <v>9424.7990534085893</v>
      </c>
      <c r="F9006">
        <v>622.25979015056703</v>
      </c>
      <c r="G9006">
        <v>269.12110462651202</v>
      </c>
      <c r="H9006">
        <v>1135.8133822258101</v>
      </c>
      <c r="I9006">
        <v>2680.51285720752</v>
      </c>
    </row>
    <row r="9007" spans="1:9" x14ac:dyDescent="0.25">
      <c r="A9007" t="s">
        <v>60</v>
      </c>
      <c r="B9007">
        <v>2011</v>
      </c>
      <c r="C9007">
        <v>5</v>
      </c>
      <c r="D9007">
        <v>4024.8254107215298</v>
      </c>
      <c r="E9007">
        <v>8313.0035704959901</v>
      </c>
      <c r="F9007">
        <v>186.89348998022001</v>
      </c>
      <c r="G9007">
        <v>65.883832157637201</v>
      </c>
      <c r="H9007">
        <v>1834.9819687898801</v>
      </c>
      <c r="I9007">
        <v>3172.8135052882199</v>
      </c>
    </row>
    <row r="9008" spans="1:9" x14ac:dyDescent="0.25">
      <c r="A9008" t="s">
        <v>60</v>
      </c>
      <c r="B9008">
        <v>2011</v>
      </c>
      <c r="C9008">
        <v>6</v>
      </c>
      <c r="D9008">
        <v>3606.8998444881499</v>
      </c>
      <c r="E9008">
        <v>8713.8245800965797</v>
      </c>
      <c r="F9008">
        <v>577.52723047154302</v>
      </c>
      <c r="G9008">
        <v>252.251236265138</v>
      </c>
      <c r="H9008">
        <v>3294.1734354219898</v>
      </c>
      <c r="I9008">
        <v>3231.8632958068001</v>
      </c>
    </row>
    <row r="9009" spans="1:9" x14ac:dyDescent="0.25">
      <c r="A9009" t="s">
        <v>60</v>
      </c>
      <c r="B9009">
        <v>2011</v>
      </c>
      <c r="C9009">
        <v>7</v>
      </c>
      <c r="D9009">
        <v>2422.2226273371398</v>
      </c>
      <c r="E9009">
        <v>9382.9059402328494</v>
      </c>
      <c r="F9009">
        <v>1585.8810164630399</v>
      </c>
      <c r="G9009">
        <v>720.42510168971296</v>
      </c>
      <c r="H9009">
        <v>4258.3039796865296</v>
      </c>
      <c r="I9009">
        <v>2500.41116479537</v>
      </c>
    </row>
    <row r="9010" spans="1:9" x14ac:dyDescent="0.25">
      <c r="A9010" t="s">
        <v>60</v>
      </c>
      <c r="B9010">
        <v>2011</v>
      </c>
      <c r="C9010">
        <v>8</v>
      </c>
      <c r="D9010">
        <v>1157.20582590041</v>
      </c>
      <c r="E9010">
        <v>9620.8612314940692</v>
      </c>
      <c r="F9010">
        <v>2532.2973646154301</v>
      </c>
      <c r="G9010">
        <v>1180.1688582844799</v>
      </c>
      <c r="H9010">
        <v>4623.5039407946997</v>
      </c>
      <c r="I9010">
        <v>1302.4713125794001</v>
      </c>
    </row>
    <row r="9011" spans="1:9" x14ac:dyDescent="0.25">
      <c r="A9011" t="s">
        <v>60</v>
      </c>
      <c r="B9011">
        <v>2011</v>
      </c>
      <c r="C9011">
        <v>9</v>
      </c>
      <c r="D9011">
        <v>542.529628941086</v>
      </c>
      <c r="E9011">
        <v>9816.2961093698195</v>
      </c>
      <c r="F9011">
        <v>3348.2760247319802</v>
      </c>
      <c r="G9011">
        <v>1567.54414544472</v>
      </c>
      <c r="H9011">
        <v>5344.7877103095598</v>
      </c>
      <c r="I9011">
        <v>681.41937725059495</v>
      </c>
    </row>
    <row r="9012" spans="1:9" x14ac:dyDescent="0.25">
      <c r="A9012" t="s">
        <v>60</v>
      </c>
      <c r="B9012">
        <v>2011</v>
      </c>
      <c r="C9012">
        <v>10</v>
      </c>
      <c r="D9012">
        <v>387.67141186373601</v>
      </c>
      <c r="E9012">
        <v>9812.3877257649292</v>
      </c>
      <c r="F9012">
        <v>2262.4866723527698</v>
      </c>
      <c r="G9012">
        <v>1031.42981484902</v>
      </c>
      <c r="H9012">
        <v>2812.6990179814402</v>
      </c>
      <c r="I9012">
        <v>488.72686854335802</v>
      </c>
    </row>
    <row r="9013" spans="1:9" x14ac:dyDescent="0.25">
      <c r="A9013" t="s">
        <v>60</v>
      </c>
      <c r="B9013">
        <v>2011</v>
      </c>
      <c r="C9013">
        <v>11</v>
      </c>
      <c r="D9013">
        <v>442.61730162676997</v>
      </c>
      <c r="E9013">
        <v>9874.8971393988104</v>
      </c>
      <c r="F9013">
        <v>1841.7499410276801</v>
      </c>
      <c r="G9013">
        <v>847.71592310291305</v>
      </c>
      <c r="H9013">
        <v>1442.32969023635</v>
      </c>
      <c r="I9013">
        <v>425.94314870842697</v>
      </c>
    </row>
    <row r="9014" spans="1:9" x14ac:dyDescent="0.25">
      <c r="A9014" t="s">
        <v>60</v>
      </c>
      <c r="B9014">
        <v>2011</v>
      </c>
      <c r="C9014">
        <v>12</v>
      </c>
      <c r="D9014">
        <v>629.34641794660899</v>
      </c>
      <c r="E9014">
        <v>9852.4916697740191</v>
      </c>
      <c r="F9014">
        <v>3369.9838854978402</v>
      </c>
      <c r="G9014">
        <v>1520.2439770989899</v>
      </c>
      <c r="H9014">
        <v>4980.6379797265699</v>
      </c>
      <c r="I9014">
        <v>405.412089510393</v>
      </c>
    </row>
    <row r="9015" spans="1:9" x14ac:dyDescent="0.25">
      <c r="A9015" t="s">
        <v>60</v>
      </c>
      <c r="B9015">
        <v>2012</v>
      </c>
      <c r="C9015">
        <v>1</v>
      </c>
      <c r="D9015">
        <v>791.18794607262203</v>
      </c>
      <c r="E9015">
        <v>9874.5065643980506</v>
      </c>
      <c r="F9015">
        <v>2483.4121045319498</v>
      </c>
      <c r="G9015">
        <v>1133.7941795827701</v>
      </c>
      <c r="H9015">
        <v>2993.5959683569199</v>
      </c>
      <c r="I9015">
        <v>350.96163194897599</v>
      </c>
    </row>
    <row r="9016" spans="1:9" x14ac:dyDescent="0.25">
      <c r="A9016" t="s">
        <v>60</v>
      </c>
      <c r="B9016">
        <v>2012</v>
      </c>
      <c r="C9016">
        <v>2</v>
      </c>
      <c r="D9016">
        <v>1130.3409366723699</v>
      </c>
      <c r="E9016">
        <v>9872.3776754260307</v>
      </c>
      <c r="F9016">
        <v>2078.4793240752001</v>
      </c>
      <c r="G9016">
        <v>946.39090914671601</v>
      </c>
      <c r="H9016">
        <v>2163.5735927007199</v>
      </c>
      <c r="I9016">
        <v>500.92727111708399</v>
      </c>
    </row>
    <row r="9017" spans="1:9" x14ac:dyDescent="0.25">
      <c r="A9017" t="s">
        <v>60</v>
      </c>
      <c r="B9017">
        <v>2012</v>
      </c>
      <c r="C9017">
        <v>3</v>
      </c>
      <c r="D9017">
        <v>2241.8280180839402</v>
      </c>
      <c r="E9017">
        <v>9798.7999089532404</v>
      </c>
      <c r="F9017">
        <v>1085.5314256716299</v>
      </c>
      <c r="G9017">
        <v>493.41844851985502</v>
      </c>
      <c r="H9017">
        <v>1746.5093996006401</v>
      </c>
      <c r="I9017">
        <v>1305.94240974949</v>
      </c>
    </row>
    <row r="9018" spans="1:9" x14ac:dyDescent="0.25">
      <c r="A9018" t="s">
        <v>60</v>
      </c>
      <c r="B9018">
        <v>2012</v>
      </c>
      <c r="C9018">
        <v>4</v>
      </c>
      <c r="D9018">
        <v>2821.42398894297</v>
      </c>
      <c r="E9018">
        <v>9758.3510669952993</v>
      </c>
      <c r="F9018">
        <v>1026.18491538589</v>
      </c>
      <c r="G9018">
        <v>456.330921566749</v>
      </c>
      <c r="H9018">
        <v>2300.84521531158</v>
      </c>
      <c r="I9018">
        <v>2316.33698579559</v>
      </c>
    </row>
    <row r="9019" spans="1:9" x14ac:dyDescent="0.25">
      <c r="A9019" t="s">
        <v>60</v>
      </c>
      <c r="B9019">
        <v>2012</v>
      </c>
      <c r="C9019">
        <v>5</v>
      </c>
      <c r="D9019">
        <v>3972.0955283262001</v>
      </c>
      <c r="E9019">
        <v>9412.2530362677007</v>
      </c>
      <c r="F9019">
        <v>669.83021907824696</v>
      </c>
      <c r="G9019">
        <v>296.33660506733997</v>
      </c>
      <c r="H9019">
        <v>2750.9543733322298</v>
      </c>
      <c r="I9019">
        <v>3765.1697404103002</v>
      </c>
    </row>
    <row r="9020" spans="1:9" x14ac:dyDescent="0.25">
      <c r="A9020" t="s">
        <v>60</v>
      </c>
      <c r="B9020">
        <v>2012</v>
      </c>
      <c r="C9020">
        <v>6</v>
      </c>
      <c r="D9020">
        <v>2913.9035074323101</v>
      </c>
      <c r="E9020">
        <v>9411.2087873647306</v>
      </c>
      <c r="F9020">
        <v>1028.63910023164</v>
      </c>
      <c r="G9020">
        <v>450.59727332784098</v>
      </c>
      <c r="H9020">
        <v>4187.0447949781501</v>
      </c>
      <c r="I9020">
        <v>2961.9967714381801</v>
      </c>
    </row>
    <row r="9021" spans="1:9" x14ac:dyDescent="0.25">
      <c r="A9021" t="s">
        <v>60</v>
      </c>
      <c r="B9021">
        <v>2012</v>
      </c>
      <c r="C9021">
        <v>7</v>
      </c>
      <c r="D9021">
        <v>2091.59732740564</v>
      </c>
      <c r="E9021">
        <v>9729.7306302854904</v>
      </c>
      <c r="F9021">
        <v>2288.4576254357798</v>
      </c>
      <c r="G9021">
        <v>1080.8964670769301</v>
      </c>
      <c r="H9021">
        <v>4850.5658908968999</v>
      </c>
      <c r="I9021">
        <v>2274.7877941583502</v>
      </c>
    </row>
    <row r="9022" spans="1:9" x14ac:dyDescent="0.25">
      <c r="A9022" t="s">
        <v>60</v>
      </c>
      <c r="B9022">
        <v>2012</v>
      </c>
      <c r="C9022">
        <v>8</v>
      </c>
      <c r="D9022">
        <v>1160.48712057427</v>
      </c>
      <c r="E9022">
        <v>9705.6711703995497</v>
      </c>
      <c r="F9022">
        <v>1729.8658447533001</v>
      </c>
      <c r="G9022">
        <v>793.89884820151099</v>
      </c>
      <c r="H9022">
        <v>2963.51798981004</v>
      </c>
      <c r="I9022">
        <v>1318.5886203005</v>
      </c>
    </row>
    <row r="9023" spans="1:9" x14ac:dyDescent="0.25">
      <c r="A9023" t="s">
        <v>60</v>
      </c>
      <c r="B9023">
        <v>2012</v>
      </c>
      <c r="C9023">
        <v>9</v>
      </c>
      <c r="D9023">
        <v>509.94550472571598</v>
      </c>
      <c r="E9023">
        <v>9755.5052891322994</v>
      </c>
      <c r="F9023">
        <v>3498.3973991265302</v>
      </c>
      <c r="G9023">
        <v>1594.7083842351999</v>
      </c>
      <c r="H9023">
        <v>5338.1326029411803</v>
      </c>
      <c r="I9023">
        <v>646.65153937770106</v>
      </c>
    </row>
    <row r="9024" spans="1:9" x14ac:dyDescent="0.25">
      <c r="A9024" t="s">
        <v>60</v>
      </c>
      <c r="B9024">
        <v>2012</v>
      </c>
      <c r="C9024">
        <v>10</v>
      </c>
      <c r="D9024">
        <v>326.32308601509902</v>
      </c>
      <c r="E9024">
        <v>9849.59526107286</v>
      </c>
      <c r="F9024">
        <v>3089.6762388787602</v>
      </c>
      <c r="G9024">
        <v>1440.7621102303201</v>
      </c>
      <c r="H9024">
        <v>4452.5758293710596</v>
      </c>
      <c r="I9024">
        <v>433.87821071757497</v>
      </c>
    </row>
    <row r="9025" spans="1:9" x14ac:dyDescent="0.25">
      <c r="A9025" t="s">
        <v>60</v>
      </c>
      <c r="B9025">
        <v>2012</v>
      </c>
      <c r="C9025">
        <v>11</v>
      </c>
      <c r="D9025">
        <v>368.96711217259599</v>
      </c>
      <c r="E9025">
        <v>9860.4234878314292</v>
      </c>
      <c r="F9025">
        <v>2258.3835131256701</v>
      </c>
      <c r="G9025">
        <v>1031.14257394936</v>
      </c>
      <c r="H9025">
        <v>2472.5335478801899</v>
      </c>
      <c r="I9025">
        <v>379.89044080224699</v>
      </c>
    </row>
    <row r="9026" spans="1:9" x14ac:dyDescent="0.25">
      <c r="A9026" t="s">
        <v>60</v>
      </c>
      <c r="B9026">
        <v>2012</v>
      </c>
      <c r="C9026">
        <v>12</v>
      </c>
      <c r="D9026">
        <v>514.21222186085595</v>
      </c>
      <c r="E9026">
        <v>9895.6732067361409</v>
      </c>
      <c r="F9026">
        <v>2510.28134960342</v>
      </c>
      <c r="G9026">
        <v>1157.6422029473899</v>
      </c>
      <c r="H9026">
        <v>2961.3024975994499</v>
      </c>
      <c r="I9026">
        <v>357.78685156202602</v>
      </c>
    </row>
    <row r="9027" spans="1:9" x14ac:dyDescent="0.25">
      <c r="A9027" t="s">
        <v>60</v>
      </c>
      <c r="B9027">
        <v>2013</v>
      </c>
      <c r="C9027">
        <v>1</v>
      </c>
      <c r="D9027">
        <v>871.34213020449204</v>
      </c>
      <c r="E9027">
        <v>9886.6428747700502</v>
      </c>
      <c r="F9027">
        <v>1977.48246363207</v>
      </c>
      <c r="G9027">
        <v>911.40448146177505</v>
      </c>
      <c r="H9027">
        <v>1754.6466408410199</v>
      </c>
      <c r="I9027">
        <v>371.44957595502399</v>
      </c>
    </row>
    <row r="9028" spans="1:9" x14ac:dyDescent="0.25">
      <c r="A9028" t="s">
        <v>60</v>
      </c>
      <c r="B9028">
        <v>2013</v>
      </c>
      <c r="C9028">
        <v>2</v>
      </c>
      <c r="D9028">
        <v>1141.1851003422601</v>
      </c>
      <c r="E9028">
        <v>9862.2807781470401</v>
      </c>
      <c r="F9028">
        <v>1416.9046493871299</v>
      </c>
      <c r="G9028">
        <v>654.27567283297799</v>
      </c>
      <c r="H9028">
        <v>1222.43420165168</v>
      </c>
      <c r="I9028">
        <v>496.534071530662</v>
      </c>
    </row>
    <row r="9029" spans="1:9" x14ac:dyDescent="0.25">
      <c r="A9029" t="s">
        <v>60</v>
      </c>
      <c r="B9029">
        <v>2013</v>
      </c>
      <c r="C9029">
        <v>3</v>
      </c>
      <c r="D9029">
        <v>2230.5641471173499</v>
      </c>
      <c r="E9029">
        <v>9819.5520456573395</v>
      </c>
      <c r="F9029">
        <v>656.57118596598605</v>
      </c>
      <c r="G9029">
        <v>292.29168886432899</v>
      </c>
      <c r="H9029">
        <v>657.60433099267505</v>
      </c>
      <c r="I9029">
        <v>1309.4502254296899</v>
      </c>
    </row>
    <row r="9030" spans="1:9" x14ac:dyDescent="0.25">
      <c r="A9030" t="s">
        <v>60</v>
      </c>
      <c r="B9030">
        <v>2013</v>
      </c>
      <c r="C9030">
        <v>4</v>
      </c>
      <c r="D9030">
        <v>2962.52696969822</v>
      </c>
      <c r="E9030">
        <v>9597.5530149046299</v>
      </c>
      <c r="F9030">
        <v>431.29439916943397</v>
      </c>
      <c r="G9030">
        <v>177.220431695923</v>
      </c>
      <c r="H9030">
        <v>1540.17766948137</v>
      </c>
      <c r="I9030">
        <v>2347.11777516747</v>
      </c>
    </row>
    <row r="9031" spans="1:9" x14ac:dyDescent="0.25">
      <c r="A9031" t="s">
        <v>60</v>
      </c>
      <c r="B9031">
        <v>2013</v>
      </c>
      <c r="C9031">
        <v>5</v>
      </c>
      <c r="D9031">
        <v>4426.0631314667298</v>
      </c>
      <c r="E9031">
        <v>8988.5967018483007</v>
      </c>
      <c r="F9031">
        <v>230.06008311730699</v>
      </c>
      <c r="G9031">
        <v>90.373259574248294</v>
      </c>
      <c r="H9031">
        <v>1085.4263310917299</v>
      </c>
      <c r="I9031">
        <v>3906.1311402236602</v>
      </c>
    </row>
    <row r="9032" spans="1:9" x14ac:dyDescent="0.25">
      <c r="A9032" t="s">
        <v>60</v>
      </c>
      <c r="B9032">
        <v>2013</v>
      </c>
      <c r="C9032">
        <v>6</v>
      </c>
      <c r="D9032">
        <v>3536.4208323319599</v>
      </c>
      <c r="E9032">
        <v>8684.5720596382907</v>
      </c>
      <c r="F9032">
        <v>643.04165892882497</v>
      </c>
      <c r="G9032">
        <v>289.001832464941</v>
      </c>
      <c r="H9032">
        <v>4105.4181656570299</v>
      </c>
      <c r="I9032">
        <v>3128.5267678373202</v>
      </c>
    </row>
    <row r="9033" spans="1:9" x14ac:dyDescent="0.25">
      <c r="A9033" t="s">
        <v>60</v>
      </c>
      <c r="B9033">
        <v>2013</v>
      </c>
      <c r="C9033">
        <v>7</v>
      </c>
      <c r="D9033">
        <v>2136.8177381732698</v>
      </c>
      <c r="E9033">
        <v>9543.1810876222899</v>
      </c>
      <c r="F9033">
        <v>952.44258901920102</v>
      </c>
      <c r="G9033">
        <v>444.07724539611002</v>
      </c>
      <c r="H9033">
        <v>2624.1080490024601</v>
      </c>
      <c r="I9033">
        <v>2267.8503075888598</v>
      </c>
    </row>
    <row r="9034" spans="1:9" x14ac:dyDescent="0.25">
      <c r="A9034" t="s">
        <v>60</v>
      </c>
      <c r="B9034">
        <v>2013</v>
      </c>
      <c r="C9034">
        <v>8</v>
      </c>
      <c r="D9034">
        <v>1313.37104515748</v>
      </c>
      <c r="E9034">
        <v>9648.8579446627791</v>
      </c>
      <c r="F9034">
        <v>2430.5871984397299</v>
      </c>
      <c r="G9034">
        <v>1121.64106996896</v>
      </c>
      <c r="H9034">
        <v>4444.0474342688703</v>
      </c>
      <c r="I9034">
        <v>1460.2982811642701</v>
      </c>
    </row>
    <row r="9035" spans="1:9" x14ac:dyDescent="0.25">
      <c r="A9035" t="s">
        <v>60</v>
      </c>
      <c r="B9035">
        <v>2013</v>
      </c>
      <c r="C9035">
        <v>9</v>
      </c>
      <c r="D9035">
        <v>631.73735384954705</v>
      </c>
      <c r="E9035">
        <v>9783.3851725636996</v>
      </c>
      <c r="F9035">
        <v>1600.2784823639499</v>
      </c>
      <c r="G9035">
        <v>742.39682801370896</v>
      </c>
      <c r="H9035">
        <v>2180.3277824311799</v>
      </c>
      <c r="I9035">
        <v>767.03873188831597</v>
      </c>
    </row>
    <row r="9036" spans="1:9" x14ac:dyDescent="0.25">
      <c r="A9036" t="s">
        <v>60</v>
      </c>
      <c r="B9036">
        <v>2013</v>
      </c>
      <c r="C9036">
        <v>10</v>
      </c>
      <c r="D9036">
        <v>418.02061108094</v>
      </c>
      <c r="E9036">
        <v>9801.6389443182397</v>
      </c>
      <c r="F9036">
        <v>2847.8311130726802</v>
      </c>
      <c r="G9036">
        <v>1312.1349952691701</v>
      </c>
      <c r="H9036">
        <v>3687.8501070901498</v>
      </c>
      <c r="I9036">
        <v>515.87552035928695</v>
      </c>
    </row>
    <row r="9037" spans="1:9" x14ac:dyDescent="0.25">
      <c r="A9037" t="s">
        <v>60</v>
      </c>
      <c r="B9037">
        <v>2013</v>
      </c>
      <c r="C9037">
        <v>11</v>
      </c>
      <c r="D9037">
        <v>429.25599151264902</v>
      </c>
      <c r="E9037">
        <v>9813.7903135714696</v>
      </c>
      <c r="F9037">
        <v>2954.8915933768899</v>
      </c>
      <c r="G9037">
        <v>1359.8831474875999</v>
      </c>
      <c r="H9037">
        <v>4199.4196842899601</v>
      </c>
      <c r="I9037">
        <v>414.32070486446099</v>
      </c>
    </row>
    <row r="9038" spans="1:9" x14ac:dyDescent="0.25">
      <c r="A9038" t="s">
        <v>60</v>
      </c>
      <c r="B9038">
        <v>2013</v>
      </c>
      <c r="C9038">
        <v>12</v>
      </c>
      <c r="D9038">
        <v>686.39186005951001</v>
      </c>
      <c r="E9038">
        <v>9871.3596638560393</v>
      </c>
      <c r="F9038">
        <v>2478.9615752698301</v>
      </c>
      <c r="G9038">
        <v>1154.1094826209301</v>
      </c>
      <c r="H9038">
        <v>3076.1481340105101</v>
      </c>
      <c r="I9038">
        <v>433.649651349652</v>
      </c>
    </row>
    <row r="9039" spans="1:9" x14ac:dyDescent="0.25">
      <c r="A9039" t="s">
        <v>60</v>
      </c>
      <c r="B9039">
        <v>2014</v>
      </c>
      <c r="C9039">
        <v>1</v>
      </c>
      <c r="D9039">
        <v>706.29540913081303</v>
      </c>
      <c r="E9039">
        <v>9896.0353391719109</v>
      </c>
      <c r="F9039">
        <v>1802.49301622797</v>
      </c>
      <c r="G9039">
        <v>815.61083651083197</v>
      </c>
      <c r="H9039">
        <v>1118.60988877813</v>
      </c>
      <c r="I9039">
        <v>330.55473346026901</v>
      </c>
    </row>
    <row r="9040" spans="1:9" x14ac:dyDescent="0.25">
      <c r="A9040" t="s">
        <v>60</v>
      </c>
      <c r="B9040">
        <v>2014</v>
      </c>
      <c r="C9040">
        <v>2</v>
      </c>
      <c r="D9040">
        <v>1061.6722112267801</v>
      </c>
      <c r="E9040">
        <v>9907.3827902827397</v>
      </c>
      <c r="F9040">
        <v>1381.3197972519899</v>
      </c>
      <c r="G9040">
        <v>640.19036946801396</v>
      </c>
      <c r="H9040">
        <v>1268.0144852915</v>
      </c>
      <c r="I9040">
        <v>462.45368562509299</v>
      </c>
    </row>
    <row r="9041" spans="1:9" x14ac:dyDescent="0.25">
      <c r="A9041" t="s">
        <v>60</v>
      </c>
      <c r="B9041">
        <v>2014</v>
      </c>
      <c r="C9041">
        <v>3</v>
      </c>
      <c r="D9041">
        <v>2510.1531218065102</v>
      </c>
      <c r="E9041">
        <v>9806.6684785155394</v>
      </c>
      <c r="F9041">
        <v>1003.09618820578</v>
      </c>
      <c r="G9041">
        <v>453.019439153105</v>
      </c>
      <c r="H9041">
        <v>1239.62640500259</v>
      </c>
      <c r="I9041">
        <v>1442.68929474735</v>
      </c>
    </row>
    <row r="9042" spans="1:9" x14ac:dyDescent="0.25">
      <c r="A9042" t="s">
        <v>60</v>
      </c>
      <c r="B9042">
        <v>2014</v>
      </c>
      <c r="C9042">
        <v>4</v>
      </c>
      <c r="D9042">
        <v>3546.2136425921899</v>
      </c>
      <c r="E9042">
        <v>9382.2184331446897</v>
      </c>
      <c r="F9042">
        <v>231.477803098837</v>
      </c>
      <c r="G9042">
        <v>88.927147985065901</v>
      </c>
      <c r="H9042">
        <v>611.38670393826601</v>
      </c>
      <c r="I9042">
        <v>2727.6643317277199</v>
      </c>
    </row>
    <row r="9043" spans="1:9" x14ac:dyDescent="0.25">
      <c r="A9043" t="s">
        <v>60</v>
      </c>
      <c r="B9043">
        <v>2014</v>
      </c>
      <c r="C9043">
        <v>5</v>
      </c>
      <c r="D9043">
        <v>3762.5092871379302</v>
      </c>
      <c r="E9043">
        <v>8962.9815974128796</v>
      </c>
      <c r="F9043">
        <v>1132.1726456231099</v>
      </c>
      <c r="G9043">
        <v>526.74441381674296</v>
      </c>
      <c r="H9043">
        <v>4581.18862961179</v>
      </c>
      <c r="I9043">
        <v>3316.5046574739599</v>
      </c>
    </row>
    <row r="9044" spans="1:9" x14ac:dyDescent="0.25">
      <c r="A9044" t="s">
        <v>60</v>
      </c>
      <c r="B9044">
        <v>2014</v>
      </c>
      <c r="C9044">
        <v>6</v>
      </c>
      <c r="D9044">
        <v>2950.43257468812</v>
      </c>
      <c r="E9044">
        <v>9425.5365401905801</v>
      </c>
      <c r="F9044">
        <v>726.11118286033002</v>
      </c>
      <c r="G9044">
        <v>303.970304505873</v>
      </c>
      <c r="H9044">
        <v>3031.7260990663099</v>
      </c>
      <c r="I9044">
        <v>2995.93196764196</v>
      </c>
    </row>
    <row r="9045" spans="1:9" x14ac:dyDescent="0.25">
      <c r="A9045" t="s">
        <v>60</v>
      </c>
      <c r="B9045">
        <v>2014</v>
      </c>
      <c r="C9045">
        <v>7</v>
      </c>
      <c r="D9045">
        <v>2719.1584570151799</v>
      </c>
      <c r="E9045">
        <v>9521.5482370167501</v>
      </c>
      <c r="F9045">
        <v>816.230135255601</v>
      </c>
      <c r="G9045">
        <v>383.53834879909402</v>
      </c>
      <c r="H9045">
        <v>2588.87836152416</v>
      </c>
      <c r="I9045">
        <v>2844.4596305933501</v>
      </c>
    </row>
    <row r="9046" spans="1:9" x14ac:dyDescent="0.25">
      <c r="A9046" t="s">
        <v>60</v>
      </c>
      <c r="B9046">
        <v>2014</v>
      </c>
      <c r="C9046">
        <v>8</v>
      </c>
      <c r="D9046">
        <v>1360.7857326007299</v>
      </c>
      <c r="E9046">
        <v>9680.37037137878</v>
      </c>
      <c r="F9046">
        <v>2339.51985887808</v>
      </c>
      <c r="G9046">
        <v>1034.1120578535699</v>
      </c>
      <c r="H9046">
        <v>4460.5223444903204</v>
      </c>
      <c r="I9046">
        <v>1503.7269526960299</v>
      </c>
    </row>
    <row r="9047" spans="1:9" x14ac:dyDescent="0.25">
      <c r="A9047" t="s">
        <v>60</v>
      </c>
      <c r="B9047">
        <v>2014</v>
      </c>
      <c r="C9047">
        <v>9</v>
      </c>
      <c r="D9047">
        <v>767.11827969804403</v>
      </c>
      <c r="E9047">
        <v>9834.3103726826503</v>
      </c>
      <c r="F9047">
        <v>1257.6010601201599</v>
      </c>
      <c r="G9047">
        <v>568.91673132350297</v>
      </c>
      <c r="H9047">
        <v>1480.47244659273</v>
      </c>
      <c r="I9047">
        <v>907.94376508376399</v>
      </c>
    </row>
    <row r="9048" spans="1:9" x14ac:dyDescent="0.25">
      <c r="A9048" t="s">
        <v>60</v>
      </c>
      <c r="B9048">
        <v>2014</v>
      </c>
      <c r="C9048">
        <v>10</v>
      </c>
      <c r="D9048">
        <v>358.81139842271301</v>
      </c>
      <c r="E9048">
        <v>9765.3632558686895</v>
      </c>
      <c r="F9048">
        <v>2104.82146378179</v>
      </c>
      <c r="G9048">
        <v>989.48480441724598</v>
      </c>
      <c r="H9048">
        <v>2542.4251495784001</v>
      </c>
      <c r="I9048">
        <v>461.90452872477101</v>
      </c>
    </row>
    <row r="9049" spans="1:9" x14ac:dyDescent="0.25">
      <c r="A9049" t="s">
        <v>60</v>
      </c>
      <c r="B9049">
        <v>2014</v>
      </c>
      <c r="C9049">
        <v>11</v>
      </c>
      <c r="D9049">
        <v>329.907718984746</v>
      </c>
      <c r="E9049">
        <v>9810.0512284781598</v>
      </c>
      <c r="F9049">
        <v>2019.4208556081401</v>
      </c>
      <c r="G9049">
        <v>942.12120941464605</v>
      </c>
      <c r="H9049">
        <v>2239.43674101957</v>
      </c>
      <c r="I9049">
        <v>361.48633483630402</v>
      </c>
    </row>
    <row r="9050" spans="1:9" x14ac:dyDescent="0.25">
      <c r="A9050" t="s">
        <v>60</v>
      </c>
      <c r="B9050">
        <v>2014</v>
      </c>
      <c r="C9050">
        <v>12</v>
      </c>
      <c r="D9050">
        <v>589.30198583791696</v>
      </c>
      <c r="E9050">
        <v>9897.9275733035192</v>
      </c>
      <c r="F9050">
        <v>2599.7982972279401</v>
      </c>
      <c r="G9050">
        <v>1189.26766374618</v>
      </c>
      <c r="H9050">
        <v>2829.6250840145999</v>
      </c>
      <c r="I9050">
        <v>393.133284616217</v>
      </c>
    </row>
    <row r="9051" spans="1:9" x14ac:dyDescent="0.25">
      <c r="A9051" t="s">
        <v>61</v>
      </c>
      <c r="B9051">
        <v>2002</v>
      </c>
      <c r="C9051">
        <v>1</v>
      </c>
      <c r="D9051">
        <v>1243.11167207734</v>
      </c>
      <c r="E9051">
        <v>15104.005534460101</v>
      </c>
      <c r="F9051">
        <v>2692.1132831169298</v>
      </c>
      <c r="G9051">
        <v>1243.6846567105099</v>
      </c>
      <c r="H9051">
        <v>2998.5861152038501</v>
      </c>
      <c r="I9051">
        <v>699.33989585400104</v>
      </c>
    </row>
    <row r="9052" spans="1:9" x14ac:dyDescent="0.25">
      <c r="A9052" t="s">
        <v>61</v>
      </c>
      <c r="B9052">
        <v>2002</v>
      </c>
      <c r="C9052">
        <v>2</v>
      </c>
      <c r="D9052">
        <v>1755.7582390708201</v>
      </c>
      <c r="E9052">
        <v>15059.2931880545</v>
      </c>
      <c r="F9052">
        <v>2261.1121380311201</v>
      </c>
      <c r="G9052">
        <v>1045.1204736588099</v>
      </c>
      <c r="H9052">
        <v>3198.6870715868799</v>
      </c>
      <c r="I9052">
        <v>880.31550813446597</v>
      </c>
    </row>
    <row r="9053" spans="1:9" x14ac:dyDescent="0.25">
      <c r="A9053" t="s">
        <v>61</v>
      </c>
      <c r="B9053">
        <v>2002</v>
      </c>
      <c r="C9053">
        <v>3</v>
      </c>
      <c r="D9053">
        <v>3264.6564347368198</v>
      </c>
      <c r="E9053">
        <v>15014.459807977801</v>
      </c>
      <c r="F9053">
        <v>1103.3758840993901</v>
      </c>
      <c r="G9053">
        <v>504.41150543061599</v>
      </c>
      <c r="H9053">
        <v>1623.7841635310499</v>
      </c>
      <c r="I9053">
        <v>2052.5667484567398</v>
      </c>
    </row>
    <row r="9054" spans="1:9" x14ac:dyDescent="0.25">
      <c r="A9054" t="s">
        <v>61</v>
      </c>
      <c r="B9054">
        <v>2002</v>
      </c>
      <c r="C9054">
        <v>4</v>
      </c>
      <c r="D9054">
        <v>5034.8425939447998</v>
      </c>
      <c r="E9054">
        <v>14102.6147824481</v>
      </c>
      <c r="F9054">
        <v>131.543238240188</v>
      </c>
      <c r="G9054">
        <v>59.845257022471998</v>
      </c>
      <c r="H9054">
        <v>1416.8947087945401</v>
      </c>
      <c r="I9054">
        <v>3887.3699661660198</v>
      </c>
    </row>
    <row r="9055" spans="1:9" x14ac:dyDescent="0.25">
      <c r="A9055" t="s">
        <v>61</v>
      </c>
      <c r="B9055">
        <v>2002</v>
      </c>
      <c r="C9055">
        <v>5</v>
      </c>
      <c r="D9055">
        <v>5953.6308644687597</v>
      </c>
      <c r="E9055">
        <v>12740.669591190601</v>
      </c>
      <c r="F9055">
        <v>120.185688990725</v>
      </c>
      <c r="G9055">
        <v>55.944800759143497</v>
      </c>
      <c r="H9055">
        <v>1445.4245154462899</v>
      </c>
      <c r="I9055">
        <v>4990.3051100401899</v>
      </c>
    </row>
    <row r="9056" spans="1:9" x14ac:dyDescent="0.25">
      <c r="A9056" t="s">
        <v>61</v>
      </c>
      <c r="B9056">
        <v>2002</v>
      </c>
      <c r="C9056">
        <v>6</v>
      </c>
      <c r="D9056">
        <v>4371.4981089201201</v>
      </c>
      <c r="E9056">
        <v>12276.130607220501</v>
      </c>
      <c r="F9056">
        <v>273.967731512331</v>
      </c>
      <c r="G9056">
        <v>124.538514875719</v>
      </c>
      <c r="H9056">
        <v>4820.6834737380004</v>
      </c>
      <c r="I9056">
        <v>3735.3512709925399</v>
      </c>
    </row>
    <row r="9057" spans="1:9" x14ac:dyDescent="0.25">
      <c r="A9057" t="s">
        <v>61</v>
      </c>
      <c r="B9057">
        <v>2002</v>
      </c>
      <c r="C9057">
        <v>7</v>
      </c>
      <c r="D9057">
        <v>3548.8165908783299</v>
      </c>
      <c r="E9057">
        <v>13956.414374324901</v>
      </c>
      <c r="F9057">
        <v>410.20801975554798</v>
      </c>
      <c r="G9057">
        <v>187.262736584013</v>
      </c>
      <c r="H9057">
        <v>2233.2699697470998</v>
      </c>
      <c r="I9057">
        <v>3762.3080527197799</v>
      </c>
    </row>
    <row r="9058" spans="1:9" x14ac:dyDescent="0.25">
      <c r="A9058" t="s">
        <v>61</v>
      </c>
      <c r="B9058">
        <v>2002</v>
      </c>
      <c r="C9058">
        <v>8</v>
      </c>
      <c r="D9058">
        <v>2677.8759272862198</v>
      </c>
      <c r="E9058">
        <v>13169.004484806999</v>
      </c>
      <c r="F9058">
        <v>107.82890366191199</v>
      </c>
      <c r="G9058">
        <v>48.514571945658297</v>
      </c>
      <c r="H9058">
        <v>119.83798706634001</v>
      </c>
      <c r="I9058">
        <v>2619.8478699362799</v>
      </c>
    </row>
    <row r="9059" spans="1:9" x14ac:dyDescent="0.25">
      <c r="A9059" t="s">
        <v>61</v>
      </c>
      <c r="B9059">
        <v>2002</v>
      </c>
      <c r="C9059">
        <v>9</v>
      </c>
      <c r="D9059">
        <v>1184.5423497327599</v>
      </c>
      <c r="E9059">
        <v>13310.457447008001</v>
      </c>
      <c r="F9059">
        <v>279.23476406446702</v>
      </c>
      <c r="G9059">
        <v>125.51792331159901</v>
      </c>
      <c r="H9059">
        <v>1781.2015399818899</v>
      </c>
      <c r="I9059">
        <v>1251.9694424685699</v>
      </c>
    </row>
    <row r="9060" spans="1:9" x14ac:dyDescent="0.25">
      <c r="A9060" t="s">
        <v>61</v>
      </c>
      <c r="B9060">
        <v>2002</v>
      </c>
      <c r="C9060">
        <v>10</v>
      </c>
      <c r="D9060">
        <v>475.98813793813201</v>
      </c>
      <c r="E9060">
        <v>14947.2587036195</v>
      </c>
      <c r="F9060">
        <v>1967.89895750401</v>
      </c>
      <c r="G9060">
        <v>922.65470992531698</v>
      </c>
      <c r="H9060">
        <v>2651.44039786129</v>
      </c>
      <c r="I9060">
        <v>727.402727775426</v>
      </c>
    </row>
    <row r="9061" spans="1:9" x14ac:dyDescent="0.25">
      <c r="A9061" t="s">
        <v>61</v>
      </c>
      <c r="B9061">
        <v>2002</v>
      </c>
      <c r="C9061">
        <v>11</v>
      </c>
      <c r="D9061">
        <v>491.702286140193</v>
      </c>
      <c r="E9061">
        <v>15057.7008321947</v>
      </c>
      <c r="F9061">
        <v>2721.4956884180101</v>
      </c>
      <c r="G9061">
        <v>1258.77727655066</v>
      </c>
      <c r="H9061">
        <v>3492.2855118412899</v>
      </c>
      <c r="I9061">
        <v>635.72925212293103</v>
      </c>
    </row>
    <row r="9062" spans="1:9" x14ac:dyDescent="0.25">
      <c r="A9062" t="s">
        <v>61</v>
      </c>
      <c r="B9062">
        <v>2002</v>
      </c>
      <c r="C9062">
        <v>12</v>
      </c>
      <c r="D9062">
        <v>657.17789725280795</v>
      </c>
      <c r="E9062">
        <v>15082.126695164799</v>
      </c>
      <c r="F9062">
        <v>2026.5433229595201</v>
      </c>
      <c r="G9062">
        <v>943.63800742627598</v>
      </c>
      <c r="H9062">
        <v>1787.63551089726</v>
      </c>
      <c r="I9062">
        <v>626.90939369367698</v>
      </c>
    </row>
    <row r="9063" spans="1:9" x14ac:dyDescent="0.25">
      <c r="A9063" t="s">
        <v>61</v>
      </c>
      <c r="B9063">
        <v>2003</v>
      </c>
      <c r="C9063">
        <v>1</v>
      </c>
      <c r="D9063">
        <v>1141.5274029807599</v>
      </c>
      <c r="E9063">
        <v>15075.618795230201</v>
      </c>
      <c r="F9063">
        <v>2344.8054295245202</v>
      </c>
      <c r="G9063">
        <v>1088.0260451266199</v>
      </c>
      <c r="H9063">
        <v>2729.4712511409798</v>
      </c>
      <c r="I9063">
        <v>664.22124074003705</v>
      </c>
    </row>
    <row r="9064" spans="1:9" x14ac:dyDescent="0.25">
      <c r="A9064" t="s">
        <v>61</v>
      </c>
      <c r="B9064">
        <v>2003</v>
      </c>
      <c r="C9064">
        <v>2</v>
      </c>
      <c r="D9064">
        <v>1394.11051055437</v>
      </c>
      <c r="E9064">
        <v>15066.378189094101</v>
      </c>
      <c r="F9064">
        <v>1322.76639558992</v>
      </c>
      <c r="G9064">
        <v>614.46829294178497</v>
      </c>
      <c r="H9064">
        <v>1254.6805316326299</v>
      </c>
      <c r="I9064">
        <v>761.64490579709002</v>
      </c>
    </row>
    <row r="9065" spans="1:9" x14ac:dyDescent="0.25">
      <c r="A9065" t="s">
        <v>61</v>
      </c>
      <c r="B9065">
        <v>2003</v>
      </c>
      <c r="C9065">
        <v>3</v>
      </c>
      <c r="D9065">
        <v>3139.1240743777998</v>
      </c>
      <c r="E9065">
        <v>14828.9395644292</v>
      </c>
      <c r="F9065">
        <v>841.57624667013204</v>
      </c>
      <c r="G9065">
        <v>379.48899566028001</v>
      </c>
      <c r="H9065">
        <v>1038.72429953148</v>
      </c>
      <c r="I9065">
        <v>1940.79340426877</v>
      </c>
    </row>
    <row r="9066" spans="1:9" x14ac:dyDescent="0.25">
      <c r="A9066" t="s">
        <v>61</v>
      </c>
      <c r="B9066">
        <v>2003</v>
      </c>
      <c r="C9066">
        <v>4</v>
      </c>
      <c r="D9066">
        <v>3879.1352093057999</v>
      </c>
      <c r="E9066">
        <v>14520.687859956401</v>
      </c>
      <c r="F9066">
        <v>691.23459365282099</v>
      </c>
      <c r="G9066">
        <v>320.13780435141803</v>
      </c>
      <c r="H9066">
        <v>2399.6571598752198</v>
      </c>
      <c r="I9066">
        <v>3241.3261847755098</v>
      </c>
    </row>
    <row r="9067" spans="1:9" x14ac:dyDescent="0.25">
      <c r="A9067" t="s">
        <v>61</v>
      </c>
      <c r="B9067">
        <v>2003</v>
      </c>
      <c r="C9067">
        <v>5</v>
      </c>
      <c r="D9067">
        <v>5154.6805375690101</v>
      </c>
      <c r="E9067">
        <v>14325.033736527201</v>
      </c>
      <c r="F9067">
        <v>1085.6475804281799</v>
      </c>
      <c r="G9067">
        <v>509.85002872488599</v>
      </c>
      <c r="H9067">
        <v>5366.6081412984404</v>
      </c>
      <c r="I9067">
        <v>5027.0718593042402</v>
      </c>
    </row>
    <row r="9068" spans="1:9" x14ac:dyDescent="0.25">
      <c r="A9068" t="s">
        <v>61</v>
      </c>
      <c r="B9068">
        <v>2003</v>
      </c>
      <c r="C9068">
        <v>6</v>
      </c>
      <c r="D9068">
        <v>3748.1023600886101</v>
      </c>
      <c r="E9068">
        <v>14136.856955383801</v>
      </c>
      <c r="F9068">
        <v>321.73854682185998</v>
      </c>
      <c r="G9068">
        <v>149.32008470579899</v>
      </c>
      <c r="H9068">
        <v>3135.7172732344702</v>
      </c>
      <c r="I9068">
        <v>3861.9533084519098</v>
      </c>
    </row>
    <row r="9069" spans="1:9" x14ac:dyDescent="0.25">
      <c r="A9069" t="s">
        <v>61</v>
      </c>
      <c r="B9069">
        <v>2003</v>
      </c>
      <c r="C9069">
        <v>7</v>
      </c>
      <c r="D9069">
        <v>3173.3351131897598</v>
      </c>
      <c r="E9069">
        <v>14551.929551819199</v>
      </c>
      <c r="F9069">
        <v>1913.03661740032</v>
      </c>
      <c r="G9069">
        <v>898.70359547174496</v>
      </c>
      <c r="H9069">
        <v>4728.0989848171002</v>
      </c>
      <c r="I9069">
        <v>3395.7942114471898</v>
      </c>
    </row>
    <row r="9070" spans="1:9" x14ac:dyDescent="0.25">
      <c r="A9070" t="s">
        <v>61</v>
      </c>
      <c r="B9070">
        <v>2003</v>
      </c>
      <c r="C9070">
        <v>8</v>
      </c>
      <c r="D9070">
        <v>1660.5639725041799</v>
      </c>
      <c r="E9070">
        <v>14812.232199365901</v>
      </c>
      <c r="F9070">
        <v>4831.7577427341303</v>
      </c>
      <c r="G9070">
        <v>2248.5702895669401</v>
      </c>
      <c r="H9070">
        <v>9486.5497310606697</v>
      </c>
      <c r="I9070">
        <v>1822.4097084883399</v>
      </c>
    </row>
    <row r="9071" spans="1:9" x14ac:dyDescent="0.25">
      <c r="A9071" t="s">
        <v>61</v>
      </c>
      <c r="B9071">
        <v>2003</v>
      </c>
      <c r="C9071">
        <v>9</v>
      </c>
      <c r="D9071">
        <v>1107.9288348099999</v>
      </c>
      <c r="E9071">
        <v>14874.3487308372</v>
      </c>
      <c r="F9071">
        <v>635.33588331371504</v>
      </c>
      <c r="G9071">
        <v>289.384927560005</v>
      </c>
      <c r="H9071">
        <v>902.16884178713497</v>
      </c>
      <c r="I9071">
        <v>1213.12802616718</v>
      </c>
    </row>
    <row r="9072" spans="1:9" x14ac:dyDescent="0.25">
      <c r="A9072" t="s">
        <v>61</v>
      </c>
      <c r="B9072">
        <v>2003</v>
      </c>
      <c r="C9072">
        <v>10</v>
      </c>
      <c r="D9072">
        <v>524.73951690840204</v>
      </c>
      <c r="E9072">
        <v>15064.886574505799</v>
      </c>
      <c r="F9072">
        <v>2494.6723003811499</v>
      </c>
      <c r="G9072">
        <v>1173.6588121954701</v>
      </c>
      <c r="H9072">
        <v>3075.3505860894302</v>
      </c>
      <c r="I9072">
        <v>614.12518596249902</v>
      </c>
    </row>
    <row r="9073" spans="1:9" x14ac:dyDescent="0.25">
      <c r="A9073" t="s">
        <v>61</v>
      </c>
      <c r="B9073">
        <v>2003</v>
      </c>
      <c r="C9073">
        <v>11</v>
      </c>
      <c r="D9073">
        <v>483.46399644397002</v>
      </c>
      <c r="E9073">
        <v>15052.994438009</v>
      </c>
      <c r="F9073">
        <v>2865.68701936358</v>
      </c>
      <c r="G9073">
        <v>1329.09218417634</v>
      </c>
      <c r="H9073">
        <v>3573.3942062112201</v>
      </c>
      <c r="I9073">
        <v>484.57108824367498</v>
      </c>
    </row>
    <row r="9074" spans="1:9" x14ac:dyDescent="0.25">
      <c r="A9074" t="s">
        <v>61</v>
      </c>
      <c r="B9074">
        <v>2003</v>
      </c>
      <c r="C9074">
        <v>12</v>
      </c>
      <c r="D9074">
        <v>825.28584092374399</v>
      </c>
      <c r="E9074">
        <v>15059.539820128801</v>
      </c>
      <c r="F9074">
        <v>2586.4552749461</v>
      </c>
      <c r="G9074">
        <v>1195.19036709793</v>
      </c>
      <c r="H9074">
        <v>2988.3227987551199</v>
      </c>
      <c r="I9074">
        <v>542.95111931876102</v>
      </c>
    </row>
    <row r="9075" spans="1:9" x14ac:dyDescent="0.25">
      <c r="A9075" t="s">
        <v>61</v>
      </c>
      <c r="B9075">
        <v>2004</v>
      </c>
      <c r="C9075">
        <v>1</v>
      </c>
      <c r="D9075">
        <v>997.19306361226904</v>
      </c>
      <c r="E9075">
        <v>15119.8851039821</v>
      </c>
      <c r="F9075">
        <v>2174.38292255232</v>
      </c>
      <c r="G9075">
        <v>1017.45544395664</v>
      </c>
      <c r="H9075">
        <v>1866.7042442467</v>
      </c>
      <c r="I9075">
        <v>468.65376932280799</v>
      </c>
    </row>
    <row r="9076" spans="1:9" x14ac:dyDescent="0.25">
      <c r="A9076" t="s">
        <v>61</v>
      </c>
      <c r="B9076">
        <v>2004</v>
      </c>
      <c r="C9076">
        <v>2</v>
      </c>
      <c r="D9076">
        <v>1610.0875697766501</v>
      </c>
      <c r="E9076">
        <v>15062.0092894344</v>
      </c>
      <c r="F9076">
        <v>2126.3419019758799</v>
      </c>
      <c r="G9076">
        <v>992.64542772173399</v>
      </c>
      <c r="H9076">
        <v>2478.0629189097399</v>
      </c>
      <c r="I9076">
        <v>700.20896796861905</v>
      </c>
    </row>
    <row r="9077" spans="1:9" x14ac:dyDescent="0.25">
      <c r="A9077" t="s">
        <v>61</v>
      </c>
      <c r="B9077">
        <v>2004</v>
      </c>
      <c r="C9077">
        <v>3</v>
      </c>
      <c r="D9077">
        <v>2884.4788759908702</v>
      </c>
      <c r="E9077">
        <v>15006.420791917901</v>
      </c>
      <c r="F9077">
        <v>1854.1901143223999</v>
      </c>
      <c r="G9077">
        <v>853.72098904794996</v>
      </c>
      <c r="H9077">
        <v>2882.7647357854898</v>
      </c>
      <c r="I9077">
        <v>1693.8459991828299</v>
      </c>
    </row>
    <row r="9078" spans="1:9" x14ac:dyDescent="0.25">
      <c r="A9078" t="s">
        <v>61</v>
      </c>
      <c r="B9078">
        <v>2004</v>
      </c>
      <c r="C9078">
        <v>4</v>
      </c>
      <c r="D9078">
        <v>4911.6950030948501</v>
      </c>
      <c r="E9078">
        <v>14018.241744966001</v>
      </c>
      <c r="F9078">
        <v>81.722818517929994</v>
      </c>
      <c r="G9078">
        <v>36.485265043509798</v>
      </c>
      <c r="H9078">
        <v>395.71009097102899</v>
      </c>
      <c r="I9078">
        <v>3674.6288682923</v>
      </c>
    </row>
    <row r="9079" spans="1:9" x14ac:dyDescent="0.25">
      <c r="A9079" t="s">
        <v>61</v>
      </c>
      <c r="B9079">
        <v>2004</v>
      </c>
      <c r="C9079">
        <v>5</v>
      </c>
      <c r="D9079">
        <v>5041.3238695689897</v>
      </c>
      <c r="E9079">
        <v>12420.781766919299</v>
      </c>
      <c r="F9079">
        <v>128.406552054472</v>
      </c>
      <c r="G9079">
        <v>57.937681754574299</v>
      </c>
      <c r="H9079">
        <v>1891.9184194648101</v>
      </c>
      <c r="I9079">
        <v>4013.30246760004</v>
      </c>
    </row>
    <row r="9080" spans="1:9" x14ac:dyDescent="0.25">
      <c r="A9080" t="s">
        <v>61</v>
      </c>
      <c r="B9080">
        <v>2004</v>
      </c>
      <c r="C9080">
        <v>6</v>
      </c>
      <c r="D9080">
        <v>3875.1720046819401</v>
      </c>
      <c r="E9080">
        <v>13453.753345433901</v>
      </c>
      <c r="F9080">
        <v>1477.1546107122099</v>
      </c>
      <c r="G9080">
        <v>674.84238887169795</v>
      </c>
      <c r="H9080">
        <v>6724.7039560417297</v>
      </c>
      <c r="I9080">
        <v>3689.6222217753598</v>
      </c>
    </row>
    <row r="9081" spans="1:9" x14ac:dyDescent="0.25">
      <c r="A9081" t="s">
        <v>61</v>
      </c>
      <c r="B9081">
        <v>2004</v>
      </c>
      <c r="C9081">
        <v>7</v>
      </c>
      <c r="D9081">
        <v>2988.2593722269098</v>
      </c>
      <c r="E9081">
        <v>14733.1002365227</v>
      </c>
      <c r="F9081">
        <v>786.58115659204202</v>
      </c>
      <c r="G9081">
        <v>356.392103110238</v>
      </c>
      <c r="H9081">
        <v>3152.00797612525</v>
      </c>
      <c r="I9081">
        <v>3267.3180753445599</v>
      </c>
    </row>
    <row r="9082" spans="1:9" x14ac:dyDescent="0.25">
      <c r="A9082" t="s">
        <v>61</v>
      </c>
      <c r="B9082">
        <v>2004</v>
      </c>
      <c r="C9082">
        <v>8</v>
      </c>
      <c r="D9082">
        <v>1998.5663674954501</v>
      </c>
      <c r="E9082">
        <v>14841.5464247938</v>
      </c>
      <c r="F9082">
        <v>2483.4053430767899</v>
      </c>
      <c r="G9082">
        <v>1131.46276479015</v>
      </c>
      <c r="H9082">
        <v>4649.0443263333</v>
      </c>
      <c r="I9082">
        <v>2177.3875934111502</v>
      </c>
    </row>
    <row r="9083" spans="1:9" x14ac:dyDescent="0.25">
      <c r="A9083" t="s">
        <v>61</v>
      </c>
      <c r="B9083">
        <v>2004</v>
      </c>
      <c r="C9083">
        <v>9</v>
      </c>
      <c r="D9083">
        <v>902.97051732855005</v>
      </c>
      <c r="E9083">
        <v>14894.483720759101</v>
      </c>
      <c r="F9083">
        <v>2801.6226251401499</v>
      </c>
      <c r="G9083">
        <v>1305.5472216135599</v>
      </c>
      <c r="H9083">
        <v>4837.2656084546097</v>
      </c>
      <c r="I9083">
        <v>1024.4459493808799</v>
      </c>
    </row>
    <row r="9084" spans="1:9" x14ac:dyDescent="0.25">
      <c r="A9084" t="s">
        <v>61</v>
      </c>
      <c r="B9084">
        <v>2004</v>
      </c>
      <c r="C9084">
        <v>10</v>
      </c>
      <c r="D9084">
        <v>614.54046324129695</v>
      </c>
      <c r="E9084">
        <v>15061.4925344977</v>
      </c>
      <c r="F9084">
        <v>3070.8333913350298</v>
      </c>
      <c r="G9084">
        <v>1439.37513812066</v>
      </c>
      <c r="H9084">
        <v>3789.0606138457902</v>
      </c>
      <c r="I9084">
        <v>690.08444902061501</v>
      </c>
    </row>
    <row r="9085" spans="1:9" x14ac:dyDescent="0.25">
      <c r="A9085" t="s">
        <v>61</v>
      </c>
      <c r="B9085">
        <v>2004</v>
      </c>
      <c r="C9085">
        <v>11</v>
      </c>
      <c r="D9085">
        <v>543.16673405670997</v>
      </c>
      <c r="E9085">
        <v>15022.4698086432</v>
      </c>
      <c r="F9085">
        <v>1883.9923612100599</v>
      </c>
      <c r="G9085">
        <v>866.50740379225999</v>
      </c>
      <c r="H9085">
        <v>2212.2864001949501</v>
      </c>
      <c r="I9085">
        <v>520.35267812413599</v>
      </c>
    </row>
    <row r="9086" spans="1:9" x14ac:dyDescent="0.25">
      <c r="A9086" t="s">
        <v>61</v>
      </c>
      <c r="B9086">
        <v>2004</v>
      </c>
      <c r="C9086">
        <v>12</v>
      </c>
      <c r="D9086">
        <v>825.62595396947904</v>
      </c>
      <c r="E9086">
        <v>15102.5019974767</v>
      </c>
      <c r="F9086">
        <v>2838.1023398756602</v>
      </c>
      <c r="G9086">
        <v>1325.1707875232801</v>
      </c>
      <c r="H9086">
        <v>3096.6389726028901</v>
      </c>
      <c r="I9086">
        <v>542.942030652163</v>
      </c>
    </row>
    <row r="9087" spans="1:9" x14ac:dyDescent="0.25">
      <c r="A9087" t="s">
        <v>61</v>
      </c>
      <c r="B9087">
        <v>2005</v>
      </c>
      <c r="C9087">
        <v>1</v>
      </c>
      <c r="D9087">
        <v>1176.7355709794399</v>
      </c>
      <c r="E9087">
        <v>15072.452311294001</v>
      </c>
      <c r="F9087">
        <v>2668.6753162516002</v>
      </c>
      <c r="G9087">
        <v>1226.3343346880399</v>
      </c>
      <c r="H9087">
        <v>3193.50028421041</v>
      </c>
      <c r="I9087">
        <v>521.470245828104</v>
      </c>
    </row>
    <row r="9088" spans="1:9" x14ac:dyDescent="0.25">
      <c r="A9088" t="s">
        <v>61</v>
      </c>
      <c r="B9088">
        <v>2005</v>
      </c>
      <c r="C9088">
        <v>2</v>
      </c>
      <c r="D9088">
        <v>1466.94521825028</v>
      </c>
      <c r="E9088">
        <v>15103.154440374001</v>
      </c>
      <c r="F9088">
        <v>1036.3118652227899</v>
      </c>
      <c r="G9088">
        <v>484.74728297169003</v>
      </c>
      <c r="H9088">
        <v>495.17658157340099</v>
      </c>
      <c r="I9088">
        <v>642.98506883064499</v>
      </c>
    </row>
    <row r="9089" spans="1:9" x14ac:dyDescent="0.25">
      <c r="A9089" t="s">
        <v>61</v>
      </c>
      <c r="B9089">
        <v>2005</v>
      </c>
      <c r="C9089">
        <v>3</v>
      </c>
      <c r="D9089">
        <v>2470.2988702560901</v>
      </c>
      <c r="E9089">
        <v>15057.794315888699</v>
      </c>
      <c r="F9089">
        <v>956.51403863383302</v>
      </c>
      <c r="G9089">
        <v>451.27768601751399</v>
      </c>
      <c r="H9089">
        <v>940.491599550827</v>
      </c>
      <c r="I9089">
        <v>1476.91599490516</v>
      </c>
    </row>
    <row r="9090" spans="1:9" x14ac:dyDescent="0.25">
      <c r="A9090" t="s">
        <v>61</v>
      </c>
      <c r="B9090">
        <v>2005</v>
      </c>
      <c r="C9090">
        <v>4</v>
      </c>
      <c r="D9090">
        <v>4390.0101488104501</v>
      </c>
      <c r="E9090">
        <v>14400.355373620099</v>
      </c>
      <c r="F9090">
        <v>193.35036108262199</v>
      </c>
      <c r="G9090">
        <v>85.216326308032706</v>
      </c>
      <c r="H9090">
        <v>951.42553253885796</v>
      </c>
      <c r="I9090">
        <v>3355.0804929671899</v>
      </c>
    </row>
    <row r="9091" spans="1:9" x14ac:dyDescent="0.25">
      <c r="A9091" t="s">
        <v>61</v>
      </c>
      <c r="B9091">
        <v>2005</v>
      </c>
      <c r="C9091">
        <v>5</v>
      </c>
      <c r="D9091">
        <v>4703.5515799195</v>
      </c>
      <c r="E9091">
        <v>14108.811940688</v>
      </c>
      <c r="F9091">
        <v>655.56067026468702</v>
      </c>
      <c r="G9091">
        <v>316.63730163769901</v>
      </c>
      <c r="H9091">
        <v>3652.9997537715799</v>
      </c>
      <c r="I9091">
        <v>4445.1237348620298</v>
      </c>
    </row>
    <row r="9092" spans="1:9" x14ac:dyDescent="0.25">
      <c r="A9092" t="s">
        <v>61</v>
      </c>
      <c r="B9092">
        <v>2005</v>
      </c>
      <c r="C9092">
        <v>6</v>
      </c>
      <c r="D9092">
        <v>3956.0134103282699</v>
      </c>
      <c r="E9092">
        <v>13795.233260237999</v>
      </c>
      <c r="F9092">
        <v>602.43077059502798</v>
      </c>
      <c r="G9092">
        <v>291.08774537222399</v>
      </c>
      <c r="H9092">
        <v>3075.4840373437601</v>
      </c>
      <c r="I9092">
        <v>3926.4554019902398</v>
      </c>
    </row>
    <row r="9093" spans="1:9" x14ac:dyDescent="0.25">
      <c r="A9093" t="s">
        <v>61</v>
      </c>
      <c r="B9093">
        <v>2005</v>
      </c>
      <c r="C9093">
        <v>7</v>
      </c>
      <c r="D9093">
        <v>3600.0166837516999</v>
      </c>
      <c r="E9093">
        <v>13063.2387083264</v>
      </c>
      <c r="F9093">
        <v>202.422517838001</v>
      </c>
      <c r="G9093">
        <v>92.1653661984911</v>
      </c>
      <c r="H9093">
        <v>2220.9021448212102</v>
      </c>
      <c r="I9093">
        <v>3343.5631316090698</v>
      </c>
    </row>
    <row r="9094" spans="1:9" x14ac:dyDescent="0.25">
      <c r="A9094" t="s">
        <v>61</v>
      </c>
      <c r="B9094">
        <v>2005</v>
      </c>
      <c r="C9094">
        <v>8</v>
      </c>
      <c r="D9094">
        <v>1863.6471089854599</v>
      </c>
      <c r="E9094">
        <v>14567.7515187231</v>
      </c>
      <c r="F9094">
        <v>1337.98560572767</v>
      </c>
      <c r="G9094">
        <v>606.22409374898098</v>
      </c>
      <c r="H9094">
        <v>3704.2667532420601</v>
      </c>
      <c r="I9094">
        <v>1985.10061786386</v>
      </c>
    </row>
    <row r="9095" spans="1:9" x14ac:dyDescent="0.25">
      <c r="A9095" t="s">
        <v>61</v>
      </c>
      <c r="B9095">
        <v>2005</v>
      </c>
      <c r="C9095">
        <v>9</v>
      </c>
      <c r="D9095">
        <v>1168.59751559506</v>
      </c>
      <c r="E9095">
        <v>14946.3655673142</v>
      </c>
      <c r="F9095">
        <v>1168.5570546622801</v>
      </c>
      <c r="G9095">
        <v>535.23875403705904</v>
      </c>
      <c r="H9095">
        <v>1634.8770570388399</v>
      </c>
      <c r="I9095">
        <v>1277.9244951790099</v>
      </c>
    </row>
    <row r="9096" spans="1:9" x14ac:dyDescent="0.25">
      <c r="A9096" t="s">
        <v>61</v>
      </c>
      <c r="B9096">
        <v>2005</v>
      </c>
      <c r="C9096">
        <v>10</v>
      </c>
      <c r="D9096">
        <v>886.64033977708095</v>
      </c>
      <c r="E9096">
        <v>15013.8962208093</v>
      </c>
      <c r="F9096">
        <v>1550.2159681206899</v>
      </c>
      <c r="G9096">
        <v>717.18045255496202</v>
      </c>
      <c r="H9096">
        <v>1732.60207068876</v>
      </c>
      <c r="I9096">
        <v>927.03109276514499</v>
      </c>
    </row>
    <row r="9097" spans="1:9" x14ac:dyDescent="0.25">
      <c r="A9097" t="s">
        <v>61</v>
      </c>
      <c r="B9097">
        <v>2005</v>
      </c>
      <c r="C9097">
        <v>11</v>
      </c>
      <c r="D9097">
        <v>558.14931306554399</v>
      </c>
      <c r="E9097">
        <v>15044.261023474601</v>
      </c>
      <c r="F9097">
        <v>1937.08321171433</v>
      </c>
      <c r="G9097">
        <v>897.50561710453201</v>
      </c>
      <c r="H9097">
        <v>2022.46884507714</v>
      </c>
      <c r="I9097">
        <v>539.07837136055002</v>
      </c>
    </row>
    <row r="9098" spans="1:9" x14ac:dyDescent="0.25">
      <c r="A9098" t="s">
        <v>61</v>
      </c>
      <c r="B9098">
        <v>2005</v>
      </c>
      <c r="C9098">
        <v>12</v>
      </c>
      <c r="D9098">
        <v>691.29082178032399</v>
      </c>
      <c r="E9098">
        <v>15093.024154281</v>
      </c>
      <c r="F9098">
        <v>2082.8710707917799</v>
      </c>
      <c r="G9098">
        <v>968.695573352515</v>
      </c>
      <c r="H9098">
        <v>1838.8175833698001</v>
      </c>
      <c r="I9098">
        <v>484.868614681476</v>
      </c>
    </row>
    <row r="9099" spans="1:9" x14ac:dyDescent="0.25">
      <c r="A9099" t="s">
        <v>61</v>
      </c>
      <c r="B9099">
        <v>2006</v>
      </c>
      <c r="C9099">
        <v>1</v>
      </c>
      <c r="D9099">
        <v>1027.8933452234</v>
      </c>
      <c r="E9099">
        <v>15097.8078732739</v>
      </c>
      <c r="F9099">
        <v>1650.2151466253699</v>
      </c>
      <c r="G9099">
        <v>765.85376798130096</v>
      </c>
      <c r="H9099">
        <v>910.60136928471798</v>
      </c>
      <c r="I9099">
        <v>476.61891341507197</v>
      </c>
    </row>
    <row r="9100" spans="1:9" x14ac:dyDescent="0.25">
      <c r="A9100" t="s">
        <v>61</v>
      </c>
      <c r="B9100">
        <v>2006</v>
      </c>
      <c r="C9100">
        <v>2</v>
      </c>
      <c r="D9100">
        <v>1248.5982549687801</v>
      </c>
      <c r="E9100">
        <v>15102.7563976985</v>
      </c>
      <c r="F9100">
        <v>1356.84697044256</v>
      </c>
      <c r="G9100">
        <v>629.31542277940605</v>
      </c>
      <c r="H9100">
        <v>816.76011960383096</v>
      </c>
      <c r="I9100">
        <v>580.50010277412696</v>
      </c>
    </row>
    <row r="9101" spans="1:9" x14ac:dyDescent="0.25">
      <c r="A9101" t="s">
        <v>61</v>
      </c>
      <c r="B9101">
        <v>2006</v>
      </c>
      <c r="C9101">
        <v>3</v>
      </c>
      <c r="D9101">
        <v>2714.0024171636901</v>
      </c>
      <c r="E9101">
        <v>15030.2882641545</v>
      </c>
      <c r="F9101">
        <v>1026.38441941116</v>
      </c>
      <c r="G9101">
        <v>470.82754175477203</v>
      </c>
      <c r="H9101">
        <v>1238.68264580921</v>
      </c>
      <c r="I9101">
        <v>1602.7748774858501</v>
      </c>
    </row>
    <row r="9102" spans="1:9" x14ac:dyDescent="0.25">
      <c r="A9102" t="s">
        <v>61</v>
      </c>
      <c r="B9102">
        <v>2006</v>
      </c>
      <c r="C9102">
        <v>4</v>
      </c>
      <c r="D9102">
        <v>4428.3173947852101</v>
      </c>
      <c r="E9102">
        <v>14682.244927924899</v>
      </c>
      <c r="F9102">
        <v>493.79256540781103</v>
      </c>
      <c r="G9102">
        <v>232.6945583008</v>
      </c>
      <c r="H9102">
        <v>1411.57510506425</v>
      </c>
      <c r="I9102">
        <v>3510.4492930410802</v>
      </c>
    </row>
    <row r="9103" spans="1:9" x14ac:dyDescent="0.25">
      <c r="A9103" t="s">
        <v>61</v>
      </c>
      <c r="B9103">
        <v>2006</v>
      </c>
      <c r="C9103">
        <v>5</v>
      </c>
      <c r="D9103">
        <v>5519.5588057099003</v>
      </c>
      <c r="E9103">
        <v>12700.470318650399</v>
      </c>
      <c r="F9103">
        <v>152.45663956023799</v>
      </c>
      <c r="G9103">
        <v>69.197500154804899</v>
      </c>
      <c r="H9103">
        <v>2673.42384079567</v>
      </c>
      <c r="I9103">
        <v>4487.2548793831102</v>
      </c>
    </row>
    <row r="9104" spans="1:9" x14ac:dyDescent="0.25">
      <c r="A9104" t="s">
        <v>61</v>
      </c>
      <c r="B9104">
        <v>2006</v>
      </c>
      <c r="C9104">
        <v>6</v>
      </c>
      <c r="D9104">
        <v>4490.7194621214003</v>
      </c>
      <c r="E9104">
        <v>13222.529547246</v>
      </c>
      <c r="F9104">
        <v>511.64709331512501</v>
      </c>
      <c r="G9104">
        <v>250.35384669086201</v>
      </c>
      <c r="H9104">
        <v>2465.1679837985798</v>
      </c>
      <c r="I9104">
        <v>4204.12378289751</v>
      </c>
    </row>
    <row r="9105" spans="1:9" x14ac:dyDescent="0.25">
      <c r="A9105" t="s">
        <v>61</v>
      </c>
      <c r="B9105">
        <v>2006</v>
      </c>
      <c r="C9105">
        <v>7</v>
      </c>
      <c r="D9105">
        <v>3851.0099008522602</v>
      </c>
      <c r="E9105">
        <v>11675.5772875688</v>
      </c>
      <c r="F9105">
        <v>98.775057990593794</v>
      </c>
      <c r="G9105">
        <v>44.520875598817099</v>
      </c>
      <c r="H9105">
        <v>596.13723724125305</v>
      </c>
      <c r="I9105">
        <v>3065.8936054968399</v>
      </c>
    </row>
    <row r="9106" spans="1:9" x14ac:dyDescent="0.25">
      <c r="A9106" t="s">
        <v>61</v>
      </c>
      <c r="B9106">
        <v>2006</v>
      </c>
      <c r="C9106">
        <v>8</v>
      </c>
      <c r="D9106">
        <v>1953.4217681790301</v>
      </c>
      <c r="E9106">
        <v>13128.0962186832</v>
      </c>
      <c r="F9106">
        <v>1236.9918859320401</v>
      </c>
      <c r="G9106">
        <v>601.81758376138805</v>
      </c>
      <c r="H9106">
        <v>5064.8831284914204</v>
      </c>
      <c r="I9106">
        <v>1778.42527388447</v>
      </c>
    </row>
    <row r="9107" spans="1:9" x14ac:dyDescent="0.25">
      <c r="A9107" t="s">
        <v>61</v>
      </c>
      <c r="B9107">
        <v>2006</v>
      </c>
      <c r="C9107">
        <v>9</v>
      </c>
      <c r="D9107">
        <v>1203.0534101256001</v>
      </c>
      <c r="E9107">
        <v>14852.090663413401</v>
      </c>
      <c r="F9107">
        <v>1781.6899181439001</v>
      </c>
      <c r="G9107">
        <v>858.90227409217903</v>
      </c>
      <c r="H9107">
        <v>3343.1908479492599</v>
      </c>
      <c r="I9107">
        <v>1298.9240952095499</v>
      </c>
    </row>
    <row r="9108" spans="1:9" x14ac:dyDescent="0.25">
      <c r="A9108" t="s">
        <v>61</v>
      </c>
      <c r="B9108">
        <v>2006</v>
      </c>
      <c r="C9108">
        <v>10</v>
      </c>
      <c r="D9108">
        <v>648.21660706811997</v>
      </c>
      <c r="E9108">
        <v>15047.838433474901</v>
      </c>
      <c r="F9108">
        <v>3334.4845015902501</v>
      </c>
      <c r="G9108">
        <v>1537.99727923306</v>
      </c>
      <c r="H9108">
        <v>4492.4034578953197</v>
      </c>
      <c r="I9108">
        <v>719.17087416245204</v>
      </c>
    </row>
    <row r="9109" spans="1:9" x14ac:dyDescent="0.25">
      <c r="A9109" t="s">
        <v>61</v>
      </c>
      <c r="B9109">
        <v>2006</v>
      </c>
      <c r="C9109">
        <v>11</v>
      </c>
      <c r="D9109">
        <v>573.69931803213103</v>
      </c>
      <c r="E9109">
        <v>15072.063059715099</v>
      </c>
      <c r="F9109">
        <v>1987.30470000782</v>
      </c>
      <c r="G9109">
        <v>926.36662027615705</v>
      </c>
      <c r="H9109">
        <v>2453.0530684884702</v>
      </c>
      <c r="I9109">
        <v>542.32095125807996</v>
      </c>
    </row>
    <row r="9110" spans="1:9" x14ac:dyDescent="0.25">
      <c r="A9110" t="s">
        <v>61</v>
      </c>
      <c r="B9110">
        <v>2006</v>
      </c>
      <c r="C9110">
        <v>12</v>
      </c>
      <c r="D9110">
        <v>984.33934172481997</v>
      </c>
      <c r="E9110">
        <v>15103.673015955999</v>
      </c>
      <c r="F9110">
        <v>2381.7033360156802</v>
      </c>
      <c r="G9110">
        <v>1091.5259298109199</v>
      </c>
      <c r="H9110">
        <v>2296.2781136417202</v>
      </c>
      <c r="I9110">
        <v>618.33474896688006</v>
      </c>
    </row>
    <row r="9111" spans="1:9" x14ac:dyDescent="0.25">
      <c r="A9111" t="s">
        <v>61</v>
      </c>
      <c r="B9111">
        <v>2007</v>
      </c>
      <c r="C9111">
        <v>1</v>
      </c>
      <c r="D9111">
        <v>1356.7739935566101</v>
      </c>
      <c r="E9111">
        <v>15077.937461627</v>
      </c>
      <c r="F9111">
        <v>3000.5888047731601</v>
      </c>
      <c r="G9111">
        <v>1389.0945676359499</v>
      </c>
      <c r="H9111">
        <v>3949.2392324563698</v>
      </c>
      <c r="I9111">
        <v>572.87273060202597</v>
      </c>
    </row>
    <row r="9112" spans="1:9" x14ac:dyDescent="0.25">
      <c r="A9112" t="s">
        <v>61</v>
      </c>
      <c r="B9112">
        <v>2007</v>
      </c>
      <c r="C9112">
        <v>2</v>
      </c>
      <c r="D9112">
        <v>1373.3717845702299</v>
      </c>
      <c r="E9112">
        <v>15106.722621344899</v>
      </c>
      <c r="F9112">
        <v>1457.1090788642</v>
      </c>
      <c r="G9112">
        <v>673.95568016530399</v>
      </c>
      <c r="H9112">
        <v>1093.12317360725</v>
      </c>
      <c r="I9112">
        <v>612.63460616579403</v>
      </c>
    </row>
    <row r="9113" spans="1:9" x14ac:dyDescent="0.25">
      <c r="A9113" t="s">
        <v>61</v>
      </c>
      <c r="B9113">
        <v>2007</v>
      </c>
      <c r="C9113">
        <v>3</v>
      </c>
      <c r="D9113">
        <v>3919.48126472282</v>
      </c>
      <c r="E9113">
        <v>14963.604225168599</v>
      </c>
      <c r="F9113">
        <v>1036.5579912610699</v>
      </c>
      <c r="G9113">
        <v>477.35108182763901</v>
      </c>
      <c r="H9113">
        <v>1336.7131070140799</v>
      </c>
      <c r="I9113">
        <v>2243.8594127976398</v>
      </c>
    </row>
    <row r="9114" spans="1:9" x14ac:dyDescent="0.25">
      <c r="A9114" t="s">
        <v>61</v>
      </c>
      <c r="B9114">
        <v>2007</v>
      </c>
      <c r="C9114">
        <v>4</v>
      </c>
      <c r="D9114">
        <v>4428.7995451833704</v>
      </c>
      <c r="E9114">
        <v>14078.836452879301</v>
      </c>
      <c r="F9114">
        <v>164.750944198345</v>
      </c>
      <c r="G9114">
        <v>75.091761226745604</v>
      </c>
      <c r="H9114">
        <v>1578.3904352233999</v>
      </c>
      <c r="I9114">
        <v>3309.9172565457302</v>
      </c>
    </row>
    <row r="9115" spans="1:9" x14ac:dyDescent="0.25">
      <c r="A9115" t="s">
        <v>61</v>
      </c>
      <c r="B9115">
        <v>2007</v>
      </c>
      <c r="C9115">
        <v>5</v>
      </c>
      <c r="D9115">
        <v>5478.9419255416697</v>
      </c>
      <c r="E9115">
        <v>14048.1007203667</v>
      </c>
      <c r="F9115">
        <v>406.123285215088</v>
      </c>
      <c r="G9115">
        <v>185.991992614586</v>
      </c>
      <c r="H9115">
        <v>3483.25956082322</v>
      </c>
      <c r="I9115">
        <v>5101.4776156378202</v>
      </c>
    </row>
    <row r="9116" spans="1:9" x14ac:dyDescent="0.25">
      <c r="A9116" t="s">
        <v>61</v>
      </c>
      <c r="B9116">
        <v>2007</v>
      </c>
      <c r="C9116">
        <v>6</v>
      </c>
      <c r="D9116">
        <v>4656.7923311801196</v>
      </c>
      <c r="E9116">
        <v>12682.3250416887</v>
      </c>
      <c r="F9116">
        <v>138.36916778958101</v>
      </c>
      <c r="G9116">
        <v>62.886826646165296</v>
      </c>
      <c r="H9116">
        <v>1937.1608365909799</v>
      </c>
      <c r="I9116">
        <v>4159.3972803054703</v>
      </c>
    </row>
    <row r="9117" spans="1:9" x14ac:dyDescent="0.25">
      <c r="A9117" t="s">
        <v>61</v>
      </c>
      <c r="B9117">
        <v>2007</v>
      </c>
      <c r="C9117">
        <v>7</v>
      </c>
      <c r="D9117">
        <v>2887.32406895125</v>
      </c>
      <c r="E9117">
        <v>13691.5562517833</v>
      </c>
      <c r="F9117">
        <v>674.22207554053296</v>
      </c>
      <c r="G9117">
        <v>312.24605063851101</v>
      </c>
      <c r="H9117">
        <v>4168.1740971744402</v>
      </c>
      <c r="I9117">
        <v>2851.9103897843602</v>
      </c>
    </row>
    <row r="9118" spans="1:9" x14ac:dyDescent="0.25">
      <c r="A9118" t="s">
        <v>61</v>
      </c>
      <c r="B9118">
        <v>2007</v>
      </c>
      <c r="C9118">
        <v>8</v>
      </c>
      <c r="D9118">
        <v>2272.7749171703299</v>
      </c>
      <c r="E9118">
        <v>14463.698593172499</v>
      </c>
      <c r="F9118">
        <v>524.01426678868597</v>
      </c>
      <c r="G9118">
        <v>242.18983512825901</v>
      </c>
      <c r="H9118">
        <v>1653.6255504395699</v>
      </c>
      <c r="I9118">
        <v>2377.5588354393599</v>
      </c>
    </row>
    <row r="9119" spans="1:9" x14ac:dyDescent="0.25">
      <c r="A9119" t="s">
        <v>61</v>
      </c>
      <c r="B9119">
        <v>2007</v>
      </c>
      <c r="C9119">
        <v>9</v>
      </c>
      <c r="D9119">
        <v>1153.1624092715899</v>
      </c>
      <c r="E9119">
        <v>14894.1462951962</v>
      </c>
      <c r="F9119">
        <v>1635.939872272</v>
      </c>
      <c r="G9119">
        <v>746.31341519756597</v>
      </c>
      <c r="H9119">
        <v>2457.7423103237902</v>
      </c>
      <c r="I9119">
        <v>1257.20343937136</v>
      </c>
    </row>
    <row r="9120" spans="1:9" x14ac:dyDescent="0.25">
      <c r="A9120" t="s">
        <v>61</v>
      </c>
      <c r="B9120">
        <v>2007</v>
      </c>
      <c r="C9120">
        <v>10</v>
      </c>
      <c r="D9120">
        <v>572.01125030201194</v>
      </c>
      <c r="E9120">
        <v>15023.172822562399</v>
      </c>
      <c r="F9120">
        <v>3233.4694461423501</v>
      </c>
      <c r="G9120">
        <v>1495.1411037149401</v>
      </c>
      <c r="H9120">
        <v>4445.9579800065103</v>
      </c>
      <c r="I9120">
        <v>656.90845581808105</v>
      </c>
    </row>
    <row r="9121" spans="1:9" x14ac:dyDescent="0.25">
      <c r="A9121" t="s">
        <v>61</v>
      </c>
      <c r="B9121">
        <v>2007</v>
      </c>
      <c r="C9121">
        <v>11</v>
      </c>
      <c r="D9121">
        <v>491.18118665957297</v>
      </c>
      <c r="E9121">
        <v>15091.3712770807</v>
      </c>
      <c r="F9121">
        <v>2682.8257956328798</v>
      </c>
      <c r="G9121">
        <v>1253.8024651385299</v>
      </c>
      <c r="H9121">
        <v>3257.92976104117</v>
      </c>
      <c r="I9121">
        <v>489.370205345008</v>
      </c>
    </row>
    <row r="9122" spans="1:9" x14ac:dyDescent="0.25">
      <c r="A9122" t="s">
        <v>61</v>
      </c>
      <c r="B9122">
        <v>2007</v>
      </c>
      <c r="C9122">
        <v>12</v>
      </c>
      <c r="D9122">
        <v>750.10476369001503</v>
      </c>
      <c r="E9122">
        <v>15124.632621507601</v>
      </c>
      <c r="F9122">
        <v>1830.36366494972</v>
      </c>
      <c r="G9122">
        <v>845.31088602571504</v>
      </c>
      <c r="H9122">
        <v>1234.9741909510001</v>
      </c>
      <c r="I9122">
        <v>514.02637681408896</v>
      </c>
    </row>
    <row r="9123" spans="1:9" x14ac:dyDescent="0.25">
      <c r="A9123" t="s">
        <v>61</v>
      </c>
      <c r="B9123">
        <v>2008</v>
      </c>
      <c r="C9123">
        <v>1</v>
      </c>
      <c r="D9123">
        <v>1151.0516479079599</v>
      </c>
      <c r="E9123">
        <v>15108.5304019945</v>
      </c>
      <c r="F9123">
        <v>2170.6319023722399</v>
      </c>
      <c r="G9123">
        <v>999.99370353461302</v>
      </c>
      <c r="H9123">
        <v>1834.1864953378299</v>
      </c>
      <c r="I9123">
        <v>511.83450651932998</v>
      </c>
    </row>
    <row r="9124" spans="1:9" x14ac:dyDescent="0.25">
      <c r="A9124" t="s">
        <v>61</v>
      </c>
      <c r="B9124">
        <v>2008</v>
      </c>
      <c r="C9124">
        <v>2</v>
      </c>
      <c r="D9124">
        <v>1779.31107896555</v>
      </c>
      <c r="E9124">
        <v>15105.837799921301</v>
      </c>
      <c r="F9124">
        <v>2400.3086646532101</v>
      </c>
      <c r="G9124">
        <v>1105.92295014869</v>
      </c>
      <c r="H9124">
        <v>2820.77998948393</v>
      </c>
      <c r="I9124">
        <v>765.77107234039204</v>
      </c>
    </row>
    <row r="9125" spans="1:9" x14ac:dyDescent="0.25">
      <c r="A9125" t="s">
        <v>61</v>
      </c>
      <c r="B9125">
        <v>2008</v>
      </c>
      <c r="C9125">
        <v>3</v>
      </c>
      <c r="D9125">
        <v>2597.3717630328501</v>
      </c>
      <c r="E9125">
        <v>15073.5417668068</v>
      </c>
      <c r="F9125">
        <v>2383.29825801784</v>
      </c>
      <c r="G9125">
        <v>1110.77330259788</v>
      </c>
      <c r="H9125">
        <v>3530.9104288991598</v>
      </c>
      <c r="I9125">
        <v>1566.1853504923399</v>
      </c>
    </row>
    <row r="9126" spans="1:9" x14ac:dyDescent="0.25">
      <c r="A9126" t="s">
        <v>61</v>
      </c>
      <c r="B9126">
        <v>2008</v>
      </c>
      <c r="C9126">
        <v>4</v>
      </c>
      <c r="D9126">
        <v>4985.1429178323797</v>
      </c>
      <c r="E9126">
        <v>14498.639284089801</v>
      </c>
      <c r="F9126">
        <v>1219.55720147128</v>
      </c>
      <c r="G9126">
        <v>578.86125380339604</v>
      </c>
      <c r="H9126">
        <v>2987.7828114682502</v>
      </c>
      <c r="I9126">
        <v>3887.3525111602899</v>
      </c>
    </row>
    <row r="9127" spans="1:9" x14ac:dyDescent="0.25">
      <c r="A9127" t="s">
        <v>61</v>
      </c>
      <c r="B9127">
        <v>2008</v>
      </c>
      <c r="C9127">
        <v>5</v>
      </c>
      <c r="D9127">
        <v>5088.2845999595402</v>
      </c>
      <c r="E9127">
        <v>12741.590611440501</v>
      </c>
      <c r="F9127">
        <v>101.39208970855699</v>
      </c>
      <c r="G9127">
        <v>45.659287794235297</v>
      </c>
      <c r="H9127">
        <v>1213.9401744301099</v>
      </c>
      <c r="I9127">
        <v>4201.6049529950296</v>
      </c>
    </row>
    <row r="9128" spans="1:9" x14ac:dyDescent="0.25">
      <c r="A9128" t="s">
        <v>61</v>
      </c>
      <c r="B9128">
        <v>2008</v>
      </c>
      <c r="C9128">
        <v>6</v>
      </c>
      <c r="D9128">
        <v>4369.35496789645</v>
      </c>
      <c r="E9128">
        <v>11933.892155458499</v>
      </c>
      <c r="F9128">
        <v>258.17908534480603</v>
      </c>
      <c r="G9128">
        <v>118.021180173605</v>
      </c>
      <c r="H9128">
        <v>2836.6548109171999</v>
      </c>
      <c r="I9128">
        <v>3518.86889016444</v>
      </c>
    </row>
    <row r="9129" spans="1:9" x14ac:dyDescent="0.25">
      <c r="A9129" t="s">
        <v>61</v>
      </c>
      <c r="B9129">
        <v>2008</v>
      </c>
      <c r="C9129">
        <v>7</v>
      </c>
      <c r="D9129">
        <v>3078.8079852398901</v>
      </c>
      <c r="E9129">
        <v>13580.904966126</v>
      </c>
      <c r="F9129">
        <v>818.55443658158799</v>
      </c>
      <c r="G9129">
        <v>361.21175419132197</v>
      </c>
      <c r="H9129">
        <v>3975.3438024222401</v>
      </c>
      <c r="I9129">
        <v>3009.5540990248801</v>
      </c>
    </row>
    <row r="9130" spans="1:9" x14ac:dyDescent="0.25">
      <c r="A9130" t="s">
        <v>61</v>
      </c>
      <c r="B9130">
        <v>2008</v>
      </c>
      <c r="C9130">
        <v>8</v>
      </c>
      <c r="D9130">
        <v>1719.2131426727501</v>
      </c>
      <c r="E9130">
        <v>14681.8654512909</v>
      </c>
      <c r="F9130">
        <v>3837.9837228558399</v>
      </c>
      <c r="G9130">
        <v>1770.26476614322</v>
      </c>
      <c r="H9130">
        <v>8264.9997083627004</v>
      </c>
      <c r="I9130">
        <v>1862.8736901311099</v>
      </c>
    </row>
    <row r="9131" spans="1:9" x14ac:dyDescent="0.25">
      <c r="A9131" t="s">
        <v>61</v>
      </c>
      <c r="B9131">
        <v>2008</v>
      </c>
      <c r="C9131">
        <v>9</v>
      </c>
      <c r="D9131">
        <v>880.415202026835</v>
      </c>
      <c r="E9131">
        <v>15031.169336135599</v>
      </c>
      <c r="F9131">
        <v>1663.8163312274201</v>
      </c>
      <c r="G9131">
        <v>768.56570140553197</v>
      </c>
      <c r="H9131">
        <v>2071.9278413911602</v>
      </c>
      <c r="I9131">
        <v>1005.30304331745</v>
      </c>
    </row>
    <row r="9132" spans="1:9" x14ac:dyDescent="0.25">
      <c r="A9132" t="s">
        <v>61</v>
      </c>
      <c r="B9132">
        <v>2008</v>
      </c>
      <c r="C9132">
        <v>10</v>
      </c>
      <c r="D9132">
        <v>629.81427710664195</v>
      </c>
      <c r="E9132">
        <v>15016.110419622401</v>
      </c>
      <c r="F9132">
        <v>3082.5258591850702</v>
      </c>
      <c r="G9132">
        <v>1415.0454054119</v>
      </c>
      <c r="H9132">
        <v>4268.7267444986401</v>
      </c>
      <c r="I9132">
        <v>703.15902782483897</v>
      </c>
    </row>
    <row r="9133" spans="1:9" x14ac:dyDescent="0.25">
      <c r="A9133" t="s">
        <v>61</v>
      </c>
      <c r="B9133">
        <v>2008</v>
      </c>
      <c r="C9133">
        <v>11</v>
      </c>
      <c r="D9133">
        <v>598.22245302188503</v>
      </c>
      <c r="E9133">
        <v>15033.4041296306</v>
      </c>
      <c r="F9133">
        <v>2363.3160023022101</v>
      </c>
      <c r="G9133">
        <v>1086.0370919244001</v>
      </c>
      <c r="H9133">
        <v>2865.9914704784401</v>
      </c>
      <c r="I9133">
        <v>556.65499748031095</v>
      </c>
    </row>
    <row r="9134" spans="1:9" x14ac:dyDescent="0.25">
      <c r="A9134" t="s">
        <v>61</v>
      </c>
      <c r="B9134">
        <v>2008</v>
      </c>
      <c r="C9134">
        <v>12</v>
      </c>
      <c r="D9134">
        <v>757.00814695092902</v>
      </c>
      <c r="E9134">
        <v>15105.0797617397</v>
      </c>
      <c r="F9134">
        <v>2203.37056608274</v>
      </c>
      <c r="G9134">
        <v>1011.50607289142</v>
      </c>
      <c r="H9134">
        <v>2067.4147035320302</v>
      </c>
      <c r="I9134">
        <v>516.72040665411396</v>
      </c>
    </row>
    <row r="9135" spans="1:9" x14ac:dyDescent="0.25">
      <c r="A9135" t="s">
        <v>61</v>
      </c>
      <c r="B9135">
        <v>2009</v>
      </c>
      <c r="C9135">
        <v>1</v>
      </c>
      <c r="D9135">
        <v>1163.42524089433</v>
      </c>
      <c r="E9135">
        <v>15094.6206264912</v>
      </c>
      <c r="F9135">
        <v>2408.9215990747298</v>
      </c>
      <c r="G9135">
        <v>1123.5448715838399</v>
      </c>
      <c r="H9135">
        <v>2469.2773834343302</v>
      </c>
      <c r="I9135">
        <v>517.88583033631301</v>
      </c>
    </row>
    <row r="9136" spans="1:9" x14ac:dyDescent="0.25">
      <c r="A9136" t="s">
        <v>61</v>
      </c>
      <c r="B9136">
        <v>2009</v>
      </c>
      <c r="C9136">
        <v>2</v>
      </c>
      <c r="D9136">
        <v>1461.9576046741199</v>
      </c>
      <c r="E9136">
        <v>15103.120247500899</v>
      </c>
      <c r="F9136">
        <v>1956.17735348005</v>
      </c>
      <c r="G9136">
        <v>907.31618699869296</v>
      </c>
      <c r="H9136">
        <v>1868.9813009632001</v>
      </c>
      <c r="I9136">
        <v>640.29873540950803</v>
      </c>
    </row>
    <row r="9137" spans="1:9" x14ac:dyDescent="0.25">
      <c r="A9137" t="s">
        <v>61</v>
      </c>
      <c r="B9137">
        <v>2009</v>
      </c>
      <c r="C9137">
        <v>3</v>
      </c>
      <c r="D9137">
        <v>2460.1800308850802</v>
      </c>
      <c r="E9137">
        <v>15022.264038838999</v>
      </c>
      <c r="F9137">
        <v>1435.0217214478</v>
      </c>
      <c r="G9137">
        <v>656.45440150162801</v>
      </c>
      <c r="H9137">
        <v>2013.4492739177099</v>
      </c>
      <c r="I9137">
        <v>1444.54149042169</v>
      </c>
    </row>
    <row r="9138" spans="1:9" x14ac:dyDescent="0.25">
      <c r="A9138" t="s">
        <v>61</v>
      </c>
      <c r="B9138">
        <v>2009</v>
      </c>
      <c r="C9138">
        <v>4</v>
      </c>
      <c r="D9138">
        <v>4617.3090257849199</v>
      </c>
      <c r="E9138">
        <v>14464.4714866458</v>
      </c>
      <c r="F9138">
        <v>150.856832927233</v>
      </c>
      <c r="G9138">
        <v>69.127835045096205</v>
      </c>
      <c r="H9138">
        <v>446.394675117632</v>
      </c>
      <c r="I9138">
        <v>3572.5690441873498</v>
      </c>
    </row>
    <row r="9139" spans="1:9" x14ac:dyDescent="0.25">
      <c r="A9139" t="s">
        <v>61</v>
      </c>
      <c r="B9139">
        <v>2009</v>
      </c>
      <c r="C9139">
        <v>5</v>
      </c>
      <c r="D9139">
        <v>5412.7770941835897</v>
      </c>
      <c r="E9139">
        <v>12512.899527998999</v>
      </c>
      <c r="F9139">
        <v>107.666892790207</v>
      </c>
      <c r="G9139">
        <v>48.665322207551199</v>
      </c>
      <c r="H9139">
        <v>1387.33460022688</v>
      </c>
      <c r="I9139">
        <v>4339.7795050554096</v>
      </c>
    </row>
    <row r="9140" spans="1:9" x14ac:dyDescent="0.25">
      <c r="A9140" t="s">
        <v>61</v>
      </c>
      <c r="B9140">
        <v>2009</v>
      </c>
      <c r="C9140">
        <v>6</v>
      </c>
      <c r="D9140">
        <v>3905.2574181036698</v>
      </c>
      <c r="E9140">
        <v>14005.699452733001</v>
      </c>
      <c r="F9140">
        <v>1223.7417038624401</v>
      </c>
      <c r="G9140">
        <v>586.29331328435296</v>
      </c>
      <c r="H9140">
        <v>6980.1887565238003</v>
      </c>
      <c r="I9140">
        <v>3917.10260906642</v>
      </c>
    </row>
    <row r="9141" spans="1:9" x14ac:dyDescent="0.25">
      <c r="A9141" t="s">
        <v>61</v>
      </c>
      <c r="B9141">
        <v>2009</v>
      </c>
      <c r="C9141">
        <v>7</v>
      </c>
      <c r="D9141">
        <v>3145.4535933075999</v>
      </c>
      <c r="E9141">
        <v>14749.049502346799</v>
      </c>
      <c r="F9141">
        <v>1691.5346618599899</v>
      </c>
      <c r="G9141">
        <v>790.94852911134399</v>
      </c>
      <c r="H9141">
        <v>5057.5988713655997</v>
      </c>
      <c r="I9141">
        <v>3417.3243605375301</v>
      </c>
    </row>
    <row r="9142" spans="1:9" x14ac:dyDescent="0.25">
      <c r="A9142" t="s">
        <v>61</v>
      </c>
      <c r="B9142">
        <v>2009</v>
      </c>
      <c r="C9142">
        <v>8</v>
      </c>
      <c r="D9142">
        <v>1906.0950914765299</v>
      </c>
      <c r="E9142">
        <v>14872.983302233401</v>
      </c>
      <c r="F9142">
        <v>2039.91417501718</v>
      </c>
      <c r="G9142">
        <v>951.603731671741</v>
      </c>
      <c r="H9142">
        <v>4030.05831145808</v>
      </c>
      <c r="I9142">
        <v>2086.6847214738</v>
      </c>
    </row>
    <row r="9143" spans="1:9" x14ac:dyDescent="0.25">
      <c r="A9143" t="s">
        <v>61</v>
      </c>
      <c r="B9143">
        <v>2009</v>
      </c>
      <c r="C9143">
        <v>9</v>
      </c>
      <c r="D9143">
        <v>1016.53630194527</v>
      </c>
      <c r="E9143">
        <v>14957.68833938</v>
      </c>
      <c r="F9143">
        <v>2756.7426998170299</v>
      </c>
      <c r="G9143">
        <v>1301.17370395885</v>
      </c>
      <c r="H9143">
        <v>4367.2134207010404</v>
      </c>
      <c r="I9143">
        <v>1138.07503685448</v>
      </c>
    </row>
    <row r="9144" spans="1:9" x14ac:dyDescent="0.25">
      <c r="A9144" t="s">
        <v>61</v>
      </c>
      <c r="B9144">
        <v>2009</v>
      </c>
      <c r="C9144">
        <v>10</v>
      </c>
      <c r="D9144">
        <v>552.03072185866904</v>
      </c>
      <c r="E9144">
        <v>14997.5905467753</v>
      </c>
      <c r="F9144">
        <v>3806.72532350653</v>
      </c>
      <c r="G9144">
        <v>1778.7297723152799</v>
      </c>
      <c r="H9144">
        <v>5870.07326851791</v>
      </c>
      <c r="I9144">
        <v>640.82898992167998</v>
      </c>
    </row>
    <row r="9145" spans="1:9" x14ac:dyDescent="0.25">
      <c r="A9145" t="s">
        <v>61</v>
      </c>
      <c r="B9145">
        <v>2009</v>
      </c>
      <c r="C9145">
        <v>11</v>
      </c>
      <c r="D9145">
        <v>517.28028412424999</v>
      </c>
      <c r="E9145">
        <v>15080.8500493828</v>
      </c>
      <c r="F9145">
        <v>2947.5825882494</v>
      </c>
      <c r="G9145">
        <v>1375.13092371428</v>
      </c>
      <c r="H9145">
        <v>3639.3777125302499</v>
      </c>
      <c r="I9145">
        <v>502.159200946157</v>
      </c>
    </row>
    <row r="9146" spans="1:9" x14ac:dyDescent="0.25">
      <c r="A9146" t="s">
        <v>61</v>
      </c>
      <c r="B9146">
        <v>2009</v>
      </c>
      <c r="C9146">
        <v>12</v>
      </c>
      <c r="D9146">
        <v>690.44442869264196</v>
      </c>
      <c r="E9146">
        <v>15086.6329445956</v>
      </c>
      <c r="F9146">
        <v>3169.0936699020799</v>
      </c>
      <c r="G9146">
        <v>1473.8328994445701</v>
      </c>
      <c r="H9146">
        <v>3924.9292050334302</v>
      </c>
      <c r="I9146">
        <v>485.20439553218898</v>
      </c>
    </row>
    <row r="9147" spans="1:9" x14ac:dyDescent="0.25">
      <c r="A9147" t="s">
        <v>61</v>
      </c>
      <c r="B9147">
        <v>2010</v>
      </c>
      <c r="C9147">
        <v>1</v>
      </c>
      <c r="D9147">
        <v>920.98920026770895</v>
      </c>
      <c r="E9147">
        <v>15080.641072285</v>
      </c>
      <c r="F9147">
        <v>1668.4772754006401</v>
      </c>
      <c r="G9147">
        <v>774.98738657426998</v>
      </c>
      <c r="H9147">
        <v>1028.33985424398</v>
      </c>
      <c r="I9147">
        <v>446.70182759683598</v>
      </c>
    </row>
    <row r="9148" spans="1:9" x14ac:dyDescent="0.25">
      <c r="A9148" t="s">
        <v>61</v>
      </c>
      <c r="B9148">
        <v>2010</v>
      </c>
      <c r="C9148">
        <v>2</v>
      </c>
      <c r="D9148">
        <v>1451.9458667258</v>
      </c>
      <c r="E9148">
        <v>15027.9924084663</v>
      </c>
      <c r="F9148">
        <v>2043.78746748095</v>
      </c>
      <c r="G9148">
        <v>957.42845444220495</v>
      </c>
      <c r="H9148">
        <v>2426.3060870552299</v>
      </c>
      <c r="I9148">
        <v>637.93707700772495</v>
      </c>
    </row>
    <row r="9149" spans="1:9" x14ac:dyDescent="0.25">
      <c r="A9149" t="s">
        <v>61</v>
      </c>
      <c r="B9149">
        <v>2010</v>
      </c>
      <c r="C9149">
        <v>3</v>
      </c>
      <c r="D9149">
        <v>2888.7894297487401</v>
      </c>
      <c r="E9149">
        <v>15070.561776095899</v>
      </c>
      <c r="F9149">
        <v>1788.4643699952901</v>
      </c>
      <c r="G9149">
        <v>828.40698534994101</v>
      </c>
      <c r="H9149">
        <v>2690.38323183378</v>
      </c>
      <c r="I9149">
        <v>1697.0139573439701</v>
      </c>
    </row>
    <row r="9150" spans="1:9" x14ac:dyDescent="0.25">
      <c r="A9150" t="s">
        <v>61</v>
      </c>
      <c r="B9150">
        <v>2010</v>
      </c>
      <c r="C9150">
        <v>4</v>
      </c>
      <c r="D9150">
        <v>4795.0719167772004</v>
      </c>
      <c r="E9150">
        <v>14517.7837881245</v>
      </c>
      <c r="F9150">
        <v>230.470917750057</v>
      </c>
      <c r="G9150">
        <v>103.55310632624401</v>
      </c>
      <c r="H9150">
        <v>1589.6291034241899</v>
      </c>
      <c r="I9150">
        <v>3687.1585541556101</v>
      </c>
    </row>
    <row r="9151" spans="1:9" x14ac:dyDescent="0.25">
      <c r="A9151" t="s">
        <v>61</v>
      </c>
      <c r="B9151">
        <v>2010</v>
      </c>
      <c r="C9151">
        <v>5</v>
      </c>
      <c r="D9151">
        <v>5618.2803403060598</v>
      </c>
      <c r="E9151">
        <v>13900.7685270241</v>
      </c>
      <c r="F9151">
        <v>188.5572548191</v>
      </c>
      <c r="G9151">
        <v>85.706883250701907</v>
      </c>
      <c r="H9151">
        <v>2811.5036933373899</v>
      </c>
      <c r="I9151">
        <v>5171.1248122676398</v>
      </c>
    </row>
    <row r="9152" spans="1:9" x14ac:dyDescent="0.25">
      <c r="A9152" t="s">
        <v>61</v>
      </c>
      <c r="B9152">
        <v>2010</v>
      </c>
      <c r="C9152">
        <v>6</v>
      </c>
      <c r="D9152">
        <v>4006.56992731541</v>
      </c>
      <c r="E9152">
        <v>13976.1928089127</v>
      </c>
      <c r="F9152">
        <v>952.24314184340096</v>
      </c>
      <c r="G9152">
        <v>443.46832831079598</v>
      </c>
      <c r="H9152">
        <v>4986.8717540693196</v>
      </c>
      <c r="I9152">
        <v>4040.3386705737898</v>
      </c>
    </row>
    <row r="9153" spans="1:9" x14ac:dyDescent="0.25">
      <c r="A9153" t="s">
        <v>61</v>
      </c>
      <c r="B9153">
        <v>2010</v>
      </c>
      <c r="C9153">
        <v>7</v>
      </c>
      <c r="D9153">
        <v>4110.8232645851404</v>
      </c>
      <c r="E9153">
        <v>13887.7879911864</v>
      </c>
      <c r="F9153">
        <v>145.731251993868</v>
      </c>
      <c r="G9153">
        <v>66.482559888343104</v>
      </c>
      <c r="H9153">
        <v>2321.8878117703098</v>
      </c>
      <c r="I9153">
        <v>4130.9836089354903</v>
      </c>
    </row>
    <row r="9154" spans="1:9" x14ac:dyDescent="0.25">
      <c r="A9154" t="s">
        <v>61</v>
      </c>
      <c r="B9154">
        <v>2010</v>
      </c>
      <c r="C9154">
        <v>8</v>
      </c>
      <c r="D9154">
        <v>2275.6809397237198</v>
      </c>
      <c r="E9154">
        <v>14406.657394473499</v>
      </c>
      <c r="F9154">
        <v>2273.1680031568399</v>
      </c>
      <c r="G9154">
        <v>1039.4568206820099</v>
      </c>
      <c r="H9154">
        <v>5743.5061789369702</v>
      </c>
      <c r="I9154">
        <v>2349.48230966963</v>
      </c>
    </row>
    <row r="9155" spans="1:9" x14ac:dyDescent="0.25">
      <c r="A9155" t="s">
        <v>61</v>
      </c>
      <c r="B9155">
        <v>2010</v>
      </c>
      <c r="C9155">
        <v>9</v>
      </c>
      <c r="D9155">
        <v>941.69048415660302</v>
      </c>
      <c r="E9155">
        <v>14872.276221137799</v>
      </c>
      <c r="F9155">
        <v>2627.81395578825</v>
      </c>
      <c r="G9155">
        <v>1225.8393477060499</v>
      </c>
      <c r="H9155">
        <v>4036.0929291448601</v>
      </c>
      <c r="I9155">
        <v>1052.9344483105299</v>
      </c>
    </row>
    <row r="9156" spans="1:9" x14ac:dyDescent="0.25">
      <c r="A9156" t="s">
        <v>61</v>
      </c>
      <c r="B9156">
        <v>2010</v>
      </c>
      <c r="C9156">
        <v>10</v>
      </c>
      <c r="D9156">
        <v>725.33955053397005</v>
      </c>
      <c r="E9156">
        <v>14991.3321599139</v>
      </c>
      <c r="F9156">
        <v>2170.06062618841</v>
      </c>
      <c r="G9156">
        <v>1012.06485475402</v>
      </c>
      <c r="H9156">
        <v>2951.9709971778202</v>
      </c>
      <c r="I9156">
        <v>788.00258140586095</v>
      </c>
    </row>
    <row r="9157" spans="1:9" x14ac:dyDescent="0.25">
      <c r="A9157" t="s">
        <v>61</v>
      </c>
      <c r="B9157">
        <v>2010</v>
      </c>
      <c r="C9157">
        <v>11</v>
      </c>
      <c r="D9157">
        <v>502.52620749100203</v>
      </c>
      <c r="E9157">
        <v>15077.914580865299</v>
      </c>
      <c r="F9157">
        <v>3456.5161014625901</v>
      </c>
      <c r="G9157">
        <v>1605.1154717668001</v>
      </c>
      <c r="H9157">
        <v>4741.3164097173703</v>
      </c>
      <c r="I9157">
        <v>502.33099931387397</v>
      </c>
    </row>
    <row r="9158" spans="1:9" x14ac:dyDescent="0.25">
      <c r="A9158" t="s">
        <v>61</v>
      </c>
      <c r="B9158">
        <v>2010</v>
      </c>
      <c r="C9158">
        <v>12</v>
      </c>
      <c r="D9158">
        <v>595.89433015366797</v>
      </c>
      <c r="E9158">
        <v>15081.8725016261</v>
      </c>
      <c r="F9158">
        <v>3087.82122609102</v>
      </c>
      <c r="G9158">
        <v>1435.2529738559101</v>
      </c>
      <c r="H9158">
        <v>3797.66121885847</v>
      </c>
      <c r="I9158">
        <v>445.589821543212</v>
      </c>
    </row>
    <row r="9159" spans="1:9" x14ac:dyDescent="0.25">
      <c r="A9159" t="s">
        <v>61</v>
      </c>
      <c r="B9159">
        <v>2011</v>
      </c>
      <c r="C9159">
        <v>1</v>
      </c>
      <c r="D9159">
        <v>1202.5021791311899</v>
      </c>
      <c r="E9159">
        <v>15072.7972075829</v>
      </c>
      <c r="F9159">
        <v>2833.74976797417</v>
      </c>
      <c r="G9159">
        <v>1326.8832532423801</v>
      </c>
      <c r="H9159">
        <v>3463.5427128772599</v>
      </c>
      <c r="I9159">
        <v>526.14976328479304</v>
      </c>
    </row>
    <row r="9160" spans="1:9" x14ac:dyDescent="0.25">
      <c r="A9160" t="s">
        <v>61</v>
      </c>
      <c r="B9160">
        <v>2011</v>
      </c>
      <c r="C9160">
        <v>2</v>
      </c>
      <c r="D9160">
        <v>1324.4859204494501</v>
      </c>
      <c r="E9160">
        <v>15082.889468634599</v>
      </c>
      <c r="F9160">
        <v>1531.6966110579699</v>
      </c>
      <c r="G9160">
        <v>710.475322267823</v>
      </c>
      <c r="H9160">
        <v>1226.7960562781</v>
      </c>
      <c r="I9160">
        <v>596.99261241422198</v>
      </c>
    </row>
    <row r="9161" spans="1:9" x14ac:dyDescent="0.25">
      <c r="A9161" t="s">
        <v>61</v>
      </c>
      <c r="B9161">
        <v>2011</v>
      </c>
      <c r="C9161">
        <v>3</v>
      </c>
      <c r="D9161">
        <v>2860.7912017640901</v>
      </c>
      <c r="E9161">
        <v>15067.315641904301</v>
      </c>
      <c r="F9161">
        <v>805.67512770125904</v>
      </c>
      <c r="G9161">
        <v>370.51568437858202</v>
      </c>
      <c r="H9161">
        <v>939.701861203372</v>
      </c>
      <c r="I9161">
        <v>1647.8773097853</v>
      </c>
    </row>
    <row r="9162" spans="1:9" x14ac:dyDescent="0.25">
      <c r="A9162" t="s">
        <v>61</v>
      </c>
      <c r="B9162">
        <v>2011</v>
      </c>
      <c r="C9162">
        <v>4</v>
      </c>
      <c r="D9162">
        <v>4706.4334176861703</v>
      </c>
      <c r="E9162">
        <v>14546.739059446099</v>
      </c>
      <c r="F9162">
        <v>342.34916040496802</v>
      </c>
      <c r="G9162">
        <v>162.698537281965</v>
      </c>
      <c r="H9162">
        <v>904.25765591429501</v>
      </c>
      <c r="I9162">
        <v>3687.2955786977</v>
      </c>
    </row>
    <row r="9163" spans="1:9" x14ac:dyDescent="0.25">
      <c r="A9163" t="s">
        <v>61</v>
      </c>
      <c r="B9163">
        <v>2011</v>
      </c>
      <c r="C9163">
        <v>5</v>
      </c>
      <c r="D9163">
        <v>5336.3017988440997</v>
      </c>
      <c r="E9163">
        <v>13015.331917854</v>
      </c>
      <c r="F9163">
        <v>143.25914534716699</v>
      </c>
      <c r="G9163">
        <v>64.925358197773804</v>
      </c>
      <c r="H9163">
        <v>2680.9235505931201</v>
      </c>
      <c r="I9163">
        <v>4512.7820195125396</v>
      </c>
    </row>
    <row r="9164" spans="1:9" x14ac:dyDescent="0.25">
      <c r="A9164" t="s">
        <v>61</v>
      </c>
      <c r="B9164">
        <v>2011</v>
      </c>
      <c r="C9164">
        <v>6</v>
      </c>
      <c r="D9164">
        <v>4756.3670945906497</v>
      </c>
      <c r="E9164">
        <v>12467.5393470689</v>
      </c>
      <c r="F9164">
        <v>155.85389303842101</v>
      </c>
      <c r="G9164">
        <v>71.310083347133599</v>
      </c>
      <c r="H9164">
        <v>2361.4199142903399</v>
      </c>
      <c r="I9164">
        <v>4121.5544768665504</v>
      </c>
    </row>
    <row r="9165" spans="1:9" x14ac:dyDescent="0.25">
      <c r="A9165" t="s">
        <v>61</v>
      </c>
      <c r="B9165">
        <v>2011</v>
      </c>
      <c r="C9165">
        <v>7</v>
      </c>
      <c r="D9165">
        <v>3538.38464740157</v>
      </c>
      <c r="E9165">
        <v>13429.8601795544</v>
      </c>
      <c r="F9165">
        <v>538.69897023636804</v>
      </c>
      <c r="G9165">
        <v>250.59647066944399</v>
      </c>
      <c r="H9165">
        <v>4090.0158875949601</v>
      </c>
      <c r="I9165">
        <v>3401.8039174989999</v>
      </c>
    </row>
    <row r="9166" spans="1:9" x14ac:dyDescent="0.25">
      <c r="A9166" t="s">
        <v>61</v>
      </c>
      <c r="B9166">
        <v>2011</v>
      </c>
      <c r="C9166">
        <v>8</v>
      </c>
      <c r="D9166">
        <v>1958.43405185904</v>
      </c>
      <c r="E9166">
        <v>14679.441105199299</v>
      </c>
      <c r="F9166">
        <v>1776.74782832911</v>
      </c>
      <c r="G9166">
        <v>829.58775536484995</v>
      </c>
      <c r="H9166">
        <v>4188.1167989252299</v>
      </c>
      <c r="I9166">
        <v>2097.2655148455701</v>
      </c>
    </row>
    <row r="9167" spans="1:9" x14ac:dyDescent="0.25">
      <c r="A9167" t="s">
        <v>61</v>
      </c>
      <c r="B9167">
        <v>2011</v>
      </c>
      <c r="C9167">
        <v>9</v>
      </c>
      <c r="D9167">
        <v>1024.4845048112199</v>
      </c>
      <c r="E9167">
        <v>15052.304938912101</v>
      </c>
      <c r="F9167">
        <v>2403.1373623097602</v>
      </c>
      <c r="G9167">
        <v>1119.2333364594399</v>
      </c>
      <c r="H9167">
        <v>3581.1604340107201</v>
      </c>
      <c r="I9167">
        <v>1148.72689169874</v>
      </c>
    </row>
    <row r="9168" spans="1:9" x14ac:dyDescent="0.25">
      <c r="A9168" t="s">
        <v>61</v>
      </c>
      <c r="B9168">
        <v>2011</v>
      </c>
      <c r="C9168">
        <v>10</v>
      </c>
      <c r="D9168">
        <v>667.85111511230195</v>
      </c>
      <c r="E9168">
        <v>15075.820639314899</v>
      </c>
      <c r="F9168">
        <v>2259.1714507485399</v>
      </c>
      <c r="G9168">
        <v>1048.9326454930899</v>
      </c>
      <c r="H9168">
        <v>2561.7614310818399</v>
      </c>
      <c r="I9168">
        <v>736.09205020831905</v>
      </c>
    </row>
    <row r="9169" spans="1:9" x14ac:dyDescent="0.25">
      <c r="A9169" t="s">
        <v>61</v>
      </c>
      <c r="B9169">
        <v>2011</v>
      </c>
      <c r="C9169">
        <v>11</v>
      </c>
      <c r="D9169">
        <v>598.15937575075702</v>
      </c>
      <c r="E9169">
        <v>15055.334703024</v>
      </c>
      <c r="F9169">
        <v>1963.85026573303</v>
      </c>
      <c r="G9169">
        <v>920.00921065088903</v>
      </c>
      <c r="H9169">
        <v>1659.97466433249</v>
      </c>
      <c r="I9169">
        <v>557.07888199344598</v>
      </c>
    </row>
    <row r="9170" spans="1:9" x14ac:dyDescent="0.25">
      <c r="A9170" t="s">
        <v>61</v>
      </c>
      <c r="B9170">
        <v>2011</v>
      </c>
      <c r="C9170">
        <v>12</v>
      </c>
      <c r="D9170">
        <v>821.63731633175098</v>
      </c>
      <c r="E9170">
        <v>15056.228701479</v>
      </c>
      <c r="F9170">
        <v>2613.1065026090801</v>
      </c>
      <c r="G9170">
        <v>1205.15886383053</v>
      </c>
      <c r="H9170">
        <v>3309.0582121739199</v>
      </c>
      <c r="I9170">
        <v>540.64146304039605</v>
      </c>
    </row>
    <row r="9171" spans="1:9" x14ac:dyDescent="0.25">
      <c r="A9171" t="s">
        <v>61</v>
      </c>
      <c r="B9171">
        <v>2012</v>
      </c>
      <c r="C9171">
        <v>1</v>
      </c>
      <c r="D9171">
        <v>981.64746711563498</v>
      </c>
      <c r="E9171">
        <v>15103.3113947235</v>
      </c>
      <c r="F9171">
        <v>2695.3685120853802</v>
      </c>
      <c r="G9171">
        <v>1252.4196527715901</v>
      </c>
      <c r="H9171">
        <v>3014.1988512910002</v>
      </c>
      <c r="I9171">
        <v>464.13804859672501</v>
      </c>
    </row>
    <row r="9172" spans="1:9" x14ac:dyDescent="0.25">
      <c r="A9172" t="s">
        <v>61</v>
      </c>
      <c r="B9172">
        <v>2012</v>
      </c>
      <c r="C9172">
        <v>2</v>
      </c>
      <c r="D9172">
        <v>1361.93020619912</v>
      </c>
      <c r="E9172">
        <v>15120.1605798521</v>
      </c>
      <c r="F9172">
        <v>1970.7765356766499</v>
      </c>
      <c r="G9172">
        <v>912.43619156061004</v>
      </c>
      <c r="H9172">
        <v>1760.6976877673601</v>
      </c>
      <c r="I9172">
        <v>622.48739238493397</v>
      </c>
    </row>
    <row r="9173" spans="1:9" x14ac:dyDescent="0.25">
      <c r="A9173" t="s">
        <v>61</v>
      </c>
      <c r="B9173">
        <v>2012</v>
      </c>
      <c r="C9173">
        <v>3</v>
      </c>
      <c r="D9173">
        <v>2633.9072798654402</v>
      </c>
      <c r="E9173">
        <v>14974.5540222786</v>
      </c>
      <c r="F9173">
        <v>1890.1925397275099</v>
      </c>
      <c r="G9173">
        <v>887.525221787757</v>
      </c>
      <c r="H9173">
        <v>3156.4847586167998</v>
      </c>
      <c r="I9173">
        <v>1543.7572994486</v>
      </c>
    </row>
    <row r="9174" spans="1:9" x14ac:dyDescent="0.25">
      <c r="A9174" t="s">
        <v>61</v>
      </c>
      <c r="B9174">
        <v>2012</v>
      </c>
      <c r="C9174">
        <v>4</v>
      </c>
      <c r="D9174">
        <v>4351.3005928955899</v>
      </c>
      <c r="E9174">
        <v>14850.8270415037</v>
      </c>
      <c r="F9174">
        <v>802.81880679190203</v>
      </c>
      <c r="G9174">
        <v>376.174165640875</v>
      </c>
      <c r="H9174">
        <v>2680.9738126811499</v>
      </c>
      <c r="I9174">
        <v>3539.2882900539698</v>
      </c>
    </row>
    <row r="9175" spans="1:9" x14ac:dyDescent="0.25">
      <c r="A9175" t="s">
        <v>61</v>
      </c>
      <c r="B9175">
        <v>2012</v>
      </c>
      <c r="C9175">
        <v>5</v>
      </c>
      <c r="D9175">
        <v>5399.9805355518602</v>
      </c>
      <c r="E9175">
        <v>14090.7797990854</v>
      </c>
      <c r="F9175">
        <v>361.47422794911199</v>
      </c>
      <c r="G9175">
        <v>165.55589974608401</v>
      </c>
      <c r="H9175">
        <v>3549.16608155727</v>
      </c>
      <c r="I9175">
        <v>5078.5672899934998</v>
      </c>
    </row>
    <row r="9176" spans="1:9" x14ac:dyDescent="0.25">
      <c r="A9176" t="s">
        <v>61</v>
      </c>
      <c r="B9176">
        <v>2012</v>
      </c>
      <c r="C9176">
        <v>6</v>
      </c>
      <c r="D9176">
        <v>4081.6227869260101</v>
      </c>
      <c r="E9176">
        <v>14387.196950776401</v>
      </c>
      <c r="F9176">
        <v>670.64047388018298</v>
      </c>
      <c r="G9176">
        <v>307.90034495423498</v>
      </c>
      <c r="H9176">
        <v>4411.6200836347698</v>
      </c>
      <c r="I9176">
        <v>4279.4057886154496</v>
      </c>
    </row>
    <row r="9177" spans="1:9" x14ac:dyDescent="0.25">
      <c r="A9177" t="s">
        <v>61</v>
      </c>
      <c r="B9177">
        <v>2012</v>
      </c>
      <c r="C9177">
        <v>7</v>
      </c>
      <c r="D9177">
        <v>3232.1245094497599</v>
      </c>
      <c r="E9177">
        <v>14694.774028927101</v>
      </c>
      <c r="F9177">
        <v>616.177929455813</v>
      </c>
      <c r="G9177">
        <v>278.06201784261498</v>
      </c>
      <c r="H9177">
        <v>2718.4599669894901</v>
      </c>
      <c r="I9177">
        <v>3497.6853422199802</v>
      </c>
    </row>
    <row r="9178" spans="1:9" x14ac:dyDescent="0.25">
      <c r="A9178" t="s">
        <v>61</v>
      </c>
      <c r="B9178">
        <v>2012</v>
      </c>
      <c r="C9178">
        <v>8</v>
      </c>
      <c r="D9178">
        <v>1711.75182916265</v>
      </c>
      <c r="E9178">
        <v>14895.8612134259</v>
      </c>
      <c r="F9178">
        <v>1730.31295826269</v>
      </c>
      <c r="G9178">
        <v>786.91146528263596</v>
      </c>
      <c r="H9178">
        <v>3537.19514336975</v>
      </c>
      <c r="I9178">
        <v>1891.4138564063901</v>
      </c>
    </row>
    <row r="9179" spans="1:9" x14ac:dyDescent="0.25">
      <c r="A9179" t="s">
        <v>61</v>
      </c>
      <c r="B9179">
        <v>2012</v>
      </c>
      <c r="C9179">
        <v>9</v>
      </c>
      <c r="D9179">
        <v>970.36410395899202</v>
      </c>
      <c r="E9179">
        <v>14985.105679251699</v>
      </c>
      <c r="F9179">
        <v>2810.9824830009702</v>
      </c>
      <c r="G9179">
        <v>1309.79207402258</v>
      </c>
      <c r="H9179">
        <v>4364.3785135846701</v>
      </c>
      <c r="I9179">
        <v>1092.08021600865</v>
      </c>
    </row>
    <row r="9180" spans="1:9" x14ac:dyDescent="0.25">
      <c r="A9180" t="s">
        <v>61</v>
      </c>
      <c r="B9180">
        <v>2012</v>
      </c>
      <c r="C9180">
        <v>10</v>
      </c>
      <c r="D9180">
        <v>569.75487268310997</v>
      </c>
      <c r="E9180">
        <v>15026.2949092003</v>
      </c>
      <c r="F9180">
        <v>3227.3548240913601</v>
      </c>
      <c r="G9180">
        <v>1509.0792390721999</v>
      </c>
      <c r="H9180">
        <v>4420.9810595913304</v>
      </c>
      <c r="I9180">
        <v>653.07349797153699</v>
      </c>
    </row>
    <row r="9181" spans="1:9" x14ac:dyDescent="0.25">
      <c r="A9181" t="s">
        <v>61</v>
      </c>
      <c r="B9181">
        <v>2012</v>
      </c>
      <c r="C9181">
        <v>11</v>
      </c>
      <c r="D9181">
        <v>501.24275648386799</v>
      </c>
      <c r="E9181">
        <v>15022.424166520101</v>
      </c>
      <c r="F9181">
        <v>3354.8774897409598</v>
      </c>
      <c r="G9181">
        <v>1568.80234774575</v>
      </c>
      <c r="H9181">
        <v>4561.9249172691598</v>
      </c>
      <c r="I9181">
        <v>494.24155285248997</v>
      </c>
    </row>
    <row r="9182" spans="1:9" x14ac:dyDescent="0.25">
      <c r="A9182" t="s">
        <v>61</v>
      </c>
      <c r="B9182">
        <v>2012</v>
      </c>
      <c r="C9182">
        <v>12</v>
      </c>
      <c r="D9182">
        <v>678.77386941347902</v>
      </c>
      <c r="E9182">
        <v>15071.387528215801</v>
      </c>
      <c r="F9182">
        <v>2422.3190864143899</v>
      </c>
      <c r="G9182">
        <v>1121.85986679455</v>
      </c>
      <c r="H9182">
        <v>2647.5176696512799</v>
      </c>
      <c r="I9182">
        <v>477.28532584609297</v>
      </c>
    </row>
    <row r="9183" spans="1:9" x14ac:dyDescent="0.25">
      <c r="A9183" t="s">
        <v>61</v>
      </c>
      <c r="B9183">
        <v>2013</v>
      </c>
      <c r="C9183">
        <v>1</v>
      </c>
      <c r="D9183">
        <v>945.64806368408495</v>
      </c>
      <c r="E9183">
        <v>15094.1205491974</v>
      </c>
      <c r="F9183">
        <v>2164.22004827612</v>
      </c>
      <c r="G9183">
        <v>1007.36720319142</v>
      </c>
      <c r="H9183">
        <v>2011.56608529913</v>
      </c>
      <c r="I9183">
        <v>449.96380589932198</v>
      </c>
    </row>
    <row r="9184" spans="1:9" x14ac:dyDescent="0.25">
      <c r="A9184" t="s">
        <v>61</v>
      </c>
      <c r="B9184">
        <v>2013</v>
      </c>
      <c r="C9184">
        <v>2</v>
      </c>
      <c r="D9184">
        <v>1578.93748022931</v>
      </c>
      <c r="E9184">
        <v>15079.264431461501</v>
      </c>
      <c r="F9184">
        <v>1870.02047512077</v>
      </c>
      <c r="G9184">
        <v>865.62730432018304</v>
      </c>
      <c r="H9184">
        <v>1991.64940909188</v>
      </c>
      <c r="I9184">
        <v>691.82757916743503</v>
      </c>
    </row>
    <row r="9185" spans="1:9" x14ac:dyDescent="0.25">
      <c r="A9185" t="s">
        <v>61</v>
      </c>
      <c r="B9185">
        <v>2013</v>
      </c>
      <c r="C9185">
        <v>3</v>
      </c>
      <c r="D9185">
        <v>2564.2423313709601</v>
      </c>
      <c r="E9185">
        <v>15063.4637646461</v>
      </c>
      <c r="F9185">
        <v>693.62162886049396</v>
      </c>
      <c r="G9185">
        <v>325.27431237205099</v>
      </c>
      <c r="H9185">
        <v>727.31192645511499</v>
      </c>
      <c r="I9185">
        <v>1482.9562343683799</v>
      </c>
    </row>
    <row r="9186" spans="1:9" x14ac:dyDescent="0.25">
      <c r="A9186" t="s">
        <v>61</v>
      </c>
      <c r="B9186">
        <v>2013</v>
      </c>
      <c r="C9186">
        <v>4</v>
      </c>
      <c r="D9186">
        <v>3895.01940026893</v>
      </c>
      <c r="E9186">
        <v>14726.8321633708</v>
      </c>
      <c r="F9186">
        <v>690.09120156278402</v>
      </c>
      <c r="G9186">
        <v>325.26792154966398</v>
      </c>
      <c r="H9186">
        <v>2239.33432731638</v>
      </c>
      <c r="I9186">
        <v>3124.95926131034</v>
      </c>
    </row>
    <row r="9187" spans="1:9" x14ac:dyDescent="0.25">
      <c r="A9187" t="s">
        <v>61</v>
      </c>
      <c r="B9187">
        <v>2013</v>
      </c>
      <c r="C9187">
        <v>5</v>
      </c>
      <c r="D9187">
        <v>6026.6933512473197</v>
      </c>
      <c r="E9187">
        <v>13727.633852115099</v>
      </c>
      <c r="F9187">
        <v>488.02154128714199</v>
      </c>
      <c r="G9187">
        <v>237.145643154232</v>
      </c>
      <c r="H9187">
        <v>3939.6113644151601</v>
      </c>
      <c r="I9187">
        <v>5396.9995433343702</v>
      </c>
    </row>
    <row r="9188" spans="1:9" x14ac:dyDescent="0.25">
      <c r="A9188" t="s">
        <v>61</v>
      </c>
      <c r="B9188">
        <v>2013</v>
      </c>
      <c r="C9188">
        <v>6</v>
      </c>
      <c r="D9188">
        <v>4919.88010183804</v>
      </c>
      <c r="E9188">
        <v>13403.731742457399</v>
      </c>
      <c r="F9188">
        <v>296.04719121480798</v>
      </c>
      <c r="G9188">
        <v>141.23931602300701</v>
      </c>
      <c r="H9188">
        <v>3433.4874715641499</v>
      </c>
      <c r="I9188">
        <v>4690.2911640134698</v>
      </c>
    </row>
    <row r="9189" spans="1:9" x14ac:dyDescent="0.25">
      <c r="A9189" t="s">
        <v>61</v>
      </c>
      <c r="B9189">
        <v>2013</v>
      </c>
      <c r="C9189">
        <v>7</v>
      </c>
      <c r="D9189">
        <v>3297.6307992339798</v>
      </c>
      <c r="E9189">
        <v>13849.785300318699</v>
      </c>
      <c r="F9189">
        <v>1005.2031982512</v>
      </c>
      <c r="G9189">
        <v>488.650624713365</v>
      </c>
      <c r="H9189">
        <v>3955.6185324593898</v>
      </c>
      <c r="I9189">
        <v>3285.9650174144799</v>
      </c>
    </row>
    <row r="9190" spans="1:9" x14ac:dyDescent="0.25">
      <c r="A9190" t="s">
        <v>61</v>
      </c>
      <c r="B9190">
        <v>2013</v>
      </c>
      <c r="C9190">
        <v>8</v>
      </c>
      <c r="D9190">
        <v>2161.2945838569099</v>
      </c>
      <c r="E9190">
        <v>14776.9676781177</v>
      </c>
      <c r="F9190">
        <v>1201.8591265049199</v>
      </c>
      <c r="G9190">
        <v>566.31940660607802</v>
      </c>
      <c r="H9190">
        <v>2946.8914970157698</v>
      </c>
      <c r="I9190">
        <v>2316.6900985208999</v>
      </c>
    </row>
    <row r="9191" spans="1:9" x14ac:dyDescent="0.25">
      <c r="A9191" t="s">
        <v>61</v>
      </c>
      <c r="B9191">
        <v>2013</v>
      </c>
      <c r="C9191">
        <v>9</v>
      </c>
      <c r="D9191">
        <v>1104.3563387280701</v>
      </c>
      <c r="E9191">
        <v>14986.0845104903</v>
      </c>
      <c r="F9191">
        <v>1473.91688112253</v>
      </c>
      <c r="G9191">
        <v>678.000533476952</v>
      </c>
      <c r="H9191">
        <v>2299.7448560251501</v>
      </c>
      <c r="I9191">
        <v>1219.98300136996</v>
      </c>
    </row>
    <row r="9192" spans="1:9" x14ac:dyDescent="0.25">
      <c r="A9192" t="s">
        <v>61</v>
      </c>
      <c r="B9192">
        <v>2013</v>
      </c>
      <c r="C9192">
        <v>10</v>
      </c>
      <c r="D9192">
        <v>690.47244083573401</v>
      </c>
      <c r="E9192">
        <v>15070.108632810799</v>
      </c>
      <c r="F9192">
        <v>2076.5064524171398</v>
      </c>
      <c r="G9192">
        <v>955.09212708168104</v>
      </c>
      <c r="H9192">
        <v>2238.5631056204202</v>
      </c>
      <c r="I9192">
        <v>757.19879366741895</v>
      </c>
    </row>
    <row r="9193" spans="1:9" x14ac:dyDescent="0.25">
      <c r="A9193" t="s">
        <v>61</v>
      </c>
      <c r="B9193">
        <v>2013</v>
      </c>
      <c r="C9193">
        <v>11</v>
      </c>
      <c r="D9193">
        <v>558.30880883533803</v>
      </c>
      <c r="E9193">
        <v>14987.7809059462</v>
      </c>
      <c r="F9193">
        <v>3149.80984162815</v>
      </c>
      <c r="G9193">
        <v>1471.9815317751099</v>
      </c>
      <c r="H9193">
        <v>4385.3761479889099</v>
      </c>
      <c r="I9193">
        <v>529.11651210438004</v>
      </c>
    </row>
    <row r="9194" spans="1:9" x14ac:dyDescent="0.25">
      <c r="A9194" t="s">
        <v>61</v>
      </c>
      <c r="B9194">
        <v>2013</v>
      </c>
      <c r="C9194">
        <v>12</v>
      </c>
      <c r="D9194">
        <v>821.87496415528005</v>
      </c>
      <c r="E9194">
        <v>15072.6842165689</v>
      </c>
      <c r="F9194">
        <v>2309.8059068810599</v>
      </c>
      <c r="G9194">
        <v>1065.94144703341</v>
      </c>
      <c r="H9194">
        <v>2444.3957919378499</v>
      </c>
      <c r="I9194">
        <v>540.96826941283996</v>
      </c>
    </row>
    <row r="9195" spans="1:9" x14ac:dyDescent="0.25">
      <c r="A9195" t="s">
        <v>61</v>
      </c>
      <c r="B9195">
        <v>2014</v>
      </c>
      <c r="C9195">
        <v>1</v>
      </c>
      <c r="D9195">
        <v>978.79724903350905</v>
      </c>
      <c r="E9195">
        <v>15088.405139361899</v>
      </c>
      <c r="F9195">
        <v>2107.7274865014901</v>
      </c>
      <c r="G9195">
        <v>980.99851595630798</v>
      </c>
      <c r="H9195">
        <v>1976.6549573378099</v>
      </c>
      <c r="I9195">
        <v>463.67678836365201</v>
      </c>
    </row>
    <row r="9196" spans="1:9" x14ac:dyDescent="0.25">
      <c r="A9196" t="s">
        <v>61</v>
      </c>
      <c r="B9196">
        <v>2014</v>
      </c>
      <c r="C9196">
        <v>2</v>
      </c>
      <c r="D9196">
        <v>1662.9452357824</v>
      </c>
      <c r="E9196">
        <v>15077.4644956006</v>
      </c>
      <c r="F9196">
        <v>1746.0216994740499</v>
      </c>
      <c r="G9196">
        <v>814.637469650139</v>
      </c>
      <c r="H9196">
        <v>1843.2964247330799</v>
      </c>
      <c r="I9196">
        <v>718.36124386396204</v>
      </c>
    </row>
    <row r="9197" spans="1:9" x14ac:dyDescent="0.25">
      <c r="A9197" t="s">
        <v>61</v>
      </c>
      <c r="B9197">
        <v>2014</v>
      </c>
      <c r="C9197">
        <v>3</v>
      </c>
      <c r="D9197">
        <v>3607.88372209913</v>
      </c>
      <c r="E9197">
        <v>15000.1836478357</v>
      </c>
      <c r="F9197">
        <v>1013.9014224335</v>
      </c>
      <c r="G9197">
        <v>467.771293376919</v>
      </c>
      <c r="H9197">
        <v>1579.5179379751501</v>
      </c>
      <c r="I9197">
        <v>2024.6010971687999</v>
      </c>
    </row>
    <row r="9198" spans="1:9" x14ac:dyDescent="0.25">
      <c r="A9198" t="s">
        <v>61</v>
      </c>
      <c r="B9198">
        <v>2014</v>
      </c>
      <c r="C9198">
        <v>4</v>
      </c>
      <c r="D9198">
        <v>5177.4152800562997</v>
      </c>
      <c r="E9198">
        <v>14374.8467166954</v>
      </c>
      <c r="F9198">
        <v>176.32103173745</v>
      </c>
      <c r="G9198">
        <v>80.216483390656094</v>
      </c>
      <c r="H9198">
        <v>820.92765254625601</v>
      </c>
      <c r="I9198">
        <v>3977.2472097083801</v>
      </c>
    </row>
    <row r="9199" spans="1:9" x14ac:dyDescent="0.25">
      <c r="A9199" t="s">
        <v>61</v>
      </c>
      <c r="B9199">
        <v>2014</v>
      </c>
      <c r="C9199">
        <v>5</v>
      </c>
      <c r="D9199">
        <v>5404.53303235768</v>
      </c>
      <c r="E9199">
        <v>13605.633504228201</v>
      </c>
      <c r="F9199">
        <v>568.91344210709894</v>
      </c>
      <c r="G9199">
        <v>267.03897746364697</v>
      </c>
      <c r="H9199">
        <v>4387.7755147997696</v>
      </c>
      <c r="I9199">
        <v>4903.1973358038504</v>
      </c>
    </row>
    <row r="9200" spans="1:9" x14ac:dyDescent="0.25">
      <c r="A9200" t="s">
        <v>61</v>
      </c>
      <c r="B9200">
        <v>2014</v>
      </c>
      <c r="C9200">
        <v>6</v>
      </c>
      <c r="D9200">
        <v>3936.18966484781</v>
      </c>
      <c r="E9200">
        <v>14148.789795836399</v>
      </c>
      <c r="F9200">
        <v>1068.9086109597899</v>
      </c>
      <c r="G9200">
        <v>507.189958296371</v>
      </c>
      <c r="H9200">
        <v>5549.9394390141997</v>
      </c>
      <c r="I9200">
        <v>3993.2345979495799</v>
      </c>
    </row>
    <row r="9201" spans="1:9" x14ac:dyDescent="0.25">
      <c r="A9201" t="s">
        <v>61</v>
      </c>
      <c r="B9201">
        <v>2014</v>
      </c>
      <c r="C9201">
        <v>7</v>
      </c>
      <c r="D9201">
        <v>3712.68097289461</v>
      </c>
      <c r="E9201">
        <v>14101.9030714201</v>
      </c>
      <c r="F9201">
        <v>296.52409134582098</v>
      </c>
      <c r="G9201">
        <v>128.87221832947699</v>
      </c>
      <c r="H9201">
        <v>1707.6676778564399</v>
      </c>
      <c r="I9201">
        <v>3821.4769499182498</v>
      </c>
    </row>
    <row r="9202" spans="1:9" x14ac:dyDescent="0.25">
      <c r="A9202" t="s">
        <v>61</v>
      </c>
      <c r="B9202">
        <v>2014</v>
      </c>
      <c r="C9202">
        <v>8</v>
      </c>
      <c r="D9202">
        <v>2075.14279819477</v>
      </c>
      <c r="E9202">
        <v>14327.7096983474</v>
      </c>
      <c r="F9202">
        <v>2326.71411656286</v>
      </c>
      <c r="G9202">
        <v>1071.2010482963201</v>
      </c>
      <c r="H9202">
        <v>5835.2837905324504</v>
      </c>
      <c r="I9202">
        <v>2132.9100753478801</v>
      </c>
    </row>
    <row r="9203" spans="1:9" x14ac:dyDescent="0.25">
      <c r="A9203" t="s">
        <v>61</v>
      </c>
      <c r="B9203">
        <v>2014</v>
      </c>
      <c r="C9203">
        <v>9</v>
      </c>
      <c r="D9203">
        <v>1292.7365069732</v>
      </c>
      <c r="E9203">
        <v>14957.4921905992</v>
      </c>
      <c r="F9203">
        <v>1131.72811170607</v>
      </c>
      <c r="G9203">
        <v>526.39771548727595</v>
      </c>
      <c r="H9203">
        <v>1783.6243427085799</v>
      </c>
      <c r="I9203">
        <v>1399.6279766109201</v>
      </c>
    </row>
    <row r="9204" spans="1:9" x14ac:dyDescent="0.25">
      <c r="A9204" t="s">
        <v>61</v>
      </c>
      <c r="B9204">
        <v>2014</v>
      </c>
      <c r="C9204">
        <v>10</v>
      </c>
      <c r="D9204">
        <v>683.86975571249297</v>
      </c>
      <c r="E9204">
        <v>14984.294379499701</v>
      </c>
      <c r="F9204">
        <v>2710.6203765075702</v>
      </c>
      <c r="G9204">
        <v>1282.5130880101401</v>
      </c>
      <c r="H9204">
        <v>3845.3187399825802</v>
      </c>
      <c r="I9204">
        <v>751.123776374719</v>
      </c>
    </row>
    <row r="9205" spans="1:9" x14ac:dyDescent="0.25">
      <c r="A9205" t="s">
        <v>61</v>
      </c>
      <c r="B9205">
        <v>2014</v>
      </c>
      <c r="C9205">
        <v>11</v>
      </c>
      <c r="D9205">
        <v>510.37818203003701</v>
      </c>
      <c r="E9205">
        <v>14869.6840605737</v>
      </c>
      <c r="F9205">
        <v>1494.1428799725199</v>
      </c>
      <c r="G9205">
        <v>693.14276131536496</v>
      </c>
      <c r="H9205">
        <v>1358.48090011879</v>
      </c>
      <c r="I9205">
        <v>505.48672847384699</v>
      </c>
    </row>
    <row r="9206" spans="1:9" x14ac:dyDescent="0.25">
      <c r="A9206" t="s">
        <v>61</v>
      </c>
      <c r="B9206">
        <v>2014</v>
      </c>
      <c r="C9206">
        <v>12</v>
      </c>
      <c r="D9206">
        <v>756.45745388121395</v>
      </c>
      <c r="E9206">
        <v>15107.5513912512</v>
      </c>
      <c r="F9206">
        <v>2685.96700925596</v>
      </c>
      <c r="G9206">
        <v>1240.3001172234301</v>
      </c>
      <c r="H9206">
        <v>2793.78711438965</v>
      </c>
      <c r="I9206">
        <v>513.75175184373404</v>
      </c>
    </row>
    <row r="9207" spans="1:9" x14ac:dyDescent="0.25">
      <c r="A9207" t="s">
        <v>62</v>
      </c>
      <c r="B9207">
        <v>2002</v>
      </c>
      <c r="C9207">
        <v>1</v>
      </c>
      <c r="D9207">
        <v>1894.6848745437101</v>
      </c>
      <c r="E9207">
        <v>23119.084257970899</v>
      </c>
      <c r="F9207">
        <v>4121.5348231216904</v>
      </c>
      <c r="G9207">
        <v>2010.135455528</v>
      </c>
      <c r="H9207">
        <v>4583.1839214194297</v>
      </c>
      <c r="I9207">
        <v>1124.6686232574</v>
      </c>
    </row>
    <row r="9208" spans="1:9" x14ac:dyDescent="0.25">
      <c r="A9208" t="s">
        <v>62</v>
      </c>
      <c r="B9208">
        <v>2002</v>
      </c>
      <c r="C9208">
        <v>2</v>
      </c>
      <c r="D9208">
        <v>2820.4556599452399</v>
      </c>
      <c r="E9208">
        <v>23056.200666770801</v>
      </c>
      <c r="F9208">
        <v>3621.3651592753199</v>
      </c>
      <c r="G9208">
        <v>1770.46379212786</v>
      </c>
      <c r="H9208">
        <v>5688.0593859323899</v>
      </c>
      <c r="I9208">
        <v>1487.80171687899</v>
      </c>
    </row>
    <row r="9209" spans="1:9" x14ac:dyDescent="0.25">
      <c r="A9209" t="s">
        <v>62</v>
      </c>
      <c r="B9209">
        <v>2002</v>
      </c>
      <c r="C9209">
        <v>3</v>
      </c>
      <c r="D9209">
        <v>5130.5742847943502</v>
      </c>
      <c r="E9209">
        <v>22949.586100428802</v>
      </c>
      <c r="F9209">
        <v>1589.69944387941</v>
      </c>
      <c r="G9209">
        <v>772.99293356024396</v>
      </c>
      <c r="H9209">
        <v>2708.5412635981102</v>
      </c>
      <c r="I9209">
        <v>3415.3360320677102</v>
      </c>
    </row>
    <row r="9210" spans="1:9" x14ac:dyDescent="0.25">
      <c r="A9210" t="s">
        <v>62</v>
      </c>
      <c r="B9210">
        <v>2002</v>
      </c>
      <c r="C9210">
        <v>4</v>
      </c>
      <c r="D9210">
        <v>7999.0862318795198</v>
      </c>
      <c r="E9210">
        <v>20938.865681226402</v>
      </c>
      <c r="F9210">
        <v>27.919955934774499</v>
      </c>
      <c r="G9210">
        <v>13.6286066571703</v>
      </c>
      <c r="H9210">
        <v>1218.9665312224399</v>
      </c>
      <c r="I9210">
        <v>6433.5894519553003</v>
      </c>
    </row>
    <row r="9211" spans="1:9" x14ac:dyDescent="0.25">
      <c r="A9211" t="s">
        <v>62</v>
      </c>
      <c r="B9211">
        <v>2002</v>
      </c>
      <c r="C9211">
        <v>5</v>
      </c>
      <c r="D9211">
        <v>9350.7425116812392</v>
      </c>
      <c r="E9211">
        <v>18252.6853953229</v>
      </c>
      <c r="F9211">
        <v>46.5992293540859</v>
      </c>
      <c r="G9211">
        <v>22.858994332455801</v>
      </c>
      <c r="H9211">
        <v>2236.0431514069201</v>
      </c>
      <c r="I9211">
        <v>7858.0493484109402</v>
      </c>
    </row>
    <row r="9212" spans="1:9" x14ac:dyDescent="0.25">
      <c r="A9212" t="s">
        <v>62</v>
      </c>
      <c r="B9212">
        <v>2002</v>
      </c>
      <c r="C9212">
        <v>6</v>
      </c>
      <c r="D9212">
        <v>6938.1227073451701</v>
      </c>
      <c r="E9212">
        <v>17690.697405891799</v>
      </c>
      <c r="F9212">
        <v>195.47931075231199</v>
      </c>
      <c r="G9212">
        <v>98.977744706228094</v>
      </c>
      <c r="H9212">
        <v>8205.0611483405301</v>
      </c>
      <c r="I9212">
        <v>5944.1790746021998</v>
      </c>
    </row>
    <row r="9213" spans="1:9" x14ac:dyDescent="0.25">
      <c r="A9213" t="s">
        <v>62</v>
      </c>
      <c r="B9213">
        <v>2002</v>
      </c>
      <c r="C9213">
        <v>7</v>
      </c>
      <c r="D9213">
        <v>5999.0946174179398</v>
      </c>
      <c r="E9213">
        <v>20275.741936861501</v>
      </c>
      <c r="F9213">
        <v>198.00269511771401</v>
      </c>
      <c r="G9213">
        <v>101.999842495948</v>
      </c>
      <c r="H9213">
        <v>2450.7335969958099</v>
      </c>
      <c r="I9213">
        <v>6261.0428718381399</v>
      </c>
    </row>
    <row r="9214" spans="1:9" x14ac:dyDescent="0.25">
      <c r="A9214" t="s">
        <v>62</v>
      </c>
      <c r="B9214">
        <v>2002</v>
      </c>
      <c r="C9214">
        <v>8</v>
      </c>
      <c r="D9214">
        <v>4333.1899858262896</v>
      </c>
      <c r="E9214">
        <v>19269.562563855099</v>
      </c>
      <c r="F9214">
        <v>35.966280718765901</v>
      </c>
      <c r="G9214">
        <v>17.5459706089921</v>
      </c>
      <c r="H9214">
        <v>625.58910344332503</v>
      </c>
      <c r="I9214">
        <v>4209.8643895258501</v>
      </c>
    </row>
    <row r="9215" spans="1:9" x14ac:dyDescent="0.25">
      <c r="A9215" t="s">
        <v>62</v>
      </c>
      <c r="B9215">
        <v>2002</v>
      </c>
      <c r="C9215">
        <v>9</v>
      </c>
      <c r="D9215">
        <v>2133.7144741327202</v>
      </c>
      <c r="E9215">
        <v>19551.006813422398</v>
      </c>
      <c r="F9215">
        <v>87.160296745335899</v>
      </c>
      <c r="G9215">
        <v>43.893395559257698</v>
      </c>
      <c r="H9215">
        <v>2296.81805253316</v>
      </c>
      <c r="I9215">
        <v>2179.3305267692099</v>
      </c>
    </row>
    <row r="9216" spans="1:9" x14ac:dyDescent="0.25">
      <c r="A9216" t="s">
        <v>62</v>
      </c>
      <c r="B9216">
        <v>2002</v>
      </c>
      <c r="C9216">
        <v>10</v>
      </c>
      <c r="D9216">
        <v>810.21047989492001</v>
      </c>
      <c r="E9216">
        <v>22615.461369962799</v>
      </c>
      <c r="F9216">
        <v>4539.8417268897401</v>
      </c>
      <c r="G9216">
        <v>2231.3846793940802</v>
      </c>
      <c r="H9216">
        <v>8358.7021108399604</v>
      </c>
      <c r="I9216">
        <v>1189.2993953566399</v>
      </c>
    </row>
    <row r="9217" spans="1:9" x14ac:dyDescent="0.25">
      <c r="A9217" t="s">
        <v>62</v>
      </c>
      <c r="B9217">
        <v>2002</v>
      </c>
      <c r="C9217">
        <v>11</v>
      </c>
      <c r="D9217">
        <v>835.85917457047003</v>
      </c>
      <c r="E9217">
        <v>23132.908051164901</v>
      </c>
      <c r="F9217">
        <v>2911.9297484733002</v>
      </c>
      <c r="G9217">
        <v>1424.8424814109201</v>
      </c>
      <c r="H9217">
        <v>2910.5686091901598</v>
      </c>
      <c r="I9217">
        <v>1051.5167569068401</v>
      </c>
    </row>
    <row r="9218" spans="1:9" x14ac:dyDescent="0.25">
      <c r="A9218" t="s">
        <v>62</v>
      </c>
      <c r="B9218">
        <v>2002</v>
      </c>
      <c r="C9218">
        <v>12</v>
      </c>
      <c r="D9218">
        <v>1055.1269489124199</v>
      </c>
      <c r="E9218">
        <v>23137.4057185776</v>
      </c>
      <c r="F9218">
        <v>2493.1523626865401</v>
      </c>
      <c r="G9218">
        <v>1219.06650338537</v>
      </c>
      <c r="H9218">
        <v>2008.0952304472</v>
      </c>
      <c r="I9218">
        <v>1003.9874491908</v>
      </c>
    </row>
    <row r="9219" spans="1:9" x14ac:dyDescent="0.25">
      <c r="A9219" t="s">
        <v>62</v>
      </c>
      <c r="B9219">
        <v>2003</v>
      </c>
      <c r="C9219">
        <v>1</v>
      </c>
      <c r="D9219">
        <v>1700.21851080283</v>
      </c>
      <c r="E9219">
        <v>23122.864164323099</v>
      </c>
      <c r="F9219">
        <v>3310.30377859085</v>
      </c>
      <c r="G9219">
        <v>1617.74401720373</v>
      </c>
      <c r="H9219">
        <v>3570.9869201237998</v>
      </c>
      <c r="I9219">
        <v>1058.4859333029899</v>
      </c>
    </row>
    <row r="9220" spans="1:9" x14ac:dyDescent="0.25">
      <c r="A9220" t="s">
        <v>62</v>
      </c>
      <c r="B9220">
        <v>2003</v>
      </c>
      <c r="C9220">
        <v>2</v>
      </c>
      <c r="D9220">
        <v>2131.4843242690599</v>
      </c>
      <c r="E9220">
        <v>23112.584039892601</v>
      </c>
      <c r="F9220">
        <v>1895.30829668824</v>
      </c>
      <c r="G9220">
        <v>922.75917378617305</v>
      </c>
      <c r="H9220">
        <v>1666.4277345007399</v>
      </c>
      <c r="I9220">
        <v>1242.5612598904199</v>
      </c>
    </row>
    <row r="9221" spans="1:9" x14ac:dyDescent="0.25">
      <c r="A9221" t="s">
        <v>62</v>
      </c>
      <c r="B9221">
        <v>2003</v>
      </c>
      <c r="C9221">
        <v>3</v>
      </c>
      <c r="D9221">
        <v>4929.4353685557198</v>
      </c>
      <c r="E9221">
        <v>22835.727338553701</v>
      </c>
      <c r="F9221">
        <v>867.039810232322</v>
      </c>
      <c r="G9221">
        <v>423.34645977771999</v>
      </c>
      <c r="H9221">
        <v>1329.71988972905</v>
      </c>
      <c r="I9221">
        <v>3287.3237554734501</v>
      </c>
    </row>
    <row r="9222" spans="1:9" x14ac:dyDescent="0.25">
      <c r="A9222" t="s">
        <v>62</v>
      </c>
      <c r="B9222">
        <v>2003</v>
      </c>
      <c r="C9222">
        <v>4</v>
      </c>
      <c r="D9222">
        <v>6225.2046230770002</v>
      </c>
      <c r="E9222">
        <v>22177.407007407</v>
      </c>
      <c r="F9222">
        <v>911.17911885290403</v>
      </c>
      <c r="G9222">
        <v>446.647771982596</v>
      </c>
      <c r="H9222">
        <v>3444.8332251516099</v>
      </c>
      <c r="I9222">
        <v>5506.5726800070097</v>
      </c>
    </row>
    <row r="9223" spans="1:9" x14ac:dyDescent="0.25">
      <c r="A9223" t="s">
        <v>62</v>
      </c>
      <c r="B9223">
        <v>2003</v>
      </c>
      <c r="C9223">
        <v>5</v>
      </c>
      <c r="D9223">
        <v>8511.6430463076194</v>
      </c>
      <c r="E9223">
        <v>21616.5705192979</v>
      </c>
      <c r="F9223">
        <v>1012.97980095915</v>
      </c>
      <c r="G9223">
        <v>494.05188707883798</v>
      </c>
      <c r="H9223">
        <v>7739.8276534656497</v>
      </c>
      <c r="I9223">
        <v>8672.1396097536399</v>
      </c>
    </row>
    <row r="9224" spans="1:9" x14ac:dyDescent="0.25">
      <c r="A9224" t="s">
        <v>62</v>
      </c>
      <c r="B9224">
        <v>2003</v>
      </c>
      <c r="C9224">
        <v>6</v>
      </c>
      <c r="D9224">
        <v>6031.4598783910296</v>
      </c>
      <c r="E9224">
        <v>21064.029799042699</v>
      </c>
      <c r="F9224">
        <v>443.63687199010201</v>
      </c>
      <c r="G9224">
        <v>220.83820068445701</v>
      </c>
      <c r="H9224">
        <v>5586.0153061463798</v>
      </c>
      <c r="I9224">
        <v>6319.1262577892303</v>
      </c>
    </row>
    <row r="9225" spans="1:9" x14ac:dyDescent="0.25">
      <c r="A9225" t="s">
        <v>62</v>
      </c>
      <c r="B9225">
        <v>2003</v>
      </c>
      <c r="C9225">
        <v>7</v>
      </c>
      <c r="D9225">
        <v>5335.4241012089997</v>
      </c>
      <c r="E9225">
        <v>22260.961493989598</v>
      </c>
      <c r="F9225">
        <v>2145.7335980921598</v>
      </c>
      <c r="G9225">
        <v>1042.28718729455</v>
      </c>
      <c r="H9225">
        <v>6455.4615236264899</v>
      </c>
      <c r="I9225">
        <v>5923.4617497520403</v>
      </c>
    </row>
    <row r="9226" spans="1:9" x14ac:dyDescent="0.25">
      <c r="A9226" t="s">
        <v>62</v>
      </c>
      <c r="B9226">
        <v>2003</v>
      </c>
      <c r="C9226">
        <v>8</v>
      </c>
      <c r="D9226">
        <v>2770.9181323530502</v>
      </c>
      <c r="E9226">
        <v>22645.3994349368</v>
      </c>
      <c r="F9226">
        <v>5182.0729113502703</v>
      </c>
      <c r="G9226">
        <v>2534.0519127317598</v>
      </c>
      <c r="H9226">
        <v>10701.075452185099</v>
      </c>
      <c r="I9226">
        <v>3109.93600097536</v>
      </c>
    </row>
    <row r="9227" spans="1:9" x14ac:dyDescent="0.25">
      <c r="A9227" t="s">
        <v>62</v>
      </c>
      <c r="B9227">
        <v>2003</v>
      </c>
      <c r="C9227">
        <v>9</v>
      </c>
      <c r="D9227">
        <v>1940.1382556787401</v>
      </c>
      <c r="E9227">
        <v>22745.6645148526</v>
      </c>
      <c r="F9227">
        <v>883.65322487555397</v>
      </c>
      <c r="G9227">
        <v>437.44020130985803</v>
      </c>
      <c r="H9227">
        <v>1943.50889755194</v>
      </c>
      <c r="I9227">
        <v>2156.3730542426802</v>
      </c>
    </row>
    <row r="9228" spans="1:9" x14ac:dyDescent="0.25">
      <c r="A9228" t="s">
        <v>62</v>
      </c>
      <c r="B9228">
        <v>2003</v>
      </c>
      <c r="C9228">
        <v>10</v>
      </c>
      <c r="D9228">
        <v>847.91004437505399</v>
      </c>
      <c r="E9228">
        <v>22987.694788171801</v>
      </c>
      <c r="F9228">
        <v>4872.1938348577996</v>
      </c>
      <c r="G9228">
        <v>2392.6562884382001</v>
      </c>
      <c r="H9228">
        <v>7071.1793944424799</v>
      </c>
      <c r="I9228">
        <v>1010.87549492607</v>
      </c>
    </row>
    <row r="9229" spans="1:9" x14ac:dyDescent="0.25">
      <c r="A9229" t="s">
        <v>62</v>
      </c>
      <c r="B9229">
        <v>2003</v>
      </c>
      <c r="C9229">
        <v>11</v>
      </c>
      <c r="D9229">
        <v>789.56715811885999</v>
      </c>
      <c r="E9229">
        <v>23040.844249913302</v>
      </c>
      <c r="F9229">
        <v>3624.6732674026098</v>
      </c>
      <c r="G9229">
        <v>1765.8242500490501</v>
      </c>
      <c r="H9229">
        <v>4377.8266814127001</v>
      </c>
      <c r="I9229">
        <v>800.92735920361497</v>
      </c>
    </row>
    <row r="9230" spans="1:9" x14ac:dyDescent="0.25">
      <c r="A9230" t="s">
        <v>62</v>
      </c>
      <c r="B9230">
        <v>2003</v>
      </c>
      <c r="C9230">
        <v>12</v>
      </c>
      <c r="D9230">
        <v>1270.63783933584</v>
      </c>
      <c r="E9230">
        <v>23083.4152660947</v>
      </c>
      <c r="F9230">
        <v>3821.59164207087</v>
      </c>
      <c r="G9230">
        <v>1867.20196748844</v>
      </c>
      <c r="H9230">
        <v>4020.4467342284202</v>
      </c>
      <c r="I9230">
        <v>872.19725254551497</v>
      </c>
    </row>
    <row r="9231" spans="1:9" x14ac:dyDescent="0.25">
      <c r="A9231" t="s">
        <v>62</v>
      </c>
      <c r="B9231">
        <v>2004</v>
      </c>
      <c r="C9231">
        <v>1</v>
      </c>
      <c r="D9231">
        <v>1513.45615057738</v>
      </c>
      <c r="E9231">
        <v>23118.059731306701</v>
      </c>
      <c r="F9231">
        <v>4494.6338013041805</v>
      </c>
      <c r="G9231">
        <v>2209.6058068863099</v>
      </c>
      <c r="H9231">
        <v>5724.60092245127</v>
      </c>
      <c r="I9231">
        <v>766.01185929127803</v>
      </c>
    </row>
    <row r="9232" spans="1:9" x14ac:dyDescent="0.25">
      <c r="A9232" t="s">
        <v>62</v>
      </c>
      <c r="B9232">
        <v>2004</v>
      </c>
      <c r="C9232">
        <v>2</v>
      </c>
      <c r="D9232">
        <v>2384.1185116603801</v>
      </c>
      <c r="E9232">
        <v>23054.038917804999</v>
      </c>
      <c r="F9232">
        <v>3895.0476880254701</v>
      </c>
      <c r="G9232">
        <v>1904.6211723224601</v>
      </c>
      <c r="H9232">
        <v>5449.8812647479399</v>
      </c>
      <c r="I9232">
        <v>1135.14094163714</v>
      </c>
    </row>
    <row r="9233" spans="1:9" x14ac:dyDescent="0.25">
      <c r="A9233" t="s">
        <v>62</v>
      </c>
      <c r="B9233">
        <v>2004</v>
      </c>
      <c r="C9233">
        <v>3</v>
      </c>
      <c r="D9233">
        <v>4493.6664292612504</v>
      </c>
      <c r="E9233">
        <v>23005.598026571799</v>
      </c>
      <c r="F9233">
        <v>2000.9941538913799</v>
      </c>
      <c r="G9233">
        <v>974.93614070591696</v>
      </c>
      <c r="H9233">
        <v>3392.3876634742901</v>
      </c>
      <c r="I9233">
        <v>2861.7424933197099</v>
      </c>
    </row>
    <row r="9234" spans="1:9" x14ac:dyDescent="0.25">
      <c r="A9234" t="s">
        <v>62</v>
      </c>
      <c r="B9234">
        <v>2004</v>
      </c>
      <c r="C9234">
        <v>4</v>
      </c>
      <c r="D9234">
        <v>7273.32363717921</v>
      </c>
      <c r="E9234">
        <v>21550.253989270699</v>
      </c>
      <c r="F9234">
        <v>32.411836146865497</v>
      </c>
      <c r="G9234">
        <v>15.835580524260999</v>
      </c>
      <c r="H9234">
        <v>692.79667552398098</v>
      </c>
      <c r="I9234">
        <v>5923.2685123969804</v>
      </c>
    </row>
    <row r="9235" spans="1:9" x14ac:dyDescent="0.25">
      <c r="A9235" t="s">
        <v>62</v>
      </c>
      <c r="B9235">
        <v>2004</v>
      </c>
      <c r="C9235">
        <v>5</v>
      </c>
      <c r="D9235">
        <v>7693.5813154950501</v>
      </c>
      <c r="E9235">
        <v>19009.773078857001</v>
      </c>
      <c r="F9235">
        <v>27.386160497638901</v>
      </c>
      <c r="G9235">
        <v>13.3505491662719</v>
      </c>
      <c r="H9235">
        <v>2738.5261378974001</v>
      </c>
      <c r="I9235">
        <v>6700.7061941723496</v>
      </c>
    </row>
    <row r="9236" spans="1:9" x14ac:dyDescent="0.25">
      <c r="A9236" t="s">
        <v>62</v>
      </c>
      <c r="B9236">
        <v>2004</v>
      </c>
      <c r="C9236">
        <v>6</v>
      </c>
      <c r="D9236">
        <v>6267.6305426134304</v>
      </c>
      <c r="E9236">
        <v>19145.111159113701</v>
      </c>
      <c r="F9236">
        <v>695.04474874309994</v>
      </c>
      <c r="G9236">
        <v>327.88414595108998</v>
      </c>
      <c r="H9236">
        <v>6940.6056292409303</v>
      </c>
      <c r="I9236">
        <v>5885.3529393613198</v>
      </c>
    </row>
    <row r="9237" spans="1:9" x14ac:dyDescent="0.25">
      <c r="A9237" t="s">
        <v>62</v>
      </c>
      <c r="B9237">
        <v>2004</v>
      </c>
      <c r="C9237">
        <v>7</v>
      </c>
      <c r="D9237">
        <v>5078.7130543372396</v>
      </c>
      <c r="E9237">
        <v>21847.267819092001</v>
      </c>
      <c r="F9237">
        <v>1188.75415148151</v>
      </c>
      <c r="G9237">
        <v>586.20389982506197</v>
      </c>
      <c r="H9237">
        <v>6516.2358739522997</v>
      </c>
      <c r="I9237">
        <v>5522.7790689058402</v>
      </c>
    </row>
    <row r="9238" spans="1:9" x14ac:dyDescent="0.25">
      <c r="A9238" t="s">
        <v>62</v>
      </c>
      <c r="B9238">
        <v>2004</v>
      </c>
      <c r="C9238">
        <v>8</v>
      </c>
      <c r="D9238">
        <v>3445.7113350193599</v>
      </c>
      <c r="E9238">
        <v>22502.2657196527</v>
      </c>
      <c r="F9238">
        <v>2865.7567428645202</v>
      </c>
      <c r="G9238">
        <v>1401.2249237414401</v>
      </c>
      <c r="H9238">
        <v>6345.5060961477902</v>
      </c>
      <c r="I9238">
        <v>3812.7818068831002</v>
      </c>
    </row>
    <row r="9239" spans="1:9" x14ac:dyDescent="0.25">
      <c r="A9239" t="s">
        <v>62</v>
      </c>
      <c r="B9239">
        <v>2004</v>
      </c>
      <c r="C9239">
        <v>9</v>
      </c>
      <c r="D9239">
        <v>1748.38939351607</v>
      </c>
      <c r="E9239">
        <v>22959.2439267343</v>
      </c>
      <c r="F9239">
        <v>2969.2360602762001</v>
      </c>
      <c r="G9239">
        <v>1447.11437834302</v>
      </c>
      <c r="H9239">
        <v>5284.7652679449602</v>
      </c>
      <c r="I9239">
        <v>1981.15868794831</v>
      </c>
    </row>
    <row r="9240" spans="1:9" x14ac:dyDescent="0.25">
      <c r="A9240" t="s">
        <v>62</v>
      </c>
      <c r="B9240">
        <v>2004</v>
      </c>
      <c r="C9240">
        <v>10</v>
      </c>
      <c r="D9240">
        <v>1076.3694201590299</v>
      </c>
      <c r="E9240">
        <v>23055.466826973901</v>
      </c>
      <c r="F9240">
        <v>5276.9442912281602</v>
      </c>
      <c r="G9240">
        <v>2568.96540667201</v>
      </c>
      <c r="H9240">
        <v>6963.2686097020196</v>
      </c>
      <c r="I9240">
        <v>1209.6870294717601</v>
      </c>
    </row>
    <row r="9241" spans="1:9" x14ac:dyDescent="0.25">
      <c r="A9241" t="s">
        <v>62</v>
      </c>
      <c r="B9241">
        <v>2004</v>
      </c>
      <c r="C9241">
        <v>11</v>
      </c>
      <c r="D9241">
        <v>883.75103115694105</v>
      </c>
      <c r="E9241">
        <v>22930.0940433572</v>
      </c>
      <c r="F9241">
        <v>2854.5963047371902</v>
      </c>
      <c r="G9241">
        <v>1401.16161176175</v>
      </c>
      <c r="H9241">
        <v>4048.9313280879001</v>
      </c>
      <c r="I9241">
        <v>857.09015971520205</v>
      </c>
    </row>
    <row r="9242" spans="1:9" x14ac:dyDescent="0.25">
      <c r="A9242" t="s">
        <v>62</v>
      </c>
      <c r="B9242">
        <v>2004</v>
      </c>
      <c r="C9242">
        <v>12</v>
      </c>
      <c r="D9242">
        <v>1194.9779387538899</v>
      </c>
      <c r="E9242">
        <v>23122.0944192157</v>
      </c>
      <c r="F9242">
        <v>4388.8292723208597</v>
      </c>
      <c r="G9242">
        <v>2144.9048495554498</v>
      </c>
      <c r="H9242">
        <v>5194.65477326565</v>
      </c>
      <c r="I9242">
        <v>835.28313583347801</v>
      </c>
    </row>
    <row r="9243" spans="1:9" x14ac:dyDescent="0.25">
      <c r="A9243" t="s">
        <v>62</v>
      </c>
      <c r="B9243">
        <v>2005</v>
      </c>
      <c r="C9243">
        <v>1</v>
      </c>
      <c r="D9243">
        <v>1791.75048951179</v>
      </c>
      <c r="E9243">
        <v>23166.351522855199</v>
      </c>
      <c r="F9243">
        <v>3232.8980666541302</v>
      </c>
      <c r="G9243">
        <v>1586.97182339805</v>
      </c>
      <c r="H9243">
        <v>3283.5162561337602</v>
      </c>
      <c r="I9243">
        <v>852.23933138258496</v>
      </c>
    </row>
    <row r="9244" spans="1:9" x14ac:dyDescent="0.25">
      <c r="A9244" t="s">
        <v>62</v>
      </c>
      <c r="B9244">
        <v>2005</v>
      </c>
      <c r="C9244">
        <v>2</v>
      </c>
      <c r="D9244">
        <v>2384.0804734479302</v>
      </c>
      <c r="E9244">
        <v>23121.567326299901</v>
      </c>
      <c r="F9244">
        <v>1814.74923609148</v>
      </c>
      <c r="G9244">
        <v>887.53789281686204</v>
      </c>
      <c r="H9244">
        <v>1356.89303864146</v>
      </c>
      <c r="I9244">
        <v>1113.9195853583201</v>
      </c>
    </row>
    <row r="9245" spans="1:9" x14ac:dyDescent="0.25">
      <c r="A9245" t="s">
        <v>62</v>
      </c>
      <c r="B9245">
        <v>2005</v>
      </c>
      <c r="C9245">
        <v>3</v>
      </c>
      <c r="D9245">
        <v>3684.5744022904501</v>
      </c>
      <c r="E9245">
        <v>23024.5120780461</v>
      </c>
      <c r="F9245">
        <v>2243.81548368722</v>
      </c>
      <c r="G9245">
        <v>1102.79605643688</v>
      </c>
      <c r="H9245">
        <v>3119.6303395509699</v>
      </c>
      <c r="I9245">
        <v>2376.3372247949601</v>
      </c>
    </row>
    <row r="9246" spans="1:9" x14ac:dyDescent="0.25">
      <c r="A9246" t="s">
        <v>62</v>
      </c>
      <c r="B9246">
        <v>2005</v>
      </c>
      <c r="C9246">
        <v>4</v>
      </c>
      <c r="D9246">
        <v>6846.9500588863802</v>
      </c>
      <c r="E9246">
        <v>21713.009884340299</v>
      </c>
      <c r="F9246">
        <v>82.724579769714794</v>
      </c>
      <c r="G9246">
        <v>40.921295578019397</v>
      </c>
      <c r="H9246">
        <v>1669.96539907489</v>
      </c>
      <c r="I9246">
        <v>5512.7361742419798</v>
      </c>
    </row>
    <row r="9247" spans="1:9" x14ac:dyDescent="0.25">
      <c r="A9247" t="s">
        <v>62</v>
      </c>
      <c r="B9247">
        <v>2005</v>
      </c>
      <c r="C9247">
        <v>5</v>
      </c>
      <c r="D9247">
        <v>7258.9139748272</v>
      </c>
      <c r="E9247">
        <v>21643.991718936599</v>
      </c>
      <c r="F9247">
        <v>2070.51348999313</v>
      </c>
      <c r="G9247">
        <v>1024.59742836041</v>
      </c>
      <c r="H9247">
        <v>7961.8443745014301</v>
      </c>
      <c r="I9247">
        <v>7327.7812699854203</v>
      </c>
    </row>
    <row r="9248" spans="1:9" x14ac:dyDescent="0.25">
      <c r="A9248" t="s">
        <v>62</v>
      </c>
      <c r="B9248">
        <v>2005</v>
      </c>
      <c r="C9248">
        <v>6</v>
      </c>
      <c r="D9248">
        <v>6190.0764895912698</v>
      </c>
      <c r="E9248">
        <v>21208.450696736501</v>
      </c>
      <c r="F9248">
        <v>912.90976558337297</v>
      </c>
      <c r="G9248">
        <v>455.95086269983398</v>
      </c>
      <c r="H9248">
        <v>6323.8321976547104</v>
      </c>
      <c r="I9248">
        <v>6487.3683639984902</v>
      </c>
    </row>
    <row r="9249" spans="1:9" x14ac:dyDescent="0.25">
      <c r="A9249" t="s">
        <v>62</v>
      </c>
      <c r="B9249">
        <v>2005</v>
      </c>
      <c r="C9249">
        <v>7</v>
      </c>
      <c r="D9249">
        <v>5698.1659463599399</v>
      </c>
      <c r="E9249">
        <v>20735.464173288801</v>
      </c>
      <c r="F9249">
        <v>582.66980424570795</v>
      </c>
      <c r="G9249">
        <v>291.084887324362</v>
      </c>
      <c r="H9249">
        <v>4150.0028484957402</v>
      </c>
      <c r="I9249">
        <v>5788.1344266030901</v>
      </c>
    </row>
    <row r="9250" spans="1:9" x14ac:dyDescent="0.25">
      <c r="A9250" t="s">
        <v>62</v>
      </c>
      <c r="B9250">
        <v>2005</v>
      </c>
      <c r="C9250">
        <v>8</v>
      </c>
      <c r="D9250">
        <v>3191.0930638299101</v>
      </c>
      <c r="E9250">
        <v>21891.068860025702</v>
      </c>
      <c r="F9250">
        <v>1556.10684139574</v>
      </c>
      <c r="G9250">
        <v>771.80970500044805</v>
      </c>
      <c r="H9250">
        <v>4507.4002143217604</v>
      </c>
      <c r="I9250">
        <v>3429.1719696259802</v>
      </c>
    </row>
    <row r="9251" spans="1:9" x14ac:dyDescent="0.25">
      <c r="A9251" t="s">
        <v>62</v>
      </c>
      <c r="B9251">
        <v>2005</v>
      </c>
      <c r="C9251">
        <v>9</v>
      </c>
      <c r="D9251">
        <v>2068.4135559797101</v>
      </c>
      <c r="E9251">
        <v>22278.639498979999</v>
      </c>
      <c r="F9251">
        <v>915.00469127457404</v>
      </c>
      <c r="G9251">
        <v>454.58152982864601</v>
      </c>
      <c r="H9251">
        <v>1562.91461030914</v>
      </c>
      <c r="I9251">
        <v>2234.5966104020099</v>
      </c>
    </row>
    <row r="9252" spans="1:9" x14ac:dyDescent="0.25">
      <c r="A9252" t="s">
        <v>62</v>
      </c>
      <c r="B9252">
        <v>2005</v>
      </c>
      <c r="C9252">
        <v>10</v>
      </c>
      <c r="D9252">
        <v>1598.5715759918301</v>
      </c>
      <c r="E9252">
        <v>22691.362051575899</v>
      </c>
      <c r="F9252">
        <v>1684.52859508506</v>
      </c>
      <c r="G9252">
        <v>832.87738273942205</v>
      </c>
      <c r="H9252">
        <v>2195.2356283224499</v>
      </c>
      <c r="I9252">
        <v>1656.0207076431</v>
      </c>
    </row>
    <row r="9253" spans="1:9" x14ac:dyDescent="0.25">
      <c r="A9253" t="s">
        <v>62</v>
      </c>
      <c r="B9253">
        <v>2005</v>
      </c>
      <c r="C9253">
        <v>11</v>
      </c>
      <c r="D9253">
        <v>959.82039348758303</v>
      </c>
      <c r="E9253">
        <v>23016.327602395999</v>
      </c>
      <c r="F9253">
        <v>2948.6882079082902</v>
      </c>
      <c r="G9253">
        <v>1452.3892919622899</v>
      </c>
      <c r="H9253">
        <v>3452.3378807151798</v>
      </c>
      <c r="I9253">
        <v>933.221509836839</v>
      </c>
    </row>
    <row r="9254" spans="1:9" x14ac:dyDescent="0.25">
      <c r="A9254" t="s">
        <v>62</v>
      </c>
      <c r="B9254">
        <v>2005</v>
      </c>
      <c r="C9254">
        <v>12</v>
      </c>
      <c r="D9254">
        <v>1076.3558888735099</v>
      </c>
      <c r="E9254">
        <v>23126.9848258333</v>
      </c>
      <c r="F9254">
        <v>3395.4672131187999</v>
      </c>
      <c r="G9254">
        <v>1669.8211789907</v>
      </c>
      <c r="H9254">
        <v>3368.8184664612199</v>
      </c>
      <c r="I9254">
        <v>780.23418007989301</v>
      </c>
    </row>
    <row r="9255" spans="1:9" x14ac:dyDescent="0.25">
      <c r="A9255" t="s">
        <v>62</v>
      </c>
      <c r="B9255">
        <v>2006</v>
      </c>
      <c r="C9255">
        <v>1</v>
      </c>
      <c r="D9255">
        <v>1480.1806163305</v>
      </c>
      <c r="E9255">
        <v>23166.208586988399</v>
      </c>
      <c r="F9255">
        <v>2054.4518960717601</v>
      </c>
      <c r="G9255">
        <v>1002.7872323796601</v>
      </c>
      <c r="H9255">
        <v>574.85125870398895</v>
      </c>
      <c r="I9255">
        <v>750.04018609552998</v>
      </c>
    </row>
    <row r="9256" spans="1:9" x14ac:dyDescent="0.25">
      <c r="A9256" t="s">
        <v>62</v>
      </c>
      <c r="B9256">
        <v>2006</v>
      </c>
      <c r="C9256">
        <v>2</v>
      </c>
      <c r="D9256">
        <v>1999.8913152820001</v>
      </c>
      <c r="E9256">
        <v>23129.452851615399</v>
      </c>
      <c r="F9256">
        <v>1926.5457597439299</v>
      </c>
      <c r="G9256">
        <v>942.34420141441296</v>
      </c>
      <c r="H9256">
        <v>1223.60122066432</v>
      </c>
      <c r="I9256">
        <v>985.72975097507106</v>
      </c>
    </row>
    <row r="9257" spans="1:9" x14ac:dyDescent="0.25">
      <c r="A9257" t="s">
        <v>62</v>
      </c>
      <c r="B9257">
        <v>2006</v>
      </c>
      <c r="C9257">
        <v>3</v>
      </c>
      <c r="D9257">
        <v>4317.3728299130598</v>
      </c>
      <c r="E9257">
        <v>22833.625023510001</v>
      </c>
      <c r="F9257">
        <v>1620.6054195828799</v>
      </c>
      <c r="G9257">
        <v>799.63034218433199</v>
      </c>
      <c r="H9257">
        <v>2381.9283322986798</v>
      </c>
      <c r="I9257">
        <v>2722.87745086122</v>
      </c>
    </row>
    <row r="9258" spans="1:9" x14ac:dyDescent="0.25">
      <c r="A9258" t="s">
        <v>62</v>
      </c>
      <c r="B9258">
        <v>2006</v>
      </c>
      <c r="C9258">
        <v>4</v>
      </c>
      <c r="D9258">
        <v>6945.2590111078698</v>
      </c>
      <c r="E9258">
        <v>22247.269118017601</v>
      </c>
      <c r="F9258">
        <v>647.872779506538</v>
      </c>
      <c r="G9258">
        <v>320.029846723942</v>
      </c>
      <c r="H9258">
        <v>2392.1091586861999</v>
      </c>
      <c r="I9258">
        <v>5815.4104148308998</v>
      </c>
    </row>
    <row r="9259" spans="1:9" x14ac:dyDescent="0.25">
      <c r="A9259" t="s">
        <v>62</v>
      </c>
      <c r="B9259">
        <v>2006</v>
      </c>
      <c r="C9259">
        <v>5</v>
      </c>
      <c r="D9259">
        <v>8315.48538090289</v>
      </c>
      <c r="E9259">
        <v>19026.3602950235</v>
      </c>
      <c r="F9259">
        <v>64.474184976078007</v>
      </c>
      <c r="G9259">
        <v>31.805380600203701</v>
      </c>
      <c r="H9259">
        <v>4751.3614558671698</v>
      </c>
      <c r="I9259">
        <v>7158.99024392516</v>
      </c>
    </row>
    <row r="9260" spans="1:9" x14ac:dyDescent="0.25">
      <c r="A9260" t="s">
        <v>62</v>
      </c>
      <c r="B9260">
        <v>2006</v>
      </c>
      <c r="C9260">
        <v>6</v>
      </c>
      <c r="D9260">
        <v>7113.0522892750496</v>
      </c>
      <c r="E9260">
        <v>19937.9365150265</v>
      </c>
      <c r="F9260">
        <v>404.41981966289001</v>
      </c>
      <c r="G9260">
        <v>201.78317359032201</v>
      </c>
      <c r="H9260">
        <v>2541.4847559043601</v>
      </c>
      <c r="I9260">
        <v>6871.91285177387</v>
      </c>
    </row>
    <row r="9261" spans="1:9" x14ac:dyDescent="0.25">
      <c r="A9261" t="s">
        <v>62</v>
      </c>
      <c r="B9261">
        <v>2006</v>
      </c>
      <c r="C9261">
        <v>7</v>
      </c>
      <c r="D9261">
        <v>6110.12140170148</v>
      </c>
      <c r="E9261">
        <v>17726.762036551201</v>
      </c>
      <c r="F9261">
        <v>32.189148343843897</v>
      </c>
      <c r="G9261">
        <v>15.752840912341201</v>
      </c>
      <c r="H9261">
        <v>2860.3856533595699</v>
      </c>
      <c r="I9261">
        <v>5027.7391293709697</v>
      </c>
    </row>
    <row r="9262" spans="1:9" x14ac:dyDescent="0.25">
      <c r="A9262" t="s">
        <v>62</v>
      </c>
      <c r="B9262">
        <v>2006</v>
      </c>
      <c r="C9262">
        <v>8</v>
      </c>
      <c r="D9262">
        <v>2907.6441380706001</v>
      </c>
      <c r="E9262">
        <v>20750.721221546599</v>
      </c>
      <c r="F9262">
        <v>5421.8123555907596</v>
      </c>
      <c r="G9262">
        <v>2705.5196310707802</v>
      </c>
      <c r="H9262">
        <v>13505.005503579299</v>
      </c>
      <c r="I9262">
        <v>2864.0127571447902</v>
      </c>
    </row>
    <row r="9263" spans="1:9" x14ac:dyDescent="0.25">
      <c r="A9263" t="s">
        <v>62</v>
      </c>
      <c r="B9263">
        <v>2006</v>
      </c>
      <c r="C9263">
        <v>9</v>
      </c>
      <c r="D9263">
        <v>2108.94675559077</v>
      </c>
      <c r="E9263">
        <v>22228.915665413999</v>
      </c>
      <c r="F9263">
        <v>2087.2524722482799</v>
      </c>
      <c r="G9263">
        <v>1034.4529011846701</v>
      </c>
      <c r="H9263">
        <v>4380.08127260322</v>
      </c>
      <c r="I9263">
        <v>2257.1370977051201</v>
      </c>
    </row>
    <row r="9264" spans="1:9" x14ac:dyDescent="0.25">
      <c r="A9264" t="s">
        <v>62</v>
      </c>
      <c r="B9264">
        <v>2006</v>
      </c>
      <c r="C9264">
        <v>10</v>
      </c>
      <c r="D9264">
        <v>1153.07833981167</v>
      </c>
      <c r="E9264">
        <v>22736.427300234402</v>
      </c>
      <c r="F9264">
        <v>3165.8753862281701</v>
      </c>
      <c r="G9264">
        <v>1564.4584816188601</v>
      </c>
      <c r="H9264">
        <v>4489.5248105902501</v>
      </c>
      <c r="I9264">
        <v>1263.7773785249301</v>
      </c>
    </row>
    <row r="9265" spans="1:9" x14ac:dyDescent="0.25">
      <c r="A9265" t="s">
        <v>62</v>
      </c>
      <c r="B9265">
        <v>2006</v>
      </c>
      <c r="C9265">
        <v>11</v>
      </c>
      <c r="D9265">
        <v>910.45403867969003</v>
      </c>
      <c r="E9265">
        <v>23049.611335600501</v>
      </c>
      <c r="F9265">
        <v>3157.0416223632501</v>
      </c>
      <c r="G9265">
        <v>1551.2783258908401</v>
      </c>
      <c r="H9265">
        <v>3565.72302503122</v>
      </c>
      <c r="I9265">
        <v>875.23560511928304</v>
      </c>
    </row>
    <row r="9266" spans="1:9" x14ac:dyDescent="0.25">
      <c r="A9266" t="s">
        <v>62</v>
      </c>
      <c r="B9266">
        <v>2006</v>
      </c>
      <c r="C9266">
        <v>12</v>
      </c>
      <c r="D9266">
        <v>1474.13216066564</v>
      </c>
      <c r="E9266">
        <v>23141.232609021601</v>
      </c>
      <c r="F9266">
        <v>2783.5364070033002</v>
      </c>
      <c r="G9266">
        <v>1365.2891176481901</v>
      </c>
      <c r="H9266">
        <v>2143.0203035446498</v>
      </c>
      <c r="I9266">
        <v>970.34652656460298</v>
      </c>
    </row>
    <row r="9267" spans="1:9" x14ac:dyDescent="0.25">
      <c r="A9267" t="s">
        <v>62</v>
      </c>
      <c r="B9267">
        <v>2007</v>
      </c>
      <c r="C9267">
        <v>1</v>
      </c>
      <c r="D9267">
        <v>2096.8214089565699</v>
      </c>
      <c r="E9267">
        <v>23121.816607532201</v>
      </c>
      <c r="F9267">
        <v>4294.9872979721604</v>
      </c>
      <c r="G9267">
        <v>2108.28581850094</v>
      </c>
      <c r="H9267">
        <v>5393.5044735821102</v>
      </c>
      <c r="I9267">
        <v>944.78084227122304</v>
      </c>
    </row>
    <row r="9268" spans="1:9" x14ac:dyDescent="0.25">
      <c r="A9268" t="s">
        <v>62</v>
      </c>
      <c r="B9268">
        <v>2007</v>
      </c>
      <c r="C9268">
        <v>2</v>
      </c>
      <c r="D9268">
        <v>2157.06532929181</v>
      </c>
      <c r="E9268">
        <v>23126.675608574002</v>
      </c>
      <c r="F9268">
        <v>2604.5387965873101</v>
      </c>
      <c r="G9268">
        <v>1278.40341996707</v>
      </c>
      <c r="H9268">
        <v>2637.9071027599098</v>
      </c>
      <c r="I9268">
        <v>1035.23373580675</v>
      </c>
    </row>
    <row r="9269" spans="1:9" x14ac:dyDescent="0.25">
      <c r="A9269" t="s">
        <v>62</v>
      </c>
      <c r="B9269">
        <v>2007</v>
      </c>
      <c r="C9269">
        <v>3</v>
      </c>
      <c r="D9269">
        <v>6021.1379581523997</v>
      </c>
      <c r="E9269">
        <v>22893.228247322801</v>
      </c>
      <c r="F9269">
        <v>1366.1614636970801</v>
      </c>
      <c r="G9269">
        <v>672.143332026915</v>
      </c>
      <c r="H9269">
        <v>2058.0835077018301</v>
      </c>
      <c r="I9269">
        <v>3740.6404184305702</v>
      </c>
    </row>
    <row r="9270" spans="1:9" x14ac:dyDescent="0.25">
      <c r="A9270" t="s">
        <v>62</v>
      </c>
      <c r="B9270">
        <v>2007</v>
      </c>
      <c r="C9270">
        <v>4</v>
      </c>
      <c r="D9270">
        <v>6663.0837244218501</v>
      </c>
      <c r="E9270">
        <v>21237.483492299201</v>
      </c>
      <c r="F9270">
        <v>45.151218276850003</v>
      </c>
      <c r="G9270">
        <v>22.1701493060948</v>
      </c>
      <c r="H9270">
        <v>1721.01476892086</v>
      </c>
      <c r="I9270">
        <v>5296.8677889684996</v>
      </c>
    </row>
    <row r="9271" spans="1:9" x14ac:dyDescent="0.25">
      <c r="A9271" t="s">
        <v>62</v>
      </c>
      <c r="B9271">
        <v>2007</v>
      </c>
      <c r="C9271">
        <v>5</v>
      </c>
      <c r="D9271">
        <v>8606.4837138259209</v>
      </c>
      <c r="E9271">
        <v>20851.265678124499</v>
      </c>
      <c r="F9271">
        <v>399.79139053267198</v>
      </c>
      <c r="G9271">
        <v>198.827630510403</v>
      </c>
      <c r="H9271">
        <v>4778.70556592708</v>
      </c>
      <c r="I9271">
        <v>8229.3039473986391</v>
      </c>
    </row>
    <row r="9272" spans="1:9" x14ac:dyDescent="0.25">
      <c r="A9272" t="s">
        <v>62</v>
      </c>
      <c r="B9272">
        <v>2007</v>
      </c>
      <c r="C9272">
        <v>6</v>
      </c>
      <c r="D9272">
        <v>7454.5513350824103</v>
      </c>
      <c r="E9272">
        <v>18024.196797696499</v>
      </c>
      <c r="F9272">
        <v>26.985554878536501</v>
      </c>
      <c r="G9272">
        <v>13.155725555174399</v>
      </c>
      <c r="H9272">
        <v>2844.8223462381402</v>
      </c>
      <c r="I9272">
        <v>6447.26772861872</v>
      </c>
    </row>
    <row r="9273" spans="1:9" x14ac:dyDescent="0.25">
      <c r="A9273" t="s">
        <v>62</v>
      </c>
      <c r="B9273">
        <v>2007</v>
      </c>
      <c r="C9273">
        <v>7</v>
      </c>
      <c r="D9273">
        <v>4639.2074977927095</v>
      </c>
      <c r="E9273">
        <v>20203.6242016453</v>
      </c>
      <c r="F9273">
        <v>1012.35957610386</v>
      </c>
      <c r="G9273">
        <v>506.97354134586999</v>
      </c>
      <c r="H9273">
        <v>7235.7315598611904</v>
      </c>
      <c r="I9273">
        <v>4560.5109270119501</v>
      </c>
    </row>
    <row r="9274" spans="1:9" x14ac:dyDescent="0.25">
      <c r="A9274" t="s">
        <v>62</v>
      </c>
      <c r="B9274">
        <v>2007</v>
      </c>
      <c r="C9274">
        <v>8</v>
      </c>
      <c r="D9274">
        <v>3770.45463490155</v>
      </c>
      <c r="E9274">
        <v>21457.567487668101</v>
      </c>
      <c r="F9274">
        <v>529.549027043509</v>
      </c>
      <c r="G9274">
        <v>264.771008986146</v>
      </c>
      <c r="H9274">
        <v>2359.4212359581202</v>
      </c>
      <c r="I9274">
        <v>3900.5384323241001</v>
      </c>
    </row>
    <row r="9275" spans="1:9" x14ac:dyDescent="0.25">
      <c r="A9275" t="s">
        <v>62</v>
      </c>
      <c r="B9275">
        <v>2007</v>
      </c>
      <c r="C9275">
        <v>9</v>
      </c>
      <c r="D9275">
        <v>2075.3104870207899</v>
      </c>
      <c r="E9275">
        <v>22082.051414479101</v>
      </c>
      <c r="F9275">
        <v>1256.79937333776</v>
      </c>
      <c r="G9275">
        <v>627.64510457232302</v>
      </c>
      <c r="H9275">
        <v>2036.3053090155399</v>
      </c>
      <c r="I9275">
        <v>2206.0620434377101</v>
      </c>
    </row>
    <row r="9276" spans="1:9" x14ac:dyDescent="0.25">
      <c r="A9276" t="s">
        <v>62</v>
      </c>
      <c r="B9276">
        <v>2007</v>
      </c>
      <c r="C9276">
        <v>10</v>
      </c>
      <c r="D9276">
        <v>1028.46404049999</v>
      </c>
      <c r="E9276">
        <v>22777.011522442201</v>
      </c>
      <c r="F9276">
        <v>3790.4140701184301</v>
      </c>
      <c r="G9276">
        <v>1878.34481018625</v>
      </c>
      <c r="H9276">
        <v>5820.35872082281</v>
      </c>
      <c r="I9276">
        <v>1159.4436464236901</v>
      </c>
    </row>
    <row r="9277" spans="1:9" x14ac:dyDescent="0.25">
      <c r="A9277" t="s">
        <v>62</v>
      </c>
      <c r="B9277">
        <v>2007</v>
      </c>
      <c r="C9277">
        <v>11</v>
      </c>
      <c r="D9277">
        <v>749.17100359673498</v>
      </c>
      <c r="E9277">
        <v>23080.783735631401</v>
      </c>
      <c r="F9277">
        <v>4131.4890080491696</v>
      </c>
      <c r="G9277">
        <v>2036.7171500582599</v>
      </c>
      <c r="H9277">
        <v>5245.6427657018703</v>
      </c>
      <c r="I9277">
        <v>771.85163715256397</v>
      </c>
    </row>
    <row r="9278" spans="1:9" x14ac:dyDescent="0.25">
      <c r="A9278" t="s">
        <v>62</v>
      </c>
      <c r="B9278">
        <v>2007</v>
      </c>
      <c r="C9278">
        <v>12</v>
      </c>
      <c r="D9278">
        <v>1084.8051428568999</v>
      </c>
      <c r="E9278">
        <v>23172.599536854501</v>
      </c>
      <c r="F9278">
        <v>2465.8933450244799</v>
      </c>
      <c r="G9278">
        <v>1207.2276162164101</v>
      </c>
      <c r="H9278">
        <v>1394.2624324297999</v>
      </c>
      <c r="I9278">
        <v>787.02047277969098</v>
      </c>
    </row>
    <row r="9279" spans="1:9" x14ac:dyDescent="0.25">
      <c r="A9279" t="s">
        <v>62</v>
      </c>
      <c r="B9279">
        <v>2008</v>
      </c>
      <c r="C9279">
        <v>1</v>
      </c>
      <c r="D9279">
        <v>1754.4292652716299</v>
      </c>
      <c r="E9279">
        <v>23144.301912450101</v>
      </c>
      <c r="F9279">
        <v>2882.7992317633498</v>
      </c>
      <c r="G9279">
        <v>1410.67655643542</v>
      </c>
      <c r="H9279">
        <v>2257.2592468995199</v>
      </c>
      <c r="I9279">
        <v>839.13689350540801</v>
      </c>
    </row>
    <row r="9280" spans="1:9" x14ac:dyDescent="0.25">
      <c r="A9280" t="s">
        <v>62</v>
      </c>
      <c r="B9280">
        <v>2008</v>
      </c>
      <c r="C9280">
        <v>2</v>
      </c>
      <c r="D9280">
        <v>2635.09158352638</v>
      </c>
      <c r="E9280">
        <v>23152.3168311929</v>
      </c>
      <c r="F9280">
        <v>2810.2771089580001</v>
      </c>
      <c r="G9280">
        <v>1379.21228669468</v>
      </c>
      <c r="H9280">
        <v>2916.36459420237</v>
      </c>
      <c r="I9280">
        <v>1233.2328085777399</v>
      </c>
    </row>
    <row r="9281" spans="1:9" x14ac:dyDescent="0.25">
      <c r="A9281" t="s">
        <v>62</v>
      </c>
      <c r="B9281">
        <v>2008</v>
      </c>
      <c r="C9281">
        <v>3</v>
      </c>
      <c r="D9281">
        <v>4402.7242659190197</v>
      </c>
      <c r="E9281">
        <v>23048.022964526401</v>
      </c>
      <c r="F9281">
        <v>3331.6339093433799</v>
      </c>
      <c r="G9281">
        <v>1638.0928603759301</v>
      </c>
      <c r="H9281">
        <v>5385.1414615871299</v>
      </c>
      <c r="I9281">
        <v>2831.1636495480202</v>
      </c>
    </row>
    <row r="9282" spans="1:9" x14ac:dyDescent="0.25">
      <c r="A9282" t="s">
        <v>62</v>
      </c>
      <c r="B9282">
        <v>2008</v>
      </c>
      <c r="C9282">
        <v>4</v>
      </c>
      <c r="D9282">
        <v>7707.8587118492396</v>
      </c>
      <c r="E9282">
        <v>22228.4622189615</v>
      </c>
      <c r="F9282">
        <v>1048.6570558067599</v>
      </c>
      <c r="G9282">
        <v>518.36809491410395</v>
      </c>
      <c r="H9282">
        <v>4154.0047637914504</v>
      </c>
      <c r="I9282">
        <v>6458.1841266061501</v>
      </c>
    </row>
    <row r="9283" spans="1:9" x14ac:dyDescent="0.25">
      <c r="A9283" t="s">
        <v>62</v>
      </c>
      <c r="B9283">
        <v>2008</v>
      </c>
      <c r="C9283">
        <v>5</v>
      </c>
      <c r="D9283">
        <v>7355.0303066104398</v>
      </c>
      <c r="E9283">
        <v>20308.724171878301</v>
      </c>
      <c r="F9283">
        <v>563.49362107214904</v>
      </c>
      <c r="G9283">
        <v>281.36172545491797</v>
      </c>
      <c r="H9283">
        <v>4896.2128880462997</v>
      </c>
      <c r="I9283">
        <v>6804.2418368957697</v>
      </c>
    </row>
    <row r="9284" spans="1:9" x14ac:dyDescent="0.25">
      <c r="A9284" t="s">
        <v>62</v>
      </c>
      <c r="B9284">
        <v>2008</v>
      </c>
      <c r="C9284">
        <v>6</v>
      </c>
      <c r="D9284">
        <v>6828.1234321395896</v>
      </c>
      <c r="E9284">
        <v>19404.354078096399</v>
      </c>
      <c r="F9284">
        <v>131.89234300101299</v>
      </c>
      <c r="G9284">
        <v>65.597151479255103</v>
      </c>
      <c r="H9284">
        <v>2858.33332424326</v>
      </c>
      <c r="I9284">
        <v>6339.30646385417</v>
      </c>
    </row>
    <row r="9285" spans="1:9" x14ac:dyDescent="0.25">
      <c r="A9285" t="s">
        <v>62</v>
      </c>
      <c r="B9285">
        <v>2008</v>
      </c>
      <c r="C9285">
        <v>7</v>
      </c>
      <c r="D9285">
        <v>5041.2373034698603</v>
      </c>
      <c r="E9285">
        <v>20361.151005129701</v>
      </c>
      <c r="F9285">
        <v>1320.6525569979101</v>
      </c>
      <c r="G9285">
        <v>660.00551956788399</v>
      </c>
      <c r="H9285">
        <v>5925.7521442092602</v>
      </c>
      <c r="I9285">
        <v>4932.7165954755801</v>
      </c>
    </row>
    <row r="9286" spans="1:9" x14ac:dyDescent="0.25">
      <c r="A9286" t="s">
        <v>62</v>
      </c>
      <c r="B9286">
        <v>2008</v>
      </c>
      <c r="C9286">
        <v>8</v>
      </c>
      <c r="D9286">
        <v>3244.8654032487998</v>
      </c>
      <c r="E9286">
        <v>21241.368805207501</v>
      </c>
      <c r="F9286">
        <v>2071.23189833373</v>
      </c>
      <c r="G9286">
        <v>1035.5873341465599</v>
      </c>
      <c r="H9286">
        <v>5817.7692632457502</v>
      </c>
      <c r="I9286">
        <v>3322.7895783988001</v>
      </c>
    </row>
    <row r="9287" spans="1:9" x14ac:dyDescent="0.25">
      <c r="A9287" t="s">
        <v>62</v>
      </c>
      <c r="B9287">
        <v>2008</v>
      </c>
      <c r="C9287">
        <v>9</v>
      </c>
      <c r="D9287">
        <v>1630.05471468212</v>
      </c>
      <c r="E9287">
        <v>22206.847828299498</v>
      </c>
      <c r="F9287">
        <v>1733.76795740373</v>
      </c>
      <c r="G9287">
        <v>864.25232294550597</v>
      </c>
      <c r="H9287">
        <v>2755.2301130832002</v>
      </c>
      <c r="I9287">
        <v>1800.00130134764</v>
      </c>
    </row>
    <row r="9288" spans="1:9" x14ac:dyDescent="0.25">
      <c r="A9288" t="s">
        <v>62</v>
      </c>
      <c r="B9288">
        <v>2008</v>
      </c>
      <c r="C9288">
        <v>10</v>
      </c>
      <c r="D9288">
        <v>1112.3138993411201</v>
      </c>
      <c r="E9288">
        <v>22746.089859450702</v>
      </c>
      <c r="F9288">
        <v>3222.4446131613099</v>
      </c>
      <c r="G9288">
        <v>1598.3240061402901</v>
      </c>
      <c r="H9288">
        <v>4637.7800679235097</v>
      </c>
      <c r="I9288">
        <v>1224.8636461966901</v>
      </c>
    </row>
    <row r="9289" spans="1:9" x14ac:dyDescent="0.25">
      <c r="A9289" t="s">
        <v>62</v>
      </c>
      <c r="B9289">
        <v>2008</v>
      </c>
      <c r="C9289">
        <v>11</v>
      </c>
      <c r="D9289">
        <v>994.01984455686704</v>
      </c>
      <c r="E9289">
        <v>22958.104974743499</v>
      </c>
      <c r="F9289">
        <v>2996.2336163731202</v>
      </c>
      <c r="G9289">
        <v>1475.05045433905</v>
      </c>
      <c r="H9289">
        <v>3587.4719481412099</v>
      </c>
      <c r="I9289">
        <v>930.69567715382198</v>
      </c>
    </row>
    <row r="9290" spans="1:9" x14ac:dyDescent="0.25">
      <c r="A9290" t="s">
        <v>62</v>
      </c>
      <c r="B9290">
        <v>2008</v>
      </c>
      <c r="C9290">
        <v>12</v>
      </c>
      <c r="D9290">
        <v>1138.4567352325901</v>
      </c>
      <c r="E9290">
        <v>23144.419854398999</v>
      </c>
      <c r="F9290">
        <v>2836.8414325099602</v>
      </c>
      <c r="G9290">
        <v>1390.5598303921099</v>
      </c>
      <c r="H9290">
        <v>2251.7116556332599</v>
      </c>
      <c r="I9290">
        <v>814.10668130655097</v>
      </c>
    </row>
    <row r="9291" spans="1:9" x14ac:dyDescent="0.25">
      <c r="A9291" t="s">
        <v>62</v>
      </c>
      <c r="B9291">
        <v>2009</v>
      </c>
      <c r="C9291">
        <v>1</v>
      </c>
      <c r="D9291">
        <v>1618.2210535648401</v>
      </c>
      <c r="E9291">
        <v>23123.508407850499</v>
      </c>
      <c r="F9291">
        <v>4073.5171788830398</v>
      </c>
      <c r="G9291">
        <v>1992.4985004093501</v>
      </c>
      <c r="H9291">
        <v>4636.6607283363801</v>
      </c>
      <c r="I9291">
        <v>798.60044994648194</v>
      </c>
    </row>
    <row r="9292" spans="1:9" x14ac:dyDescent="0.25">
      <c r="A9292" t="s">
        <v>62</v>
      </c>
      <c r="B9292">
        <v>2009</v>
      </c>
      <c r="C9292">
        <v>2</v>
      </c>
      <c r="D9292">
        <v>2149.83922336564</v>
      </c>
      <c r="E9292">
        <v>23097.429065635701</v>
      </c>
      <c r="F9292">
        <v>3102.4398551920699</v>
      </c>
      <c r="G9292">
        <v>1515.92717483622</v>
      </c>
      <c r="H9292">
        <v>3691.4719318002599</v>
      </c>
      <c r="I9292">
        <v>1031.8202902901701</v>
      </c>
    </row>
    <row r="9293" spans="1:9" x14ac:dyDescent="0.25">
      <c r="A9293" t="s">
        <v>62</v>
      </c>
      <c r="B9293">
        <v>2009</v>
      </c>
      <c r="C9293">
        <v>3</v>
      </c>
      <c r="D9293">
        <v>3874.75380030416</v>
      </c>
      <c r="E9293">
        <v>23052.351097630301</v>
      </c>
      <c r="F9293">
        <v>2324.7357923527702</v>
      </c>
      <c r="G9293">
        <v>1138.79222483904</v>
      </c>
      <c r="H9293">
        <v>3404.37115132076</v>
      </c>
      <c r="I9293">
        <v>2461.5413505640099</v>
      </c>
    </row>
    <row r="9294" spans="1:9" x14ac:dyDescent="0.25">
      <c r="A9294" t="s">
        <v>62</v>
      </c>
      <c r="B9294">
        <v>2009</v>
      </c>
      <c r="C9294">
        <v>4</v>
      </c>
      <c r="D9294">
        <v>7467.4574470278003</v>
      </c>
      <c r="E9294">
        <v>21910.934969823498</v>
      </c>
      <c r="F9294">
        <v>95.062110319029898</v>
      </c>
      <c r="G9294">
        <v>46.972822326429302</v>
      </c>
      <c r="H9294">
        <v>950.82693502206803</v>
      </c>
      <c r="I9294">
        <v>6119.1416382431198</v>
      </c>
    </row>
    <row r="9295" spans="1:9" x14ac:dyDescent="0.25">
      <c r="A9295" t="s">
        <v>62</v>
      </c>
      <c r="B9295">
        <v>2009</v>
      </c>
      <c r="C9295">
        <v>5</v>
      </c>
      <c r="D9295">
        <v>8264.92955038736</v>
      </c>
      <c r="E9295">
        <v>19245.948220477701</v>
      </c>
      <c r="F9295">
        <v>74.128210933223201</v>
      </c>
      <c r="G9295">
        <v>36.684506995746602</v>
      </c>
      <c r="H9295">
        <v>4092.3898290103498</v>
      </c>
      <c r="I9295">
        <v>7241.0111732122296</v>
      </c>
    </row>
    <row r="9296" spans="1:9" x14ac:dyDescent="0.25">
      <c r="A9296" t="s">
        <v>62</v>
      </c>
      <c r="B9296">
        <v>2009</v>
      </c>
      <c r="C9296">
        <v>6</v>
      </c>
      <c r="D9296">
        <v>6050.6017051221997</v>
      </c>
      <c r="E9296">
        <v>21726.962349716101</v>
      </c>
      <c r="F9296">
        <v>2124.8953689526002</v>
      </c>
      <c r="G9296">
        <v>1036.06466991507</v>
      </c>
      <c r="H9296">
        <v>10908.899145282299</v>
      </c>
      <c r="I9296">
        <v>6502.3202325319498</v>
      </c>
    </row>
    <row r="9297" spans="1:9" x14ac:dyDescent="0.25">
      <c r="A9297" t="s">
        <v>62</v>
      </c>
      <c r="B9297">
        <v>2009</v>
      </c>
      <c r="C9297">
        <v>7</v>
      </c>
      <c r="D9297">
        <v>5062.4649749947002</v>
      </c>
      <c r="E9297">
        <v>22552.6147520919</v>
      </c>
      <c r="F9297">
        <v>3091.4142904210898</v>
      </c>
      <c r="G9297">
        <v>1526.0767447619401</v>
      </c>
      <c r="H9297">
        <v>8240.4054872565503</v>
      </c>
      <c r="I9297">
        <v>5717.1680725395099</v>
      </c>
    </row>
    <row r="9298" spans="1:9" x14ac:dyDescent="0.25">
      <c r="A9298" t="s">
        <v>62</v>
      </c>
      <c r="B9298">
        <v>2009</v>
      </c>
      <c r="C9298">
        <v>8</v>
      </c>
      <c r="D9298">
        <v>3247.7195058109901</v>
      </c>
      <c r="E9298">
        <v>22300.135656731101</v>
      </c>
      <c r="F9298">
        <v>1665.1177148203101</v>
      </c>
      <c r="G9298">
        <v>809.91791508795905</v>
      </c>
      <c r="H9298">
        <v>4887.0257805942902</v>
      </c>
      <c r="I9298">
        <v>3568.3002004463801</v>
      </c>
    </row>
    <row r="9299" spans="1:9" x14ac:dyDescent="0.25">
      <c r="A9299" t="s">
        <v>62</v>
      </c>
      <c r="B9299">
        <v>2009</v>
      </c>
      <c r="C9299">
        <v>9</v>
      </c>
      <c r="D9299">
        <v>1930.5709042389101</v>
      </c>
      <c r="E9299">
        <v>22875.6630215552</v>
      </c>
      <c r="F9299">
        <v>4075.1332298361799</v>
      </c>
      <c r="G9299">
        <v>1976.09226339164</v>
      </c>
      <c r="H9299">
        <v>7068.2340556074996</v>
      </c>
      <c r="I9299">
        <v>2167.7100171892198</v>
      </c>
    </row>
    <row r="9300" spans="1:9" x14ac:dyDescent="0.25">
      <c r="A9300" t="s">
        <v>62</v>
      </c>
      <c r="B9300">
        <v>2009</v>
      </c>
      <c r="C9300">
        <v>10</v>
      </c>
      <c r="D9300">
        <v>963.34182211972904</v>
      </c>
      <c r="E9300">
        <v>22767.391467234502</v>
      </c>
      <c r="F9300">
        <v>6760.0266233863504</v>
      </c>
      <c r="G9300">
        <v>3314.0575693978199</v>
      </c>
      <c r="H9300">
        <v>11326.962498315201</v>
      </c>
      <c r="I9300">
        <v>1109.4119676502901</v>
      </c>
    </row>
    <row r="9301" spans="1:9" x14ac:dyDescent="0.25">
      <c r="A9301" t="s">
        <v>62</v>
      </c>
      <c r="B9301">
        <v>2009</v>
      </c>
      <c r="C9301">
        <v>11</v>
      </c>
      <c r="D9301">
        <v>864.47705744765801</v>
      </c>
      <c r="E9301">
        <v>23139.973101435098</v>
      </c>
      <c r="F9301">
        <v>4906.4556232718496</v>
      </c>
      <c r="G9301">
        <v>2401.8239457187401</v>
      </c>
      <c r="H9301">
        <v>6453.3569468762698</v>
      </c>
      <c r="I9301">
        <v>842.95583643138696</v>
      </c>
    </row>
    <row r="9302" spans="1:9" x14ac:dyDescent="0.25">
      <c r="A9302" t="s">
        <v>62</v>
      </c>
      <c r="B9302">
        <v>2009</v>
      </c>
      <c r="C9302">
        <v>12</v>
      </c>
      <c r="D9302">
        <v>1019.04072748945</v>
      </c>
      <c r="E9302">
        <v>23096.97208924</v>
      </c>
      <c r="F9302">
        <v>4636.6486136247704</v>
      </c>
      <c r="G9302">
        <v>2264.0466202788798</v>
      </c>
      <c r="H9302">
        <v>5952.2611945122399</v>
      </c>
      <c r="I9302">
        <v>758.597876648843</v>
      </c>
    </row>
    <row r="9303" spans="1:9" x14ac:dyDescent="0.25">
      <c r="A9303" t="s">
        <v>62</v>
      </c>
      <c r="B9303">
        <v>2010</v>
      </c>
      <c r="C9303">
        <v>1</v>
      </c>
      <c r="D9303">
        <v>1363.6363190972199</v>
      </c>
      <c r="E9303">
        <v>23102.616300925401</v>
      </c>
      <c r="F9303">
        <v>2582.9996917283502</v>
      </c>
      <c r="G9303">
        <v>1256.7201031367699</v>
      </c>
      <c r="H9303">
        <v>1655.37032472653</v>
      </c>
      <c r="I9303">
        <v>714.77921107059797</v>
      </c>
    </row>
    <row r="9304" spans="1:9" x14ac:dyDescent="0.25">
      <c r="A9304" t="s">
        <v>62</v>
      </c>
      <c r="B9304">
        <v>2010</v>
      </c>
      <c r="C9304">
        <v>2</v>
      </c>
      <c r="D9304">
        <v>2088.31822269654</v>
      </c>
      <c r="E9304">
        <v>23034.737900782002</v>
      </c>
      <c r="F9304">
        <v>3917.2302087887601</v>
      </c>
      <c r="G9304">
        <v>1924.5960727366901</v>
      </c>
      <c r="H9304">
        <v>5458.1064360063301</v>
      </c>
      <c r="I9304">
        <v>1018.25310570896</v>
      </c>
    </row>
    <row r="9305" spans="1:9" x14ac:dyDescent="0.25">
      <c r="A9305" t="s">
        <v>62</v>
      </c>
      <c r="B9305">
        <v>2010</v>
      </c>
      <c r="C9305">
        <v>3</v>
      </c>
      <c r="D9305">
        <v>4350.2055707727995</v>
      </c>
      <c r="E9305">
        <v>23092.127968346002</v>
      </c>
      <c r="F9305">
        <v>2618.9389667278001</v>
      </c>
      <c r="G9305">
        <v>1276.6284963441201</v>
      </c>
      <c r="H9305">
        <v>4055.85122990025</v>
      </c>
      <c r="I9305">
        <v>2766.8269503647998</v>
      </c>
    </row>
    <row r="9306" spans="1:9" x14ac:dyDescent="0.25">
      <c r="A9306" t="s">
        <v>62</v>
      </c>
      <c r="B9306">
        <v>2010</v>
      </c>
      <c r="C9306">
        <v>4</v>
      </c>
      <c r="D9306">
        <v>7330.1206693111599</v>
      </c>
      <c r="E9306">
        <v>22194.8812698521</v>
      </c>
      <c r="F9306">
        <v>469.03073880775202</v>
      </c>
      <c r="G9306">
        <v>227.09645594072299</v>
      </c>
      <c r="H9306">
        <v>3116.0244894515799</v>
      </c>
      <c r="I9306">
        <v>6054.6826807784601</v>
      </c>
    </row>
    <row r="9307" spans="1:9" x14ac:dyDescent="0.25">
      <c r="A9307" t="s">
        <v>62</v>
      </c>
      <c r="B9307">
        <v>2010</v>
      </c>
      <c r="C9307">
        <v>5</v>
      </c>
      <c r="D9307">
        <v>8638.3731691971097</v>
      </c>
      <c r="E9307">
        <v>21899.282578939401</v>
      </c>
      <c r="F9307">
        <v>548.99068458168301</v>
      </c>
      <c r="G9307">
        <v>274.07248311295399</v>
      </c>
      <c r="H9307">
        <v>7119.7534207753097</v>
      </c>
      <c r="I9307">
        <v>8738.4925604130203</v>
      </c>
    </row>
    <row r="9308" spans="1:9" x14ac:dyDescent="0.25">
      <c r="A9308" t="s">
        <v>62</v>
      </c>
      <c r="B9308">
        <v>2010</v>
      </c>
      <c r="C9308">
        <v>6</v>
      </c>
      <c r="D9308">
        <v>6589.1051863225102</v>
      </c>
      <c r="E9308">
        <v>22274.737571467402</v>
      </c>
      <c r="F9308">
        <v>1567.9026657644599</v>
      </c>
      <c r="G9308">
        <v>766.23130147658605</v>
      </c>
      <c r="H9308">
        <v>7443.4339901806397</v>
      </c>
      <c r="I9308">
        <v>7312.7305880435197</v>
      </c>
    </row>
    <row r="9309" spans="1:9" x14ac:dyDescent="0.25">
      <c r="A9309" t="s">
        <v>62</v>
      </c>
      <c r="B9309">
        <v>2010</v>
      </c>
      <c r="C9309">
        <v>7</v>
      </c>
      <c r="D9309">
        <v>6453.2774651298296</v>
      </c>
      <c r="E9309">
        <v>21066.339150632801</v>
      </c>
      <c r="F9309">
        <v>722.120125734564</v>
      </c>
      <c r="G9309">
        <v>354.34047199050502</v>
      </c>
      <c r="H9309">
        <v>4618.9754929311803</v>
      </c>
      <c r="I9309">
        <v>6734.8012199017403</v>
      </c>
    </row>
    <row r="9310" spans="1:9" x14ac:dyDescent="0.25">
      <c r="A9310" t="s">
        <v>62</v>
      </c>
      <c r="B9310">
        <v>2010</v>
      </c>
      <c r="C9310">
        <v>8</v>
      </c>
      <c r="D9310">
        <v>3973.1815725381598</v>
      </c>
      <c r="E9310">
        <v>21012.904407734299</v>
      </c>
      <c r="F9310">
        <v>3189.9768214938399</v>
      </c>
      <c r="G9310">
        <v>1543.3725697227701</v>
      </c>
      <c r="H9310">
        <v>9229.9025341021006</v>
      </c>
      <c r="I9310">
        <v>3976.5663323273102</v>
      </c>
    </row>
    <row r="9311" spans="1:9" x14ac:dyDescent="0.25">
      <c r="A9311" t="s">
        <v>62</v>
      </c>
      <c r="B9311">
        <v>2010</v>
      </c>
      <c r="C9311">
        <v>9</v>
      </c>
      <c r="D9311">
        <v>1676.6284274621701</v>
      </c>
      <c r="E9311">
        <v>22795.895448015501</v>
      </c>
      <c r="F9311">
        <v>4042.21810555401</v>
      </c>
      <c r="G9311">
        <v>1969.5857741422101</v>
      </c>
      <c r="H9311">
        <v>6991.9251827887801</v>
      </c>
      <c r="I9311">
        <v>1896.1812854099301</v>
      </c>
    </row>
    <row r="9312" spans="1:9" x14ac:dyDescent="0.25">
      <c r="A9312" t="s">
        <v>62</v>
      </c>
      <c r="B9312">
        <v>2010</v>
      </c>
      <c r="C9312">
        <v>10</v>
      </c>
      <c r="D9312">
        <v>1246.9377184648699</v>
      </c>
      <c r="E9312">
        <v>23035.484851992798</v>
      </c>
      <c r="F9312">
        <v>2996.1396147585301</v>
      </c>
      <c r="G9312">
        <v>1463.3199573644699</v>
      </c>
      <c r="H9312">
        <v>3801.0699469779402</v>
      </c>
      <c r="I9312">
        <v>1367.5012510284</v>
      </c>
    </row>
    <row r="9313" spans="1:9" x14ac:dyDescent="0.25">
      <c r="A9313" t="s">
        <v>62</v>
      </c>
      <c r="B9313">
        <v>2010</v>
      </c>
      <c r="C9313">
        <v>11</v>
      </c>
      <c r="D9313">
        <v>824.36878065031794</v>
      </c>
      <c r="E9313">
        <v>23097.246343740499</v>
      </c>
      <c r="F9313">
        <v>4564.72311415684</v>
      </c>
      <c r="G9313">
        <v>2229.9577130289999</v>
      </c>
      <c r="H9313">
        <v>6102.0933306222696</v>
      </c>
      <c r="I9313">
        <v>836.61007901106404</v>
      </c>
    </row>
    <row r="9314" spans="1:9" x14ac:dyDescent="0.25">
      <c r="A9314" t="s">
        <v>62</v>
      </c>
      <c r="B9314">
        <v>2010</v>
      </c>
      <c r="C9314">
        <v>12</v>
      </c>
      <c r="D9314">
        <v>918.59415357411103</v>
      </c>
      <c r="E9314">
        <v>23084.235235082699</v>
      </c>
      <c r="F9314">
        <v>5024.8013227032998</v>
      </c>
      <c r="G9314">
        <v>2454.9994519771899</v>
      </c>
      <c r="H9314">
        <v>6569.6293986916698</v>
      </c>
      <c r="I9314">
        <v>707.11300608440604</v>
      </c>
    </row>
    <row r="9315" spans="1:9" x14ac:dyDescent="0.25">
      <c r="A9315" t="s">
        <v>62</v>
      </c>
      <c r="B9315">
        <v>2011</v>
      </c>
      <c r="C9315">
        <v>1</v>
      </c>
      <c r="D9315">
        <v>1552.51639659077</v>
      </c>
      <c r="E9315">
        <v>23100.187598391902</v>
      </c>
      <c r="F9315">
        <v>4324.9706622497497</v>
      </c>
      <c r="G9315">
        <v>2114.9332894927302</v>
      </c>
      <c r="H9315">
        <v>5492.7071274811196</v>
      </c>
      <c r="I9315">
        <v>777.03540253921699</v>
      </c>
    </row>
    <row r="9316" spans="1:9" x14ac:dyDescent="0.25">
      <c r="A9316" t="s">
        <v>62</v>
      </c>
      <c r="B9316">
        <v>2011</v>
      </c>
      <c r="C9316">
        <v>2</v>
      </c>
      <c r="D9316">
        <v>1914.49235862918</v>
      </c>
      <c r="E9316">
        <v>23071.454036036801</v>
      </c>
      <c r="F9316">
        <v>2657.1951846331799</v>
      </c>
      <c r="G9316">
        <v>1298.95220831188</v>
      </c>
      <c r="H9316">
        <v>2781.4085455361201</v>
      </c>
      <c r="I9316">
        <v>944.38100874583904</v>
      </c>
    </row>
    <row r="9317" spans="1:9" x14ac:dyDescent="0.25">
      <c r="A9317" t="s">
        <v>62</v>
      </c>
      <c r="B9317">
        <v>2011</v>
      </c>
      <c r="C9317">
        <v>3</v>
      </c>
      <c r="D9317">
        <v>4225.4915473566798</v>
      </c>
      <c r="E9317">
        <v>23051.2314398952</v>
      </c>
      <c r="F9317">
        <v>872.47172039836903</v>
      </c>
      <c r="G9317">
        <v>421.85665817466497</v>
      </c>
      <c r="H9317">
        <v>1060.6383041777499</v>
      </c>
      <c r="I9317">
        <v>2632.8077709494701</v>
      </c>
    </row>
    <row r="9318" spans="1:9" x14ac:dyDescent="0.25">
      <c r="A9318" t="s">
        <v>62</v>
      </c>
      <c r="B9318">
        <v>2011</v>
      </c>
      <c r="C9318">
        <v>4</v>
      </c>
      <c r="D9318">
        <v>7461.1183783528204</v>
      </c>
      <c r="E9318">
        <v>22101.847273816598</v>
      </c>
      <c r="F9318">
        <v>768.98227240193705</v>
      </c>
      <c r="G9318">
        <v>376.26432624637903</v>
      </c>
      <c r="H9318">
        <v>1999.9345555754601</v>
      </c>
      <c r="I9318">
        <v>6199.1476560267502</v>
      </c>
    </row>
    <row r="9319" spans="1:9" x14ac:dyDescent="0.25">
      <c r="A9319" t="s">
        <v>62</v>
      </c>
      <c r="B9319">
        <v>2011</v>
      </c>
      <c r="C9319">
        <v>5</v>
      </c>
      <c r="D9319">
        <v>8261.1194739020302</v>
      </c>
      <c r="E9319">
        <v>20169.187559874099</v>
      </c>
      <c r="F9319">
        <v>53.169263397441497</v>
      </c>
      <c r="G9319">
        <v>26.177782786603199</v>
      </c>
      <c r="H9319">
        <v>4925.1691666655497</v>
      </c>
      <c r="I9319">
        <v>7682.1800812715001</v>
      </c>
    </row>
    <row r="9320" spans="1:9" x14ac:dyDescent="0.25">
      <c r="A9320" t="s">
        <v>62</v>
      </c>
      <c r="B9320">
        <v>2011</v>
      </c>
      <c r="C9320">
        <v>6</v>
      </c>
      <c r="D9320">
        <v>7515.2356749517603</v>
      </c>
      <c r="E9320">
        <v>18766.277422586401</v>
      </c>
      <c r="F9320">
        <v>34.144581715201397</v>
      </c>
      <c r="G9320">
        <v>16.763958376892699</v>
      </c>
      <c r="H9320">
        <v>4592.5433949019098</v>
      </c>
      <c r="I9320">
        <v>6917.2162981047904</v>
      </c>
    </row>
    <row r="9321" spans="1:9" x14ac:dyDescent="0.25">
      <c r="A9321" t="s">
        <v>62</v>
      </c>
      <c r="B9321">
        <v>2011</v>
      </c>
      <c r="C9321">
        <v>7</v>
      </c>
      <c r="D9321">
        <v>5528.0206618632201</v>
      </c>
      <c r="E9321">
        <v>21460.679221829902</v>
      </c>
      <c r="F9321">
        <v>896.37103237167798</v>
      </c>
      <c r="G9321">
        <v>444.488735207704</v>
      </c>
      <c r="H9321">
        <v>7132.7173294048098</v>
      </c>
      <c r="I9321">
        <v>5872.5229007301996</v>
      </c>
    </row>
    <row r="9322" spans="1:9" x14ac:dyDescent="0.25">
      <c r="A9322" t="s">
        <v>62</v>
      </c>
      <c r="B9322">
        <v>2011</v>
      </c>
      <c r="C9322">
        <v>8</v>
      </c>
      <c r="D9322">
        <v>3311.4099531428301</v>
      </c>
      <c r="E9322">
        <v>22573.8663217332</v>
      </c>
      <c r="F9322">
        <v>3290.6348979684899</v>
      </c>
      <c r="G9322">
        <v>1618.71801722138</v>
      </c>
      <c r="H9322">
        <v>7695.7012961814098</v>
      </c>
      <c r="I9322">
        <v>3676.1840699655299</v>
      </c>
    </row>
    <row r="9323" spans="1:9" x14ac:dyDescent="0.25">
      <c r="A9323" t="s">
        <v>62</v>
      </c>
      <c r="B9323">
        <v>2011</v>
      </c>
      <c r="C9323">
        <v>9</v>
      </c>
      <c r="D9323">
        <v>1792.5317734359601</v>
      </c>
      <c r="E9323">
        <v>23057.199218495301</v>
      </c>
      <c r="F9323">
        <v>2598.1667973874701</v>
      </c>
      <c r="G9323">
        <v>1267.5744352080101</v>
      </c>
      <c r="H9323">
        <v>3960.6651434209102</v>
      </c>
      <c r="I9323">
        <v>2036.7008180503501</v>
      </c>
    </row>
    <row r="9324" spans="1:9" x14ac:dyDescent="0.25">
      <c r="A9324" t="s">
        <v>62</v>
      </c>
      <c r="B9324">
        <v>2011</v>
      </c>
      <c r="C9324">
        <v>10</v>
      </c>
      <c r="D9324">
        <v>1072.02120379338</v>
      </c>
      <c r="E9324">
        <v>23087.911454789599</v>
      </c>
      <c r="F9324">
        <v>2856.1155477252</v>
      </c>
      <c r="G9324">
        <v>1400.1556498482601</v>
      </c>
      <c r="H9324">
        <v>3087.7615355355701</v>
      </c>
      <c r="I9324">
        <v>1207.86056069865</v>
      </c>
    </row>
    <row r="9325" spans="1:9" x14ac:dyDescent="0.25">
      <c r="A9325" t="s">
        <v>62</v>
      </c>
      <c r="B9325">
        <v>2011</v>
      </c>
      <c r="C9325">
        <v>11</v>
      </c>
      <c r="D9325">
        <v>858.35015691856904</v>
      </c>
      <c r="E9325">
        <v>23126.031573898901</v>
      </c>
      <c r="F9325">
        <v>2719.1036224454201</v>
      </c>
      <c r="G9325">
        <v>1327.5388656458699</v>
      </c>
      <c r="H9325">
        <v>2029.1103123307601</v>
      </c>
      <c r="I9325">
        <v>849.62293119302501</v>
      </c>
    </row>
    <row r="9326" spans="1:9" x14ac:dyDescent="0.25">
      <c r="A9326" t="s">
        <v>62</v>
      </c>
      <c r="B9326">
        <v>2011</v>
      </c>
      <c r="C9326">
        <v>12</v>
      </c>
      <c r="D9326">
        <v>1204.8405834581499</v>
      </c>
      <c r="E9326">
        <v>23032.7428881669</v>
      </c>
      <c r="F9326">
        <v>4021.1196491780101</v>
      </c>
      <c r="G9326">
        <v>1969.5818818902601</v>
      </c>
      <c r="H9326">
        <v>5067.8710442419397</v>
      </c>
      <c r="I9326">
        <v>837.26780503264001</v>
      </c>
    </row>
    <row r="9327" spans="1:9" x14ac:dyDescent="0.25">
      <c r="A9327" t="s">
        <v>62</v>
      </c>
      <c r="B9327">
        <v>2012</v>
      </c>
      <c r="C9327">
        <v>1</v>
      </c>
      <c r="D9327">
        <v>1442.8717616077799</v>
      </c>
      <c r="E9327">
        <v>23121.894484842502</v>
      </c>
      <c r="F9327">
        <v>4178.6411416352003</v>
      </c>
      <c r="G9327">
        <v>2041.8035761476101</v>
      </c>
      <c r="H9327">
        <v>5095.99019212656</v>
      </c>
      <c r="I9327">
        <v>736.45679412708</v>
      </c>
    </row>
    <row r="9328" spans="1:9" x14ac:dyDescent="0.25">
      <c r="A9328" t="s">
        <v>62</v>
      </c>
      <c r="B9328">
        <v>2012</v>
      </c>
      <c r="C9328">
        <v>2</v>
      </c>
      <c r="D9328">
        <v>1987.8820218834801</v>
      </c>
      <c r="E9328">
        <v>23177.072539572298</v>
      </c>
      <c r="F9328">
        <v>3366.4884135060702</v>
      </c>
      <c r="G9328">
        <v>1644.7063027547499</v>
      </c>
      <c r="H9328">
        <v>3634.1051021591602</v>
      </c>
      <c r="I9328">
        <v>993.37554182269901</v>
      </c>
    </row>
    <row r="9329" spans="1:9" x14ac:dyDescent="0.25">
      <c r="A9329" t="s">
        <v>62</v>
      </c>
      <c r="B9329">
        <v>2012</v>
      </c>
      <c r="C9329">
        <v>3</v>
      </c>
      <c r="D9329">
        <v>3971.31918076992</v>
      </c>
      <c r="E9329">
        <v>23052.0470089185</v>
      </c>
      <c r="F9329">
        <v>2589.68361562157</v>
      </c>
      <c r="G9329">
        <v>1268.7509993482499</v>
      </c>
      <c r="H9329">
        <v>4278.4957730830301</v>
      </c>
      <c r="I9329">
        <v>2521.3147845878002</v>
      </c>
    </row>
    <row r="9330" spans="1:9" x14ac:dyDescent="0.25">
      <c r="A9330" t="s">
        <v>62</v>
      </c>
      <c r="B9330">
        <v>2012</v>
      </c>
      <c r="C9330">
        <v>4</v>
      </c>
      <c r="D9330">
        <v>6727.3155121221398</v>
      </c>
      <c r="E9330">
        <v>22790.658216835101</v>
      </c>
      <c r="F9330">
        <v>1822.0166461101701</v>
      </c>
      <c r="G9330">
        <v>897.71137285218197</v>
      </c>
      <c r="H9330">
        <v>5349.7374890098199</v>
      </c>
      <c r="I9330">
        <v>5892.4231956986796</v>
      </c>
    </row>
    <row r="9331" spans="1:9" x14ac:dyDescent="0.25">
      <c r="A9331" t="s">
        <v>62</v>
      </c>
      <c r="B9331">
        <v>2012</v>
      </c>
      <c r="C9331">
        <v>5</v>
      </c>
      <c r="D9331">
        <v>8564.5183820764996</v>
      </c>
      <c r="E9331">
        <v>20705.2422913919</v>
      </c>
      <c r="F9331">
        <v>68.966608285450704</v>
      </c>
      <c r="G9331">
        <v>33.422924632532897</v>
      </c>
      <c r="H9331">
        <v>3760.9846725175298</v>
      </c>
      <c r="I9331">
        <v>8261.8619667114708</v>
      </c>
    </row>
    <row r="9332" spans="1:9" x14ac:dyDescent="0.25">
      <c r="A9332" t="s">
        <v>62</v>
      </c>
      <c r="B9332">
        <v>2012</v>
      </c>
      <c r="C9332">
        <v>6</v>
      </c>
      <c r="D9332">
        <v>6062.5908605163704</v>
      </c>
      <c r="E9332">
        <v>21940.482760179599</v>
      </c>
      <c r="F9332">
        <v>1369.1920231567301</v>
      </c>
      <c r="G9332">
        <v>671.28419103576005</v>
      </c>
      <c r="H9332">
        <v>9342.6914390797592</v>
      </c>
      <c r="I9332">
        <v>6648.7202802144602</v>
      </c>
    </row>
    <row r="9333" spans="1:9" x14ac:dyDescent="0.25">
      <c r="A9333" t="s">
        <v>62</v>
      </c>
      <c r="B9333">
        <v>2012</v>
      </c>
      <c r="C9333">
        <v>7</v>
      </c>
      <c r="D9333">
        <v>5310.4321704818003</v>
      </c>
      <c r="E9333">
        <v>22482.799900864298</v>
      </c>
      <c r="F9333">
        <v>1224.1506211338301</v>
      </c>
      <c r="G9333">
        <v>592.27988724148099</v>
      </c>
      <c r="H9333">
        <v>4983.1950695718597</v>
      </c>
      <c r="I9333">
        <v>5958.1308814419299</v>
      </c>
    </row>
    <row r="9334" spans="1:9" x14ac:dyDescent="0.25">
      <c r="A9334" t="s">
        <v>62</v>
      </c>
      <c r="B9334">
        <v>2012</v>
      </c>
      <c r="C9334">
        <v>8</v>
      </c>
      <c r="D9334">
        <v>2856.2148972297</v>
      </c>
      <c r="E9334">
        <v>22795.270305890201</v>
      </c>
      <c r="F9334">
        <v>2531.90631044682</v>
      </c>
      <c r="G9334">
        <v>1242.24634638717</v>
      </c>
      <c r="H9334">
        <v>5763.0856646583497</v>
      </c>
      <c r="I9334">
        <v>3230.6644421083001</v>
      </c>
    </row>
    <row r="9335" spans="1:9" x14ac:dyDescent="0.25">
      <c r="A9335" t="s">
        <v>62</v>
      </c>
      <c r="B9335">
        <v>2012</v>
      </c>
      <c r="C9335">
        <v>9</v>
      </c>
      <c r="D9335">
        <v>1696.7789284750199</v>
      </c>
      <c r="E9335">
        <v>22971.207606902499</v>
      </c>
      <c r="F9335">
        <v>3402.5123022023199</v>
      </c>
      <c r="G9335">
        <v>1664.37825540316</v>
      </c>
      <c r="H9335">
        <v>5483.2300230090405</v>
      </c>
      <c r="I9335">
        <v>1932.22334717186</v>
      </c>
    </row>
    <row r="9336" spans="1:9" x14ac:dyDescent="0.25">
      <c r="A9336" t="s">
        <v>62</v>
      </c>
      <c r="B9336">
        <v>2012</v>
      </c>
      <c r="C9336">
        <v>10</v>
      </c>
      <c r="D9336">
        <v>976.76685163342995</v>
      </c>
      <c r="E9336">
        <v>22904.8994171185</v>
      </c>
      <c r="F9336">
        <v>4947.8149274777998</v>
      </c>
      <c r="G9336">
        <v>2419.42691847369</v>
      </c>
      <c r="H9336">
        <v>7083.4828380486697</v>
      </c>
      <c r="I9336">
        <v>1123.18291872074</v>
      </c>
    </row>
    <row r="9337" spans="1:9" x14ac:dyDescent="0.25">
      <c r="A9337" t="s">
        <v>62</v>
      </c>
      <c r="B9337">
        <v>2012</v>
      </c>
      <c r="C9337">
        <v>11</v>
      </c>
      <c r="D9337">
        <v>817.24112543794604</v>
      </c>
      <c r="E9337">
        <v>23060.395701629601</v>
      </c>
      <c r="F9337">
        <v>5352.3147041742604</v>
      </c>
      <c r="G9337">
        <v>2606.6355919797002</v>
      </c>
      <c r="H9337">
        <v>7505.0011563995004</v>
      </c>
      <c r="I9337">
        <v>813.09058173509504</v>
      </c>
    </row>
    <row r="9338" spans="1:9" x14ac:dyDescent="0.25">
      <c r="A9338" t="s">
        <v>62</v>
      </c>
      <c r="B9338">
        <v>2012</v>
      </c>
      <c r="C9338">
        <v>12</v>
      </c>
      <c r="D9338">
        <v>956.42567263506896</v>
      </c>
      <c r="E9338">
        <v>23105.024339055599</v>
      </c>
      <c r="F9338">
        <v>3566.51990965392</v>
      </c>
      <c r="G9338">
        <v>1742.17830047241</v>
      </c>
      <c r="H9338">
        <v>4080.8922218616999</v>
      </c>
      <c r="I9338">
        <v>718.76217482208199</v>
      </c>
    </row>
    <row r="9339" spans="1:9" x14ac:dyDescent="0.25">
      <c r="A9339" t="s">
        <v>62</v>
      </c>
      <c r="B9339">
        <v>2013</v>
      </c>
      <c r="C9339">
        <v>1</v>
      </c>
      <c r="D9339">
        <v>1319.20973859276</v>
      </c>
      <c r="E9339">
        <v>23113.799742618099</v>
      </c>
      <c r="F9339">
        <v>3239.3915709175499</v>
      </c>
      <c r="G9339">
        <v>1580.6434429732401</v>
      </c>
      <c r="H9339">
        <v>2974.6613654974999</v>
      </c>
      <c r="I9339">
        <v>692.94351952179704</v>
      </c>
    </row>
    <row r="9340" spans="1:9" x14ac:dyDescent="0.25">
      <c r="A9340" t="s">
        <v>62</v>
      </c>
      <c r="B9340">
        <v>2013</v>
      </c>
      <c r="C9340">
        <v>2</v>
      </c>
      <c r="D9340">
        <v>2431.2238154412198</v>
      </c>
      <c r="E9340">
        <v>23106.739339784599</v>
      </c>
      <c r="F9340">
        <v>2630.33861276465</v>
      </c>
      <c r="G9340">
        <v>1277.33871636913</v>
      </c>
      <c r="H9340">
        <v>3064.3398058494499</v>
      </c>
      <c r="I9340">
        <v>1164.7044983886899</v>
      </c>
    </row>
    <row r="9341" spans="1:9" x14ac:dyDescent="0.25">
      <c r="A9341" t="s">
        <v>62</v>
      </c>
      <c r="B9341">
        <v>2013</v>
      </c>
      <c r="C9341">
        <v>3</v>
      </c>
      <c r="D9341">
        <v>3664.63872434417</v>
      </c>
      <c r="E9341">
        <v>22835.152234599202</v>
      </c>
      <c r="F9341">
        <v>2319.0689441747099</v>
      </c>
      <c r="G9341">
        <v>1134.6036012269701</v>
      </c>
      <c r="H9341">
        <v>3359.11381577881</v>
      </c>
      <c r="I9341">
        <v>2290.0946557683901</v>
      </c>
    </row>
    <row r="9342" spans="1:9" x14ac:dyDescent="0.25">
      <c r="A9342" t="s">
        <v>62</v>
      </c>
      <c r="B9342">
        <v>2013</v>
      </c>
      <c r="C9342">
        <v>4</v>
      </c>
      <c r="D9342">
        <v>6045.7073824954005</v>
      </c>
      <c r="E9342">
        <v>22370.604627348501</v>
      </c>
      <c r="F9342">
        <v>912.52577559502902</v>
      </c>
      <c r="G9342">
        <v>444.74004636202301</v>
      </c>
      <c r="H9342">
        <v>3134.50296367193</v>
      </c>
      <c r="I9342">
        <v>5180.5544863697996</v>
      </c>
    </row>
    <row r="9343" spans="1:9" x14ac:dyDescent="0.25">
      <c r="A9343" t="s">
        <v>62</v>
      </c>
      <c r="B9343">
        <v>2013</v>
      </c>
      <c r="C9343">
        <v>5</v>
      </c>
      <c r="D9343">
        <v>9604.5409080907993</v>
      </c>
      <c r="E9343">
        <v>20430.832874626201</v>
      </c>
      <c r="F9343">
        <v>213.76031994472501</v>
      </c>
      <c r="G9343">
        <v>106.32947498460901</v>
      </c>
      <c r="H9343">
        <v>6643.61642610129</v>
      </c>
      <c r="I9343">
        <v>8926.4196718222302</v>
      </c>
    </row>
    <row r="9344" spans="1:9" x14ac:dyDescent="0.25">
      <c r="A9344" t="s">
        <v>62</v>
      </c>
      <c r="B9344">
        <v>2013</v>
      </c>
      <c r="C9344">
        <v>6</v>
      </c>
      <c r="D9344">
        <v>7819.4002573631597</v>
      </c>
      <c r="E9344">
        <v>20695.103035872598</v>
      </c>
      <c r="F9344">
        <v>372.71826832367401</v>
      </c>
      <c r="G9344">
        <v>185.90381435109401</v>
      </c>
      <c r="H9344">
        <v>5427.6364609367301</v>
      </c>
      <c r="I9344">
        <v>8024.64960861698</v>
      </c>
    </row>
    <row r="9345" spans="1:9" x14ac:dyDescent="0.25">
      <c r="A9345" t="s">
        <v>62</v>
      </c>
      <c r="B9345">
        <v>2013</v>
      </c>
      <c r="C9345">
        <v>7</v>
      </c>
      <c r="D9345">
        <v>5126.7534694995702</v>
      </c>
      <c r="E9345">
        <v>21663.021967400698</v>
      </c>
      <c r="F9345">
        <v>1741.5536966238301</v>
      </c>
      <c r="G9345">
        <v>839.02467646749199</v>
      </c>
      <c r="H9345">
        <v>7786.7678705060898</v>
      </c>
      <c r="I9345">
        <v>5476.8787800154496</v>
      </c>
    </row>
    <row r="9346" spans="1:9" x14ac:dyDescent="0.25">
      <c r="A9346" t="s">
        <v>62</v>
      </c>
      <c r="B9346">
        <v>2013</v>
      </c>
      <c r="C9346">
        <v>8</v>
      </c>
      <c r="D9346">
        <v>3528.1516033788198</v>
      </c>
      <c r="E9346">
        <v>22676.899489747499</v>
      </c>
      <c r="F9346">
        <v>1508.08202496483</v>
      </c>
      <c r="G9346">
        <v>737.558766181333</v>
      </c>
      <c r="H9346">
        <v>4238.5752474697902</v>
      </c>
      <c r="I9346">
        <v>3929.7227021808899</v>
      </c>
    </row>
    <row r="9347" spans="1:9" x14ac:dyDescent="0.25">
      <c r="A9347" t="s">
        <v>62</v>
      </c>
      <c r="B9347">
        <v>2013</v>
      </c>
      <c r="C9347">
        <v>9</v>
      </c>
      <c r="D9347">
        <v>1651.2778648803801</v>
      </c>
      <c r="E9347">
        <v>22887.355605517001</v>
      </c>
      <c r="F9347">
        <v>2677.8290611809002</v>
      </c>
      <c r="G9347">
        <v>1314.6552177948599</v>
      </c>
      <c r="H9347">
        <v>4196.4643257297303</v>
      </c>
      <c r="I9347">
        <v>1888.4605233656901</v>
      </c>
    </row>
    <row r="9348" spans="1:9" x14ac:dyDescent="0.25">
      <c r="A9348" t="s">
        <v>62</v>
      </c>
      <c r="B9348">
        <v>2013</v>
      </c>
      <c r="C9348">
        <v>10</v>
      </c>
      <c r="D9348">
        <v>1115.5360120416301</v>
      </c>
      <c r="E9348">
        <v>23112.424565194498</v>
      </c>
      <c r="F9348">
        <v>2516.66248936683</v>
      </c>
      <c r="G9348">
        <v>1230.2507403038901</v>
      </c>
      <c r="H9348">
        <v>2341.8487384168002</v>
      </c>
      <c r="I9348">
        <v>1246.5071945049999</v>
      </c>
    </row>
    <row r="9349" spans="1:9" x14ac:dyDescent="0.25">
      <c r="A9349" t="s">
        <v>62</v>
      </c>
      <c r="B9349">
        <v>2013</v>
      </c>
      <c r="C9349">
        <v>11</v>
      </c>
      <c r="D9349">
        <v>892.82110715880503</v>
      </c>
      <c r="E9349">
        <v>23009.473938143601</v>
      </c>
      <c r="F9349">
        <v>5221.1550446500896</v>
      </c>
      <c r="G9349">
        <v>2562.5055678764502</v>
      </c>
      <c r="H9349">
        <v>7496.7892953643995</v>
      </c>
      <c r="I9349">
        <v>872.61708294713196</v>
      </c>
    </row>
    <row r="9350" spans="1:9" x14ac:dyDescent="0.25">
      <c r="A9350" t="s">
        <v>62</v>
      </c>
      <c r="B9350">
        <v>2013</v>
      </c>
      <c r="C9350">
        <v>12</v>
      </c>
      <c r="D9350">
        <v>1144.56462301393</v>
      </c>
      <c r="E9350">
        <v>23117.5247743453</v>
      </c>
      <c r="F9350">
        <v>3091.86684183749</v>
      </c>
      <c r="G9350">
        <v>1510.4754020417399</v>
      </c>
      <c r="H9350">
        <v>3015.2433177006701</v>
      </c>
      <c r="I9350">
        <v>805.46120841510901</v>
      </c>
    </row>
    <row r="9351" spans="1:9" x14ac:dyDescent="0.25">
      <c r="A9351" t="s">
        <v>62</v>
      </c>
      <c r="B9351">
        <v>2014</v>
      </c>
      <c r="C9351">
        <v>1</v>
      </c>
      <c r="D9351">
        <v>1406.9053248384</v>
      </c>
      <c r="E9351">
        <v>23154.2776452654</v>
      </c>
      <c r="F9351">
        <v>3531.3580094795002</v>
      </c>
      <c r="G9351">
        <v>1722.3366706439199</v>
      </c>
      <c r="H9351">
        <v>3350.1237320585601</v>
      </c>
      <c r="I9351">
        <v>728.227349014325</v>
      </c>
    </row>
    <row r="9352" spans="1:9" x14ac:dyDescent="0.25">
      <c r="A9352" t="s">
        <v>62</v>
      </c>
      <c r="B9352">
        <v>2014</v>
      </c>
      <c r="C9352">
        <v>2</v>
      </c>
      <c r="D9352">
        <v>2433.7357519207499</v>
      </c>
      <c r="E9352">
        <v>23108.859900307601</v>
      </c>
      <c r="F9352">
        <v>2674.6390550548599</v>
      </c>
      <c r="G9352">
        <v>1301.7566484374099</v>
      </c>
      <c r="H9352">
        <v>2925.8187783006902</v>
      </c>
      <c r="I9352">
        <v>1152.8853956780399</v>
      </c>
    </row>
    <row r="9353" spans="1:9" x14ac:dyDescent="0.25">
      <c r="A9353" t="s">
        <v>62</v>
      </c>
      <c r="B9353">
        <v>2014</v>
      </c>
      <c r="C9353">
        <v>3</v>
      </c>
      <c r="D9353">
        <v>5720.0504135472502</v>
      </c>
      <c r="E9353">
        <v>22844.560521289899</v>
      </c>
      <c r="F9353">
        <v>1548.1535013314799</v>
      </c>
      <c r="G9353">
        <v>752.49080922577105</v>
      </c>
      <c r="H9353">
        <v>2512.5584218880099</v>
      </c>
      <c r="I9353">
        <v>3455.16777904729</v>
      </c>
    </row>
    <row r="9354" spans="1:9" x14ac:dyDescent="0.25">
      <c r="A9354" t="s">
        <v>62</v>
      </c>
      <c r="B9354">
        <v>2014</v>
      </c>
      <c r="C9354">
        <v>4</v>
      </c>
      <c r="D9354">
        <v>7846.9385570204904</v>
      </c>
      <c r="E9354">
        <v>21853.916436593801</v>
      </c>
      <c r="F9354">
        <v>546.37749288092004</v>
      </c>
      <c r="G9354">
        <v>263.01669241346599</v>
      </c>
      <c r="H9354">
        <v>2473.0191118784301</v>
      </c>
      <c r="I9354">
        <v>6473.9629061777996</v>
      </c>
    </row>
    <row r="9355" spans="1:9" x14ac:dyDescent="0.25">
      <c r="A9355" t="s">
        <v>62</v>
      </c>
      <c r="B9355">
        <v>2014</v>
      </c>
      <c r="C9355">
        <v>5</v>
      </c>
      <c r="D9355">
        <v>8610.0686638478001</v>
      </c>
      <c r="E9355">
        <v>19780.994857906899</v>
      </c>
      <c r="F9355">
        <v>411.12253328479198</v>
      </c>
      <c r="G9355">
        <v>191.76421036749699</v>
      </c>
      <c r="H9355">
        <v>6210.9789431792497</v>
      </c>
      <c r="I9355">
        <v>7862.0485715183604</v>
      </c>
    </row>
    <row r="9356" spans="1:9" x14ac:dyDescent="0.25">
      <c r="A9356" t="s">
        <v>62</v>
      </c>
      <c r="B9356">
        <v>2014</v>
      </c>
      <c r="C9356">
        <v>6</v>
      </c>
      <c r="D9356">
        <v>6263.2580881873901</v>
      </c>
      <c r="E9356">
        <v>21401.3086102702</v>
      </c>
      <c r="F9356">
        <v>1122.06910321753</v>
      </c>
      <c r="G9356">
        <v>536.35176136567304</v>
      </c>
      <c r="H9356">
        <v>7924.3051596527102</v>
      </c>
      <c r="I9356">
        <v>6617.0780094301499</v>
      </c>
    </row>
    <row r="9357" spans="1:9" x14ac:dyDescent="0.25">
      <c r="A9357" t="s">
        <v>62</v>
      </c>
      <c r="B9357">
        <v>2014</v>
      </c>
      <c r="C9357">
        <v>7</v>
      </c>
      <c r="D9357">
        <v>6062.2423140881601</v>
      </c>
      <c r="E9357">
        <v>21638.382045422801</v>
      </c>
      <c r="F9357">
        <v>226.096857978923</v>
      </c>
      <c r="G9357">
        <v>112.652697544719</v>
      </c>
      <c r="H9357">
        <v>3536.4391387127198</v>
      </c>
      <c r="I9357">
        <v>6519.8399290130301</v>
      </c>
    </row>
    <row r="9358" spans="1:9" x14ac:dyDescent="0.25">
      <c r="A9358" t="s">
        <v>62</v>
      </c>
      <c r="B9358">
        <v>2014</v>
      </c>
      <c r="C9358">
        <v>8</v>
      </c>
      <c r="D9358">
        <v>3626.6485487987602</v>
      </c>
      <c r="E9358">
        <v>21857.6202605088</v>
      </c>
      <c r="F9358">
        <v>3125.9608366673401</v>
      </c>
      <c r="G9358">
        <v>1516.37648657365</v>
      </c>
      <c r="H9358">
        <v>8463.2984281552908</v>
      </c>
      <c r="I9358">
        <v>3832.0641049545902</v>
      </c>
    </row>
    <row r="9359" spans="1:9" x14ac:dyDescent="0.25">
      <c r="A9359" t="s">
        <v>62</v>
      </c>
      <c r="B9359">
        <v>2014</v>
      </c>
      <c r="C9359">
        <v>9</v>
      </c>
      <c r="D9359">
        <v>2115.0506709750198</v>
      </c>
      <c r="E9359">
        <v>22734.638346890599</v>
      </c>
      <c r="F9359">
        <v>1473.8304701023201</v>
      </c>
      <c r="G9359">
        <v>720.73324697249802</v>
      </c>
      <c r="H9359">
        <v>2323.0374152657901</v>
      </c>
      <c r="I9359">
        <v>2340.9544543124198</v>
      </c>
    </row>
    <row r="9360" spans="1:9" x14ac:dyDescent="0.25">
      <c r="A9360" t="s">
        <v>62</v>
      </c>
      <c r="B9360">
        <v>2014</v>
      </c>
      <c r="C9360">
        <v>10</v>
      </c>
      <c r="D9360">
        <v>1286.8344564755</v>
      </c>
      <c r="E9360">
        <v>22814.760262355801</v>
      </c>
      <c r="F9360">
        <v>3044.1606045598</v>
      </c>
      <c r="G9360">
        <v>1483.10670943061</v>
      </c>
      <c r="H9360">
        <v>4655.9890686100298</v>
      </c>
      <c r="I9360">
        <v>1382.01947991682</v>
      </c>
    </row>
    <row r="9361" spans="1:9" x14ac:dyDescent="0.25">
      <c r="A9361" t="s">
        <v>62</v>
      </c>
      <c r="B9361">
        <v>2014</v>
      </c>
      <c r="C9361">
        <v>11</v>
      </c>
      <c r="D9361">
        <v>851.47955925412498</v>
      </c>
      <c r="E9361">
        <v>23005.915884705701</v>
      </c>
      <c r="F9361">
        <v>1877.3002084295999</v>
      </c>
      <c r="G9361">
        <v>915.22485306476096</v>
      </c>
      <c r="H9361">
        <v>1142.8121101100201</v>
      </c>
      <c r="I9361">
        <v>854.196695425396</v>
      </c>
    </row>
    <row r="9362" spans="1:9" x14ac:dyDescent="0.25">
      <c r="A9362" t="s">
        <v>62</v>
      </c>
      <c r="B9362">
        <v>2014</v>
      </c>
      <c r="C9362">
        <v>12</v>
      </c>
      <c r="D9362">
        <v>1103.7966140393401</v>
      </c>
      <c r="E9362">
        <v>23105.099714755001</v>
      </c>
      <c r="F9362">
        <v>4044.6727039063499</v>
      </c>
      <c r="G9362">
        <v>1981.07880175533</v>
      </c>
      <c r="H9362">
        <v>4494.3266398921396</v>
      </c>
      <c r="I9362">
        <v>792.705640654543</v>
      </c>
    </row>
    <row r="9363" spans="1:9" x14ac:dyDescent="0.25">
      <c r="A9363" t="s">
        <v>63</v>
      </c>
      <c r="B9363">
        <v>2002</v>
      </c>
      <c r="C9363">
        <v>1</v>
      </c>
      <c r="D9363">
        <v>449.593131202672</v>
      </c>
      <c r="E9363">
        <v>4864.7830314653002</v>
      </c>
      <c r="F9363">
        <v>979.209854243069</v>
      </c>
      <c r="G9363">
        <v>455.29661918189998</v>
      </c>
      <c r="H9363">
        <v>1124.73283427673</v>
      </c>
      <c r="I9363">
        <v>240.95860486789701</v>
      </c>
    </row>
    <row r="9364" spans="1:9" x14ac:dyDescent="0.25">
      <c r="A9364" t="s">
        <v>63</v>
      </c>
      <c r="B9364">
        <v>2002</v>
      </c>
      <c r="C9364">
        <v>2</v>
      </c>
      <c r="D9364">
        <v>628.51204512610798</v>
      </c>
      <c r="E9364">
        <v>4849.3987610710101</v>
      </c>
      <c r="F9364">
        <v>633.517798207493</v>
      </c>
      <c r="G9364">
        <v>292.633359815642</v>
      </c>
      <c r="H9364">
        <v>1042.8347374652101</v>
      </c>
      <c r="I9364">
        <v>290.599583828091</v>
      </c>
    </row>
    <row r="9365" spans="1:9" x14ac:dyDescent="0.25">
      <c r="A9365" t="s">
        <v>63</v>
      </c>
      <c r="B9365">
        <v>2002</v>
      </c>
      <c r="C9365">
        <v>3</v>
      </c>
      <c r="D9365">
        <v>1125.55287239839</v>
      </c>
      <c r="E9365">
        <v>4857.0199566961701</v>
      </c>
      <c r="F9365">
        <v>349.17348744198802</v>
      </c>
      <c r="G9365">
        <v>159.99758265352401</v>
      </c>
      <c r="H9365">
        <v>562.675756637154</v>
      </c>
      <c r="I9365">
        <v>670.89399121251199</v>
      </c>
    </row>
    <row r="9366" spans="1:9" x14ac:dyDescent="0.25">
      <c r="A9366" t="s">
        <v>63</v>
      </c>
      <c r="B9366">
        <v>2002</v>
      </c>
      <c r="C9366">
        <v>4</v>
      </c>
      <c r="D9366">
        <v>1587.4029420967499</v>
      </c>
      <c r="E9366">
        <v>4583.2440752417697</v>
      </c>
      <c r="F9366">
        <v>9.9494384626197796</v>
      </c>
      <c r="G9366">
        <v>4.7189449319121</v>
      </c>
      <c r="H9366">
        <v>472.45949794967601</v>
      </c>
      <c r="I9366">
        <v>1257.32845119085</v>
      </c>
    </row>
    <row r="9367" spans="1:9" x14ac:dyDescent="0.25">
      <c r="A9367" t="s">
        <v>63</v>
      </c>
      <c r="B9367">
        <v>2002</v>
      </c>
      <c r="C9367">
        <v>5</v>
      </c>
      <c r="D9367">
        <v>2034.30705775449</v>
      </c>
      <c r="E9367">
        <v>4071.6355323348998</v>
      </c>
      <c r="F9367">
        <v>10.665195214580301</v>
      </c>
      <c r="G9367">
        <v>5.0296186223344304</v>
      </c>
      <c r="H9367">
        <v>419.46811188128498</v>
      </c>
      <c r="I9367">
        <v>1721.0313041858501</v>
      </c>
    </row>
    <row r="9368" spans="1:9" x14ac:dyDescent="0.25">
      <c r="A9368" t="s">
        <v>63</v>
      </c>
      <c r="B9368">
        <v>2002</v>
      </c>
      <c r="C9368">
        <v>6</v>
      </c>
      <c r="D9368">
        <v>1472.35522961075</v>
      </c>
      <c r="E9368">
        <v>4161.3370001000203</v>
      </c>
      <c r="F9368">
        <v>154.37971106378001</v>
      </c>
      <c r="G9368">
        <v>77.369374240158194</v>
      </c>
      <c r="H9368">
        <v>2069.7580172892799</v>
      </c>
      <c r="I9368">
        <v>1323.1882214415</v>
      </c>
    </row>
    <row r="9369" spans="1:9" x14ac:dyDescent="0.25">
      <c r="A9369" t="s">
        <v>63</v>
      </c>
      <c r="B9369">
        <v>2002</v>
      </c>
      <c r="C9369">
        <v>7</v>
      </c>
      <c r="D9369">
        <v>1190.0020199712501</v>
      </c>
      <c r="E9369">
        <v>4472.32229550385</v>
      </c>
      <c r="F9369">
        <v>532.14595230769805</v>
      </c>
      <c r="G9369">
        <v>251.04473648831001</v>
      </c>
      <c r="H9369">
        <v>1279.15951643072</v>
      </c>
      <c r="I9369">
        <v>1197.9850814389699</v>
      </c>
    </row>
    <row r="9370" spans="1:9" x14ac:dyDescent="0.25">
      <c r="A9370" t="s">
        <v>63</v>
      </c>
      <c r="B9370">
        <v>2002</v>
      </c>
      <c r="C9370">
        <v>8</v>
      </c>
      <c r="D9370">
        <v>934.55039879130402</v>
      </c>
      <c r="E9370">
        <v>4340.0513971699502</v>
      </c>
      <c r="F9370">
        <v>9.1940558553469192</v>
      </c>
      <c r="G9370">
        <v>4.3484140394215203</v>
      </c>
      <c r="H9370">
        <v>154.53717787299499</v>
      </c>
      <c r="I9370">
        <v>867.08127077765903</v>
      </c>
    </row>
    <row r="9371" spans="1:9" x14ac:dyDescent="0.25">
      <c r="A9371" t="s">
        <v>63</v>
      </c>
      <c r="B9371">
        <v>2002</v>
      </c>
      <c r="C9371">
        <v>9</v>
      </c>
      <c r="D9371">
        <v>459.02216518087903</v>
      </c>
      <c r="E9371">
        <v>4433.7647883012396</v>
      </c>
      <c r="F9371">
        <v>110.85809170077501</v>
      </c>
      <c r="G9371">
        <v>53.636688602036401</v>
      </c>
      <c r="H9371">
        <v>713.87198295158396</v>
      </c>
      <c r="I9371">
        <v>460.39463373756399</v>
      </c>
    </row>
    <row r="9372" spans="1:9" x14ac:dyDescent="0.25">
      <c r="A9372" t="s">
        <v>63</v>
      </c>
      <c r="B9372">
        <v>2002</v>
      </c>
      <c r="C9372">
        <v>10</v>
      </c>
      <c r="D9372">
        <v>186.66721764757199</v>
      </c>
      <c r="E9372">
        <v>4832.6097687551901</v>
      </c>
      <c r="F9372">
        <v>1056.7753700006499</v>
      </c>
      <c r="G9372">
        <v>485.45743106595899</v>
      </c>
      <c r="H9372">
        <v>1614.8593664775101</v>
      </c>
      <c r="I9372">
        <v>263.46490862771998</v>
      </c>
    </row>
    <row r="9373" spans="1:9" x14ac:dyDescent="0.25">
      <c r="A9373" t="s">
        <v>63</v>
      </c>
      <c r="B9373">
        <v>2002</v>
      </c>
      <c r="C9373">
        <v>11</v>
      </c>
      <c r="D9373">
        <v>185.83017535007599</v>
      </c>
      <c r="E9373">
        <v>4872.9699979879797</v>
      </c>
      <c r="F9373">
        <v>670.43566584951395</v>
      </c>
      <c r="G9373">
        <v>316.148981384953</v>
      </c>
      <c r="H9373">
        <v>837.63136075626403</v>
      </c>
      <c r="I9373">
        <v>229.23627620276901</v>
      </c>
    </row>
    <row r="9374" spans="1:9" x14ac:dyDescent="0.25">
      <c r="A9374" t="s">
        <v>63</v>
      </c>
      <c r="B9374">
        <v>2002</v>
      </c>
      <c r="C9374">
        <v>12</v>
      </c>
      <c r="D9374">
        <v>250.00210911272299</v>
      </c>
      <c r="E9374">
        <v>4875.2792832369996</v>
      </c>
      <c r="F9374">
        <v>586.69775020379996</v>
      </c>
      <c r="G9374">
        <v>272.44180909316702</v>
      </c>
      <c r="H9374">
        <v>506.13174091796901</v>
      </c>
      <c r="I9374">
        <v>225.054894032965</v>
      </c>
    </row>
    <row r="9375" spans="1:9" x14ac:dyDescent="0.25">
      <c r="A9375" t="s">
        <v>63</v>
      </c>
      <c r="B9375">
        <v>2003</v>
      </c>
      <c r="C9375">
        <v>1</v>
      </c>
      <c r="D9375">
        <v>414.23977395480301</v>
      </c>
      <c r="E9375">
        <v>4878.0522693641697</v>
      </c>
      <c r="F9375">
        <v>552.55918273612997</v>
      </c>
      <c r="G9375">
        <v>252.905170003541</v>
      </c>
      <c r="H9375">
        <v>473.53508132757202</v>
      </c>
      <c r="I9375">
        <v>230.43465937463299</v>
      </c>
    </row>
    <row r="9376" spans="1:9" x14ac:dyDescent="0.25">
      <c r="A9376" t="s">
        <v>63</v>
      </c>
      <c r="B9376">
        <v>2003</v>
      </c>
      <c r="C9376">
        <v>2</v>
      </c>
      <c r="D9376">
        <v>475.10134798328698</v>
      </c>
      <c r="E9376">
        <v>4870.4690709008801</v>
      </c>
      <c r="F9376">
        <v>345.43687079647998</v>
      </c>
      <c r="G9376">
        <v>158.38306490731401</v>
      </c>
      <c r="H9376">
        <v>222.461181803594</v>
      </c>
      <c r="I9376">
        <v>242.76284784115299</v>
      </c>
    </row>
    <row r="9377" spans="1:9" x14ac:dyDescent="0.25">
      <c r="A9377" t="s">
        <v>63</v>
      </c>
      <c r="B9377">
        <v>2003</v>
      </c>
      <c r="C9377">
        <v>3</v>
      </c>
      <c r="D9377">
        <v>1156.89139185152</v>
      </c>
      <c r="E9377">
        <v>4829.61253673386</v>
      </c>
      <c r="F9377">
        <v>135.447646549003</v>
      </c>
      <c r="G9377">
        <v>62.421128807037597</v>
      </c>
      <c r="H9377">
        <v>111.433757363262</v>
      </c>
      <c r="I9377">
        <v>685.927153805437</v>
      </c>
    </row>
    <row r="9378" spans="1:9" x14ac:dyDescent="0.25">
      <c r="A9378" t="s">
        <v>63</v>
      </c>
      <c r="B9378">
        <v>2003</v>
      </c>
      <c r="C9378">
        <v>4</v>
      </c>
      <c r="D9378">
        <v>1343.5303683129</v>
      </c>
      <c r="E9378">
        <v>4664.2953572880597</v>
      </c>
      <c r="F9378">
        <v>196.51865828312401</v>
      </c>
      <c r="G9378">
        <v>90.940611537649502</v>
      </c>
      <c r="H9378">
        <v>798.67675856962296</v>
      </c>
      <c r="I9378">
        <v>1124.17995445411</v>
      </c>
    </row>
    <row r="9379" spans="1:9" x14ac:dyDescent="0.25">
      <c r="A9379" t="s">
        <v>63</v>
      </c>
      <c r="B9379">
        <v>2003</v>
      </c>
      <c r="C9379">
        <v>5</v>
      </c>
      <c r="D9379">
        <v>1775.0973842569799</v>
      </c>
      <c r="E9379">
        <v>4519.9913312362696</v>
      </c>
      <c r="F9379">
        <v>38.080142330070998</v>
      </c>
      <c r="G9379">
        <v>17.010150564906599</v>
      </c>
      <c r="H9379">
        <v>1052.00584284246</v>
      </c>
      <c r="I9379">
        <v>1735.43447545187</v>
      </c>
    </row>
    <row r="9380" spans="1:9" x14ac:dyDescent="0.25">
      <c r="A9380" t="s">
        <v>63</v>
      </c>
      <c r="B9380">
        <v>2003</v>
      </c>
      <c r="C9380">
        <v>6</v>
      </c>
      <c r="D9380">
        <v>1406.2577113930899</v>
      </c>
      <c r="E9380">
        <v>4207.56815696587</v>
      </c>
      <c r="F9380">
        <v>12.5429721418461</v>
      </c>
      <c r="G9380">
        <v>5.9867836935232699</v>
      </c>
      <c r="H9380">
        <v>760.55180702507005</v>
      </c>
      <c r="I9380">
        <v>1309.04022710871</v>
      </c>
    </row>
    <row r="9381" spans="1:9" x14ac:dyDescent="0.25">
      <c r="A9381" t="s">
        <v>63</v>
      </c>
      <c r="B9381">
        <v>2003</v>
      </c>
      <c r="C9381">
        <v>7</v>
      </c>
      <c r="D9381">
        <v>1180.3897657024399</v>
      </c>
      <c r="E9381">
        <v>4481.7213858903497</v>
      </c>
      <c r="F9381">
        <v>57.942850307118299</v>
      </c>
      <c r="G9381">
        <v>26.310404444752301</v>
      </c>
      <c r="H9381">
        <v>786.12073724699098</v>
      </c>
      <c r="I9381">
        <v>1141.1428139120601</v>
      </c>
    </row>
    <row r="9382" spans="1:9" x14ac:dyDescent="0.25">
      <c r="A9382" t="s">
        <v>63</v>
      </c>
      <c r="B9382">
        <v>2003</v>
      </c>
      <c r="C9382">
        <v>8</v>
      </c>
      <c r="D9382">
        <v>653.38398384626396</v>
      </c>
      <c r="E9382">
        <v>4633.3967435842897</v>
      </c>
      <c r="F9382">
        <v>719.78792023471794</v>
      </c>
      <c r="G9382">
        <v>333.23167588255302</v>
      </c>
      <c r="H9382">
        <v>1718.15190008125</v>
      </c>
      <c r="I9382">
        <v>635.30060436210897</v>
      </c>
    </row>
    <row r="9383" spans="1:9" x14ac:dyDescent="0.25">
      <c r="A9383" t="s">
        <v>63</v>
      </c>
      <c r="B9383">
        <v>2003</v>
      </c>
      <c r="C9383">
        <v>9</v>
      </c>
      <c r="D9383">
        <v>415.92124150113699</v>
      </c>
      <c r="E9383">
        <v>4793.3563134338401</v>
      </c>
      <c r="F9383">
        <v>425.22452892389299</v>
      </c>
      <c r="G9383">
        <v>196.797365581116</v>
      </c>
      <c r="H9383">
        <v>713.46555824958796</v>
      </c>
      <c r="I9383">
        <v>427.59362005207299</v>
      </c>
    </row>
    <row r="9384" spans="1:9" x14ac:dyDescent="0.25">
      <c r="A9384" t="s">
        <v>63</v>
      </c>
      <c r="B9384">
        <v>2003</v>
      </c>
      <c r="C9384">
        <v>10</v>
      </c>
      <c r="D9384">
        <v>200.58647481030101</v>
      </c>
      <c r="E9384">
        <v>4833.9345394277898</v>
      </c>
      <c r="F9384">
        <v>944.08794949600201</v>
      </c>
      <c r="G9384">
        <v>440.07839806534503</v>
      </c>
      <c r="H9384">
        <v>1377.22778522526</v>
      </c>
      <c r="I9384">
        <v>226.61823445546401</v>
      </c>
    </row>
    <row r="9385" spans="1:9" x14ac:dyDescent="0.25">
      <c r="A9385" t="s">
        <v>63</v>
      </c>
      <c r="B9385">
        <v>2003</v>
      </c>
      <c r="C9385">
        <v>11</v>
      </c>
      <c r="D9385">
        <v>180.33700197080501</v>
      </c>
      <c r="E9385">
        <v>4875.8288499310302</v>
      </c>
      <c r="F9385">
        <v>908.16692906370201</v>
      </c>
      <c r="G9385">
        <v>421.85514050782501</v>
      </c>
      <c r="H9385">
        <v>1153.52881971806</v>
      </c>
      <c r="I9385">
        <v>178.922448575435</v>
      </c>
    </row>
    <row r="9386" spans="1:9" x14ac:dyDescent="0.25">
      <c r="A9386" t="s">
        <v>63</v>
      </c>
      <c r="B9386">
        <v>2003</v>
      </c>
      <c r="C9386">
        <v>12</v>
      </c>
      <c r="D9386">
        <v>296.37703037462802</v>
      </c>
      <c r="E9386">
        <v>4879.1444270992997</v>
      </c>
      <c r="F9386">
        <v>735.68551044019705</v>
      </c>
      <c r="G9386">
        <v>339.97699911607998</v>
      </c>
      <c r="H9386">
        <v>776.39498149679196</v>
      </c>
      <c r="I9386">
        <v>198.89972262034399</v>
      </c>
    </row>
    <row r="9387" spans="1:9" x14ac:dyDescent="0.25">
      <c r="A9387" t="s">
        <v>63</v>
      </c>
      <c r="B9387">
        <v>2004</v>
      </c>
      <c r="C9387">
        <v>1</v>
      </c>
      <c r="D9387">
        <v>355.25366843360899</v>
      </c>
      <c r="E9387">
        <v>4885.8309829693599</v>
      </c>
      <c r="F9387">
        <v>536.89133092842098</v>
      </c>
      <c r="G9387">
        <v>247.99685135907899</v>
      </c>
      <c r="H9387">
        <v>347.04926195191399</v>
      </c>
      <c r="I9387">
        <v>164.33157574122899</v>
      </c>
    </row>
    <row r="9388" spans="1:9" x14ac:dyDescent="0.25">
      <c r="A9388" t="s">
        <v>63</v>
      </c>
      <c r="B9388">
        <v>2004</v>
      </c>
      <c r="C9388">
        <v>2</v>
      </c>
      <c r="D9388">
        <v>559.86563071243995</v>
      </c>
      <c r="E9388">
        <v>4872.1477700659198</v>
      </c>
      <c r="F9388">
        <v>690.56407305398898</v>
      </c>
      <c r="G9388">
        <v>319.60211270649597</v>
      </c>
      <c r="H9388">
        <v>814.89229529962495</v>
      </c>
      <c r="I9388">
        <v>227.197278388634</v>
      </c>
    </row>
    <row r="9389" spans="1:9" x14ac:dyDescent="0.25">
      <c r="A9389" t="s">
        <v>63</v>
      </c>
      <c r="B9389">
        <v>2004</v>
      </c>
      <c r="C9389">
        <v>3</v>
      </c>
      <c r="D9389">
        <v>974.09915016078298</v>
      </c>
      <c r="E9389">
        <v>4850.7034890740997</v>
      </c>
      <c r="F9389">
        <v>586.82587667568203</v>
      </c>
      <c r="G9389">
        <v>271.16309637205097</v>
      </c>
      <c r="H9389">
        <v>863.85822622158105</v>
      </c>
      <c r="I9389">
        <v>551.22429551410903</v>
      </c>
    </row>
    <row r="9390" spans="1:9" x14ac:dyDescent="0.25">
      <c r="A9390" t="s">
        <v>63</v>
      </c>
      <c r="B9390">
        <v>2004</v>
      </c>
      <c r="C9390">
        <v>4</v>
      </c>
      <c r="D9390">
        <v>1607.9653737727499</v>
      </c>
      <c r="E9390">
        <v>4540.1201513085198</v>
      </c>
      <c r="F9390">
        <v>8.3603120183777904</v>
      </c>
      <c r="G9390">
        <v>3.9872553046555499</v>
      </c>
      <c r="H9390">
        <v>174.55974671734799</v>
      </c>
      <c r="I9390">
        <v>1231.30466773072</v>
      </c>
    </row>
    <row r="9391" spans="1:9" x14ac:dyDescent="0.25">
      <c r="A9391" t="s">
        <v>63</v>
      </c>
      <c r="B9391">
        <v>2004</v>
      </c>
      <c r="C9391">
        <v>5</v>
      </c>
      <c r="D9391">
        <v>1563.8417723458599</v>
      </c>
      <c r="E9391">
        <v>4036.7554313923602</v>
      </c>
      <c r="F9391">
        <v>10.6847091690344</v>
      </c>
      <c r="G9391">
        <v>5.0969390804444199</v>
      </c>
      <c r="H9391">
        <v>532.27181143901805</v>
      </c>
      <c r="I9391">
        <v>1296.19212293955</v>
      </c>
    </row>
    <row r="9392" spans="1:9" x14ac:dyDescent="0.25">
      <c r="A9392" t="s">
        <v>63</v>
      </c>
      <c r="B9392">
        <v>2004</v>
      </c>
      <c r="C9392">
        <v>6</v>
      </c>
      <c r="D9392">
        <v>1329.4458313750299</v>
      </c>
      <c r="E9392">
        <v>4153.4352552824403</v>
      </c>
      <c r="F9392">
        <v>150.618024725438</v>
      </c>
      <c r="G9392">
        <v>67.274548739500105</v>
      </c>
      <c r="H9392">
        <v>1652.84639928821</v>
      </c>
      <c r="I9392">
        <v>1182.00768039424</v>
      </c>
    </row>
    <row r="9393" spans="1:9" x14ac:dyDescent="0.25">
      <c r="A9393" t="s">
        <v>63</v>
      </c>
      <c r="B9393">
        <v>2004</v>
      </c>
      <c r="C9393">
        <v>7</v>
      </c>
      <c r="D9393">
        <v>969.12705265540001</v>
      </c>
      <c r="E9393">
        <v>4782.6458369316097</v>
      </c>
      <c r="F9393">
        <v>608.21461018186505</v>
      </c>
      <c r="G9393">
        <v>286.31638453643399</v>
      </c>
      <c r="H9393">
        <v>1638.9126559655799</v>
      </c>
      <c r="I9393">
        <v>1023.87831326479</v>
      </c>
    </row>
    <row r="9394" spans="1:9" x14ac:dyDescent="0.25">
      <c r="A9394" t="s">
        <v>63</v>
      </c>
      <c r="B9394">
        <v>2004</v>
      </c>
      <c r="C9394">
        <v>8</v>
      </c>
      <c r="D9394">
        <v>704.97047420036597</v>
      </c>
      <c r="E9394">
        <v>4802.3467213090498</v>
      </c>
      <c r="F9394">
        <v>564.89762842083906</v>
      </c>
      <c r="G9394">
        <v>254.420582843804</v>
      </c>
      <c r="H9394">
        <v>1224.1796131256301</v>
      </c>
      <c r="I9394">
        <v>716.732617403586</v>
      </c>
    </row>
    <row r="9395" spans="1:9" x14ac:dyDescent="0.25">
      <c r="A9395" t="s">
        <v>63</v>
      </c>
      <c r="B9395">
        <v>2004</v>
      </c>
      <c r="C9395">
        <v>9</v>
      </c>
      <c r="D9395">
        <v>344.41197969103001</v>
      </c>
      <c r="E9395">
        <v>4847.2684084211696</v>
      </c>
      <c r="F9395">
        <v>826.10493905282897</v>
      </c>
      <c r="G9395">
        <v>379.39057453532303</v>
      </c>
      <c r="H9395">
        <v>1221.3274879488799</v>
      </c>
      <c r="I9395">
        <v>368.376490155787</v>
      </c>
    </row>
    <row r="9396" spans="1:9" x14ac:dyDescent="0.25">
      <c r="A9396" t="s">
        <v>63</v>
      </c>
      <c r="B9396">
        <v>2004</v>
      </c>
      <c r="C9396">
        <v>10</v>
      </c>
      <c r="D9396">
        <v>238.322568349769</v>
      </c>
      <c r="E9396">
        <v>4864.6043243821696</v>
      </c>
      <c r="F9396">
        <v>1171.5369858648901</v>
      </c>
      <c r="G9396">
        <v>539.41603165746005</v>
      </c>
      <c r="H9396">
        <v>1600.1571621145299</v>
      </c>
      <c r="I9396">
        <v>258.33525233234599</v>
      </c>
    </row>
    <row r="9397" spans="1:9" x14ac:dyDescent="0.25">
      <c r="A9397" t="s">
        <v>63</v>
      </c>
      <c r="B9397">
        <v>2004</v>
      </c>
      <c r="C9397">
        <v>11</v>
      </c>
      <c r="D9397">
        <v>212.263750280479</v>
      </c>
      <c r="E9397">
        <v>4790.1220949872604</v>
      </c>
      <c r="F9397">
        <v>515.64265285593001</v>
      </c>
      <c r="G9397">
        <v>243.18843982340599</v>
      </c>
      <c r="H9397">
        <v>816.09634560443806</v>
      </c>
      <c r="I9397">
        <v>197.02696313712801</v>
      </c>
    </row>
    <row r="9398" spans="1:9" x14ac:dyDescent="0.25">
      <c r="A9398" t="s">
        <v>63</v>
      </c>
      <c r="B9398">
        <v>2004</v>
      </c>
      <c r="C9398">
        <v>12</v>
      </c>
      <c r="D9398">
        <v>292.769113739067</v>
      </c>
      <c r="E9398">
        <v>4872.4209040147398</v>
      </c>
      <c r="F9398">
        <v>797.68425571678199</v>
      </c>
      <c r="G9398">
        <v>369.79696561762199</v>
      </c>
      <c r="H9398">
        <v>869.86580822690996</v>
      </c>
      <c r="I9398">
        <v>196.858653562803</v>
      </c>
    </row>
    <row r="9399" spans="1:9" x14ac:dyDescent="0.25">
      <c r="A9399" t="s">
        <v>63</v>
      </c>
      <c r="B9399">
        <v>2005</v>
      </c>
      <c r="C9399">
        <v>1</v>
      </c>
      <c r="D9399">
        <v>422.80167090972799</v>
      </c>
      <c r="E9399">
        <v>4879.02486169647</v>
      </c>
      <c r="F9399">
        <v>577.14949256356203</v>
      </c>
      <c r="G9399">
        <v>261.39185753738002</v>
      </c>
      <c r="H9399">
        <v>511.96090859257703</v>
      </c>
      <c r="I9399">
        <v>185.17019917917199</v>
      </c>
    </row>
    <row r="9400" spans="1:9" x14ac:dyDescent="0.25">
      <c r="A9400" t="s">
        <v>63</v>
      </c>
      <c r="B9400">
        <v>2005</v>
      </c>
      <c r="C9400">
        <v>2</v>
      </c>
      <c r="D9400">
        <v>506.84109658400001</v>
      </c>
      <c r="E9400">
        <v>4881.9117246177702</v>
      </c>
      <c r="F9400">
        <v>354.31531714403098</v>
      </c>
      <c r="G9400">
        <v>162.31115810647299</v>
      </c>
      <c r="H9400">
        <v>216.306598618474</v>
      </c>
      <c r="I9400">
        <v>208.57768105728599</v>
      </c>
    </row>
    <row r="9401" spans="1:9" x14ac:dyDescent="0.25">
      <c r="A9401" t="s">
        <v>63</v>
      </c>
      <c r="B9401">
        <v>2005</v>
      </c>
      <c r="C9401">
        <v>3</v>
      </c>
      <c r="D9401">
        <v>838.58346845654296</v>
      </c>
      <c r="E9401">
        <v>4854.7496901385502</v>
      </c>
      <c r="F9401">
        <v>377.410331874392</v>
      </c>
      <c r="G9401">
        <v>169.04364023641099</v>
      </c>
      <c r="H9401">
        <v>440.52759510887898</v>
      </c>
      <c r="I9401">
        <v>476.39199719836898</v>
      </c>
    </row>
    <row r="9402" spans="1:9" x14ac:dyDescent="0.25">
      <c r="A9402" t="s">
        <v>63</v>
      </c>
      <c r="B9402">
        <v>2005</v>
      </c>
      <c r="C9402">
        <v>4</v>
      </c>
      <c r="D9402">
        <v>1487.1579421700601</v>
      </c>
      <c r="E9402">
        <v>4644.1155827926596</v>
      </c>
      <c r="F9402">
        <v>41.619633660663098</v>
      </c>
      <c r="G9402">
        <v>18.451031093827599</v>
      </c>
      <c r="H9402">
        <v>275.30367056895</v>
      </c>
      <c r="I9402">
        <v>1150.1508127233301</v>
      </c>
    </row>
    <row r="9403" spans="1:9" x14ac:dyDescent="0.25">
      <c r="A9403" t="s">
        <v>63</v>
      </c>
      <c r="B9403">
        <v>2005</v>
      </c>
      <c r="C9403">
        <v>5</v>
      </c>
      <c r="D9403">
        <v>1626.64088696524</v>
      </c>
      <c r="E9403">
        <v>4432.8413731049404</v>
      </c>
      <c r="F9403">
        <v>186.60227353223701</v>
      </c>
      <c r="G9403">
        <v>81.661881338853206</v>
      </c>
      <c r="H9403">
        <v>1163.7254490841699</v>
      </c>
      <c r="I9403">
        <v>1535.40361349261</v>
      </c>
    </row>
    <row r="9404" spans="1:9" x14ac:dyDescent="0.25">
      <c r="A9404" t="s">
        <v>63</v>
      </c>
      <c r="B9404">
        <v>2005</v>
      </c>
      <c r="C9404">
        <v>6</v>
      </c>
      <c r="D9404">
        <v>1404.90647190349</v>
      </c>
      <c r="E9404">
        <v>4298.9985816134704</v>
      </c>
      <c r="F9404">
        <v>76.825991082469798</v>
      </c>
      <c r="G9404">
        <v>34.095092868710502</v>
      </c>
      <c r="H9404">
        <v>1005.37962448557</v>
      </c>
      <c r="I9404">
        <v>1342.27702890091</v>
      </c>
    </row>
    <row r="9405" spans="1:9" x14ac:dyDescent="0.25">
      <c r="A9405" t="s">
        <v>63</v>
      </c>
      <c r="B9405">
        <v>2005</v>
      </c>
      <c r="C9405">
        <v>7</v>
      </c>
      <c r="D9405">
        <v>1241.8012174624</v>
      </c>
      <c r="E9405">
        <v>4107.4106131360604</v>
      </c>
      <c r="F9405">
        <v>7.2509751577827304</v>
      </c>
      <c r="G9405">
        <v>3.46233003476764</v>
      </c>
      <c r="H9405">
        <v>458.89411075839001</v>
      </c>
      <c r="I9405">
        <v>1081.8634102839501</v>
      </c>
    </row>
    <row r="9406" spans="1:9" x14ac:dyDescent="0.25">
      <c r="A9406" t="s">
        <v>63</v>
      </c>
      <c r="B9406">
        <v>2005</v>
      </c>
      <c r="C9406">
        <v>8</v>
      </c>
      <c r="D9406">
        <v>670.24267095711696</v>
      </c>
      <c r="E9406">
        <v>4544.9350768955201</v>
      </c>
      <c r="F9406">
        <v>324.59449383277399</v>
      </c>
      <c r="G9406">
        <v>143.05406105613099</v>
      </c>
      <c r="H9406">
        <v>1059.4339804010999</v>
      </c>
      <c r="I9406">
        <v>636.703112005918</v>
      </c>
    </row>
    <row r="9407" spans="1:9" x14ac:dyDescent="0.25">
      <c r="A9407" t="s">
        <v>63</v>
      </c>
      <c r="B9407">
        <v>2005</v>
      </c>
      <c r="C9407">
        <v>9</v>
      </c>
      <c r="D9407">
        <v>460.32709666119803</v>
      </c>
      <c r="E9407">
        <v>4653.6839073158299</v>
      </c>
      <c r="F9407">
        <v>167.49344349862599</v>
      </c>
      <c r="G9407">
        <v>73.993125898495407</v>
      </c>
      <c r="H9407">
        <v>247.08311008375199</v>
      </c>
      <c r="I9407">
        <v>450.89778686126999</v>
      </c>
    </row>
    <row r="9408" spans="1:9" x14ac:dyDescent="0.25">
      <c r="A9408" t="s">
        <v>63</v>
      </c>
      <c r="B9408">
        <v>2005</v>
      </c>
      <c r="C9408">
        <v>10</v>
      </c>
      <c r="D9408">
        <v>334.06218922164697</v>
      </c>
      <c r="E9408">
        <v>4761.4030871406503</v>
      </c>
      <c r="F9408">
        <v>302.43879448314601</v>
      </c>
      <c r="G9408">
        <v>136.22551218756001</v>
      </c>
      <c r="H9408">
        <v>345.41104382675701</v>
      </c>
      <c r="I9408">
        <v>334.28202928000201</v>
      </c>
    </row>
    <row r="9409" spans="1:9" x14ac:dyDescent="0.25">
      <c r="A9409" t="s">
        <v>63</v>
      </c>
      <c r="B9409">
        <v>2005</v>
      </c>
      <c r="C9409">
        <v>11</v>
      </c>
      <c r="D9409">
        <v>204.55876176520701</v>
      </c>
      <c r="E9409">
        <v>4840.8106198191799</v>
      </c>
      <c r="F9409">
        <v>432.83220256231101</v>
      </c>
      <c r="G9409">
        <v>194.412369102783</v>
      </c>
      <c r="H9409">
        <v>337.688945822525</v>
      </c>
      <c r="I9409">
        <v>198.09514812165</v>
      </c>
    </row>
    <row r="9410" spans="1:9" x14ac:dyDescent="0.25">
      <c r="A9410" t="s">
        <v>63</v>
      </c>
      <c r="B9410">
        <v>2005</v>
      </c>
      <c r="C9410">
        <v>12</v>
      </c>
      <c r="D9410">
        <v>279.17076962325001</v>
      </c>
      <c r="E9410">
        <v>4870.3878829388505</v>
      </c>
      <c r="F9410">
        <v>596.17485600028999</v>
      </c>
      <c r="G9410">
        <v>272.09320811228002</v>
      </c>
      <c r="H9410">
        <v>469.94280948720001</v>
      </c>
      <c r="I9410">
        <v>190.45910049162899</v>
      </c>
    </row>
    <row r="9411" spans="1:9" x14ac:dyDescent="0.25">
      <c r="A9411" t="s">
        <v>63</v>
      </c>
      <c r="B9411">
        <v>2006</v>
      </c>
      <c r="C9411">
        <v>1</v>
      </c>
      <c r="D9411">
        <v>348.92423684565301</v>
      </c>
      <c r="E9411">
        <v>4870.3376126475496</v>
      </c>
      <c r="F9411">
        <v>442.26684279827202</v>
      </c>
      <c r="G9411">
        <v>201.934327195729</v>
      </c>
      <c r="H9411">
        <v>214.29141459785501</v>
      </c>
      <c r="I9411">
        <v>160.59739709767601</v>
      </c>
    </row>
    <row r="9412" spans="1:9" x14ac:dyDescent="0.25">
      <c r="A9412" t="s">
        <v>63</v>
      </c>
      <c r="B9412">
        <v>2006</v>
      </c>
      <c r="C9412">
        <v>2</v>
      </c>
      <c r="D9412">
        <v>470.07161098563603</v>
      </c>
      <c r="E9412">
        <v>4874.1857094094903</v>
      </c>
      <c r="F9412">
        <v>397.62264890257802</v>
      </c>
      <c r="G9412">
        <v>182.16371873520799</v>
      </c>
      <c r="H9412">
        <v>251.30483935923601</v>
      </c>
      <c r="I9412">
        <v>198.00881386778801</v>
      </c>
    </row>
    <row r="9413" spans="1:9" x14ac:dyDescent="0.25">
      <c r="A9413" t="s">
        <v>63</v>
      </c>
      <c r="B9413">
        <v>2006</v>
      </c>
      <c r="C9413">
        <v>3</v>
      </c>
      <c r="D9413">
        <v>925.40080852335996</v>
      </c>
      <c r="E9413">
        <v>4855.8861561517297</v>
      </c>
      <c r="F9413">
        <v>290.29406320327098</v>
      </c>
      <c r="G9413">
        <v>130.056176117718</v>
      </c>
      <c r="H9413">
        <v>310.92947773700899</v>
      </c>
      <c r="I9413">
        <v>520.142517848902</v>
      </c>
    </row>
    <row r="9414" spans="1:9" x14ac:dyDescent="0.25">
      <c r="A9414" t="s">
        <v>63</v>
      </c>
      <c r="B9414">
        <v>2006</v>
      </c>
      <c r="C9414">
        <v>4</v>
      </c>
      <c r="D9414">
        <v>1535.70346778978</v>
      </c>
      <c r="E9414">
        <v>4704.8753983076504</v>
      </c>
      <c r="F9414">
        <v>45.389279937608798</v>
      </c>
      <c r="G9414">
        <v>19.746676256915801</v>
      </c>
      <c r="H9414">
        <v>362.21935804326102</v>
      </c>
      <c r="I9414">
        <v>1218.9066421390801</v>
      </c>
    </row>
    <row r="9415" spans="1:9" x14ac:dyDescent="0.25">
      <c r="A9415" t="s">
        <v>63</v>
      </c>
      <c r="B9415">
        <v>2006</v>
      </c>
      <c r="C9415">
        <v>5</v>
      </c>
      <c r="D9415">
        <v>1771.00929697109</v>
      </c>
      <c r="E9415">
        <v>4024.08012111793</v>
      </c>
      <c r="F9415">
        <v>9.1086682867515094</v>
      </c>
      <c r="G9415">
        <v>4.3199860447317597</v>
      </c>
      <c r="H9415">
        <v>557.54490530271505</v>
      </c>
      <c r="I9415">
        <v>1447.7478784612999</v>
      </c>
    </row>
    <row r="9416" spans="1:9" x14ac:dyDescent="0.25">
      <c r="A9416" t="s">
        <v>63</v>
      </c>
      <c r="B9416">
        <v>2006</v>
      </c>
      <c r="C9416">
        <v>6</v>
      </c>
      <c r="D9416">
        <v>1547.6492043446001</v>
      </c>
      <c r="E9416">
        <v>3813.5966974728399</v>
      </c>
      <c r="F9416">
        <v>7.6964234999269197</v>
      </c>
      <c r="G9416">
        <v>3.6645600172243</v>
      </c>
      <c r="H9416">
        <v>218.963234972301</v>
      </c>
      <c r="I9416">
        <v>1235.2125589512</v>
      </c>
    </row>
    <row r="9417" spans="1:9" x14ac:dyDescent="0.25">
      <c r="A9417" t="s">
        <v>63</v>
      </c>
      <c r="B9417">
        <v>2006</v>
      </c>
      <c r="C9417">
        <v>7</v>
      </c>
      <c r="D9417">
        <v>1419.7214001397399</v>
      </c>
      <c r="E9417">
        <v>3440.0039368257899</v>
      </c>
      <c r="F9417">
        <v>7.56548815365732</v>
      </c>
      <c r="G9417">
        <v>3.6060625875580898</v>
      </c>
      <c r="H9417">
        <v>283.72690193723099</v>
      </c>
      <c r="I9417">
        <v>894.94348753688098</v>
      </c>
    </row>
    <row r="9418" spans="1:9" x14ac:dyDescent="0.25">
      <c r="A9418" t="s">
        <v>63</v>
      </c>
      <c r="B9418">
        <v>2006</v>
      </c>
      <c r="C9418">
        <v>8</v>
      </c>
      <c r="D9418">
        <v>680.80904943414203</v>
      </c>
      <c r="E9418">
        <v>3880.9288936447902</v>
      </c>
      <c r="F9418">
        <v>136.82432550486101</v>
      </c>
      <c r="G9418">
        <v>54.881377399675301</v>
      </c>
      <c r="H9418">
        <v>1171.13293631891</v>
      </c>
      <c r="I9418">
        <v>507.98286964898102</v>
      </c>
    </row>
    <row r="9419" spans="1:9" x14ac:dyDescent="0.25">
      <c r="A9419" t="s">
        <v>63</v>
      </c>
      <c r="B9419">
        <v>2006</v>
      </c>
      <c r="C9419">
        <v>9</v>
      </c>
      <c r="D9419">
        <v>466.75152261212497</v>
      </c>
      <c r="E9419">
        <v>4656.9197749140903</v>
      </c>
      <c r="F9419">
        <v>305.36350451751798</v>
      </c>
      <c r="G9419">
        <v>129.720580646933</v>
      </c>
      <c r="H9419">
        <v>663.30944130473597</v>
      </c>
      <c r="I9419">
        <v>457.61793463822602</v>
      </c>
    </row>
    <row r="9420" spans="1:9" x14ac:dyDescent="0.25">
      <c r="A9420" t="s">
        <v>63</v>
      </c>
      <c r="B9420">
        <v>2006</v>
      </c>
      <c r="C9420">
        <v>10</v>
      </c>
      <c r="D9420">
        <v>263.55611829430802</v>
      </c>
      <c r="E9420">
        <v>4787.3881440127598</v>
      </c>
      <c r="F9420">
        <v>477.74421565869102</v>
      </c>
      <c r="G9420">
        <v>212.31312094975499</v>
      </c>
      <c r="H9420">
        <v>666.52673051800696</v>
      </c>
      <c r="I9420">
        <v>275.56257640979999</v>
      </c>
    </row>
    <row r="9421" spans="1:9" x14ac:dyDescent="0.25">
      <c r="A9421" t="s">
        <v>63</v>
      </c>
      <c r="B9421">
        <v>2006</v>
      </c>
      <c r="C9421">
        <v>11</v>
      </c>
      <c r="D9421">
        <v>226.986922633452</v>
      </c>
      <c r="E9421">
        <v>4826.4585483351102</v>
      </c>
      <c r="F9421">
        <v>765.66687539964698</v>
      </c>
      <c r="G9421">
        <v>344.945157452155</v>
      </c>
      <c r="H9421">
        <v>1026.2022591055099</v>
      </c>
      <c r="I9421">
        <v>210.033591876309</v>
      </c>
    </row>
    <row r="9422" spans="1:9" x14ac:dyDescent="0.25">
      <c r="A9422" t="s">
        <v>63</v>
      </c>
      <c r="B9422">
        <v>2006</v>
      </c>
      <c r="C9422">
        <v>12</v>
      </c>
      <c r="D9422">
        <v>356.23934678040399</v>
      </c>
      <c r="E9422">
        <v>4866.4570563609304</v>
      </c>
      <c r="F9422">
        <v>639.83341335042905</v>
      </c>
      <c r="G9422">
        <v>289.960074523976</v>
      </c>
      <c r="H9422">
        <v>599.01545618297098</v>
      </c>
      <c r="I9422">
        <v>229.09463026464499</v>
      </c>
    </row>
    <row r="9423" spans="1:9" x14ac:dyDescent="0.25">
      <c r="A9423" t="s">
        <v>63</v>
      </c>
      <c r="B9423">
        <v>2007</v>
      </c>
      <c r="C9423">
        <v>1</v>
      </c>
      <c r="D9423">
        <v>526.71762437519203</v>
      </c>
      <c r="E9423">
        <v>4865.0863436953696</v>
      </c>
      <c r="F9423">
        <v>926.03905556528105</v>
      </c>
      <c r="G9423">
        <v>417.72304413968402</v>
      </c>
      <c r="H9423">
        <v>1254.2961551572</v>
      </c>
      <c r="I9423">
        <v>216.188352539573</v>
      </c>
    </row>
    <row r="9424" spans="1:9" x14ac:dyDescent="0.25">
      <c r="A9424" t="s">
        <v>63</v>
      </c>
      <c r="B9424">
        <v>2007</v>
      </c>
      <c r="C9424">
        <v>2</v>
      </c>
      <c r="D9424">
        <v>508.097794855475</v>
      </c>
      <c r="E9424">
        <v>4874.6032139860499</v>
      </c>
      <c r="F9424">
        <v>467.09225354038199</v>
      </c>
      <c r="G9424">
        <v>211.10648002716201</v>
      </c>
      <c r="H9424">
        <v>412.23914522426401</v>
      </c>
      <c r="I9424">
        <v>208.80903952832</v>
      </c>
    </row>
    <row r="9425" spans="1:9" x14ac:dyDescent="0.25">
      <c r="A9425" t="s">
        <v>63</v>
      </c>
      <c r="B9425">
        <v>2007</v>
      </c>
      <c r="C9425">
        <v>3</v>
      </c>
      <c r="D9425">
        <v>1331.6135139815599</v>
      </c>
      <c r="E9425">
        <v>4830.4866323857104</v>
      </c>
      <c r="F9425">
        <v>260.36442455761897</v>
      </c>
      <c r="G9425">
        <v>116.733017158631</v>
      </c>
      <c r="H9425">
        <v>326.34024361532198</v>
      </c>
      <c r="I9425">
        <v>725.06805901950395</v>
      </c>
    </row>
    <row r="9426" spans="1:9" x14ac:dyDescent="0.25">
      <c r="A9426" t="s">
        <v>63</v>
      </c>
      <c r="B9426">
        <v>2007</v>
      </c>
      <c r="C9426">
        <v>4</v>
      </c>
      <c r="D9426">
        <v>1520.8339715044001</v>
      </c>
      <c r="E9426">
        <v>4453.46695602623</v>
      </c>
      <c r="F9426">
        <v>8.6866646718287495</v>
      </c>
      <c r="G9426">
        <v>4.1232991547518196</v>
      </c>
      <c r="H9426">
        <v>203.87033912096501</v>
      </c>
      <c r="I9426">
        <v>1128.2248722362899</v>
      </c>
    </row>
    <row r="9427" spans="1:9" x14ac:dyDescent="0.25">
      <c r="A9427" t="s">
        <v>63</v>
      </c>
      <c r="B9427">
        <v>2007</v>
      </c>
      <c r="C9427">
        <v>5</v>
      </c>
      <c r="D9427">
        <v>1780.3091270131899</v>
      </c>
      <c r="E9427">
        <v>4278.32373962357</v>
      </c>
      <c r="F9427">
        <v>20.660249788933999</v>
      </c>
      <c r="G9427">
        <v>9.5325602720259894</v>
      </c>
      <c r="H9427">
        <v>1067.8134187763601</v>
      </c>
      <c r="I9427">
        <v>1588.38841708683</v>
      </c>
    </row>
    <row r="9428" spans="1:9" x14ac:dyDescent="0.25">
      <c r="A9428" t="s">
        <v>63</v>
      </c>
      <c r="B9428">
        <v>2007</v>
      </c>
      <c r="C9428">
        <v>6</v>
      </c>
      <c r="D9428">
        <v>1501.7053559816</v>
      </c>
      <c r="E9428">
        <v>3989.1215946501202</v>
      </c>
      <c r="F9428">
        <v>10.5680473402935</v>
      </c>
      <c r="G9428">
        <v>4.7284857268429299</v>
      </c>
      <c r="H9428">
        <v>727.82881854869004</v>
      </c>
      <c r="I9428">
        <v>1286.8910834250701</v>
      </c>
    </row>
    <row r="9429" spans="1:9" x14ac:dyDescent="0.25">
      <c r="A9429" t="s">
        <v>63</v>
      </c>
      <c r="B9429">
        <v>2007</v>
      </c>
      <c r="C9429">
        <v>7</v>
      </c>
      <c r="D9429">
        <v>938.14643425269503</v>
      </c>
      <c r="E9429">
        <v>4483.1390965405999</v>
      </c>
      <c r="F9429">
        <v>376.56058083789998</v>
      </c>
      <c r="G9429">
        <v>158.462717501383</v>
      </c>
      <c r="H9429">
        <v>1503.26471934298</v>
      </c>
      <c r="I9429">
        <v>911.19612009144305</v>
      </c>
    </row>
    <row r="9430" spans="1:9" x14ac:dyDescent="0.25">
      <c r="A9430" t="s">
        <v>63</v>
      </c>
      <c r="B9430">
        <v>2007</v>
      </c>
      <c r="C9430">
        <v>8</v>
      </c>
      <c r="D9430">
        <v>755.02777197310502</v>
      </c>
      <c r="E9430">
        <v>4636.6512173075098</v>
      </c>
      <c r="F9430">
        <v>138.738562394224</v>
      </c>
      <c r="G9430">
        <v>59.9073323243678</v>
      </c>
      <c r="H9430">
        <v>457.72106905990597</v>
      </c>
      <c r="I9430">
        <v>733.41418409485095</v>
      </c>
    </row>
    <row r="9431" spans="1:9" x14ac:dyDescent="0.25">
      <c r="A9431" t="s">
        <v>63</v>
      </c>
      <c r="B9431">
        <v>2007</v>
      </c>
      <c r="C9431">
        <v>9</v>
      </c>
      <c r="D9431">
        <v>399.60449844381799</v>
      </c>
      <c r="E9431">
        <v>4763.7992562564104</v>
      </c>
      <c r="F9431">
        <v>447.97727350272402</v>
      </c>
      <c r="G9431">
        <v>200.98239289024499</v>
      </c>
      <c r="H9431">
        <v>660.36619298168205</v>
      </c>
      <c r="I9431">
        <v>411.08098576127298</v>
      </c>
    </row>
    <row r="9432" spans="1:9" x14ac:dyDescent="0.25">
      <c r="A9432" t="s">
        <v>63</v>
      </c>
      <c r="B9432">
        <v>2007</v>
      </c>
      <c r="C9432">
        <v>10</v>
      </c>
      <c r="D9432">
        <v>226.26875714094501</v>
      </c>
      <c r="E9432">
        <v>4851.4723625793404</v>
      </c>
      <c r="F9432">
        <v>837.28172620407997</v>
      </c>
      <c r="G9432">
        <v>377.901853566216</v>
      </c>
      <c r="H9432">
        <v>1160.1002403840801</v>
      </c>
      <c r="I9432">
        <v>247.29045815865501</v>
      </c>
    </row>
    <row r="9433" spans="1:9" x14ac:dyDescent="0.25">
      <c r="A9433" t="s">
        <v>63</v>
      </c>
      <c r="B9433">
        <v>2007</v>
      </c>
      <c r="C9433">
        <v>11</v>
      </c>
      <c r="D9433">
        <v>183.375177248662</v>
      </c>
      <c r="E9433">
        <v>4863.6227293452503</v>
      </c>
      <c r="F9433">
        <v>686.47533126853898</v>
      </c>
      <c r="G9433">
        <v>312.54252288326398</v>
      </c>
      <c r="H9433">
        <v>796.56100258437198</v>
      </c>
      <c r="I9433">
        <v>182.01997212740699</v>
      </c>
    </row>
    <row r="9434" spans="1:9" x14ac:dyDescent="0.25">
      <c r="A9434" t="s">
        <v>63</v>
      </c>
      <c r="B9434">
        <v>2007</v>
      </c>
      <c r="C9434">
        <v>12</v>
      </c>
      <c r="D9434">
        <v>263.29016030597001</v>
      </c>
      <c r="E9434">
        <v>4884.3553492158499</v>
      </c>
      <c r="F9434">
        <v>577.37812862033798</v>
      </c>
      <c r="G9434">
        <v>264.99366774046598</v>
      </c>
      <c r="H9434">
        <v>407.96671388090101</v>
      </c>
      <c r="I9434">
        <v>184.87945386816699</v>
      </c>
    </row>
    <row r="9435" spans="1:9" x14ac:dyDescent="0.25">
      <c r="A9435" t="s">
        <v>63</v>
      </c>
      <c r="B9435">
        <v>2008</v>
      </c>
      <c r="C9435">
        <v>1</v>
      </c>
      <c r="D9435">
        <v>407.84548772318499</v>
      </c>
      <c r="E9435">
        <v>4879.7581402670303</v>
      </c>
      <c r="F9435">
        <v>663.25155389625502</v>
      </c>
      <c r="G9435">
        <v>300.37702451932603</v>
      </c>
      <c r="H9435">
        <v>601.83359923706496</v>
      </c>
      <c r="I9435">
        <v>179.026977207236</v>
      </c>
    </row>
    <row r="9436" spans="1:9" x14ac:dyDescent="0.25">
      <c r="A9436" t="s">
        <v>63</v>
      </c>
      <c r="B9436">
        <v>2008</v>
      </c>
      <c r="C9436">
        <v>2</v>
      </c>
      <c r="D9436">
        <v>627.35482108358701</v>
      </c>
      <c r="E9436">
        <v>4880.32253062973</v>
      </c>
      <c r="F9436">
        <v>577.25213844035102</v>
      </c>
      <c r="G9436">
        <v>262.48493056334797</v>
      </c>
      <c r="H9436">
        <v>582.35988491888997</v>
      </c>
      <c r="I9436">
        <v>250.90984054683</v>
      </c>
    </row>
    <row r="9437" spans="1:9" x14ac:dyDescent="0.25">
      <c r="A9437" t="s">
        <v>63</v>
      </c>
      <c r="B9437">
        <v>2008</v>
      </c>
      <c r="C9437">
        <v>3</v>
      </c>
      <c r="D9437">
        <v>953.24053152668296</v>
      </c>
      <c r="E9437">
        <v>4869.1858673698398</v>
      </c>
      <c r="F9437">
        <v>519.81171839506101</v>
      </c>
      <c r="G9437">
        <v>235.227375149713</v>
      </c>
      <c r="H9437">
        <v>735.05078575570099</v>
      </c>
      <c r="I9437">
        <v>544.50998146437905</v>
      </c>
    </row>
    <row r="9438" spans="1:9" x14ac:dyDescent="0.25">
      <c r="A9438" t="s">
        <v>63</v>
      </c>
      <c r="B9438">
        <v>2008</v>
      </c>
      <c r="C9438">
        <v>4</v>
      </c>
      <c r="D9438">
        <v>1584.3183944360101</v>
      </c>
      <c r="E9438">
        <v>4731.35334563164</v>
      </c>
      <c r="F9438">
        <v>148.51697766122101</v>
      </c>
      <c r="G9438">
        <v>63.524235972672301</v>
      </c>
      <c r="H9438">
        <v>588.84586210896498</v>
      </c>
      <c r="I9438">
        <v>1280.6388998211301</v>
      </c>
    </row>
    <row r="9439" spans="1:9" x14ac:dyDescent="0.25">
      <c r="A9439" t="s">
        <v>63</v>
      </c>
      <c r="B9439">
        <v>2008</v>
      </c>
      <c r="C9439">
        <v>5</v>
      </c>
      <c r="D9439">
        <v>1700.16887028476</v>
      </c>
      <c r="E9439">
        <v>4065.6625330801398</v>
      </c>
      <c r="F9439">
        <v>8.3203479978275308</v>
      </c>
      <c r="G9439">
        <v>3.9571199885622801</v>
      </c>
      <c r="H9439">
        <v>161.705924677513</v>
      </c>
      <c r="I9439">
        <v>1417.86906613221</v>
      </c>
    </row>
    <row r="9440" spans="1:9" x14ac:dyDescent="0.25">
      <c r="A9440" t="s">
        <v>63</v>
      </c>
      <c r="B9440">
        <v>2008</v>
      </c>
      <c r="C9440">
        <v>6</v>
      </c>
      <c r="D9440">
        <v>1508.1630010108099</v>
      </c>
      <c r="E9440">
        <v>3565.8118331393398</v>
      </c>
      <c r="F9440">
        <v>7.6727683000111604</v>
      </c>
      <c r="G9440">
        <v>3.65350207168161</v>
      </c>
      <c r="H9440">
        <v>490.37291002850998</v>
      </c>
      <c r="I9440">
        <v>1066.8909969574299</v>
      </c>
    </row>
    <row r="9441" spans="1:9" x14ac:dyDescent="0.25">
      <c r="A9441" t="s">
        <v>63</v>
      </c>
      <c r="B9441">
        <v>2008</v>
      </c>
      <c r="C9441">
        <v>7</v>
      </c>
      <c r="D9441">
        <v>1108.9587890560799</v>
      </c>
      <c r="E9441">
        <v>3964.8169165464001</v>
      </c>
      <c r="F9441">
        <v>9.3757520505350804</v>
      </c>
      <c r="G9441">
        <v>4.2953992149873601</v>
      </c>
      <c r="H9441">
        <v>757.96441267881403</v>
      </c>
      <c r="I9441">
        <v>897.91308076001405</v>
      </c>
    </row>
    <row r="9442" spans="1:9" x14ac:dyDescent="0.25">
      <c r="A9442" t="s">
        <v>63</v>
      </c>
      <c r="B9442">
        <v>2008</v>
      </c>
      <c r="C9442">
        <v>8</v>
      </c>
      <c r="D9442">
        <v>655.04982484916798</v>
      </c>
      <c r="E9442">
        <v>4374.3642115822604</v>
      </c>
      <c r="F9442">
        <v>354.86465651167703</v>
      </c>
      <c r="G9442">
        <v>153.154193063782</v>
      </c>
      <c r="H9442">
        <v>1305.9860933954401</v>
      </c>
      <c r="I9442">
        <v>586.64939552823603</v>
      </c>
    </row>
    <row r="9443" spans="1:9" x14ac:dyDescent="0.25">
      <c r="A9443" t="s">
        <v>63</v>
      </c>
      <c r="B9443">
        <v>2008</v>
      </c>
      <c r="C9443">
        <v>9</v>
      </c>
      <c r="D9443">
        <v>359.36383720892599</v>
      </c>
      <c r="E9443">
        <v>4766.4769272549402</v>
      </c>
      <c r="F9443">
        <v>161.67531679540201</v>
      </c>
      <c r="G9443">
        <v>73.100359898567604</v>
      </c>
      <c r="H9443">
        <v>104.99281269513401</v>
      </c>
      <c r="I9443">
        <v>374.08155292251098</v>
      </c>
    </row>
    <row r="9444" spans="1:9" x14ac:dyDescent="0.25">
      <c r="A9444" t="s">
        <v>63</v>
      </c>
      <c r="B9444">
        <v>2008</v>
      </c>
      <c r="C9444">
        <v>10</v>
      </c>
      <c r="D9444">
        <v>254.31453525284101</v>
      </c>
      <c r="E9444">
        <v>4829.4658711250304</v>
      </c>
      <c r="F9444">
        <v>788.40172317028396</v>
      </c>
      <c r="G9444">
        <v>353.84307729342498</v>
      </c>
      <c r="H9444">
        <v>1134.4660030002501</v>
      </c>
      <c r="I9444">
        <v>269.73418164884299</v>
      </c>
    </row>
    <row r="9445" spans="1:9" x14ac:dyDescent="0.25">
      <c r="A9445" t="s">
        <v>63</v>
      </c>
      <c r="B9445">
        <v>2008</v>
      </c>
      <c r="C9445">
        <v>11</v>
      </c>
      <c r="D9445">
        <v>216.18562640327301</v>
      </c>
      <c r="E9445">
        <v>4861.4987261512797</v>
      </c>
      <c r="F9445">
        <v>596.41111496418</v>
      </c>
      <c r="G9445">
        <v>271.04627784823703</v>
      </c>
      <c r="H9445">
        <v>622.03666344897294</v>
      </c>
      <c r="I9445">
        <v>202.289632089973</v>
      </c>
    </row>
    <row r="9446" spans="1:9" x14ac:dyDescent="0.25">
      <c r="A9446" t="s">
        <v>63</v>
      </c>
      <c r="B9446">
        <v>2008</v>
      </c>
      <c r="C9446">
        <v>12</v>
      </c>
      <c r="D9446">
        <v>273.53006324642399</v>
      </c>
      <c r="E9446">
        <v>4879.4815275740102</v>
      </c>
      <c r="F9446">
        <v>680.66833222820298</v>
      </c>
      <c r="G9446">
        <v>310.56699229274199</v>
      </c>
      <c r="H9446">
        <v>672.35466076291095</v>
      </c>
      <c r="I9446">
        <v>188.037136094396</v>
      </c>
    </row>
    <row r="9447" spans="1:9" x14ac:dyDescent="0.25">
      <c r="A9447" t="s">
        <v>63</v>
      </c>
      <c r="B9447">
        <v>2009</v>
      </c>
      <c r="C9447">
        <v>1</v>
      </c>
      <c r="D9447">
        <v>387.96301807467103</v>
      </c>
      <c r="E9447">
        <v>4874.4474911378502</v>
      </c>
      <c r="F9447">
        <v>656.76787262123196</v>
      </c>
      <c r="G9447">
        <v>304.96939540370101</v>
      </c>
      <c r="H9447">
        <v>613.05081640478102</v>
      </c>
      <c r="I9447">
        <v>174.81473967849001</v>
      </c>
    </row>
    <row r="9448" spans="1:9" x14ac:dyDescent="0.25">
      <c r="A9448" t="s">
        <v>63</v>
      </c>
      <c r="B9448">
        <v>2009</v>
      </c>
      <c r="C9448">
        <v>2</v>
      </c>
      <c r="D9448">
        <v>492.048191361573</v>
      </c>
      <c r="E9448">
        <v>4877.7513021832301</v>
      </c>
      <c r="F9448">
        <v>591.13178490150403</v>
      </c>
      <c r="G9448">
        <v>272.64047919879403</v>
      </c>
      <c r="H9448">
        <v>561.14002168027901</v>
      </c>
      <c r="I9448">
        <v>203.17708545657399</v>
      </c>
    </row>
    <row r="9449" spans="1:9" x14ac:dyDescent="0.25">
      <c r="A9449" t="s">
        <v>63</v>
      </c>
      <c r="B9449">
        <v>2009</v>
      </c>
      <c r="C9449">
        <v>3</v>
      </c>
      <c r="D9449">
        <v>820.86016803509699</v>
      </c>
      <c r="E9449">
        <v>4865.6412052095002</v>
      </c>
      <c r="F9449">
        <v>655.32247282636604</v>
      </c>
      <c r="G9449">
        <v>303.447959904416</v>
      </c>
      <c r="H9449">
        <v>990.28372145485002</v>
      </c>
      <c r="I9449">
        <v>463.54520727355998</v>
      </c>
    </row>
    <row r="9450" spans="1:9" x14ac:dyDescent="0.25">
      <c r="A9450" t="s">
        <v>63</v>
      </c>
      <c r="B9450">
        <v>2009</v>
      </c>
      <c r="C9450">
        <v>4</v>
      </c>
      <c r="D9450">
        <v>1769.87101443142</v>
      </c>
      <c r="E9450">
        <v>4631.0534593662996</v>
      </c>
      <c r="F9450">
        <v>58.2628732254895</v>
      </c>
      <c r="G9450">
        <v>26.617425384160999</v>
      </c>
      <c r="H9450">
        <v>287.595811627903</v>
      </c>
      <c r="I9450">
        <v>1359.11463599831</v>
      </c>
    </row>
    <row r="9451" spans="1:9" x14ac:dyDescent="0.25">
      <c r="A9451" t="s">
        <v>63</v>
      </c>
      <c r="B9451">
        <v>2009</v>
      </c>
      <c r="C9451">
        <v>5</v>
      </c>
      <c r="D9451">
        <v>1808.38809057311</v>
      </c>
      <c r="E9451">
        <v>3884.5289282702602</v>
      </c>
      <c r="F9451">
        <v>8.2832583161485207</v>
      </c>
      <c r="G9451">
        <v>3.93988992218314</v>
      </c>
      <c r="H9451">
        <v>266.51207875455901</v>
      </c>
      <c r="I9451">
        <v>1406.3557821310901</v>
      </c>
    </row>
    <row r="9452" spans="1:9" x14ac:dyDescent="0.25">
      <c r="A9452" t="s">
        <v>63</v>
      </c>
      <c r="B9452">
        <v>2009</v>
      </c>
      <c r="C9452">
        <v>6</v>
      </c>
      <c r="D9452">
        <v>1273.464075525</v>
      </c>
      <c r="E9452">
        <v>4273.3486832551598</v>
      </c>
      <c r="F9452">
        <v>41.6604152751055</v>
      </c>
      <c r="G9452">
        <v>19.602339751580601</v>
      </c>
      <c r="H9452">
        <v>1584.86046766461</v>
      </c>
      <c r="I9452">
        <v>1190.1316727875401</v>
      </c>
    </row>
    <row r="9453" spans="1:9" x14ac:dyDescent="0.25">
      <c r="A9453" t="s">
        <v>63</v>
      </c>
      <c r="B9453">
        <v>2009</v>
      </c>
      <c r="C9453">
        <v>7</v>
      </c>
      <c r="D9453">
        <v>1089.23670613998</v>
      </c>
      <c r="E9453">
        <v>4683.3704175579896</v>
      </c>
      <c r="F9453">
        <v>310.19761495879499</v>
      </c>
      <c r="G9453">
        <v>146.15472149149701</v>
      </c>
      <c r="H9453">
        <v>1487.6442896168501</v>
      </c>
      <c r="I9453">
        <v>1114.50459197279</v>
      </c>
    </row>
    <row r="9454" spans="1:9" x14ac:dyDescent="0.25">
      <c r="A9454" t="s">
        <v>63</v>
      </c>
      <c r="B9454">
        <v>2009</v>
      </c>
      <c r="C9454">
        <v>8</v>
      </c>
      <c r="D9454">
        <v>745.71170851437103</v>
      </c>
      <c r="E9454">
        <v>4809.8776060627697</v>
      </c>
      <c r="F9454">
        <v>388.96560290205002</v>
      </c>
      <c r="G9454">
        <v>178.37303657834201</v>
      </c>
      <c r="H9454">
        <v>893.77343167295396</v>
      </c>
      <c r="I9454">
        <v>756.254574925111</v>
      </c>
    </row>
    <row r="9455" spans="1:9" x14ac:dyDescent="0.25">
      <c r="A9455" t="s">
        <v>63</v>
      </c>
      <c r="B9455">
        <v>2009</v>
      </c>
      <c r="C9455">
        <v>9</v>
      </c>
      <c r="D9455">
        <v>409.82694885225499</v>
      </c>
      <c r="E9455">
        <v>4833.9284252818297</v>
      </c>
      <c r="F9455">
        <v>544.41982404909095</v>
      </c>
      <c r="G9455">
        <v>252.737860902682</v>
      </c>
      <c r="H9455">
        <v>836.60452811445305</v>
      </c>
      <c r="I9455">
        <v>426.54586331649102</v>
      </c>
    </row>
    <row r="9456" spans="1:9" x14ac:dyDescent="0.25">
      <c r="A9456" t="s">
        <v>63</v>
      </c>
      <c r="B9456">
        <v>2009</v>
      </c>
      <c r="C9456">
        <v>10</v>
      </c>
      <c r="D9456">
        <v>209.282922420696</v>
      </c>
      <c r="E9456">
        <v>4852.4747636497495</v>
      </c>
      <c r="F9456">
        <v>1007.43086783104</v>
      </c>
      <c r="G9456">
        <v>466.06302538017701</v>
      </c>
      <c r="H9456">
        <v>1481.7013534477201</v>
      </c>
      <c r="I9456">
        <v>233.73125785798501</v>
      </c>
    </row>
    <row r="9457" spans="1:9" x14ac:dyDescent="0.25">
      <c r="A9457" t="s">
        <v>63</v>
      </c>
      <c r="B9457">
        <v>2009</v>
      </c>
      <c r="C9457">
        <v>11</v>
      </c>
      <c r="D9457">
        <v>187.92017301279</v>
      </c>
      <c r="E9457">
        <v>4867.9844895709202</v>
      </c>
      <c r="F9457">
        <v>914.67718985113095</v>
      </c>
      <c r="G9457">
        <v>422.81555424424198</v>
      </c>
      <c r="H9457">
        <v>1103.2180353588899</v>
      </c>
      <c r="I9457">
        <v>182.77199588407299</v>
      </c>
    </row>
    <row r="9458" spans="1:9" x14ac:dyDescent="0.25">
      <c r="A9458" t="s">
        <v>63</v>
      </c>
      <c r="B9458">
        <v>2009</v>
      </c>
      <c r="C9458">
        <v>12</v>
      </c>
      <c r="D9458">
        <v>237.21490446936201</v>
      </c>
      <c r="E9458">
        <v>4856.4744150033603</v>
      </c>
      <c r="F9458">
        <v>872.44116996585899</v>
      </c>
      <c r="G9458">
        <v>405.23529442622799</v>
      </c>
      <c r="H9458">
        <v>1054.2411649574301</v>
      </c>
      <c r="I9458">
        <v>170.59556235584</v>
      </c>
    </row>
    <row r="9459" spans="1:9" x14ac:dyDescent="0.25">
      <c r="A9459" t="s">
        <v>63</v>
      </c>
      <c r="B9459">
        <v>2010</v>
      </c>
      <c r="C9459">
        <v>1</v>
      </c>
      <c r="D9459">
        <v>290.43443288183101</v>
      </c>
      <c r="E9459">
        <v>4874.35389719864</v>
      </c>
      <c r="F9459">
        <v>542.24898671598396</v>
      </c>
      <c r="G9459">
        <v>251.24865202826601</v>
      </c>
      <c r="H9459">
        <v>359.57471506360997</v>
      </c>
      <c r="I9459">
        <v>143.89070398149499</v>
      </c>
    </row>
    <row r="9460" spans="1:9" x14ac:dyDescent="0.25">
      <c r="A9460" t="s">
        <v>63</v>
      </c>
      <c r="B9460">
        <v>2010</v>
      </c>
      <c r="C9460">
        <v>2</v>
      </c>
      <c r="D9460">
        <v>430.73608925730798</v>
      </c>
      <c r="E9460">
        <v>4839.2240169854704</v>
      </c>
      <c r="F9460">
        <v>613.55815771585401</v>
      </c>
      <c r="G9460">
        <v>282.86324925245498</v>
      </c>
      <c r="H9460">
        <v>748.66571925144206</v>
      </c>
      <c r="I9460">
        <v>184.35470239938499</v>
      </c>
    </row>
    <row r="9461" spans="1:9" x14ac:dyDescent="0.25">
      <c r="A9461" t="s">
        <v>63</v>
      </c>
      <c r="B9461">
        <v>2010</v>
      </c>
      <c r="C9461">
        <v>3</v>
      </c>
      <c r="D9461">
        <v>970.354914012986</v>
      </c>
      <c r="E9461">
        <v>4871.9730523822</v>
      </c>
      <c r="F9461">
        <v>559.83053163579905</v>
      </c>
      <c r="G9461">
        <v>257.98129695469299</v>
      </c>
      <c r="H9461">
        <v>796.38986501659394</v>
      </c>
      <c r="I9461">
        <v>546.70984982218499</v>
      </c>
    </row>
    <row r="9462" spans="1:9" x14ac:dyDescent="0.25">
      <c r="A9462" t="s">
        <v>63</v>
      </c>
      <c r="B9462">
        <v>2010</v>
      </c>
      <c r="C9462">
        <v>4</v>
      </c>
      <c r="D9462">
        <v>1508.43829426092</v>
      </c>
      <c r="E9462">
        <v>4614.88207250084</v>
      </c>
      <c r="F9462">
        <v>210.29011839751499</v>
      </c>
      <c r="G9462">
        <v>94.534633218481702</v>
      </c>
      <c r="H9462">
        <v>629.26114886642495</v>
      </c>
      <c r="I9462">
        <v>1162.1216024570299</v>
      </c>
    </row>
    <row r="9463" spans="1:9" x14ac:dyDescent="0.25">
      <c r="A9463" t="s">
        <v>63</v>
      </c>
      <c r="B9463">
        <v>2010</v>
      </c>
      <c r="C9463">
        <v>5</v>
      </c>
      <c r="D9463">
        <v>1714.05162535767</v>
      </c>
      <c r="E9463">
        <v>4511.2755075203704</v>
      </c>
      <c r="F9463">
        <v>42.989353505687397</v>
      </c>
      <c r="G9463">
        <v>19.614079586368302</v>
      </c>
      <c r="H9463">
        <v>1203.0229460453399</v>
      </c>
      <c r="I9463">
        <v>1635.04620497935</v>
      </c>
    </row>
    <row r="9464" spans="1:9" x14ac:dyDescent="0.25">
      <c r="A9464" t="s">
        <v>63</v>
      </c>
      <c r="B9464">
        <v>2010</v>
      </c>
      <c r="C9464">
        <v>6</v>
      </c>
      <c r="D9464">
        <v>1287.2511406871499</v>
      </c>
      <c r="E9464">
        <v>4672.6461794547304</v>
      </c>
      <c r="F9464">
        <v>320.23920959156499</v>
      </c>
      <c r="G9464">
        <v>140.955271551571</v>
      </c>
      <c r="H9464">
        <v>1581.9934706295001</v>
      </c>
      <c r="I9464">
        <v>1355.64489793391</v>
      </c>
    </row>
    <row r="9465" spans="1:9" x14ac:dyDescent="0.25">
      <c r="A9465" t="s">
        <v>63</v>
      </c>
      <c r="B9465">
        <v>2010</v>
      </c>
      <c r="C9465">
        <v>7</v>
      </c>
      <c r="D9465">
        <v>1273.6350794934899</v>
      </c>
      <c r="E9465">
        <v>4684.66981658645</v>
      </c>
      <c r="F9465">
        <v>778.31136169149397</v>
      </c>
      <c r="G9465">
        <v>356.26973399462202</v>
      </c>
      <c r="H9465">
        <v>2388.8119377190401</v>
      </c>
      <c r="I9465">
        <v>1296.1606788598001</v>
      </c>
    </row>
    <row r="9466" spans="1:9" x14ac:dyDescent="0.25">
      <c r="A9466" t="s">
        <v>63</v>
      </c>
      <c r="B9466">
        <v>2010</v>
      </c>
      <c r="C9466">
        <v>8</v>
      </c>
      <c r="D9466">
        <v>708.87812377571697</v>
      </c>
      <c r="E9466">
        <v>4801.3344206210304</v>
      </c>
      <c r="F9466">
        <v>858.082809405803</v>
      </c>
      <c r="G9466">
        <v>399.60919963474998</v>
      </c>
      <c r="H9466">
        <v>1772.72525198113</v>
      </c>
      <c r="I9466">
        <v>724.64727174893596</v>
      </c>
    </row>
    <row r="9467" spans="1:9" x14ac:dyDescent="0.25">
      <c r="A9467" t="s">
        <v>63</v>
      </c>
      <c r="B9467">
        <v>2010</v>
      </c>
      <c r="C9467">
        <v>9</v>
      </c>
      <c r="D9467">
        <v>322.56518924677198</v>
      </c>
      <c r="E9467">
        <v>4848.9000204199201</v>
      </c>
      <c r="F9467">
        <v>840.444648950501</v>
      </c>
      <c r="G9467">
        <v>390.93253195339202</v>
      </c>
      <c r="H9467">
        <v>1248.4083655975701</v>
      </c>
      <c r="I9467">
        <v>346.54858760734101</v>
      </c>
    </row>
    <row r="9468" spans="1:9" x14ac:dyDescent="0.25">
      <c r="A9468" t="s">
        <v>63</v>
      </c>
      <c r="B9468">
        <v>2010</v>
      </c>
      <c r="C9468">
        <v>10</v>
      </c>
      <c r="D9468">
        <v>269.58966721438799</v>
      </c>
      <c r="E9468">
        <v>4838.7789061907997</v>
      </c>
      <c r="F9468">
        <v>596.00242400840705</v>
      </c>
      <c r="G9468">
        <v>278.30892817165699</v>
      </c>
      <c r="H9468">
        <v>706.90965889621702</v>
      </c>
      <c r="I9468">
        <v>284.582199091549</v>
      </c>
    </row>
    <row r="9469" spans="1:9" x14ac:dyDescent="0.25">
      <c r="A9469" t="s">
        <v>63</v>
      </c>
      <c r="B9469">
        <v>2010</v>
      </c>
      <c r="C9469">
        <v>11</v>
      </c>
      <c r="D9469">
        <v>188.336776060668</v>
      </c>
      <c r="E9469">
        <v>4841.0247331007404</v>
      </c>
      <c r="F9469">
        <v>824.71999919494601</v>
      </c>
      <c r="G9469">
        <v>378.85106003159001</v>
      </c>
      <c r="H9469">
        <v>1230.69239824951</v>
      </c>
      <c r="I9469">
        <v>186.844527751079</v>
      </c>
    </row>
    <row r="9470" spans="1:9" x14ac:dyDescent="0.25">
      <c r="A9470" t="s">
        <v>63</v>
      </c>
      <c r="B9470">
        <v>2010</v>
      </c>
      <c r="C9470">
        <v>12</v>
      </c>
      <c r="D9470">
        <v>194.45270822472301</v>
      </c>
      <c r="E9470">
        <v>4877.7786443347204</v>
      </c>
      <c r="F9470">
        <v>855.012423085308</v>
      </c>
      <c r="G9470">
        <v>390.47223829805102</v>
      </c>
      <c r="H9470">
        <v>936.83168256710997</v>
      </c>
      <c r="I9470">
        <v>150.504829800799</v>
      </c>
    </row>
    <row r="9471" spans="1:9" x14ac:dyDescent="0.25">
      <c r="A9471" t="s">
        <v>63</v>
      </c>
      <c r="B9471">
        <v>2011</v>
      </c>
      <c r="C9471">
        <v>1</v>
      </c>
      <c r="D9471">
        <v>350.754129389539</v>
      </c>
      <c r="E9471">
        <v>4867.6283188691696</v>
      </c>
      <c r="F9471">
        <v>703.33589028913502</v>
      </c>
      <c r="G9471">
        <v>322.84104903430801</v>
      </c>
      <c r="H9471">
        <v>741.82956674384104</v>
      </c>
      <c r="I9471">
        <v>161.604581359327</v>
      </c>
    </row>
    <row r="9472" spans="1:9" x14ac:dyDescent="0.25">
      <c r="A9472" t="s">
        <v>63</v>
      </c>
      <c r="B9472">
        <v>2011</v>
      </c>
      <c r="C9472">
        <v>2</v>
      </c>
      <c r="D9472">
        <v>454.72145598032603</v>
      </c>
      <c r="E9472">
        <v>4873.1796122819496</v>
      </c>
      <c r="F9472">
        <v>481.23980512800199</v>
      </c>
      <c r="G9472">
        <v>221.02006416547499</v>
      </c>
      <c r="H9472">
        <v>388.41929450799699</v>
      </c>
      <c r="I9472">
        <v>193.10651064815801</v>
      </c>
    </row>
    <row r="9473" spans="1:9" x14ac:dyDescent="0.25">
      <c r="A9473" t="s">
        <v>63</v>
      </c>
      <c r="B9473">
        <v>2011</v>
      </c>
      <c r="C9473">
        <v>3</v>
      </c>
      <c r="D9473">
        <v>892.65523350074602</v>
      </c>
      <c r="E9473">
        <v>4864.9636088713096</v>
      </c>
      <c r="F9473">
        <v>212.06445725604999</v>
      </c>
      <c r="G9473">
        <v>95.890354288921102</v>
      </c>
      <c r="H9473">
        <v>194.90273248771999</v>
      </c>
      <c r="I9473">
        <v>494.69801813680601</v>
      </c>
    </row>
    <row r="9474" spans="1:9" x14ac:dyDescent="0.25">
      <c r="A9474" t="s">
        <v>63</v>
      </c>
      <c r="B9474">
        <v>2011</v>
      </c>
      <c r="C9474">
        <v>4</v>
      </c>
      <c r="D9474">
        <v>1672.9862748358</v>
      </c>
      <c r="E9474">
        <v>4662.2501836620304</v>
      </c>
      <c r="F9474">
        <v>134.309479739822</v>
      </c>
      <c r="G9474">
        <v>61.833462690029101</v>
      </c>
      <c r="H9474">
        <v>321.56446198832498</v>
      </c>
      <c r="I9474">
        <v>1310.67517166877</v>
      </c>
    </row>
    <row r="9475" spans="1:9" x14ac:dyDescent="0.25">
      <c r="A9475" t="s">
        <v>63</v>
      </c>
      <c r="B9475">
        <v>2011</v>
      </c>
      <c r="C9475">
        <v>5</v>
      </c>
      <c r="D9475">
        <v>1742.22590966236</v>
      </c>
      <c r="E9475">
        <v>4253.3426915849304</v>
      </c>
      <c r="F9475">
        <v>12.174192650492801</v>
      </c>
      <c r="G9475">
        <v>5.7918825401249698</v>
      </c>
      <c r="H9475">
        <v>1055.2877847043601</v>
      </c>
      <c r="I9475">
        <v>1531.4401050230699</v>
      </c>
    </row>
    <row r="9476" spans="1:9" x14ac:dyDescent="0.25">
      <c r="A9476" t="s">
        <v>63</v>
      </c>
      <c r="B9476">
        <v>2011</v>
      </c>
      <c r="C9476">
        <v>6</v>
      </c>
      <c r="D9476">
        <v>1580.0610955243501</v>
      </c>
      <c r="E9476">
        <v>4239.9962830006398</v>
      </c>
      <c r="F9476">
        <v>17.202530061658599</v>
      </c>
      <c r="G9476">
        <v>7.9799183043240802</v>
      </c>
      <c r="H9476">
        <v>1167.75798868214</v>
      </c>
      <c r="I9476">
        <v>1452.8255128460901</v>
      </c>
    </row>
    <row r="9477" spans="1:9" x14ac:dyDescent="0.25">
      <c r="A9477" t="s">
        <v>63</v>
      </c>
      <c r="B9477">
        <v>2011</v>
      </c>
      <c r="C9477">
        <v>7</v>
      </c>
      <c r="D9477">
        <v>1104.2025224618101</v>
      </c>
      <c r="E9477">
        <v>4670.0851257177001</v>
      </c>
      <c r="F9477">
        <v>564.55060373886795</v>
      </c>
      <c r="G9477">
        <v>249.08101806657299</v>
      </c>
      <c r="H9477">
        <v>1831.8422285786801</v>
      </c>
      <c r="I9477">
        <v>1121.0032603448601</v>
      </c>
    </row>
    <row r="9478" spans="1:9" x14ac:dyDescent="0.25">
      <c r="A9478" t="s">
        <v>63</v>
      </c>
      <c r="B9478">
        <v>2011</v>
      </c>
      <c r="C9478">
        <v>8</v>
      </c>
      <c r="D9478">
        <v>666.13745263064402</v>
      </c>
      <c r="E9478">
        <v>4763.54168833725</v>
      </c>
      <c r="F9478">
        <v>877.68623399808803</v>
      </c>
      <c r="G9478">
        <v>403.91983565643801</v>
      </c>
      <c r="H9478">
        <v>1903.34867536446</v>
      </c>
      <c r="I9478">
        <v>674.10787200261097</v>
      </c>
    </row>
    <row r="9479" spans="1:9" x14ac:dyDescent="0.25">
      <c r="A9479" t="s">
        <v>63</v>
      </c>
      <c r="B9479">
        <v>2011</v>
      </c>
      <c r="C9479">
        <v>9</v>
      </c>
      <c r="D9479">
        <v>378.72500924279302</v>
      </c>
      <c r="E9479">
        <v>4847.4418468579097</v>
      </c>
      <c r="F9479">
        <v>614.09854584049197</v>
      </c>
      <c r="G9479">
        <v>282.188100193563</v>
      </c>
      <c r="H9479">
        <v>934.45496805414302</v>
      </c>
      <c r="I9479">
        <v>399.34178824428102</v>
      </c>
    </row>
    <row r="9480" spans="1:9" x14ac:dyDescent="0.25">
      <c r="A9480" t="s">
        <v>63</v>
      </c>
      <c r="B9480">
        <v>2011</v>
      </c>
      <c r="C9480">
        <v>10</v>
      </c>
      <c r="D9480">
        <v>258.586455053843</v>
      </c>
      <c r="E9480">
        <v>4861.1196696009802</v>
      </c>
      <c r="F9480">
        <v>524.41189336355205</v>
      </c>
      <c r="G9480">
        <v>243.87834541948601</v>
      </c>
      <c r="H9480">
        <v>611.74656537088401</v>
      </c>
      <c r="I9480">
        <v>275.03777657867897</v>
      </c>
    </row>
    <row r="9481" spans="1:9" x14ac:dyDescent="0.25">
      <c r="A9481" t="s">
        <v>63</v>
      </c>
      <c r="B9481">
        <v>2011</v>
      </c>
      <c r="C9481">
        <v>11</v>
      </c>
      <c r="D9481">
        <v>209.769422099488</v>
      </c>
      <c r="E9481">
        <v>4869.7404067065399</v>
      </c>
      <c r="F9481">
        <v>530.59811555948204</v>
      </c>
      <c r="G9481">
        <v>245.25597507623499</v>
      </c>
      <c r="H9481">
        <v>314.549781105318</v>
      </c>
      <c r="I9481">
        <v>200.23353101061599</v>
      </c>
    </row>
    <row r="9482" spans="1:9" x14ac:dyDescent="0.25">
      <c r="A9482" t="s">
        <v>63</v>
      </c>
      <c r="B9482">
        <v>2011</v>
      </c>
      <c r="C9482">
        <v>12</v>
      </c>
      <c r="D9482">
        <v>263.50697962242998</v>
      </c>
      <c r="E9482">
        <v>4864.4984397235103</v>
      </c>
      <c r="F9482">
        <v>802.54597421371398</v>
      </c>
      <c r="G9482">
        <v>373.53256594628101</v>
      </c>
      <c r="H9482">
        <v>1032.13632197071</v>
      </c>
      <c r="I9482">
        <v>183.34455229835001</v>
      </c>
    </row>
    <row r="9483" spans="1:9" x14ac:dyDescent="0.25">
      <c r="A9483" t="s">
        <v>63</v>
      </c>
      <c r="B9483">
        <v>2012</v>
      </c>
      <c r="C9483">
        <v>1</v>
      </c>
      <c r="D9483">
        <v>350.027594976778</v>
      </c>
      <c r="E9483">
        <v>4874.3623316523699</v>
      </c>
      <c r="F9483">
        <v>891.11578625812501</v>
      </c>
      <c r="G9483">
        <v>412.794451597163</v>
      </c>
      <c r="H9483">
        <v>1074.8447282807499</v>
      </c>
      <c r="I9483">
        <v>163.89033230598699</v>
      </c>
    </row>
    <row r="9484" spans="1:9" x14ac:dyDescent="0.25">
      <c r="A9484" t="s">
        <v>63</v>
      </c>
      <c r="B9484">
        <v>2012</v>
      </c>
      <c r="C9484">
        <v>2</v>
      </c>
      <c r="D9484">
        <v>470.11347003983002</v>
      </c>
      <c r="E9484">
        <v>4875.6409339326501</v>
      </c>
      <c r="F9484">
        <v>718.44036770528703</v>
      </c>
      <c r="G9484">
        <v>331.89719398142898</v>
      </c>
      <c r="H9484">
        <v>742.33529497911502</v>
      </c>
      <c r="I9484">
        <v>203.07967619460399</v>
      </c>
    </row>
    <row r="9485" spans="1:9" x14ac:dyDescent="0.25">
      <c r="A9485" t="s">
        <v>63</v>
      </c>
      <c r="B9485">
        <v>2012</v>
      </c>
      <c r="C9485">
        <v>3</v>
      </c>
      <c r="D9485">
        <v>1012.14165654873</v>
      </c>
      <c r="E9485">
        <v>4843.2948780247498</v>
      </c>
      <c r="F9485">
        <v>253.69357527222201</v>
      </c>
      <c r="G9485">
        <v>117.623062261266</v>
      </c>
      <c r="H9485">
        <v>476.284343112106</v>
      </c>
      <c r="I9485">
        <v>563.95965877161996</v>
      </c>
    </row>
    <row r="9486" spans="1:9" x14ac:dyDescent="0.25">
      <c r="A9486" t="s">
        <v>63</v>
      </c>
      <c r="B9486">
        <v>2012</v>
      </c>
      <c r="C9486">
        <v>4</v>
      </c>
      <c r="D9486">
        <v>1462.1714470565701</v>
      </c>
      <c r="E9486">
        <v>4804.4452464799497</v>
      </c>
      <c r="F9486">
        <v>372.45174573607397</v>
      </c>
      <c r="G9486">
        <v>170.297679011539</v>
      </c>
      <c r="H9486">
        <v>1006.50483357952</v>
      </c>
      <c r="I9486">
        <v>1211.0871972919599</v>
      </c>
    </row>
    <row r="9487" spans="1:9" x14ac:dyDescent="0.25">
      <c r="A9487" t="s">
        <v>63</v>
      </c>
      <c r="B9487">
        <v>2012</v>
      </c>
      <c r="C9487">
        <v>5</v>
      </c>
      <c r="D9487">
        <v>1764.3926763110801</v>
      </c>
      <c r="E9487">
        <v>4502.2739313172897</v>
      </c>
      <c r="F9487">
        <v>16.160575285271101</v>
      </c>
      <c r="G9487">
        <v>7.5457939487049304</v>
      </c>
      <c r="H9487">
        <v>1082.7991838886301</v>
      </c>
      <c r="I9487">
        <v>1682.63401632253</v>
      </c>
    </row>
    <row r="9488" spans="1:9" x14ac:dyDescent="0.25">
      <c r="A9488" t="s">
        <v>63</v>
      </c>
      <c r="B9488">
        <v>2012</v>
      </c>
      <c r="C9488">
        <v>6</v>
      </c>
      <c r="D9488">
        <v>1280.1034113472299</v>
      </c>
      <c r="E9488">
        <v>4648.9324861225105</v>
      </c>
      <c r="F9488">
        <v>156.451856142362</v>
      </c>
      <c r="G9488">
        <v>69.469876559850405</v>
      </c>
      <c r="H9488">
        <v>1327.9836274690999</v>
      </c>
      <c r="I9488">
        <v>1351.2116330696899</v>
      </c>
    </row>
    <row r="9489" spans="1:9" x14ac:dyDescent="0.25">
      <c r="A9489" t="s">
        <v>63</v>
      </c>
      <c r="B9489">
        <v>2012</v>
      </c>
      <c r="C9489">
        <v>7</v>
      </c>
      <c r="D9489">
        <v>1059.1363053006801</v>
      </c>
      <c r="E9489">
        <v>4734.8910223168996</v>
      </c>
      <c r="F9489">
        <v>860.34501796480197</v>
      </c>
      <c r="G9489">
        <v>393.31538287638602</v>
      </c>
      <c r="H9489">
        <v>2245.53237038727</v>
      </c>
      <c r="I9489">
        <v>1097.347148475</v>
      </c>
    </row>
    <row r="9490" spans="1:9" x14ac:dyDescent="0.25">
      <c r="A9490" t="s">
        <v>63</v>
      </c>
      <c r="B9490">
        <v>2012</v>
      </c>
      <c r="C9490">
        <v>8</v>
      </c>
      <c r="D9490">
        <v>611.89054049183096</v>
      </c>
      <c r="E9490">
        <v>4832.6327852813702</v>
      </c>
      <c r="F9490">
        <v>538.09476779159502</v>
      </c>
      <c r="G9490">
        <v>249.29412499295</v>
      </c>
      <c r="H9490">
        <v>1060.84768435303</v>
      </c>
      <c r="I9490">
        <v>634.03188308254505</v>
      </c>
    </row>
    <row r="9491" spans="1:9" x14ac:dyDescent="0.25">
      <c r="A9491" t="s">
        <v>63</v>
      </c>
      <c r="B9491">
        <v>2012</v>
      </c>
      <c r="C9491">
        <v>9</v>
      </c>
      <c r="D9491">
        <v>365.32831440173101</v>
      </c>
      <c r="E9491">
        <v>4859.8488061795097</v>
      </c>
      <c r="F9491">
        <v>577.86235634662603</v>
      </c>
      <c r="G9491">
        <v>268.70831929849902</v>
      </c>
      <c r="H9491">
        <v>802.80307511921001</v>
      </c>
      <c r="I9491">
        <v>388.07154974433899</v>
      </c>
    </row>
    <row r="9492" spans="1:9" x14ac:dyDescent="0.25">
      <c r="A9492" t="s">
        <v>63</v>
      </c>
      <c r="B9492">
        <v>2012</v>
      </c>
      <c r="C9492">
        <v>10</v>
      </c>
      <c r="D9492">
        <v>224.238403945752</v>
      </c>
      <c r="E9492">
        <v>4815.0281244641101</v>
      </c>
      <c r="F9492">
        <v>1035.0064792225801</v>
      </c>
      <c r="G9492">
        <v>480.19042392999597</v>
      </c>
      <c r="H9492">
        <v>1501.0086614280699</v>
      </c>
      <c r="I9492">
        <v>244.63163634939201</v>
      </c>
    </row>
    <row r="9493" spans="1:9" x14ac:dyDescent="0.25">
      <c r="A9493" t="s">
        <v>63</v>
      </c>
      <c r="B9493">
        <v>2012</v>
      </c>
      <c r="C9493">
        <v>11</v>
      </c>
      <c r="D9493">
        <v>181.48550125315899</v>
      </c>
      <c r="E9493">
        <v>4874.93438392181</v>
      </c>
      <c r="F9493">
        <v>1166.1835904329901</v>
      </c>
      <c r="G9493">
        <v>538.44913581656897</v>
      </c>
      <c r="H9493">
        <v>1647.7709727332699</v>
      </c>
      <c r="I9493">
        <v>179.43417011629799</v>
      </c>
    </row>
    <row r="9494" spans="1:9" x14ac:dyDescent="0.25">
      <c r="A9494" t="s">
        <v>63</v>
      </c>
      <c r="B9494">
        <v>2012</v>
      </c>
      <c r="C9494">
        <v>12</v>
      </c>
      <c r="D9494">
        <v>203.54426737737299</v>
      </c>
      <c r="E9494">
        <v>4867.3037652072098</v>
      </c>
      <c r="F9494">
        <v>791.07935503456099</v>
      </c>
      <c r="G9494">
        <v>366.77350689039997</v>
      </c>
      <c r="H9494">
        <v>912.38724230037701</v>
      </c>
      <c r="I9494">
        <v>153.927117571092</v>
      </c>
    </row>
    <row r="9495" spans="1:9" x14ac:dyDescent="0.25">
      <c r="A9495" t="s">
        <v>63</v>
      </c>
      <c r="B9495">
        <v>2013</v>
      </c>
      <c r="C9495">
        <v>1</v>
      </c>
      <c r="D9495">
        <v>305.629100804649</v>
      </c>
      <c r="E9495">
        <v>4872.9292047493</v>
      </c>
      <c r="F9495">
        <v>679.47382904995004</v>
      </c>
      <c r="G9495">
        <v>313.9366645513</v>
      </c>
      <c r="H9495">
        <v>586.31231154396096</v>
      </c>
      <c r="I9495">
        <v>148.185551977861</v>
      </c>
    </row>
    <row r="9496" spans="1:9" x14ac:dyDescent="0.25">
      <c r="A9496" t="s">
        <v>63</v>
      </c>
      <c r="B9496">
        <v>2013</v>
      </c>
      <c r="C9496">
        <v>2</v>
      </c>
      <c r="D9496">
        <v>515.95350972665597</v>
      </c>
      <c r="E9496">
        <v>4866.3665374153097</v>
      </c>
      <c r="F9496">
        <v>505.55407974662802</v>
      </c>
      <c r="G9496">
        <v>233.01623967248699</v>
      </c>
      <c r="H9496">
        <v>573.51432310760504</v>
      </c>
      <c r="I9496">
        <v>215.132025406179</v>
      </c>
    </row>
    <row r="9497" spans="1:9" x14ac:dyDescent="0.25">
      <c r="A9497" t="s">
        <v>63</v>
      </c>
      <c r="B9497">
        <v>2013</v>
      </c>
      <c r="C9497">
        <v>3</v>
      </c>
      <c r="D9497">
        <v>843.57680064255396</v>
      </c>
      <c r="E9497">
        <v>4864.4492080581704</v>
      </c>
      <c r="F9497">
        <v>268.64958427293402</v>
      </c>
      <c r="G9497">
        <v>121.54878298923001</v>
      </c>
      <c r="H9497">
        <v>246.373731195955</v>
      </c>
      <c r="I9497">
        <v>466.48154614237302</v>
      </c>
    </row>
    <row r="9498" spans="1:9" x14ac:dyDescent="0.25">
      <c r="A9498" t="s">
        <v>63</v>
      </c>
      <c r="B9498">
        <v>2013</v>
      </c>
      <c r="C9498">
        <v>4</v>
      </c>
      <c r="D9498">
        <v>1276.70359082294</v>
      </c>
      <c r="E9498">
        <v>4761.5861751680004</v>
      </c>
      <c r="F9498">
        <v>251.24225207717899</v>
      </c>
      <c r="G9498">
        <v>115.383393574948</v>
      </c>
      <c r="H9498">
        <v>824.970226107445</v>
      </c>
      <c r="I9498">
        <v>1046.10530632367</v>
      </c>
    </row>
    <row r="9499" spans="1:9" x14ac:dyDescent="0.25">
      <c r="A9499" t="s">
        <v>63</v>
      </c>
      <c r="B9499">
        <v>2013</v>
      </c>
      <c r="C9499">
        <v>5</v>
      </c>
      <c r="D9499">
        <v>2000.5868603031299</v>
      </c>
      <c r="E9499">
        <v>4304.4792494582398</v>
      </c>
      <c r="F9499">
        <v>10.882023856684601</v>
      </c>
      <c r="G9499">
        <v>5.1648668252412602</v>
      </c>
      <c r="H9499">
        <v>855.84915485610895</v>
      </c>
      <c r="I9499">
        <v>1789.82306154451</v>
      </c>
    </row>
    <row r="9500" spans="1:9" x14ac:dyDescent="0.25">
      <c r="A9500" t="s">
        <v>63</v>
      </c>
      <c r="B9500">
        <v>2013</v>
      </c>
      <c r="C9500">
        <v>6</v>
      </c>
      <c r="D9500">
        <v>1614.24305904279</v>
      </c>
      <c r="E9500">
        <v>4101.9359059030103</v>
      </c>
      <c r="F9500">
        <v>12.190287244549401</v>
      </c>
      <c r="G9500">
        <v>5.8161138794116196</v>
      </c>
      <c r="H9500">
        <v>980.48748682958603</v>
      </c>
      <c r="I9500">
        <v>1434.4759330913</v>
      </c>
    </row>
    <row r="9501" spans="1:9" x14ac:dyDescent="0.25">
      <c r="A9501" t="s">
        <v>63</v>
      </c>
      <c r="B9501">
        <v>2013</v>
      </c>
      <c r="C9501">
        <v>7</v>
      </c>
      <c r="D9501">
        <v>1087.20352476317</v>
      </c>
      <c r="E9501">
        <v>4463.6343037000997</v>
      </c>
      <c r="F9501">
        <v>113.882846728172</v>
      </c>
      <c r="G9501">
        <v>50.824957392840901</v>
      </c>
      <c r="H9501">
        <v>1098.6573132214701</v>
      </c>
      <c r="I9501">
        <v>1042.40151713777</v>
      </c>
    </row>
    <row r="9502" spans="1:9" x14ac:dyDescent="0.25">
      <c r="A9502" t="s">
        <v>63</v>
      </c>
      <c r="B9502">
        <v>2013</v>
      </c>
      <c r="C9502">
        <v>8</v>
      </c>
      <c r="D9502">
        <v>748.24529676372197</v>
      </c>
      <c r="E9502">
        <v>4776.2050511119096</v>
      </c>
      <c r="F9502">
        <v>209.02859873483899</v>
      </c>
      <c r="G9502">
        <v>95.063151702131705</v>
      </c>
      <c r="H9502">
        <v>570.24961447784403</v>
      </c>
      <c r="I9502">
        <v>754.80036793613294</v>
      </c>
    </row>
    <row r="9503" spans="1:9" x14ac:dyDescent="0.25">
      <c r="A9503" t="s">
        <v>63</v>
      </c>
      <c r="B9503">
        <v>2013</v>
      </c>
      <c r="C9503">
        <v>9</v>
      </c>
      <c r="D9503">
        <v>390.91156968345803</v>
      </c>
      <c r="E9503">
        <v>4713.7887679279302</v>
      </c>
      <c r="F9503">
        <v>876.03675746622196</v>
      </c>
      <c r="G9503">
        <v>402.94484488458301</v>
      </c>
      <c r="H9503">
        <v>1557.7416127270501</v>
      </c>
      <c r="I9503">
        <v>395.86490467468701</v>
      </c>
    </row>
    <row r="9504" spans="1:9" x14ac:dyDescent="0.25">
      <c r="A9504" t="s">
        <v>63</v>
      </c>
      <c r="B9504">
        <v>2013</v>
      </c>
      <c r="C9504">
        <v>10</v>
      </c>
      <c r="D9504">
        <v>237.58071978963699</v>
      </c>
      <c r="E9504">
        <v>4877.6010057862904</v>
      </c>
      <c r="F9504">
        <v>510.977230485191</v>
      </c>
      <c r="G9504">
        <v>235.80800906861899</v>
      </c>
      <c r="H9504">
        <v>446.95255482376098</v>
      </c>
      <c r="I9504">
        <v>259.74241106490098</v>
      </c>
    </row>
    <row r="9505" spans="1:9" x14ac:dyDescent="0.25">
      <c r="A9505" t="s">
        <v>63</v>
      </c>
      <c r="B9505">
        <v>2013</v>
      </c>
      <c r="C9505">
        <v>11</v>
      </c>
      <c r="D9505">
        <v>208.882776135581</v>
      </c>
      <c r="E9505">
        <v>4852.2363792079204</v>
      </c>
      <c r="F9505">
        <v>841.18387617677695</v>
      </c>
      <c r="G9505">
        <v>389.59345212680603</v>
      </c>
      <c r="H9505">
        <v>1128.0937008660101</v>
      </c>
      <c r="I9505">
        <v>198.05525380733701</v>
      </c>
    </row>
    <row r="9506" spans="1:9" x14ac:dyDescent="0.25">
      <c r="A9506" t="s">
        <v>63</v>
      </c>
      <c r="B9506">
        <v>2013</v>
      </c>
      <c r="C9506">
        <v>12</v>
      </c>
      <c r="D9506">
        <v>283.79770934635701</v>
      </c>
      <c r="E9506">
        <v>4867.2627997248801</v>
      </c>
      <c r="F9506">
        <v>673.69384544618595</v>
      </c>
      <c r="G9506">
        <v>312.90009825840002</v>
      </c>
      <c r="H9506">
        <v>713.246551306877</v>
      </c>
      <c r="I9506">
        <v>193.14340612375301</v>
      </c>
    </row>
    <row r="9507" spans="1:9" x14ac:dyDescent="0.25">
      <c r="A9507" t="s">
        <v>63</v>
      </c>
      <c r="B9507">
        <v>2014</v>
      </c>
      <c r="C9507">
        <v>1</v>
      </c>
      <c r="D9507">
        <v>309.88262122641601</v>
      </c>
      <c r="E9507">
        <v>4877.1929163722198</v>
      </c>
      <c r="F9507">
        <v>753.08708468082398</v>
      </c>
      <c r="G9507">
        <v>347.137524178604</v>
      </c>
      <c r="H9507">
        <v>689.21762220985397</v>
      </c>
      <c r="I9507">
        <v>151.78082490228201</v>
      </c>
    </row>
    <row r="9508" spans="1:9" x14ac:dyDescent="0.25">
      <c r="A9508" t="s">
        <v>63</v>
      </c>
      <c r="B9508">
        <v>2014</v>
      </c>
      <c r="C9508">
        <v>2</v>
      </c>
      <c r="D9508">
        <v>556.716311071012</v>
      </c>
      <c r="E9508">
        <v>4880.0291598613003</v>
      </c>
      <c r="F9508">
        <v>482.25611493646602</v>
      </c>
      <c r="G9508">
        <v>223.06668170104899</v>
      </c>
      <c r="H9508">
        <v>461.10122174222897</v>
      </c>
      <c r="I9508">
        <v>224.639455310047</v>
      </c>
    </row>
    <row r="9509" spans="1:9" x14ac:dyDescent="0.25">
      <c r="A9509" t="s">
        <v>63</v>
      </c>
      <c r="B9509">
        <v>2014</v>
      </c>
      <c r="C9509">
        <v>3</v>
      </c>
      <c r="D9509">
        <v>1192.1045286164101</v>
      </c>
      <c r="E9509">
        <v>4843.2750613186699</v>
      </c>
      <c r="F9509">
        <v>484.08817984024</v>
      </c>
      <c r="G9509">
        <v>222.947736857938</v>
      </c>
      <c r="H9509">
        <v>754.79869348442105</v>
      </c>
      <c r="I9509">
        <v>638.94813954947199</v>
      </c>
    </row>
    <row r="9510" spans="1:9" x14ac:dyDescent="0.25">
      <c r="A9510" t="s">
        <v>63</v>
      </c>
      <c r="B9510">
        <v>2014</v>
      </c>
      <c r="C9510">
        <v>4</v>
      </c>
      <c r="D9510">
        <v>1756.9703527936699</v>
      </c>
      <c r="E9510">
        <v>4622.4410084108004</v>
      </c>
      <c r="F9510">
        <v>131.89303418252501</v>
      </c>
      <c r="G9510">
        <v>62.041320157303502</v>
      </c>
      <c r="H9510">
        <v>478.477689899616</v>
      </c>
      <c r="I9510">
        <v>1366.36102477859</v>
      </c>
    </row>
    <row r="9511" spans="1:9" x14ac:dyDescent="0.25">
      <c r="A9511" t="s">
        <v>63</v>
      </c>
      <c r="B9511">
        <v>2014</v>
      </c>
      <c r="C9511">
        <v>5</v>
      </c>
      <c r="D9511">
        <v>1672.31510719212</v>
      </c>
      <c r="E9511">
        <v>4315.0585924569696</v>
      </c>
      <c r="F9511">
        <v>16.7093125442731</v>
      </c>
      <c r="G9511">
        <v>7.8886849092807099</v>
      </c>
      <c r="H9511">
        <v>1095.1338280314999</v>
      </c>
      <c r="I9511">
        <v>1528.56815262126</v>
      </c>
    </row>
    <row r="9512" spans="1:9" x14ac:dyDescent="0.25">
      <c r="A9512" t="s">
        <v>63</v>
      </c>
      <c r="B9512">
        <v>2014</v>
      </c>
      <c r="C9512">
        <v>6</v>
      </c>
      <c r="D9512">
        <v>1264.14029346239</v>
      </c>
      <c r="E9512">
        <v>4328.9978833886698</v>
      </c>
      <c r="F9512">
        <v>222.176158604384</v>
      </c>
      <c r="G9512">
        <v>100.26084651443099</v>
      </c>
      <c r="H9512">
        <v>1523.4710546706799</v>
      </c>
      <c r="I9512">
        <v>1211.9327277932</v>
      </c>
    </row>
    <row r="9513" spans="1:9" x14ac:dyDescent="0.25">
      <c r="A9513" t="s">
        <v>63</v>
      </c>
      <c r="B9513">
        <v>2014</v>
      </c>
      <c r="C9513">
        <v>7</v>
      </c>
      <c r="D9513">
        <v>1253.5438967811999</v>
      </c>
      <c r="E9513">
        <v>4634.8311926962297</v>
      </c>
      <c r="F9513">
        <v>72.576924374976798</v>
      </c>
      <c r="G9513">
        <v>32.286694308185297</v>
      </c>
      <c r="H9513">
        <v>848.08363405319199</v>
      </c>
      <c r="I9513">
        <v>1256.6542778191699</v>
      </c>
    </row>
    <row r="9514" spans="1:9" x14ac:dyDescent="0.25">
      <c r="A9514" t="s">
        <v>63</v>
      </c>
      <c r="B9514">
        <v>2014</v>
      </c>
      <c r="C9514">
        <v>8</v>
      </c>
      <c r="D9514">
        <v>688.94463936389002</v>
      </c>
      <c r="E9514">
        <v>4779.7083645019502</v>
      </c>
      <c r="F9514">
        <v>1030.74415366938</v>
      </c>
      <c r="G9514">
        <v>477.261268824365</v>
      </c>
      <c r="H9514">
        <v>2154.5834684554302</v>
      </c>
      <c r="I9514">
        <v>697.02625381810196</v>
      </c>
    </row>
    <row r="9515" spans="1:9" x14ac:dyDescent="0.25">
      <c r="A9515" t="s">
        <v>63</v>
      </c>
      <c r="B9515">
        <v>2014</v>
      </c>
      <c r="C9515">
        <v>9</v>
      </c>
      <c r="D9515">
        <v>433.98177732955702</v>
      </c>
      <c r="E9515">
        <v>4820.9584511564699</v>
      </c>
      <c r="F9515">
        <v>227.76498612695701</v>
      </c>
      <c r="G9515">
        <v>105.93915051070999</v>
      </c>
      <c r="H9515">
        <v>329.50231020008101</v>
      </c>
      <c r="I9515">
        <v>448.18209323387902</v>
      </c>
    </row>
    <row r="9516" spans="1:9" x14ac:dyDescent="0.25">
      <c r="A9516" t="s">
        <v>63</v>
      </c>
      <c r="B9516">
        <v>2014</v>
      </c>
      <c r="C9516">
        <v>10</v>
      </c>
      <c r="D9516">
        <v>243.609108921309</v>
      </c>
      <c r="E9516">
        <v>4816.42828755951</v>
      </c>
      <c r="F9516">
        <v>758.68031837381295</v>
      </c>
      <c r="G9516">
        <v>351.74378151880302</v>
      </c>
      <c r="H9516">
        <v>1107.9605567588001</v>
      </c>
      <c r="I9516">
        <v>262.42396521829397</v>
      </c>
    </row>
    <row r="9517" spans="1:9" x14ac:dyDescent="0.25">
      <c r="A9517" t="s">
        <v>63</v>
      </c>
      <c r="B9517">
        <v>2014</v>
      </c>
      <c r="C9517">
        <v>11</v>
      </c>
      <c r="D9517">
        <v>158.61120777299701</v>
      </c>
      <c r="E9517">
        <v>4814.8045819442796</v>
      </c>
      <c r="F9517">
        <v>433.06877810104402</v>
      </c>
      <c r="G9517">
        <v>199.095248955697</v>
      </c>
      <c r="H9517">
        <v>407.95774279084202</v>
      </c>
      <c r="I9517">
        <v>166.12618707474701</v>
      </c>
    </row>
    <row r="9518" spans="1:9" x14ac:dyDescent="0.25">
      <c r="A9518" t="s">
        <v>63</v>
      </c>
      <c r="B9518">
        <v>2014</v>
      </c>
      <c r="C9518">
        <v>12</v>
      </c>
      <c r="D9518">
        <v>251.107046618645</v>
      </c>
      <c r="E9518">
        <v>4857.3226773063598</v>
      </c>
      <c r="F9518">
        <v>885.77766511121797</v>
      </c>
      <c r="G9518">
        <v>410.01911322618997</v>
      </c>
      <c r="H9518">
        <v>1050.75991462765</v>
      </c>
      <c r="I9518">
        <v>176.406987885706</v>
      </c>
    </row>
    <row r="9519" spans="1:9" x14ac:dyDescent="0.25">
      <c r="A9519" t="s">
        <v>64</v>
      </c>
      <c r="B9519">
        <v>2002</v>
      </c>
      <c r="C9519">
        <v>1</v>
      </c>
      <c r="D9519">
        <v>435.14601413278598</v>
      </c>
      <c r="E9519">
        <v>4304.3566222979798</v>
      </c>
      <c r="F9519">
        <v>830.856975440979</v>
      </c>
      <c r="G9519">
        <v>425.24634320798498</v>
      </c>
      <c r="H9519">
        <v>1048.74249877895</v>
      </c>
      <c r="I9519">
        <v>212.24302448099101</v>
      </c>
    </row>
    <row r="9520" spans="1:9" x14ac:dyDescent="0.25">
      <c r="A9520" t="s">
        <v>64</v>
      </c>
      <c r="B9520">
        <v>2002</v>
      </c>
      <c r="C9520">
        <v>2</v>
      </c>
      <c r="D9520">
        <v>631.88470457098003</v>
      </c>
      <c r="E9520">
        <v>4298.0689304113803</v>
      </c>
      <c r="F9520">
        <v>716.99189124607096</v>
      </c>
      <c r="G9520">
        <v>366.84667867526599</v>
      </c>
      <c r="H9520">
        <v>1058.36411442089</v>
      </c>
      <c r="I9520">
        <v>297.580145607605</v>
      </c>
    </row>
    <row r="9521" spans="1:9" x14ac:dyDescent="0.25">
      <c r="A9521" t="s">
        <v>64</v>
      </c>
      <c r="B9521">
        <v>2002</v>
      </c>
      <c r="C9521">
        <v>3</v>
      </c>
      <c r="D9521">
        <v>1049.3191233628399</v>
      </c>
      <c r="E9521">
        <v>4280.2734681202701</v>
      </c>
      <c r="F9521">
        <v>367.79210690837903</v>
      </c>
      <c r="G9521">
        <v>187.313049906017</v>
      </c>
      <c r="H9521">
        <v>709.02074394722001</v>
      </c>
      <c r="I9521">
        <v>698.05482891784698</v>
      </c>
    </row>
    <row r="9522" spans="1:9" x14ac:dyDescent="0.25">
      <c r="A9522" t="s">
        <v>64</v>
      </c>
      <c r="B9522">
        <v>2002</v>
      </c>
      <c r="C9522">
        <v>4</v>
      </c>
      <c r="D9522">
        <v>1423.6524021986399</v>
      </c>
      <c r="E9522">
        <v>3937.1164065007802</v>
      </c>
      <c r="F9522">
        <v>8.7862098083814999</v>
      </c>
      <c r="G9522">
        <v>4.0630465336254602</v>
      </c>
      <c r="H9522">
        <v>254.15325426297201</v>
      </c>
      <c r="I9522">
        <v>1167.78092006058</v>
      </c>
    </row>
    <row r="9523" spans="1:9" x14ac:dyDescent="0.25">
      <c r="A9523" t="s">
        <v>64</v>
      </c>
      <c r="B9523">
        <v>2002</v>
      </c>
      <c r="C9523">
        <v>5</v>
      </c>
      <c r="D9523">
        <v>1854.5345414588201</v>
      </c>
      <c r="E9523">
        <v>3402.6944220697801</v>
      </c>
      <c r="F9523">
        <v>11.4856406043726</v>
      </c>
      <c r="G9523">
        <v>5.4823830781513196</v>
      </c>
      <c r="H9523">
        <v>545.93538441185001</v>
      </c>
      <c r="I9523">
        <v>1480.4772228295501</v>
      </c>
    </row>
    <row r="9524" spans="1:9" x14ac:dyDescent="0.25">
      <c r="A9524" t="s">
        <v>64</v>
      </c>
      <c r="B9524">
        <v>2002</v>
      </c>
      <c r="C9524">
        <v>6</v>
      </c>
      <c r="D9524">
        <v>1314.3751876588401</v>
      </c>
      <c r="E9524">
        <v>3429.5269919525899</v>
      </c>
      <c r="F9524">
        <v>8.6406446011881499</v>
      </c>
      <c r="G9524">
        <v>3.9756581593889302</v>
      </c>
      <c r="H9524">
        <v>1077.1362436714201</v>
      </c>
      <c r="I9524">
        <v>1127.9658395690501</v>
      </c>
    </row>
    <row r="9525" spans="1:9" x14ac:dyDescent="0.25">
      <c r="A9525" t="s">
        <v>64</v>
      </c>
      <c r="B9525">
        <v>2002</v>
      </c>
      <c r="C9525">
        <v>7</v>
      </c>
      <c r="D9525">
        <v>1090.0185395374001</v>
      </c>
      <c r="E9525">
        <v>3993.1916346483599</v>
      </c>
      <c r="F9525">
        <v>82.980021921721701</v>
      </c>
      <c r="G9525">
        <v>41.6308209534402</v>
      </c>
      <c r="H9525">
        <v>979.83097219387105</v>
      </c>
      <c r="I9525">
        <v>1139.2099244721501</v>
      </c>
    </row>
    <row r="9526" spans="1:9" x14ac:dyDescent="0.25">
      <c r="A9526" t="s">
        <v>64</v>
      </c>
      <c r="B9526">
        <v>2002</v>
      </c>
      <c r="C9526">
        <v>8</v>
      </c>
      <c r="D9526">
        <v>894.31631879726501</v>
      </c>
      <c r="E9526">
        <v>3852.0142018454799</v>
      </c>
      <c r="F9526">
        <v>14.3897058319062</v>
      </c>
      <c r="G9526">
        <v>7.0367704980889698</v>
      </c>
      <c r="H9526">
        <v>239.72444268697399</v>
      </c>
      <c r="I9526">
        <v>874.19791732343697</v>
      </c>
    </row>
    <row r="9527" spans="1:9" x14ac:dyDescent="0.25">
      <c r="A9527" t="s">
        <v>64</v>
      </c>
      <c r="B9527">
        <v>2002</v>
      </c>
      <c r="C9527">
        <v>9</v>
      </c>
      <c r="D9527">
        <v>453.76003472954801</v>
      </c>
      <c r="E9527">
        <v>4006.5836238093598</v>
      </c>
      <c r="F9527">
        <v>120.651762549241</v>
      </c>
      <c r="G9527">
        <v>63.653984947630398</v>
      </c>
      <c r="H9527">
        <v>696.39092683904596</v>
      </c>
      <c r="I9527">
        <v>475.37226356621699</v>
      </c>
    </row>
    <row r="9528" spans="1:9" x14ac:dyDescent="0.25">
      <c r="A9528" t="s">
        <v>64</v>
      </c>
      <c r="B9528">
        <v>2002</v>
      </c>
      <c r="C9528">
        <v>10</v>
      </c>
      <c r="D9528">
        <v>205.50399262023001</v>
      </c>
      <c r="E9528">
        <v>4254.3320031557496</v>
      </c>
      <c r="F9528">
        <v>1328.0491317046899</v>
      </c>
      <c r="G9528">
        <v>681.64064139740697</v>
      </c>
      <c r="H9528">
        <v>2157.52051909599</v>
      </c>
      <c r="I9528">
        <v>262.24307183829302</v>
      </c>
    </row>
    <row r="9529" spans="1:9" x14ac:dyDescent="0.25">
      <c r="A9529" t="s">
        <v>64</v>
      </c>
      <c r="B9529">
        <v>2002</v>
      </c>
      <c r="C9529">
        <v>11</v>
      </c>
      <c r="D9529">
        <v>219.01816951349701</v>
      </c>
      <c r="E9529">
        <v>4288.1942456895504</v>
      </c>
      <c r="F9529">
        <v>397.708866273365</v>
      </c>
      <c r="G9529">
        <v>203.430052882898</v>
      </c>
      <c r="H9529">
        <v>397.278084380932</v>
      </c>
      <c r="I9529">
        <v>226.78258859834199</v>
      </c>
    </row>
    <row r="9530" spans="1:9" x14ac:dyDescent="0.25">
      <c r="A9530" t="s">
        <v>64</v>
      </c>
      <c r="B9530">
        <v>2002</v>
      </c>
      <c r="C9530">
        <v>12</v>
      </c>
      <c r="D9530">
        <v>249.68234278644999</v>
      </c>
      <c r="E9530">
        <v>4304.9871607412697</v>
      </c>
      <c r="F9530">
        <v>448.05670869684201</v>
      </c>
      <c r="G9530">
        <v>228.22962376815099</v>
      </c>
      <c r="H9530">
        <v>366.07075630910902</v>
      </c>
      <c r="I9530">
        <v>194.40539751244501</v>
      </c>
    </row>
    <row r="9531" spans="1:9" x14ac:dyDescent="0.25">
      <c r="A9531" t="s">
        <v>64</v>
      </c>
      <c r="B9531">
        <v>2003</v>
      </c>
      <c r="C9531">
        <v>1</v>
      </c>
      <c r="D9531">
        <v>379.28707495007501</v>
      </c>
      <c r="E9531">
        <v>4298.5067004032899</v>
      </c>
      <c r="F9531">
        <v>537.99893082408903</v>
      </c>
      <c r="G9531">
        <v>275.26847375680302</v>
      </c>
      <c r="H9531">
        <v>531.78336520095797</v>
      </c>
      <c r="I9531">
        <v>196.401419815693</v>
      </c>
    </row>
    <row r="9532" spans="1:9" x14ac:dyDescent="0.25">
      <c r="A9532" t="s">
        <v>64</v>
      </c>
      <c r="B9532">
        <v>2003</v>
      </c>
      <c r="C9532">
        <v>2</v>
      </c>
      <c r="D9532">
        <v>519.39121738223105</v>
      </c>
      <c r="E9532">
        <v>4300.64482830612</v>
      </c>
      <c r="F9532">
        <v>271.53948933533701</v>
      </c>
      <c r="G9532">
        <v>138.71408471280199</v>
      </c>
      <c r="H9532">
        <v>172.776441431308</v>
      </c>
      <c r="I9532">
        <v>263.36612541877702</v>
      </c>
    </row>
    <row r="9533" spans="1:9" x14ac:dyDescent="0.25">
      <c r="A9533" t="s">
        <v>64</v>
      </c>
      <c r="B9533">
        <v>2003</v>
      </c>
      <c r="C9533">
        <v>3</v>
      </c>
      <c r="D9533">
        <v>1052.2891865538199</v>
      </c>
      <c r="E9533">
        <v>4246.9500617764998</v>
      </c>
      <c r="F9533">
        <v>104.919197551774</v>
      </c>
      <c r="G9533">
        <v>53.657346618412603</v>
      </c>
      <c r="H9533">
        <v>99.826863631353405</v>
      </c>
      <c r="I9533">
        <v>698.57964532414496</v>
      </c>
    </row>
    <row r="9534" spans="1:9" x14ac:dyDescent="0.25">
      <c r="A9534" t="s">
        <v>64</v>
      </c>
      <c r="B9534">
        <v>2003</v>
      </c>
      <c r="C9534">
        <v>4</v>
      </c>
      <c r="D9534">
        <v>1306.1847067971801</v>
      </c>
      <c r="E9534">
        <v>4002.5994465328999</v>
      </c>
      <c r="F9534">
        <v>100.056829140454</v>
      </c>
      <c r="G9534">
        <v>50.710914275157599</v>
      </c>
      <c r="H9534">
        <v>579.09722866510401</v>
      </c>
      <c r="I9534">
        <v>1116.31274451483</v>
      </c>
    </row>
    <row r="9535" spans="1:9" x14ac:dyDescent="0.25">
      <c r="A9535" t="s">
        <v>64</v>
      </c>
      <c r="B9535">
        <v>2003</v>
      </c>
      <c r="C9535">
        <v>5</v>
      </c>
      <c r="D9535">
        <v>1656.09334852501</v>
      </c>
      <c r="E9535">
        <v>3698.4295809795399</v>
      </c>
      <c r="F9535">
        <v>9.1348917456069607</v>
      </c>
      <c r="G9535">
        <v>4.22903342887669</v>
      </c>
      <c r="H9535">
        <v>623.17393791217796</v>
      </c>
      <c r="I9535">
        <v>1499.12333563261</v>
      </c>
    </row>
    <row r="9536" spans="1:9" x14ac:dyDescent="0.25">
      <c r="A9536" t="s">
        <v>64</v>
      </c>
      <c r="B9536">
        <v>2003</v>
      </c>
      <c r="C9536">
        <v>6</v>
      </c>
      <c r="D9536">
        <v>1303.9675539267</v>
      </c>
      <c r="E9536">
        <v>3333.4553717594899</v>
      </c>
      <c r="F9536">
        <v>9.3660192977057406</v>
      </c>
      <c r="G9536">
        <v>4.28295958852806</v>
      </c>
      <c r="H9536">
        <v>721.47539790763801</v>
      </c>
      <c r="I9536">
        <v>1033.3460513878799</v>
      </c>
    </row>
    <row r="9537" spans="1:9" x14ac:dyDescent="0.25">
      <c r="A9537" t="s">
        <v>64</v>
      </c>
      <c r="B9537">
        <v>2003</v>
      </c>
      <c r="C9537">
        <v>7</v>
      </c>
      <c r="D9537">
        <v>1062.5251205581801</v>
      </c>
      <c r="E9537">
        <v>3965.47174639389</v>
      </c>
      <c r="F9537">
        <v>158.75899051532301</v>
      </c>
      <c r="G9537">
        <v>80.638177531775796</v>
      </c>
      <c r="H9537">
        <v>1428.84494280731</v>
      </c>
      <c r="I9537">
        <v>1058.5839912123799</v>
      </c>
    </row>
    <row r="9538" spans="1:9" x14ac:dyDescent="0.25">
      <c r="A9538" t="s">
        <v>64</v>
      </c>
      <c r="B9538">
        <v>2003</v>
      </c>
      <c r="C9538">
        <v>8</v>
      </c>
      <c r="D9538">
        <v>634.11617575517596</v>
      </c>
      <c r="E9538">
        <v>4170.2590461832397</v>
      </c>
      <c r="F9538">
        <v>460.64283365271098</v>
      </c>
      <c r="G9538">
        <v>233.17790349434699</v>
      </c>
      <c r="H9538">
        <v>1069.9730332086599</v>
      </c>
      <c r="I9538">
        <v>660.94662738235002</v>
      </c>
    </row>
    <row r="9539" spans="1:9" x14ac:dyDescent="0.25">
      <c r="A9539" t="s">
        <v>64</v>
      </c>
      <c r="B9539">
        <v>2003</v>
      </c>
      <c r="C9539">
        <v>9</v>
      </c>
      <c r="D9539">
        <v>453.31023352983402</v>
      </c>
      <c r="E9539">
        <v>4250.4912830766998</v>
      </c>
      <c r="F9539">
        <v>523.893997900562</v>
      </c>
      <c r="G9539">
        <v>267.23886095543099</v>
      </c>
      <c r="H9539">
        <v>797.98997889079999</v>
      </c>
      <c r="I9539">
        <v>472.02377716253301</v>
      </c>
    </row>
    <row r="9540" spans="1:9" x14ac:dyDescent="0.25">
      <c r="A9540" t="s">
        <v>64</v>
      </c>
      <c r="B9540">
        <v>2003</v>
      </c>
      <c r="C9540">
        <v>10</v>
      </c>
      <c r="D9540">
        <v>217.873291380029</v>
      </c>
      <c r="E9540">
        <v>4276.11049151108</v>
      </c>
      <c r="F9540">
        <v>888.64483562183398</v>
      </c>
      <c r="G9540">
        <v>456.20378568175101</v>
      </c>
      <c r="H9540">
        <v>1463.12730549301</v>
      </c>
      <c r="I9540">
        <v>230.40407087769</v>
      </c>
    </row>
    <row r="9541" spans="1:9" x14ac:dyDescent="0.25">
      <c r="A9541" t="s">
        <v>64</v>
      </c>
      <c r="B9541">
        <v>2003</v>
      </c>
      <c r="C9541">
        <v>11</v>
      </c>
      <c r="D9541">
        <v>213.63625579351901</v>
      </c>
      <c r="E9541">
        <v>4268.7761118092303</v>
      </c>
      <c r="F9541">
        <v>583.47679783180195</v>
      </c>
      <c r="G9541">
        <v>299.34589741307201</v>
      </c>
      <c r="H9541">
        <v>725.95268709674804</v>
      </c>
      <c r="I9541">
        <v>180.206762345285</v>
      </c>
    </row>
    <row r="9542" spans="1:9" x14ac:dyDescent="0.25">
      <c r="A9542" t="s">
        <v>64</v>
      </c>
      <c r="B9542">
        <v>2003</v>
      </c>
      <c r="C9542">
        <v>12</v>
      </c>
      <c r="D9542">
        <v>311.41959750979498</v>
      </c>
      <c r="E9542">
        <v>4293.52490087143</v>
      </c>
      <c r="F9542">
        <v>732.90477945598604</v>
      </c>
      <c r="G9542">
        <v>375.10633656608098</v>
      </c>
      <c r="H9542">
        <v>890.51503191684697</v>
      </c>
      <c r="I9542">
        <v>176.357021829285</v>
      </c>
    </row>
    <row r="9543" spans="1:9" x14ac:dyDescent="0.25">
      <c r="A9543" t="s">
        <v>64</v>
      </c>
      <c r="B9543">
        <v>2004</v>
      </c>
      <c r="C9543">
        <v>1</v>
      </c>
      <c r="D9543">
        <v>355.94222202383997</v>
      </c>
      <c r="E9543">
        <v>4302.3068641276604</v>
      </c>
      <c r="F9543">
        <v>599.023412393532</v>
      </c>
      <c r="G9543">
        <v>306.78469684430303</v>
      </c>
      <c r="H9543">
        <v>531.45887814500804</v>
      </c>
      <c r="I9543">
        <v>145.667641515703</v>
      </c>
    </row>
    <row r="9544" spans="1:9" x14ac:dyDescent="0.25">
      <c r="A9544" t="s">
        <v>64</v>
      </c>
      <c r="B9544">
        <v>2004</v>
      </c>
      <c r="C9544">
        <v>2</v>
      </c>
      <c r="D9544">
        <v>552.13039836935002</v>
      </c>
      <c r="E9544">
        <v>4299.8347643196103</v>
      </c>
      <c r="F9544">
        <v>615.93194240182902</v>
      </c>
      <c r="G9544">
        <v>315.55023451169501</v>
      </c>
      <c r="H9544">
        <v>780.96749552802999</v>
      </c>
      <c r="I9544">
        <v>232.55766998755001</v>
      </c>
    </row>
    <row r="9545" spans="1:9" x14ac:dyDescent="0.25">
      <c r="A9545" t="s">
        <v>64</v>
      </c>
      <c r="B9545">
        <v>2004</v>
      </c>
      <c r="C9545">
        <v>3</v>
      </c>
      <c r="D9545">
        <v>884.83668004245806</v>
      </c>
      <c r="E9545">
        <v>4276.3195602525302</v>
      </c>
      <c r="F9545">
        <v>464.01377054500603</v>
      </c>
      <c r="G9545">
        <v>236.68227649462699</v>
      </c>
      <c r="H9545">
        <v>730.87274033844005</v>
      </c>
      <c r="I9545">
        <v>565.32480876239799</v>
      </c>
    </row>
    <row r="9546" spans="1:9" x14ac:dyDescent="0.25">
      <c r="A9546" t="s">
        <v>64</v>
      </c>
      <c r="B9546">
        <v>2004</v>
      </c>
      <c r="C9546">
        <v>4</v>
      </c>
      <c r="D9546">
        <v>1402.8298320205299</v>
      </c>
      <c r="E9546">
        <v>4058.5700453234899</v>
      </c>
      <c r="F9546">
        <v>44.031640237994203</v>
      </c>
      <c r="G9546">
        <v>22.832838303297802</v>
      </c>
      <c r="H9546">
        <v>423.32513420922299</v>
      </c>
      <c r="I9546">
        <v>1175.7945056001499</v>
      </c>
    </row>
    <row r="9547" spans="1:9" x14ac:dyDescent="0.25">
      <c r="A9547" t="s">
        <v>64</v>
      </c>
      <c r="B9547">
        <v>2004</v>
      </c>
      <c r="C9547">
        <v>5</v>
      </c>
      <c r="D9547">
        <v>1284.71254688011</v>
      </c>
      <c r="E9547">
        <v>3916.5887504321299</v>
      </c>
      <c r="F9547">
        <v>19.414052783241299</v>
      </c>
      <c r="G9547">
        <v>9.7881973750624294</v>
      </c>
      <c r="H9547">
        <v>859.43217463180599</v>
      </c>
      <c r="I9547">
        <v>1244.88883630752</v>
      </c>
    </row>
    <row r="9548" spans="1:9" x14ac:dyDescent="0.25">
      <c r="A9548" t="s">
        <v>64</v>
      </c>
      <c r="B9548">
        <v>2004</v>
      </c>
      <c r="C9548">
        <v>6</v>
      </c>
      <c r="D9548">
        <v>1157.6386345790399</v>
      </c>
      <c r="E9548">
        <v>3965.2458907483701</v>
      </c>
      <c r="F9548">
        <v>172.847615868802</v>
      </c>
      <c r="G9548">
        <v>89.371131249930301</v>
      </c>
      <c r="H9548">
        <v>1318.0553818323101</v>
      </c>
      <c r="I9548">
        <v>1179.4576242185501</v>
      </c>
    </row>
    <row r="9549" spans="1:9" x14ac:dyDescent="0.25">
      <c r="A9549" t="s">
        <v>64</v>
      </c>
      <c r="B9549">
        <v>2004</v>
      </c>
      <c r="C9549">
        <v>7</v>
      </c>
      <c r="D9549">
        <v>873.37946825372705</v>
      </c>
      <c r="E9549">
        <v>4254.2913249971798</v>
      </c>
      <c r="F9549">
        <v>527.01899476688402</v>
      </c>
      <c r="G9549">
        <v>271.11344503299398</v>
      </c>
      <c r="H9549">
        <v>1315.56949592506</v>
      </c>
      <c r="I9549">
        <v>958.08920186959301</v>
      </c>
    </row>
    <row r="9550" spans="1:9" x14ac:dyDescent="0.25">
      <c r="A9550" t="s">
        <v>64</v>
      </c>
      <c r="B9550">
        <v>2004</v>
      </c>
      <c r="C9550">
        <v>8</v>
      </c>
      <c r="D9550">
        <v>686.78291727603903</v>
      </c>
      <c r="E9550">
        <v>4221.5985309622201</v>
      </c>
      <c r="F9550">
        <v>629.93707293012596</v>
      </c>
      <c r="G9550">
        <v>323.34508478408998</v>
      </c>
      <c r="H9550">
        <v>1422.3855957794899</v>
      </c>
      <c r="I9550">
        <v>722.19524946241404</v>
      </c>
    </row>
    <row r="9551" spans="1:9" x14ac:dyDescent="0.25">
      <c r="A9551" t="s">
        <v>64</v>
      </c>
      <c r="B9551">
        <v>2004</v>
      </c>
      <c r="C9551">
        <v>9</v>
      </c>
      <c r="D9551">
        <v>371.17227821125101</v>
      </c>
      <c r="E9551">
        <v>4272.3449378703299</v>
      </c>
      <c r="F9551">
        <v>476.15100560085301</v>
      </c>
      <c r="G9551">
        <v>242.56162430825</v>
      </c>
      <c r="H9551">
        <v>788.11052417663598</v>
      </c>
      <c r="I9551">
        <v>397.60063562642603</v>
      </c>
    </row>
    <row r="9552" spans="1:9" x14ac:dyDescent="0.25">
      <c r="A9552" t="s">
        <v>64</v>
      </c>
      <c r="B9552">
        <v>2004</v>
      </c>
      <c r="C9552">
        <v>10</v>
      </c>
      <c r="D9552">
        <v>261.81230052167899</v>
      </c>
      <c r="E9552">
        <v>4288.4140487915001</v>
      </c>
      <c r="F9552">
        <v>775.45748415628395</v>
      </c>
      <c r="G9552">
        <v>396.93166161829799</v>
      </c>
      <c r="H9552">
        <v>1126.8061310840201</v>
      </c>
      <c r="I9552">
        <v>267.12126106550699</v>
      </c>
    </row>
    <row r="9553" spans="1:9" x14ac:dyDescent="0.25">
      <c r="A9553" t="s">
        <v>64</v>
      </c>
      <c r="B9553">
        <v>2004</v>
      </c>
      <c r="C9553">
        <v>11</v>
      </c>
      <c r="D9553">
        <v>221.609691540303</v>
      </c>
      <c r="E9553">
        <v>4289.8677098069702</v>
      </c>
      <c r="F9553">
        <v>777.82800941621804</v>
      </c>
      <c r="G9553">
        <v>397.39078980777998</v>
      </c>
      <c r="H9553">
        <v>1042.1517657433301</v>
      </c>
      <c r="I9553">
        <v>185.92716437988301</v>
      </c>
    </row>
    <row r="9554" spans="1:9" x14ac:dyDescent="0.25">
      <c r="A9554" t="s">
        <v>64</v>
      </c>
      <c r="B9554">
        <v>2004</v>
      </c>
      <c r="C9554">
        <v>12</v>
      </c>
      <c r="D9554">
        <v>286.43944620718997</v>
      </c>
      <c r="E9554">
        <v>4300.3771870246901</v>
      </c>
      <c r="F9554">
        <v>650.871689641991</v>
      </c>
      <c r="G9554">
        <v>333.61455841221698</v>
      </c>
      <c r="H9554">
        <v>655.32494168897597</v>
      </c>
      <c r="I9554">
        <v>165.23545508784801</v>
      </c>
    </row>
    <row r="9555" spans="1:9" x14ac:dyDescent="0.25">
      <c r="A9555" t="s">
        <v>64</v>
      </c>
      <c r="B9555">
        <v>2005</v>
      </c>
      <c r="C9555">
        <v>1</v>
      </c>
      <c r="D9555">
        <v>425.55013703732499</v>
      </c>
      <c r="E9555">
        <v>4308.6189134611504</v>
      </c>
      <c r="F9555">
        <v>826.87521477109897</v>
      </c>
      <c r="G9555">
        <v>421.77114718678899</v>
      </c>
      <c r="H9555">
        <v>993.13275376071999</v>
      </c>
      <c r="I9555">
        <v>164.39605133552499</v>
      </c>
    </row>
    <row r="9556" spans="1:9" x14ac:dyDescent="0.25">
      <c r="A9556" t="s">
        <v>64</v>
      </c>
      <c r="B9556">
        <v>2005</v>
      </c>
      <c r="C9556">
        <v>2</v>
      </c>
      <c r="D9556">
        <v>456.524683454495</v>
      </c>
      <c r="E9556">
        <v>4301.2329861718799</v>
      </c>
      <c r="F9556">
        <v>408.73675301983798</v>
      </c>
      <c r="G9556">
        <v>210.279196545145</v>
      </c>
      <c r="H9556">
        <v>390.14686410289698</v>
      </c>
      <c r="I9556">
        <v>196.57465648428399</v>
      </c>
    </row>
    <row r="9557" spans="1:9" x14ac:dyDescent="0.25">
      <c r="A9557" t="s">
        <v>64</v>
      </c>
      <c r="B9557">
        <v>2005</v>
      </c>
      <c r="C9557">
        <v>3</v>
      </c>
      <c r="D9557">
        <v>749.58320730825403</v>
      </c>
      <c r="E9557">
        <v>4293.3182303538497</v>
      </c>
      <c r="F9557">
        <v>573.41791932722094</v>
      </c>
      <c r="G9557">
        <v>292.50878447286198</v>
      </c>
      <c r="H9557">
        <v>851.27915930194899</v>
      </c>
      <c r="I9557">
        <v>482.47256210754398</v>
      </c>
    </row>
    <row r="9558" spans="1:9" x14ac:dyDescent="0.25">
      <c r="A9558" t="s">
        <v>64</v>
      </c>
      <c r="B9558">
        <v>2005</v>
      </c>
      <c r="C9558">
        <v>4</v>
      </c>
      <c r="D9558">
        <v>1417.28073799145</v>
      </c>
      <c r="E9558">
        <v>4123.4263413545204</v>
      </c>
      <c r="F9558">
        <v>21.631160994765999</v>
      </c>
      <c r="G9558">
        <v>10.4395876596263</v>
      </c>
      <c r="H9558">
        <v>448.89066517541897</v>
      </c>
      <c r="I9558">
        <v>1180.1456657367501</v>
      </c>
    </row>
    <row r="9559" spans="1:9" x14ac:dyDescent="0.25">
      <c r="A9559" t="s">
        <v>64</v>
      </c>
      <c r="B9559">
        <v>2005</v>
      </c>
      <c r="C9559">
        <v>5</v>
      </c>
      <c r="D9559">
        <v>1483.8329141681299</v>
      </c>
      <c r="E9559">
        <v>3884.2683680688501</v>
      </c>
      <c r="F9559">
        <v>16.854295160113299</v>
      </c>
      <c r="G9559">
        <v>8.0366637707700708</v>
      </c>
      <c r="H9559">
        <v>622.30549533424403</v>
      </c>
      <c r="I9559">
        <v>1417.1522254254901</v>
      </c>
    </row>
    <row r="9560" spans="1:9" x14ac:dyDescent="0.25">
      <c r="A9560" t="s">
        <v>64</v>
      </c>
      <c r="B9560">
        <v>2005</v>
      </c>
      <c r="C9560">
        <v>6</v>
      </c>
      <c r="D9560">
        <v>1177.3158105836501</v>
      </c>
      <c r="E9560">
        <v>3780.0103519627401</v>
      </c>
      <c r="F9560">
        <v>13.240807101406199</v>
      </c>
      <c r="G9560">
        <v>6.2308248720108796</v>
      </c>
      <c r="H9560">
        <v>873.46410678653695</v>
      </c>
      <c r="I9560">
        <v>1131.2350820793499</v>
      </c>
    </row>
    <row r="9561" spans="1:9" x14ac:dyDescent="0.25">
      <c r="A9561" t="s">
        <v>64</v>
      </c>
      <c r="B9561">
        <v>2005</v>
      </c>
      <c r="C9561">
        <v>7</v>
      </c>
      <c r="D9561">
        <v>1094.8714732865899</v>
      </c>
      <c r="E9561">
        <v>3792.8896148876202</v>
      </c>
      <c r="F9561">
        <v>49.4975842401129</v>
      </c>
      <c r="G9561">
        <v>25.2115616042875</v>
      </c>
      <c r="H9561">
        <v>898.51106494350404</v>
      </c>
      <c r="I9561">
        <v>1022.2648229013</v>
      </c>
    </row>
    <row r="9562" spans="1:9" x14ac:dyDescent="0.25">
      <c r="A9562" t="s">
        <v>64</v>
      </c>
      <c r="B9562">
        <v>2005</v>
      </c>
      <c r="C9562">
        <v>8</v>
      </c>
      <c r="D9562">
        <v>623.82342645129199</v>
      </c>
      <c r="E9562">
        <v>4126.8748906311803</v>
      </c>
      <c r="F9562">
        <v>907.93670493280501</v>
      </c>
      <c r="G9562">
        <v>462.33577791466598</v>
      </c>
      <c r="H9562">
        <v>1888.54029292114</v>
      </c>
      <c r="I9562">
        <v>643.34679376862096</v>
      </c>
    </row>
    <row r="9563" spans="1:9" x14ac:dyDescent="0.25">
      <c r="A9563" t="s">
        <v>64</v>
      </c>
      <c r="B9563">
        <v>2005</v>
      </c>
      <c r="C9563">
        <v>9</v>
      </c>
      <c r="D9563">
        <v>473.09102338959701</v>
      </c>
      <c r="E9563">
        <v>4174.9794300761396</v>
      </c>
      <c r="F9563">
        <v>167.598944062881</v>
      </c>
      <c r="G9563">
        <v>85.834649061436906</v>
      </c>
      <c r="H9563">
        <v>432.28481193411801</v>
      </c>
      <c r="I9563">
        <v>477.88830228740699</v>
      </c>
    </row>
    <row r="9564" spans="1:9" x14ac:dyDescent="0.25">
      <c r="A9564" t="s">
        <v>64</v>
      </c>
      <c r="B9564">
        <v>2005</v>
      </c>
      <c r="C9564">
        <v>10</v>
      </c>
      <c r="D9564">
        <v>329.85839207791298</v>
      </c>
      <c r="E9564">
        <v>4284.4640179165599</v>
      </c>
      <c r="F9564">
        <v>410.82571921643301</v>
      </c>
      <c r="G9564">
        <v>209.68965523198699</v>
      </c>
      <c r="H9564">
        <v>536.13560576791804</v>
      </c>
      <c r="I9564">
        <v>325.077563554368</v>
      </c>
    </row>
    <row r="9565" spans="1:9" x14ac:dyDescent="0.25">
      <c r="A9565" t="s">
        <v>64</v>
      </c>
      <c r="B9565">
        <v>2005</v>
      </c>
      <c r="C9565">
        <v>11</v>
      </c>
      <c r="D9565">
        <v>207.99990616450299</v>
      </c>
      <c r="E9565">
        <v>4294.4732491415398</v>
      </c>
      <c r="F9565">
        <v>555.89578649867997</v>
      </c>
      <c r="G9565">
        <v>284.67975218902302</v>
      </c>
      <c r="H9565">
        <v>572.49039029725998</v>
      </c>
      <c r="I9565">
        <v>182.084645378408</v>
      </c>
    </row>
    <row r="9566" spans="1:9" x14ac:dyDescent="0.25">
      <c r="A9566" t="s">
        <v>64</v>
      </c>
      <c r="B9566">
        <v>2005</v>
      </c>
      <c r="C9566">
        <v>12</v>
      </c>
      <c r="D9566">
        <v>267.13327297874503</v>
      </c>
      <c r="E9566">
        <v>4296.4488717945896</v>
      </c>
      <c r="F9566">
        <v>743.20497680610697</v>
      </c>
      <c r="G9566">
        <v>381.30215346657201</v>
      </c>
      <c r="H9566">
        <v>880.19573535495704</v>
      </c>
      <c r="I9566">
        <v>157.26194352850399</v>
      </c>
    </row>
    <row r="9567" spans="1:9" x14ac:dyDescent="0.25">
      <c r="A9567" t="s">
        <v>64</v>
      </c>
      <c r="B9567">
        <v>2006</v>
      </c>
      <c r="C9567">
        <v>1</v>
      </c>
      <c r="D9567">
        <v>322.69542637265198</v>
      </c>
      <c r="E9567">
        <v>4311.0015709600802</v>
      </c>
      <c r="F9567">
        <v>465.9435206604</v>
      </c>
      <c r="G9567">
        <v>238.79400875298899</v>
      </c>
      <c r="H9567">
        <v>260.46798220628801</v>
      </c>
      <c r="I9567">
        <v>137.28817204956101</v>
      </c>
    </row>
    <row r="9568" spans="1:9" x14ac:dyDescent="0.25">
      <c r="A9568" t="s">
        <v>64</v>
      </c>
      <c r="B9568">
        <v>2006</v>
      </c>
      <c r="C9568">
        <v>2</v>
      </c>
      <c r="D9568">
        <v>459.180192785749</v>
      </c>
      <c r="E9568">
        <v>4296.5949900967398</v>
      </c>
      <c r="F9568">
        <v>429.33770496528598</v>
      </c>
      <c r="G9568">
        <v>220.14611780392499</v>
      </c>
      <c r="H9568">
        <v>402.218814495831</v>
      </c>
      <c r="I9568">
        <v>200.41933943141501</v>
      </c>
    </row>
    <row r="9569" spans="1:9" x14ac:dyDescent="0.25">
      <c r="A9569" t="s">
        <v>64</v>
      </c>
      <c r="B9569">
        <v>2006</v>
      </c>
      <c r="C9569">
        <v>3</v>
      </c>
      <c r="D9569">
        <v>824.96014625465398</v>
      </c>
      <c r="E9569">
        <v>4285.2753222781403</v>
      </c>
      <c r="F9569">
        <v>145.06044728519899</v>
      </c>
      <c r="G9569">
        <v>73.176794915591699</v>
      </c>
      <c r="H9569">
        <v>191.445278945908</v>
      </c>
      <c r="I9569">
        <v>522.20179378484704</v>
      </c>
    </row>
    <row r="9570" spans="1:9" x14ac:dyDescent="0.25">
      <c r="A9570" t="s">
        <v>64</v>
      </c>
      <c r="B9570">
        <v>2006</v>
      </c>
      <c r="C9570">
        <v>4</v>
      </c>
      <c r="D9570">
        <v>1320.3206353897799</v>
      </c>
      <c r="E9570">
        <v>4164.8358306238597</v>
      </c>
      <c r="F9570">
        <v>42.036187993005797</v>
      </c>
      <c r="G9570">
        <v>20.736836173263999</v>
      </c>
      <c r="H9570">
        <v>325.97025698824899</v>
      </c>
      <c r="I9570">
        <v>1131.99081110209</v>
      </c>
    </row>
    <row r="9571" spans="1:9" x14ac:dyDescent="0.25">
      <c r="A9571" t="s">
        <v>64</v>
      </c>
      <c r="B9571">
        <v>2006</v>
      </c>
      <c r="C9571">
        <v>5</v>
      </c>
      <c r="D9571">
        <v>1545.1841383955</v>
      </c>
      <c r="E9571">
        <v>3673.3218695712999</v>
      </c>
      <c r="F9571">
        <v>14.7918016038305</v>
      </c>
      <c r="G9571">
        <v>7.1704164189292703</v>
      </c>
      <c r="H9571">
        <v>1000.77305697092</v>
      </c>
      <c r="I9571">
        <v>1352.67243843096</v>
      </c>
    </row>
    <row r="9572" spans="1:9" x14ac:dyDescent="0.25">
      <c r="A9572" t="s">
        <v>64</v>
      </c>
      <c r="B9572">
        <v>2006</v>
      </c>
      <c r="C9572">
        <v>6</v>
      </c>
      <c r="D9572">
        <v>1387.1682640480401</v>
      </c>
      <c r="E9572">
        <v>3819.6566051232198</v>
      </c>
      <c r="F9572">
        <v>11.4589774406061</v>
      </c>
      <c r="G9572">
        <v>5.4356147566453403</v>
      </c>
      <c r="H9572">
        <v>665.12804340354899</v>
      </c>
      <c r="I9572">
        <v>1350.7281818959</v>
      </c>
    </row>
    <row r="9573" spans="1:9" x14ac:dyDescent="0.25">
      <c r="A9573" t="s">
        <v>64</v>
      </c>
      <c r="B9573">
        <v>2006</v>
      </c>
      <c r="C9573">
        <v>7</v>
      </c>
      <c r="D9573">
        <v>1246.8737230004199</v>
      </c>
      <c r="E9573">
        <v>3556.10637487549</v>
      </c>
      <c r="F9573">
        <v>10.1149401708838</v>
      </c>
      <c r="G9573">
        <v>4.6285683826877504</v>
      </c>
      <c r="H9573">
        <v>331.45282323071899</v>
      </c>
      <c r="I9573">
        <v>1084.7659471910599</v>
      </c>
    </row>
    <row r="9574" spans="1:9" x14ac:dyDescent="0.25">
      <c r="A9574" t="s">
        <v>64</v>
      </c>
      <c r="B9574">
        <v>2006</v>
      </c>
      <c r="C9574">
        <v>8</v>
      </c>
      <c r="D9574">
        <v>578.62503206896804</v>
      </c>
      <c r="E9574">
        <v>4092.9408518069499</v>
      </c>
      <c r="F9574">
        <v>733.56727371109901</v>
      </c>
      <c r="G9574">
        <v>382.26692582848699</v>
      </c>
      <c r="H9574">
        <v>2096.0438307219702</v>
      </c>
      <c r="I9574">
        <v>590.50192161938196</v>
      </c>
    </row>
    <row r="9575" spans="1:9" x14ac:dyDescent="0.25">
      <c r="A9575" t="s">
        <v>64</v>
      </c>
      <c r="B9575">
        <v>2006</v>
      </c>
      <c r="C9575">
        <v>9</v>
      </c>
      <c r="D9575">
        <v>449.33445233156198</v>
      </c>
      <c r="E9575">
        <v>4248.0151899293496</v>
      </c>
      <c r="F9575">
        <v>591.59726074878699</v>
      </c>
      <c r="G9575">
        <v>303.16937221988201</v>
      </c>
      <c r="H9575">
        <v>1140.8418596280701</v>
      </c>
      <c r="I9575">
        <v>466.15099407503601</v>
      </c>
    </row>
    <row r="9576" spans="1:9" x14ac:dyDescent="0.25">
      <c r="A9576" t="s">
        <v>64</v>
      </c>
      <c r="B9576">
        <v>2006</v>
      </c>
      <c r="C9576">
        <v>10</v>
      </c>
      <c r="D9576">
        <v>285.99262777860702</v>
      </c>
      <c r="E9576">
        <v>4270.13816763061</v>
      </c>
      <c r="F9576">
        <v>430.23507735574702</v>
      </c>
      <c r="G9576">
        <v>219.52098455316499</v>
      </c>
      <c r="H9576">
        <v>539.68872637515994</v>
      </c>
      <c r="I9576">
        <v>285.90169393611001</v>
      </c>
    </row>
    <row r="9577" spans="1:9" x14ac:dyDescent="0.25">
      <c r="A9577" t="s">
        <v>64</v>
      </c>
      <c r="B9577">
        <v>2006</v>
      </c>
      <c r="C9577">
        <v>11</v>
      </c>
      <c r="D9577">
        <v>240.21507351727999</v>
      </c>
      <c r="E9577">
        <v>4288.7149448606897</v>
      </c>
      <c r="F9577">
        <v>1005.76225460262</v>
      </c>
      <c r="G9577">
        <v>515.08765943133199</v>
      </c>
      <c r="H9577">
        <v>1502.4896467738299</v>
      </c>
      <c r="I9577">
        <v>196.73636268005399</v>
      </c>
    </row>
    <row r="9578" spans="1:9" x14ac:dyDescent="0.25">
      <c r="A9578" t="s">
        <v>64</v>
      </c>
      <c r="B9578">
        <v>2006</v>
      </c>
      <c r="C9578">
        <v>12</v>
      </c>
      <c r="D9578">
        <v>351.92387159385697</v>
      </c>
      <c r="E9578">
        <v>4298.7088340336604</v>
      </c>
      <c r="F9578">
        <v>724.02458466648102</v>
      </c>
      <c r="G9578">
        <v>370.29501078562498</v>
      </c>
      <c r="H9578">
        <v>764.08537746684999</v>
      </c>
      <c r="I9578">
        <v>193.97263568717</v>
      </c>
    </row>
    <row r="9579" spans="1:9" x14ac:dyDescent="0.25">
      <c r="A9579" t="s">
        <v>64</v>
      </c>
      <c r="B9579">
        <v>2007</v>
      </c>
      <c r="C9579">
        <v>1</v>
      </c>
      <c r="D9579">
        <v>505.59155756237101</v>
      </c>
      <c r="E9579">
        <v>4292.8344988880899</v>
      </c>
      <c r="F9579">
        <v>1166.85016907822</v>
      </c>
      <c r="G9579">
        <v>597.693442299146</v>
      </c>
      <c r="H9579">
        <v>1765.3539067166901</v>
      </c>
      <c r="I9579">
        <v>185.69626493774399</v>
      </c>
    </row>
    <row r="9580" spans="1:9" x14ac:dyDescent="0.25">
      <c r="A9580" t="s">
        <v>64</v>
      </c>
      <c r="B9580">
        <v>2007</v>
      </c>
      <c r="C9580">
        <v>2</v>
      </c>
      <c r="D9580">
        <v>470.84373580996601</v>
      </c>
      <c r="E9580">
        <v>4302.8673190917998</v>
      </c>
      <c r="F9580">
        <v>442.86548631340003</v>
      </c>
      <c r="G9580">
        <v>226.41145856270799</v>
      </c>
      <c r="H9580">
        <v>464.35760484697403</v>
      </c>
      <c r="I9580">
        <v>202.27936314646701</v>
      </c>
    </row>
    <row r="9581" spans="1:9" x14ac:dyDescent="0.25">
      <c r="A9581" t="s">
        <v>64</v>
      </c>
      <c r="B9581">
        <v>2007</v>
      </c>
      <c r="C9581">
        <v>3</v>
      </c>
      <c r="D9581">
        <v>1216.1523938944199</v>
      </c>
      <c r="E9581">
        <v>4255.6818777224698</v>
      </c>
      <c r="F9581">
        <v>284.15363177588</v>
      </c>
      <c r="G9581">
        <v>144.76424042217801</v>
      </c>
      <c r="H9581">
        <v>480.197846453838</v>
      </c>
      <c r="I9581">
        <v>740.40768226334603</v>
      </c>
    </row>
    <row r="9582" spans="1:9" x14ac:dyDescent="0.25">
      <c r="A9582" t="s">
        <v>64</v>
      </c>
      <c r="B9582">
        <v>2007</v>
      </c>
      <c r="C9582">
        <v>4</v>
      </c>
      <c r="D9582">
        <v>1433.9411515392301</v>
      </c>
      <c r="E9582">
        <v>3949.5999398037702</v>
      </c>
      <c r="F9582">
        <v>11.6709096067828</v>
      </c>
      <c r="G9582">
        <v>5.4550070025753996</v>
      </c>
      <c r="H9582">
        <v>302.34381440135002</v>
      </c>
      <c r="I9582">
        <v>1153.1616072117099</v>
      </c>
    </row>
    <row r="9583" spans="1:9" x14ac:dyDescent="0.25">
      <c r="A9583" t="s">
        <v>64</v>
      </c>
      <c r="B9583">
        <v>2007</v>
      </c>
      <c r="C9583">
        <v>5</v>
      </c>
      <c r="D9583">
        <v>1595.1221603041899</v>
      </c>
      <c r="E9583">
        <v>3820.8064464326499</v>
      </c>
      <c r="F9583">
        <v>55.983041742114402</v>
      </c>
      <c r="G9583">
        <v>27.734264145355201</v>
      </c>
      <c r="H9583">
        <v>1198.74809899616</v>
      </c>
      <c r="I9583">
        <v>1489.3539100742</v>
      </c>
    </row>
    <row r="9584" spans="1:9" x14ac:dyDescent="0.25">
      <c r="A9584" t="s">
        <v>64</v>
      </c>
      <c r="B9584">
        <v>2007</v>
      </c>
      <c r="C9584">
        <v>6</v>
      </c>
      <c r="D9584">
        <v>1373.00384069702</v>
      </c>
      <c r="E9584">
        <v>3750.3065141668699</v>
      </c>
      <c r="F9584">
        <v>103.382598629821</v>
      </c>
      <c r="G9584">
        <v>53.364808519395602</v>
      </c>
      <c r="H9584">
        <v>1366.7961167216499</v>
      </c>
      <c r="I9584">
        <v>1279.2206237651901</v>
      </c>
    </row>
    <row r="9585" spans="1:9" x14ac:dyDescent="0.25">
      <c r="A9585" t="s">
        <v>64</v>
      </c>
      <c r="B9585">
        <v>2007</v>
      </c>
      <c r="C9585">
        <v>7</v>
      </c>
      <c r="D9585">
        <v>872.79640755359605</v>
      </c>
      <c r="E9585">
        <v>4205.653951409</v>
      </c>
      <c r="F9585">
        <v>1076.2264546059801</v>
      </c>
      <c r="G9585">
        <v>547.67365370941798</v>
      </c>
      <c r="H9585">
        <v>2525.2745115142802</v>
      </c>
      <c r="I9585">
        <v>943.848635619059</v>
      </c>
    </row>
    <row r="9586" spans="1:9" x14ac:dyDescent="0.25">
      <c r="A9586" t="s">
        <v>64</v>
      </c>
      <c r="B9586">
        <v>2007</v>
      </c>
      <c r="C9586">
        <v>8</v>
      </c>
      <c r="D9586">
        <v>620.88964883724202</v>
      </c>
      <c r="E9586">
        <v>4260.5444170542896</v>
      </c>
      <c r="F9586">
        <v>759.26451242999997</v>
      </c>
      <c r="G9586">
        <v>386.77387589237998</v>
      </c>
      <c r="H9586">
        <v>1568.2624031790899</v>
      </c>
      <c r="I9586">
        <v>665.98542551880803</v>
      </c>
    </row>
    <row r="9587" spans="1:9" x14ac:dyDescent="0.25">
      <c r="A9587" t="s">
        <v>64</v>
      </c>
      <c r="B9587">
        <v>2007</v>
      </c>
      <c r="C9587">
        <v>9</v>
      </c>
      <c r="D9587">
        <v>360.91144619940798</v>
      </c>
      <c r="E9587">
        <v>4257.0276146023598</v>
      </c>
      <c r="F9587">
        <v>571.66836149000198</v>
      </c>
      <c r="G9587">
        <v>292.81882540022701</v>
      </c>
      <c r="H9587">
        <v>905.90736794818804</v>
      </c>
      <c r="I9587">
        <v>385.30988630606203</v>
      </c>
    </row>
    <row r="9588" spans="1:9" x14ac:dyDescent="0.25">
      <c r="A9588" t="s">
        <v>64</v>
      </c>
      <c r="B9588">
        <v>2007</v>
      </c>
      <c r="C9588">
        <v>10</v>
      </c>
      <c r="D9588">
        <v>243.78511295287601</v>
      </c>
      <c r="E9588">
        <v>4287.1784461706502</v>
      </c>
      <c r="F9588">
        <v>554.78127506301905</v>
      </c>
      <c r="G9588">
        <v>282.542585140825</v>
      </c>
      <c r="H9588">
        <v>704.357885941429</v>
      </c>
      <c r="I9588">
        <v>252.601878779054</v>
      </c>
    </row>
    <row r="9589" spans="1:9" x14ac:dyDescent="0.25">
      <c r="A9589" t="s">
        <v>64</v>
      </c>
      <c r="B9589">
        <v>2007</v>
      </c>
      <c r="C9589">
        <v>11</v>
      </c>
      <c r="D9589">
        <v>188.40673712374601</v>
      </c>
      <c r="E9589">
        <v>4299.3737552912899</v>
      </c>
      <c r="F9589">
        <v>891.15349829233196</v>
      </c>
      <c r="G9589">
        <v>455.069689042633</v>
      </c>
      <c r="H9589">
        <v>1169.1586039172</v>
      </c>
      <c r="I9589">
        <v>168.03800418927699</v>
      </c>
    </row>
    <row r="9590" spans="1:9" x14ac:dyDescent="0.25">
      <c r="A9590" t="s">
        <v>64</v>
      </c>
      <c r="B9590">
        <v>2007</v>
      </c>
      <c r="C9590">
        <v>12</v>
      </c>
      <c r="D9590">
        <v>262.661816792384</v>
      </c>
      <c r="E9590">
        <v>4304.1485467514103</v>
      </c>
      <c r="F9590">
        <v>489.07978078239398</v>
      </c>
      <c r="G9590">
        <v>249.70726825196601</v>
      </c>
      <c r="H9590">
        <v>364.57478019531197</v>
      </c>
      <c r="I9590">
        <v>157.93869260742699</v>
      </c>
    </row>
    <row r="9591" spans="1:9" x14ac:dyDescent="0.25">
      <c r="A9591" t="s">
        <v>64</v>
      </c>
      <c r="B9591">
        <v>2008</v>
      </c>
      <c r="C9591">
        <v>1</v>
      </c>
      <c r="D9591">
        <v>428.68137709272401</v>
      </c>
      <c r="E9591">
        <v>4295.4124378221104</v>
      </c>
      <c r="F9591">
        <v>835.14967904993</v>
      </c>
      <c r="G9591">
        <v>427.66266334359398</v>
      </c>
      <c r="H9591">
        <v>1041.90572546982</v>
      </c>
      <c r="I9591">
        <v>165.02215670570899</v>
      </c>
    </row>
    <row r="9592" spans="1:9" x14ac:dyDescent="0.25">
      <c r="A9592" t="s">
        <v>64</v>
      </c>
      <c r="B9592">
        <v>2008</v>
      </c>
      <c r="C9592">
        <v>2</v>
      </c>
      <c r="D9592">
        <v>609.34203986770603</v>
      </c>
      <c r="E9592">
        <v>4301.0938242633001</v>
      </c>
      <c r="F9592">
        <v>493.27554892608703</v>
      </c>
      <c r="G9592">
        <v>251.39787910342801</v>
      </c>
      <c r="H9592">
        <v>608.50448793624901</v>
      </c>
      <c r="I9592">
        <v>256.87906503140499</v>
      </c>
    </row>
    <row r="9593" spans="1:9" x14ac:dyDescent="0.25">
      <c r="A9593" t="s">
        <v>64</v>
      </c>
      <c r="B9593">
        <v>2008</v>
      </c>
      <c r="C9593">
        <v>3</v>
      </c>
      <c r="D9593">
        <v>890.834650992908</v>
      </c>
      <c r="E9593">
        <v>4279.0172156323297</v>
      </c>
      <c r="F9593">
        <v>638.14309101837205</v>
      </c>
      <c r="G9593">
        <v>325.84379375276899</v>
      </c>
      <c r="H9593">
        <v>1121.5989019513299</v>
      </c>
      <c r="I9593">
        <v>566.62650711457297</v>
      </c>
    </row>
    <row r="9594" spans="1:9" x14ac:dyDescent="0.25">
      <c r="A9594" t="s">
        <v>64</v>
      </c>
      <c r="B9594">
        <v>2008</v>
      </c>
      <c r="C9594">
        <v>4</v>
      </c>
      <c r="D9594">
        <v>1338.9461747058499</v>
      </c>
      <c r="E9594">
        <v>4173.7283457407402</v>
      </c>
      <c r="F9594">
        <v>125.876994079242</v>
      </c>
      <c r="G9594">
        <v>63.4025015440345</v>
      </c>
      <c r="H9594">
        <v>574.63707158622799</v>
      </c>
      <c r="I9594">
        <v>1166.6950086627401</v>
      </c>
    </row>
    <row r="9595" spans="1:9" x14ac:dyDescent="0.25">
      <c r="A9595" t="s">
        <v>64</v>
      </c>
      <c r="B9595">
        <v>2008</v>
      </c>
      <c r="C9595">
        <v>5</v>
      </c>
      <c r="D9595">
        <v>1544.4761487788401</v>
      </c>
      <c r="E9595">
        <v>3607.65981628708</v>
      </c>
      <c r="F9595">
        <v>10.1348034860015</v>
      </c>
      <c r="G9595">
        <v>4.6714301552287099</v>
      </c>
      <c r="H9595">
        <v>294.608635455713</v>
      </c>
      <c r="I9595">
        <v>1339.5189920497901</v>
      </c>
    </row>
    <row r="9596" spans="1:9" x14ac:dyDescent="0.25">
      <c r="A9596" t="s">
        <v>64</v>
      </c>
      <c r="B9596">
        <v>2008</v>
      </c>
      <c r="C9596">
        <v>6</v>
      </c>
      <c r="D9596">
        <v>1404.05381724586</v>
      </c>
      <c r="E9596">
        <v>3220.8133806348401</v>
      </c>
      <c r="F9596">
        <v>9.7664756143176508</v>
      </c>
      <c r="G9596">
        <v>4.4880220855179296</v>
      </c>
      <c r="H9596">
        <v>767.000578633651</v>
      </c>
      <c r="I9596">
        <v>1052.3897169367301</v>
      </c>
    </row>
    <row r="9597" spans="1:9" x14ac:dyDescent="0.25">
      <c r="A9597" t="s">
        <v>64</v>
      </c>
      <c r="B9597">
        <v>2008</v>
      </c>
      <c r="C9597">
        <v>7</v>
      </c>
      <c r="D9597">
        <v>975.21177713598195</v>
      </c>
      <c r="E9597">
        <v>3945.37576173157</v>
      </c>
      <c r="F9597">
        <v>118.249545060204</v>
      </c>
      <c r="G9597">
        <v>63.378805248011702</v>
      </c>
      <c r="H9597">
        <v>1197.8162309699201</v>
      </c>
      <c r="I9597">
        <v>959.44112206447596</v>
      </c>
    </row>
    <row r="9598" spans="1:9" x14ac:dyDescent="0.25">
      <c r="A9598" t="s">
        <v>64</v>
      </c>
      <c r="B9598">
        <v>2008</v>
      </c>
      <c r="C9598">
        <v>8</v>
      </c>
      <c r="D9598">
        <v>610.51908613321302</v>
      </c>
      <c r="E9598">
        <v>4209.8609829560801</v>
      </c>
      <c r="F9598">
        <v>815.88366566581703</v>
      </c>
      <c r="G9598">
        <v>419.87973438210503</v>
      </c>
      <c r="H9598">
        <v>1814.1293363805401</v>
      </c>
      <c r="I9598">
        <v>644.89408351869099</v>
      </c>
    </row>
    <row r="9599" spans="1:9" x14ac:dyDescent="0.25">
      <c r="A9599" t="s">
        <v>64</v>
      </c>
      <c r="B9599">
        <v>2008</v>
      </c>
      <c r="C9599">
        <v>9</v>
      </c>
      <c r="D9599">
        <v>342.06105934620899</v>
      </c>
      <c r="E9599">
        <v>4244.9223923345198</v>
      </c>
      <c r="F9599">
        <v>248.49129379312501</v>
      </c>
      <c r="G9599">
        <v>125.908082172905</v>
      </c>
      <c r="H9599">
        <v>360.31470234294898</v>
      </c>
      <c r="I9599">
        <v>366.51600663907499</v>
      </c>
    </row>
    <row r="9600" spans="1:9" x14ac:dyDescent="0.25">
      <c r="A9600" t="s">
        <v>64</v>
      </c>
      <c r="B9600">
        <v>2008</v>
      </c>
      <c r="C9600">
        <v>10</v>
      </c>
      <c r="D9600">
        <v>269.42513362071099</v>
      </c>
      <c r="E9600">
        <v>4283.1023815592998</v>
      </c>
      <c r="F9600">
        <v>858.18909155904805</v>
      </c>
      <c r="G9600">
        <v>439.73924828912197</v>
      </c>
      <c r="H9600">
        <v>1284.67689380917</v>
      </c>
      <c r="I9600">
        <v>271.69417983182001</v>
      </c>
    </row>
    <row r="9601" spans="1:9" x14ac:dyDescent="0.25">
      <c r="A9601" t="s">
        <v>64</v>
      </c>
      <c r="B9601">
        <v>2008</v>
      </c>
      <c r="C9601">
        <v>11</v>
      </c>
      <c r="D9601">
        <v>230.70574094270299</v>
      </c>
      <c r="E9601">
        <v>4291.4639918507401</v>
      </c>
      <c r="F9601">
        <v>673.09776721370702</v>
      </c>
      <c r="G9601">
        <v>342.21935639747898</v>
      </c>
      <c r="H9601">
        <v>818.20407863956405</v>
      </c>
      <c r="I9601">
        <v>190.59354381705799</v>
      </c>
    </row>
    <row r="9602" spans="1:9" x14ac:dyDescent="0.25">
      <c r="A9602" t="s">
        <v>64</v>
      </c>
      <c r="B9602">
        <v>2008</v>
      </c>
      <c r="C9602">
        <v>12</v>
      </c>
      <c r="D9602">
        <v>276.58885386958099</v>
      </c>
      <c r="E9602">
        <v>4308.3067184561196</v>
      </c>
      <c r="F9602">
        <v>605.60586403801005</v>
      </c>
      <c r="G9602">
        <v>310.09478855376102</v>
      </c>
      <c r="H9602">
        <v>606.78944382665702</v>
      </c>
      <c r="I9602">
        <v>162.10100671859701</v>
      </c>
    </row>
    <row r="9603" spans="1:9" x14ac:dyDescent="0.25">
      <c r="A9603" t="s">
        <v>64</v>
      </c>
      <c r="B9603">
        <v>2009</v>
      </c>
      <c r="C9603">
        <v>1</v>
      </c>
      <c r="D9603">
        <v>375.862222405529</v>
      </c>
      <c r="E9603">
        <v>4306.17420660278</v>
      </c>
      <c r="F9603">
        <v>551.66686354011495</v>
      </c>
      <c r="G9603">
        <v>282.02723923772601</v>
      </c>
      <c r="H9603">
        <v>470.50104077341098</v>
      </c>
      <c r="I9603">
        <v>151.22526140932601</v>
      </c>
    </row>
    <row r="9604" spans="1:9" x14ac:dyDescent="0.25">
      <c r="A9604" t="s">
        <v>64</v>
      </c>
      <c r="B9604">
        <v>2009</v>
      </c>
      <c r="C9604">
        <v>2</v>
      </c>
      <c r="D9604">
        <v>451.89766765853898</v>
      </c>
      <c r="E9604">
        <v>4303.4944507536302</v>
      </c>
      <c r="F9604">
        <v>560.45230772939601</v>
      </c>
      <c r="G9604">
        <v>286.67192039382701</v>
      </c>
      <c r="H9604">
        <v>616.41330710102102</v>
      </c>
      <c r="I9604">
        <v>196.25820479360601</v>
      </c>
    </row>
    <row r="9605" spans="1:9" x14ac:dyDescent="0.25">
      <c r="A9605" t="s">
        <v>64</v>
      </c>
      <c r="B9605">
        <v>2009</v>
      </c>
      <c r="C9605">
        <v>3</v>
      </c>
      <c r="D9605">
        <v>744.945856350898</v>
      </c>
      <c r="E9605">
        <v>4294.6671196890302</v>
      </c>
      <c r="F9605">
        <v>594.411833993816</v>
      </c>
      <c r="G9605">
        <v>305.613861298703</v>
      </c>
      <c r="H9605">
        <v>917.31271794914301</v>
      </c>
      <c r="I9605">
        <v>479.82510352696403</v>
      </c>
    </row>
    <row r="9606" spans="1:9" x14ac:dyDescent="0.25">
      <c r="A9606" t="s">
        <v>64</v>
      </c>
      <c r="B9606">
        <v>2009</v>
      </c>
      <c r="C9606">
        <v>4</v>
      </c>
      <c r="D9606">
        <v>1689.0256953325299</v>
      </c>
      <c r="E9606">
        <v>3910.26422937508</v>
      </c>
      <c r="F9606">
        <v>8.9871487671676302</v>
      </c>
      <c r="G9606">
        <v>4.1220332607686396</v>
      </c>
      <c r="H9606">
        <v>58.831455938845799</v>
      </c>
      <c r="I9606">
        <v>1314.2118822182499</v>
      </c>
    </row>
    <row r="9607" spans="1:9" x14ac:dyDescent="0.25">
      <c r="A9607" t="s">
        <v>64</v>
      </c>
      <c r="B9607">
        <v>2009</v>
      </c>
      <c r="C9607">
        <v>5</v>
      </c>
      <c r="D9607">
        <v>1525.76008661793</v>
      </c>
      <c r="E9607">
        <v>3472.76736576638</v>
      </c>
      <c r="F9607">
        <v>10.1114206502193</v>
      </c>
      <c r="G9607">
        <v>4.6614004668767999</v>
      </c>
      <c r="H9607">
        <v>925.91484144619005</v>
      </c>
      <c r="I9607">
        <v>1236.5879789760199</v>
      </c>
    </row>
    <row r="9608" spans="1:9" x14ac:dyDescent="0.25">
      <c r="A9608" t="s">
        <v>64</v>
      </c>
      <c r="B9608">
        <v>2009</v>
      </c>
      <c r="C9608">
        <v>6</v>
      </c>
      <c r="D9608">
        <v>1073.56433700355</v>
      </c>
      <c r="E9608">
        <v>4057.6478109970099</v>
      </c>
      <c r="F9608">
        <v>91.203533563710096</v>
      </c>
      <c r="G9608">
        <v>48.097169122009298</v>
      </c>
      <c r="H9608">
        <v>1282.2327384124001</v>
      </c>
      <c r="I9608">
        <v>1133.47132510539</v>
      </c>
    </row>
    <row r="9609" spans="1:9" x14ac:dyDescent="0.25">
      <c r="A9609" t="s">
        <v>64</v>
      </c>
      <c r="B9609">
        <v>2009</v>
      </c>
      <c r="C9609">
        <v>7</v>
      </c>
      <c r="D9609">
        <v>964.19031531471205</v>
      </c>
      <c r="E9609">
        <v>4159.8721724159996</v>
      </c>
      <c r="F9609">
        <v>511.46718891261099</v>
      </c>
      <c r="G9609">
        <v>262.49977504863398</v>
      </c>
      <c r="H9609">
        <v>1586.2196116791499</v>
      </c>
      <c r="I9609">
        <v>1025.0813340576699</v>
      </c>
    </row>
    <row r="9610" spans="1:9" x14ac:dyDescent="0.25">
      <c r="A9610" t="s">
        <v>64</v>
      </c>
      <c r="B9610">
        <v>2009</v>
      </c>
      <c r="C9610">
        <v>8</v>
      </c>
      <c r="D9610">
        <v>680.83741269544601</v>
      </c>
      <c r="E9610">
        <v>4218.6556759901396</v>
      </c>
      <c r="F9610">
        <v>374.34763473510799</v>
      </c>
      <c r="G9610">
        <v>189.86642205371001</v>
      </c>
      <c r="H9610">
        <v>928.89286050327303</v>
      </c>
      <c r="I9610">
        <v>717.33757308895099</v>
      </c>
    </row>
    <row r="9611" spans="1:9" x14ac:dyDescent="0.25">
      <c r="A9611" t="s">
        <v>64</v>
      </c>
      <c r="B9611">
        <v>2009</v>
      </c>
      <c r="C9611">
        <v>9</v>
      </c>
      <c r="D9611">
        <v>401.217557548456</v>
      </c>
      <c r="E9611">
        <v>4270.37643270432</v>
      </c>
      <c r="F9611">
        <v>351.902185173215</v>
      </c>
      <c r="G9611">
        <v>179.919421999614</v>
      </c>
      <c r="H9611">
        <v>572.38364430433296</v>
      </c>
      <c r="I9611">
        <v>426.77167834549402</v>
      </c>
    </row>
    <row r="9612" spans="1:9" x14ac:dyDescent="0.25">
      <c r="A9612" t="s">
        <v>64</v>
      </c>
      <c r="B9612">
        <v>2009</v>
      </c>
      <c r="C9612">
        <v>10</v>
      </c>
      <c r="D9612">
        <v>205.62390202252399</v>
      </c>
      <c r="E9612">
        <v>4259.4054955822803</v>
      </c>
      <c r="F9612">
        <v>888.66825194728801</v>
      </c>
      <c r="G9612">
        <v>453.82598331916302</v>
      </c>
      <c r="H9612">
        <v>1339.1201477556599</v>
      </c>
      <c r="I9612">
        <v>220.81420410556299</v>
      </c>
    </row>
    <row r="9613" spans="1:9" x14ac:dyDescent="0.25">
      <c r="A9613" t="s">
        <v>64</v>
      </c>
      <c r="B9613">
        <v>2009</v>
      </c>
      <c r="C9613">
        <v>11</v>
      </c>
      <c r="D9613">
        <v>212.61289702912899</v>
      </c>
      <c r="E9613">
        <v>4291.3410541061403</v>
      </c>
      <c r="F9613">
        <v>727.92113477636303</v>
      </c>
      <c r="G9613">
        <v>372.29387200907598</v>
      </c>
      <c r="H9613">
        <v>878.516507081604</v>
      </c>
      <c r="I9613">
        <v>177.766812440639</v>
      </c>
    </row>
    <row r="9614" spans="1:9" x14ac:dyDescent="0.25">
      <c r="A9614" t="s">
        <v>64</v>
      </c>
      <c r="B9614">
        <v>2009</v>
      </c>
      <c r="C9614">
        <v>12</v>
      </c>
      <c r="D9614">
        <v>258.850206325969</v>
      </c>
      <c r="E9614">
        <v>4293.8006905438197</v>
      </c>
      <c r="F9614">
        <v>600.35615379619605</v>
      </c>
      <c r="G9614">
        <v>306.82487129678901</v>
      </c>
      <c r="H9614">
        <v>631.50609201265399</v>
      </c>
      <c r="I9614">
        <v>155.87380288784499</v>
      </c>
    </row>
    <row r="9615" spans="1:9" x14ac:dyDescent="0.25">
      <c r="A9615" t="s">
        <v>64</v>
      </c>
      <c r="B9615">
        <v>2010</v>
      </c>
      <c r="C9615">
        <v>1</v>
      </c>
      <c r="D9615">
        <v>314.71835708159398</v>
      </c>
      <c r="E9615">
        <v>4309.2574545288098</v>
      </c>
      <c r="F9615">
        <v>476.50557868776298</v>
      </c>
      <c r="G9615">
        <v>244.29629723017001</v>
      </c>
      <c r="H9615">
        <v>279.009174041596</v>
      </c>
      <c r="I9615">
        <v>134.83867206986</v>
      </c>
    </row>
    <row r="9616" spans="1:9" x14ac:dyDescent="0.25">
      <c r="A9616" t="s">
        <v>64</v>
      </c>
      <c r="B9616">
        <v>2010</v>
      </c>
      <c r="C9616">
        <v>2</v>
      </c>
      <c r="D9616">
        <v>441.80511450247798</v>
      </c>
      <c r="E9616">
        <v>4299.1629975207497</v>
      </c>
      <c r="F9616">
        <v>415.09328802328099</v>
      </c>
      <c r="G9616">
        <v>212.327048502651</v>
      </c>
      <c r="H9616">
        <v>369.25651052728699</v>
      </c>
      <c r="I9616">
        <v>194.63493993246499</v>
      </c>
    </row>
    <row r="9617" spans="1:9" x14ac:dyDescent="0.25">
      <c r="A9617" t="s">
        <v>64</v>
      </c>
      <c r="B9617">
        <v>2010</v>
      </c>
      <c r="C9617">
        <v>3</v>
      </c>
      <c r="D9617">
        <v>967.998666778489</v>
      </c>
      <c r="E9617">
        <v>4278.1475557609601</v>
      </c>
      <c r="F9617">
        <v>364.24891208626798</v>
      </c>
      <c r="G9617">
        <v>185.106302065427</v>
      </c>
      <c r="H9617">
        <v>565.50002324792899</v>
      </c>
      <c r="I9617">
        <v>613.23698632186904</v>
      </c>
    </row>
    <row r="9618" spans="1:9" x14ac:dyDescent="0.25">
      <c r="A9618" t="s">
        <v>64</v>
      </c>
      <c r="B9618">
        <v>2010</v>
      </c>
      <c r="C9618">
        <v>4</v>
      </c>
      <c r="D9618">
        <v>1381.1691879253699</v>
      </c>
      <c r="E9618">
        <v>3984.3283339373002</v>
      </c>
      <c r="F9618">
        <v>12.960855566889</v>
      </c>
      <c r="G9618">
        <v>6.06446405160737</v>
      </c>
      <c r="H9618">
        <v>274.23154495025102</v>
      </c>
      <c r="I9618">
        <v>1112.95710024966</v>
      </c>
    </row>
    <row r="9619" spans="1:9" x14ac:dyDescent="0.25">
      <c r="A9619" t="s">
        <v>64</v>
      </c>
      <c r="B9619">
        <v>2010</v>
      </c>
      <c r="C9619">
        <v>5</v>
      </c>
      <c r="D9619">
        <v>1386.9524918454399</v>
      </c>
      <c r="E9619">
        <v>3978.12857568032</v>
      </c>
      <c r="F9619">
        <v>155.19168984008101</v>
      </c>
      <c r="G9619">
        <v>83.653733326418902</v>
      </c>
      <c r="H9619">
        <v>1418.4466740524299</v>
      </c>
      <c r="I9619">
        <v>1364.6435966315701</v>
      </c>
    </row>
    <row r="9620" spans="1:9" x14ac:dyDescent="0.25">
      <c r="A9620" t="s">
        <v>64</v>
      </c>
      <c r="B9620">
        <v>2010</v>
      </c>
      <c r="C9620">
        <v>6</v>
      </c>
      <c r="D9620">
        <v>1215.4697850456801</v>
      </c>
      <c r="E9620">
        <v>4041.0124532637001</v>
      </c>
      <c r="F9620">
        <v>139.597665865019</v>
      </c>
      <c r="G9620">
        <v>72.642556716405494</v>
      </c>
      <c r="H9620">
        <v>927.35596540210702</v>
      </c>
      <c r="I9620">
        <v>1278.0626815256301</v>
      </c>
    </row>
    <row r="9621" spans="1:9" x14ac:dyDescent="0.25">
      <c r="A9621" t="s">
        <v>64</v>
      </c>
      <c r="B9621">
        <v>2010</v>
      </c>
      <c r="C9621">
        <v>7</v>
      </c>
      <c r="D9621">
        <v>1116.33482407867</v>
      </c>
      <c r="E9621">
        <v>3898.3431588901499</v>
      </c>
      <c r="F9621">
        <v>167.70192283761</v>
      </c>
      <c r="G9621">
        <v>84.193468880752405</v>
      </c>
      <c r="H9621">
        <v>1131.33038067341</v>
      </c>
      <c r="I9621">
        <v>1079.55528777052</v>
      </c>
    </row>
    <row r="9622" spans="1:9" x14ac:dyDescent="0.25">
      <c r="A9622" t="s">
        <v>64</v>
      </c>
      <c r="B9622">
        <v>2010</v>
      </c>
      <c r="C9622">
        <v>8</v>
      </c>
      <c r="D9622">
        <v>670.07082799987802</v>
      </c>
      <c r="E9622">
        <v>4241.5705936673003</v>
      </c>
      <c r="F9622">
        <v>933.58337805021301</v>
      </c>
      <c r="G9622">
        <v>480.72979832386102</v>
      </c>
      <c r="H9622">
        <v>1911.3182122974399</v>
      </c>
      <c r="I9622">
        <v>711.03203737600302</v>
      </c>
    </row>
    <row r="9623" spans="1:9" x14ac:dyDescent="0.25">
      <c r="A9623" t="s">
        <v>64</v>
      </c>
      <c r="B9623">
        <v>2010</v>
      </c>
      <c r="C9623">
        <v>9</v>
      </c>
      <c r="D9623">
        <v>320.21440399533299</v>
      </c>
      <c r="E9623">
        <v>4277.55888017906</v>
      </c>
      <c r="F9623">
        <v>533.83217054454803</v>
      </c>
      <c r="G9623">
        <v>272.44087060569001</v>
      </c>
      <c r="H9623">
        <v>786.88807607372303</v>
      </c>
      <c r="I9623">
        <v>348.725591539645</v>
      </c>
    </row>
    <row r="9624" spans="1:9" x14ac:dyDescent="0.25">
      <c r="A9624" t="s">
        <v>64</v>
      </c>
      <c r="B9624">
        <v>2010</v>
      </c>
      <c r="C9624">
        <v>10</v>
      </c>
      <c r="D9624">
        <v>279.775167794195</v>
      </c>
      <c r="E9624">
        <v>4276.3513245988497</v>
      </c>
      <c r="F9624">
        <v>323.31945047890702</v>
      </c>
      <c r="G9624">
        <v>164.452900981895</v>
      </c>
      <c r="H9624">
        <v>349.93003106997497</v>
      </c>
      <c r="I9624">
        <v>281.80787422017102</v>
      </c>
    </row>
    <row r="9625" spans="1:9" x14ac:dyDescent="0.25">
      <c r="A9625" t="s">
        <v>64</v>
      </c>
      <c r="B9625">
        <v>2010</v>
      </c>
      <c r="C9625">
        <v>11</v>
      </c>
      <c r="D9625">
        <v>197.82104470253901</v>
      </c>
      <c r="E9625">
        <v>4294.6707076069597</v>
      </c>
      <c r="F9625">
        <v>948.31359907972399</v>
      </c>
      <c r="G9625">
        <v>487.71729760082798</v>
      </c>
      <c r="H9625">
        <v>1361.7965866336001</v>
      </c>
      <c r="I9625">
        <v>174.08256319126099</v>
      </c>
    </row>
    <row r="9626" spans="1:9" x14ac:dyDescent="0.25">
      <c r="A9626" t="s">
        <v>64</v>
      </c>
      <c r="B9626">
        <v>2010</v>
      </c>
      <c r="C9626">
        <v>12</v>
      </c>
      <c r="D9626">
        <v>225.14733505108799</v>
      </c>
      <c r="E9626">
        <v>4288.0723379566898</v>
      </c>
      <c r="F9626">
        <v>813.86448995220201</v>
      </c>
      <c r="G9626">
        <v>416.393206823676</v>
      </c>
      <c r="H9626">
        <v>1052.2656874030299</v>
      </c>
      <c r="I9626">
        <v>141.06920830054301</v>
      </c>
    </row>
    <row r="9627" spans="1:9" x14ac:dyDescent="0.25">
      <c r="A9627" t="s">
        <v>64</v>
      </c>
      <c r="B9627">
        <v>2011</v>
      </c>
      <c r="C9627">
        <v>1</v>
      </c>
      <c r="D9627">
        <v>382.82424428203598</v>
      </c>
      <c r="E9627">
        <v>4299.8664570636001</v>
      </c>
      <c r="F9627">
        <v>619.68149637481702</v>
      </c>
      <c r="G9627">
        <v>316.81600184921598</v>
      </c>
      <c r="H9627">
        <v>645.58153562322605</v>
      </c>
      <c r="I9627">
        <v>152.60081478460299</v>
      </c>
    </row>
    <row r="9628" spans="1:9" x14ac:dyDescent="0.25">
      <c r="A9628" t="s">
        <v>64</v>
      </c>
      <c r="B9628">
        <v>2011</v>
      </c>
      <c r="C9628">
        <v>2</v>
      </c>
      <c r="D9628">
        <v>470.03237230152098</v>
      </c>
      <c r="E9628">
        <v>4275.3142484149203</v>
      </c>
      <c r="F9628">
        <v>651.90842030893396</v>
      </c>
      <c r="G9628">
        <v>333.84629202101502</v>
      </c>
      <c r="H9628">
        <v>857.00649188335501</v>
      </c>
      <c r="I9628">
        <v>202.65907050925301</v>
      </c>
    </row>
    <row r="9629" spans="1:9" x14ac:dyDescent="0.25">
      <c r="A9629" t="s">
        <v>64</v>
      </c>
      <c r="B9629">
        <v>2011</v>
      </c>
      <c r="C9629">
        <v>3</v>
      </c>
      <c r="D9629">
        <v>915.61909083064995</v>
      </c>
      <c r="E9629">
        <v>4280.1912331404101</v>
      </c>
      <c r="F9629">
        <v>104.527707248594</v>
      </c>
      <c r="G9629">
        <v>53.082894563152799</v>
      </c>
      <c r="H9629">
        <v>153.278381278658</v>
      </c>
      <c r="I9629">
        <v>564.80838400949494</v>
      </c>
    </row>
    <row r="9630" spans="1:9" x14ac:dyDescent="0.25">
      <c r="A9630" t="s">
        <v>64</v>
      </c>
      <c r="B9630">
        <v>2011</v>
      </c>
      <c r="C9630">
        <v>4</v>
      </c>
      <c r="D9630">
        <v>1458.02757155056</v>
      </c>
      <c r="E9630">
        <v>4130.3985764996296</v>
      </c>
      <c r="F9630">
        <v>183.96360349684301</v>
      </c>
      <c r="G9630">
        <v>93.7044174342834</v>
      </c>
      <c r="H9630">
        <v>501.83629075246802</v>
      </c>
      <c r="I9630">
        <v>1234.71501014873</v>
      </c>
    </row>
    <row r="9631" spans="1:9" x14ac:dyDescent="0.25">
      <c r="A9631" t="s">
        <v>64</v>
      </c>
      <c r="B9631">
        <v>2011</v>
      </c>
      <c r="C9631">
        <v>5</v>
      </c>
      <c r="D9631">
        <v>1537.8959796384499</v>
      </c>
      <c r="E9631">
        <v>3646.3718640181701</v>
      </c>
      <c r="F9631">
        <v>10.5637560418281</v>
      </c>
      <c r="G9631">
        <v>4.8941786278352</v>
      </c>
      <c r="H9631">
        <v>656.48181341831196</v>
      </c>
      <c r="I9631">
        <v>1344.5859598166701</v>
      </c>
    </row>
    <row r="9632" spans="1:9" x14ac:dyDescent="0.25">
      <c r="A9632" t="s">
        <v>64</v>
      </c>
      <c r="B9632">
        <v>2011</v>
      </c>
      <c r="C9632">
        <v>6</v>
      </c>
      <c r="D9632">
        <v>1343.85604330101</v>
      </c>
      <c r="E9632">
        <v>3470.9380672817201</v>
      </c>
      <c r="F9632">
        <v>10.502634444552999</v>
      </c>
      <c r="G9632">
        <v>4.8607098843106202</v>
      </c>
      <c r="H9632">
        <v>762.25561330223104</v>
      </c>
      <c r="I9632">
        <v>1144.3130175302001</v>
      </c>
    </row>
    <row r="9633" spans="1:9" x14ac:dyDescent="0.25">
      <c r="A9633" t="s">
        <v>64</v>
      </c>
      <c r="B9633">
        <v>2011</v>
      </c>
      <c r="C9633">
        <v>7</v>
      </c>
      <c r="D9633">
        <v>881.95032187814797</v>
      </c>
      <c r="E9633">
        <v>4167.6155030502296</v>
      </c>
      <c r="F9633">
        <v>905.23948759637904</v>
      </c>
      <c r="G9633">
        <v>469.92428595475701</v>
      </c>
      <c r="H9633">
        <v>2606.1647862954701</v>
      </c>
      <c r="I9633">
        <v>936.53416473501204</v>
      </c>
    </row>
    <row r="9634" spans="1:9" x14ac:dyDescent="0.25">
      <c r="A9634" t="s">
        <v>64</v>
      </c>
      <c r="B9634">
        <v>2011</v>
      </c>
      <c r="C9634">
        <v>8</v>
      </c>
      <c r="D9634">
        <v>627.05519707987798</v>
      </c>
      <c r="E9634">
        <v>4200.1085662821997</v>
      </c>
      <c r="F9634">
        <v>527.50759583187096</v>
      </c>
      <c r="G9634">
        <v>269.11330803354502</v>
      </c>
      <c r="H9634">
        <v>1301.5025072528099</v>
      </c>
      <c r="I9634">
        <v>657.65634712542999</v>
      </c>
    </row>
    <row r="9635" spans="1:9" x14ac:dyDescent="0.25">
      <c r="A9635" t="s">
        <v>64</v>
      </c>
      <c r="B9635">
        <v>2011</v>
      </c>
      <c r="C9635">
        <v>9</v>
      </c>
      <c r="D9635">
        <v>373.18970230781503</v>
      </c>
      <c r="E9635">
        <v>4272.89635665893</v>
      </c>
      <c r="F9635">
        <v>482.859430513387</v>
      </c>
      <c r="G9635">
        <v>243.56866159268699</v>
      </c>
      <c r="H9635">
        <v>784.41178670177499</v>
      </c>
      <c r="I9635">
        <v>399.48269641743099</v>
      </c>
    </row>
    <row r="9636" spans="1:9" x14ac:dyDescent="0.25">
      <c r="A9636" t="s">
        <v>64</v>
      </c>
      <c r="B9636">
        <v>2011</v>
      </c>
      <c r="C9636">
        <v>10</v>
      </c>
      <c r="D9636">
        <v>263.72869743867398</v>
      </c>
      <c r="E9636">
        <v>4297.7966360215696</v>
      </c>
      <c r="F9636">
        <v>493.550697199936</v>
      </c>
      <c r="G9636">
        <v>252.73383810154701</v>
      </c>
      <c r="H9636">
        <v>564.81493763696699</v>
      </c>
      <c r="I9636">
        <v>270.071840026708</v>
      </c>
    </row>
    <row r="9637" spans="1:9" x14ac:dyDescent="0.25">
      <c r="A9637" t="s">
        <v>64</v>
      </c>
      <c r="B9637">
        <v>2011</v>
      </c>
      <c r="C9637">
        <v>11</v>
      </c>
      <c r="D9637">
        <v>224.46650845297799</v>
      </c>
      <c r="E9637">
        <v>4302.8968252383402</v>
      </c>
      <c r="F9637">
        <v>426.70439874521298</v>
      </c>
      <c r="G9637">
        <v>217.99148380653301</v>
      </c>
      <c r="H9637">
        <v>287.168289808292</v>
      </c>
      <c r="I9637">
        <v>189.54970430118999</v>
      </c>
    </row>
    <row r="9638" spans="1:9" x14ac:dyDescent="0.25">
      <c r="A9638" t="s">
        <v>64</v>
      </c>
      <c r="B9638">
        <v>2011</v>
      </c>
      <c r="C9638">
        <v>12</v>
      </c>
      <c r="D9638">
        <v>286.47147960099198</v>
      </c>
      <c r="E9638">
        <v>4291.0594268742398</v>
      </c>
      <c r="F9638">
        <v>655.01056043823201</v>
      </c>
      <c r="G9638">
        <v>333.82579306593101</v>
      </c>
      <c r="H9638">
        <v>720.99147862979896</v>
      </c>
      <c r="I9638">
        <v>165.51516652581699</v>
      </c>
    </row>
    <row r="9639" spans="1:9" x14ac:dyDescent="0.25">
      <c r="A9639" t="s">
        <v>64</v>
      </c>
      <c r="B9639">
        <v>2012</v>
      </c>
      <c r="C9639">
        <v>1</v>
      </c>
      <c r="D9639">
        <v>366.04187894097299</v>
      </c>
      <c r="E9639">
        <v>4303.3891932543902</v>
      </c>
      <c r="F9639">
        <v>796.73506491554201</v>
      </c>
      <c r="G9639">
        <v>408.81485230316002</v>
      </c>
      <c r="H9639">
        <v>950.95219273483303</v>
      </c>
      <c r="I9639">
        <v>148.447246438332</v>
      </c>
    </row>
    <row r="9640" spans="1:9" x14ac:dyDescent="0.25">
      <c r="A9640" t="s">
        <v>64</v>
      </c>
      <c r="B9640">
        <v>2012</v>
      </c>
      <c r="C9640">
        <v>2</v>
      </c>
      <c r="D9640">
        <v>442.36579324850101</v>
      </c>
      <c r="E9640">
        <v>4305.5849843006899</v>
      </c>
      <c r="F9640">
        <v>560.95866716365799</v>
      </c>
      <c r="G9640">
        <v>287.23548178039403</v>
      </c>
      <c r="H9640">
        <v>551.22527330762898</v>
      </c>
      <c r="I9640">
        <v>202.52619700087499</v>
      </c>
    </row>
    <row r="9641" spans="1:9" x14ac:dyDescent="0.25">
      <c r="A9641" t="s">
        <v>64</v>
      </c>
      <c r="B9641">
        <v>2012</v>
      </c>
      <c r="C9641">
        <v>3</v>
      </c>
      <c r="D9641">
        <v>969.19752243915696</v>
      </c>
      <c r="E9641">
        <v>4261.0554719135998</v>
      </c>
      <c r="F9641">
        <v>132.23150137773499</v>
      </c>
      <c r="G9641">
        <v>67.470693512938894</v>
      </c>
      <c r="H9641">
        <v>291.794461980677</v>
      </c>
      <c r="I9641">
        <v>611.92630382636003</v>
      </c>
    </row>
    <row r="9642" spans="1:9" x14ac:dyDescent="0.25">
      <c r="A9642" t="s">
        <v>64</v>
      </c>
      <c r="B9642">
        <v>2012</v>
      </c>
      <c r="C9642">
        <v>4</v>
      </c>
      <c r="D9642">
        <v>1395.5061425639301</v>
      </c>
      <c r="E9642">
        <v>4218.9553951191701</v>
      </c>
      <c r="F9642">
        <v>300.64915847213098</v>
      </c>
      <c r="G9642">
        <v>155.03603252579799</v>
      </c>
      <c r="H9642">
        <v>995.59063089370795</v>
      </c>
      <c r="I9642">
        <v>1234.85456403946</v>
      </c>
    </row>
    <row r="9643" spans="1:9" x14ac:dyDescent="0.25">
      <c r="A9643" t="s">
        <v>64</v>
      </c>
      <c r="B9643">
        <v>2012</v>
      </c>
      <c r="C9643">
        <v>5</v>
      </c>
      <c r="D9643">
        <v>1629.3368717109299</v>
      </c>
      <c r="E9643">
        <v>3863.4116962143698</v>
      </c>
      <c r="F9643">
        <v>25.9803411489867</v>
      </c>
      <c r="G9643">
        <v>12.8014704026712</v>
      </c>
      <c r="H9643">
        <v>843.04240203506504</v>
      </c>
      <c r="I9643">
        <v>1543.90105817781</v>
      </c>
    </row>
    <row r="9644" spans="1:9" x14ac:dyDescent="0.25">
      <c r="A9644" t="s">
        <v>64</v>
      </c>
      <c r="B9644">
        <v>2012</v>
      </c>
      <c r="C9644">
        <v>6</v>
      </c>
      <c r="D9644">
        <v>1113.4768433296199</v>
      </c>
      <c r="E9644">
        <v>4020.6494139656102</v>
      </c>
      <c r="F9644">
        <v>182.77109102872799</v>
      </c>
      <c r="G9644">
        <v>95.239689817098096</v>
      </c>
      <c r="H9644">
        <v>1483.5479312396201</v>
      </c>
      <c r="I9644">
        <v>1160.5261497781</v>
      </c>
    </row>
    <row r="9645" spans="1:9" x14ac:dyDescent="0.25">
      <c r="A9645" t="s">
        <v>64</v>
      </c>
      <c r="B9645">
        <v>2012</v>
      </c>
      <c r="C9645">
        <v>7</v>
      </c>
      <c r="D9645">
        <v>1000.57791611973</v>
      </c>
      <c r="E9645">
        <v>4208.7641418295298</v>
      </c>
      <c r="F9645">
        <v>754.65942597101196</v>
      </c>
      <c r="G9645">
        <v>384.95463409639399</v>
      </c>
      <c r="H9645">
        <v>1999.27183938538</v>
      </c>
      <c r="I9645">
        <v>1073.2933815853601</v>
      </c>
    </row>
    <row r="9646" spans="1:9" x14ac:dyDescent="0.25">
      <c r="A9646" t="s">
        <v>64</v>
      </c>
      <c r="B9646">
        <v>2012</v>
      </c>
      <c r="C9646">
        <v>8</v>
      </c>
      <c r="D9646">
        <v>602.84450828599995</v>
      </c>
      <c r="E9646">
        <v>4267.8167066081296</v>
      </c>
      <c r="F9646">
        <v>476.908935071249</v>
      </c>
      <c r="G9646">
        <v>243.38612255049301</v>
      </c>
      <c r="H9646">
        <v>1017.14372302887</v>
      </c>
      <c r="I9646">
        <v>648.73810598767204</v>
      </c>
    </row>
    <row r="9647" spans="1:9" x14ac:dyDescent="0.25">
      <c r="A9647" t="s">
        <v>64</v>
      </c>
      <c r="B9647">
        <v>2012</v>
      </c>
      <c r="C9647">
        <v>9</v>
      </c>
      <c r="D9647">
        <v>366.54086254554699</v>
      </c>
      <c r="E9647">
        <v>4278.22799304214</v>
      </c>
      <c r="F9647">
        <v>465.17213716501197</v>
      </c>
      <c r="G9647">
        <v>237.44928792407799</v>
      </c>
      <c r="H9647">
        <v>744.90624431411698</v>
      </c>
      <c r="I9647">
        <v>393.41325580276998</v>
      </c>
    </row>
    <row r="9648" spans="1:9" x14ac:dyDescent="0.25">
      <c r="A9648" t="s">
        <v>64</v>
      </c>
      <c r="B9648">
        <v>2012</v>
      </c>
      <c r="C9648">
        <v>10</v>
      </c>
      <c r="D9648">
        <v>250.997419189553</v>
      </c>
      <c r="E9648">
        <v>4221.7600413473501</v>
      </c>
      <c r="F9648">
        <v>924.87541573240298</v>
      </c>
      <c r="G9648">
        <v>471.765439911844</v>
      </c>
      <c r="H9648">
        <v>1449.2088976422101</v>
      </c>
      <c r="I9648">
        <v>255.679572094956</v>
      </c>
    </row>
    <row r="9649" spans="1:9" x14ac:dyDescent="0.25">
      <c r="A9649" t="s">
        <v>64</v>
      </c>
      <c r="B9649">
        <v>2012</v>
      </c>
      <c r="C9649">
        <v>11</v>
      </c>
      <c r="D9649">
        <v>211.341964127941</v>
      </c>
      <c r="E9649">
        <v>4302.0554939506501</v>
      </c>
      <c r="F9649">
        <v>922.70117468635499</v>
      </c>
      <c r="G9649">
        <v>471.43853088483502</v>
      </c>
      <c r="H9649">
        <v>1180.01096420666</v>
      </c>
      <c r="I9649">
        <v>178.305280154972</v>
      </c>
    </row>
    <row r="9650" spans="1:9" x14ac:dyDescent="0.25">
      <c r="A9650" t="s">
        <v>64</v>
      </c>
      <c r="B9650">
        <v>2012</v>
      </c>
      <c r="C9650">
        <v>12</v>
      </c>
      <c r="D9650">
        <v>237.92465618594599</v>
      </c>
      <c r="E9650">
        <v>4291.9052878462198</v>
      </c>
      <c r="F9650">
        <v>485.97745504045503</v>
      </c>
      <c r="G9650">
        <v>247.81376259975599</v>
      </c>
      <c r="H9650">
        <v>414.13507685420001</v>
      </c>
      <c r="I9650">
        <v>145.02813227005501</v>
      </c>
    </row>
    <row r="9651" spans="1:9" x14ac:dyDescent="0.25">
      <c r="A9651" t="s">
        <v>64</v>
      </c>
      <c r="B9651">
        <v>2013</v>
      </c>
      <c r="C9651">
        <v>1</v>
      </c>
      <c r="D9651">
        <v>319.55309558240901</v>
      </c>
      <c r="E9651">
        <v>4295.4302231773399</v>
      </c>
      <c r="F9651">
        <v>661.16125805358899</v>
      </c>
      <c r="G9651">
        <v>338.54758130933499</v>
      </c>
      <c r="H9651">
        <v>699.24914759790397</v>
      </c>
      <c r="I9651">
        <v>136.34636956830499</v>
      </c>
    </row>
    <row r="9652" spans="1:9" x14ac:dyDescent="0.25">
      <c r="A9652" t="s">
        <v>64</v>
      </c>
      <c r="B9652">
        <v>2013</v>
      </c>
      <c r="C9652">
        <v>2</v>
      </c>
      <c r="D9652">
        <v>404.699999444799</v>
      </c>
      <c r="E9652">
        <v>4287.35421033905</v>
      </c>
      <c r="F9652">
        <v>451.37185426137899</v>
      </c>
      <c r="G9652">
        <v>230.68631495746899</v>
      </c>
      <c r="H9652">
        <v>538.83669248262402</v>
      </c>
      <c r="I9652">
        <v>182.69119098434501</v>
      </c>
    </row>
    <row r="9653" spans="1:9" x14ac:dyDescent="0.25">
      <c r="A9653" t="s">
        <v>64</v>
      </c>
      <c r="B9653">
        <v>2013</v>
      </c>
      <c r="C9653">
        <v>3</v>
      </c>
      <c r="D9653">
        <v>736.06676493362397</v>
      </c>
      <c r="E9653">
        <v>4293.3197198294101</v>
      </c>
      <c r="F9653">
        <v>270.36600757851102</v>
      </c>
      <c r="G9653">
        <v>139.02134047970901</v>
      </c>
      <c r="H9653">
        <v>324.492933487215</v>
      </c>
      <c r="I9653">
        <v>460.81141463888099</v>
      </c>
    </row>
    <row r="9654" spans="1:9" x14ac:dyDescent="0.25">
      <c r="A9654" t="s">
        <v>64</v>
      </c>
      <c r="B9654">
        <v>2013</v>
      </c>
      <c r="C9654">
        <v>4</v>
      </c>
      <c r="D9654">
        <v>1208.5300658342001</v>
      </c>
      <c r="E9654">
        <v>4128.8641479084799</v>
      </c>
      <c r="F9654">
        <v>206.86622319580101</v>
      </c>
      <c r="G9654">
        <v>105.446514011795</v>
      </c>
      <c r="H9654">
        <v>589.19799253112797</v>
      </c>
      <c r="I9654">
        <v>1037.8617212295301</v>
      </c>
    </row>
    <row r="9655" spans="1:9" x14ac:dyDescent="0.25">
      <c r="A9655" t="s">
        <v>64</v>
      </c>
      <c r="B9655">
        <v>2013</v>
      </c>
      <c r="C9655">
        <v>5</v>
      </c>
      <c r="D9655">
        <v>1663.83317971065</v>
      </c>
      <c r="E9655">
        <v>3603.1513228057802</v>
      </c>
      <c r="F9655">
        <v>10.923623601340401</v>
      </c>
      <c r="G9655">
        <v>5.1017995403641603</v>
      </c>
      <c r="H9655">
        <v>713.30007058305705</v>
      </c>
      <c r="I9655">
        <v>1423.3688045829001</v>
      </c>
    </row>
    <row r="9656" spans="1:9" x14ac:dyDescent="0.25">
      <c r="A9656" t="s">
        <v>64</v>
      </c>
      <c r="B9656">
        <v>2013</v>
      </c>
      <c r="C9656">
        <v>6</v>
      </c>
      <c r="D9656">
        <v>1360.23690579758</v>
      </c>
      <c r="E9656">
        <v>3809.9712321318102</v>
      </c>
      <c r="F9656">
        <v>68.705701012757999</v>
      </c>
      <c r="G9656">
        <v>36.847682475577997</v>
      </c>
      <c r="H9656">
        <v>1407.3235558992401</v>
      </c>
      <c r="I9656">
        <v>1308.27875268561</v>
      </c>
    </row>
    <row r="9657" spans="1:9" x14ac:dyDescent="0.25">
      <c r="A9657" t="s">
        <v>64</v>
      </c>
      <c r="B9657">
        <v>2013</v>
      </c>
      <c r="C9657">
        <v>7</v>
      </c>
      <c r="D9657">
        <v>942.87707089868502</v>
      </c>
      <c r="E9657">
        <v>4030.8396289852899</v>
      </c>
      <c r="F9657">
        <v>495.177856379118</v>
      </c>
      <c r="G9657">
        <v>257.972814274847</v>
      </c>
      <c r="H9657">
        <v>1375.3715905291001</v>
      </c>
      <c r="I9657">
        <v>968.01337840314</v>
      </c>
    </row>
    <row r="9658" spans="1:9" x14ac:dyDescent="0.25">
      <c r="A9658" t="s">
        <v>64</v>
      </c>
      <c r="B9658">
        <v>2013</v>
      </c>
      <c r="C9658">
        <v>8</v>
      </c>
      <c r="D9658">
        <v>686.74519687639201</v>
      </c>
      <c r="E9658">
        <v>4199.6472959484099</v>
      </c>
      <c r="F9658">
        <v>262.86874539695901</v>
      </c>
      <c r="G9658">
        <v>132.33325289650099</v>
      </c>
      <c r="H9658">
        <v>872.46056444450403</v>
      </c>
      <c r="I9658">
        <v>714.16745365860902</v>
      </c>
    </row>
    <row r="9659" spans="1:9" x14ac:dyDescent="0.25">
      <c r="A9659" t="s">
        <v>64</v>
      </c>
      <c r="B9659">
        <v>2013</v>
      </c>
      <c r="C9659">
        <v>9</v>
      </c>
      <c r="D9659">
        <v>326.14748689332902</v>
      </c>
      <c r="E9659">
        <v>4178.6916525080096</v>
      </c>
      <c r="F9659">
        <v>1142.8602395369001</v>
      </c>
      <c r="G9659">
        <v>585.21789198555803</v>
      </c>
      <c r="H9659">
        <v>2007.5393978960401</v>
      </c>
      <c r="I9659">
        <v>342.405119460072</v>
      </c>
    </row>
    <row r="9660" spans="1:9" x14ac:dyDescent="0.25">
      <c r="A9660" t="s">
        <v>64</v>
      </c>
      <c r="B9660">
        <v>2013</v>
      </c>
      <c r="C9660">
        <v>10</v>
      </c>
      <c r="D9660">
        <v>264.92958674155199</v>
      </c>
      <c r="E9660">
        <v>4262.5527364006002</v>
      </c>
      <c r="F9660">
        <v>484.97489077692001</v>
      </c>
      <c r="G9660">
        <v>247.53033676920401</v>
      </c>
      <c r="H9660">
        <v>555.72353110387803</v>
      </c>
      <c r="I9660">
        <v>268.99164207420398</v>
      </c>
    </row>
    <row r="9661" spans="1:9" x14ac:dyDescent="0.25">
      <c r="A9661" t="s">
        <v>64</v>
      </c>
      <c r="B9661">
        <v>2013</v>
      </c>
      <c r="C9661">
        <v>11</v>
      </c>
      <c r="D9661">
        <v>217.961673046713</v>
      </c>
      <c r="E9661">
        <v>4296.6651411051898</v>
      </c>
      <c r="F9661">
        <v>554.44517252103799</v>
      </c>
      <c r="G9661">
        <v>282.81005767759899</v>
      </c>
      <c r="H9661">
        <v>581.33861281480802</v>
      </c>
      <c r="I9661">
        <v>184.90811090887101</v>
      </c>
    </row>
    <row r="9662" spans="1:9" x14ac:dyDescent="0.25">
      <c r="A9662" t="s">
        <v>64</v>
      </c>
      <c r="B9662">
        <v>2013</v>
      </c>
      <c r="C9662">
        <v>12</v>
      </c>
      <c r="D9662">
        <v>298.64383834038699</v>
      </c>
      <c r="E9662">
        <v>4295.0201445387202</v>
      </c>
      <c r="F9662">
        <v>641.852799723663</v>
      </c>
      <c r="G9662">
        <v>327.80929447060203</v>
      </c>
      <c r="H9662">
        <v>732.94161317663099</v>
      </c>
      <c r="I9662">
        <v>169.58731464813701</v>
      </c>
    </row>
    <row r="9663" spans="1:9" x14ac:dyDescent="0.25">
      <c r="A9663" t="s">
        <v>64</v>
      </c>
      <c r="B9663">
        <v>2014</v>
      </c>
      <c r="C9663">
        <v>1</v>
      </c>
      <c r="D9663">
        <v>300.16586313990501</v>
      </c>
      <c r="E9663">
        <v>4305.2102816667202</v>
      </c>
      <c r="F9663">
        <v>775.520334555511</v>
      </c>
      <c r="G9663">
        <v>397.59804280832799</v>
      </c>
      <c r="H9663">
        <v>859.23197001487802</v>
      </c>
      <c r="I9663">
        <v>131.69374691544999</v>
      </c>
    </row>
    <row r="9664" spans="1:9" x14ac:dyDescent="0.25">
      <c r="A9664" t="s">
        <v>64</v>
      </c>
      <c r="B9664">
        <v>2014</v>
      </c>
      <c r="C9664">
        <v>2</v>
      </c>
      <c r="D9664">
        <v>647.01135704545902</v>
      </c>
      <c r="E9664">
        <v>4287.43982253372</v>
      </c>
      <c r="F9664">
        <v>258.35251853655399</v>
      </c>
      <c r="G9664">
        <v>132.117236984589</v>
      </c>
      <c r="H9664">
        <v>201.40581695493699</v>
      </c>
      <c r="I9664">
        <v>263.11502524034501</v>
      </c>
    </row>
    <row r="9665" spans="1:9" x14ac:dyDescent="0.25">
      <c r="A9665" t="s">
        <v>64</v>
      </c>
      <c r="B9665">
        <v>2014</v>
      </c>
      <c r="C9665">
        <v>3</v>
      </c>
      <c r="D9665">
        <v>1102.30209629663</v>
      </c>
      <c r="E9665">
        <v>4269.8409250942204</v>
      </c>
      <c r="F9665">
        <v>394.75519674344099</v>
      </c>
      <c r="G9665">
        <v>202.52867832395299</v>
      </c>
      <c r="H9665">
        <v>740.27038577400197</v>
      </c>
      <c r="I9665">
        <v>670.27859716450598</v>
      </c>
    </row>
    <row r="9666" spans="1:9" x14ac:dyDescent="0.25">
      <c r="A9666" t="s">
        <v>64</v>
      </c>
      <c r="B9666">
        <v>2014</v>
      </c>
      <c r="C9666">
        <v>4</v>
      </c>
      <c r="D9666">
        <v>1550.2113515216099</v>
      </c>
      <c r="E9666">
        <v>4029.4653038954898</v>
      </c>
      <c r="F9666">
        <v>10.032758628239</v>
      </c>
      <c r="G9666">
        <v>4.6620369005872302</v>
      </c>
      <c r="H9666">
        <v>283.694071277418</v>
      </c>
      <c r="I9666">
        <v>1268.27201448196</v>
      </c>
    </row>
    <row r="9667" spans="1:9" x14ac:dyDescent="0.25">
      <c r="A9667" t="s">
        <v>64</v>
      </c>
      <c r="B9667">
        <v>2014</v>
      </c>
      <c r="C9667">
        <v>5</v>
      </c>
      <c r="D9667">
        <v>1555.79943863632</v>
      </c>
      <c r="E9667">
        <v>3633.5457304802699</v>
      </c>
      <c r="F9667">
        <v>9.4397968411186302</v>
      </c>
      <c r="G9667">
        <v>4.3390886967844304</v>
      </c>
      <c r="H9667">
        <v>705.01053682130896</v>
      </c>
      <c r="I9667">
        <v>1355.6884078237299</v>
      </c>
    </row>
    <row r="9668" spans="1:9" x14ac:dyDescent="0.25">
      <c r="A9668" t="s">
        <v>64</v>
      </c>
      <c r="B9668">
        <v>2014</v>
      </c>
      <c r="C9668">
        <v>6</v>
      </c>
      <c r="D9668">
        <v>1156.09588919563</v>
      </c>
      <c r="E9668">
        <v>3702.67746603363</v>
      </c>
      <c r="F9668">
        <v>53.088988877911902</v>
      </c>
      <c r="G9668">
        <v>26.170086452536701</v>
      </c>
      <c r="H9668">
        <v>1249.7908580870401</v>
      </c>
      <c r="I9668">
        <v>1080.13004408863</v>
      </c>
    </row>
    <row r="9669" spans="1:9" x14ac:dyDescent="0.25">
      <c r="A9669" t="s">
        <v>64</v>
      </c>
      <c r="B9669">
        <v>2014</v>
      </c>
      <c r="C9669">
        <v>7</v>
      </c>
      <c r="D9669">
        <v>1162.47387735135</v>
      </c>
      <c r="E9669">
        <v>3972.9512090796702</v>
      </c>
      <c r="F9669">
        <v>64.211483324712006</v>
      </c>
      <c r="G9669">
        <v>33.088617002574203</v>
      </c>
      <c r="H9669">
        <v>601.10357594070501</v>
      </c>
      <c r="I9669">
        <v>1164.6297619024199</v>
      </c>
    </row>
    <row r="9670" spans="1:9" x14ac:dyDescent="0.25">
      <c r="A9670" t="s">
        <v>64</v>
      </c>
      <c r="B9670">
        <v>2014</v>
      </c>
      <c r="C9670">
        <v>8</v>
      </c>
      <c r="D9670">
        <v>677.25815361167804</v>
      </c>
      <c r="E9670">
        <v>4163.32466638191</v>
      </c>
      <c r="F9670">
        <v>351.34406509814301</v>
      </c>
      <c r="G9670">
        <v>179.26365861370701</v>
      </c>
      <c r="H9670">
        <v>1175.4037285941699</v>
      </c>
      <c r="I9670">
        <v>693.46331738058097</v>
      </c>
    </row>
    <row r="9671" spans="1:9" x14ac:dyDescent="0.25">
      <c r="A9671" t="s">
        <v>64</v>
      </c>
      <c r="B9671">
        <v>2014</v>
      </c>
      <c r="C9671">
        <v>9</v>
      </c>
      <c r="D9671">
        <v>443.08016042459502</v>
      </c>
      <c r="E9671">
        <v>4251.5211629669202</v>
      </c>
      <c r="F9671">
        <v>254.56107904611599</v>
      </c>
      <c r="G9671">
        <v>129.70267184209499</v>
      </c>
      <c r="H9671">
        <v>444.620182220392</v>
      </c>
      <c r="I9671">
        <v>464.13962321827398</v>
      </c>
    </row>
    <row r="9672" spans="1:9" x14ac:dyDescent="0.25">
      <c r="A9672" t="s">
        <v>64</v>
      </c>
      <c r="B9672">
        <v>2014</v>
      </c>
      <c r="C9672">
        <v>10</v>
      </c>
      <c r="D9672">
        <v>303.55647389115398</v>
      </c>
      <c r="E9672">
        <v>4276.4492359761098</v>
      </c>
      <c r="F9672">
        <v>431.33707362545999</v>
      </c>
      <c r="G9672">
        <v>218.78732102864799</v>
      </c>
      <c r="H9672">
        <v>544.12358742724405</v>
      </c>
      <c r="I9672">
        <v>302.26928622435599</v>
      </c>
    </row>
    <row r="9673" spans="1:9" x14ac:dyDescent="0.25">
      <c r="A9673" t="s">
        <v>64</v>
      </c>
      <c r="B9673">
        <v>2014</v>
      </c>
      <c r="C9673">
        <v>11</v>
      </c>
      <c r="D9673">
        <v>195.77869532173699</v>
      </c>
      <c r="E9673">
        <v>4276.4519183329803</v>
      </c>
      <c r="F9673">
        <v>416.237286478138</v>
      </c>
      <c r="G9673">
        <v>213.60859878497399</v>
      </c>
      <c r="H9673">
        <v>351.82035563170399</v>
      </c>
      <c r="I9673">
        <v>174.05270428482501</v>
      </c>
    </row>
    <row r="9674" spans="1:9" x14ac:dyDescent="0.25">
      <c r="A9674" t="s">
        <v>64</v>
      </c>
      <c r="B9674">
        <v>2014</v>
      </c>
      <c r="C9674">
        <v>12</v>
      </c>
      <c r="D9674">
        <v>275.71291194851</v>
      </c>
      <c r="E9674">
        <v>4289.3278246902501</v>
      </c>
      <c r="F9674">
        <v>795.52588960916501</v>
      </c>
      <c r="G9674">
        <v>407.64223730986799</v>
      </c>
      <c r="H9674">
        <v>979.37948640342699</v>
      </c>
      <c r="I9674">
        <v>160.08046291708499</v>
      </c>
    </row>
    <row r="9675" spans="1:9" x14ac:dyDescent="0.25">
      <c r="A9675" t="s">
        <v>65</v>
      </c>
      <c r="B9675">
        <v>2002</v>
      </c>
      <c r="C9675">
        <v>1</v>
      </c>
      <c r="D9675">
        <v>370.11799282475198</v>
      </c>
      <c r="E9675">
        <v>3705.0291557774299</v>
      </c>
      <c r="F9675">
        <v>545.81776738679901</v>
      </c>
      <c r="G9675">
        <v>264.22130728279501</v>
      </c>
      <c r="H9675">
        <v>595.73286652186903</v>
      </c>
      <c r="I9675">
        <v>184.380411708937</v>
      </c>
    </row>
    <row r="9676" spans="1:9" x14ac:dyDescent="0.25">
      <c r="A9676" t="s">
        <v>65</v>
      </c>
      <c r="B9676">
        <v>2002</v>
      </c>
      <c r="C9676">
        <v>2</v>
      </c>
      <c r="D9676">
        <v>546.02834398485402</v>
      </c>
      <c r="E9676">
        <v>3693.5010753093002</v>
      </c>
      <c r="F9676">
        <v>585.68703569108902</v>
      </c>
      <c r="G9676">
        <v>283.59548565509698</v>
      </c>
      <c r="H9676">
        <v>890.52306524085998</v>
      </c>
      <c r="I9676">
        <v>270.24592813293901</v>
      </c>
    </row>
    <row r="9677" spans="1:9" x14ac:dyDescent="0.25">
      <c r="A9677" t="s">
        <v>65</v>
      </c>
      <c r="B9677">
        <v>2002</v>
      </c>
      <c r="C9677">
        <v>3</v>
      </c>
      <c r="D9677">
        <v>753.39527933842396</v>
      </c>
      <c r="E9677">
        <v>3692.9205607736199</v>
      </c>
      <c r="F9677">
        <v>259.24291527316598</v>
      </c>
      <c r="G9677">
        <v>126.04246606968999</v>
      </c>
      <c r="H9677">
        <v>418.23199073524501</v>
      </c>
      <c r="I9677">
        <v>559.75526047896403</v>
      </c>
    </row>
    <row r="9678" spans="1:9" x14ac:dyDescent="0.25">
      <c r="A9678" t="s">
        <v>65</v>
      </c>
      <c r="B9678">
        <v>2002</v>
      </c>
      <c r="C9678">
        <v>4</v>
      </c>
      <c r="D9678">
        <v>891.168051131673</v>
      </c>
      <c r="E9678">
        <v>3537.9441797087102</v>
      </c>
      <c r="F9678">
        <v>95.557045812574003</v>
      </c>
      <c r="G9678">
        <v>48.289587688728098</v>
      </c>
      <c r="H9678">
        <v>592.01192745525805</v>
      </c>
      <c r="I9678">
        <v>845.91220649130798</v>
      </c>
    </row>
    <row r="9679" spans="1:9" x14ac:dyDescent="0.25">
      <c r="A9679" t="s">
        <v>65</v>
      </c>
      <c r="B9679">
        <v>2002</v>
      </c>
      <c r="C9679">
        <v>5</v>
      </c>
      <c r="D9679">
        <v>1063.78833644376</v>
      </c>
      <c r="E9679">
        <v>3451.97514207428</v>
      </c>
      <c r="F9679">
        <v>171.15542964481099</v>
      </c>
      <c r="G9679">
        <v>84.958765357821093</v>
      </c>
      <c r="H9679">
        <v>690.18643872846599</v>
      </c>
      <c r="I9679">
        <v>1093.89322043329</v>
      </c>
    </row>
    <row r="9680" spans="1:9" x14ac:dyDescent="0.25">
      <c r="A9680" t="s">
        <v>65</v>
      </c>
      <c r="B9680">
        <v>2002</v>
      </c>
      <c r="C9680">
        <v>6</v>
      </c>
      <c r="D9680">
        <v>908.61388600809403</v>
      </c>
      <c r="E9680">
        <v>3376.7867092738302</v>
      </c>
      <c r="F9680">
        <v>152.87920148946299</v>
      </c>
      <c r="G9680">
        <v>74.6498625141556</v>
      </c>
      <c r="H9680">
        <v>857.98553919626204</v>
      </c>
      <c r="I9680">
        <v>867.192096386652</v>
      </c>
    </row>
    <row r="9681" spans="1:9" x14ac:dyDescent="0.25">
      <c r="A9681" t="s">
        <v>65</v>
      </c>
      <c r="B9681">
        <v>2002</v>
      </c>
      <c r="C9681">
        <v>7</v>
      </c>
      <c r="D9681">
        <v>691.74058601728302</v>
      </c>
      <c r="E9681">
        <v>3607.5937717591801</v>
      </c>
      <c r="F9681">
        <v>306.68633031526201</v>
      </c>
      <c r="G9681">
        <v>150.322803228813</v>
      </c>
      <c r="H9681">
        <v>835.43358892988704</v>
      </c>
      <c r="I9681">
        <v>680.95591121014604</v>
      </c>
    </row>
    <row r="9682" spans="1:9" x14ac:dyDescent="0.25">
      <c r="A9682" t="s">
        <v>65</v>
      </c>
      <c r="B9682">
        <v>2002</v>
      </c>
      <c r="C9682">
        <v>8</v>
      </c>
      <c r="D9682">
        <v>525.68310641812798</v>
      </c>
      <c r="E9682">
        <v>3606.1468839382901</v>
      </c>
      <c r="F9682">
        <v>420.52452412904302</v>
      </c>
      <c r="G9682">
        <v>202.41342593761701</v>
      </c>
      <c r="H9682">
        <v>765.68049629297195</v>
      </c>
      <c r="I9682">
        <v>518.10725564765903</v>
      </c>
    </row>
    <row r="9683" spans="1:9" x14ac:dyDescent="0.25">
      <c r="A9683" t="s">
        <v>65</v>
      </c>
      <c r="B9683">
        <v>2002</v>
      </c>
      <c r="C9683">
        <v>9</v>
      </c>
      <c r="D9683">
        <v>326.07664124313101</v>
      </c>
      <c r="E9683">
        <v>3579.2392785041802</v>
      </c>
      <c r="F9683">
        <v>178.88971909871</v>
      </c>
      <c r="G9683">
        <v>86.243679964017801</v>
      </c>
      <c r="H9683">
        <v>321.88242358707402</v>
      </c>
      <c r="I9683">
        <v>346.72464533352399</v>
      </c>
    </row>
    <row r="9684" spans="1:9" x14ac:dyDescent="0.25">
      <c r="A9684" t="s">
        <v>65</v>
      </c>
      <c r="B9684">
        <v>2002</v>
      </c>
      <c r="C9684">
        <v>10</v>
      </c>
      <c r="D9684">
        <v>186.044969763739</v>
      </c>
      <c r="E9684">
        <v>3675.9589495288101</v>
      </c>
      <c r="F9684">
        <v>612.47124344067402</v>
      </c>
      <c r="G9684">
        <v>295.64951428570998</v>
      </c>
      <c r="H9684">
        <v>872.15129746339699</v>
      </c>
      <c r="I9684">
        <v>233.90843173593501</v>
      </c>
    </row>
    <row r="9685" spans="1:9" x14ac:dyDescent="0.25">
      <c r="A9685" t="s">
        <v>65</v>
      </c>
      <c r="B9685">
        <v>2002</v>
      </c>
      <c r="C9685">
        <v>11</v>
      </c>
      <c r="D9685">
        <v>163.71248440306701</v>
      </c>
      <c r="E9685">
        <v>3696.3743497316</v>
      </c>
      <c r="F9685">
        <v>515.55713752584904</v>
      </c>
      <c r="G9685">
        <v>249.61315587305899</v>
      </c>
      <c r="H9685">
        <v>622.25316729906604</v>
      </c>
      <c r="I9685">
        <v>183.551192295113</v>
      </c>
    </row>
    <row r="9686" spans="1:9" x14ac:dyDescent="0.25">
      <c r="A9686" t="s">
        <v>65</v>
      </c>
      <c r="B9686">
        <v>2002</v>
      </c>
      <c r="C9686">
        <v>12</v>
      </c>
      <c r="D9686">
        <v>205.66468354553299</v>
      </c>
      <c r="E9686">
        <v>3710.08699464233</v>
      </c>
      <c r="F9686">
        <v>297.20961823871801</v>
      </c>
      <c r="G9686">
        <v>144.46938252312199</v>
      </c>
      <c r="H9686">
        <v>118.81667361134301</v>
      </c>
      <c r="I9686">
        <v>166.56157115656401</v>
      </c>
    </row>
    <row r="9687" spans="1:9" x14ac:dyDescent="0.25">
      <c r="A9687" t="s">
        <v>65</v>
      </c>
      <c r="B9687">
        <v>2003</v>
      </c>
      <c r="C9687">
        <v>1</v>
      </c>
      <c r="D9687">
        <v>348.386941098367</v>
      </c>
      <c r="E9687">
        <v>3709.07917143021</v>
      </c>
      <c r="F9687">
        <v>459.84452235218998</v>
      </c>
      <c r="G9687">
        <v>222.625036076399</v>
      </c>
      <c r="H9687">
        <v>418.38542415557401</v>
      </c>
      <c r="I9687">
        <v>178.308119381523</v>
      </c>
    </row>
    <row r="9688" spans="1:9" x14ac:dyDescent="0.25">
      <c r="A9688" t="s">
        <v>65</v>
      </c>
      <c r="B9688">
        <v>2003</v>
      </c>
      <c r="C9688">
        <v>2</v>
      </c>
      <c r="D9688">
        <v>429.78172813269998</v>
      </c>
      <c r="E9688">
        <v>3713.7434343222099</v>
      </c>
      <c r="F9688">
        <v>177.836896245871</v>
      </c>
      <c r="G9688">
        <v>86.543913579568297</v>
      </c>
      <c r="H9688">
        <v>62.710961116803901</v>
      </c>
      <c r="I9688">
        <v>233.10608802919401</v>
      </c>
    </row>
    <row r="9689" spans="1:9" x14ac:dyDescent="0.25">
      <c r="A9689" t="s">
        <v>65</v>
      </c>
      <c r="B9689">
        <v>2003</v>
      </c>
      <c r="C9689">
        <v>3</v>
      </c>
      <c r="D9689">
        <v>834.68729783430001</v>
      </c>
      <c r="E9689">
        <v>3634.9077912121602</v>
      </c>
      <c r="F9689">
        <v>168.785825319098</v>
      </c>
      <c r="G9689">
        <v>83.255057894929195</v>
      </c>
      <c r="H9689">
        <v>175.80135389830099</v>
      </c>
      <c r="I9689">
        <v>602.19075061078104</v>
      </c>
    </row>
    <row r="9690" spans="1:9" x14ac:dyDescent="0.25">
      <c r="A9690" t="s">
        <v>65</v>
      </c>
      <c r="B9690">
        <v>2003</v>
      </c>
      <c r="C9690">
        <v>4</v>
      </c>
      <c r="D9690">
        <v>1044.10059392629</v>
      </c>
      <c r="E9690">
        <v>3339.1416987961602</v>
      </c>
      <c r="F9690">
        <v>66.492045660994094</v>
      </c>
      <c r="G9690">
        <v>33.802251489497699</v>
      </c>
      <c r="H9690">
        <v>309.197038635583</v>
      </c>
      <c r="I9690">
        <v>899.71655557956694</v>
      </c>
    </row>
    <row r="9691" spans="1:9" x14ac:dyDescent="0.25">
      <c r="A9691" t="s">
        <v>65</v>
      </c>
      <c r="B9691">
        <v>2003</v>
      </c>
      <c r="C9691">
        <v>5</v>
      </c>
      <c r="D9691">
        <v>1195.1914789064101</v>
      </c>
      <c r="E9691">
        <v>3145.4830226766999</v>
      </c>
      <c r="F9691">
        <v>71.921969775209405</v>
      </c>
      <c r="G9691">
        <v>36.412442640196801</v>
      </c>
      <c r="H9691">
        <v>520.83438363796699</v>
      </c>
      <c r="I9691">
        <v>1037.6211482807801</v>
      </c>
    </row>
    <row r="9692" spans="1:9" x14ac:dyDescent="0.25">
      <c r="A9692" t="s">
        <v>65</v>
      </c>
      <c r="B9692">
        <v>2003</v>
      </c>
      <c r="C9692">
        <v>6</v>
      </c>
      <c r="D9692">
        <v>1068.90768363699</v>
      </c>
      <c r="E9692">
        <v>3014.2633927025599</v>
      </c>
      <c r="F9692">
        <v>74.624957323141402</v>
      </c>
      <c r="G9692">
        <v>38.070590492472498</v>
      </c>
      <c r="H9692">
        <v>519.53297725840105</v>
      </c>
      <c r="I9692">
        <v>806.13832768534201</v>
      </c>
    </row>
    <row r="9693" spans="1:9" x14ac:dyDescent="0.25">
      <c r="A9693" t="s">
        <v>65</v>
      </c>
      <c r="B9693">
        <v>2003</v>
      </c>
      <c r="C9693">
        <v>7</v>
      </c>
      <c r="D9693">
        <v>749.69209803122305</v>
      </c>
      <c r="E9693">
        <v>3339.1902497738602</v>
      </c>
      <c r="F9693">
        <v>110.044149894859</v>
      </c>
      <c r="G9693">
        <v>55.282210501469798</v>
      </c>
      <c r="H9693">
        <v>679.669588029642</v>
      </c>
      <c r="I9693">
        <v>617.99064839845596</v>
      </c>
    </row>
    <row r="9694" spans="1:9" x14ac:dyDescent="0.25">
      <c r="A9694" t="s">
        <v>65</v>
      </c>
      <c r="B9694">
        <v>2003</v>
      </c>
      <c r="C9694">
        <v>8</v>
      </c>
      <c r="D9694">
        <v>570.94720643055496</v>
      </c>
      <c r="E9694">
        <v>3390.9347598806798</v>
      </c>
      <c r="F9694">
        <v>136.83061573136999</v>
      </c>
      <c r="G9694">
        <v>66.831957361301505</v>
      </c>
      <c r="H9694">
        <v>348.00212232747998</v>
      </c>
      <c r="I9694">
        <v>472.78590355616598</v>
      </c>
    </row>
    <row r="9695" spans="1:9" x14ac:dyDescent="0.25">
      <c r="A9695" t="s">
        <v>65</v>
      </c>
      <c r="B9695">
        <v>2003</v>
      </c>
      <c r="C9695">
        <v>9</v>
      </c>
      <c r="D9695">
        <v>330.65708635960999</v>
      </c>
      <c r="E9695">
        <v>3638.3953990083301</v>
      </c>
      <c r="F9695">
        <v>347.97726400393998</v>
      </c>
      <c r="G9695">
        <v>167.681805782673</v>
      </c>
      <c r="H9695">
        <v>611.64375800116602</v>
      </c>
      <c r="I9695">
        <v>323.17642613201599</v>
      </c>
    </row>
    <row r="9696" spans="1:9" x14ac:dyDescent="0.25">
      <c r="A9696" t="s">
        <v>65</v>
      </c>
      <c r="B9696">
        <v>2003</v>
      </c>
      <c r="C9696">
        <v>10</v>
      </c>
      <c r="D9696">
        <v>203.81143040343301</v>
      </c>
      <c r="E9696">
        <v>3686.6730386924701</v>
      </c>
      <c r="F9696">
        <v>483.56817141906498</v>
      </c>
      <c r="G9696">
        <v>233.98412661348601</v>
      </c>
      <c r="H9696">
        <v>553.225276147513</v>
      </c>
      <c r="I9696">
        <v>211.87041209696099</v>
      </c>
    </row>
    <row r="9697" spans="1:9" x14ac:dyDescent="0.25">
      <c r="A9697" t="s">
        <v>65</v>
      </c>
      <c r="B9697">
        <v>2003</v>
      </c>
      <c r="C9697">
        <v>11</v>
      </c>
      <c r="D9697">
        <v>185.60580297901399</v>
      </c>
      <c r="E9697">
        <v>3699.36006141388</v>
      </c>
      <c r="F9697">
        <v>361.36877186843901</v>
      </c>
      <c r="G9697">
        <v>174.998939981174</v>
      </c>
      <c r="H9697">
        <v>290.63508304316002</v>
      </c>
      <c r="I9697">
        <v>161.22894261342</v>
      </c>
    </row>
    <row r="9698" spans="1:9" x14ac:dyDescent="0.25">
      <c r="A9698" t="s">
        <v>65</v>
      </c>
      <c r="B9698">
        <v>2003</v>
      </c>
      <c r="C9698">
        <v>12</v>
      </c>
      <c r="D9698">
        <v>271.33579119568799</v>
      </c>
      <c r="E9698">
        <v>3697.6093483947802</v>
      </c>
      <c r="F9698">
        <v>461.38795547185202</v>
      </c>
      <c r="G9698">
        <v>223.819300631088</v>
      </c>
      <c r="H9698">
        <v>448.97586115803699</v>
      </c>
      <c r="I9698">
        <v>155.163365919158</v>
      </c>
    </row>
    <row r="9699" spans="1:9" x14ac:dyDescent="0.25">
      <c r="A9699" t="s">
        <v>65</v>
      </c>
      <c r="B9699">
        <v>2004</v>
      </c>
      <c r="C9699">
        <v>1</v>
      </c>
      <c r="D9699">
        <v>302.99346733521401</v>
      </c>
      <c r="E9699">
        <v>3706.5474239486698</v>
      </c>
      <c r="F9699">
        <v>635.43171791613599</v>
      </c>
      <c r="G9699">
        <v>307.29173234153302</v>
      </c>
      <c r="H9699">
        <v>649.051517898822</v>
      </c>
      <c r="I9699">
        <v>126.837194929197</v>
      </c>
    </row>
    <row r="9700" spans="1:9" x14ac:dyDescent="0.25">
      <c r="A9700" t="s">
        <v>65</v>
      </c>
      <c r="B9700">
        <v>2004</v>
      </c>
      <c r="C9700">
        <v>2</v>
      </c>
      <c r="D9700">
        <v>477.19185534838402</v>
      </c>
      <c r="E9700">
        <v>3693.6827119957002</v>
      </c>
      <c r="F9700">
        <v>386.14415511955298</v>
      </c>
      <c r="G9700">
        <v>187.34531205525099</v>
      </c>
      <c r="H9700">
        <v>551.332635778861</v>
      </c>
      <c r="I9700">
        <v>214.46267188162301</v>
      </c>
    </row>
    <row r="9701" spans="1:9" x14ac:dyDescent="0.25">
      <c r="A9701" t="s">
        <v>65</v>
      </c>
      <c r="B9701">
        <v>2004</v>
      </c>
      <c r="C9701">
        <v>3</v>
      </c>
      <c r="D9701">
        <v>744.38973591928402</v>
      </c>
      <c r="E9701">
        <v>3696.5656212335198</v>
      </c>
      <c r="F9701">
        <v>188.58546146205401</v>
      </c>
      <c r="G9701">
        <v>92.131370504945195</v>
      </c>
      <c r="H9701">
        <v>260.96591173406102</v>
      </c>
      <c r="I9701">
        <v>534.72232476288298</v>
      </c>
    </row>
    <row r="9702" spans="1:9" x14ac:dyDescent="0.25">
      <c r="A9702" t="s">
        <v>65</v>
      </c>
      <c r="B9702">
        <v>2004</v>
      </c>
      <c r="C9702">
        <v>4</v>
      </c>
      <c r="D9702">
        <v>1053.5641233936401</v>
      </c>
      <c r="E9702">
        <v>3525.9319031260702</v>
      </c>
      <c r="F9702">
        <v>88.321303545237498</v>
      </c>
      <c r="G9702">
        <v>44.185749398120898</v>
      </c>
      <c r="H9702">
        <v>370.76290618987599</v>
      </c>
      <c r="I9702">
        <v>957.804052915645</v>
      </c>
    </row>
    <row r="9703" spans="1:9" x14ac:dyDescent="0.25">
      <c r="A9703" t="s">
        <v>65</v>
      </c>
      <c r="B9703">
        <v>2004</v>
      </c>
      <c r="C9703">
        <v>5</v>
      </c>
      <c r="D9703">
        <v>1021.71600763265</v>
      </c>
      <c r="E9703">
        <v>3309.51940240166</v>
      </c>
      <c r="F9703">
        <v>75.781200695849606</v>
      </c>
      <c r="G9703">
        <v>38.4336219882683</v>
      </c>
      <c r="H9703">
        <v>458.036989070635</v>
      </c>
      <c r="I9703">
        <v>956.45107486292397</v>
      </c>
    </row>
    <row r="9704" spans="1:9" x14ac:dyDescent="0.25">
      <c r="A9704" t="s">
        <v>65</v>
      </c>
      <c r="B9704">
        <v>2004</v>
      </c>
      <c r="C9704">
        <v>6</v>
      </c>
      <c r="D9704">
        <v>824.42098357120301</v>
      </c>
      <c r="E9704">
        <v>3269.8233068455502</v>
      </c>
      <c r="F9704">
        <v>100.188065288468</v>
      </c>
      <c r="G9704">
        <v>49.779032312643402</v>
      </c>
      <c r="H9704">
        <v>770.64845385123294</v>
      </c>
      <c r="I9704">
        <v>716.56745760761703</v>
      </c>
    </row>
    <row r="9705" spans="1:9" x14ac:dyDescent="0.25">
      <c r="A9705" t="s">
        <v>65</v>
      </c>
      <c r="B9705">
        <v>2004</v>
      </c>
      <c r="C9705">
        <v>7</v>
      </c>
      <c r="D9705">
        <v>651.31563165786201</v>
      </c>
      <c r="E9705">
        <v>3645.14603760513</v>
      </c>
      <c r="F9705">
        <v>470.18058208117401</v>
      </c>
      <c r="G9705">
        <v>228.04011160782599</v>
      </c>
      <c r="H9705">
        <v>1086.1251455166901</v>
      </c>
      <c r="I9705">
        <v>612.73789964645403</v>
      </c>
    </row>
    <row r="9706" spans="1:9" x14ac:dyDescent="0.25">
      <c r="A9706" t="s">
        <v>65</v>
      </c>
      <c r="B9706">
        <v>2004</v>
      </c>
      <c r="C9706">
        <v>8</v>
      </c>
      <c r="D9706">
        <v>512.03795586769604</v>
      </c>
      <c r="E9706">
        <v>3645.5166517726102</v>
      </c>
      <c r="F9706">
        <v>382.289403424395</v>
      </c>
      <c r="G9706">
        <v>184.31153775233901</v>
      </c>
      <c r="H9706">
        <v>665.10544032142195</v>
      </c>
      <c r="I9706">
        <v>473.02046481295997</v>
      </c>
    </row>
    <row r="9707" spans="1:9" x14ac:dyDescent="0.25">
      <c r="A9707" t="s">
        <v>65</v>
      </c>
      <c r="B9707">
        <v>2004</v>
      </c>
      <c r="C9707">
        <v>9</v>
      </c>
      <c r="D9707">
        <v>310.92986133404202</v>
      </c>
      <c r="E9707">
        <v>3652.3049966152998</v>
      </c>
      <c r="F9707">
        <v>371.67759832269098</v>
      </c>
      <c r="G9707">
        <v>179.33788837207501</v>
      </c>
      <c r="H9707">
        <v>520.69074429004695</v>
      </c>
      <c r="I9707">
        <v>307.93223071063102</v>
      </c>
    </row>
    <row r="9708" spans="1:9" x14ac:dyDescent="0.25">
      <c r="A9708" t="s">
        <v>65</v>
      </c>
      <c r="B9708">
        <v>2004</v>
      </c>
      <c r="C9708">
        <v>10</v>
      </c>
      <c r="D9708">
        <v>203.30590431712801</v>
      </c>
      <c r="E9708">
        <v>3687.3809360093701</v>
      </c>
      <c r="F9708">
        <v>401.49614174266702</v>
      </c>
      <c r="G9708">
        <v>193.41192875758</v>
      </c>
      <c r="H9708">
        <v>441.15394785831</v>
      </c>
      <c r="I9708">
        <v>210.620431051602</v>
      </c>
    </row>
    <row r="9709" spans="1:9" x14ac:dyDescent="0.25">
      <c r="A9709" t="s">
        <v>65</v>
      </c>
      <c r="B9709">
        <v>2004</v>
      </c>
      <c r="C9709">
        <v>11</v>
      </c>
      <c r="D9709">
        <v>194.71383373052399</v>
      </c>
      <c r="E9709">
        <v>3682.4671265458701</v>
      </c>
      <c r="F9709">
        <v>485.21751899682198</v>
      </c>
      <c r="G9709">
        <v>235.48322768315001</v>
      </c>
      <c r="H9709">
        <v>559.54327031484604</v>
      </c>
      <c r="I9709">
        <v>164.85054740137301</v>
      </c>
    </row>
    <row r="9710" spans="1:9" x14ac:dyDescent="0.25">
      <c r="A9710" t="s">
        <v>65</v>
      </c>
      <c r="B9710">
        <v>2004</v>
      </c>
      <c r="C9710">
        <v>12</v>
      </c>
      <c r="D9710">
        <v>247.110454803518</v>
      </c>
      <c r="E9710">
        <v>3710.2793948313902</v>
      </c>
      <c r="F9710">
        <v>482.93858695119502</v>
      </c>
      <c r="G9710">
        <v>234.335487274477</v>
      </c>
      <c r="H9710">
        <v>351.343386702271</v>
      </c>
      <c r="I9710">
        <v>144.09885519080601</v>
      </c>
    </row>
    <row r="9711" spans="1:9" x14ac:dyDescent="0.25">
      <c r="A9711" t="s">
        <v>65</v>
      </c>
      <c r="B9711">
        <v>2005</v>
      </c>
      <c r="C9711">
        <v>1</v>
      </c>
      <c r="D9711">
        <v>398.50639681512502</v>
      </c>
      <c r="E9711">
        <v>3709.6335838578798</v>
      </c>
      <c r="F9711">
        <v>494.73391944362601</v>
      </c>
      <c r="G9711">
        <v>240.322081311928</v>
      </c>
      <c r="H9711">
        <v>534.39565714343598</v>
      </c>
      <c r="I9711">
        <v>153.506218815317</v>
      </c>
    </row>
    <row r="9712" spans="1:9" x14ac:dyDescent="0.25">
      <c r="A9712" t="s">
        <v>65</v>
      </c>
      <c r="B9712">
        <v>2005</v>
      </c>
      <c r="C9712">
        <v>2</v>
      </c>
      <c r="D9712">
        <v>372.89708228705803</v>
      </c>
      <c r="E9712">
        <v>3684.2011031829902</v>
      </c>
      <c r="F9712">
        <v>445.628135381927</v>
      </c>
      <c r="G9712">
        <v>214.29353146406299</v>
      </c>
      <c r="H9712">
        <v>444.14675737838701</v>
      </c>
      <c r="I9712">
        <v>171.641622369261</v>
      </c>
    </row>
    <row r="9713" spans="1:9" x14ac:dyDescent="0.25">
      <c r="A9713" t="s">
        <v>65</v>
      </c>
      <c r="B9713">
        <v>2005</v>
      </c>
      <c r="C9713">
        <v>3</v>
      </c>
      <c r="D9713">
        <v>724.34236396917004</v>
      </c>
      <c r="E9713">
        <v>3670.39290024506</v>
      </c>
      <c r="F9713">
        <v>226.99518001891099</v>
      </c>
      <c r="G9713">
        <v>110.662378807127</v>
      </c>
      <c r="H9713">
        <v>333.54958250465899</v>
      </c>
      <c r="I9713">
        <v>508.205998440695</v>
      </c>
    </row>
    <row r="9714" spans="1:9" x14ac:dyDescent="0.25">
      <c r="A9714" t="s">
        <v>65</v>
      </c>
      <c r="B9714">
        <v>2005</v>
      </c>
      <c r="C9714">
        <v>4</v>
      </c>
      <c r="D9714">
        <v>1097.45624790326</v>
      </c>
      <c r="E9714">
        <v>3315.7307084635199</v>
      </c>
      <c r="F9714">
        <v>74.7006834626293</v>
      </c>
      <c r="G9714">
        <v>37.605932918136901</v>
      </c>
      <c r="H9714">
        <v>178.34752583615301</v>
      </c>
      <c r="I9714">
        <v>898.92636261900998</v>
      </c>
    </row>
    <row r="9715" spans="1:9" x14ac:dyDescent="0.25">
      <c r="A9715" t="s">
        <v>65</v>
      </c>
      <c r="B9715">
        <v>2005</v>
      </c>
      <c r="C9715">
        <v>5</v>
      </c>
      <c r="D9715">
        <v>1078.4745039624399</v>
      </c>
      <c r="E9715">
        <v>3344.8558325528702</v>
      </c>
      <c r="F9715">
        <v>86.588570324479306</v>
      </c>
      <c r="G9715">
        <v>43.627976565106898</v>
      </c>
      <c r="H9715">
        <v>894.62580927154602</v>
      </c>
      <c r="I9715">
        <v>1019.5005645991901</v>
      </c>
    </row>
    <row r="9716" spans="1:9" x14ac:dyDescent="0.25">
      <c r="A9716" t="s">
        <v>65</v>
      </c>
      <c r="B9716">
        <v>2005</v>
      </c>
      <c r="C9716">
        <v>6</v>
      </c>
      <c r="D9716">
        <v>945.28439634543201</v>
      </c>
      <c r="E9716">
        <v>3353.3198685164698</v>
      </c>
      <c r="F9716">
        <v>73.848865202842404</v>
      </c>
      <c r="G9716">
        <v>37.753658553605</v>
      </c>
      <c r="H9716">
        <v>361.460150843375</v>
      </c>
      <c r="I9716">
        <v>858.832484815302</v>
      </c>
    </row>
    <row r="9717" spans="1:9" x14ac:dyDescent="0.25">
      <c r="A9717" t="s">
        <v>65</v>
      </c>
      <c r="B9717">
        <v>2005</v>
      </c>
      <c r="C9717">
        <v>7</v>
      </c>
      <c r="D9717">
        <v>758.39289305379498</v>
      </c>
      <c r="E9717">
        <v>3421.1449201263399</v>
      </c>
      <c r="F9717">
        <v>230.79173934146701</v>
      </c>
      <c r="G9717">
        <v>112.511886701366</v>
      </c>
      <c r="H9717">
        <v>988.48231544245698</v>
      </c>
      <c r="I9717">
        <v>645.04233093330402</v>
      </c>
    </row>
    <row r="9718" spans="1:9" x14ac:dyDescent="0.25">
      <c r="A9718" t="s">
        <v>65</v>
      </c>
      <c r="B9718">
        <v>2005</v>
      </c>
      <c r="C9718">
        <v>8</v>
      </c>
      <c r="D9718">
        <v>451.996253459841</v>
      </c>
      <c r="E9718">
        <v>3598.3442644822699</v>
      </c>
      <c r="F9718">
        <v>296.46818804933702</v>
      </c>
      <c r="G9718">
        <v>142.69100804410101</v>
      </c>
      <c r="H9718">
        <v>444.134058858061</v>
      </c>
      <c r="I9718">
        <v>417.04236866749301</v>
      </c>
    </row>
    <row r="9719" spans="1:9" x14ac:dyDescent="0.25">
      <c r="A9719" t="s">
        <v>65</v>
      </c>
      <c r="B9719">
        <v>2005</v>
      </c>
      <c r="C9719">
        <v>9</v>
      </c>
      <c r="D9719">
        <v>359.262003995187</v>
      </c>
      <c r="E9719">
        <v>3629.8533846159398</v>
      </c>
      <c r="F9719">
        <v>337.55424461756598</v>
      </c>
      <c r="G9719">
        <v>164.125583762888</v>
      </c>
      <c r="H9719">
        <v>533.85141661481396</v>
      </c>
      <c r="I9719">
        <v>344.89725229273802</v>
      </c>
    </row>
    <row r="9720" spans="1:9" x14ac:dyDescent="0.25">
      <c r="A9720" t="s">
        <v>65</v>
      </c>
      <c r="B9720">
        <v>2005</v>
      </c>
      <c r="C9720">
        <v>10</v>
      </c>
      <c r="D9720">
        <v>274.64091257675898</v>
      </c>
      <c r="E9720">
        <v>3669.9072654183901</v>
      </c>
      <c r="F9720">
        <v>347.39925796787202</v>
      </c>
      <c r="G9720">
        <v>168.183550283377</v>
      </c>
      <c r="H9720">
        <v>454.84055382926903</v>
      </c>
      <c r="I9720">
        <v>268.45035501853903</v>
      </c>
    </row>
    <row r="9721" spans="1:9" x14ac:dyDescent="0.25">
      <c r="A9721" t="s">
        <v>65</v>
      </c>
      <c r="B9721">
        <v>2005</v>
      </c>
      <c r="C9721">
        <v>11</v>
      </c>
      <c r="D9721">
        <v>188.895732097912</v>
      </c>
      <c r="E9721">
        <v>3690.8281545252999</v>
      </c>
      <c r="F9721">
        <v>392.08233491101601</v>
      </c>
      <c r="G9721">
        <v>189.97873939230399</v>
      </c>
      <c r="H9721">
        <v>364.79163040642698</v>
      </c>
      <c r="I9721">
        <v>164.94910546412501</v>
      </c>
    </row>
    <row r="9722" spans="1:9" x14ac:dyDescent="0.25">
      <c r="A9722" t="s">
        <v>65</v>
      </c>
      <c r="B9722">
        <v>2005</v>
      </c>
      <c r="C9722">
        <v>12</v>
      </c>
      <c r="D9722">
        <v>251.22521034784199</v>
      </c>
      <c r="E9722">
        <v>3705.0010130442802</v>
      </c>
      <c r="F9722">
        <v>628.85427046603695</v>
      </c>
      <c r="G9722">
        <v>304.56180610112801</v>
      </c>
      <c r="H9722">
        <v>709.17920221044506</v>
      </c>
      <c r="I9722">
        <v>146.77931659689401</v>
      </c>
    </row>
    <row r="9723" spans="1:9" x14ac:dyDescent="0.25">
      <c r="A9723" t="s">
        <v>65</v>
      </c>
      <c r="B9723">
        <v>2006</v>
      </c>
      <c r="C9723">
        <v>1</v>
      </c>
      <c r="D9723">
        <v>305.70471069294803</v>
      </c>
      <c r="E9723">
        <v>3710.70230275528</v>
      </c>
      <c r="F9723">
        <v>328.630962315521</v>
      </c>
      <c r="G9723">
        <v>159.31419605162401</v>
      </c>
      <c r="H9723">
        <v>151.693737485318</v>
      </c>
      <c r="I9723">
        <v>127.753149025841</v>
      </c>
    </row>
    <row r="9724" spans="1:9" x14ac:dyDescent="0.25">
      <c r="A9724" t="s">
        <v>65</v>
      </c>
      <c r="B9724">
        <v>2006</v>
      </c>
      <c r="C9724">
        <v>2</v>
      </c>
      <c r="D9724">
        <v>375.597992513696</v>
      </c>
      <c r="E9724">
        <v>3708.4055356764202</v>
      </c>
      <c r="F9724">
        <v>446.26115845905298</v>
      </c>
      <c r="G9724">
        <v>215.73625027013901</v>
      </c>
      <c r="H9724">
        <v>446.46627160577299</v>
      </c>
      <c r="I9724">
        <v>177.04569788302399</v>
      </c>
    </row>
    <row r="9725" spans="1:9" x14ac:dyDescent="0.25">
      <c r="A9725" t="s">
        <v>65</v>
      </c>
      <c r="B9725">
        <v>2006</v>
      </c>
      <c r="C9725">
        <v>3</v>
      </c>
      <c r="D9725">
        <v>633.97283511155501</v>
      </c>
      <c r="E9725">
        <v>3699.9547291813701</v>
      </c>
      <c r="F9725">
        <v>282.42444351809502</v>
      </c>
      <c r="G9725">
        <v>137.90522215783199</v>
      </c>
      <c r="H9725">
        <v>468.01594780691602</v>
      </c>
      <c r="I9725">
        <v>448.45006679122002</v>
      </c>
    </row>
    <row r="9726" spans="1:9" x14ac:dyDescent="0.25">
      <c r="A9726" t="s">
        <v>65</v>
      </c>
      <c r="B9726">
        <v>2006</v>
      </c>
      <c r="C9726">
        <v>4</v>
      </c>
      <c r="D9726">
        <v>891.890390215396</v>
      </c>
      <c r="E9726">
        <v>3645.8269598947099</v>
      </c>
      <c r="F9726">
        <v>154.937273011917</v>
      </c>
      <c r="G9726">
        <v>76.257761074298202</v>
      </c>
      <c r="H9726">
        <v>517.33344594676998</v>
      </c>
      <c r="I9726">
        <v>846.59597984798995</v>
      </c>
    </row>
    <row r="9727" spans="1:9" x14ac:dyDescent="0.25">
      <c r="A9727" t="s">
        <v>65</v>
      </c>
      <c r="B9727">
        <v>2006</v>
      </c>
      <c r="C9727">
        <v>5</v>
      </c>
      <c r="D9727">
        <v>1120.86185753675</v>
      </c>
      <c r="E9727">
        <v>3347.9411967829101</v>
      </c>
      <c r="F9727">
        <v>90.726490743181699</v>
      </c>
      <c r="G9727">
        <v>45.494378881108602</v>
      </c>
      <c r="H9727">
        <v>699.35500982628798</v>
      </c>
      <c r="I9727">
        <v>1062.6769337682499</v>
      </c>
    </row>
    <row r="9728" spans="1:9" x14ac:dyDescent="0.25">
      <c r="A9728" t="s">
        <v>65</v>
      </c>
      <c r="B9728">
        <v>2006</v>
      </c>
      <c r="C9728">
        <v>6</v>
      </c>
      <c r="D9728">
        <v>979.49157404775303</v>
      </c>
      <c r="E9728">
        <v>3440.9453052281201</v>
      </c>
      <c r="F9728">
        <v>81.169988901322796</v>
      </c>
      <c r="G9728">
        <v>40.837797738119903</v>
      </c>
      <c r="H9728">
        <v>476.542531611519</v>
      </c>
      <c r="I9728">
        <v>925.935666910338</v>
      </c>
    </row>
    <row r="9729" spans="1:9" x14ac:dyDescent="0.25">
      <c r="A9729" t="s">
        <v>65</v>
      </c>
      <c r="B9729">
        <v>2006</v>
      </c>
      <c r="C9729">
        <v>7</v>
      </c>
      <c r="D9729">
        <v>982.741253786014</v>
      </c>
      <c r="E9729">
        <v>3274.6042274931301</v>
      </c>
      <c r="F9729">
        <v>69.497541755680999</v>
      </c>
      <c r="G9729">
        <v>35.691262830355299</v>
      </c>
      <c r="H9729">
        <v>192.07478735913301</v>
      </c>
      <c r="I9729">
        <v>785.97564359637204</v>
      </c>
    </row>
    <row r="9730" spans="1:9" x14ac:dyDescent="0.25">
      <c r="A9730" t="s">
        <v>65</v>
      </c>
      <c r="B9730">
        <v>2006</v>
      </c>
      <c r="C9730">
        <v>8</v>
      </c>
      <c r="D9730">
        <v>459.57130973064301</v>
      </c>
      <c r="E9730">
        <v>3525.5705562326002</v>
      </c>
      <c r="F9730">
        <v>628.430261085447</v>
      </c>
      <c r="G9730">
        <v>300.82390899923899</v>
      </c>
      <c r="H9730">
        <v>1525.6350892225801</v>
      </c>
      <c r="I9730">
        <v>402.21373770649899</v>
      </c>
    </row>
    <row r="9731" spans="1:9" x14ac:dyDescent="0.25">
      <c r="A9731" t="s">
        <v>65</v>
      </c>
      <c r="B9731">
        <v>2006</v>
      </c>
      <c r="C9731">
        <v>9</v>
      </c>
      <c r="D9731">
        <v>365.27693551374898</v>
      </c>
      <c r="E9731">
        <v>3640.07571827637</v>
      </c>
      <c r="F9731">
        <v>223.098225654879</v>
      </c>
      <c r="G9731">
        <v>107.519144597634</v>
      </c>
      <c r="H9731">
        <v>333.73219708804601</v>
      </c>
      <c r="I9731">
        <v>353.20144677164598</v>
      </c>
    </row>
    <row r="9732" spans="1:9" x14ac:dyDescent="0.25">
      <c r="A9732" t="s">
        <v>65</v>
      </c>
      <c r="B9732">
        <v>2006</v>
      </c>
      <c r="C9732">
        <v>10</v>
      </c>
      <c r="D9732">
        <v>244.96424470712199</v>
      </c>
      <c r="E9732">
        <v>3677.8280321063198</v>
      </c>
      <c r="F9732">
        <v>404.071821511574</v>
      </c>
      <c r="G9732">
        <v>195.563667532897</v>
      </c>
      <c r="H9732">
        <v>463.12188931111803</v>
      </c>
      <c r="I9732">
        <v>243.740884936724</v>
      </c>
    </row>
    <row r="9733" spans="1:9" x14ac:dyDescent="0.25">
      <c r="A9733" t="s">
        <v>65</v>
      </c>
      <c r="B9733">
        <v>2006</v>
      </c>
      <c r="C9733">
        <v>11</v>
      </c>
      <c r="D9733">
        <v>217.18309316312599</v>
      </c>
      <c r="E9733">
        <v>3685.8801478512601</v>
      </c>
      <c r="F9733">
        <v>538.38230514984696</v>
      </c>
      <c r="G9733">
        <v>260.63234108813498</v>
      </c>
      <c r="H9733">
        <v>663.05208278418104</v>
      </c>
      <c r="I9733">
        <v>178.93761046534101</v>
      </c>
    </row>
    <row r="9734" spans="1:9" x14ac:dyDescent="0.25">
      <c r="A9734" t="s">
        <v>65</v>
      </c>
      <c r="B9734">
        <v>2006</v>
      </c>
      <c r="C9734">
        <v>12</v>
      </c>
      <c r="D9734">
        <v>267.98099870992201</v>
      </c>
      <c r="E9734">
        <v>3710.9636109774801</v>
      </c>
      <c r="F9734">
        <v>438.822913272459</v>
      </c>
      <c r="G9734">
        <v>212.45375022543499</v>
      </c>
      <c r="H9734">
        <v>345.182530852394</v>
      </c>
      <c r="I9734">
        <v>156.16986652931899</v>
      </c>
    </row>
    <row r="9735" spans="1:9" x14ac:dyDescent="0.25">
      <c r="A9735" t="s">
        <v>65</v>
      </c>
      <c r="B9735">
        <v>2007</v>
      </c>
      <c r="C9735">
        <v>1</v>
      </c>
      <c r="D9735">
        <v>440.55635838844898</v>
      </c>
      <c r="E9735">
        <v>3699.7854899444601</v>
      </c>
      <c r="F9735">
        <v>732.19891482926403</v>
      </c>
      <c r="G9735">
        <v>353.80275437691699</v>
      </c>
      <c r="H9735">
        <v>970.82701173898602</v>
      </c>
      <c r="I9735">
        <v>164.53284579576999</v>
      </c>
    </row>
    <row r="9736" spans="1:9" x14ac:dyDescent="0.25">
      <c r="A9736" t="s">
        <v>65</v>
      </c>
      <c r="B9736">
        <v>2007</v>
      </c>
      <c r="C9736">
        <v>2</v>
      </c>
      <c r="D9736">
        <v>446.78077852414299</v>
      </c>
      <c r="E9736">
        <v>3705.6634988516198</v>
      </c>
      <c r="F9736">
        <v>480.11412872043599</v>
      </c>
      <c r="G9736">
        <v>232.07358372960601</v>
      </c>
      <c r="H9736">
        <v>568.43967430248699</v>
      </c>
      <c r="I9736">
        <v>203.944573522425</v>
      </c>
    </row>
    <row r="9737" spans="1:9" x14ac:dyDescent="0.25">
      <c r="A9737" t="s">
        <v>65</v>
      </c>
      <c r="B9737">
        <v>2007</v>
      </c>
      <c r="C9737">
        <v>3</v>
      </c>
      <c r="D9737">
        <v>918.32949967624802</v>
      </c>
      <c r="E9737">
        <v>3674.7597239852898</v>
      </c>
      <c r="F9737">
        <v>320.75795505930301</v>
      </c>
      <c r="G9737">
        <v>155.65821796478701</v>
      </c>
      <c r="H9737">
        <v>573.79173880327698</v>
      </c>
      <c r="I9737">
        <v>619.61924875922205</v>
      </c>
    </row>
    <row r="9738" spans="1:9" x14ac:dyDescent="0.25">
      <c r="A9738" t="s">
        <v>65</v>
      </c>
      <c r="B9738">
        <v>2007</v>
      </c>
      <c r="C9738">
        <v>4</v>
      </c>
      <c r="D9738">
        <v>1213.95502658902</v>
      </c>
      <c r="E9738">
        <v>3282.3061397817301</v>
      </c>
      <c r="F9738">
        <v>66.175528599073303</v>
      </c>
      <c r="G9738">
        <v>34.069997401165203</v>
      </c>
      <c r="H9738">
        <v>17.5150176118457</v>
      </c>
      <c r="I9738">
        <v>969.66795899733097</v>
      </c>
    </row>
    <row r="9739" spans="1:9" x14ac:dyDescent="0.25">
      <c r="A9739" t="s">
        <v>65</v>
      </c>
      <c r="B9739">
        <v>2007</v>
      </c>
      <c r="C9739">
        <v>5</v>
      </c>
      <c r="D9739">
        <v>1214.1167950859201</v>
      </c>
      <c r="E9739">
        <v>3009.2514722187002</v>
      </c>
      <c r="F9739">
        <v>91.5922951958525</v>
      </c>
      <c r="G9739">
        <v>46.375454339605902</v>
      </c>
      <c r="H9739">
        <v>920.48628206722196</v>
      </c>
      <c r="I9739">
        <v>938.90853422473003</v>
      </c>
    </row>
    <row r="9740" spans="1:9" x14ac:dyDescent="0.25">
      <c r="A9740" t="s">
        <v>65</v>
      </c>
      <c r="B9740">
        <v>2007</v>
      </c>
      <c r="C9740">
        <v>6</v>
      </c>
      <c r="D9740">
        <v>944.196806227563</v>
      </c>
      <c r="E9740">
        <v>3338.5811364502001</v>
      </c>
      <c r="F9740">
        <v>349.71770676711299</v>
      </c>
      <c r="G9740">
        <v>168.440881745746</v>
      </c>
      <c r="H9740">
        <v>1420.0788225153501</v>
      </c>
      <c r="I9740">
        <v>838.38314847197103</v>
      </c>
    </row>
    <row r="9741" spans="1:9" x14ac:dyDescent="0.25">
      <c r="A9741" t="s">
        <v>65</v>
      </c>
      <c r="B9741">
        <v>2007</v>
      </c>
      <c r="C9741">
        <v>7</v>
      </c>
      <c r="D9741">
        <v>679.25943141060702</v>
      </c>
      <c r="E9741">
        <v>3636.0470887556498</v>
      </c>
      <c r="F9741">
        <v>551.31326402137097</v>
      </c>
      <c r="G9741">
        <v>266.27178851089502</v>
      </c>
      <c r="H9741">
        <v>1205.09635098751</v>
      </c>
      <c r="I9741">
        <v>641.95123679121502</v>
      </c>
    </row>
    <row r="9742" spans="1:9" x14ac:dyDescent="0.25">
      <c r="A9742" t="s">
        <v>65</v>
      </c>
      <c r="B9742">
        <v>2007</v>
      </c>
      <c r="C9742">
        <v>8</v>
      </c>
      <c r="D9742">
        <v>473.115218925519</v>
      </c>
      <c r="E9742">
        <v>3654.88010825836</v>
      </c>
      <c r="F9742">
        <v>532.69351459721099</v>
      </c>
      <c r="G9742">
        <v>258.05720213004503</v>
      </c>
      <c r="H9742">
        <v>922.43583937786502</v>
      </c>
      <c r="I9742">
        <v>442.839190029311</v>
      </c>
    </row>
    <row r="9743" spans="1:9" x14ac:dyDescent="0.25">
      <c r="A9743" t="s">
        <v>65</v>
      </c>
      <c r="B9743">
        <v>2007</v>
      </c>
      <c r="C9743">
        <v>9</v>
      </c>
      <c r="D9743">
        <v>248.12564425306999</v>
      </c>
      <c r="E9743">
        <v>3674.4889502917499</v>
      </c>
      <c r="F9743">
        <v>494.12082611295398</v>
      </c>
      <c r="G9743">
        <v>238.629743007304</v>
      </c>
      <c r="H9743">
        <v>662.49495456196303</v>
      </c>
      <c r="I9743">
        <v>255.89935706608301</v>
      </c>
    </row>
    <row r="9744" spans="1:9" x14ac:dyDescent="0.25">
      <c r="A9744" t="s">
        <v>65</v>
      </c>
      <c r="B9744">
        <v>2007</v>
      </c>
      <c r="C9744">
        <v>10</v>
      </c>
      <c r="D9744">
        <v>212.27054501729199</v>
      </c>
      <c r="E9744">
        <v>3674.3846440638699</v>
      </c>
      <c r="F9744">
        <v>318.23334208744899</v>
      </c>
      <c r="G9744">
        <v>155.32390207697401</v>
      </c>
      <c r="H9744">
        <v>278.40645691986998</v>
      </c>
      <c r="I9744">
        <v>218.594429538507</v>
      </c>
    </row>
    <row r="9745" spans="1:9" x14ac:dyDescent="0.25">
      <c r="A9745" t="s">
        <v>65</v>
      </c>
      <c r="B9745">
        <v>2007</v>
      </c>
      <c r="C9745">
        <v>11</v>
      </c>
      <c r="D9745">
        <v>180.46414739789699</v>
      </c>
      <c r="E9745">
        <v>3695.97192082733</v>
      </c>
      <c r="F9745">
        <v>484.60658436736401</v>
      </c>
      <c r="G9745">
        <v>234.99860508078001</v>
      </c>
      <c r="H9745">
        <v>500.08336696597098</v>
      </c>
      <c r="I9745">
        <v>158.58787847582801</v>
      </c>
    </row>
    <row r="9746" spans="1:9" x14ac:dyDescent="0.25">
      <c r="A9746" t="s">
        <v>65</v>
      </c>
      <c r="B9746">
        <v>2007</v>
      </c>
      <c r="C9746">
        <v>12</v>
      </c>
      <c r="D9746">
        <v>221.65174646585399</v>
      </c>
      <c r="E9746">
        <v>3702.4841125831599</v>
      </c>
      <c r="F9746">
        <v>518.71610214692498</v>
      </c>
      <c r="G9746">
        <v>251.13561064323699</v>
      </c>
      <c r="H9746">
        <v>515.46168542189105</v>
      </c>
      <c r="I9746">
        <v>137.45192740110599</v>
      </c>
    </row>
    <row r="9747" spans="1:9" x14ac:dyDescent="0.25">
      <c r="A9747" t="s">
        <v>65</v>
      </c>
      <c r="B9747">
        <v>2008</v>
      </c>
      <c r="C9747">
        <v>1</v>
      </c>
      <c r="D9747">
        <v>399.77337297736398</v>
      </c>
      <c r="E9747">
        <v>3705.01755554596</v>
      </c>
      <c r="F9747">
        <v>608.23424568145697</v>
      </c>
      <c r="G9747">
        <v>294.75763547581698</v>
      </c>
      <c r="H9747">
        <v>688.35147322620401</v>
      </c>
      <c r="I9747">
        <v>153.20340228683699</v>
      </c>
    </row>
    <row r="9748" spans="1:9" x14ac:dyDescent="0.25">
      <c r="A9748" t="s">
        <v>65</v>
      </c>
      <c r="B9748">
        <v>2008</v>
      </c>
      <c r="C9748">
        <v>2</v>
      </c>
      <c r="D9748">
        <v>556.51282238014801</v>
      </c>
      <c r="E9748">
        <v>3708.7403583392302</v>
      </c>
      <c r="F9748">
        <v>387.440522348108</v>
      </c>
      <c r="G9748">
        <v>188.18104641446001</v>
      </c>
      <c r="H9748">
        <v>354.88191540555499</v>
      </c>
      <c r="I9748">
        <v>247.86148643517001</v>
      </c>
    </row>
    <row r="9749" spans="1:9" x14ac:dyDescent="0.25">
      <c r="A9749" t="s">
        <v>65</v>
      </c>
      <c r="B9749">
        <v>2008</v>
      </c>
      <c r="C9749">
        <v>3</v>
      </c>
      <c r="D9749">
        <v>745.17825934924997</v>
      </c>
      <c r="E9749">
        <v>3697.1677168493702</v>
      </c>
      <c r="F9749">
        <v>362.37590253338101</v>
      </c>
      <c r="G9749">
        <v>175.95704026716001</v>
      </c>
      <c r="H9749">
        <v>690.44151542017403</v>
      </c>
      <c r="I9749">
        <v>524.40614198964101</v>
      </c>
    </row>
    <row r="9750" spans="1:9" x14ac:dyDescent="0.25">
      <c r="A9750" t="s">
        <v>65</v>
      </c>
      <c r="B9750">
        <v>2008</v>
      </c>
      <c r="C9750">
        <v>4</v>
      </c>
      <c r="D9750">
        <v>912.37754174017596</v>
      </c>
      <c r="E9750">
        <v>3632.7421378747599</v>
      </c>
      <c r="F9750">
        <v>276.34699208882898</v>
      </c>
      <c r="G9750">
        <v>132.84552543010599</v>
      </c>
      <c r="H9750">
        <v>692.45118299986905</v>
      </c>
      <c r="I9750">
        <v>866.09506717470595</v>
      </c>
    </row>
    <row r="9751" spans="1:9" x14ac:dyDescent="0.25">
      <c r="A9751" t="s">
        <v>65</v>
      </c>
      <c r="B9751">
        <v>2008</v>
      </c>
      <c r="C9751">
        <v>5</v>
      </c>
      <c r="D9751">
        <v>1298.7159549113301</v>
      </c>
      <c r="E9751">
        <v>3111.48504135643</v>
      </c>
      <c r="F9751">
        <v>72.951225561399497</v>
      </c>
      <c r="G9751">
        <v>37.104993334366199</v>
      </c>
      <c r="H9751">
        <v>145.289576840303</v>
      </c>
      <c r="I9751">
        <v>1089.8815453747</v>
      </c>
    </row>
    <row r="9752" spans="1:9" x14ac:dyDescent="0.25">
      <c r="A9752" t="s">
        <v>65</v>
      </c>
      <c r="B9752">
        <v>2008</v>
      </c>
      <c r="C9752">
        <v>6</v>
      </c>
      <c r="D9752">
        <v>1079.0902907227401</v>
      </c>
      <c r="E9752">
        <v>2777.7044077300302</v>
      </c>
      <c r="F9752">
        <v>71.815146666103601</v>
      </c>
      <c r="G9752">
        <v>37.001584383279102</v>
      </c>
      <c r="H9752">
        <v>375.14367163643902</v>
      </c>
      <c r="I9752">
        <v>671.72997415656096</v>
      </c>
    </row>
    <row r="9753" spans="1:9" x14ac:dyDescent="0.25">
      <c r="A9753" t="s">
        <v>65</v>
      </c>
      <c r="B9753">
        <v>2008</v>
      </c>
      <c r="C9753">
        <v>7</v>
      </c>
      <c r="D9753">
        <v>777.317526429758</v>
      </c>
      <c r="E9753">
        <v>3102.3450587162802</v>
      </c>
      <c r="F9753">
        <v>81.222242557528006</v>
      </c>
      <c r="G9753">
        <v>41.5765312458445</v>
      </c>
      <c r="H9753">
        <v>544.474807297334</v>
      </c>
      <c r="I9753">
        <v>566.16620792069</v>
      </c>
    </row>
    <row r="9754" spans="1:9" x14ac:dyDescent="0.25">
      <c r="A9754" t="s">
        <v>65</v>
      </c>
      <c r="B9754">
        <v>2008</v>
      </c>
      <c r="C9754">
        <v>8</v>
      </c>
      <c r="D9754">
        <v>466.59690685655499</v>
      </c>
      <c r="E9754">
        <v>3487.3355117768801</v>
      </c>
      <c r="F9754">
        <v>208.024504572436</v>
      </c>
      <c r="G9754">
        <v>102.87794791124</v>
      </c>
      <c r="H9754">
        <v>731.18924912475097</v>
      </c>
      <c r="I9754">
        <v>407.62718219502898</v>
      </c>
    </row>
    <row r="9755" spans="1:9" x14ac:dyDescent="0.25">
      <c r="A9755" t="s">
        <v>65</v>
      </c>
      <c r="B9755">
        <v>2008</v>
      </c>
      <c r="C9755">
        <v>9</v>
      </c>
      <c r="D9755">
        <v>279.77702307598202</v>
      </c>
      <c r="E9755">
        <v>3681.6329869200099</v>
      </c>
      <c r="F9755">
        <v>363.70492375788098</v>
      </c>
      <c r="G9755">
        <v>176.41124750022499</v>
      </c>
      <c r="H9755">
        <v>387.891713017835</v>
      </c>
      <c r="I9755">
        <v>284.03553559570298</v>
      </c>
    </row>
    <row r="9756" spans="1:9" x14ac:dyDescent="0.25">
      <c r="A9756" t="s">
        <v>65</v>
      </c>
      <c r="B9756">
        <v>2008</v>
      </c>
      <c r="C9756">
        <v>10</v>
      </c>
      <c r="D9756">
        <v>208.02466799619401</v>
      </c>
      <c r="E9756">
        <v>3676.4064619688402</v>
      </c>
      <c r="F9756">
        <v>592.79351270123004</v>
      </c>
      <c r="G9756">
        <v>286.83175544601301</v>
      </c>
      <c r="H9756">
        <v>693.85376667941102</v>
      </c>
      <c r="I9756">
        <v>213.54412423620499</v>
      </c>
    </row>
    <row r="9757" spans="1:9" x14ac:dyDescent="0.25">
      <c r="A9757" t="s">
        <v>65</v>
      </c>
      <c r="B9757">
        <v>2008</v>
      </c>
      <c r="C9757">
        <v>11</v>
      </c>
      <c r="D9757">
        <v>187.331876907929</v>
      </c>
      <c r="E9757">
        <v>3641.2756396897898</v>
      </c>
      <c r="F9757">
        <v>353.515459347091</v>
      </c>
      <c r="G9757">
        <v>171.48966310311101</v>
      </c>
      <c r="H9757">
        <v>451.64687843574598</v>
      </c>
      <c r="I9757">
        <v>157.36450438633901</v>
      </c>
    </row>
    <row r="9758" spans="1:9" x14ac:dyDescent="0.25">
      <c r="A9758" t="s">
        <v>65</v>
      </c>
      <c r="B9758">
        <v>2008</v>
      </c>
      <c r="C9758">
        <v>12</v>
      </c>
      <c r="D9758">
        <v>233.617566209323</v>
      </c>
      <c r="E9758">
        <v>3699.2624173669401</v>
      </c>
      <c r="F9758">
        <v>492.62383715182602</v>
      </c>
      <c r="G9758">
        <v>238.99693782056599</v>
      </c>
      <c r="H9758">
        <v>486.37867039155998</v>
      </c>
      <c r="I9758">
        <v>139.25056476266599</v>
      </c>
    </row>
    <row r="9759" spans="1:9" x14ac:dyDescent="0.25">
      <c r="A9759" t="s">
        <v>65</v>
      </c>
      <c r="B9759">
        <v>2009</v>
      </c>
      <c r="C9759">
        <v>1</v>
      </c>
      <c r="D9759">
        <v>328.23119575372101</v>
      </c>
      <c r="E9759">
        <v>3719.4997681037898</v>
      </c>
      <c r="F9759">
        <v>371.95839182757402</v>
      </c>
      <c r="G9759">
        <v>180.57977663086999</v>
      </c>
      <c r="H9759">
        <v>161.448889745364</v>
      </c>
      <c r="I9759">
        <v>133.982297602589</v>
      </c>
    </row>
    <row r="9760" spans="1:9" x14ac:dyDescent="0.25">
      <c r="A9760" t="s">
        <v>65</v>
      </c>
      <c r="B9760">
        <v>2009</v>
      </c>
      <c r="C9760">
        <v>2</v>
      </c>
      <c r="D9760">
        <v>370.88111271024201</v>
      </c>
      <c r="E9760">
        <v>3706.5242978904698</v>
      </c>
      <c r="F9760">
        <v>411.62017189729698</v>
      </c>
      <c r="G9760">
        <v>199.26753714021299</v>
      </c>
      <c r="H9760">
        <v>394.44025473939899</v>
      </c>
      <c r="I9760">
        <v>175.50539170682899</v>
      </c>
    </row>
    <row r="9761" spans="1:9" x14ac:dyDescent="0.25">
      <c r="A9761" t="s">
        <v>65</v>
      </c>
      <c r="B9761">
        <v>2009</v>
      </c>
      <c r="C9761">
        <v>3</v>
      </c>
      <c r="D9761">
        <v>721.25121317729702</v>
      </c>
      <c r="E9761">
        <v>3680.4006679058798</v>
      </c>
      <c r="F9761">
        <v>328.82104891031702</v>
      </c>
      <c r="G9761">
        <v>158.57949949013599</v>
      </c>
      <c r="H9761">
        <v>567.76862257611299</v>
      </c>
      <c r="I9761">
        <v>499.77629645716701</v>
      </c>
    </row>
    <row r="9762" spans="1:9" x14ac:dyDescent="0.25">
      <c r="A9762" t="s">
        <v>65</v>
      </c>
      <c r="B9762">
        <v>2009</v>
      </c>
      <c r="C9762">
        <v>4</v>
      </c>
      <c r="D9762">
        <v>1329.31724663719</v>
      </c>
      <c r="E9762">
        <v>3330.2752728614801</v>
      </c>
      <c r="F9762">
        <v>63.2485429743898</v>
      </c>
      <c r="G9762">
        <v>32.695389909401499</v>
      </c>
      <c r="H9762">
        <v>40.799338567414303</v>
      </c>
      <c r="I9762">
        <v>1083.76061152598</v>
      </c>
    </row>
    <row r="9763" spans="1:9" x14ac:dyDescent="0.25">
      <c r="A9763" t="s">
        <v>65</v>
      </c>
      <c r="B9763">
        <v>2009</v>
      </c>
      <c r="C9763">
        <v>5</v>
      </c>
      <c r="D9763">
        <v>1174.80689047851</v>
      </c>
      <c r="E9763">
        <v>2997.0607483322101</v>
      </c>
      <c r="F9763">
        <v>81.672588112031207</v>
      </c>
      <c r="G9763">
        <v>41.236474034006797</v>
      </c>
      <c r="H9763">
        <v>655.56809773262</v>
      </c>
      <c r="I9763">
        <v>912.69542213987802</v>
      </c>
    </row>
    <row r="9764" spans="1:9" x14ac:dyDescent="0.25">
      <c r="A9764" t="s">
        <v>65</v>
      </c>
      <c r="B9764">
        <v>2009</v>
      </c>
      <c r="C9764">
        <v>6</v>
      </c>
      <c r="D9764">
        <v>843.39196226031197</v>
      </c>
      <c r="E9764">
        <v>3209.8911489411898</v>
      </c>
      <c r="F9764">
        <v>80.235570015038206</v>
      </c>
      <c r="G9764">
        <v>40.585162819480502</v>
      </c>
      <c r="H9764">
        <v>622.03212778033696</v>
      </c>
      <c r="I9764">
        <v>718.093048298898</v>
      </c>
    </row>
    <row r="9765" spans="1:9" x14ac:dyDescent="0.25">
      <c r="A9765" t="s">
        <v>65</v>
      </c>
      <c r="B9765">
        <v>2009</v>
      </c>
      <c r="C9765">
        <v>7</v>
      </c>
      <c r="D9765">
        <v>780.16974776117604</v>
      </c>
      <c r="E9765">
        <v>3446.10163061203</v>
      </c>
      <c r="F9765">
        <v>198.07852902186201</v>
      </c>
      <c r="G9765">
        <v>96.327536049952897</v>
      </c>
      <c r="H9765">
        <v>891.45223146267904</v>
      </c>
      <c r="I9765">
        <v>670.58712367815497</v>
      </c>
    </row>
    <row r="9766" spans="1:9" x14ac:dyDescent="0.25">
      <c r="A9766" t="s">
        <v>65</v>
      </c>
      <c r="B9766">
        <v>2009</v>
      </c>
      <c r="C9766">
        <v>8</v>
      </c>
      <c r="D9766">
        <v>585.85717373125397</v>
      </c>
      <c r="E9766">
        <v>3639.93977953064</v>
      </c>
      <c r="F9766">
        <v>131.11707579352699</v>
      </c>
      <c r="G9766">
        <v>64.778586327431</v>
      </c>
      <c r="H9766">
        <v>296.807860621462</v>
      </c>
      <c r="I9766">
        <v>535.55027868378602</v>
      </c>
    </row>
    <row r="9767" spans="1:9" x14ac:dyDescent="0.25">
      <c r="A9767" t="s">
        <v>65</v>
      </c>
      <c r="B9767">
        <v>2009</v>
      </c>
      <c r="C9767">
        <v>9</v>
      </c>
      <c r="D9767">
        <v>340.724113843194</v>
      </c>
      <c r="E9767">
        <v>3659.7646179728699</v>
      </c>
      <c r="F9767">
        <v>246.977381823152</v>
      </c>
      <c r="G9767">
        <v>119.63028012058</v>
      </c>
      <c r="H9767">
        <v>349.51171126653702</v>
      </c>
      <c r="I9767">
        <v>334.29846899024</v>
      </c>
    </row>
    <row r="9768" spans="1:9" x14ac:dyDescent="0.25">
      <c r="A9768" t="s">
        <v>65</v>
      </c>
      <c r="B9768">
        <v>2009</v>
      </c>
      <c r="C9768">
        <v>10</v>
      </c>
      <c r="D9768">
        <v>181.37685283127001</v>
      </c>
      <c r="E9768">
        <v>3687.25523891891</v>
      </c>
      <c r="F9768">
        <v>642.55835609812095</v>
      </c>
      <c r="G9768">
        <v>311.03031388298001</v>
      </c>
      <c r="H9768">
        <v>783.24063560957802</v>
      </c>
      <c r="I9768">
        <v>193.14480991652701</v>
      </c>
    </row>
    <row r="9769" spans="1:9" x14ac:dyDescent="0.25">
      <c r="A9769" t="s">
        <v>65</v>
      </c>
      <c r="B9769">
        <v>2009</v>
      </c>
      <c r="C9769">
        <v>11</v>
      </c>
      <c r="D9769">
        <v>183.698893455655</v>
      </c>
      <c r="E9769">
        <v>3684.3296753952</v>
      </c>
      <c r="F9769">
        <v>629.17827459171201</v>
      </c>
      <c r="G9769">
        <v>303.97311708441799</v>
      </c>
      <c r="H9769">
        <v>846.58245786339796</v>
      </c>
      <c r="I9769">
        <v>157.52652429087399</v>
      </c>
    </row>
    <row r="9770" spans="1:9" x14ac:dyDescent="0.25">
      <c r="A9770" t="s">
        <v>65</v>
      </c>
      <c r="B9770">
        <v>2009</v>
      </c>
      <c r="C9770">
        <v>12</v>
      </c>
      <c r="D9770">
        <v>219.08243091246499</v>
      </c>
      <c r="E9770">
        <v>3700.4655537396202</v>
      </c>
      <c r="F9770">
        <v>426.78526163021797</v>
      </c>
      <c r="G9770">
        <v>207.05419310775099</v>
      </c>
      <c r="H9770">
        <v>344.09707491924797</v>
      </c>
      <c r="I9770">
        <v>134.24501786862101</v>
      </c>
    </row>
    <row r="9771" spans="1:9" x14ac:dyDescent="0.25">
      <c r="A9771" t="s">
        <v>65</v>
      </c>
      <c r="B9771">
        <v>2010</v>
      </c>
      <c r="C9771">
        <v>1</v>
      </c>
      <c r="D9771">
        <v>273.66954654365901</v>
      </c>
      <c r="E9771">
        <v>3712.9918781338502</v>
      </c>
      <c r="F9771">
        <v>480.17604704713898</v>
      </c>
      <c r="G9771">
        <v>232.46904441559201</v>
      </c>
      <c r="H9771">
        <v>378.17228005055898</v>
      </c>
      <c r="I9771">
        <v>119.748250850744</v>
      </c>
    </row>
    <row r="9772" spans="1:9" x14ac:dyDescent="0.25">
      <c r="A9772" t="s">
        <v>65</v>
      </c>
      <c r="B9772">
        <v>2010</v>
      </c>
      <c r="C9772">
        <v>2</v>
      </c>
      <c r="D9772">
        <v>374.05147247957802</v>
      </c>
      <c r="E9772">
        <v>3702.1386530607601</v>
      </c>
      <c r="F9772">
        <v>351.78132639596902</v>
      </c>
      <c r="G9772">
        <v>169.903685612445</v>
      </c>
      <c r="H9772">
        <v>305.67669980219398</v>
      </c>
      <c r="I9772">
        <v>176.774018947239</v>
      </c>
    </row>
    <row r="9773" spans="1:9" x14ac:dyDescent="0.25">
      <c r="A9773" t="s">
        <v>65</v>
      </c>
      <c r="B9773">
        <v>2010</v>
      </c>
      <c r="C9773">
        <v>3</v>
      </c>
      <c r="D9773">
        <v>771.00862739609499</v>
      </c>
      <c r="E9773">
        <v>3688.4339970114102</v>
      </c>
      <c r="F9773">
        <v>226.22849714686399</v>
      </c>
      <c r="G9773">
        <v>110.94727280701299</v>
      </c>
      <c r="H9773">
        <v>392.26050054355397</v>
      </c>
      <c r="I9773">
        <v>543.67111357820102</v>
      </c>
    </row>
    <row r="9774" spans="1:9" x14ac:dyDescent="0.25">
      <c r="A9774" t="s">
        <v>65</v>
      </c>
      <c r="B9774">
        <v>2010</v>
      </c>
      <c r="C9774">
        <v>4</v>
      </c>
      <c r="D9774">
        <v>1033.54162586556</v>
      </c>
      <c r="E9774">
        <v>3506.1562558978299</v>
      </c>
      <c r="F9774">
        <v>69.334936537268703</v>
      </c>
      <c r="G9774">
        <v>35.424449490268898</v>
      </c>
      <c r="H9774">
        <v>180.146865042195</v>
      </c>
      <c r="I9774">
        <v>923.993976583576</v>
      </c>
    </row>
    <row r="9775" spans="1:9" x14ac:dyDescent="0.25">
      <c r="A9775" t="s">
        <v>65</v>
      </c>
      <c r="B9775">
        <v>2010</v>
      </c>
      <c r="C9775">
        <v>5</v>
      </c>
      <c r="D9775">
        <v>829.50843752157004</v>
      </c>
      <c r="E9775">
        <v>3450.43390706009</v>
      </c>
      <c r="F9775">
        <v>206.09717169576601</v>
      </c>
      <c r="G9775">
        <v>99.629717726574498</v>
      </c>
      <c r="H9775">
        <v>1058.01515929623</v>
      </c>
      <c r="I9775">
        <v>831.01470594277896</v>
      </c>
    </row>
    <row r="9776" spans="1:9" x14ac:dyDescent="0.25">
      <c r="A9776" t="s">
        <v>65</v>
      </c>
      <c r="B9776">
        <v>2010</v>
      </c>
      <c r="C9776">
        <v>6</v>
      </c>
      <c r="D9776">
        <v>958.48593745085202</v>
      </c>
      <c r="E9776">
        <v>3520.34730502518</v>
      </c>
      <c r="F9776">
        <v>92.542704812618695</v>
      </c>
      <c r="G9776">
        <v>46.314085738747501</v>
      </c>
      <c r="H9776">
        <v>377.15167331056102</v>
      </c>
      <c r="I9776">
        <v>939.15519243978997</v>
      </c>
    </row>
    <row r="9777" spans="1:9" x14ac:dyDescent="0.25">
      <c r="A9777" t="s">
        <v>65</v>
      </c>
      <c r="B9777">
        <v>2010</v>
      </c>
      <c r="C9777">
        <v>7</v>
      </c>
      <c r="D9777">
        <v>945.06766786612002</v>
      </c>
      <c r="E9777">
        <v>3226.06876284584</v>
      </c>
      <c r="F9777">
        <v>72.310799927167906</v>
      </c>
      <c r="G9777">
        <v>37.144832688952803</v>
      </c>
      <c r="H9777">
        <v>263.29350423645502</v>
      </c>
      <c r="I9777">
        <v>740.47306288658604</v>
      </c>
    </row>
    <row r="9778" spans="1:9" x14ac:dyDescent="0.25">
      <c r="A9778" t="s">
        <v>65</v>
      </c>
      <c r="B9778">
        <v>2010</v>
      </c>
      <c r="C9778">
        <v>8</v>
      </c>
      <c r="D9778">
        <v>429.68038768098103</v>
      </c>
      <c r="E9778">
        <v>3564.3470877305599</v>
      </c>
      <c r="F9778">
        <v>730.50522142023897</v>
      </c>
      <c r="G9778">
        <v>351.35717208838503</v>
      </c>
      <c r="H9778">
        <v>1692.98862014015</v>
      </c>
      <c r="I9778">
        <v>385.72305659844898</v>
      </c>
    </row>
    <row r="9779" spans="1:9" x14ac:dyDescent="0.25">
      <c r="A9779" t="s">
        <v>65</v>
      </c>
      <c r="B9779">
        <v>2010</v>
      </c>
      <c r="C9779">
        <v>9</v>
      </c>
      <c r="D9779">
        <v>252.61068978365</v>
      </c>
      <c r="E9779">
        <v>3666.3646325958198</v>
      </c>
      <c r="F9779">
        <v>503.97031350160103</v>
      </c>
      <c r="G9779">
        <v>244.55701591525701</v>
      </c>
      <c r="H9779">
        <v>709.38965960600797</v>
      </c>
      <c r="I9779">
        <v>258.61505293494702</v>
      </c>
    </row>
    <row r="9780" spans="1:9" x14ac:dyDescent="0.25">
      <c r="A9780" t="s">
        <v>65</v>
      </c>
      <c r="B9780">
        <v>2010</v>
      </c>
      <c r="C9780">
        <v>10</v>
      </c>
      <c r="D9780">
        <v>213.02460981903201</v>
      </c>
      <c r="E9780">
        <v>3670.8332585674998</v>
      </c>
      <c r="F9780">
        <v>380.29067229919002</v>
      </c>
      <c r="G9780">
        <v>182.813837835783</v>
      </c>
      <c r="H9780">
        <v>416.13907270426301</v>
      </c>
      <c r="I9780">
        <v>218.02265289293501</v>
      </c>
    </row>
    <row r="9781" spans="1:9" x14ac:dyDescent="0.25">
      <c r="A9781" t="s">
        <v>65</v>
      </c>
      <c r="B9781">
        <v>2010</v>
      </c>
      <c r="C9781">
        <v>11</v>
      </c>
      <c r="D9781">
        <v>165.16798526826599</v>
      </c>
      <c r="E9781">
        <v>3670.6445139903299</v>
      </c>
      <c r="F9781">
        <v>828.94991702290599</v>
      </c>
      <c r="G9781">
        <v>398.66573853253698</v>
      </c>
      <c r="H9781">
        <v>1219.3669023694499</v>
      </c>
      <c r="I9781">
        <v>148.79557189633101</v>
      </c>
    </row>
    <row r="9782" spans="1:9" x14ac:dyDescent="0.25">
      <c r="A9782" t="s">
        <v>65</v>
      </c>
      <c r="B9782">
        <v>2010</v>
      </c>
      <c r="C9782">
        <v>12</v>
      </c>
      <c r="D9782">
        <v>196.826550689572</v>
      </c>
      <c r="E9782">
        <v>3694.6039783656302</v>
      </c>
      <c r="F9782">
        <v>530.77137458078903</v>
      </c>
      <c r="G9782">
        <v>256.71797258115902</v>
      </c>
      <c r="H9782">
        <v>519.77586748931901</v>
      </c>
      <c r="I9782">
        <v>124.363624762378</v>
      </c>
    </row>
    <row r="9783" spans="1:9" x14ac:dyDescent="0.25">
      <c r="A9783" t="s">
        <v>65</v>
      </c>
      <c r="B9783">
        <v>2011</v>
      </c>
      <c r="C9783">
        <v>1</v>
      </c>
      <c r="D9783">
        <v>326.01884119677197</v>
      </c>
      <c r="E9783">
        <v>3709.6756562763999</v>
      </c>
      <c r="F9783">
        <v>443.72918240850402</v>
      </c>
      <c r="G9783">
        <v>214.91434321466099</v>
      </c>
      <c r="H9783">
        <v>367.28893736091601</v>
      </c>
      <c r="I9783">
        <v>133.43563606761199</v>
      </c>
    </row>
    <row r="9784" spans="1:9" x14ac:dyDescent="0.25">
      <c r="A9784" t="s">
        <v>65</v>
      </c>
      <c r="B9784">
        <v>2011</v>
      </c>
      <c r="C9784">
        <v>2</v>
      </c>
      <c r="D9784">
        <v>416.687129284599</v>
      </c>
      <c r="E9784">
        <v>3710.1719258384701</v>
      </c>
      <c r="F9784">
        <v>363.10003929445298</v>
      </c>
      <c r="G9784">
        <v>175.77322105512201</v>
      </c>
      <c r="H9784">
        <v>332.363498227229</v>
      </c>
      <c r="I9784">
        <v>191.383535824234</v>
      </c>
    </row>
    <row r="9785" spans="1:9" x14ac:dyDescent="0.25">
      <c r="A9785" t="s">
        <v>65</v>
      </c>
      <c r="B9785">
        <v>2011</v>
      </c>
      <c r="C9785">
        <v>3</v>
      </c>
      <c r="D9785">
        <v>816.35433176459605</v>
      </c>
      <c r="E9785">
        <v>3664.97812750611</v>
      </c>
      <c r="F9785">
        <v>179.94998205009901</v>
      </c>
      <c r="G9785">
        <v>87.910589510194697</v>
      </c>
      <c r="H9785">
        <v>235.590666989281</v>
      </c>
      <c r="I9785">
        <v>553.07733666943602</v>
      </c>
    </row>
    <row r="9786" spans="1:9" x14ac:dyDescent="0.25">
      <c r="A9786" t="s">
        <v>65</v>
      </c>
      <c r="B9786">
        <v>2011</v>
      </c>
      <c r="C9786">
        <v>4</v>
      </c>
      <c r="D9786">
        <v>1160.80995430854</v>
      </c>
      <c r="E9786">
        <v>3438.5262489454599</v>
      </c>
      <c r="F9786">
        <v>73.223876675179</v>
      </c>
      <c r="G9786">
        <v>37.186101280557402</v>
      </c>
      <c r="H9786">
        <v>261.39950010475201</v>
      </c>
      <c r="I9786">
        <v>1010.0889790106</v>
      </c>
    </row>
    <row r="9787" spans="1:9" x14ac:dyDescent="0.25">
      <c r="A9787" t="s">
        <v>65</v>
      </c>
      <c r="B9787">
        <v>2011</v>
      </c>
      <c r="C9787">
        <v>5</v>
      </c>
      <c r="D9787">
        <v>1245.5023361226599</v>
      </c>
      <c r="E9787">
        <v>3003.61928598336</v>
      </c>
      <c r="F9787">
        <v>78.627110920776204</v>
      </c>
      <c r="G9787">
        <v>40.593299141635498</v>
      </c>
      <c r="H9787">
        <v>548.69639203124996</v>
      </c>
      <c r="I9787">
        <v>972.77092253205296</v>
      </c>
    </row>
    <row r="9788" spans="1:9" x14ac:dyDescent="0.25">
      <c r="A9788" t="s">
        <v>65</v>
      </c>
      <c r="B9788">
        <v>2011</v>
      </c>
      <c r="C9788">
        <v>6</v>
      </c>
      <c r="D9788">
        <v>1022.78732415842</v>
      </c>
      <c r="E9788">
        <v>3185.7818476734201</v>
      </c>
      <c r="F9788">
        <v>99.048994827159305</v>
      </c>
      <c r="G9788">
        <v>49.733364839240501</v>
      </c>
      <c r="H9788">
        <v>850.40353429208699</v>
      </c>
      <c r="I9788">
        <v>841.90713522755198</v>
      </c>
    </row>
    <row r="9789" spans="1:9" x14ac:dyDescent="0.25">
      <c r="A9789" t="s">
        <v>65</v>
      </c>
      <c r="B9789">
        <v>2011</v>
      </c>
      <c r="C9789">
        <v>7</v>
      </c>
      <c r="D9789">
        <v>606.62589165424299</v>
      </c>
      <c r="E9789">
        <v>3586.97008135742</v>
      </c>
      <c r="F9789">
        <v>1319.87871094211</v>
      </c>
      <c r="G9789">
        <v>633.37773822284498</v>
      </c>
      <c r="H9789">
        <v>2859.5384598649598</v>
      </c>
      <c r="I9789">
        <v>566.36639328011597</v>
      </c>
    </row>
    <row r="9790" spans="1:9" x14ac:dyDescent="0.25">
      <c r="A9790" t="s">
        <v>65</v>
      </c>
      <c r="B9790">
        <v>2011</v>
      </c>
      <c r="C9790">
        <v>8</v>
      </c>
      <c r="D9790">
        <v>449.23023882621402</v>
      </c>
      <c r="E9790">
        <v>3653.89107144745</v>
      </c>
      <c r="F9790">
        <v>611.923372138491</v>
      </c>
      <c r="G9790">
        <v>293.03684543057102</v>
      </c>
      <c r="H9790">
        <v>1136.0884854626299</v>
      </c>
      <c r="I9790">
        <v>421.81980761946602</v>
      </c>
    </row>
    <row r="9791" spans="1:9" x14ac:dyDescent="0.25">
      <c r="A9791" t="s">
        <v>65</v>
      </c>
      <c r="B9791">
        <v>2011</v>
      </c>
      <c r="C9791">
        <v>9</v>
      </c>
      <c r="D9791">
        <v>319.70550561288201</v>
      </c>
      <c r="E9791">
        <v>3687.5324348017898</v>
      </c>
      <c r="F9791">
        <v>296.89566414138199</v>
      </c>
      <c r="G9791">
        <v>144.78547631900301</v>
      </c>
      <c r="H9791">
        <v>345.26510711943598</v>
      </c>
      <c r="I9791">
        <v>319.33601896709399</v>
      </c>
    </row>
    <row r="9792" spans="1:9" x14ac:dyDescent="0.25">
      <c r="A9792" t="s">
        <v>65</v>
      </c>
      <c r="B9792">
        <v>2011</v>
      </c>
      <c r="C9792">
        <v>10</v>
      </c>
      <c r="D9792">
        <v>237.23880790544999</v>
      </c>
      <c r="E9792">
        <v>3689.3309634283401</v>
      </c>
      <c r="F9792">
        <v>381.69219869149902</v>
      </c>
      <c r="G9792">
        <v>184.50004340149101</v>
      </c>
      <c r="H9792">
        <v>410.799543326302</v>
      </c>
      <c r="I9792">
        <v>239.84768453802101</v>
      </c>
    </row>
    <row r="9793" spans="1:9" x14ac:dyDescent="0.25">
      <c r="A9793" t="s">
        <v>65</v>
      </c>
      <c r="B9793">
        <v>2011</v>
      </c>
      <c r="C9793">
        <v>11</v>
      </c>
      <c r="D9793">
        <v>203.14651292415601</v>
      </c>
      <c r="E9793">
        <v>3703.9391516207902</v>
      </c>
      <c r="F9793">
        <v>260.00316230678402</v>
      </c>
      <c r="G9793">
        <v>126.851266590113</v>
      </c>
      <c r="H9793">
        <v>51.3577845665884</v>
      </c>
      <c r="I9793">
        <v>173.04179549765601</v>
      </c>
    </row>
    <row r="9794" spans="1:9" x14ac:dyDescent="0.25">
      <c r="A9794" t="s">
        <v>65</v>
      </c>
      <c r="B9794">
        <v>2011</v>
      </c>
      <c r="C9794">
        <v>12</v>
      </c>
      <c r="D9794">
        <v>259.24422802948601</v>
      </c>
      <c r="E9794">
        <v>3690.7696357637001</v>
      </c>
      <c r="F9794">
        <v>689.07024052931104</v>
      </c>
      <c r="G9794">
        <v>333.82359730757702</v>
      </c>
      <c r="H9794">
        <v>843.96105552092502</v>
      </c>
      <c r="I9794">
        <v>150.45661581562999</v>
      </c>
    </row>
    <row r="9795" spans="1:9" x14ac:dyDescent="0.25">
      <c r="A9795" t="s">
        <v>65</v>
      </c>
      <c r="B9795">
        <v>2012</v>
      </c>
      <c r="C9795">
        <v>1</v>
      </c>
      <c r="D9795">
        <v>358.22410015627702</v>
      </c>
      <c r="E9795">
        <v>3711.0325976428198</v>
      </c>
      <c r="F9795">
        <v>606.27345588407502</v>
      </c>
      <c r="G9795">
        <v>293.24345445919698</v>
      </c>
      <c r="H9795">
        <v>687.356013318387</v>
      </c>
      <c r="I9795">
        <v>142.17665760279201</v>
      </c>
    </row>
    <row r="9796" spans="1:9" x14ac:dyDescent="0.25">
      <c r="A9796" t="s">
        <v>65</v>
      </c>
      <c r="B9796">
        <v>2012</v>
      </c>
      <c r="C9796">
        <v>2</v>
      </c>
      <c r="D9796">
        <v>448.66777399685299</v>
      </c>
      <c r="E9796">
        <v>3710.9704550779702</v>
      </c>
      <c r="F9796">
        <v>348.77172247431798</v>
      </c>
      <c r="G9796">
        <v>168.88589544732801</v>
      </c>
      <c r="H9796">
        <v>276.10459950792301</v>
      </c>
      <c r="I9796">
        <v>211.08674549285399</v>
      </c>
    </row>
    <row r="9797" spans="1:9" x14ac:dyDescent="0.25">
      <c r="A9797" t="s">
        <v>65</v>
      </c>
      <c r="B9797">
        <v>2012</v>
      </c>
      <c r="C9797">
        <v>3</v>
      </c>
      <c r="D9797">
        <v>905.66039397894303</v>
      </c>
      <c r="E9797">
        <v>3638.3554268440198</v>
      </c>
      <c r="F9797">
        <v>93.168498897379095</v>
      </c>
      <c r="G9797">
        <v>46.713668940780302</v>
      </c>
      <c r="H9797">
        <v>90.512619297816798</v>
      </c>
      <c r="I9797">
        <v>614.56834023398403</v>
      </c>
    </row>
    <row r="9798" spans="1:9" x14ac:dyDescent="0.25">
      <c r="A9798" t="s">
        <v>65</v>
      </c>
      <c r="B9798">
        <v>2012</v>
      </c>
      <c r="C9798">
        <v>4</v>
      </c>
      <c r="D9798">
        <v>950.388748904968</v>
      </c>
      <c r="E9798">
        <v>3494.5712188612401</v>
      </c>
      <c r="F9798">
        <v>75.540653876847003</v>
      </c>
      <c r="G9798">
        <v>38.275431113687503</v>
      </c>
      <c r="H9798">
        <v>344.98819396503001</v>
      </c>
      <c r="I9798">
        <v>858.77607525777398</v>
      </c>
    </row>
    <row r="9799" spans="1:9" x14ac:dyDescent="0.25">
      <c r="A9799" t="s">
        <v>65</v>
      </c>
      <c r="B9799">
        <v>2012</v>
      </c>
      <c r="C9799">
        <v>5</v>
      </c>
      <c r="D9799">
        <v>1181.0094452968999</v>
      </c>
      <c r="E9799">
        <v>3099.8735808135998</v>
      </c>
      <c r="F9799">
        <v>67.403843522475995</v>
      </c>
      <c r="G9799">
        <v>34.833639075058699</v>
      </c>
      <c r="H9799">
        <v>176.110335934093</v>
      </c>
      <c r="I9799">
        <v>978.85241753006005</v>
      </c>
    </row>
    <row r="9800" spans="1:9" x14ac:dyDescent="0.25">
      <c r="A9800" t="s">
        <v>65</v>
      </c>
      <c r="B9800">
        <v>2012</v>
      </c>
      <c r="C9800">
        <v>6</v>
      </c>
      <c r="D9800">
        <v>883.12113973566795</v>
      </c>
      <c r="E9800">
        <v>2895.9062544513699</v>
      </c>
      <c r="F9800">
        <v>79.141344608215107</v>
      </c>
      <c r="G9800">
        <v>40.1232882549021</v>
      </c>
      <c r="H9800">
        <v>555.92301052435903</v>
      </c>
      <c r="I9800">
        <v>606.03024435056705</v>
      </c>
    </row>
    <row r="9801" spans="1:9" x14ac:dyDescent="0.25">
      <c r="A9801" t="s">
        <v>65</v>
      </c>
      <c r="B9801">
        <v>2012</v>
      </c>
      <c r="C9801">
        <v>7</v>
      </c>
      <c r="D9801">
        <v>688.15686577290001</v>
      </c>
      <c r="E9801">
        <v>3384.2448588284301</v>
      </c>
      <c r="F9801">
        <v>145.02810179790001</v>
      </c>
      <c r="G9801">
        <v>70.555874924825602</v>
      </c>
      <c r="H9801">
        <v>765.02789296302797</v>
      </c>
      <c r="I9801">
        <v>579.26137104554596</v>
      </c>
    </row>
    <row r="9802" spans="1:9" x14ac:dyDescent="0.25">
      <c r="A9802" t="s">
        <v>65</v>
      </c>
      <c r="B9802">
        <v>2012</v>
      </c>
      <c r="C9802">
        <v>8</v>
      </c>
      <c r="D9802">
        <v>521.210483817414</v>
      </c>
      <c r="E9802">
        <v>3626.4662590827902</v>
      </c>
      <c r="F9802">
        <v>240.50901436779401</v>
      </c>
      <c r="G9802">
        <v>116.519393513422</v>
      </c>
      <c r="H9802">
        <v>493.001433417535</v>
      </c>
      <c r="I9802">
        <v>477.01935381022901</v>
      </c>
    </row>
    <row r="9803" spans="1:9" x14ac:dyDescent="0.25">
      <c r="A9803" t="s">
        <v>65</v>
      </c>
      <c r="B9803">
        <v>2012</v>
      </c>
      <c r="C9803">
        <v>9</v>
      </c>
      <c r="D9803">
        <v>299.35435629519202</v>
      </c>
      <c r="E9803">
        <v>3666.3175222966001</v>
      </c>
      <c r="F9803">
        <v>334.01794041932601</v>
      </c>
      <c r="G9803">
        <v>161.610211529758</v>
      </c>
      <c r="H9803">
        <v>454.13516791883899</v>
      </c>
      <c r="I9803">
        <v>299.355089760976</v>
      </c>
    </row>
    <row r="9804" spans="1:9" x14ac:dyDescent="0.25">
      <c r="A9804" t="s">
        <v>65</v>
      </c>
      <c r="B9804">
        <v>2012</v>
      </c>
      <c r="C9804">
        <v>10</v>
      </c>
      <c r="D9804">
        <v>214.764876989187</v>
      </c>
      <c r="E9804">
        <v>3692.1810970219399</v>
      </c>
      <c r="F9804">
        <v>494.22032531200102</v>
      </c>
      <c r="G9804">
        <v>238.812859608222</v>
      </c>
      <c r="H9804">
        <v>599.63118409384299</v>
      </c>
      <c r="I9804">
        <v>220.07140408704799</v>
      </c>
    </row>
    <row r="9805" spans="1:9" x14ac:dyDescent="0.25">
      <c r="A9805" t="s">
        <v>65</v>
      </c>
      <c r="B9805">
        <v>2012</v>
      </c>
      <c r="C9805">
        <v>11</v>
      </c>
      <c r="D9805">
        <v>181.759543723077</v>
      </c>
      <c r="E9805">
        <v>3700.3248826245099</v>
      </c>
      <c r="F9805">
        <v>442.63740162140903</v>
      </c>
      <c r="G9805">
        <v>214.49945893089401</v>
      </c>
      <c r="H9805">
        <v>395.146107534127</v>
      </c>
      <c r="I9805">
        <v>157.09119981711399</v>
      </c>
    </row>
    <row r="9806" spans="1:9" x14ac:dyDescent="0.25">
      <c r="A9806" t="s">
        <v>65</v>
      </c>
      <c r="B9806">
        <v>2012</v>
      </c>
      <c r="C9806">
        <v>12</v>
      </c>
      <c r="D9806">
        <v>241.53599239441101</v>
      </c>
      <c r="E9806">
        <v>3699.1255555377202</v>
      </c>
      <c r="F9806">
        <v>550.11817665722106</v>
      </c>
      <c r="G9806">
        <v>265.95767564300297</v>
      </c>
      <c r="H9806">
        <v>582.78413033349</v>
      </c>
      <c r="I9806">
        <v>142.50085799076601</v>
      </c>
    </row>
    <row r="9807" spans="1:9" x14ac:dyDescent="0.25">
      <c r="A9807" t="s">
        <v>65</v>
      </c>
      <c r="B9807">
        <v>2013</v>
      </c>
      <c r="C9807">
        <v>1</v>
      </c>
      <c r="D9807">
        <v>326.90586299972699</v>
      </c>
      <c r="E9807">
        <v>3712.6436720916699</v>
      </c>
      <c r="F9807">
        <v>720.13382216009097</v>
      </c>
      <c r="G9807">
        <v>347.04164851613803</v>
      </c>
      <c r="H9807">
        <v>816.56491873340599</v>
      </c>
      <c r="I9807">
        <v>134.38421734893601</v>
      </c>
    </row>
    <row r="9808" spans="1:9" x14ac:dyDescent="0.25">
      <c r="A9808" t="s">
        <v>65</v>
      </c>
      <c r="B9808">
        <v>2013</v>
      </c>
      <c r="C9808">
        <v>2</v>
      </c>
      <c r="D9808">
        <v>338.70359483707102</v>
      </c>
      <c r="E9808">
        <v>3708.0304283186301</v>
      </c>
      <c r="F9808">
        <v>373.082363932438</v>
      </c>
      <c r="G9808">
        <v>180.513128224133</v>
      </c>
      <c r="H9808">
        <v>398.31575372636303</v>
      </c>
      <c r="I9808">
        <v>161.828036809797</v>
      </c>
    </row>
    <row r="9809" spans="1:9" x14ac:dyDescent="0.25">
      <c r="A9809" t="s">
        <v>65</v>
      </c>
      <c r="B9809">
        <v>2013</v>
      </c>
      <c r="C9809">
        <v>3</v>
      </c>
      <c r="D9809">
        <v>573.212228390512</v>
      </c>
      <c r="E9809">
        <v>3694.1718797572298</v>
      </c>
      <c r="F9809">
        <v>198.28629466061599</v>
      </c>
      <c r="G9809">
        <v>96.892792852798806</v>
      </c>
      <c r="H9809">
        <v>221.495243034232</v>
      </c>
      <c r="I9809">
        <v>394.22693796699002</v>
      </c>
    </row>
    <row r="9810" spans="1:9" x14ac:dyDescent="0.25">
      <c r="A9810" t="s">
        <v>65</v>
      </c>
      <c r="B9810">
        <v>2013</v>
      </c>
      <c r="C9810">
        <v>4</v>
      </c>
      <c r="D9810">
        <v>950.64025690837605</v>
      </c>
      <c r="E9810">
        <v>3551.65161855209</v>
      </c>
      <c r="F9810">
        <v>74.179948813968295</v>
      </c>
      <c r="G9810">
        <v>37.759455018813703</v>
      </c>
      <c r="H9810">
        <v>247.77143400311201</v>
      </c>
      <c r="I9810">
        <v>873.129373635869</v>
      </c>
    </row>
    <row r="9811" spans="1:9" x14ac:dyDescent="0.25">
      <c r="A9811" t="s">
        <v>65</v>
      </c>
      <c r="B9811">
        <v>2013</v>
      </c>
      <c r="C9811">
        <v>5</v>
      </c>
      <c r="D9811">
        <v>1097.00779808794</v>
      </c>
      <c r="E9811">
        <v>3345.9592397377</v>
      </c>
      <c r="F9811">
        <v>144.46889204362299</v>
      </c>
      <c r="G9811">
        <v>71.738689791385696</v>
      </c>
      <c r="H9811">
        <v>990.65027223576499</v>
      </c>
      <c r="I9811">
        <v>1025.21978084648</v>
      </c>
    </row>
    <row r="9812" spans="1:9" x14ac:dyDescent="0.25">
      <c r="A9812" t="s">
        <v>65</v>
      </c>
      <c r="B9812">
        <v>2013</v>
      </c>
      <c r="C9812">
        <v>6</v>
      </c>
      <c r="D9812">
        <v>940.55259379830397</v>
      </c>
      <c r="E9812">
        <v>3528.0330691343702</v>
      </c>
      <c r="F9812">
        <v>170.21751943408901</v>
      </c>
      <c r="G9812">
        <v>84.765462306439304</v>
      </c>
      <c r="H9812">
        <v>840.50053746852404</v>
      </c>
      <c r="I9812">
        <v>919.31123600829096</v>
      </c>
    </row>
    <row r="9813" spans="1:9" x14ac:dyDescent="0.25">
      <c r="A9813" t="s">
        <v>65</v>
      </c>
      <c r="B9813">
        <v>2013</v>
      </c>
      <c r="C9813">
        <v>7</v>
      </c>
      <c r="D9813">
        <v>787.51275274095201</v>
      </c>
      <c r="E9813">
        <v>3545.7610126026898</v>
      </c>
      <c r="F9813">
        <v>131.911541430222</v>
      </c>
      <c r="G9813">
        <v>64.941550009636501</v>
      </c>
      <c r="H9813">
        <v>427.29253997833803</v>
      </c>
      <c r="I9813">
        <v>709.99882022882002</v>
      </c>
    </row>
    <row r="9814" spans="1:9" x14ac:dyDescent="0.25">
      <c r="A9814" t="s">
        <v>65</v>
      </c>
      <c r="B9814">
        <v>2013</v>
      </c>
      <c r="C9814">
        <v>8</v>
      </c>
      <c r="D9814">
        <v>549.11015704689498</v>
      </c>
      <c r="E9814">
        <v>3622.80677098358</v>
      </c>
      <c r="F9814">
        <v>178.51122604163501</v>
      </c>
      <c r="G9814">
        <v>86.9399220561871</v>
      </c>
      <c r="H9814">
        <v>351.58096958663901</v>
      </c>
      <c r="I9814">
        <v>500.50807255572801</v>
      </c>
    </row>
    <row r="9815" spans="1:9" x14ac:dyDescent="0.25">
      <c r="A9815" t="s">
        <v>65</v>
      </c>
      <c r="B9815">
        <v>2013</v>
      </c>
      <c r="C9815">
        <v>9</v>
      </c>
      <c r="D9815">
        <v>280.90140688578799</v>
      </c>
      <c r="E9815">
        <v>3650.43734536377</v>
      </c>
      <c r="F9815">
        <v>508.38782522388198</v>
      </c>
      <c r="G9815">
        <v>247.013307020333</v>
      </c>
      <c r="H9815">
        <v>762.20997258197804</v>
      </c>
      <c r="I9815">
        <v>281.42435296843502</v>
      </c>
    </row>
    <row r="9816" spans="1:9" x14ac:dyDescent="0.25">
      <c r="A9816" t="s">
        <v>65</v>
      </c>
      <c r="B9816">
        <v>2013</v>
      </c>
      <c r="C9816">
        <v>10</v>
      </c>
      <c r="D9816">
        <v>230.63329119811101</v>
      </c>
      <c r="E9816">
        <v>3667.7016602468898</v>
      </c>
      <c r="F9816">
        <v>453.943566575771</v>
      </c>
      <c r="G9816">
        <v>220.07083187873999</v>
      </c>
      <c r="H9816">
        <v>590.52990688375496</v>
      </c>
      <c r="I9816">
        <v>230.52781178960299</v>
      </c>
    </row>
    <row r="9817" spans="1:9" x14ac:dyDescent="0.25">
      <c r="A9817" t="s">
        <v>65</v>
      </c>
      <c r="B9817">
        <v>2013</v>
      </c>
      <c r="C9817">
        <v>11</v>
      </c>
      <c r="D9817">
        <v>190.143191570033</v>
      </c>
      <c r="E9817">
        <v>3692.3166543457</v>
      </c>
      <c r="F9817">
        <v>521.41708348042903</v>
      </c>
      <c r="G9817">
        <v>252.44738437541201</v>
      </c>
      <c r="H9817">
        <v>539.37333119597395</v>
      </c>
      <c r="I9817">
        <v>163.364877031021</v>
      </c>
    </row>
    <row r="9818" spans="1:9" x14ac:dyDescent="0.25">
      <c r="A9818" t="s">
        <v>65</v>
      </c>
      <c r="B9818">
        <v>2013</v>
      </c>
      <c r="C9818">
        <v>12</v>
      </c>
      <c r="D9818">
        <v>280.83288725420402</v>
      </c>
      <c r="E9818">
        <v>3700.8832056178298</v>
      </c>
      <c r="F9818">
        <v>413.55004369449398</v>
      </c>
      <c r="G9818">
        <v>200.91334504553899</v>
      </c>
      <c r="H9818">
        <v>388.23534055505797</v>
      </c>
      <c r="I9818">
        <v>159.45439342071299</v>
      </c>
    </row>
    <row r="9819" spans="1:9" x14ac:dyDescent="0.25">
      <c r="A9819" t="s">
        <v>65</v>
      </c>
      <c r="B9819">
        <v>2014</v>
      </c>
      <c r="C9819">
        <v>1</v>
      </c>
      <c r="D9819">
        <v>321.00826079296098</v>
      </c>
      <c r="E9819">
        <v>3702.84683170578</v>
      </c>
      <c r="F9819">
        <v>480.18985157819702</v>
      </c>
      <c r="G9819">
        <v>232.066495176312</v>
      </c>
      <c r="H9819">
        <v>428.92884638944099</v>
      </c>
      <c r="I9819">
        <v>132.09621579102</v>
      </c>
    </row>
    <row r="9820" spans="1:9" x14ac:dyDescent="0.25">
      <c r="A9820" t="s">
        <v>65</v>
      </c>
      <c r="B9820">
        <v>2014</v>
      </c>
      <c r="C9820">
        <v>2</v>
      </c>
      <c r="D9820">
        <v>611.01163733528301</v>
      </c>
      <c r="E9820">
        <v>3704.2069263204899</v>
      </c>
      <c r="F9820">
        <v>281.706569444141</v>
      </c>
      <c r="G9820">
        <v>136.767200600716</v>
      </c>
      <c r="H9820">
        <v>255.49651877684099</v>
      </c>
      <c r="I9820">
        <v>263.41925556706002</v>
      </c>
    </row>
    <row r="9821" spans="1:9" x14ac:dyDescent="0.25">
      <c r="A9821" t="s">
        <v>65</v>
      </c>
      <c r="B9821">
        <v>2014</v>
      </c>
      <c r="C9821">
        <v>3</v>
      </c>
      <c r="D9821">
        <v>966.742607842751</v>
      </c>
      <c r="E9821">
        <v>3647.9649208839401</v>
      </c>
      <c r="F9821">
        <v>93.004892427232306</v>
      </c>
      <c r="G9821">
        <v>46.384905766156301</v>
      </c>
      <c r="H9821">
        <v>179.38174580191401</v>
      </c>
      <c r="I9821">
        <v>634.55792258453903</v>
      </c>
    </row>
    <row r="9822" spans="1:9" x14ac:dyDescent="0.25">
      <c r="A9822" t="s">
        <v>65</v>
      </c>
      <c r="B9822">
        <v>2014</v>
      </c>
      <c r="C9822">
        <v>4</v>
      </c>
      <c r="D9822">
        <v>1083.9900800005601</v>
      </c>
      <c r="E9822">
        <v>3524.71356773758</v>
      </c>
      <c r="F9822">
        <v>81.407128912113905</v>
      </c>
      <c r="G9822">
        <v>41.5006248630839</v>
      </c>
      <c r="H9822">
        <v>411.39277144234399</v>
      </c>
      <c r="I9822">
        <v>979.72097775206998</v>
      </c>
    </row>
    <row r="9823" spans="1:9" x14ac:dyDescent="0.25">
      <c r="A9823" t="s">
        <v>65</v>
      </c>
      <c r="B9823">
        <v>2014</v>
      </c>
      <c r="C9823">
        <v>5</v>
      </c>
      <c r="D9823">
        <v>1052.04411106421</v>
      </c>
      <c r="E9823">
        <v>3288.8739937345099</v>
      </c>
      <c r="F9823">
        <v>75.9496990596449</v>
      </c>
      <c r="G9823">
        <v>38.927809480693803</v>
      </c>
      <c r="H9823">
        <v>429.52744526195499</v>
      </c>
      <c r="I9823">
        <v>975.07462220818604</v>
      </c>
    </row>
    <row r="9824" spans="1:9" x14ac:dyDescent="0.25">
      <c r="A9824" t="s">
        <v>65</v>
      </c>
      <c r="B9824">
        <v>2014</v>
      </c>
      <c r="C9824">
        <v>6</v>
      </c>
      <c r="D9824">
        <v>951.41488975556001</v>
      </c>
      <c r="E9824">
        <v>3224.3451431282001</v>
      </c>
      <c r="F9824">
        <v>85.664411139200496</v>
      </c>
      <c r="G9824">
        <v>43.341446747700601</v>
      </c>
      <c r="H9824">
        <v>852.69792678545502</v>
      </c>
      <c r="I9824">
        <v>804.17372727314</v>
      </c>
    </row>
    <row r="9825" spans="1:9" x14ac:dyDescent="0.25">
      <c r="A9825" t="s">
        <v>65</v>
      </c>
      <c r="B9825">
        <v>2014</v>
      </c>
      <c r="C9825">
        <v>7</v>
      </c>
      <c r="D9825">
        <v>824.30509036070305</v>
      </c>
      <c r="E9825">
        <v>3553.9960237994401</v>
      </c>
      <c r="F9825">
        <v>288.526770893611</v>
      </c>
      <c r="G9825">
        <v>142.38389139054399</v>
      </c>
      <c r="H9825">
        <v>859.45149517894697</v>
      </c>
      <c r="I9825">
        <v>742.179996382289</v>
      </c>
    </row>
    <row r="9826" spans="1:9" x14ac:dyDescent="0.25">
      <c r="A9826" t="s">
        <v>65</v>
      </c>
      <c r="B9826">
        <v>2014</v>
      </c>
      <c r="C9826">
        <v>8</v>
      </c>
      <c r="D9826">
        <v>478.93652920785098</v>
      </c>
      <c r="E9826">
        <v>3635.17425435013</v>
      </c>
      <c r="F9826">
        <v>338.71472608440803</v>
      </c>
      <c r="G9826">
        <v>162.80923924805001</v>
      </c>
      <c r="H9826">
        <v>675.815400928602</v>
      </c>
      <c r="I9826">
        <v>441.63351555781799</v>
      </c>
    </row>
    <row r="9827" spans="1:9" x14ac:dyDescent="0.25">
      <c r="A9827" t="s">
        <v>65</v>
      </c>
      <c r="B9827">
        <v>2014</v>
      </c>
      <c r="C9827">
        <v>9</v>
      </c>
      <c r="D9827">
        <v>306.25968337095497</v>
      </c>
      <c r="E9827">
        <v>3665.8633320057702</v>
      </c>
      <c r="F9827">
        <v>479.54028995648599</v>
      </c>
      <c r="G9827">
        <v>232.08588156406799</v>
      </c>
      <c r="H9827">
        <v>686.74647646396602</v>
      </c>
      <c r="I9827">
        <v>305.612274046354</v>
      </c>
    </row>
    <row r="9828" spans="1:9" x14ac:dyDescent="0.25">
      <c r="A9828" t="s">
        <v>65</v>
      </c>
      <c r="B9828">
        <v>2014</v>
      </c>
      <c r="C9828">
        <v>10</v>
      </c>
      <c r="D9828">
        <v>215.635064045512</v>
      </c>
      <c r="E9828">
        <v>3683.6247646885699</v>
      </c>
      <c r="F9828">
        <v>469.12173015094299</v>
      </c>
      <c r="G9828">
        <v>227.74448015244499</v>
      </c>
      <c r="H9828">
        <v>599.53074400128901</v>
      </c>
      <c r="I9828">
        <v>221.077382827988</v>
      </c>
    </row>
    <row r="9829" spans="1:9" x14ac:dyDescent="0.25">
      <c r="A9829" t="s">
        <v>65</v>
      </c>
      <c r="B9829">
        <v>2014</v>
      </c>
      <c r="C9829">
        <v>11</v>
      </c>
      <c r="D9829">
        <v>175.70461276961601</v>
      </c>
      <c r="E9829">
        <v>3696.4269578067001</v>
      </c>
      <c r="F9829">
        <v>297.75808269141697</v>
      </c>
      <c r="G9829">
        <v>144.71772678719699</v>
      </c>
      <c r="H9829">
        <v>123.02002569313299</v>
      </c>
      <c r="I9829">
        <v>156.65695580977001</v>
      </c>
    </row>
    <row r="9830" spans="1:9" x14ac:dyDescent="0.25">
      <c r="A9830" t="s">
        <v>65</v>
      </c>
      <c r="B9830">
        <v>2014</v>
      </c>
      <c r="C9830">
        <v>12</v>
      </c>
      <c r="D9830">
        <v>251.298175661333</v>
      </c>
      <c r="E9830">
        <v>3696.23729360992</v>
      </c>
      <c r="F9830">
        <v>795.19845602551595</v>
      </c>
      <c r="G9830">
        <v>382.962146134205</v>
      </c>
      <c r="H9830">
        <v>1110.5120600753901</v>
      </c>
      <c r="I9830">
        <v>145.34205480077</v>
      </c>
    </row>
    <row r="9831" spans="1:9" x14ac:dyDescent="0.25">
      <c r="A9831" t="s">
        <v>66</v>
      </c>
      <c r="B9831">
        <v>2002</v>
      </c>
      <c r="C9831">
        <v>1</v>
      </c>
      <c r="D9831">
        <v>147.52794305468501</v>
      </c>
      <c r="E9831">
        <v>1542.3206800350999</v>
      </c>
      <c r="F9831">
        <v>288.239699369373</v>
      </c>
      <c r="G9831">
        <v>139.86369272627101</v>
      </c>
      <c r="H9831">
        <v>388.90702330017098</v>
      </c>
      <c r="I9831">
        <v>75.743413473701494</v>
      </c>
    </row>
    <row r="9832" spans="1:9" x14ac:dyDescent="0.25">
      <c r="A9832" t="s">
        <v>66</v>
      </c>
      <c r="B9832">
        <v>2002</v>
      </c>
      <c r="C9832">
        <v>2</v>
      </c>
      <c r="D9832">
        <v>220.26810770126301</v>
      </c>
      <c r="E9832">
        <v>1531.32529997963</v>
      </c>
      <c r="F9832">
        <v>374.58872368904099</v>
      </c>
      <c r="G9832">
        <v>182.087162928194</v>
      </c>
      <c r="H9832">
        <v>641.53071497260999</v>
      </c>
      <c r="I9832">
        <v>122.775659140592</v>
      </c>
    </row>
    <row r="9833" spans="1:9" x14ac:dyDescent="0.25">
      <c r="A9833" t="s">
        <v>66</v>
      </c>
      <c r="B9833">
        <v>2002</v>
      </c>
      <c r="C9833">
        <v>3</v>
      </c>
      <c r="D9833">
        <v>307.56410240128201</v>
      </c>
      <c r="E9833">
        <v>1534.40028500519</v>
      </c>
      <c r="F9833">
        <v>128.36415032548899</v>
      </c>
      <c r="G9833">
        <v>62.231650556331303</v>
      </c>
      <c r="H9833">
        <v>215.14357187311199</v>
      </c>
      <c r="I9833">
        <v>256.09776521503397</v>
      </c>
    </row>
    <row r="9834" spans="1:9" x14ac:dyDescent="0.25">
      <c r="A9834" t="s">
        <v>66</v>
      </c>
      <c r="B9834">
        <v>2002</v>
      </c>
      <c r="C9834">
        <v>4</v>
      </c>
      <c r="D9834">
        <v>336.59065655736703</v>
      </c>
      <c r="E9834">
        <v>1442.5601444536601</v>
      </c>
      <c r="F9834">
        <v>44.015802908645298</v>
      </c>
      <c r="G9834">
        <v>20.977881005954298</v>
      </c>
      <c r="H9834">
        <v>240.15760167661699</v>
      </c>
      <c r="I9834">
        <v>329.62537922195901</v>
      </c>
    </row>
    <row r="9835" spans="1:9" x14ac:dyDescent="0.25">
      <c r="A9835" t="s">
        <v>66</v>
      </c>
      <c r="B9835">
        <v>2002</v>
      </c>
      <c r="C9835">
        <v>5</v>
      </c>
      <c r="D9835">
        <v>398.61245066673001</v>
      </c>
      <c r="E9835">
        <v>1476.2007876228299</v>
      </c>
      <c r="F9835">
        <v>64.369083953045603</v>
      </c>
      <c r="G9835">
        <v>30.7563838209369</v>
      </c>
      <c r="H9835">
        <v>285.34834900356299</v>
      </c>
      <c r="I9835">
        <v>436.76528390156301</v>
      </c>
    </row>
    <row r="9836" spans="1:9" x14ac:dyDescent="0.25">
      <c r="A9836" t="s">
        <v>66</v>
      </c>
      <c r="B9836">
        <v>2002</v>
      </c>
      <c r="C9836">
        <v>6</v>
      </c>
      <c r="D9836">
        <v>344.67369705234</v>
      </c>
      <c r="E9836">
        <v>1430.9179692927601</v>
      </c>
      <c r="F9836">
        <v>111.683275824557</v>
      </c>
      <c r="G9836">
        <v>54.124484277740997</v>
      </c>
      <c r="H9836">
        <v>408.56253856983199</v>
      </c>
      <c r="I9836">
        <v>340.10496318841001</v>
      </c>
    </row>
    <row r="9837" spans="1:9" x14ac:dyDescent="0.25">
      <c r="A9837" t="s">
        <v>66</v>
      </c>
      <c r="B9837">
        <v>2002</v>
      </c>
      <c r="C9837">
        <v>7</v>
      </c>
      <c r="D9837">
        <v>255.36485054776199</v>
      </c>
      <c r="E9837">
        <v>1492.6981617333199</v>
      </c>
      <c r="F9837">
        <v>403.47885804224001</v>
      </c>
      <c r="G9837">
        <v>195.14410880573001</v>
      </c>
      <c r="H9837">
        <v>811.99305280571002</v>
      </c>
      <c r="I9837">
        <v>261.20252533547898</v>
      </c>
    </row>
    <row r="9838" spans="1:9" x14ac:dyDescent="0.25">
      <c r="A9838" t="s">
        <v>66</v>
      </c>
      <c r="B9838">
        <v>2002</v>
      </c>
      <c r="C9838">
        <v>8</v>
      </c>
      <c r="D9838">
        <v>190.61480392617401</v>
      </c>
      <c r="E9838">
        <v>1503.9148618971999</v>
      </c>
      <c r="F9838">
        <v>241.46864739833799</v>
      </c>
      <c r="G9838">
        <v>116.163803997906</v>
      </c>
      <c r="H9838">
        <v>488.72322397399898</v>
      </c>
      <c r="I9838">
        <v>198.30478957323999</v>
      </c>
    </row>
    <row r="9839" spans="1:9" x14ac:dyDescent="0.25">
      <c r="A9839" t="s">
        <v>66</v>
      </c>
      <c r="B9839">
        <v>2002</v>
      </c>
      <c r="C9839">
        <v>9</v>
      </c>
      <c r="D9839">
        <v>125.175958473192</v>
      </c>
      <c r="E9839">
        <v>1503.1605379641001</v>
      </c>
      <c r="F9839">
        <v>74.917461175126405</v>
      </c>
      <c r="G9839">
        <v>36.099599622909501</v>
      </c>
      <c r="H9839">
        <v>103.42470578426401</v>
      </c>
      <c r="I9839">
        <v>138.67925703639</v>
      </c>
    </row>
    <row r="9840" spans="1:9" x14ac:dyDescent="0.25">
      <c r="A9840" t="s">
        <v>66</v>
      </c>
      <c r="B9840">
        <v>2002</v>
      </c>
      <c r="C9840">
        <v>10</v>
      </c>
      <c r="D9840">
        <v>76.868907619830097</v>
      </c>
      <c r="E9840">
        <v>1533.42681024841</v>
      </c>
      <c r="F9840">
        <v>336.03849169000603</v>
      </c>
      <c r="G9840">
        <v>162.966492155911</v>
      </c>
      <c r="H9840">
        <v>519.378034504585</v>
      </c>
      <c r="I9840">
        <v>94.774947676701601</v>
      </c>
    </row>
    <row r="9841" spans="1:9" x14ac:dyDescent="0.25">
      <c r="A9841" t="s">
        <v>66</v>
      </c>
      <c r="B9841">
        <v>2002</v>
      </c>
      <c r="C9841">
        <v>11</v>
      </c>
      <c r="D9841">
        <v>63.168037899357799</v>
      </c>
      <c r="E9841">
        <v>1536.5208597354899</v>
      </c>
      <c r="F9841">
        <v>303.35033939895601</v>
      </c>
      <c r="G9841">
        <v>146.719046717607</v>
      </c>
      <c r="H9841">
        <v>433.29873106231702</v>
      </c>
      <c r="I9841">
        <v>69.1950120849705</v>
      </c>
    </row>
    <row r="9842" spans="1:9" x14ac:dyDescent="0.25">
      <c r="A9842" t="s">
        <v>66</v>
      </c>
      <c r="B9842">
        <v>2002</v>
      </c>
      <c r="C9842">
        <v>12</v>
      </c>
      <c r="D9842">
        <v>79.507618554801198</v>
      </c>
      <c r="E9842">
        <v>1550.4230034259001</v>
      </c>
      <c r="F9842">
        <v>175.08119251310299</v>
      </c>
      <c r="G9842">
        <v>84.800017571481902</v>
      </c>
      <c r="H9842">
        <v>127.067035763044</v>
      </c>
      <c r="I9842">
        <v>63.062055317821503</v>
      </c>
    </row>
    <row r="9843" spans="1:9" x14ac:dyDescent="0.25">
      <c r="A9843" t="s">
        <v>66</v>
      </c>
      <c r="B9843">
        <v>2003</v>
      </c>
      <c r="C9843">
        <v>1</v>
      </c>
      <c r="D9843">
        <v>136.03739725121801</v>
      </c>
      <c r="E9843">
        <v>1547.85757521042</v>
      </c>
      <c r="F9843">
        <v>235.96836358816199</v>
      </c>
      <c r="G9843">
        <v>114.590430796923</v>
      </c>
      <c r="H9843">
        <v>255.46865141231501</v>
      </c>
      <c r="I9843">
        <v>71.994758436675099</v>
      </c>
    </row>
    <row r="9844" spans="1:9" x14ac:dyDescent="0.25">
      <c r="A9844" t="s">
        <v>66</v>
      </c>
      <c r="B9844">
        <v>2003</v>
      </c>
      <c r="C9844">
        <v>2</v>
      </c>
      <c r="D9844">
        <v>168.27668079266701</v>
      </c>
      <c r="E9844">
        <v>1549.76110403793</v>
      </c>
      <c r="F9844">
        <v>77.891818859243401</v>
      </c>
      <c r="G9844">
        <v>37.685997907911101</v>
      </c>
      <c r="H9844">
        <v>32.8540724875403</v>
      </c>
      <c r="I9844">
        <v>104.209253510027</v>
      </c>
    </row>
    <row r="9845" spans="1:9" x14ac:dyDescent="0.25">
      <c r="A9845" t="s">
        <v>66</v>
      </c>
      <c r="B9845">
        <v>2003</v>
      </c>
      <c r="C9845">
        <v>3</v>
      </c>
      <c r="D9845">
        <v>336.26079886083301</v>
      </c>
      <c r="E9845">
        <v>1513.21641090035</v>
      </c>
      <c r="F9845">
        <v>89.174688586072904</v>
      </c>
      <c r="G9845">
        <v>43.192218684095899</v>
      </c>
      <c r="H9845">
        <v>111.08376205882099</v>
      </c>
      <c r="I9845">
        <v>272.28018304699901</v>
      </c>
    </row>
    <row r="9846" spans="1:9" x14ac:dyDescent="0.25">
      <c r="A9846" t="s">
        <v>66</v>
      </c>
      <c r="B9846">
        <v>2003</v>
      </c>
      <c r="C9846">
        <v>4</v>
      </c>
      <c r="D9846">
        <v>400.75972074624099</v>
      </c>
      <c r="E9846">
        <v>1388.6408204745501</v>
      </c>
      <c r="F9846">
        <v>50.7768821683553</v>
      </c>
      <c r="G9846">
        <v>24.237554359030899</v>
      </c>
      <c r="H9846">
        <v>254.15894161540999</v>
      </c>
      <c r="I9846">
        <v>362.03546869945097</v>
      </c>
    </row>
    <row r="9847" spans="1:9" x14ac:dyDescent="0.25">
      <c r="A9847" t="s">
        <v>66</v>
      </c>
      <c r="B9847">
        <v>2003</v>
      </c>
      <c r="C9847">
        <v>5</v>
      </c>
      <c r="D9847">
        <v>444.72975512973699</v>
      </c>
      <c r="E9847">
        <v>1417.08190301735</v>
      </c>
      <c r="F9847">
        <v>63.774443942650301</v>
      </c>
      <c r="G9847">
        <v>30.830431556181701</v>
      </c>
      <c r="H9847">
        <v>325.85848245117199</v>
      </c>
      <c r="I9847">
        <v>448.14679610617202</v>
      </c>
    </row>
    <row r="9848" spans="1:9" x14ac:dyDescent="0.25">
      <c r="A9848" t="s">
        <v>66</v>
      </c>
      <c r="B9848">
        <v>2003</v>
      </c>
      <c r="C9848">
        <v>6</v>
      </c>
      <c r="D9848">
        <v>404.20359833723398</v>
      </c>
      <c r="E9848">
        <v>1357.2783715215301</v>
      </c>
      <c r="F9848">
        <v>47.224535044579099</v>
      </c>
      <c r="G9848">
        <v>22.595069647287598</v>
      </c>
      <c r="H9848">
        <v>216.38419609554299</v>
      </c>
      <c r="I9848">
        <v>353.661965168846</v>
      </c>
    </row>
    <row r="9849" spans="1:9" x14ac:dyDescent="0.25">
      <c r="A9849" t="s">
        <v>66</v>
      </c>
      <c r="B9849">
        <v>2003</v>
      </c>
      <c r="C9849">
        <v>7</v>
      </c>
      <c r="D9849">
        <v>295.83499604835401</v>
      </c>
      <c r="E9849">
        <v>1408.7610982082399</v>
      </c>
      <c r="F9849">
        <v>61.283573350733803</v>
      </c>
      <c r="G9849">
        <v>29.757960631944002</v>
      </c>
      <c r="H9849">
        <v>203.02497625698101</v>
      </c>
      <c r="I9849">
        <v>256.06184426341099</v>
      </c>
    </row>
    <row r="9850" spans="1:9" x14ac:dyDescent="0.25">
      <c r="A9850" t="s">
        <v>66</v>
      </c>
      <c r="B9850">
        <v>2003</v>
      </c>
      <c r="C9850">
        <v>8</v>
      </c>
      <c r="D9850">
        <v>221.091558460811</v>
      </c>
      <c r="E9850">
        <v>1397.6635970626801</v>
      </c>
      <c r="F9850">
        <v>62.305344054378303</v>
      </c>
      <c r="G9850">
        <v>29.7118770039202</v>
      </c>
      <c r="H9850">
        <v>176.84531874694801</v>
      </c>
      <c r="I9850">
        <v>183.783556567814</v>
      </c>
    </row>
    <row r="9851" spans="1:9" x14ac:dyDescent="0.25">
      <c r="A9851" t="s">
        <v>66</v>
      </c>
      <c r="B9851">
        <v>2003</v>
      </c>
      <c r="C9851">
        <v>9</v>
      </c>
      <c r="D9851">
        <v>134.37000931517699</v>
      </c>
      <c r="E9851">
        <v>1530.8283425718701</v>
      </c>
      <c r="F9851">
        <v>143.87307142942399</v>
      </c>
      <c r="G9851">
        <v>69.148569658192201</v>
      </c>
      <c r="H9851">
        <v>224.12897581602101</v>
      </c>
      <c r="I9851">
        <v>134.86353896700101</v>
      </c>
    </row>
    <row r="9852" spans="1:9" x14ac:dyDescent="0.25">
      <c r="A9852" t="s">
        <v>66</v>
      </c>
      <c r="B9852">
        <v>2003</v>
      </c>
      <c r="C9852">
        <v>10</v>
      </c>
      <c r="D9852">
        <v>83.453350964895407</v>
      </c>
      <c r="E9852">
        <v>1545.5765282899499</v>
      </c>
      <c r="F9852">
        <v>218.30132030820801</v>
      </c>
      <c r="G9852">
        <v>105.779117117694</v>
      </c>
      <c r="H9852">
        <v>264.19723433075001</v>
      </c>
      <c r="I9852">
        <v>84.910356441781502</v>
      </c>
    </row>
    <row r="9853" spans="1:9" x14ac:dyDescent="0.25">
      <c r="A9853" t="s">
        <v>66</v>
      </c>
      <c r="B9853">
        <v>2003</v>
      </c>
      <c r="C9853">
        <v>11</v>
      </c>
      <c r="D9853">
        <v>74.075710083748305</v>
      </c>
      <c r="E9853">
        <v>1543.3456704241901</v>
      </c>
      <c r="F9853">
        <v>207.21520275707201</v>
      </c>
      <c r="G9853">
        <v>100.29610127847501</v>
      </c>
      <c r="H9853">
        <v>208.59749453939401</v>
      </c>
      <c r="I9853">
        <v>60.765924027390497</v>
      </c>
    </row>
    <row r="9854" spans="1:9" x14ac:dyDescent="0.25">
      <c r="A9854" t="s">
        <v>66</v>
      </c>
      <c r="B9854">
        <v>2003</v>
      </c>
      <c r="C9854">
        <v>12</v>
      </c>
      <c r="D9854">
        <v>107.584186496325</v>
      </c>
      <c r="E9854">
        <v>1538.1133798359699</v>
      </c>
      <c r="F9854">
        <v>230.705212613182</v>
      </c>
      <c r="G9854">
        <v>111.958739880777</v>
      </c>
      <c r="H9854">
        <v>257.96559288608501</v>
      </c>
      <c r="I9854">
        <v>56.591034301307197</v>
      </c>
    </row>
    <row r="9855" spans="1:9" x14ac:dyDescent="0.25">
      <c r="A9855" t="s">
        <v>66</v>
      </c>
      <c r="B9855">
        <v>2004</v>
      </c>
      <c r="C9855">
        <v>1</v>
      </c>
      <c r="D9855">
        <v>121.244212330663</v>
      </c>
      <c r="E9855">
        <v>1543.9755611467001</v>
      </c>
      <c r="F9855">
        <v>341.71402691684699</v>
      </c>
      <c r="G9855">
        <v>165.70720392753901</v>
      </c>
      <c r="H9855">
        <v>419.81014982421902</v>
      </c>
      <c r="I9855">
        <v>51.8890354318929</v>
      </c>
    </row>
    <row r="9856" spans="1:9" x14ac:dyDescent="0.25">
      <c r="A9856" t="s">
        <v>66</v>
      </c>
      <c r="B9856">
        <v>2004</v>
      </c>
      <c r="C9856">
        <v>2</v>
      </c>
      <c r="D9856">
        <v>204.10412447906199</v>
      </c>
      <c r="E9856">
        <v>1533.3477080580101</v>
      </c>
      <c r="F9856">
        <v>189.80860428247499</v>
      </c>
      <c r="G9856">
        <v>92.160544837486199</v>
      </c>
      <c r="H9856">
        <v>321.86696599824899</v>
      </c>
      <c r="I9856">
        <v>104.08280701603201</v>
      </c>
    </row>
    <row r="9857" spans="1:9" x14ac:dyDescent="0.25">
      <c r="A9857" t="s">
        <v>66</v>
      </c>
      <c r="B9857">
        <v>2004</v>
      </c>
      <c r="C9857">
        <v>3</v>
      </c>
      <c r="D9857">
        <v>295.84749267804102</v>
      </c>
      <c r="E9857">
        <v>1540.2766182835401</v>
      </c>
      <c r="F9857">
        <v>116.009979872456</v>
      </c>
      <c r="G9857">
        <v>56.264738016505902</v>
      </c>
      <c r="H9857">
        <v>191.647939560661</v>
      </c>
      <c r="I9857">
        <v>239.09954826982701</v>
      </c>
    </row>
    <row r="9858" spans="1:9" x14ac:dyDescent="0.25">
      <c r="A9858" t="s">
        <v>66</v>
      </c>
      <c r="B9858">
        <v>2004</v>
      </c>
      <c r="C9858">
        <v>4</v>
      </c>
      <c r="D9858">
        <v>403.75969103170797</v>
      </c>
      <c r="E9858">
        <v>1466.9397051173401</v>
      </c>
      <c r="F9858">
        <v>47.503397442370101</v>
      </c>
      <c r="G9858">
        <v>22.687366381972002</v>
      </c>
      <c r="H9858">
        <v>147.10738687789899</v>
      </c>
      <c r="I9858">
        <v>388.747327445829</v>
      </c>
    </row>
    <row r="9859" spans="1:9" x14ac:dyDescent="0.25">
      <c r="A9859" t="s">
        <v>66</v>
      </c>
      <c r="B9859">
        <v>2004</v>
      </c>
      <c r="C9859">
        <v>5</v>
      </c>
      <c r="D9859">
        <v>400.07159379080298</v>
      </c>
      <c r="E9859">
        <v>1382.11257460716</v>
      </c>
      <c r="F9859">
        <v>43.345264585571599</v>
      </c>
      <c r="G9859">
        <v>20.632665394563301</v>
      </c>
      <c r="H9859">
        <v>201.32914915246999</v>
      </c>
      <c r="I9859">
        <v>377.825611075442</v>
      </c>
    </row>
    <row r="9860" spans="1:9" x14ac:dyDescent="0.25">
      <c r="A9860" t="s">
        <v>66</v>
      </c>
      <c r="B9860">
        <v>2004</v>
      </c>
      <c r="C9860">
        <v>6</v>
      </c>
      <c r="D9860">
        <v>324.30443990618602</v>
      </c>
      <c r="E9860">
        <v>1400.9804779721801</v>
      </c>
      <c r="F9860">
        <v>99.160913894826805</v>
      </c>
      <c r="G9860">
        <v>47.890725809807897</v>
      </c>
      <c r="H9860">
        <v>464.57733502090502</v>
      </c>
      <c r="I9860">
        <v>292.93143614435701</v>
      </c>
    </row>
    <row r="9861" spans="1:9" x14ac:dyDescent="0.25">
      <c r="A9861" t="s">
        <v>66</v>
      </c>
      <c r="B9861">
        <v>2004</v>
      </c>
      <c r="C9861">
        <v>7</v>
      </c>
      <c r="D9861">
        <v>244.88798161485201</v>
      </c>
      <c r="E9861">
        <v>1528.7849811752301</v>
      </c>
      <c r="F9861">
        <v>214.89206770086301</v>
      </c>
      <c r="G9861">
        <v>103.72832573057801</v>
      </c>
      <c r="H9861">
        <v>422.03140814819398</v>
      </c>
      <c r="I9861">
        <v>243.33526468669399</v>
      </c>
    </row>
    <row r="9862" spans="1:9" x14ac:dyDescent="0.25">
      <c r="A9862" t="s">
        <v>66</v>
      </c>
      <c r="B9862">
        <v>2004</v>
      </c>
      <c r="C9862">
        <v>8</v>
      </c>
      <c r="D9862">
        <v>194.56269989400701</v>
      </c>
      <c r="E9862">
        <v>1518.6101120432299</v>
      </c>
      <c r="F9862">
        <v>216.62199596555701</v>
      </c>
      <c r="G9862">
        <v>104.810354960981</v>
      </c>
      <c r="H9862">
        <v>395.73328129760802</v>
      </c>
      <c r="I9862">
        <v>187.550889222395</v>
      </c>
    </row>
    <row r="9863" spans="1:9" x14ac:dyDescent="0.25">
      <c r="A9863" t="s">
        <v>66</v>
      </c>
      <c r="B9863">
        <v>2004</v>
      </c>
      <c r="C9863">
        <v>9</v>
      </c>
      <c r="D9863">
        <v>119.671744993266</v>
      </c>
      <c r="E9863">
        <v>1537.8750010527001</v>
      </c>
      <c r="F9863">
        <v>281.04557894357703</v>
      </c>
      <c r="G9863">
        <v>136.28884838151899</v>
      </c>
      <c r="H9863">
        <v>425.82754853874201</v>
      </c>
      <c r="I9863">
        <v>123.10283804698</v>
      </c>
    </row>
    <row r="9864" spans="1:9" x14ac:dyDescent="0.25">
      <c r="A9864" t="s">
        <v>66</v>
      </c>
      <c r="B9864">
        <v>2004</v>
      </c>
      <c r="C9864">
        <v>10</v>
      </c>
      <c r="D9864">
        <v>78.926111790781903</v>
      </c>
      <c r="E9864">
        <v>1537.29691877602</v>
      </c>
      <c r="F9864">
        <v>160.60933668775601</v>
      </c>
      <c r="G9864">
        <v>77.862243262239403</v>
      </c>
      <c r="H9864">
        <v>176.97613142772701</v>
      </c>
      <c r="I9864">
        <v>80.675567885451301</v>
      </c>
    </row>
    <row r="9865" spans="1:9" x14ac:dyDescent="0.25">
      <c r="A9865" t="s">
        <v>66</v>
      </c>
      <c r="B9865">
        <v>2004</v>
      </c>
      <c r="C9865">
        <v>11</v>
      </c>
      <c r="D9865">
        <v>79.887855400222804</v>
      </c>
      <c r="E9865">
        <v>1541.32054300659</v>
      </c>
      <c r="F9865">
        <v>213.24698273191501</v>
      </c>
      <c r="G9865">
        <v>103.301793575728</v>
      </c>
      <c r="H9865">
        <v>250.788287036724</v>
      </c>
      <c r="I9865">
        <v>63.029752913913697</v>
      </c>
    </row>
    <row r="9866" spans="1:9" x14ac:dyDescent="0.25">
      <c r="A9866" t="s">
        <v>66</v>
      </c>
      <c r="B9866">
        <v>2004</v>
      </c>
      <c r="C9866">
        <v>12</v>
      </c>
      <c r="D9866">
        <v>99.139964897933794</v>
      </c>
      <c r="E9866">
        <v>1548.56023030197</v>
      </c>
      <c r="F9866">
        <v>234.30972581914901</v>
      </c>
      <c r="G9866">
        <v>113.423957794749</v>
      </c>
      <c r="H9866">
        <v>212.50361507133499</v>
      </c>
      <c r="I9866">
        <v>53.428745044899003</v>
      </c>
    </row>
    <row r="9867" spans="1:9" x14ac:dyDescent="0.25">
      <c r="A9867" t="s">
        <v>66</v>
      </c>
      <c r="B9867">
        <v>2005</v>
      </c>
      <c r="C9867">
        <v>1</v>
      </c>
      <c r="D9867">
        <v>152.964917314047</v>
      </c>
      <c r="E9867">
        <v>1546.2966871717799</v>
      </c>
      <c r="F9867">
        <v>257.66561659606901</v>
      </c>
      <c r="G9867">
        <v>124.996845026106</v>
      </c>
      <c r="H9867">
        <v>311.16823869674698</v>
      </c>
      <c r="I9867">
        <v>60.333195409471998</v>
      </c>
    </row>
    <row r="9868" spans="1:9" x14ac:dyDescent="0.25">
      <c r="A9868" t="s">
        <v>66</v>
      </c>
      <c r="B9868">
        <v>2005</v>
      </c>
      <c r="C9868">
        <v>2</v>
      </c>
      <c r="D9868">
        <v>153.898930066953</v>
      </c>
      <c r="E9868">
        <v>1533.8965403744501</v>
      </c>
      <c r="F9868">
        <v>203.02254325656901</v>
      </c>
      <c r="G9868">
        <v>98.510379535143599</v>
      </c>
      <c r="H9868">
        <v>225.58313680812799</v>
      </c>
      <c r="I9868">
        <v>79.916659290642698</v>
      </c>
    </row>
    <row r="9869" spans="1:9" x14ac:dyDescent="0.25">
      <c r="A9869" t="s">
        <v>66</v>
      </c>
      <c r="B9869">
        <v>2005</v>
      </c>
      <c r="C9869">
        <v>3</v>
      </c>
      <c r="D9869">
        <v>283.20854917329399</v>
      </c>
      <c r="E9869">
        <v>1534.3652852181999</v>
      </c>
      <c r="F9869">
        <v>130.81269292282099</v>
      </c>
      <c r="G9869">
        <v>63.7306995549012</v>
      </c>
      <c r="H9869">
        <v>236.99593279081299</v>
      </c>
      <c r="I9869">
        <v>224.65347586806101</v>
      </c>
    </row>
    <row r="9870" spans="1:9" x14ac:dyDescent="0.25">
      <c r="A9870" t="s">
        <v>66</v>
      </c>
      <c r="B9870">
        <v>2005</v>
      </c>
      <c r="C9870">
        <v>4</v>
      </c>
      <c r="D9870">
        <v>411.67290777392498</v>
      </c>
      <c r="E9870">
        <v>1410.84353228348</v>
      </c>
      <c r="F9870">
        <v>39.0452123131505</v>
      </c>
      <c r="G9870">
        <v>18.642122137683302</v>
      </c>
      <c r="H9870">
        <v>99.049740064544693</v>
      </c>
      <c r="I9870">
        <v>369.91223102763701</v>
      </c>
    </row>
    <row r="9871" spans="1:9" x14ac:dyDescent="0.25">
      <c r="A9871" t="s">
        <v>66</v>
      </c>
      <c r="B9871">
        <v>2005</v>
      </c>
      <c r="C9871">
        <v>5</v>
      </c>
      <c r="D9871">
        <v>431.21414672162501</v>
      </c>
      <c r="E9871">
        <v>1408.2613280706801</v>
      </c>
      <c r="F9871">
        <v>54.084209262627397</v>
      </c>
      <c r="G9871">
        <v>25.806332029440401</v>
      </c>
      <c r="H9871">
        <v>327.07694139270802</v>
      </c>
      <c r="I9871">
        <v>419.40824081017001</v>
      </c>
    </row>
    <row r="9872" spans="1:9" x14ac:dyDescent="0.25">
      <c r="A9872" t="s">
        <v>66</v>
      </c>
      <c r="B9872">
        <v>2005</v>
      </c>
      <c r="C9872">
        <v>6</v>
      </c>
      <c r="D9872">
        <v>376.661740463775</v>
      </c>
      <c r="E9872">
        <v>1397.4331153096</v>
      </c>
      <c r="F9872">
        <v>46.328164607151997</v>
      </c>
      <c r="G9872">
        <v>22.1616850188645</v>
      </c>
      <c r="H9872">
        <v>204.25411881402999</v>
      </c>
      <c r="I9872">
        <v>344.25215649120298</v>
      </c>
    </row>
    <row r="9873" spans="1:9" x14ac:dyDescent="0.25">
      <c r="A9873" t="s">
        <v>66</v>
      </c>
      <c r="B9873">
        <v>2005</v>
      </c>
      <c r="C9873">
        <v>7</v>
      </c>
      <c r="D9873">
        <v>279.998190934935</v>
      </c>
      <c r="E9873">
        <v>1425.5686755496199</v>
      </c>
      <c r="F9873">
        <v>171.79121294673899</v>
      </c>
      <c r="G9873">
        <v>83.2526316486517</v>
      </c>
      <c r="H9873">
        <v>536.55372905372599</v>
      </c>
      <c r="I9873">
        <v>243.042335821037</v>
      </c>
    </row>
    <row r="9874" spans="1:9" x14ac:dyDescent="0.25">
      <c r="A9874" t="s">
        <v>66</v>
      </c>
      <c r="B9874">
        <v>2005</v>
      </c>
      <c r="C9874">
        <v>8</v>
      </c>
      <c r="D9874">
        <v>167.329626669454</v>
      </c>
      <c r="E9874">
        <v>1540.2187948252899</v>
      </c>
      <c r="F9874">
        <v>128.29077910942999</v>
      </c>
      <c r="G9874">
        <v>62.320003423652999</v>
      </c>
      <c r="H9874">
        <v>191.46721664163601</v>
      </c>
      <c r="I9874">
        <v>167.46889398950299</v>
      </c>
    </row>
    <row r="9875" spans="1:9" x14ac:dyDescent="0.25">
      <c r="A9875" t="s">
        <v>66</v>
      </c>
      <c r="B9875">
        <v>2005</v>
      </c>
      <c r="C9875">
        <v>9</v>
      </c>
      <c r="D9875">
        <v>135.530551768029</v>
      </c>
      <c r="E9875">
        <v>1539.91830007919</v>
      </c>
      <c r="F9875">
        <v>130.15190729070699</v>
      </c>
      <c r="G9875">
        <v>62.561717035759798</v>
      </c>
      <c r="H9875">
        <v>159.04415191764801</v>
      </c>
      <c r="I9875">
        <v>137.31156956030799</v>
      </c>
    </row>
    <row r="9876" spans="1:9" x14ac:dyDescent="0.25">
      <c r="A9876" t="s">
        <v>66</v>
      </c>
      <c r="B9876">
        <v>2005</v>
      </c>
      <c r="C9876">
        <v>10</v>
      </c>
      <c r="D9876">
        <v>106.1229285866</v>
      </c>
      <c r="E9876">
        <v>1532.56024576859</v>
      </c>
      <c r="F9876">
        <v>203.55469348354299</v>
      </c>
      <c r="G9876">
        <v>98.538189876126495</v>
      </c>
      <c r="H9876">
        <v>268.16168338308302</v>
      </c>
      <c r="I9876">
        <v>101.577605301657</v>
      </c>
    </row>
    <row r="9877" spans="1:9" x14ac:dyDescent="0.25">
      <c r="A9877" t="s">
        <v>66</v>
      </c>
      <c r="B9877">
        <v>2005</v>
      </c>
      <c r="C9877">
        <v>11</v>
      </c>
      <c r="D9877">
        <v>73.697618071508401</v>
      </c>
      <c r="E9877">
        <v>1545.3923761390699</v>
      </c>
      <c r="F9877">
        <v>175.29545787538501</v>
      </c>
      <c r="G9877">
        <v>85.062856786916001</v>
      </c>
      <c r="H9877">
        <v>162.409068738842</v>
      </c>
      <c r="I9877">
        <v>61.407443823812002</v>
      </c>
    </row>
    <row r="9878" spans="1:9" x14ac:dyDescent="0.25">
      <c r="A9878" t="s">
        <v>66</v>
      </c>
      <c r="B9878">
        <v>2005</v>
      </c>
      <c r="C9878">
        <v>12</v>
      </c>
      <c r="D9878">
        <v>102.203587689532</v>
      </c>
      <c r="E9878">
        <v>1546.86096037582</v>
      </c>
      <c r="F9878">
        <v>261.85240962421398</v>
      </c>
      <c r="G9878">
        <v>126.63103363597401</v>
      </c>
      <c r="H9878">
        <v>285.90689992647202</v>
      </c>
      <c r="I9878">
        <v>54.645591869492499</v>
      </c>
    </row>
    <row r="9879" spans="1:9" x14ac:dyDescent="0.25">
      <c r="A9879" t="s">
        <v>66</v>
      </c>
      <c r="B9879">
        <v>2006</v>
      </c>
      <c r="C9879">
        <v>1</v>
      </c>
      <c r="D9879">
        <v>122.69400002896801</v>
      </c>
      <c r="E9879">
        <v>1549.30935605286</v>
      </c>
      <c r="F9879">
        <v>162.98170443603499</v>
      </c>
      <c r="G9879">
        <v>78.891224678044694</v>
      </c>
      <c r="H9879">
        <v>91.283214214773196</v>
      </c>
      <c r="I9879">
        <v>52.565699058625697</v>
      </c>
    </row>
    <row r="9880" spans="1:9" x14ac:dyDescent="0.25">
      <c r="A9880" t="s">
        <v>66</v>
      </c>
      <c r="B9880">
        <v>2006</v>
      </c>
      <c r="C9880">
        <v>2</v>
      </c>
      <c r="D9880">
        <v>150.202415315471</v>
      </c>
      <c r="E9880">
        <v>1548.93176003128</v>
      </c>
      <c r="F9880">
        <v>181.50247650184599</v>
      </c>
      <c r="G9880">
        <v>87.904027703744902</v>
      </c>
      <c r="H9880">
        <v>181.068383784828</v>
      </c>
      <c r="I9880">
        <v>81.5146297916436</v>
      </c>
    </row>
    <row r="9881" spans="1:9" x14ac:dyDescent="0.25">
      <c r="A9881" t="s">
        <v>66</v>
      </c>
      <c r="B9881">
        <v>2006</v>
      </c>
      <c r="C9881">
        <v>3</v>
      </c>
      <c r="D9881">
        <v>247.63732352462</v>
      </c>
      <c r="E9881">
        <v>1542.3120370890799</v>
      </c>
      <c r="F9881">
        <v>170.95110275276201</v>
      </c>
      <c r="G9881">
        <v>83.024151837258103</v>
      </c>
      <c r="H9881">
        <v>295.76262112960802</v>
      </c>
      <c r="I9881">
        <v>198.84958821545101</v>
      </c>
    </row>
    <row r="9882" spans="1:9" x14ac:dyDescent="0.25">
      <c r="A9882" t="s">
        <v>66</v>
      </c>
      <c r="B9882">
        <v>2006</v>
      </c>
      <c r="C9882">
        <v>4</v>
      </c>
      <c r="D9882">
        <v>336.49505418051803</v>
      </c>
      <c r="E9882">
        <v>1526.7643299880201</v>
      </c>
      <c r="F9882">
        <v>104.57960082139</v>
      </c>
      <c r="G9882">
        <v>50.579835185752401</v>
      </c>
      <c r="H9882">
        <v>311.84683972087902</v>
      </c>
      <c r="I9882">
        <v>344.20486416072401</v>
      </c>
    </row>
    <row r="9883" spans="1:9" x14ac:dyDescent="0.25">
      <c r="A9883" t="s">
        <v>66</v>
      </c>
      <c r="B9883">
        <v>2006</v>
      </c>
      <c r="C9883">
        <v>5</v>
      </c>
      <c r="D9883">
        <v>427.86936698477001</v>
      </c>
      <c r="E9883">
        <v>1441.84003312447</v>
      </c>
      <c r="F9883">
        <v>67.577031168242698</v>
      </c>
      <c r="G9883">
        <v>32.378426826412699</v>
      </c>
      <c r="H9883">
        <v>344.20188613571202</v>
      </c>
      <c r="I9883">
        <v>431.53233302170099</v>
      </c>
    </row>
    <row r="9884" spans="1:9" x14ac:dyDescent="0.25">
      <c r="A9884" t="s">
        <v>66</v>
      </c>
      <c r="B9884">
        <v>2006</v>
      </c>
      <c r="C9884">
        <v>6</v>
      </c>
      <c r="D9884">
        <v>378.530051371306</v>
      </c>
      <c r="E9884">
        <v>1447.61724325554</v>
      </c>
      <c r="F9884">
        <v>46.590092323510298</v>
      </c>
      <c r="G9884">
        <v>22.345133986689099</v>
      </c>
      <c r="H9884">
        <v>154.647415704851</v>
      </c>
      <c r="I9884">
        <v>369.00648691180697</v>
      </c>
    </row>
    <row r="9885" spans="1:9" x14ac:dyDescent="0.25">
      <c r="A9885" t="s">
        <v>66</v>
      </c>
      <c r="B9885">
        <v>2006</v>
      </c>
      <c r="C9885">
        <v>7</v>
      </c>
      <c r="D9885">
        <v>375.06501783430701</v>
      </c>
      <c r="E9885">
        <v>1374.577426138</v>
      </c>
      <c r="F9885">
        <v>51.884474702491197</v>
      </c>
      <c r="G9885">
        <v>24.656513297834898</v>
      </c>
      <c r="H9885">
        <v>159.613736712427</v>
      </c>
      <c r="I9885">
        <v>306.40865614587102</v>
      </c>
    </row>
    <row r="9886" spans="1:9" x14ac:dyDescent="0.25">
      <c r="A9886" t="s">
        <v>66</v>
      </c>
      <c r="B9886">
        <v>2006</v>
      </c>
      <c r="C9886">
        <v>8</v>
      </c>
      <c r="D9886">
        <v>176.67888564775899</v>
      </c>
      <c r="E9886">
        <v>1479.6381298522199</v>
      </c>
      <c r="F9886">
        <v>329.785349281712</v>
      </c>
      <c r="G9886">
        <v>159.72787411834</v>
      </c>
      <c r="H9886">
        <v>708.87417123840305</v>
      </c>
      <c r="I9886">
        <v>163.93941715462</v>
      </c>
    </row>
    <row r="9887" spans="1:9" x14ac:dyDescent="0.25">
      <c r="A9887" t="s">
        <v>66</v>
      </c>
      <c r="B9887">
        <v>2006</v>
      </c>
      <c r="C9887">
        <v>9</v>
      </c>
      <c r="D9887">
        <v>130.62824584616101</v>
      </c>
      <c r="E9887">
        <v>1518.06522848908</v>
      </c>
      <c r="F9887">
        <v>118.696522810621</v>
      </c>
      <c r="G9887">
        <v>57.406616272628902</v>
      </c>
      <c r="H9887">
        <v>181.44487698375701</v>
      </c>
      <c r="I9887">
        <v>130.237116998327</v>
      </c>
    </row>
    <row r="9888" spans="1:9" x14ac:dyDescent="0.25">
      <c r="A9888" t="s">
        <v>66</v>
      </c>
      <c r="B9888">
        <v>2006</v>
      </c>
      <c r="C9888">
        <v>10</v>
      </c>
      <c r="D9888">
        <v>87.322315680429298</v>
      </c>
      <c r="E9888">
        <v>1546.63478224853</v>
      </c>
      <c r="F9888">
        <v>270.15062323738101</v>
      </c>
      <c r="G9888">
        <v>131.164799072416</v>
      </c>
      <c r="H9888">
        <v>327.60442425933797</v>
      </c>
      <c r="I9888">
        <v>87.464859462258801</v>
      </c>
    </row>
    <row r="9889" spans="1:9" x14ac:dyDescent="0.25">
      <c r="A9889" t="s">
        <v>66</v>
      </c>
      <c r="B9889">
        <v>2006</v>
      </c>
      <c r="C9889">
        <v>11</v>
      </c>
      <c r="D9889">
        <v>85.402890087145096</v>
      </c>
      <c r="E9889">
        <v>1539.7248382704199</v>
      </c>
      <c r="F9889">
        <v>209.087724301853</v>
      </c>
      <c r="G9889">
        <v>101.22894184045499</v>
      </c>
      <c r="H9889">
        <v>262.35790761213298</v>
      </c>
      <c r="I9889">
        <v>66.368434871704594</v>
      </c>
    </row>
    <row r="9890" spans="1:9" x14ac:dyDescent="0.25">
      <c r="A9890" t="s">
        <v>66</v>
      </c>
      <c r="B9890">
        <v>2006</v>
      </c>
      <c r="C9890">
        <v>12</v>
      </c>
      <c r="D9890">
        <v>106.045548752561</v>
      </c>
      <c r="E9890">
        <v>1546.82692141495</v>
      </c>
      <c r="F9890">
        <v>250.19886936506299</v>
      </c>
      <c r="G9890">
        <v>121.274585248777</v>
      </c>
      <c r="H9890">
        <v>283.61232396236397</v>
      </c>
      <c r="I9890">
        <v>57.2333653245568</v>
      </c>
    </row>
    <row r="9891" spans="1:9" x14ac:dyDescent="0.25">
      <c r="A9891" t="s">
        <v>66</v>
      </c>
      <c r="B9891">
        <v>2007</v>
      </c>
      <c r="C9891">
        <v>1</v>
      </c>
      <c r="D9891">
        <v>169.71928257761499</v>
      </c>
      <c r="E9891">
        <v>1541.0755239909399</v>
      </c>
      <c r="F9891">
        <v>455.20088589744603</v>
      </c>
      <c r="G9891">
        <v>220.983794009463</v>
      </c>
      <c r="H9891">
        <v>695.317731903305</v>
      </c>
      <c r="I9891">
        <v>65.094936780409796</v>
      </c>
    </row>
    <row r="9892" spans="1:9" x14ac:dyDescent="0.25">
      <c r="A9892" t="s">
        <v>66</v>
      </c>
      <c r="B9892">
        <v>2007</v>
      </c>
      <c r="C9892">
        <v>2</v>
      </c>
      <c r="D9892">
        <v>179.11382440041999</v>
      </c>
      <c r="E9892">
        <v>1542.34221589142</v>
      </c>
      <c r="F9892">
        <v>244.665219546776</v>
      </c>
      <c r="G9892">
        <v>118.610398236276</v>
      </c>
      <c r="H9892">
        <v>326.87761946617098</v>
      </c>
      <c r="I9892">
        <v>93.587408487358104</v>
      </c>
    </row>
    <row r="9893" spans="1:9" x14ac:dyDescent="0.25">
      <c r="A9893" t="s">
        <v>66</v>
      </c>
      <c r="B9893">
        <v>2007</v>
      </c>
      <c r="C9893">
        <v>3</v>
      </c>
      <c r="D9893">
        <v>346.90689550481898</v>
      </c>
      <c r="E9893">
        <v>1536.5943263285801</v>
      </c>
      <c r="F9893">
        <v>146.321294686279</v>
      </c>
      <c r="G9893">
        <v>71.0008990000713</v>
      </c>
      <c r="H9893">
        <v>268.81708345558201</v>
      </c>
      <c r="I9893">
        <v>266.911284631515</v>
      </c>
    </row>
    <row r="9894" spans="1:9" x14ac:dyDescent="0.25">
      <c r="A9894" t="s">
        <v>66</v>
      </c>
      <c r="B9894">
        <v>2007</v>
      </c>
      <c r="C9894">
        <v>4</v>
      </c>
      <c r="D9894">
        <v>469.71582978506399</v>
      </c>
      <c r="E9894">
        <v>1375.99522216637</v>
      </c>
      <c r="F9894">
        <v>35.791904750388298</v>
      </c>
      <c r="G9894">
        <v>17.0884116234825</v>
      </c>
      <c r="H9894">
        <v>8.80109805493891</v>
      </c>
      <c r="I9894">
        <v>396.43305442084102</v>
      </c>
    </row>
    <row r="9895" spans="1:9" x14ac:dyDescent="0.25">
      <c r="A9895" t="s">
        <v>66</v>
      </c>
      <c r="B9895">
        <v>2007</v>
      </c>
      <c r="C9895">
        <v>5</v>
      </c>
      <c r="D9895">
        <v>450.37788533353302</v>
      </c>
      <c r="E9895">
        <v>1299.18577996056</v>
      </c>
      <c r="F9895">
        <v>56.6799221233425</v>
      </c>
      <c r="G9895">
        <v>26.990682670456501</v>
      </c>
      <c r="H9895">
        <v>453.62509049377502</v>
      </c>
      <c r="I9895">
        <v>369.66815875440398</v>
      </c>
    </row>
    <row r="9896" spans="1:9" x14ac:dyDescent="0.25">
      <c r="A9896" t="s">
        <v>66</v>
      </c>
      <c r="B9896">
        <v>2007</v>
      </c>
      <c r="C9896">
        <v>6</v>
      </c>
      <c r="D9896">
        <v>344.86363385887302</v>
      </c>
      <c r="E9896">
        <v>1437.06765041054</v>
      </c>
      <c r="F9896">
        <v>202.17773515827199</v>
      </c>
      <c r="G9896">
        <v>97.912329099054404</v>
      </c>
      <c r="H9896">
        <v>568.4163126894</v>
      </c>
      <c r="I9896">
        <v>329.914770278275</v>
      </c>
    </row>
    <row r="9897" spans="1:9" x14ac:dyDescent="0.25">
      <c r="A9897" t="s">
        <v>66</v>
      </c>
      <c r="B9897">
        <v>2007</v>
      </c>
      <c r="C9897">
        <v>7</v>
      </c>
      <c r="D9897">
        <v>257.29970659637598</v>
      </c>
      <c r="E9897">
        <v>1524.6388474826099</v>
      </c>
      <c r="F9897">
        <v>277.33912277574501</v>
      </c>
      <c r="G9897">
        <v>134.81933397933801</v>
      </c>
      <c r="H9897">
        <v>615.93021420337698</v>
      </c>
      <c r="I9897">
        <v>254.15345122032201</v>
      </c>
    </row>
    <row r="9898" spans="1:9" x14ac:dyDescent="0.25">
      <c r="A9898" t="s">
        <v>66</v>
      </c>
      <c r="B9898">
        <v>2007</v>
      </c>
      <c r="C9898">
        <v>8</v>
      </c>
      <c r="D9898">
        <v>177.55733333953299</v>
      </c>
      <c r="E9898">
        <v>1529.2528374687199</v>
      </c>
      <c r="F9898">
        <v>240.46237765169201</v>
      </c>
      <c r="G9898">
        <v>115.556819741975</v>
      </c>
      <c r="H9898">
        <v>401.00334386360203</v>
      </c>
      <c r="I9898">
        <v>175.724430401273</v>
      </c>
    </row>
    <row r="9899" spans="1:9" x14ac:dyDescent="0.25">
      <c r="A9899" t="s">
        <v>66</v>
      </c>
      <c r="B9899">
        <v>2007</v>
      </c>
      <c r="C9899">
        <v>9</v>
      </c>
      <c r="D9899">
        <v>94.919756373013897</v>
      </c>
      <c r="E9899">
        <v>1538.2227226422101</v>
      </c>
      <c r="F9899">
        <v>245.79725866968201</v>
      </c>
      <c r="G9899">
        <v>119.073300608132</v>
      </c>
      <c r="H9899">
        <v>341.148886247902</v>
      </c>
      <c r="I9899">
        <v>101.68620799745101</v>
      </c>
    </row>
    <row r="9900" spans="1:9" x14ac:dyDescent="0.25">
      <c r="A9900" t="s">
        <v>66</v>
      </c>
      <c r="B9900">
        <v>2007</v>
      </c>
      <c r="C9900">
        <v>10</v>
      </c>
      <c r="D9900">
        <v>83.734919763139501</v>
      </c>
      <c r="E9900">
        <v>1534.2031416484101</v>
      </c>
      <c r="F9900">
        <v>165.70179163137399</v>
      </c>
      <c r="G9900">
        <v>79.873327510859198</v>
      </c>
      <c r="H9900">
        <v>148.33331415477801</v>
      </c>
      <c r="I9900">
        <v>84.821311065905107</v>
      </c>
    </row>
    <row r="9901" spans="1:9" x14ac:dyDescent="0.25">
      <c r="A9901" t="s">
        <v>66</v>
      </c>
      <c r="B9901">
        <v>2007</v>
      </c>
      <c r="C9901">
        <v>11</v>
      </c>
      <c r="D9901">
        <v>71.859588260917505</v>
      </c>
      <c r="E9901">
        <v>1539.65471550659</v>
      </c>
      <c r="F9901">
        <v>209.58763373849899</v>
      </c>
      <c r="G9901">
        <v>101.628391839128</v>
      </c>
      <c r="H9901">
        <v>237.78790632741899</v>
      </c>
      <c r="I9901">
        <v>59.1377977349687</v>
      </c>
    </row>
    <row r="9902" spans="1:9" x14ac:dyDescent="0.25">
      <c r="A9902" t="s">
        <v>66</v>
      </c>
      <c r="B9902">
        <v>2007</v>
      </c>
      <c r="C9902">
        <v>12</v>
      </c>
      <c r="D9902">
        <v>92.006701967839902</v>
      </c>
      <c r="E9902">
        <v>1543.5920676422099</v>
      </c>
      <c r="F9902">
        <v>272.82042415134401</v>
      </c>
      <c r="G9902">
        <v>132.40751521886</v>
      </c>
      <c r="H9902">
        <v>337.08596009777102</v>
      </c>
      <c r="I9902">
        <v>52.036667032997599</v>
      </c>
    </row>
    <row r="9903" spans="1:9" x14ac:dyDescent="0.25">
      <c r="A9903" t="s">
        <v>66</v>
      </c>
      <c r="B9903">
        <v>2008</v>
      </c>
      <c r="C9903">
        <v>1</v>
      </c>
      <c r="D9903">
        <v>155.67877905040001</v>
      </c>
      <c r="E9903">
        <v>1544.79292407501</v>
      </c>
      <c r="F9903">
        <v>291.673052718029</v>
      </c>
      <c r="G9903">
        <v>141.698125620138</v>
      </c>
      <c r="H9903">
        <v>352.07874912464098</v>
      </c>
      <c r="I9903">
        <v>61.440115170478798</v>
      </c>
    </row>
    <row r="9904" spans="1:9" x14ac:dyDescent="0.25">
      <c r="A9904" t="s">
        <v>66</v>
      </c>
      <c r="B9904">
        <v>2008</v>
      </c>
      <c r="C9904">
        <v>2</v>
      </c>
      <c r="D9904">
        <v>213.50954680417999</v>
      </c>
      <c r="E9904">
        <v>1536.4656213907599</v>
      </c>
      <c r="F9904">
        <v>187.760531746559</v>
      </c>
      <c r="G9904">
        <v>91.140232095559895</v>
      </c>
      <c r="H9904">
        <v>216.64233192947401</v>
      </c>
      <c r="I9904">
        <v>109.063848456907</v>
      </c>
    </row>
    <row r="9905" spans="1:9" x14ac:dyDescent="0.25">
      <c r="A9905" t="s">
        <v>66</v>
      </c>
      <c r="B9905">
        <v>2008</v>
      </c>
      <c r="C9905">
        <v>3</v>
      </c>
      <c r="D9905">
        <v>287.35300822788599</v>
      </c>
      <c r="E9905">
        <v>1536.6313144328301</v>
      </c>
      <c r="F9905">
        <v>172.24415820217101</v>
      </c>
      <c r="G9905">
        <v>83.722005397001197</v>
      </c>
      <c r="H9905">
        <v>354.26750120773301</v>
      </c>
      <c r="I9905">
        <v>228.90486806549799</v>
      </c>
    </row>
    <row r="9906" spans="1:9" x14ac:dyDescent="0.25">
      <c r="A9906" t="s">
        <v>66</v>
      </c>
      <c r="B9906">
        <v>2008</v>
      </c>
      <c r="C9906">
        <v>4</v>
      </c>
      <c r="D9906">
        <v>360.39502066670201</v>
      </c>
      <c r="E9906">
        <v>1499.95832328094</v>
      </c>
      <c r="F9906">
        <v>58.220910923511397</v>
      </c>
      <c r="G9906">
        <v>27.928549325228499</v>
      </c>
      <c r="H9906">
        <v>203.623706172314</v>
      </c>
      <c r="I9906">
        <v>357.37484971239599</v>
      </c>
    </row>
    <row r="9907" spans="1:9" x14ac:dyDescent="0.25">
      <c r="A9907" t="s">
        <v>66</v>
      </c>
      <c r="B9907">
        <v>2008</v>
      </c>
      <c r="C9907">
        <v>5</v>
      </c>
      <c r="D9907">
        <v>482.75103683255003</v>
      </c>
      <c r="E9907">
        <v>1327.5404682756</v>
      </c>
      <c r="F9907">
        <v>37.181141855918199</v>
      </c>
      <c r="G9907">
        <v>17.750067067560899</v>
      </c>
      <c r="H9907">
        <v>62.378458748526597</v>
      </c>
      <c r="I9907">
        <v>423.07335806029801</v>
      </c>
    </row>
    <row r="9908" spans="1:9" x14ac:dyDescent="0.25">
      <c r="A9908" t="s">
        <v>66</v>
      </c>
      <c r="B9908">
        <v>2008</v>
      </c>
      <c r="C9908">
        <v>6</v>
      </c>
      <c r="D9908">
        <v>400.521143253628</v>
      </c>
      <c r="E9908">
        <v>1209.67194829712</v>
      </c>
      <c r="F9908">
        <v>41.618588310388297</v>
      </c>
      <c r="G9908">
        <v>19.8435681351421</v>
      </c>
      <c r="H9908">
        <v>159.66460713943499</v>
      </c>
      <c r="I9908">
        <v>266.60731344217999</v>
      </c>
    </row>
    <row r="9909" spans="1:9" x14ac:dyDescent="0.25">
      <c r="A9909" t="s">
        <v>66</v>
      </c>
      <c r="B9909">
        <v>2008</v>
      </c>
      <c r="C9909">
        <v>7</v>
      </c>
      <c r="D9909">
        <v>286.09031277749801</v>
      </c>
      <c r="E9909">
        <v>1365.09933002502</v>
      </c>
      <c r="F9909">
        <v>59.009668225785497</v>
      </c>
      <c r="G9909">
        <v>28.4253161434</v>
      </c>
      <c r="H9909">
        <v>294.24400106647499</v>
      </c>
      <c r="I9909">
        <v>231.85470161372899</v>
      </c>
    </row>
    <row r="9910" spans="1:9" x14ac:dyDescent="0.25">
      <c r="A9910" t="s">
        <v>66</v>
      </c>
      <c r="B9910">
        <v>2008</v>
      </c>
      <c r="C9910">
        <v>8</v>
      </c>
      <c r="D9910">
        <v>167.59562959328699</v>
      </c>
      <c r="E9910">
        <v>1506.87068452782</v>
      </c>
      <c r="F9910">
        <v>328.11692827716797</v>
      </c>
      <c r="G9910">
        <v>158.94703977123299</v>
      </c>
      <c r="H9910">
        <v>638.65595778472903</v>
      </c>
      <c r="I9910">
        <v>162.47902804396199</v>
      </c>
    </row>
    <row r="9911" spans="1:9" x14ac:dyDescent="0.25">
      <c r="A9911" t="s">
        <v>66</v>
      </c>
      <c r="B9911">
        <v>2008</v>
      </c>
      <c r="C9911">
        <v>9</v>
      </c>
      <c r="D9911">
        <v>103.171481823661</v>
      </c>
      <c r="E9911">
        <v>1530.3113612787599</v>
      </c>
      <c r="F9911">
        <v>174.31187505366799</v>
      </c>
      <c r="G9911">
        <v>84.541073464282505</v>
      </c>
      <c r="H9911">
        <v>198.883560783348</v>
      </c>
      <c r="I9911">
        <v>107.51581345009301</v>
      </c>
    </row>
    <row r="9912" spans="1:9" x14ac:dyDescent="0.25">
      <c r="A9912" t="s">
        <v>66</v>
      </c>
      <c r="B9912">
        <v>2008</v>
      </c>
      <c r="C9912">
        <v>10</v>
      </c>
      <c r="D9912">
        <v>78.951903206680996</v>
      </c>
      <c r="E9912">
        <v>1530.7187454412101</v>
      </c>
      <c r="F9912">
        <v>256.68489058160799</v>
      </c>
      <c r="G9912">
        <v>124.571243829279</v>
      </c>
      <c r="H9912">
        <v>409.68631005989101</v>
      </c>
      <c r="I9912">
        <v>79.497827324561996</v>
      </c>
    </row>
    <row r="9913" spans="1:9" x14ac:dyDescent="0.25">
      <c r="A9913" t="s">
        <v>66</v>
      </c>
      <c r="B9913">
        <v>2008</v>
      </c>
      <c r="C9913">
        <v>11</v>
      </c>
      <c r="D9913">
        <v>72.411115092773997</v>
      </c>
      <c r="E9913">
        <v>1545.53420312821</v>
      </c>
      <c r="F9913">
        <v>210.848147856846</v>
      </c>
      <c r="G9913">
        <v>102.364090331887</v>
      </c>
      <c r="H9913">
        <v>217.61193497947701</v>
      </c>
      <c r="I9913">
        <v>58.471848797373802</v>
      </c>
    </row>
    <row r="9914" spans="1:9" x14ac:dyDescent="0.25">
      <c r="A9914" t="s">
        <v>66</v>
      </c>
      <c r="B9914">
        <v>2008</v>
      </c>
      <c r="C9914">
        <v>12</v>
      </c>
      <c r="D9914">
        <v>90.749535308259794</v>
      </c>
      <c r="E9914">
        <v>1548.6939170523101</v>
      </c>
      <c r="F9914">
        <v>194.45394008880601</v>
      </c>
      <c r="G9914">
        <v>93.812266122935497</v>
      </c>
      <c r="H9914">
        <v>153.44244871852899</v>
      </c>
      <c r="I9914">
        <v>50.560786921055303</v>
      </c>
    </row>
    <row r="9915" spans="1:9" x14ac:dyDescent="0.25">
      <c r="A9915" t="s">
        <v>66</v>
      </c>
      <c r="B9915">
        <v>2009</v>
      </c>
      <c r="C9915">
        <v>1</v>
      </c>
      <c r="D9915">
        <v>129.12234591209599</v>
      </c>
      <c r="E9915">
        <v>1550.99285130066</v>
      </c>
      <c r="F9915">
        <v>174.296800251522</v>
      </c>
      <c r="G9915">
        <v>84.400320289611102</v>
      </c>
      <c r="H9915">
        <v>108.621525362024</v>
      </c>
      <c r="I9915">
        <v>53.785660896768597</v>
      </c>
    </row>
    <row r="9916" spans="1:9" x14ac:dyDescent="0.25">
      <c r="A9916" t="s">
        <v>66</v>
      </c>
      <c r="B9916">
        <v>2009</v>
      </c>
      <c r="C9916">
        <v>2</v>
      </c>
      <c r="D9916">
        <v>154.544158317517</v>
      </c>
      <c r="E9916">
        <v>1541.04605678284</v>
      </c>
      <c r="F9916">
        <v>174.40159159774799</v>
      </c>
      <c r="G9916">
        <v>84.472904126879399</v>
      </c>
      <c r="H9916">
        <v>197.98419910180999</v>
      </c>
      <c r="I9916">
        <v>82.351234460139295</v>
      </c>
    </row>
    <row r="9917" spans="1:9" x14ac:dyDescent="0.25">
      <c r="A9917" t="s">
        <v>66</v>
      </c>
      <c r="B9917">
        <v>2009</v>
      </c>
      <c r="C9917">
        <v>3</v>
      </c>
      <c r="D9917">
        <v>283.29732641858999</v>
      </c>
      <c r="E9917">
        <v>1538.77268177628</v>
      </c>
      <c r="F9917">
        <v>145.518252677975</v>
      </c>
      <c r="G9917">
        <v>70.701872869572796</v>
      </c>
      <c r="H9917">
        <v>241.82443649333899</v>
      </c>
      <c r="I9917">
        <v>222.88117626899199</v>
      </c>
    </row>
    <row r="9918" spans="1:9" x14ac:dyDescent="0.25">
      <c r="A9918" t="s">
        <v>66</v>
      </c>
      <c r="B9918">
        <v>2009</v>
      </c>
      <c r="C9918">
        <v>4</v>
      </c>
      <c r="D9918">
        <v>486.57221325229398</v>
      </c>
      <c r="E9918">
        <v>1395.58897835312</v>
      </c>
      <c r="F9918">
        <v>35.853512297792101</v>
      </c>
      <c r="G9918">
        <v>17.097898393029698</v>
      </c>
      <c r="H9918">
        <v>48.602337485308702</v>
      </c>
      <c r="I9918">
        <v>422.95790460165699</v>
      </c>
    </row>
    <row r="9919" spans="1:9" x14ac:dyDescent="0.25">
      <c r="A9919" t="s">
        <v>66</v>
      </c>
      <c r="B9919">
        <v>2009</v>
      </c>
      <c r="C9919">
        <v>5</v>
      </c>
      <c r="D9919">
        <v>447.03634367082799</v>
      </c>
      <c r="E9919">
        <v>1274.9724821377599</v>
      </c>
      <c r="F9919">
        <v>47.776805539923302</v>
      </c>
      <c r="G9919">
        <v>22.804651119358098</v>
      </c>
      <c r="H9919">
        <v>227.95767852252999</v>
      </c>
      <c r="I9919">
        <v>360.70814863370902</v>
      </c>
    </row>
    <row r="9920" spans="1:9" x14ac:dyDescent="0.25">
      <c r="A9920" t="s">
        <v>66</v>
      </c>
      <c r="B9920">
        <v>2009</v>
      </c>
      <c r="C9920">
        <v>6</v>
      </c>
      <c r="D9920">
        <v>332.15635394395798</v>
      </c>
      <c r="E9920">
        <v>1346.0019544291699</v>
      </c>
      <c r="F9920">
        <v>59.572273724755298</v>
      </c>
      <c r="G9920">
        <v>28.4462740235487</v>
      </c>
      <c r="H9920">
        <v>330.679755965195</v>
      </c>
      <c r="I9920">
        <v>284.39468964290597</v>
      </c>
    </row>
    <row r="9921" spans="1:9" x14ac:dyDescent="0.25">
      <c r="A9921" t="s">
        <v>66</v>
      </c>
      <c r="B9921">
        <v>2009</v>
      </c>
      <c r="C9921">
        <v>7</v>
      </c>
      <c r="D9921">
        <v>291.955513116242</v>
      </c>
      <c r="E9921">
        <v>1461.1858633562499</v>
      </c>
      <c r="F9921">
        <v>127.97040211421501</v>
      </c>
      <c r="G9921">
        <v>62.2806044439779</v>
      </c>
      <c r="H9921">
        <v>434.76199661804202</v>
      </c>
      <c r="I9921">
        <v>266.86103237703099</v>
      </c>
    </row>
    <row r="9922" spans="1:9" x14ac:dyDescent="0.25">
      <c r="A9922" t="s">
        <v>66</v>
      </c>
      <c r="B9922">
        <v>2009</v>
      </c>
      <c r="C9922">
        <v>8</v>
      </c>
      <c r="D9922">
        <v>216.60096326264099</v>
      </c>
      <c r="E9922">
        <v>1533.6996452200301</v>
      </c>
      <c r="F9922">
        <v>93.866619952604793</v>
      </c>
      <c r="G9922">
        <v>45.518141529864899</v>
      </c>
      <c r="H9922">
        <v>169.42350123331099</v>
      </c>
      <c r="I9922">
        <v>210.63969184226301</v>
      </c>
    </row>
    <row r="9923" spans="1:9" x14ac:dyDescent="0.25">
      <c r="A9923" t="s">
        <v>66</v>
      </c>
      <c r="B9923">
        <v>2009</v>
      </c>
      <c r="C9923">
        <v>9</v>
      </c>
      <c r="D9923">
        <v>125.565712330924</v>
      </c>
      <c r="E9923">
        <v>1541.4677591616801</v>
      </c>
      <c r="F9923">
        <v>130.88399296143501</v>
      </c>
      <c r="G9923">
        <v>63.039286656429901</v>
      </c>
      <c r="H9923">
        <v>158.88248168125199</v>
      </c>
      <c r="I9923">
        <v>128.95570361936799</v>
      </c>
    </row>
    <row r="9924" spans="1:9" x14ac:dyDescent="0.25">
      <c r="A9924" t="s">
        <v>66</v>
      </c>
      <c r="B9924">
        <v>2009</v>
      </c>
      <c r="C9924">
        <v>10</v>
      </c>
      <c r="D9924">
        <v>71.371612542653395</v>
      </c>
      <c r="E9924">
        <v>1541.9791565892001</v>
      </c>
      <c r="F9924">
        <v>267.570640189362</v>
      </c>
      <c r="G9924">
        <v>129.491179374598</v>
      </c>
      <c r="H9924">
        <v>332.48046342433901</v>
      </c>
      <c r="I9924">
        <v>75.363770007944098</v>
      </c>
    </row>
    <row r="9925" spans="1:9" x14ac:dyDescent="0.25">
      <c r="A9925" t="s">
        <v>66</v>
      </c>
      <c r="B9925">
        <v>2009</v>
      </c>
      <c r="C9925">
        <v>11</v>
      </c>
      <c r="D9925">
        <v>70.996333048925194</v>
      </c>
      <c r="E9925">
        <v>1541.76170829697</v>
      </c>
      <c r="F9925">
        <v>361.221791463947</v>
      </c>
      <c r="G9925">
        <v>175.10391131168399</v>
      </c>
      <c r="H9925">
        <v>522.61205571479798</v>
      </c>
      <c r="I9925">
        <v>57.973623500056298</v>
      </c>
    </row>
    <row r="9926" spans="1:9" x14ac:dyDescent="0.25">
      <c r="A9926" t="s">
        <v>66</v>
      </c>
      <c r="B9926">
        <v>2009</v>
      </c>
      <c r="C9926">
        <v>12</v>
      </c>
      <c r="D9926">
        <v>86.078171609686606</v>
      </c>
      <c r="E9926">
        <v>1535.6259671482101</v>
      </c>
      <c r="F9926">
        <v>232.89674021713299</v>
      </c>
      <c r="G9926">
        <v>112.84654772411299</v>
      </c>
      <c r="H9926">
        <v>262.32834732881503</v>
      </c>
      <c r="I9926">
        <v>49.153025577695402</v>
      </c>
    </row>
    <row r="9927" spans="1:9" x14ac:dyDescent="0.25">
      <c r="A9927" t="s">
        <v>66</v>
      </c>
      <c r="B9927">
        <v>2010</v>
      </c>
      <c r="C9927">
        <v>1</v>
      </c>
      <c r="D9927">
        <v>107.71544465237599</v>
      </c>
      <c r="E9927">
        <v>1549.3755928616299</v>
      </c>
      <c r="F9927">
        <v>222.06883479690501</v>
      </c>
      <c r="G9927">
        <v>107.35614512976601</v>
      </c>
      <c r="H9927">
        <v>181.924541018772</v>
      </c>
      <c r="I9927">
        <v>48.941811980803003</v>
      </c>
    </row>
    <row r="9928" spans="1:9" x14ac:dyDescent="0.25">
      <c r="A9928" t="s">
        <v>66</v>
      </c>
      <c r="B9928">
        <v>2010</v>
      </c>
      <c r="C9928">
        <v>2</v>
      </c>
      <c r="D9928">
        <v>140.30979617357801</v>
      </c>
      <c r="E9928">
        <v>1545.94420802582</v>
      </c>
      <c r="F9928">
        <v>206.716627369843</v>
      </c>
      <c r="G9928">
        <v>100.49728876337601</v>
      </c>
      <c r="H9928">
        <v>214.34894291185401</v>
      </c>
      <c r="I9928">
        <v>76.985552191016694</v>
      </c>
    </row>
    <row r="9929" spans="1:9" x14ac:dyDescent="0.25">
      <c r="A9929" t="s">
        <v>66</v>
      </c>
      <c r="B9929">
        <v>2010</v>
      </c>
      <c r="C9929">
        <v>3</v>
      </c>
      <c r="D9929">
        <v>304.85599103442797</v>
      </c>
      <c r="E9929">
        <v>1531.6256421373</v>
      </c>
      <c r="F9929">
        <v>114.877643964086</v>
      </c>
      <c r="G9929">
        <v>55.9669258976541</v>
      </c>
      <c r="H9929">
        <v>257.63497825700802</v>
      </c>
      <c r="I9929">
        <v>240.788867250583</v>
      </c>
    </row>
    <row r="9930" spans="1:9" x14ac:dyDescent="0.25">
      <c r="A9930" t="s">
        <v>66</v>
      </c>
      <c r="B9930">
        <v>2010</v>
      </c>
      <c r="C9930">
        <v>4</v>
      </c>
      <c r="D9930">
        <v>394.70861153788502</v>
      </c>
      <c r="E9930">
        <v>1458.03836025688</v>
      </c>
      <c r="F9930">
        <v>45.621081271959497</v>
      </c>
      <c r="G9930">
        <v>21.967687818301499</v>
      </c>
      <c r="H9930">
        <v>107.34662894743001</v>
      </c>
      <c r="I9930">
        <v>373.09234526037</v>
      </c>
    </row>
    <row r="9931" spans="1:9" x14ac:dyDescent="0.25">
      <c r="A9931" t="s">
        <v>66</v>
      </c>
      <c r="B9931">
        <v>2010</v>
      </c>
      <c r="C9931">
        <v>5</v>
      </c>
      <c r="D9931">
        <v>334.23548714067198</v>
      </c>
      <c r="E9931">
        <v>1446.3854282151799</v>
      </c>
      <c r="F9931">
        <v>61.114484502713701</v>
      </c>
      <c r="G9931">
        <v>29.120929184993301</v>
      </c>
      <c r="H9931">
        <v>382.20713971942899</v>
      </c>
      <c r="I9931">
        <v>343.93255128012203</v>
      </c>
    </row>
    <row r="9932" spans="1:9" x14ac:dyDescent="0.25">
      <c r="A9932" t="s">
        <v>66</v>
      </c>
      <c r="B9932">
        <v>2010</v>
      </c>
      <c r="C9932">
        <v>6</v>
      </c>
      <c r="D9932">
        <v>366.55750523235201</v>
      </c>
      <c r="E9932">
        <v>1491.3453764778901</v>
      </c>
      <c r="F9932">
        <v>98.523354386805295</v>
      </c>
      <c r="G9932">
        <v>46.869635203481501</v>
      </c>
      <c r="H9932">
        <v>267.90498096740703</v>
      </c>
      <c r="I9932">
        <v>372.97446772798997</v>
      </c>
    </row>
    <row r="9933" spans="1:9" x14ac:dyDescent="0.25">
      <c r="A9933" t="s">
        <v>66</v>
      </c>
      <c r="B9933">
        <v>2010</v>
      </c>
      <c r="C9933">
        <v>7</v>
      </c>
      <c r="D9933">
        <v>354.96429456189901</v>
      </c>
      <c r="E9933">
        <v>1365.20499260117</v>
      </c>
      <c r="F9933">
        <v>41.081099091645797</v>
      </c>
      <c r="G9933">
        <v>19.6555031786345</v>
      </c>
      <c r="H9933">
        <v>94.362421851820898</v>
      </c>
      <c r="I9933">
        <v>287.92320783548399</v>
      </c>
    </row>
    <row r="9934" spans="1:9" x14ac:dyDescent="0.25">
      <c r="A9934" t="s">
        <v>66</v>
      </c>
      <c r="B9934">
        <v>2010</v>
      </c>
      <c r="C9934">
        <v>8</v>
      </c>
      <c r="D9934">
        <v>164.34102277706</v>
      </c>
      <c r="E9934">
        <v>1494.5890226531201</v>
      </c>
      <c r="F9934">
        <v>354.45999774156599</v>
      </c>
      <c r="G9934">
        <v>170.97946618680601</v>
      </c>
      <c r="H9934">
        <v>767.45434124587996</v>
      </c>
      <c r="I9934">
        <v>154.78164320594101</v>
      </c>
    </row>
    <row r="9935" spans="1:9" x14ac:dyDescent="0.25">
      <c r="A9935" t="s">
        <v>66</v>
      </c>
      <c r="B9935">
        <v>2010</v>
      </c>
      <c r="C9935">
        <v>9</v>
      </c>
      <c r="D9935">
        <v>97.410677223830106</v>
      </c>
      <c r="E9935">
        <v>1537.5597137832599</v>
      </c>
      <c r="F9935">
        <v>312.07699902467698</v>
      </c>
      <c r="G9935">
        <v>150.79266706593299</v>
      </c>
      <c r="H9935">
        <v>488.90137666828201</v>
      </c>
      <c r="I9935">
        <v>103.289017593167</v>
      </c>
    </row>
    <row r="9936" spans="1:9" x14ac:dyDescent="0.25">
      <c r="A9936" t="s">
        <v>66</v>
      </c>
      <c r="B9936">
        <v>2010</v>
      </c>
      <c r="C9936">
        <v>10</v>
      </c>
      <c r="D9936">
        <v>79.220969103513795</v>
      </c>
      <c r="E9936">
        <v>1540.7800567951999</v>
      </c>
      <c r="F9936">
        <v>218.422129964867</v>
      </c>
      <c r="G9936">
        <v>105.97006418599101</v>
      </c>
      <c r="H9936">
        <v>268.33329977088903</v>
      </c>
      <c r="I9936">
        <v>80.954211089911496</v>
      </c>
    </row>
    <row r="9937" spans="1:9" x14ac:dyDescent="0.25">
      <c r="A9937" t="s">
        <v>66</v>
      </c>
      <c r="B9937">
        <v>2010</v>
      </c>
      <c r="C9937">
        <v>11</v>
      </c>
      <c r="D9937">
        <v>67.774952035177193</v>
      </c>
      <c r="E9937">
        <v>1527.1724724369101</v>
      </c>
      <c r="F9937">
        <v>410.54362185468699</v>
      </c>
      <c r="G9937">
        <v>198.805742835064</v>
      </c>
      <c r="H9937">
        <v>624.19810178733803</v>
      </c>
      <c r="I9937">
        <v>56.623597158045698</v>
      </c>
    </row>
    <row r="9938" spans="1:9" x14ac:dyDescent="0.25">
      <c r="A9938" t="s">
        <v>66</v>
      </c>
      <c r="B9938">
        <v>2010</v>
      </c>
      <c r="C9938">
        <v>12</v>
      </c>
      <c r="D9938">
        <v>79.223726408188497</v>
      </c>
      <c r="E9938">
        <v>1545.3206464802599</v>
      </c>
      <c r="F9938">
        <v>194.00809414468799</v>
      </c>
      <c r="G9938">
        <v>93.895883329797996</v>
      </c>
      <c r="H9938">
        <v>167.78023927070601</v>
      </c>
      <c r="I9938">
        <v>46.780889780130401</v>
      </c>
    </row>
    <row r="9939" spans="1:9" x14ac:dyDescent="0.25">
      <c r="A9939" t="s">
        <v>66</v>
      </c>
      <c r="B9939">
        <v>2011</v>
      </c>
      <c r="C9939">
        <v>1</v>
      </c>
      <c r="D9939">
        <v>130.56380941567301</v>
      </c>
      <c r="E9939">
        <v>1549.2159325799601</v>
      </c>
      <c r="F9939">
        <v>218.06892373805999</v>
      </c>
      <c r="G9939">
        <v>105.619832345022</v>
      </c>
      <c r="H9939">
        <v>208.80376162635801</v>
      </c>
      <c r="I9939">
        <v>54.6908550785136</v>
      </c>
    </row>
    <row r="9940" spans="1:9" x14ac:dyDescent="0.25">
      <c r="A9940" t="s">
        <v>66</v>
      </c>
      <c r="B9940">
        <v>2011</v>
      </c>
      <c r="C9940">
        <v>2</v>
      </c>
      <c r="D9940">
        <v>156.61023300994299</v>
      </c>
      <c r="E9940">
        <v>1543.3739380448901</v>
      </c>
      <c r="F9940">
        <v>232.452499760227</v>
      </c>
      <c r="G9940">
        <v>112.71465086786201</v>
      </c>
      <c r="H9940">
        <v>314.26600713279697</v>
      </c>
      <c r="I9940">
        <v>82.369932774958599</v>
      </c>
    </row>
    <row r="9941" spans="1:9" x14ac:dyDescent="0.25">
      <c r="A9941" t="s">
        <v>66</v>
      </c>
      <c r="B9941">
        <v>2011</v>
      </c>
      <c r="C9941">
        <v>3</v>
      </c>
      <c r="D9941">
        <v>317.90125625667002</v>
      </c>
      <c r="E9941">
        <v>1529.0366663596301</v>
      </c>
      <c r="F9941">
        <v>61.906274727118301</v>
      </c>
      <c r="G9941">
        <v>29.918446250138299</v>
      </c>
      <c r="H9941">
        <v>81.890145313277301</v>
      </c>
      <c r="I9941">
        <v>245.69238037328199</v>
      </c>
    </row>
    <row r="9942" spans="1:9" x14ac:dyDescent="0.25">
      <c r="A9942" t="s">
        <v>66</v>
      </c>
      <c r="B9942">
        <v>2011</v>
      </c>
      <c r="C9942">
        <v>4</v>
      </c>
      <c r="D9942">
        <v>457.64551988322398</v>
      </c>
      <c r="E9942">
        <v>1389.4730097112999</v>
      </c>
      <c r="F9942">
        <v>36.367741393273498</v>
      </c>
      <c r="G9942">
        <v>17.3590136937115</v>
      </c>
      <c r="H9942">
        <v>39.737010043621098</v>
      </c>
      <c r="I9942">
        <v>395.34944820634098</v>
      </c>
    </row>
    <row r="9943" spans="1:9" x14ac:dyDescent="0.25">
      <c r="A9943" t="s">
        <v>66</v>
      </c>
      <c r="B9943">
        <v>2011</v>
      </c>
      <c r="C9943">
        <v>5</v>
      </c>
      <c r="D9943">
        <v>466.98792959046</v>
      </c>
      <c r="E9943">
        <v>1216.7173638459001</v>
      </c>
      <c r="F9943">
        <v>44.098405716913</v>
      </c>
      <c r="G9943">
        <v>21.0487549700321</v>
      </c>
      <c r="H9943">
        <v>162.86115989558201</v>
      </c>
      <c r="I9943">
        <v>331.21536874726098</v>
      </c>
    </row>
    <row r="9944" spans="1:9" x14ac:dyDescent="0.25">
      <c r="A9944" t="s">
        <v>66</v>
      </c>
      <c r="B9944">
        <v>2011</v>
      </c>
      <c r="C9944">
        <v>6</v>
      </c>
      <c r="D9944">
        <v>378.42783002009702</v>
      </c>
      <c r="E9944">
        <v>1345.9332675227399</v>
      </c>
      <c r="F9944">
        <v>74.402525390845597</v>
      </c>
      <c r="G9944">
        <v>35.534168879540303</v>
      </c>
      <c r="H9944">
        <v>491.656079632912</v>
      </c>
      <c r="I9944">
        <v>313.63072461450997</v>
      </c>
    </row>
    <row r="9945" spans="1:9" x14ac:dyDescent="0.25">
      <c r="A9945" t="s">
        <v>66</v>
      </c>
      <c r="B9945">
        <v>2011</v>
      </c>
      <c r="C9945">
        <v>7</v>
      </c>
      <c r="D9945">
        <v>236.03084287585099</v>
      </c>
      <c r="E9945">
        <v>1511.4226209754199</v>
      </c>
      <c r="F9945">
        <v>261.99882434535999</v>
      </c>
      <c r="G9945">
        <v>126.91251115738901</v>
      </c>
      <c r="H9945">
        <v>601.29540035930597</v>
      </c>
      <c r="I9945">
        <v>232.26847525874399</v>
      </c>
    </row>
    <row r="9946" spans="1:9" x14ac:dyDescent="0.25">
      <c r="A9946" t="s">
        <v>66</v>
      </c>
      <c r="B9946">
        <v>2011</v>
      </c>
      <c r="C9946">
        <v>8</v>
      </c>
      <c r="D9946">
        <v>163.75017299419099</v>
      </c>
      <c r="E9946">
        <v>1532.1241700271601</v>
      </c>
      <c r="F9946">
        <v>409.15698351530102</v>
      </c>
      <c r="G9946">
        <v>198.28267660975899</v>
      </c>
      <c r="H9946">
        <v>731.95857574092895</v>
      </c>
      <c r="I9946">
        <v>163.811430287306</v>
      </c>
    </row>
    <row r="9947" spans="1:9" x14ac:dyDescent="0.25">
      <c r="A9947" t="s">
        <v>66</v>
      </c>
      <c r="B9947">
        <v>2011</v>
      </c>
      <c r="C9947">
        <v>9</v>
      </c>
      <c r="D9947">
        <v>117.96923537450699</v>
      </c>
      <c r="E9947">
        <v>1543.9050851879899</v>
      </c>
      <c r="F9947">
        <v>217.34983419862701</v>
      </c>
      <c r="G9947">
        <v>105.535991083806</v>
      </c>
      <c r="H9947">
        <v>310.38655683402999</v>
      </c>
      <c r="I9947">
        <v>121.94950825927501</v>
      </c>
    </row>
    <row r="9948" spans="1:9" x14ac:dyDescent="0.25">
      <c r="A9948" t="s">
        <v>66</v>
      </c>
      <c r="B9948">
        <v>2011</v>
      </c>
      <c r="C9948">
        <v>10</v>
      </c>
      <c r="D9948">
        <v>93.099319231035906</v>
      </c>
      <c r="E9948">
        <v>1542.0623699723801</v>
      </c>
      <c r="F9948">
        <v>177.062355526733</v>
      </c>
      <c r="G9948">
        <v>85.914840364231296</v>
      </c>
      <c r="H9948">
        <v>195.74428440456401</v>
      </c>
      <c r="I9948">
        <v>92.5054509402799</v>
      </c>
    </row>
    <row r="9949" spans="1:9" x14ac:dyDescent="0.25">
      <c r="A9949" t="s">
        <v>66</v>
      </c>
      <c r="B9949">
        <v>2011</v>
      </c>
      <c r="C9949">
        <v>11</v>
      </c>
      <c r="D9949">
        <v>71.456713892435005</v>
      </c>
      <c r="E9949">
        <v>1548.5461581576501</v>
      </c>
      <c r="F9949">
        <v>137.05322814788801</v>
      </c>
      <c r="G9949">
        <v>66.149484729209306</v>
      </c>
      <c r="H9949">
        <v>51.049107450909602</v>
      </c>
      <c r="I9949">
        <v>58.622833455688998</v>
      </c>
    </row>
    <row r="9950" spans="1:9" x14ac:dyDescent="0.25">
      <c r="A9950" t="s">
        <v>66</v>
      </c>
      <c r="B9950">
        <v>2011</v>
      </c>
      <c r="C9950">
        <v>12</v>
      </c>
      <c r="D9950">
        <v>101.508530206137</v>
      </c>
      <c r="E9950">
        <v>1541.3608253121899</v>
      </c>
      <c r="F9950">
        <v>433.02916591713</v>
      </c>
      <c r="G9950">
        <v>209.93216376520701</v>
      </c>
      <c r="H9950">
        <v>598.851063708114</v>
      </c>
      <c r="I9950">
        <v>54.915419284477203</v>
      </c>
    </row>
    <row r="9951" spans="1:9" x14ac:dyDescent="0.25">
      <c r="A9951" t="s">
        <v>66</v>
      </c>
      <c r="B9951">
        <v>2012</v>
      </c>
      <c r="C9951">
        <v>1</v>
      </c>
      <c r="D9951">
        <v>143.19227978430999</v>
      </c>
      <c r="E9951">
        <v>1543.0019556433101</v>
      </c>
      <c r="F9951">
        <v>311.98904398897201</v>
      </c>
      <c r="G9951">
        <v>151.423349957943</v>
      </c>
      <c r="H9951">
        <v>450.05454145690902</v>
      </c>
      <c r="I9951">
        <v>57.565539310588797</v>
      </c>
    </row>
    <row r="9952" spans="1:9" x14ac:dyDescent="0.25">
      <c r="A9952" t="s">
        <v>66</v>
      </c>
      <c r="B9952">
        <v>2012</v>
      </c>
      <c r="C9952">
        <v>2</v>
      </c>
      <c r="D9952">
        <v>180.05883965725499</v>
      </c>
      <c r="E9952">
        <v>1548.54603128189</v>
      </c>
      <c r="F9952">
        <v>136.173054702835</v>
      </c>
      <c r="G9952">
        <v>66.136726783636007</v>
      </c>
      <c r="H9952">
        <v>112.146038809309</v>
      </c>
      <c r="I9952">
        <v>97.201599714636799</v>
      </c>
    </row>
    <row r="9953" spans="1:9" x14ac:dyDescent="0.25">
      <c r="A9953" t="s">
        <v>66</v>
      </c>
      <c r="B9953">
        <v>2012</v>
      </c>
      <c r="C9953">
        <v>3</v>
      </c>
      <c r="D9953">
        <v>356.29738970381499</v>
      </c>
      <c r="E9953">
        <v>1500.7702713496401</v>
      </c>
      <c r="F9953">
        <v>53.609889165835398</v>
      </c>
      <c r="G9953">
        <v>25.8910615800459</v>
      </c>
      <c r="H9953">
        <v>35.945366461346097</v>
      </c>
      <c r="I9953">
        <v>269.36904141113303</v>
      </c>
    </row>
    <row r="9954" spans="1:9" x14ac:dyDescent="0.25">
      <c r="A9954" t="s">
        <v>66</v>
      </c>
      <c r="B9954">
        <v>2012</v>
      </c>
      <c r="C9954">
        <v>4</v>
      </c>
      <c r="D9954">
        <v>352.52804008246198</v>
      </c>
      <c r="E9954">
        <v>1424.4893696183001</v>
      </c>
      <c r="F9954">
        <v>46.585188419740199</v>
      </c>
      <c r="G9954">
        <v>22.212908989218299</v>
      </c>
      <c r="H9954">
        <v>172.50869214063599</v>
      </c>
      <c r="I9954">
        <v>326.91048943812399</v>
      </c>
    </row>
    <row r="9955" spans="1:9" x14ac:dyDescent="0.25">
      <c r="A9955" t="s">
        <v>66</v>
      </c>
      <c r="B9955">
        <v>2012</v>
      </c>
      <c r="C9955">
        <v>5</v>
      </c>
      <c r="D9955">
        <v>430.528214347475</v>
      </c>
      <c r="E9955">
        <v>1327.8345943934601</v>
      </c>
      <c r="F9955">
        <v>44.983669458998897</v>
      </c>
      <c r="G9955">
        <v>21.528358782392399</v>
      </c>
      <c r="H9955">
        <v>133.05231223444</v>
      </c>
      <c r="I9955">
        <v>376.64494636635101</v>
      </c>
    </row>
    <row r="9956" spans="1:9" x14ac:dyDescent="0.25">
      <c r="A9956" t="s">
        <v>66</v>
      </c>
      <c r="B9956">
        <v>2012</v>
      </c>
      <c r="C9956">
        <v>6</v>
      </c>
      <c r="D9956">
        <v>326.10244513153498</v>
      </c>
      <c r="E9956">
        <v>1318.1300786192301</v>
      </c>
      <c r="F9956">
        <v>75.585412127370304</v>
      </c>
      <c r="G9956">
        <v>36.3075523401818</v>
      </c>
      <c r="H9956">
        <v>406.92812431526198</v>
      </c>
      <c r="I9956">
        <v>265.39791122772698</v>
      </c>
    </row>
    <row r="9957" spans="1:9" x14ac:dyDescent="0.25">
      <c r="A9957" t="s">
        <v>66</v>
      </c>
      <c r="B9957">
        <v>2012</v>
      </c>
      <c r="C9957">
        <v>7</v>
      </c>
      <c r="D9957">
        <v>258.51589350684998</v>
      </c>
      <c r="E9957">
        <v>1509.3522876848599</v>
      </c>
      <c r="F9957">
        <v>187.368070347805</v>
      </c>
      <c r="G9957">
        <v>91.623844560214295</v>
      </c>
      <c r="H9957">
        <v>464.14292948718997</v>
      </c>
      <c r="I9957">
        <v>250.44488577618401</v>
      </c>
    </row>
    <row r="9958" spans="1:9" x14ac:dyDescent="0.25">
      <c r="A9958" t="s">
        <v>66</v>
      </c>
      <c r="B9958">
        <v>2012</v>
      </c>
      <c r="C9958">
        <v>8</v>
      </c>
      <c r="D9958">
        <v>191.42426388266799</v>
      </c>
      <c r="E9958">
        <v>1542.37325970291</v>
      </c>
      <c r="F9958">
        <v>152.16556676328699</v>
      </c>
      <c r="G9958">
        <v>73.758453687904293</v>
      </c>
      <c r="H9958">
        <v>246.723126051636</v>
      </c>
      <c r="I9958">
        <v>189.57275925605501</v>
      </c>
    </row>
    <row r="9959" spans="1:9" x14ac:dyDescent="0.25">
      <c r="A9959" t="s">
        <v>66</v>
      </c>
      <c r="B9959">
        <v>2012</v>
      </c>
      <c r="C9959">
        <v>9</v>
      </c>
      <c r="D9959">
        <v>106.797007623825</v>
      </c>
      <c r="E9959">
        <v>1543.89246470383</v>
      </c>
      <c r="F9959">
        <v>190.28579407135001</v>
      </c>
      <c r="G9959">
        <v>92.335113532278299</v>
      </c>
      <c r="H9959">
        <v>250.51918397802299</v>
      </c>
      <c r="I9959">
        <v>111.99619600813899</v>
      </c>
    </row>
    <row r="9960" spans="1:9" x14ac:dyDescent="0.25">
      <c r="A9960" t="s">
        <v>66</v>
      </c>
      <c r="B9960">
        <v>2012</v>
      </c>
      <c r="C9960">
        <v>10</v>
      </c>
      <c r="D9960">
        <v>78.565183725118203</v>
      </c>
      <c r="E9960">
        <v>1541.4585259594701</v>
      </c>
      <c r="F9960">
        <v>215.765144986591</v>
      </c>
      <c r="G9960">
        <v>104.690043444655</v>
      </c>
      <c r="H9960">
        <v>249.70956497152301</v>
      </c>
      <c r="I9960">
        <v>80.149601712267398</v>
      </c>
    </row>
    <row r="9961" spans="1:9" x14ac:dyDescent="0.25">
      <c r="A9961" t="s">
        <v>66</v>
      </c>
      <c r="B9961">
        <v>2012</v>
      </c>
      <c r="C9961">
        <v>11</v>
      </c>
      <c r="D9961">
        <v>71.572650739398</v>
      </c>
      <c r="E9961">
        <v>1550.6211451362601</v>
      </c>
      <c r="F9961">
        <v>206.31002624019601</v>
      </c>
      <c r="G9961">
        <v>99.799916113433099</v>
      </c>
      <c r="H9961">
        <v>186.733261544914</v>
      </c>
      <c r="I9961">
        <v>58.550023706431404</v>
      </c>
    </row>
    <row r="9962" spans="1:9" x14ac:dyDescent="0.25">
      <c r="A9962" t="s">
        <v>66</v>
      </c>
      <c r="B9962">
        <v>2012</v>
      </c>
      <c r="C9962">
        <v>12</v>
      </c>
      <c r="D9962">
        <v>99.768276516288793</v>
      </c>
      <c r="E9962">
        <v>1545.6328901351901</v>
      </c>
      <c r="F9962">
        <v>320.55969810449602</v>
      </c>
      <c r="G9962">
        <v>155.457021047208</v>
      </c>
      <c r="H9962">
        <v>401.38145988151598</v>
      </c>
      <c r="I9962">
        <v>53.886665091223698</v>
      </c>
    </row>
    <row r="9963" spans="1:9" x14ac:dyDescent="0.25">
      <c r="A9963" t="s">
        <v>66</v>
      </c>
      <c r="B9963">
        <v>2013</v>
      </c>
      <c r="C9963">
        <v>1</v>
      </c>
      <c r="D9963">
        <v>128.531859889624</v>
      </c>
      <c r="E9963">
        <v>1550.6832256201201</v>
      </c>
      <c r="F9963">
        <v>325.56200732435201</v>
      </c>
      <c r="G9963">
        <v>157.83334004191499</v>
      </c>
      <c r="H9963">
        <v>368.27018519043003</v>
      </c>
      <c r="I9963">
        <v>54.341783712742298</v>
      </c>
    </row>
    <row r="9964" spans="1:9" x14ac:dyDescent="0.25">
      <c r="A9964" t="s">
        <v>66</v>
      </c>
      <c r="B9964">
        <v>2013</v>
      </c>
      <c r="C9964">
        <v>2</v>
      </c>
      <c r="D9964">
        <v>138.916557585942</v>
      </c>
      <c r="E9964">
        <v>1545.7312393125901</v>
      </c>
      <c r="F9964">
        <v>142.244688802204</v>
      </c>
      <c r="G9964">
        <v>68.666709402687999</v>
      </c>
      <c r="H9964">
        <v>165.20795983844801</v>
      </c>
      <c r="I9964">
        <v>75.0858456048703</v>
      </c>
    </row>
    <row r="9965" spans="1:9" x14ac:dyDescent="0.25">
      <c r="A9965" t="s">
        <v>66</v>
      </c>
      <c r="B9965">
        <v>2013</v>
      </c>
      <c r="C9965">
        <v>3</v>
      </c>
      <c r="D9965">
        <v>215.863585422509</v>
      </c>
      <c r="E9965">
        <v>1542.4974750973499</v>
      </c>
      <c r="F9965">
        <v>80.647524322566994</v>
      </c>
      <c r="G9965">
        <v>38.994749812234502</v>
      </c>
      <c r="H9965">
        <v>85.417900404806105</v>
      </c>
      <c r="I9965">
        <v>169.33013172269301</v>
      </c>
    </row>
    <row r="9966" spans="1:9" x14ac:dyDescent="0.25">
      <c r="A9966" t="s">
        <v>66</v>
      </c>
      <c r="B9966">
        <v>2013</v>
      </c>
      <c r="C9966">
        <v>4</v>
      </c>
      <c r="D9966">
        <v>368.21954191242298</v>
      </c>
      <c r="E9966">
        <v>1489.0723852318599</v>
      </c>
      <c r="F9966">
        <v>39.430969259068398</v>
      </c>
      <c r="G9966">
        <v>18.821814153889001</v>
      </c>
      <c r="H9966">
        <v>116.668407307777</v>
      </c>
      <c r="I9966">
        <v>363.15166722284101</v>
      </c>
    </row>
    <row r="9967" spans="1:9" x14ac:dyDescent="0.25">
      <c r="A9967" t="s">
        <v>66</v>
      </c>
      <c r="B9967">
        <v>2013</v>
      </c>
      <c r="C9967">
        <v>5</v>
      </c>
      <c r="D9967">
        <v>398.28502918773802</v>
      </c>
      <c r="E9967">
        <v>1425.05692560738</v>
      </c>
      <c r="F9967">
        <v>153.549000713949</v>
      </c>
      <c r="G9967">
        <v>74.021010516839397</v>
      </c>
      <c r="H9967">
        <v>568.43330215034496</v>
      </c>
      <c r="I9967">
        <v>392.077144769933</v>
      </c>
    </row>
    <row r="9968" spans="1:9" x14ac:dyDescent="0.25">
      <c r="A9968" t="s">
        <v>66</v>
      </c>
      <c r="B9968">
        <v>2013</v>
      </c>
      <c r="C9968">
        <v>6</v>
      </c>
      <c r="D9968">
        <v>354.972900030787</v>
      </c>
      <c r="E9968">
        <v>1492.40875666786</v>
      </c>
      <c r="F9968">
        <v>115.10282461679699</v>
      </c>
      <c r="G9968">
        <v>56.062803735104303</v>
      </c>
      <c r="H9968">
        <v>396.24895381175997</v>
      </c>
      <c r="I9968">
        <v>360.9148948312</v>
      </c>
    </row>
    <row r="9969" spans="1:9" x14ac:dyDescent="0.25">
      <c r="A9969" t="s">
        <v>66</v>
      </c>
      <c r="B9969">
        <v>2013</v>
      </c>
      <c r="C9969">
        <v>7</v>
      </c>
      <c r="D9969">
        <v>317.34408017509799</v>
      </c>
      <c r="E9969">
        <v>1471.9714517871901</v>
      </c>
      <c r="F9969">
        <v>50.984041668023501</v>
      </c>
      <c r="G9969">
        <v>24.320868214847099</v>
      </c>
      <c r="H9969">
        <v>135.120145803013</v>
      </c>
      <c r="I9969">
        <v>293.46843049273502</v>
      </c>
    </row>
    <row r="9970" spans="1:9" x14ac:dyDescent="0.25">
      <c r="A9970" t="s">
        <v>66</v>
      </c>
      <c r="B9970">
        <v>2013</v>
      </c>
      <c r="C9970">
        <v>8</v>
      </c>
      <c r="D9970">
        <v>207.857484490904</v>
      </c>
      <c r="E9970">
        <v>1503.59475291473</v>
      </c>
      <c r="F9970">
        <v>70.693886018200502</v>
      </c>
      <c r="G9970">
        <v>34.194784296705897</v>
      </c>
      <c r="H9970">
        <v>149.048576627693</v>
      </c>
      <c r="I9970">
        <v>197.27520692322</v>
      </c>
    </row>
    <row r="9971" spans="1:9" x14ac:dyDescent="0.25">
      <c r="A9971" t="s">
        <v>66</v>
      </c>
      <c r="B9971">
        <v>2013</v>
      </c>
      <c r="C9971">
        <v>9</v>
      </c>
      <c r="D9971">
        <v>105.62886841848</v>
      </c>
      <c r="E9971">
        <v>1531.7731757957499</v>
      </c>
      <c r="F9971">
        <v>253.67584181602501</v>
      </c>
      <c r="G9971">
        <v>122.830044713649</v>
      </c>
      <c r="H9971">
        <v>356.46160570343</v>
      </c>
      <c r="I9971">
        <v>110.18836317483699</v>
      </c>
    </row>
    <row r="9972" spans="1:9" x14ac:dyDescent="0.25">
      <c r="A9972" t="s">
        <v>66</v>
      </c>
      <c r="B9972">
        <v>2013</v>
      </c>
      <c r="C9972">
        <v>10</v>
      </c>
      <c r="D9972">
        <v>84.6790043279766</v>
      </c>
      <c r="E9972">
        <v>1526.9555983468599</v>
      </c>
      <c r="F9972">
        <v>230.70648493343401</v>
      </c>
      <c r="G9972">
        <v>111.942663426683</v>
      </c>
      <c r="H9972">
        <v>342.368341460762</v>
      </c>
      <c r="I9972">
        <v>84.011396234421696</v>
      </c>
    </row>
    <row r="9973" spans="1:9" x14ac:dyDescent="0.25">
      <c r="A9973" t="s">
        <v>66</v>
      </c>
      <c r="B9973">
        <v>2013</v>
      </c>
      <c r="C9973">
        <v>11</v>
      </c>
      <c r="D9973">
        <v>75.125253221721806</v>
      </c>
      <c r="E9973">
        <v>1545.17037470841</v>
      </c>
      <c r="F9973">
        <v>264.08047601987801</v>
      </c>
      <c r="G9973">
        <v>127.896556235115</v>
      </c>
      <c r="H9973">
        <v>285.79276735271498</v>
      </c>
      <c r="I9973">
        <v>61.000468938267197</v>
      </c>
    </row>
    <row r="9974" spans="1:9" x14ac:dyDescent="0.25">
      <c r="A9974" t="s">
        <v>66</v>
      </c>
      <c r="B9974">
        <v>2013</v>
      </c>
      <c r="C9974">
        <v>12</v>
      </c>
      <c r="D9974">
        <v>112.06076698745601</v>
      </c>
      <c r="E9974">
        <v>1536.78336397217</v>
      </c>
      <c r="F9974">
        <v>228.86621757368101</v>
      </c>
      <c r="G9974">
        <v>111.112938887948</v>
      </c>
      <c r="H9974">
        <v>298.332029309196</v>
      </c>
      <c r="I9974">
        <v>58.085470864279301</v>
      </c>
    </row>
    <row r="9975" spans="1:9" x14ac:dyDescent="0.25">
      <c r="A9975" t="s">
        <v>66</v>
      </c>
      <c r="B9975">
        <v>2014</v>
      </c>
      <c r="C9975">
        <v>1</v>
      </c>
      <c r="D9975">
        <v>128.128893541042</v>
      </c>
      <c r="E9975">
        <v>1544.08344254639</v>
      </c>
      <c r="F9975">
        <v>248.33513309597001</v>
      </c>
      <c r="G9975">
        <v>120.422103337313</v>
      </c>
      <c r="H9975">
        <v>271.80665256610899</v>
      </c>
      <c r="I9975">
        <v>53.517830975079498</v>
      </c>
    </row>
    <row r="9976" spans="1:9" x14ac:dyDescent="0.25">
      <c r="A9976" t="s">
        <v>66</v>
      </c>
      <c r="B9976">
        <v>2014</v>
      </c>
      <c r="C9976">
        <v>2</v>
      </c>
      <c r="D9976">
        <v>233.83141274575101</v>
      </c>
      <c r="E9976">
        <v>1547.2439221273801</v>
      </c>
      <c r="F9976">
        <v>146.71510277772899</v>
      </c>
      <c r="G9976">
        <v>71.094380292025804</v>
      </c>
      <c r="H9976">
        <v>166.86662288328199</v>
      </c>
      <c r="I9976">
        <v>117.871502471707</v>
      </c>
    </row>
    <row r="9977" spans="1:9" x14ac:dyDescent="0.25">
      <c r="A9977" t="s">
        <v>66</v>
      </c>
      <c r="B9977">
        <v>2014</v>
      </c>
      <c r="C9977">
        <v>3</v>
      </c>
      <c r="D9977">
        <v>368.16561318196602</v>
      </c>
      <c r="E9977">
        <v>1512.38199002487</v>
      </c>
      <c r="F9977">
        <v>48.850724140512298</v>
      </c>
      <c r="G9977">
        <v>23.463988598390699</v>
      </c>
      <c r="H9977">
        <v>94.417039917202004</v>
      </c>
      <c r="I9977">
        <v>272.05092539293099</v>
      </c>
    </row>
    <row r="9978" spans="1:9" x14ac:dyDescent="0.25">
      <c r="A9978" t="s">
        <v>66</v>
      </c>
      <c r="B9978">
        <v>2014</v>
      </c>
      <c r="C9978">
        <v>4</v>
      </c>
      <c r="D9978">
        <v>396.874923152191</v>
      </c>
      <c r="E9978">
        <v>1498.34530281403</v>
      </c>
      <c r="F9978">
        <v>101.69228016969301</v>
      </c>
      <c r="G9978">
        <v>49.125002213376</v>
      </c>
      <c r="H9978">
        <v>324.69463727287302</v>
      </c>
      <c r="I9978">
        <v>393.472577227361</v>
      </c>
    </row>
    <row r="9979" spans="1:9" x14ac:dyDescent="0.25">
      <c r="A9979" t="s">
        <v>66</v>
      </c>
      <c r="B9979">
        <v>2014</v>
      </c>
      <c r="C9979">
        <v>5</v>
      </c>
      <c r="D9979">
        <v>401.317993215012</v>
      </c>
      <c r="E9979">
        <v>1435.13419014946</v>
      </c>
      <c r="F9979">
        <v>60.554379807038302</v>
      </c>
      <c r="G9979">
        <v>29.461364885762499</v>
      </c>
      <c r="H9979">
        <v>264.99622322622298</v>
      </c>
      <c r="I9979">
        <v>411.18147772467597</v>
      </c>
    </row>
    <row r="9980" spans="1:9" x14ac:dyDescent="0.25">
      <c r="A9980" t="s">
        <v>66</v>
      </c>
      <c r="B9980">
        <v>2014</v>
      </c>
      <c r="C9980">
        <v>6</v>
      </c>
      <c r="D9980">
        <v>367.13118132978002</v>
      </c>
      <c r="E9980">
        <v>1358.9666806463599</v>
      </c>
      <c r="F9980">
        <v>42.398953890290002</v>
      </c>
      <c r="G9980">
        <v>20.199765817555399</v>
      </c>
      <c r="H9980">
        <v>231.470695152416</v>
      </c>
      <c r="I9980">
        <v>323.40418604313601</v>
      </c>
    </row>
    <row r="9981" spans="1:9" x14ac:dyDescent="0.25">
      <c r="A9981" t="s">
        <v>66</v>
      </c>
      <c r="B9981">
        <v>2014</v>
      </c>
      <c r="C9981">
        <v>7</v>
      </c>
      <c r="D9981">
        <v>302.77453274196603</v>
      </c>
      <c r="E9981">
        <v>1469.52268350708</v>
      </c>
      <c r="F9981">
        <v>54.943408599869301</v>
      </c>
      <c r="G9981">
        <v>26.332785139904701</v>
      </c>
      <c r="H9981">
        <v>259.28827775424998</v>
      </c>
      <c r="I9981">
        <v>277.974397455835</v>
      </c>
    </row>
    <row r="9982" spans="1:9" x14ac:dyDescent="0.25">
      <c r="A9982" t="s">
        <v>66</v>
      </c>
      <c r="B9982">
        <v>2014</v>
      </c>
      <c r="C9982">
        <v>8</v>
      </c>
      <c r="D9982">
        <v>182.44275653084401</v>
      </c>
      <c r="E9982">
        <v>1525.6748716874699</v>
      </c>
      <c r="F9982">
        <v>183.951613251715</v>
      </c>
      <c r="G9982">
        <v>89.246742325248604</v>
      </c>
      <c r="H9982">
        <v>350.31245541492501</v>
      </c>
      <c r="I9982">
        <v>177.48374332811099</v>
      </c>
    </row>
    <row r="9983" spans="1:9" x14ac:dyDescent="0.25">
      <c r="A9983" t="s">
        <v>66</v>
      </c>
      <c r="B9983">
        <v>2014</v>
      </c>
      <c r="C9983">
        <v>9</v>
      </c>
      <c r="D9983">
        <v>117.390428407662</v>
      </c>
      <c r="E9983">
        <v>1529.5974222821001</v>
      </c>
      <c r="F9983">
        <v>178.07964008712801</v>
      </c>
      <c r="G9983">
        <v>85.731891349807697</v>
      </c>
      <c r="H9983">
        <v>229.43975189140301</v>
      </c>
      <c r="I9983">
        <v>120.18593935545699</v>
      </c>
    </row>
    <row r="9984" spans="1:9" x14ac:dyDescent="0.25">
      <c r="A9984" t="s">
        <v>66</v>
      </c>
      <c r="B9984">
        <v>2014</v>
      </c>
      <c r="C9984">
        <v>10</v>
      </c>
      <c r="D9984">
        <v>84.478844359451799</v>
      </c>
      <c r="E9984">
        <v>1542.83038982681</v>
      </c>
      <c r="F9984">
        <v>205.10948919807399</v>
      </c>
      <c r="G9984">
        <v>99.331245923070597</v>
      </c>
      <c r="H9984">
        <v>257.10972648101801</v>
      </c>
      <c r="I9984">
        <v>85.246071983518604</v>
      </c>
    </row>
    <row r="9985" spans="1:9" x14ac:dyDescent="0.25">
      <c r="A9985" t="s">
        <v>66</v>
      </c>
      <c r="B9985">
        <v>2014</v>
      </c>
      <c r="C9985">
        <v>11</v>
      </c>
      <c r="D9985">
        <v>72.116590889577907</v>
      </c>
      <c r="E9985">
        <v>1543.73292172928</v>
      </c>
      <c r="F9985">
        <v>149.68231646034201</v>
      </c>
      <c r="G9985">
        <v>72.335426670692101</v>
      </c>
      <c r="H9985">
        <v>106.90966715727799</v>
      </c>
      <c r="I9985">
        <v>60.341138010613903</v>
      </c>
    </row>
    <row r="9986" spans="1:9" x14ac:dyDescent="0.25">
      <c r="A9986" t="s">
        <v>66</v>
      </c>
      <c r="B9986">
        <v>2014</v>
      </c>
      <c r="C9986">
        <v>12</v>
      </c>
      <c r="D9986">
        <v>99.623237379151604</v>
      </c>
      <c r="E9986">
        <v>1544.6311105633499</v>
      </c>
      <c r="F9986">
        <v>508.33205262699101</v>
      </c>
      <c r="G9986">
        <v>246.965318720906</v>
      </c>
      <c r="H9986">
        <v>777.82579442382803</v>
      </c>
      <c r="I9986">
        <v>53.6258198462629</v>
      </c>
    </row>
    <row r="9987" spans="1:9" x14ac:dyDescent="0.25">
      <c r="A9987" t="s">
        <v>67</v>
      </c>
      <c r="B9987">
        <v>2002</v>
      </c>
      <c r="C9987">
        <v>1</v>
      </c>
      <c r="D9987">
        <v>3340.3532993937702</v>
      </c>
      <c r="E9987">
        <v>31811.065880201499</v>
      </c>
      <c r="F9987">
        <v>6251.8100021078999</v>
      </c>
      <c r="G9987">
        <v>3119.45917148126</v>
      </c>
      <c r="H9987">
        <v>7756.8629270484798</v>
      </c>
      <c r="I9987">
        <v>1866.1498168682199</v>
      </c>
    </row>
    <row r="9988" spans="1:9" x14ac:dyDescent="0.25">
      <c r="A9988" t="s">
        <v>67</v>
      </c>
      <c r="B9988">
        <v>2002</v>
      </c>
      <c r="C9988">
        <v>2</v>
      </c>
      <c r="D9988">
        <v>4588.5435959864199</v>
      </c>
      <c r="E9988">
        <v>31679.801401082099</v>
      </c>
      <c r="F9988">
        <v>5305.3273405911796</v>
      </c>
      <c r="G9988">
        <v>2647.57922851889</v>
      </c>
      <c r="H9988">
        <v>7406.5997941506303</v>
      </c>
      <c r="I9988">
        <v>2292.0416724147599</v>
      </c>
    </row>
    <row r="9989" spans="1:9" x14ac:dyDescent="0.25">
      <c r="A9989" t="s">
        <v>67</v>
      </c>
      <c r="B9989">
        <v>2002</v>
      </c>
      <c r="C9989">
        <v>3</v>
      </c>
      <c r="D9989">
        <v>7624.0554592282797</v>
      </c>
      <c r="E9989">
        <v>31469.493726205699</v>
      </c>
      <c r="F9989">
        <v>3972.2718445115502</v>
      </c>
      <c r="G9989">
        <v>1983.37790621827</v>
      </c>
      <c r="H9989">
        <v>6178.7092713419397</v>
      </c>
      <c r="I9989">
        <v>4566.3726940079896</v>
      </c>
    </row>
    <row r="9990" spans="1:9" x14ac:dyDescent="0.25">
      <c r="A9990" t="s">
        <v>67</v>
      </c>
      <c r="B9990">
        <v>2002</v>
      </c>
      <c r="C9990">
        <v>4</v>
      </c>
      <c r="D9990">
        <v>9825.5618517381808</v>
      </c>
      <c r="E9990">
        <v>30033.614030300399</v>
      </c>
      <c r="F9990">
        <v>1158.9356510048999</v>
      </c>
      <c r="G9990">
        <v>578.48675900441003</v>
      </c>
      <c r="H9990">
        <v>4357.9640405384598</v>
      </c>
      <c r="I9990">
        <v>7154.0505141593203</v>
      </c>
    </row>
    <row r="9991" spans="1:9" x14ac:dyDescent="0.25">
      <c r="A9991" t="s">
        <v>67</v>
      </c>
      <c r="B9991">
        <v>2002</v>
      </c>
      <c r="C9991">
        <v>5</v>
      </c>
      <c r="D9991">
        <v>12888.6692707858</v>
      </c>
      <c r="E9991">
        <v>28549.137698565799</v>
      </c>
      <c r="F9991">
        <v>510.12817104278702</v>
      </c>
      <c r="G9991">
        <v>253.61781641548899</v>
      </c>
      <c r="H9991">
        <v>3629.5390696325499</v>
      </c>
      <c r="I9991">
        <v>10558.1244400798</v>
      </c>
    </row>
    <row r="9992" spans="1:9" x14ac:dyDescent="0.25">
      <c r="A9992" t="s">
        <v>67</v>
      </c>
      <c r="B9992">
        <v>2002</v>
      </c>
      <c r="C9992">
        <v>6</v>
      </c>
      <c r="D9992">
        <v>10247.2199651872</v>
      </c>
      <c r="E9992">
        <v>27669.657955073799</v>
      </c>
      <c r="F9992">
        <v>2605.4278426329101</v>
      </c>
      <c r="G9992">
        <v>1297.8696959240799</v>
      </c>
      <c r="H9992">
        <v>13323.889208799201</v>
      </c>
      <c r="I9992">
        <v>9024.6797164225409</v>
      </c>
    </row>
    <row r="9993" spans="1:9" x14ac:dyDescent="0.25">
      <c r="A9993" t="s">
        <v>67</v>
      </c>
      <c r="B9993">
        <v>2002</v>
      </c>
      <c r="C9993">
        <v>7</v>
      </c>
      <c r="D9993">
        <v>6340.1207086569102</v>
      </c>
      <c r="E9993">
        <v>31290.0548254145</v>
      </c>
      <c r="F9993">
        <v>5673.2929613563201</v>
      </c>
      <c r="G9993">
        <v>2829.9497763433801</v>
      </c>
      <c r="H9993">
        <v>12887.3814935511</v>
      </c>
      <c r="I9993">
        <v>7247.5708148162003</v>
      </c>
    </row>
    <row r="9994" spans="1:9" x14ac:dyDescent="0.25">
      <c r="A9994" t="s">
        <v>67</v>
      </c>
      <c r="B9994">
        <v>2002</v>
      </c>
      <c r="C9994">
        <v>8</v>
      </c>
      <c r="D9994">
        <v>4924.4102168467098</v>
      </c>
      <c r="E9994">
        <v>30773.4308285509</v>
      </c>
      <c r="F9994">
        <v>2442.2981038773501</v>
      </c>
      <c r="G9994">
        <v>1218.77562958309</v>
      </c>
      <c r="H9994">
        <v>5943.53641914535</v>
      </c>
      <c r="I9994">
        <v>5861.1970695091904</v>
      </c>
    </row>
    <row r="9995" spans="1:9" x14ac:dyDescent="0.25">
      <c r="A9995" t="s">
        <v>67</v>
      </c>
      <c r="B9995">
        <v>2002</v>
      </c>
      <c r="C9995">
        <v>9</v>
      </c>
      <c r="D9995">
        <v>2033.70386025737</v>
      </c>
      <c r="E9995">
        <v>31614.942135315399</v>
      </c>
      <c r="F9995">
        <v>3572.0598740754599</v>
      </c>
      <c r="G9995">
        <v>1783.0769393165299</v>
      </c>
      <c r="H9995">
        <v>4978.4615958629201</v>
      </c>
      <c r="I9995">
        <v>2864.4215731077402</v>
      </c>
    </row>
    <row r="9996" spans="1:9" x14ac:dyDescent="0.25">
      <c r="A9996" t="s">
        <v>67</v>
      </c>
      <c r="B9996">
        <v>2002</v>
      </c>
      <c r="C9996">
        <v>10</v>
      </c>
      <c r="D9996">
        <v>899.35773928594597</v>
      </c>
      <c r="E9996">
        <v>31729.333917376101</v>
      </c>
      <c r="F9996">
        <v>6238.7342296782599</v>
      </c>
      <c r="G9996">
        <v>3112.8718061763898</v>
      </c>
      <c r="H9996">
        <v>7099.04656627444</v>
      </c>
      <c r="I9996">
        <v>1630.5391162169899</v>
      </c>
    </row>
    <row r="9997" spans="1:9" x14ac:dyDescent="0.25">
      <c r="A9997" t="s">
        <v>67</v>
      </c>
      <c r="B9997">
        <v>2002</v>
      </c>
      <c r="C9997">
        <v>11</v>
      </c>
      <c r="D9997">
        <v>910.24805170050502</v>
      </c>
      <c r="E9997">
        <v>31771.1310922214</v>
      </c>
      <c r="F9997">
        <v>5452.39381207918</v>
      </c>
      <c r="G9997">
        <v>2720.1811165346799</v>
      </c>
      <c r="H9997">
        <v>6152.6938755927004</v>
      </c>
      <c r="I9997">
        <v>1393.7095899030601</v>
      </c>
    </row>
    <row r="9998" spans="1:9" x14ac:dyDescent="0.25">
      <c r="A9998" t="s">
        <v>67</v>
      </c>
      <c r="B9998">
        <v>2002</v>
      </c>
      <c r="C9998">
        <v>12</v>
      </c>
      <c r="D9998">
        <v>1697.86299996295</v>
      </c>
      <c r="E9998">
        <v>31855.673295646</v>
      </c>
      <c r="F9998">
        <v>4347.5023813646103</v>
      </c>
      <c r="G9998">
        <v>2170.95434465885</v>
      </c>
      <c r="H9998">
        <v>2883.7882859173801</v>
      </c>
      <c r="I9998">
        <v>1575.9688015997599</v>
      </c>
    </row>
    <row r="9999" spans="1:9" x14ac:dyDescent="0.25">
      <c r="A9999" t="s">
        <v>67</v>
      </c>
      <c r="B9999">
        <v>2003</v>
      </c>
      <c r="C9999">
        <v>1</v>
      </c>
      <c r="D9999">
        <v>3459.8985216410601</v>
      </c>
      <c r="E9999">
        <v>31824.772863271701</v>
      </c>
      <c r="F9999">
        <v>6590.5273801405801</v>
      </c>
      <c r="G9999">
        <v>3290.3257220824798</v>
      </c>
      <c r="H9999">
        <v>8810.60227171513</v>
      </c>
      <c r="I9999">
        <v>1886.07889664146</v>
      </c>
    </row>
    <row r="10000" spans="1:9" x14ac:dyDescent="0.25">
      <c r="A10000" t="s">
        <v>67</v>
      </c>
      <c r="B10000">
        <v>2003</v>
      </c>
      <c r="C10000">
        <v>2</v>
      </c>
      <c r="D10000">
        <v>5270.3055996012099</v>
      </c>
      <c r="E10000">
        <v>31918.132481938101</v>
      </c>
      <c r="F10000">
        <v>2451.13256435839</v>
      </c>
      <c r="G10000">
        <v>1222.8369488271201</v>
      </c>
      <c r="H10000">
        <v>1919.8345132703</v>
      </c>
      <c r="I10000">
        <v>2554.8099903718698</v>
      </c>
    </row>
    <row r="10001" spans="1:9" x14ac:dyDescent="0.25">
      <c r="A10001" t="s">
        <v>67</v>
      </c>
      <c r="B10001">
        <v>2003</v>
      </c>
      <c r="C10001">
        <v>3</v>
      </c>
      <c r="D10001">
        <v>7741.4848105157698</v>
      </c>
      <c r="E10001">
        <v>31594.0068108905</v>
      </c>
      <c r="F10001">
        <v>1756.45659054158</v>
      </c>
      <c r="G10001">
        <v>876.88621222472204</v>
      </c>
      <c r="H10001">
        <v>1985.5298478663301</v>
      </c>
      <c r="I10001">
        <v>4664.2051678571097</v>
      </c>
    </row>
    <row r="10002" spans="1:9" x14ac:dyDescent="0.25">
      <c r="A10002" t="s">
        <v>67</v>
      </c>
      <c r="B10002">
        <v>2003</v>
      </c>
      <c r="C10002">
        <v>4</v>
      </c>
      <c r="D10002">
        <v>9412.8130193099096</v>
      </c>
      <c r="E10002">
        <v>30671.740015239098</v>
      </c>
      <c r="F10002">
        <v>2338.7661248347899</v>
      </c>
      <c r="G10002">
        <v>1168.4643820515</v>
      </c>
      <c r="H10002">
        <v>6492.7106919316502</v>
      </c>
      <c r="I10002">
        <v>7067.2527443560302</v>
      </c>
    </row>
    <row r="10003" spans="1:9" x14ac:dyDescent="0.25">
      <c r="A10003" t="s">
        <v>67</v>
      </c>
      <c r="B10003">
        <v>2003</v>
      </c>
      <c r="C10003">
        <v>5</v>
      </c>
      <c r="D10003">
        <v>10282.4263355153</v>
      </c>
      <c r="E10003">
        <v>30475.821668477802</v>
      </c>
      <c r="F10003">
        <v>2206.30090400875</v>
      </c>
      <c r="G10003">
        <v>1099.59832378187</v>
      </c>
      <c r="H10003">
        <v>7857.8477534901103</v>
      </c>
      <c r="I10003">
        <v>9104.5704161835401</v>
      </c>
    </row>
    <row r="10004" spans="1:9" x14ac:dyDescent="0.25">
      <c r="A10004" t="s">
        <v>67</v>
      </c>
      <c r="B10004">
        <v>2003</v>
      </c>
      <c r="C10004">
        <v>6</v>
      </c>
      <c r="D10004">
        <v>9226.6577382079395</v>
      </c>
      <c r="E10004">
        <v>30417.510050335801</v>
      </c>
      <c r="F10004">
        <v>3082.68248093994</v>
      </c>
      <c r="G10004">
        <v>1536.0659382834799</v>
      </c>
      <c r="H10004">
        <v>11038.094172818801</v>
      </c>
      <c r="I10004">
        <v>8867.6096923963705</v>
      </c>
    </row>
    <row r="10005" spans="1:9" x14ac:dyDescent="0.25">
      <c r="A10005" t="s">
        <v>67</v>
      </c>
      <c r="B10005">
        <v>2003</v>
      </c>
      <c r="C10005">
        <v>7</v>
      </c>
      <c r="D10005">
        <v>7426.1304967534697</v>
      </c>
      <c r="E10005">
        <v>30816.067020856299</v>
      </c>
      <c r="F10005">
        <v>3398.11706204962</v>
      </c>
      <c r="G10005">
        <v>1694.36264181977</v>
      </c>
      <c r="H10005">
        <v>9746.5575967416007</v>
      </c>
      <c r="I10005">
        <v>7830.6694403808997</v>
      </c>
    </row>
    <row r="10006" spans="1:9" x14ac:dyDescent="0.25">
      <c r="A10006" t="s">
        <v>67</v>
      </c>
      <c r="B10006">
        <v>2003</v>
      </c>
      <c r="C10006">
        <v>8</v>
      </c>
      <c r="D10006">
        <v>3436.9203252018101</v>
      </c>
      <c r="E10006">
        <v>31461.287247129199</v>
      </c>
      <c r="F10006">
        <v>8726.3278392427401</v>
      </c>
      <c r="G10006">
        <v>4358.0323589303698</v>
      </c>
      <c r="H10006">
        <v>15917.0051350719</v>
      </c>
      <c r="I10006">
        <v>4022.1753749599002</v>
      </c>
    </row>
    <row r="10007" spans="1:9" x14ac:dyDescent="0.25">
      <c r="A10007" t="s">
        <v>67</v>
      </c>
      <c r="B10007">
        <v>2003</v>
      </c>
      <c r="C10007">
        <v>9</v>
      </c>
      <c r="D10007">
        <v>2032.17234833467</v>
      </c>
      <c r="E10007">
        <v>31548.1206071864</v>
      </c>
      <c r="F10007">
        <v>5603.7763561286902</v>
      </c>
      <c r="G10007">
        <v>2797.2923991907501</v>
      </c>
      <c r="H10007">
        <v>7821.7406176817103</v>
      </c>
      <c r="I10007">
        <v>2486.6127915871298</v>
      </c>
    </row>
    <row r="10008" spans="1:9" x14ac:dyDescent="0.25">
      <c r="A10008" t="s">
        <v>67</v>
      </c>
      <c r="B10008">
        <v>2003</v>
      </c>
      <c r="C10008">
        <v>10</v>
      </c>
      <c r="D10008">
        <v>1214.31621536476</v>
      </c>
      <c r="E10008">
        <v>31652.907920437199</v>
      </c>
      <c r="F10008">
        <v>5252.8242325943702</v>
      </c>
      <c r="G10008">
        <v>2623.33850186685</v>
      </c>
      <c r="H10008">
        <v>5046.1532889400796</v>
      </c>
      <c r="I10008">
        <v>1490.02083079111</v>
      </c>
    </row>
    <row r="10009" spans="1:9" x14ac:dyDescent="0.25">
      <c r="A10009" t="s">
        <v>67</v>
      </c>
      <c r="B10009">
        <v>2003</v>
      </c>
      <c r="C10009">
        <v>11</v>
      </c>
      <c r="D10009">
        <v>1109.8517021386201</v>
      </c>
      <c r="E10009">
        <v>31769.985907878399</v>
      </c>
      <c r="F10009">
        <v>6264.0933571797596</v>
      </c>
      <c r="G10009">
        <v>3125.7406581896598</v>
      </c>
      <c r="H10009">
        <v>7649.2477748799301</v>
      </c>
      <c r="I10009">
        <v>1133.8477716595301</v>
      </c>
    </row>
    <row r="10010" spans="1:9" x14ac:dyDescent="0.25">
      <c r="A10010" t="s">
        <v>67</v>
      </c>
      <c r="B10010">
        <v>2003</v>
      </c>
      <c r="C10010">
        <v>12</v>
      </c>
      <c r="D10010">
        <v>2348.2194999674002</v>
      </c>
      <c r="E10010">
        <v>31783.315753538998</v>
      </c>
      <c r="F10010">
        <v>6454.3775065468599</v>
      </c>
      <c r="G10010">
        <v>3222.7521126829301</v>
      </c>
      <c r="H10010">
        <v>7954.5215619788396</v>
      </c>
      <c r="I10010">
        <v>1457.45624090614</v>
      </c>
    </row>
    <row r="10011" spans="1:9" x14ac:dyDescent="0.25">
      <c r="A10011" t="s">
        <v>67</v>
      </c>
      <c r="B10011">
        <v>2004</v>
      </c>
      <c r="C10011">
        <v>1</v>
      </c>
      <c r="D10011">
        <v>2770.0286148086702</v>
      </c>
      <c r="E10011">
        <v>31858.664170446598</v>
      </c>
      <c r="F10011">
        <v>5362.2702561655597</v>
      </c>
      <c r="G10011">
        <v>2674.8932592566798</v>
      </c>
      <c r="H10011">
        <v>4889.5467932095298</v>
      </c>
      <c r="I10011">
        <v>1284.5412889946299</v>
      </c>
    </row>
    <row r="10012" spans="1:9" x14ac:dyDescent="0.25">
      <c r="A10012" t="s">
        <v>67</v>
      </c>
      <c r="B10012">
        <v>2004</v>
      </c>
      <c r="C10012">
        <v>2</v>
      </c>
      <c r="D10012">
        <v>4862.1683181279204</v>
      </c>
      <c r="E10012">
        <v>31824.3529467888</v>
      </c>
      <c r="F10012">
        <v>4090.7956450992501</v>
      </c>
      <c r="G10012">
        <v>2042.2525152307301</v>
      </c>
      <c r="H10012">
        <v>4363.8807404694799</v>
      </c>
      <c r="I10012">
        <v>2062.0579186274999</v>
      </c>
    </row>
    <row r="10013" spans="1:9" x14ac:dyDescent="0.25">
      <c r="A10013" t="s">
        <v>67</v>
      </c>
      <c r="B10013">
        <v>2004</v>
      </c>
      <c r="C10013">
        <v>3</v>
      </c>
      <c r="D10013">
        <v>7500.0100798778703</v>
      </c>
      <c r="E10013">
        <v>31768.736827603901</v>
      </c>
      <c r="F10013">
        <v>3467.6183452704199</v>
      </c>
      <c r="G10013">
        <v>1731.1142982660699</v>
      </c>
      <c r="H10013">
        <v>5171.5747986995602</v>
      </c>
      <c r="I10013">
        <v>4173.3214956837801</v>
      </c>
    </row>
    <row r="10014" spans="1:9" x14ac:dyDescent="0.25">
      <c r="A10014" t="s">
        <v>67</v>
      </c>
      <c r="B10014">
        <v>2004</v>
      </c>
      <c r="C10014">
        <v>4</v>
      </c>
      <c r="D10014">
        <v>9768.7826569074496</v>
      </c>
      <c r="E10014">
        <v>30823.3251198502</v>
      </c>
      <c r="F10014">
        <v>930.48266786013596</v>
      </c>
      <c r="G10014">
        <v>464.18061727095602</v>
      </c>
      <c r="H10014">
        <v>3143.0987637930898</v>
      </c>
      <c r="I10014">
        <v>6999.5606829056796</v>
      </c>
    </row>
    <row r="10015" spans="1:9" x14ac:dyDescent="0.25">
      <c r="A10015" t="s">
        <v>67</v>
      </c>
      <c r="B10015">
        <v>2004</v>
      </c>
      <c r="C10015">
        <v>5</v>
      </c>
      <c r="D10015">
        <v>11053.812616725199</v>
      </c>
      <c r="E10015">
        <v>29568.440885520999</v>
      </c>
      <c r="F10015">
        <v>470.64863635378202</v>
      </c>
      <c r="G10015">
        <v>235.29378028677101</v>
      </c>
      <c r="H10015">
        <v>3732.1573753460102</v>
      </c>
      <c r="I10015">
        <v>9145.3182121925802</v>
      </c>
    </row>
    <row r="10016" spans="1:9" x14ac:dyDescent="0.25">
      <c r="A10016" t="s">
        <v>67</v>
      </c>
      <c r="B10016">
        <v>2004</v>
      </c>
      <c r="C10016">
        <v>6</v>
      </c>
      <c r="D10016">
        <v>8917.1006602149901</v>
      </c>
      <c r="E10016">
        <v>28753.392020601099</v>
      </c>
      <c r="F10016">
        <v>1906.2068826008799</v>
      </c>
      <c r="G10016">
        <v>951.39710293305495</v>
      </c>
      <c r="H10016">
        <v>8831.2875773570795</v>
      </c>
      <c r="I10016">
        <v>8123.9145972487604</v>
      </c>
    </row>
    <row r="10017" spans="1:9" x14ac:dyDescent="0.25">
      <c r="A10017" t="s">
        <v>67</v>
      </c>
      <c r="B10017">
        <v>2004</v>
      </c>
      <c r="C10017">
        <v>7</v>
      </c>
      <c r="D10017">
        <v>5902.1834420697096</v>
      </c>
      <c r="E10017">
        <v>31139.254965467098</v>
      </c>
      <c r="F10017">
        <v>4794.5467095346103</v>
      </c>
      <c r="G10017">
        <v>2393.8035232603102</v>
      </c>
      <c r="H10017">
        <v>10830.002898532201</v>
      </c>
      <c r="I10017">
        <v>6389.8900279987802</v>
      </c>
    </row>
    <row r="10018" spans="1:9" x14ac:dyDescent="0.25">
      <c r="A10018" t="s">
        <v>67</v>
      </c>
      <c r="B10018">
        <v>2004</v>
      </c>
      <c r="C10018">
        <v>8</v>
      </c>
      <c r="D10018">
        <v>3722.1395217221402</v>
      </c>
      <c r="E10018">
        <v>30876.267656091401</v>
      </c>
      <c r="F10018">
        <v>6423.2884101937398</v>
      </c>
      <c r="G10018">
        <v>3200.3200437329001</v>
      </c>
      <c r="H10018">
        <v>11503.996995347599</v>
      </c>
      <c r="I10018">
        <v>4235.5520572795504</v>
      </c>
    </row>
    <row r="10019" spans="1:9" x14ac:dyDescent="0.25">
      <c r="A10019" t="s">
        <v>67</v>
      </c>
      <c r="B10019">
        <v>2004</v>
      </c>
      <c r="C10019">
        <v>9</v>
      </c>
      <c r="D10019">
        <v>1688.7392788330301</v>
      </c>
      <c r="E10019">
        <v>31538.928330388801</v>
      </c>
      <c r="F10019">
        <v>7490.7098518024304</v>
      </c>
      <c r="G10019">
        <v>3739.3302897581698</v>
      </c>
      <c r="H10019">
        <v>12201.772304838199</v>
      </c>
      <c r="I10019">
        <v>2125.0843284600901</v>
      </c>
    </row>
    <row r="10020" spans="1:9" x14ac:dyDescent="0.25">
      <c r="A10020" t="s">
        <v>67</v>
      </c>
      <c r="B10020">
        <v>2004</v>
      </c>
      <c r="C10020">
        <v>10</v>
      </c>
      <c r="D10020">
        <v>1057.2364391286801</v>
      </c>
      <c r="E10020">
        <v>31615.730861177701</v>
      </c>
      <c r="F10020">
        <v>5860.3418919390597</v>
      </c>
      <c r="G10020">
        <v>2923.6009081751799</v>
      </c>
      <c r="H10020">
        <v>6714.5348222087096</v>
      </c>
      <c r="I10020">
        <v>1357.56214820236</v>
      </c>
    </row>
    <row r="10021" spans="1:9" x14ac:dyDescent="0.25">
      <c r="A10021" t="s">
        <v>67</v>
      </c>
      <c r="B10021">
        <v>2004</v>
      </c>
      <c r="C10021">
        <v>11</v>
      </c>
      <c r="D10021">
        <v>1269.26366101553</v>
      </c>
      <c r="E10021">
        <v>31709.230200234699</v>
      </c>
      <c r="F10021">
        <v>5749.8259738324896</v>
      </c>
      <c r="G10021">
        <v>2871.0689800690998</v>
      </c>
      <c r="H10021">
        <v>6827.4701127653998</v>
      </c>
      <c r="I10021">
        <v>1227.5094175825</v>
      </c>
    </row>
    <row r="10022" spans="1:9" x14ac:dyDescent="0.25">
      <c r="A10022" t="s">
        <v>67</v>
      </c>
      <c r="B10022">
        <v>2004</v>
      </c>
      <c r="C10022">
        <v>12</v>
      </c>
      <c r="D10022">
        <v>2341.2055770417601</v>
      </c>
      <c r="E10022">
        <v>31690.190160313701</v>
      </c>
      <c r="F10022">
        <v>6033.3937684101502</v>
      </c>
      <c r="G10022">
        <v>3011.7165852509102</v>
      </c>
      <c r="H10022">
        <v>7133.0598430319797</v>
      </c>
      <c r="I10022">
        <v>1438.6977918103</v>
      </c>
    </row>
    <row r="10023" spans="1:9" x14ac:dyDescent="0.25">
      <c r="A10023" t="s">
        <v>67</v>
      </c>
      <c r="B10023">
        <v>2005</v>
      </c>
      <c r="C10023">
        <v>1</v>
      </c>
      <c r="D10023">
        <v>3668.4250676503302</v>
      </c>
      <c r="E10023">
        <v>31739.403312068502</v>
      </c>
      <c r="F10023">
        <v>7295.9406270438203</v>
      </c>
      <c r="G10023">
        <v>3642.5187844240399</v>
      </c>
      <c r="H10023">
        <v>9495.8456094946905</v>
      </c>
      <c r="I10023">
        <v>1556.2826917160401</v>
      </c>
    </row>
    <row r="10024" spans="1:9" x14ac:dyDescent="0.25">
      <c r="A10024" t="s">
        <v>67</v>
      </c>
      <c r="B10024">
        <v>2005</v>
      </c>
      <c r="C10024">
        <v>2</v>
      </c>
      <c r="D10024">
        <v>4049.4197969432998</v>
      </c>
      <c r="E10024">
        <v>31835.7951714191</v>
      </c>
      <c r="F10024">
        <v>4279.51088046313</v>
      </c>
      <c r="G10024">
        <v>2136.0028270358898</v>
      </c>
      <c r="H10024">
        <v>4346.7148852995097</v>
      </c>
      <c r="I10024">
        <v>1753.7592218034699</v>
      </c>
    </row>
    <row r="10025" spans="1:9" x14ac:dyDescent="0.25">
      <c r="A10025" t="s">
        <v>67</v>
      </c>
      <c r="B10025">
        <v>2005</v>
      </c>
      <c r="C10025">
        <v>3</v>
      </c>
      <c r="D10025">
        <v>7487.1407846679804</v>
      </c>
      <c r="E10025">
        <v>31603.636052509199</v>
      </c>
      <c r="F10025">
        <v>2559.4583594088099</v>
      </c>
      <c r="G10025">
        <v>1277.54325572825</v>
      </c>
      <c r="H10025">
        <v>2921.0811001145598</v>
      </c>
      <c r="I10025">
        <v>4138.0672909724199</v>
      </c>
    </row>
    <row r="10026" spans="1:9" x14ac:dyDescent="0.25">
      <c r="A10026" t="s">
        <v>67</v>
      </c>
      <c r="B10026">
        <v>2005</v>
      </c>
      <c r="C10026">
        <v>4</v>
      </c>
      <c r="D10026">
        <v>10595.6829860096</v>
      </c>
      <c r="E10026">
        <v>30366.5675467736</v>
      </c>
      <c r="F10026">
        <v>1094.4081324639001</v>
      </c>
      <c r="G10026">
        <v>546.79638486971101</v>
      </c>
      <c r="H10026">
        <v>3196.6818531512799</v>
      </c>
      <c r="I10026">
        <v>7364.1317917480201</v>
      </c>
    </row>
    <row r="10027" spans="1:9" x14ac:dyDescent="0.25">
      <c r="A10027" t="s">
        <v>67</v>
      </c>
      <c r="B10027">
        <v>2005</v>
      </c>
      <c r="C10027">
        <v>5</v>
      </c>
      <c r="D10027">
        <v>9291.6792118884896</v>
      </c>
      <c r="E10027">
        <v>30585.106053420699</v>
      </c>
      <c r="F10027">
        <v>3157.22262431228</v>
      </c>
      <c r="G10027">
        <v>1575.42485626347</v>
      </c>
      <c r="H10027">
        <v>10659.545591384</v>
      </c>
      <c r="I10027">
        <v>8053.7883428929299</v>
      </c>
    </row>
    <row r="10028" spans="1:9" x14ac:dyDescent="0.25">
      <c r="A10028" t="s">
        <v>67</v>
      </c>
      <c r="B10028">
        <v>2005</v>
      </c>
      <c r="C10028">
        <v>6</v>
      </c>
      <c r="D10028">
        <v>8500.7789838130902</v>
      </c>
      <c r="E10028">
        <v>30782.149688613801</v>
      </c>
      <c r="F10028">
        <v>4007.6537038964102</v>
      </c>
      <c r="G10028">
        <v>2001.5403836031501</v>
      </c>
      <c r="H10028">
        <v>11328.7533716502</v>
      </c>
      <c r="I10028">
        <v>8342.4736951721807</v>
      </c>
    </row>
    <row r="10029" spans="1:9" x14ac:dyDescent="0.25">
      <c r="A10029" t="s">
        <v>67</v>
      </c>
      <c r="B10029">
        <v>2005</v>
      </c>
      <c r="C10029">
        <v>7</v>
      </c>
      <c r="D10029">
        <v>7329.3437618451198</v>
      </c>
      <c r="E10029">
        <v>30485.666726527801</v>
      </c>
      <c r="F10029">
        <v>5453.1316900145903</v>
      </c>
      <c r="G10029">
        <v>2722.08464885888</v>
      </c>
      <c r="H10029">
        <v>13897.8015848779</v>
      </c>
      <c r="I10029">
        <v>7601.6850595493097</v>
      </c>
    </row>
    <row r="10030" spans="1:9" x14ac:dyDescent="0.25">
      <c r="A10030" t="s">
        <v>67</v>
      </c>
      <c r="B10030">
        <v>2005</v>
      </c>
      <c r="C10030">
        <v>8</v>
      </c>
      <c r="D10030">
        <v>3259.8828254825698</v>
      </c>
      <c r="E10030">
        <v>31437.570252014499</v>
      </c>
      <c r="F10030">
        <v>9951.5641223439397</v>
      </c>
      <c r="G10030">
        <v>4966.6920927728397</v>
      </c>
      <c r="H10030">
        <v>17989.256131468901</v>
      </c>
      <c r="I10030">
        <v>3837.9927938140199</v>
      </c>
    </row>
    <row r="10031" spans="1:9" x14ac:dyDescent="0.25">
      <c r="A10031" t="s">
        <v>67</v>
      </c>
      <c r="B10031">
        <v>2005</v>
      </c>
      <c r="C10031">
        <v>9</v>
      </c>
      <c r="D10031">
        <v>2010.5921628715901</v>
      </c>
      <c r="E10031">
        <v>31573.072264830302</v>
      </c>
      <c r="F10031">
        <v>4243.3090897363099</v>
      </c>
      <c r="G10031">
        <v>2118.6884442873202</v>
      </c>
      <c r="H10031">
        <v>5797.3783519587896</v>
      </c>
      <c r="I10031">
        <v>2450.4210504243802</v>
      </c>
    </row>
    <row r="10032" spans="1:9" x14ac:dyDescent="0.25">
      <c r="A10032" t="s">
        <v>67</v>
      </c>
      <c r="B10032">
        <v>2005</v>
      </c>
      <c r="C10032">
        <v>10</v>
      </c>
      <c r="D10032">
        <v>1441.48455935842</v>
      </c>
      <c r="E10032">
        <v>31347.950820916201</v>
      </c>
      <c r="F10032">
        <v>5612.30681567179</v>
      </c>
      <c r="G10032">
        <v>2799.5677089922601</v>
      </c>
      <c r="H10032">
        <v>6686.4450876399897</v>
      </c>
      <c r="I10032">
        <v>1684.7912272844701</v>
      </c>
    </row>
    <row r="10033" spans="1:9" x14ac:dyDescent="0.25">
      <c r="A10033" t="s">
        <v>67</v>
      </c>
      <c r="B10033">
        <v>2005</v>
      </c>
      <c r="C10033">
        <v>11</v>
      </c>
      <c r="D10033">
        <v>1291.7045220581299</v>
      </c>
      <c r="E10033">
        <v>31784.038351731699</v>
      </c>
      <c r="F10033">
        <v>5502.5995846537398</v>
      </c>
      <c r="G10033">
        <v>2745.5661345583799</v>
      </c>
      <c r="H10033">
        <v>6039.7684146420897</v>
      </c>
      <c r="I10033">
        <v>1254.1809435357</v>
      </c>
    </row>
    <row r="10034" spans="1:9" x14ac:dyDescent="0.25">
      <c r="A10034" t="s">
        <v>67</v>
      </c>
      <c r="B10034">
        <v>2005</v>
      </c>
      <c r="C10034">
        <v>12</v>
      </c>
      <c r="D10034">
        <v>1838.0454876102399</v>
      </c>
      <c r="E10034">
        <v>31841.963119697299</v>
      </c>
      <c r="F10034">
        <v>6652.0814943264004</v>
      </c>
      <c r="G10034">
        <v>3320.71092108629</v>
      </c>
      <c r="H10034">
        <v>7428.7841838607301</v>
      </c>
      <c r="I10034">
        <v>1236.11125284787</v>
      </c>
    </row>
    <row r="10035" spans="1:9" x14ac:dyDescent="0.25">
      <c r="A10035" t="s">
        <v>67</v>
      </c>
      <c r="B10035">
        <v>2006</v>
      </c>
      <c r="C10035">
        <v>1</v>
      </c>
      <c r="D10035">
        <v>3182.4332200895601</v>
      </c>
      <c r="E10035">
        <v>31935.959767300701</v>
      </c>
      <c r="F10035">
        <v>5666.5874631610704</v>
      </c>
      <c r="G10035">
        <v>2828.7082843216299</v>
      </c>
      <c r="H10035">
        <v>5436.2027636200401</v>
      </c>
      <c r="I10035">
        <v>1409.34378900922</v>
      </c>
    </row>
    <row r="10036" spans="1:9" x14ac:dyDescent="0.25">
      <c r="A10036" t="s">
        <v>67</v>
      </c>
      <c r="B10036">
        <v>2006</v>
      </c>
      <c r="C10036">
        <v>2</v>
      </c>
      <c r="D10036">
        <v>4271.4197904307603</v>
      </c>
      <c r="E10036">
        <v>31811.821554257</v>
      </c>
      <c r="F10036">
        <v>4104.5968070067402</v>
      </c>
      <c r="G10036">
        <v>2047.9296447519901</v>
      </c>
      <c r="H10036">
        <v>4325.6168516191601</v>
      </c>
      <c r="I10036">
        <v>1837.5508856383101</v>
      </c>
    </row>
    <row r="10037" spans="1:9" x14ac:dyDescent="0.25">
      <c r="A10037" t="s">
        <v>67</v>
      </c>
      <c r="B10037">
        <v>2006</v>
      </c>
      <c r="C10037">
        <v>3</v>
      </c>
      <c r="D10037">
        <v>6196.7845090589599</v>
      </c>
      <c r="E10037">
        <v>31807.680799182301</v>
      </c>
      <c r="F10037">
        <v>4215.1918044043096</v>
      </c>
      <c r="G10037">
        <v>2103.40675282045</v>
      </c>
      <c r="H10037">
        <v>5760.1741016968099</v>
      </c>
      <c r="I10037">
        <v>3479.8079261876401</v>
      </c>
    </row>
    <row r="10038" spans="1:9" x14ac:dyDescent="0.25">
      <c r="A10038" t="s">
        <v>67</v>
      </c>
      <c r="B10038">
        <v>2006</v>
      </c>
      <c r="C10038">
        <v>4</v>
      </c>
      <c r="D10038">
        <v>8307.8398083595603</v>
      </c>
      <c r="E10038">
        <v>31510.353103704299</v>
      </c>
      <c r="F10038">
        <v>2934.5819916182199</v>
      </c>
      <c r="G10038">
        <v>1464.8185981403999</v>
      </c>
      <c r="H10038">
        <v>6065.67137772346</v>
      </c>
      <c r="I10038">
        <v>6106.8460824977301</v>
      </c>
    </row>
    <row r="10039" spans="1:9" x14ac:dyDescent="0.25">
      <c r="A10039" t="s">
        <v>67</v>
      </c>
      <c r="B10039">
        <v>2006</v>
      </c>
      <c r="C10039">
        <v>5</v>
      </c>
      <c r="D10039">
        <v>11166.233692739401</v>
      </c>
      <c r="E10039">
        <v>30029.124472244199</v>
      </c>
      <c r="F10039">
        <v>2000.3796803427099</v>
      </c>
      <c r="G10039">
        <v>997.85960550166101</v>
      </c>
      <c r="H10039">
        <v>8477.1544406953508</v>
      </c>
      <c r="I10039">
        <v>9302.5034211010498</v>
      </c>
    </row>
    <row r="10040" spans="1:9" x14ac:dyDescent="0.25">
      <c r="A10040" t="s">
        <v>67</v>
      </c>
      <c r="B10040">
        <v>2006</v>
      </c>
      <c r="C10040">
        <v>6</v>
      </c>
      <c r="D10040">
        <v>10048.2399096015</v>
      </c>
      <c r="E10040">
        <v>29958.863245308999</v>
      </c>
      <c r="F10040">
        <v>1076.2853416205301</v>
      </c>
      <c r="G10040">
        <v>535.81899734555998</v>
      </c>
      <c r="H10040">
        <v>5749.5342909854098</v>
      </c>
      <c r="I10040">
        <v>9510.1400201058204</v>
      </c>
    </row>
    <row r="10041" spans="1:9" x14ac:dyDescent="0.25">
      <c r="A10041" t="s">
        <v>67</v>
      </c>
      <c r="B10041">
        <v>2006</v>
      </c>
      <c r="C10041">
        <v>7</v>
      </c>
      <c r="D10041">
        <v>7627.7492209616203</v>
      </c>
      <c r="E10041">
        <v>30177.533875797199</v>
      </c>
      <c r="F10041">
        <v>2037.49622224628</v>
      </c>
      <c r="G10041">
        <v>1016.03414806682</v>
      </c>
      <c r="H10041">
        <v>7363.5642144738104</v>
      </c>
      <c r="I10041">
        <v>7836.4727640787496</v>
      </c>
    </row>
    <row r="10042" spans="1:9" x14ac:dyDescent="0.25">
      <c r="A10042" t="s">
        <v>67</v>
      </c>
      <c r="B10042">
        <v>2006</v>
      </c>
      <c r="C10042">
        <v>8</v>
      </c>
      <c r="D10042">
        <v>4393.6336375943101</v>
      </c>
      <c r="E10042">
        <v>30725.6208276373</v>
      </c>
      <c r="F10042">
        <v>6533.8544900281104</v>
      </c>
      <c r="G10042">
        <v>3258.8257786761201</v>
      </c>
      <c r="H10042">
        <v>13325.7090307893</v>
      </c>
      <c r="I10042">
        <v>4906.2512588872196</v>
      </c>
    </row>
    <row r="10043" spans="1:9" x14ac:dyDescent="0.25">
      <c r="A10043" t="s">
        <v>67</v>
      </c>
      <c r="B10043">
        <v>2006</v>
      </c>
      <c r="C10043">
        <v>9</v>
      </c>
      <c r="D10043">
        <v>2034.2344226958701</v>
      </c>
      <c r="E10043">
        <v>31390.995874799701</v>
      </c>
      <c r="F10043">
        <v>6755.5102188905503</v>
      </c>
      <c r="G10043">
        <v>3374.0181723894598</v>
      </c>
      <c r="H10043">
        <v>10815.9670695196</v>
      </c>
      <c r="I10043">
        <v>2462.50745586014</v>
      </c>
    </row>
    <row r="10044" spans="1:9" x14ac:dyDescent="0.25">
      <c r="A10044" t="s">
        <v>67</v>
      </c>
      <c r="B10044">
        <v>2006</v>
      </c>
      <c r="C10044">
        <v>10</v>
      </c>
      <c r="D10044">
        <v>1011.04914564222</v>
      </c>
      <c r="E10044">
        <v>31490.835271733798</v>
      </c>
      <c r="F10044">
        <v>13597.8970460087</v>
      </c>
      <c r="G10044">
        <v>6787.7844922747199</v>
      </c>
      <c r="H10044">
        <v>21602.632887521599</v>
      </c>
      <c r="I10044">
        <v>1312.8199716251199</v>
      </c>
    </row>
    <row r="10045" spans="1:9" x14ac:dyDescent="0.25">
      <c r="A10045" t="s">
        <v>67</v>
      </c>
      <c r="B10045">
        <v>2006</v>
      </c>
      <c r="C10045">
        <v>11</v>
      </c>
      <c r="D10045">
        <v>1251.70363326551</v>
      </c>
      <c r="E10045">
        <v>31559.075664801901</v>
      </c>
      <c r="F10045">
        <v>7715.1134900496199</v>
      </c>
      <c r="G10045">
        <v>3850.6675045624902</v>
      </c>
      <c r="H10045">
        <v>11176.759664495499</v>
      </c>
      <c r="I10045">
        <v>1211.43630964059</v>
      </c>
    </row>
    <row r="10046" spans="1:9" x14ac:dyDescent="0.25">
      <c r="A10046" t="s">
        <v>67</v>
      </c>
      <c r="B10046">
        <v>2006</v>
      </c>
      <c r="C10046">
        <v>12</v>
      </c>
      <c r="D10046">
        <v>2478.2993840808299</v>
      </c>
      <c r="E10046">
        <v>31879.485444565002</v>
      </c>
      <c r="F10046">
        <v>7079.1862369225</v>
      </c>
      <c r="G10046">
        <v>3532.25758633955</v>
      </c>
      <c r="H10046">
        <v>8050.6535052279396</v>
      </c>
      <c r="I10046">
        <v>1516.31859119556</v>
      </c>
    </row>
    <row r="10047" spans="1:9" x14ac:dyDescent="0.25">
      <c r="A10047" t="s">
        <v>67</v>
      </c>
      <c r="B10047">
        <v>2007</v>
      </c>
      <c r="C10047">
        <v>1</v>
      </c>
      <c r="D10047">
        <v>3467.0546029583302</v>
      </c>
      <c r="E10047">
        <v>31786.245893501298</v>
      </c>
      <c r="F10047">
        <v>7453.1645736304299</v>
      </c>
      <c r="G10047">
        <v>3719.8515123667098</v>
      </c>
      <c r="H10047">
        <v>10115.5614167562</v>
      </c>
      <c r="I10047">
        <v>1498.62264635423</v>
      </c>
    </row>
    <row r="10048" spans="1:9" x14ac:dyDescent="0.25">
      <c r="A10048" t="s">
        <v>67</v>
      </c>
      <c r="B10048">
        <v>2007</v>
      </c>
      <c r="C10048">
        <v>2</v>
      </c>
      <c r="D10048">
        <v>3438.4796120299902</v>
      </c>
      <c r="E10048">
        <v>31856.756448076201</v>
      </c>
      <c r="F10048">
        <v>4242.5483993284797</v>
      </c>
      <c r="G10048">
        <v>2117.16831442279</v>
      </c>
      <c r="H10048">
        <v>3916.6147233896099</v>
      </c>
      <c r="I10048">
        <v>1541.8463693619001</v>
      </c>
    </row>
    <row r="10049" spans="1:9" x14ac:dyDescent="0.25">
      <c r="A10049" t="s">
        <v>67</v>
      </c>
      <c r="B10049">
        <v>2007</v>
      </c>
      <c r="C10049">
        <v>3</v>
      </c>
      <c r="D10049">
        <v>8663.5943404817208</v>
      </c>
      <c r="E10049">
        <v>31446.256245338001</v>
      </c>
      <c r="F10049">
        <v>3635.1411604034902</v>
      </c>
      <c r="G10049">
        <v>1814.93247070658</v>
      </c>
      <c r="H10049">
        <v>4804.6331280757004</v>
      </c>
      <c r="I10049">
        <v>4714.9008130877401</v>
      </c>
    </row>
    <row r="10050" spans="1:9" x14ac:dyDescent="0.25">
      <c r="A10050" t="s">
        <v>67</v>
      </c>
      <c r="B10050">
        <v>2007</v>
      </c>
      <c r="C10050">
        <v>4</v>
      </c>
      <c r="D10050">
        <v>10246.695110463001</v>
      </c>
      <c r="E10050">
        <v>29521.9578369347</v>
      </c>
      <c r="F10050">
        <v>1043.8870981504599</v>
      </c>
      <c r="G10050">
        <v>521.90551578095506</v>
      </c>
      <c r="H10050">
        <v>2623.02376004286</v>
      </c>
      <c r="I10050">
        <v>6968.2063203409398</v>
      </c>
    </row>
    <row r="10051" spans="1:9" x14ac:dyDescent="0.25">
      <c r="A10051" t="s">
        <v>67</v>
      </c>
      <c r="B10051">
        <v>2007</v>
      </c>
      <c r="C10051">
        <v>5</v>
      </c>
      <c r="D10051">
        <v>10105.6745087984</v>
      </c>
      <c r="E10051">
        <v>28764.459459956801</v>
      </c>
      <c r="F10051">
        <v>1586.0564420252199</v>
      </c>
      <c r="G10051">
        <v>791.00627364895502</v>
      </c>
      <c r="H10051">
        <v>7608.0005273788502</v>
      </c>
      <c r="I10051">
        <v>8143.46756003884</v>
      </c>
    </row>
    <row r="10052" spans="1:9" x14ac:dyDescent="0.25">
      <c r="A10052" t="s">
        <v>67</v>
      </c>
      <c r="B10052">
        <v>2007</v>
      </c>
      <c r="C10052">
        <v>6</v>
      </c>
      <c r="D10052">
        <v>11081.8560994406</v>
      </c>
      <c r="E10052">
        <v>27824.817801998699</v>
      </c>
      <c r="F10052">
        <v>311.40170711854398</v>
      </c>
      <c r="G10052">
        <v>155.33907151273601</v>
      </c>
      <c r="H10052">
        <v>4128.9670322064803</v>
      </c>
      <c r="I10052">
        <v>9728.07922496637</v>
      </c>
    </row>
    <row r="10053" spans="1:9" x14ac:dyDescent="0.25">
      <c r="A10053" t="s">
        <v>67</v>
      </c>
      <c r="B10053">
        <v>2007</v>
      </c>
      <c r="C10053">
        <v>7</v>
      </c>
      <c r="D10053">
        <v>5946.5045200914201</v>
      </c>
      <c r="E10053">
        <v>29907.045475015999</v>
      </c>
      <c r="F10053">
        <v>3596.9231449029899</v>
      </c>
      <c r="G10053">
        <v>1794.39511150054</v>
      </c>
      <c r="H10053">
        <v>11340.9555923184</v>
      </c>
      <c r="I10053">
        <v>6135.0696458812499</v>
      </c>
    </row>
    <row r="10054" spans="1:9" x14ac:dyDescent="0.25">
      <c r="A10054" t="s">
        <v>67</v>
      </c>
      <c r="B10054">
        <v>2007</v>
      </c>
      <c r="C10054">
        <v>8</v>
      </c>
      <c r="D10054">
        <v>3658.8083904067098</v>
      </c>
      <c r="E10054">
        <v>31478.583844399102</v>
      </c>
      <c r="F10054">
        <v>4866.1086988450697</v>
      </c>
      <c r="G10054">
        <v>2429.21716132653</v>
      </c>
      <c r="H10054">
        <v>8377.2843965257107</v>
      </c>
      <c r="I10054">
        <v>4258.6317283518902</v>
      </c>
    </row>
    <row r="10055" spans="1:9" x14ac:dyDescent="0.25">
      <c r="A10055" t="s">
        <v>67</v>
      </c>
      <c r="B10055">
        <v>2007</v>
      </c>
      <c r="C10055">
        <v>9</v>
      </c>
      <c r="D10055">
        <v>1665.1149210830999</v>
      </c>
      <c r="E10055">
        <v>31591.002025308801</v>
      </c>
      <c r="F10055">
        <v>6492.4680303035302</v>
      </c>
      <c r="G10055">
        <v>3239.0630446179798</v>
      </c>
      <c r="H10055">
        <v>9163.4609843869894</v>
      </c>
      <c r="I10055">
        <v>2096.83595338237</v>
      </c>
    </row>
    <row r="10056" spans="1:9" x14ac:dyDescent="0.25">
      <c r="A10056" t="s">
        <v>67</v>
      </c>
      <c r="B10056">
        <v>2007</v>
      </c>
      <c r="C10056">
        <v>10</v>
      </c>
      <c r="D10056">
        <v>1262.7488833171001</v>
      </c>
      <c r="E10056">
        <v>31751.6242028944</v>
      </c>
      <c r="F10056">
        <v>4369.1637138403903</v>
      </c>
      <c r="G10056">
        <v>2182.2168418442702</v>
      </c>
      <c r="H10056">
        <v>4121.4627112667604</v>
      </c>
      <c r="I10056">
        <v>1540.44226731756</v>
      </c>
    </row>
    <row r="10057" spans="1:9" x14ac:dyDescent="0.25">
      <c r="A10057" t="s">
        <v>67</v>
      </c>
      <c r="B10057">
        <v>2007</v>
      </c>
      <c r="C10057">
        <v>11</v>
      </c>
      <c r="D10057">
        <v>1100.3841217536501</v>
      </c>
      <c r="E10057">
        <v>31736.8743441765</v>
      </c>
      <c r="F10057">
        <v>7468.8864255428198</v>
      </c>
      <c r="G10057">
        <v>3727.6463946379999</v>
      </c>
      <c r="H10057">
        <v>9288.1273044034406</v>
      </c>
      <c r="I10057">
        <v>1128.47619690841</v>
      </c>
    </row>
    <row r="10058" spans="1:9" x14ac:dyDescent="0.25">
      <c r="A10058" t="s">
        <v>67</v>
      </c>
      <c r="B10058">
        <v>2007</v>
      </c>
      <c r="C10058">
        <v>12</v>
      </c>
      <c r="D10058">
        <v>2222.8607401828299</v>
      </c>
      <c r="E10058">
        <v>31672.361058277798</v>
      </c>
      <c r="F10058">
        <v>6629.7990468934304</v>
      </c>
      <c r="G10058">
        <v>3308.6732321499398</v>
      </c>
      <c r="H10058">
        <v>8207.9933803619406</v>
      </c>
      <c r="I10058">
        <v>1388.9263315103101</v>
      </c>
    </row>
    <row r="10059" spans="1:9" x14ac:dyDescent="0.25">
      <c r="A10059" t="s">
        <v>67</v>
      </c>
      <c r="B10059">
        <v>2008</v>
      </c>
      <c r="C10059">
        <v>1</v>
      </c>
      <c r="D10059">
        <v>3220.9365092992998</v>
      </c>
      <c r="E10059">
        <v>31752.925970974298</v>
      </c>
      <c r="F10059">
        <v>8334.4335033482603</v>
      </c>
      <c r="G10059">
        <v>4157.2519992306898</v>
      </c>
      <c r="H10059">
        <v>11453.989572855</v>
      </c>
      <c r="I10059">
        <v>1407.2411985271101</v>
      </c>
    </row>
    <row r="10060" spans="1:9" x14ac:dyDescent="0.25">
      <c r="A10060" t="s">
        <v>67</v>
      </c>
      <c r="B10060">
        <v>2008</v>
      </c>
      <c r="C10060">
        <v>2</v>
      </c>
      <c r="D10060">
        <v>4973.2074998176304</v>
      </c>
      <c r="E10060">
        <v>31797.830493674799</v>
      </c>
      <c r="F10060">
        <v>4673.0486223253802</v>
      </c>
      <c r="G10060">
        <v>2332.8899741901701</v>
      </c>
      <c r="H10060">
        <v>5821.9245447296398</v>
      </c>
      <c r="I10060">
        <v>2111.1124467892901</v>
      </c>
    </row>
    <row r="10061" spans="1:9" x14ac:dyDescent="0.25">
      <c r="A10061" t="s">
        <v>67</v>
      </c>
      <c r="B10061">
        <v>2008</v>
      </c>
      <c r="C10061">
        <v>3</v>
      </c>
      <c r="D10061">
        <v>6121.8839184083699</v>
      </c>
      <c r="E10061">
        <v>31785.7066387144</v>
      </c>
      <c r="F10061">
        <v>4477.2790423109</v>
      </c>
      <c r="G10061">
        <v>2234.6133886607799</v>
      </c>
      <c r="H10061">
        <v>6349.17014013669</v>
      </c>
      <c r="I10061">
        <v>3473.5357416954698</v>
      </c>
    </row>
    <row r="10062" spans="1:9" x14ac:dyDescent="0.25">
      <c r="A10062" t="s">
        <v>67</v>
      </c>
      <c r="B10062">
        <v>2008</v>
      </c>
      <c r="C10062">
        <v>4</v>
      </c>
      <c r="D10062">
        <v>9224.9770583892496</v>
      </c>
      <c r="E10062">
        <v>31130.2401505671</v>
      </c>
      <c r="F10062">
        <v>2943.0369770992602</v>
      </c>
      <c r="G10062">
        <v>1468.76946365975</v>
      </c>
      <c r="H10062">
        <v>5165.7561553396199</v>
      </c>
      <c r="I10062">
        <v>6760.8575141369602</v>
      </c>
    </row>
    <row r="10063" spans="1:9" x14ac:dyDescent="0.25">
      <c r="A10063" t="s">
        <v>67</v>
      </c>
      <c r="B10063">
        <v>2008</v>
      </c>
      <c r="C10063">
        <v>5</v>
      </c>
      <c r="D10063">
        <v>11260.6900205889</v>
      </c>
      <c r="E10063">
        <v>28936.5874923013</v>
      </c>
      <c r="F10063">
        <v>1304.37488123034</v>
      </c>
      <c r="G10063">
        <v>649.89932001755403</v>
      </c>
      <c r="H10063">
        <v>4984.8748319259103</v>
      </c>
      <c r="I10063">
        <v>9163.2185604984697</v>
      </c>
    </row>
    <row r="10064" spans="1:9" x14ac:dyDescent="0.25">
      <c r="A10064" t="s">
        <v>67</v>
      </c>
      <c r="B10064">
        <v>2008</v>
      </c>
      <c r="C10064">
        <v>6</v>
      </c>
      <c r="D10064">
        <v>9805.9712353992199</v>
      </c>
      <c r="E10064">
        <v>28076.528401996598</v>
      </c>
      <c r="F10064">
        <v>1921.0937964150601</v>
      </c>
      <c r="G10064">
        <v>958.755533359065</v>
      </c>
      <c r="H10064">
        <v>10160.437795981201</v>
      </c>
      <c r="I10064">
        <v>8545.7399422507606</v>
      </c>
    </row>
    <row r="10065" spans="1:9" x14ac:dyDescent="0.25">
      <c r="A10065" t="s">
        <v>67</v>
      </c>
      <c r="B10065">
        <v>2008</v>
      </c>
      <c r="C10065">
        <v>7</v>
      </c>
      <c r="D10065">
        <v>7172.1673176588001</v>
      </c>
      <c r="E10065">
        <v>30460.1881517806</v>
      </c>
      <c r="F10065">
        <v>1849.1805251067899</v>
      </c>
      <c r="G10065">
        <v>921.29005742955496</v>
      </c>
      <c r="H10065">
        <v>6713.4149049745301</v>
      </c>
      <c r="I10065">
        <v>7509.5261625479598</v>
      </c>
    </row>
    <row r="10066" spans="1:9" x14ac:dyDescent="0.25">
      <c r="A10066" t="s">
        <v>67</v>
      </c>
      <c r="B10066">
        <v>2008</v>
      </c>
      <c r="C10066">
        <v>8</v>
      </c>
      <c r="D10066">
        <v>2931.8534414678902</v>
      </c>
      <c r="E10066">
        <v>31409.7389424998</v>
      </c>
      <c r="F10066">
        <v>8922.7272204912697</v>
      </c>
      <c r="G10066">
        <v>4452.8785108987904</v>
      </c>
      <c r="H10066">
        <v>16477.2673503156</v>
      </c>
      <c r="I10066">
        <v>3489.4661528593701</v>
      </c>
    </row>
    <row r="10067" spans="1:9" x14ac:dyDescent="0.25">
      <c r="A10067" t="s">
        <v>67</v>
      </c>
      <c r="B10067">
        <v>2008</v>
      </c>
      <c r="C10067">
        <v>9</v>
      </c>
      <c r="D10067">
        <v>1742.3523102644599</v>
      </c>
      <c r="E10067">
        <v>31579.672535038</v>
      </c>
      <c r="F10067">
        <v>3931.2259267303202</v>
      </c>
      <c r="G10067">
        <v>1961.07606846659</v>
      </c>
      <c r="H10067">
        <v>3944.9219453154301</v>
      </c>
      <c r="I10067">
        <v>2168.5636460036299</v>
      </c>
    </row>
    <row r="10068" spans="1:9" x14ac:dyDescent="0.25">
      <c r="A10068" t="s">
        <v>67</v>
      </c>
      <c r="B10068">
        <v>2008</v>
      </c>
      <c r="C10068">
        <v>10</v>
      </c>
      <c r="D10068">
        <v>1207.6096041384801</v>
      </c>
      <c r="E10068">
        <v>31683.978151654799</v>
      </c>
      <c r="F10068">
        <v>7845.4948379891903</v>
      </c>
      <c r="G10068">
        <v>3915.0019257108702</v>
      </c>
      <c r="H10068">
        <v>11029.950316738599</v>
      </c>
      <c r="I10068">
        <v>1473.8060543603999</v>
      </c>
    </row>
    <row r="10069" spans="1:9" x14ac:dyDescent="0.25">
      <c r="A10069" t="s">
        <v>67</v>
      </c>
      <c r="B10069">
        <v>2008</v>
      </c>
      <c r="C10069">
        <v>11</v>
      </c>
      <c r="D10069">
        <v>1290.4097778661401</v>
      </c>
      <c r="E10069">
        <v>31817.955701758401</v>
      </c>
      <c r="F10069">
        <v>6792.9183262076604</v>
      </c>
      <c r="G10069">
        <v>3390.0105411690201</v>
      </c>
      <c r="H10069">
        <v>7804.6102623974602</v>
      </c>
      <c r="I10069">
        <v>1231.3907020085901</v>
      </c>
    </row>
    <row r="10070" spans="1:9" x14ac:dyDescent="0.25">
      <c r="A10070" t="s">
        <v>67</v>
      </c>
      <c r="B10070">
        <v>2008</v>
      </c>
      <c r="C10070">
        <v>12</v>
      </c>
      <c r="D10070">
        <v>2063.66319783775</v>
      </c>
      <c r="E10070">
        <v>31772.981519222099</v>
      </c>
      <c r="F10070">
        <v>6054.1825827580997</v>
      </c>
      <c r="G10070">
        <v>3022.0283855724101</v>
      </c>
      <c r="H10070">
        <v>7211.7683383908598</v>
      </c>
      <c r="I10070">
        <v>1318.61163858909</v>
      </c>
    </row>
    <row r="10071" spans="1:9" x14ac:dyDescent="0.25">
      <c r="A10071" t="s">
        <v>67</v>
      </c>
      <c r="B10071">
        <v>2009</v>
      </c>
      <c r="C10071">
        <v>1</v>
      </c>
      <c r="D10071">
        <v>3000.5307496231299</v>
      </c>
      <c r="E10071">
        <v>31796.312839690399</v>
      </c>
      <c r="F10071">
        <v>5777.6666941128397</v>
      </c>
      <c r="G10071">
        <v>2883.7410791767702</v>
      </c>
      <c r="H10071">
        <v>6025.3464705262804</v>
      </c>
      <c r="I10071">
        <v>1354.98484701744</v>
      </c>
    </row>
    <row r="10072" spans="1:9" x14ac:dyDescent="0.25">
      <c r="A10072" t="s">
        <v>67</v>
      </c>
      <c r="B10072">
        <v>2009</v>
      </c>
      <c r="C10072">
        <v>2</v>
      </c>
      <c r="D10072">
        <v>3669.63260798187</v>
      </c>
      <c r="E10072">
        <v>31857.932530583301</v>
      </c>
      <c r="F10072">
        <v>5646.3197176874201</v>
      </c>
      <c r="G10072">
        <v>2819.5055482429402</v>
      </c>
      <c r="H10072">
        <v>6777.0340240013702</v>
      </c>
      <c r="I10072">
        <v>1645.67473745953</v>
      </c>
    </row>
    <row r="10073" spans="1:9" x14ac:dyDescent="0.25">
      <c r="A10073" t="s">
        <v>67</v>
      </c>
      <c r="B10073">
        <v>2009</v>
      </c>
      <c r="C10073">
        <v>3</v>
      </c>
      <c r="D10073">
        <v>6323.4323295813001</v>
      </c>
      <c r="E10073">
        <v>31702.268155899001</v>
      </c>
      <c r="F10073">
        <v>3352.0449900610101</v>
      </c>
      <c r="G10073">
        <v>1672.04870996868</v>
      </c>
      <c r="H10073">
        <v>4489.2607750872003</v>
      </c>
      <c r="I10073">
        <v>3575.8500873804501</v>
      </c>
    </row>
    <row r="10074" spans="1:9" x14ac:dyDescent="0.25">
      <c r="A10074" t="s">
        <v>67</v>
      </c>
      <c r="B10074">
        <v>2009</v>
      </c>
      <c r="C10074">
        <v>4</v>
      </c>
      <c r="D10074">
        <v>10376.833307385001</v>
      </c>
      <c r="E10074">
        <v>30919.762462722199</v>
      </c>
      <c r="F10074">
        <v>1528.42574555072</v>
      </c>
      <c r="G10074">
        <v>763.96968487761796</v>
      </c>
      <c r="H10074">
        <v>3414.5282163201</v>
      </c>
      <c r="I10074">
        <v>7370.1337223499204</v>
      </c>
    </row>
    <row r="10075" spans="1:9" x14ac:dyDescent="0.25">
      <c r="A10075" t="s">
        <v>67</v>
      </c>
      <c r="B10075">
        <v>2009</v>
      </c>
      <c r="C10075">
        <v>5</v>
      </c>
      <c r="D10075">
        <v>12131.3933795312</v>
      </c>
      <c r="E10075">
        <v>28933.265821773399</v>
      </c>
      <c r="F10075">
        <v>1101.3055208322501</v>
      </c>
      <c r="G10075">
        <v>550.30924319131702</v>
      </c>
      <c r="H10075">
        <v>5772.7744650803497</v>
      </c>
      <c r="I10075">
        <v>9777.2808207210492</v>
      </c>
    </row>
    <row r="10076" spans="1:9" x14ac:dyDescent="0.25">
      <c r="A10076" t="s">
        <v>67</v>
      </c>
      <c r="B10076">
        <v>2009</v>
      </c>
      <c r="C10076">
        <v>6</v>
      </c>
      <c r="D10076">
        <v>8864.7080281422604</v>
      </c>
      <c r="E10076">
        <v>29407.085850048599</v>
      </c>
      <c r="F10076">
        <v>3277.0433642723101</v>
      </c>
      <c r="G10076">
        <v>1634.6032487626701</v>
      </c>
      <c r="H10076">
        <v>10484.667014066999</v>
      </c>
      <c r="I10076">
        <v>8328.9682282015001</v>
      </c>
    </row>
    <row r="10077" spans="1:9" x14ac:dyDescent="0.25">
      <c r="A10077" t="s">
        <v>67</v>
      </c>
      <c r="B10077">
        <v>2009</v>
      </c>
      <c r="C10077">
        <v>7</v>
      </c>
      <c r="D10077">
        <v>5699.4770480916304</v>
      </c>
      <c r="E10077">
        <v>30300.1506857774</v>
      </c>
      <c r="F10077">
        <v>10252.094604842599</v>
      </c>
      <c r="G10077">
        <v>5115.20069060485</v>
      </c>
      <c r="H10077">
        <v>23111.9174041564</v>
      </c>
      <c r="I10077">
        <v>5964.8964192024396</v>
      </c>
    </row>
    <row r="10078" spans="1:9" x14ac:dyDescent="0.25">
      <c r="A10078" t="s">
        <v>67</v>
      </c>
      <c r="B10078">
        <v>2009</v>
      </c>
      <c r="C10078">
        <v>8</v>
      </c>
      <c r="D10078">
        <v>3525.8124759869802</v>
      </c>
      <c r="E10078">
        <v>31084.7480632275</v>
      </c>
      <c r="F10078">
        <v>6324.0475579980503</v>
      </c>
      <c r="G10078">
        <v>3154.3415569424001</v>
      </c>
      <c r="H10078">
        <v>12130.0772694976</v>
      </c>
      <c r="I10078">
        <v>4066.6518303164798</v>
      </c>
    </row>
    <row r="10079" spans="1:9" x14ac:dyDescent="0.25">
      <c r="A10079" t="s">
        <v>67</v>
      </c>
      <c r="B10079">
        <v>2009</v>
      </c>
      <c r="C10079">
        <v>9</v>
      </c>
      <c r="D10079">
        <v>1981.4524317605001</v>
      </c>
      <c r="E10079">
        <v>31572.5433404959</v>
      </c>
      <c r="F10079">
        <v>5967.9790846566202</v>
      </c>
      <c r="G10079">
        <v>2979.4318192995502</v>
      </c>
      <c r="H10079">
        <v>8890.5032395967191</v>
      </c>
      <c r="I10079">
        <v>2420.20699729846</v>
      </c>
    </row>
    <row r="10080" spans="1:9" x14ac:dyDescent="0.25">
      <c r="A10080" t="s">
        <v>67</v>
      </c>
      <c r="B10080">
        <v>2009</v>
      </c>
      <c r="C10080">
        <v>10</v>
      </c>
      <c r="D10080">
        <v>1084.5757732074701</v>
      </c>
      <c r="E10080">
        <v>31689.6823688439</v>
      </c>
      <c r="F10080">
        <v>6141.8564205719404</v>
      </c>
      <c r="G10080">
        <v>3065.9815615808702</v>
      </c>
      <c r="H10080">
        <v>7386.5860900473099</v>
      </c>
      <c r="I10080">
        <v>1386.2864181484399</v>
      </c>
    </row>
    <row r="10081" spans="1:9" x14ac:dyDescent="0.25">
      <c r="A10081" t="s">
        <v>67</v>
      </c>
      <c r="B10081">
        <v>2009</v>
      </c>
      <c r="C10081">
        <v>11</v>
      </c>
      <c r="D10081">
        <v>1013.39326780543</v>
      </c>
      <c r="E10081">
        <v>31743.684824139898</v>
      </c>
      <c r="F10081">
        <v>9134.1103323562893</v>
      </c>
      <c r="G10081">
        <v>4557.7466805725198</v>
      </c>
      <c r="H10081">
        <v>11869.793828095801</v>
      </c>
      <c r="I10081">
        <v>1063.7403747880701</v>
      </c>
    </row>
    <row r="10082" spans="1:9" x14ac:dyDescent="0.25">
      <c r="A10082" t="s">
        <v>67</v>
      </c>
      <c r="B10082">
        <v>2009</v>
      </c>
      <c r="C10082">
        <v>12</v>
      </c>
      <c r="D10082">
        <v>1567.4439906084699</v>
      </c>
      <c r="E10082">
        <v>31779.032672128</v>
      </c>
      <c r="F10082">
        <v>5833.4214585402997</v>
      </c>
      <c r="G10082">
        <v>2911.8793882386499</v>
      </c>
      <c r="H10082">
        <v>6448.6259368094497</v>
      </c>
      <c r="I10082">
        <v>1124.0251158578601</v>
      </c>
    </row>
    <row r="10083" spans="1:9" x14ac:dyDescent="0.25">
      <c r="A10083" t="s">
        <v>67</v>
      </c>
      <c r="B10083">
        <v>2010</v>
      </c>
      <c r="C10083">
        <v>1</v>
      </c>
      <c r="D10083">
        <v>2339.7184274112901</v>
      </c>
      <c r="E10083">
        <v>31849.026952079301</v>
      </c>
      <c r="F10083">
        <v>5086.5873178072698</v>
      </c>
      <c r="G10083">
        <v>2539.9000884225502</v>
      </c>
      <c r="H10083">
        <v>3681.8178874543</v>
      </c>
      <c r="I10083">
        <v>1151.67555596075</v>
      </c>
    </row>
    <row r="10084" spans="1:9" x14ac:dyDescent="0.25">
      <c r="A10084" t="s">
        <v>67</v>
      </c>
      <c r="B10084">
        <v>2010</v>
      </c>
      <c r="C10084">
        <v>2</v>
      </c>
      <c r="D10084">
        <v>3247.6228512354401</v>
      </c>
      <c r="E10084">
        <v>31829.761343350499</v>
      </c>
      <c r="F10084">
        <v>5432.3048333080296</v>
      </c>
      <c r="G10084">
        <v>2710.6973187396802</v>
      </c>
      <c r="H10084">
        <v>6464.5424302130696</v>
      </c>
      <c r="I10084">
        <v>1481.69658749009</v>
      </c>
    </row>
    <row r="10085" spans="1:9" x14ac:dyDescent="0.25">
      <c r="A10085" t="s">
        <v>67</v>
      </c>
      <c r="B10085">
        <v>2010</v>
      </c>
      <c r="C10085">
        <v>3</v>
      </c>
      <c r="D10085">
        <v>6755.8576891592902</v>
      </c>
      <c r="E10085">
        <v>31695.936521641299</v>
      </c>
      <c r="F10085">
        <v>3750.1032066500802</v>
      </c>
      <c r="G10085">
        <v>1872.53790358436</v>
      </c>
      <c r="H10085">
        <v>5093.0694394193997</v>
      </c>
      <c r="I10085">
        <v>3706.5226754226601</v>
      </c>
    </row>
    <row r="10086" spans="1:9" x14ac:dyDescent="0.25">
      <c r="A10086" t="s">
        <v>67</v>
      </c>
      <c r="B10086">
        <v>2010</v>
      </c>
      <c r="C10086">
        <v>4</v>
      </c>
      <c r="D10086">
        <v>9102.4367872032108</v>
      </c>
      <c r="E10086">
        <v>30938.693582626998</v>
      </c>
      <c r="F10086">
        <v>1667.5067780858799</v>
      </c>
      <c r="G10086">
        <v>832.86043830024198</v>
      </c>
      <c r="H10086">
        <v>4063.9339605633199</v>
      </c>
      <c r="I10086">
        <v>6513.2005053550802</v>
      </c>
    </row>
    <row r="10087" spans="1:9" x14ac:dyDescent="0.25">
      <c r="A10087" t="s">
        <v>67</v>
      </c>
      <c r="B10087">
        <v>2010</v>
      </c>
      <c r="C10087">
        <v>5</v>
      </c>
      <c r="D10087">
        <v>10241.0787070878</v>
      </c>
      <c r="E10087">
        <v>30565.603502197599</v>
      </c>
      <c r="F10087">
        <v>3401.98978702768</v>
      </c>
      <c r="G10087">
        <v>1698.19397806038</v>
      </c>
      <c r="H10087">
        <v>11044.701857178101</v>
      </c>
      <c r="I10087">
        <v>8847.1702783639794</v>
      </c>
    </row>
    <row r="10088" spans="1:9" x14ac:dyDescent="0.25">
      <c r="A10088" t="s">
        <v>67</v>
      </c>
      <c r="B10088">
        <v>2010</v>
      </c>
      <c r="C10088">
        <v>6</v>
      </c>
      <c r="D10088">
        <v>8888.1700365515098</v>
      </c>
      <c r="E10088">
        <v>30495.294396359499</v>
      </c>
      <c r="F10088">
        <v>5499.8523635342099</v>
      </c>
      <c r="G10088">
        <v>2744.3038471903101</v>
      </c>
      <c r="H10088">
        <v>14082.955224356099</v>
      </c>
      <c r="I10088">
        <v>8624.9589079620691</v>
      </c>
    </row>
    <row r="10089" spans="1:9" x14ac:dyDescent="0.25">
      <c r="A10089" t="s">
        <v>67</v>
      </c>
      <c r="B10089">
        <v>2010</v>
      </c>
      <c r="C10089">
        <v>7</v>
      </c>
      <c r="D10089">
        <v>6761.6527797311601</v>
      </c>
      <c r="E10089">
        <v>30559.624437963001</v>
      </c>
      <c r="F10089">
        <v>5652.9370445314798</v>
      </c>
      <c r="G10089">
        <v>2819.1908715562599</v>
      </c>
      <c r="H10089">
        <v>13878.221184432599</v>
      </c>
      <c r="I10089">
        <v>7086.231329577</v>
      </c>
    </row>
    <row r="10090" spans="1:9" x14ac:dyDescent="0.25">
      <c r="A10090" t="s">
        <v>67</v>
      </c>
      <c r="B10090">
        <v>2010</v>
      </c>
      <c r="C10090">
        <v>8</v>
      </c>
      <c r="D10090">
        <v>3255.2667862981002</v>
      </c>
      <c r="E10090">
        <v>31257.9727509197</v>
      </c>
      <c r="F10090">
        <v>6320.5132705778096</v>
      </c>
      <c r="G10090">
        <v>3151.5281311490598</v>
      </c>
      <c r="H10090">
        <v>11404.139616713899</v>
      </c>
      <c r="I10090">
        <v>3812.8583150578102</v>
      </c>
    </row>
    <row r="10091" spans="1:9" x14ac:dyDescent="0.25">
      <c r="A10091" t="s">
        <v>67</v>
      </c>
      <c r="B10091">
        <v>2010</v>
      </c>
      <c r="C10091">
        <v>9</v>
      </c>
      <c r="D10091">
        <v>1998.7345451695401</v>
      </c>
      <c r="E10091">
        <v>31382.395387654899</v>
      </c>
      <c r="F10091">
        <v>7610.4801457372496</v>
      </c>
      <c r="G10091">
        <v>3798.1789596256499</v>
      </c>
      <c r="H10091">
        <v>10453.166378857601</v>
      </c>
      <c r="I10091">
        <v>2413.26253970677</v>
      </c>
    </row>
    <row r="10092" spans="1:9" x14ac:dyDescent="0.25">
      <c r="A10092" t="s">
        <v>67</v>
      </c>
      <c r="B10092">
        <v>2010</v>
      </c>
      <c r="C10092">
        <v>10</v>
      </c>
      <c r="D10092">
        <v>1207.51809360776</v>
      </c>
      <c r="E10092">
        <v>31079.753498984501</v>
      </c>
      <c r="F10092">
        <v>3821.1345545272702</v>
      </c>
      <c r="G10092">
        <v>1906.9990123904799</v>
      </c>
      <c r="H10092">
        <v>4772.7507268257305</v>
      </c>
      <c r="I10092">
        <v>1460.7566216114301</v>
      </c>
    </row>
    <row r="10093" spans="1:9" x14ac:dyDescent="0.25">
      <c r="A10093" t="s">
        <v>67</v>
      </c>
      <c r="B10093">
        <v>2010</v>
      </c>
      <c r="C10093">
        <v>11</v>
      </c>
      <c r="D10093">
        <v>984.29825141979995</v>
      </c>
      <c r="E10093">
        <v>31774.546782095698</v>
      </c>
      <c r="F10093">
        <v>4857.2599323064196</v>
      </c>
      <c r="G10093">
        <v>2424.7369210186198</v>
      </c>
      <c r="H10093">
        <v>4649.2757089586003</v>
      </c>
      <c r="I10093">
        <v>1068.6525866084801</v>
      </c>
    </row>
    <row r="10094" spans="1:9" x14ac:dyDescent="0.25">
      <c r="A10094" t="s">
        <v>67</v>
      </c>
      <c r="B10094">
        <v>2010</v>
      </c>
      <c r="C10094">
        <v>12</v>
      </c>
      <c r="D10094">
        <v>1483.0087758689201</v>
      </c>
      <c r="E10094">
        <v>31888.389358527798</v>
      </c>
      <c r="F10094">
        <v>6456.3422466742204</v>
      </c>
      <c r="G10094">
        <v>3223.3671561798201</v>
      </c>
      <c r="H10094">
        <v>6158.8075549110999</v>
      </c>
      <c r="I10094">
        <v>1090.73690857987</v>
      </c>
    </row>
    <row r="10095" spans="1:9" x14ac:dyDescent="0.25">
      <c r="A10095" t="s">
        <v>67</v>
      </c>
      <c r="B10095">
        <v>2011</v>
      </c>
      <c r="C10095">
        <v>1</v>
      </c>
      <c r="D10095">
        <v>3404.2369940006802</v>
      </c>
      <c r="E10095">
        <v>31824.860720545901</v>
      </c>
      <c r="F10095">
        <v>6206.4227774636402</v>
      </c>
      <c r="G10095">
        <v>3098.1829601024701</v>
      </c>
      <c r="H10095">
        <v>7448.2266817193404</v>
      </c>
      <c r="I10095">
        <v>1472.3586842827301</v>
      </c>
    </row>
    <row r="10096" spans="1:9" x14ac:dyDescent="0.25">
      <c r="A10096" t="s">
        <v>67</v>
      </c>
      <c r="B10096">
        <v>2011</v>
      </c>
      <c r="C10096">
        <v>2</v>
      </c>
      <c r="D10096">
        <v>3946.0121295411</v>
      </c>
      <c r="E10096">
        <v>31486.817340349298</v>
      </c>
      <c r="F10096">
        <v>4129.8163778727703</v>
      </c>
      <c r="G10096">
        <v>2061.23405416479</v>
      </c>
      <c r="H10096">
        <v>4427.5268401441799</v>
      </c>
      <c r="I10096">
        <v>1714.2895958418601</v>
      </c>
    </row>
    <row r="10097" spans="1:9" x14ac:dyDescent="0.25">
      <c r="A10097" t="s">
        <v>67</v>
      </c>
      <c r="B10097">
        <v>2011</v>
      </c>
      <c r="C10097">
        <v>3</v>
      </c>
      <c r="D10097">
        <v>7582.2320107952501</v>
      </c>
      <c r="E10097">
        <v>31598.122781105401</v>
      </c>
      <c r="F10097">
        <v>3365.0805701023401</v>
      </c>
      <c r="G10097">
        <v>1680.8724002188701</v>
      </c>
      <c r="H10097">
        <v>5121.1299483990597</v>
      </c>
      <c r="I10097">
        <v>4143.7121279799303</v>
      </c>
    </row>
    <row r="10098" spans="1:9" x14ac:dyDescent="0.25">
      <c r="A10098" t="s">
        <v>67</v>
      </c>
      <c r="B10098">
        <v>2011</v>
      </c>
      <c r="C10098">
        <v>4</v>
      </c>
      <c r="D10098">
        <v>11353.8628103459</v>
      </c>
      <c r="E10098">
        <v>30716.9412177964</v>
      </c>
      <c r="F10098">
        <v>1437.7682122363999</v>
      </c>
      <c r="G10098">
        <v>717.89819096926306</v>
      </c>
      <c r="H10098">
        <v>3208.3564960325102</v>
      </c>
      <c r="I10098">
        <v>8022.7887409728</v>
      </c>
    </row>
    <row r="10099" spans="1:9" x14ac:dyDescent="0.25">
      <c r="A10099" t="s">
        <v>67</v>
      </c>
      <c r="B10099">
        <v>2011</v>
      </c>
      <c r="C10099">
        <v>5</v>
      </c>
      <c r="D10099">
        <v>10827.201901375</v>
      </c>
      <c r="E10099">
        <v>29339.7892726012</v>
      </c>
      <c r="F10099">
        <v>2624.17798319545</v>
      </c>
      <c r="G10099">
        <v>1309.57585430877</v>
      </c>
      <c r="H10099">
        <v>11035.426338949001</v>
      </c>
      <c r="I10099">
        <v>8813.8982648220099</v>
      </c>
    </row>
    <row r="10100" spans="1:9" x14ac:dyDescent="0.25">
      <c r="A10100" t="s">
        <v>67</v>
      </c>
      <c r="B10100">
        <v>2011</v>
      </c>
      <c r="C10100">
        <v>6</v>
      </c>
      <c r="D10100">
        <v>9798.5804330067804</v>
      </c>
      <c r="E10100">
        <v>30431.6668643505</v>
      </c>
      <c r="F10100">
        <v>3065.8685275994198</v>
      </c>
      <c r="G10100">
        <v>1528.86824354553</v>
      </c>
      <c r="H10100">
        <v>10210.614314938301</v>
      </c>
      <c r="I10100">
        <v>9405.8768910612107</v>
      </c>
    </row>
    <row r="10101" spans="1:9" x14ac:dyDescent="0.25">
      <c r="A10101" t="s">
        <v>67</v>
      </c>
      <c r="B10101">
        <v>2011</v>
      </c>
      <c r="C10101">
        <v>7</v>
      </c>
      <c r="D10101">
        <v>6419.7375519833804</v>
      </c>
      <c r="E10101">
        <v>30791.7870268816</v>
      </c>
      <c r="F10101">
        <v>4345.3116801350798</v>
      </c>
      <c r="G10101">
        <v>2168.6029464451499</v>
      </c>
      <c r="H10101">
        <v>11216.153240481999</v>
      </c>
      <c r="I10101">
        <v>6833.2795250300496</v>
      </c>
    </row>
    <row r="10102" spans="1:9" x14ac:dyDescent="0.25">
      <c r="A10102" t="s">
        <v>67</v>
      </c>
      <c r="B10102">
        <v>2011</v>
      </c>
      <c r="C10102">
        <v>8</v>
      </c>
      <c r="D10102">
        <v>3398.7652027809399</v>
      </c>
      <c r="E10102">
        <v>30880.747816103602</v>
      </c>
      <c r="F10102">
        <v>9680.9563451952508</v>
      </c>
      <c r="G10102">
        <v>4832.6932571992702</v>
      </c>
      <c r="H10102">
        <v>18042.4709421714</v>
      </c>
      <c r="I10102">
        <v>3922.93541249695</v>
      </c>
    </row>
    <row r="10103" spans="1:9" x14ac:dyDescent="0.25">
      <c r="A10103" t="s">
        <v>67</v>
      </c>
      <c r="B10103">
        <v>2011</v>
      </c>
      <c r="C10103">
        <v>9</v>
      </c>
      <c r="D10103">
        <v>1726.79215785922</v>
      </c>
      <c r="E10103">
        <v>31525.244831858599</v>
      </c>
      <c r="F10103">
        <v>9957.1945803852304</v>
      </c>
      <c r="G10103">
        <v>4969.7226432131001</v>
      </c>
      <c r="H10103">
        <v>16262.1382219757</v>
      </c>
      <c r="I10103">
        <v>2158.1510975973001</v>
      </c>
    </row>
    <row r="10104" spans="1:9" x14ac:dyDescent="0.25">
      <c r="A10104" t="s">
        <v>67</v>
      </c>
      <c r="B10104">
        <v>2011</v>
      </c>
      <c r="C10104">
        <v>10</v>
      </c>
      <c r="D10104">
        <v>1390.7346677471601</v>
      </c>
      <c r="E10104">
        <v>31553.000266931602</v>
      </c>
      <c r="F10104">
        <v>5387.0412247963004</v>
      </c>
      <c r="G10104">
        <v>2688.2811596757801</v>
      </c>
      <c r="H10104">
        <v>6372.3622917030198</v>
      </c>
      <c r="I10104">
        <v>1647.28081724242</v>
      </c>
    </row>
    <row r="10105" spans="1:9" x14ac:dyDescent="0.25">
      <c r="A10105" t="s">
        <v>67</v>
      </c>
      <c r="B10105">
        <v>2011</v>
      </c>
      <c r="C10105">
        <v>11</v>
      </c>
      <c r="D10105">
        <v>1375.44751778203</v>
      </c>
      <c r="E10105">
        <v>31837.4515581624</v>
      </c>
      <c r="F10105">
        <v>5338.6592805640303</v>
      </c>
      <c r="G10105">
        <v>2664.3167931916701</v>
      </c>
      <c r="H10105">
        <v>5067.9930148483299</v>
      </c>
      <c r="I10105">
        <v>1296.2339692258099</v>
      </c>
    </row>
    <row r="10106" spans="1:9" x14ac:dyDescent="0.25">
      <c r="A10106" t="s">
        <v>67</v>
      </c>
      <c r="B10106">
        <v>2011</v>
      </c>
      <c r="C10106">
        <v>12</v>
      </c>
      <c r="D10106">
        <v>2126.0650088303601</v>
      </c>
      <c r="E10106">
        <v>31707.6927165817</v>
      </c>
      <c r="F10106">
        <v>8568.4388494957602</v>
      </c>
      <c r="G10106">
        <v>4277.9824633890303</v>
      </c>
      <c r="H10106">
        <v>12025.934671519701</v>
      </c>
      <c r="I10106">
        <v>1364.1153444363699</v>
      </c>
    </row>
    <row r="10107" spans="1:9" x14ac:dyDescent="0.25">
      <c r="A10107" t="s">
        <v>67</v>
      </c>
      <c r="B10107">
        <v>2012</v>
      </c>
      <c r="C10107">
        <v>1</v>
      </c>
      <c r="D10107">
        <v>2923.8392149453398</v>
      </c>
      <c r="E10107">
        <v>31885.2306600181</v>
      </c>
      <c r="F10107">
        <v>6493.9264584846997</v>
      </c>
      <c r="G10107">
        <v>3242.4754074044899</v>
      </c>
      <c r="H10107">
        <v>7418.3650588034698</v>
      </c>
      <c r="I10107">
        <v>1332.4932069261599</v>
      </c>
    </row>
    <row r="10108" spans="1:9" x14ac:dyDescent="0.25">
      <c r="A10108" t="s">
        <v>67</v>
      </c>
      <c r="B10108">
        <v>2012</v>
      </c>
      <c r="C10108">
        <v>2</v>
      </c>
      <c r="D10108">
        <v>4934.1860238498703</v>
      </c>
      <c r="E10108">
        <v>31867.174386861399</v>
      </c>
      <c r="F10108">
        <v>4523.8217182256903</v>
      </c>
      <c r="G10108">
        <v>2258.5099309976199</v>
      </c>
      <c r="H10108">
        <v>4561.0160819070097</v>
      </c>
      <c r="I10108">
        <v>2129.5141987637398</v>
      </c>
    </row>
    <row r="10109" spans="1:9" x14ac:dyDescent="0.25">
      <c r="A10109" t="s">
        <v>67</v>
      </c>
      <c r="B10109">
        <v>2012</v>
      </c>
      <c r="C10109">
        <v>3</v>
      </c>
      <c r="D10109">
        <v>8005.5327710764896</v>
      </c>
      <c r="E10109">
        <v>31688.062786139999</v>
      </c>
      <c r="F10109">
        <v>2747.7537970753001</v>
      </c>
      <c r="G10109">
        <v>1373.3640783625499</v>
      </c>
      <c r="H10109">
        <v>4078.90266027498</v>
      </c>
      <c r="I10109">
        <v>4408.2124879013099</v>
      </c>
    </row>
    <row r="10110" spans="1:9" x14ac:dyDescent="0.25">
      <c r="A10110" t="s">
        <v>67</v>
      </c>
      <c r="B10110">
        <v>2012</v>
      </c>
      <c r="C10110">
        <v>4</v>
      </c>
      <c r="D10110">
        <v>8151.48147741511</v>
      </c>
      <c r="E10110">
        <v>31525.1502252194</v>
      </c>
      <c r="F10110">
        <v>3001.1538745625899</v>
      </c>
      <c r="G10110">
        <v>1496.7082535433001</v>
      </c>
      <c r="H10110">
        <v>6234.3106409997099</v>
      </c>
      <c r="I10110">
        <v>6038.0810199246198</v>
      </c>
    </row>
    <row r="10111" spans="1:9" x14ac:dyDescent="0.25">
      <c r="A10111" t="s">
        <v>67</v>
      </c>
      <c r="B10111">
        <v>2012</v>
      </c>
      <c r="C10111">
        <v>5</v>
      </c>
      <c r="D10111">
        <v>10280.8249902773</v>
      </c>
      <c r="E10111">
        <v>30957.856781268099</v>
      </c>
      <c r="F10111">
        <v>3015.2337168855302</v>
      </c>
      <c r="G10111">
        <v>1504.21596081042</v>
      </c>
      <c r="H10111">
        <v>8157.9471503283403</v>
      </c>
      <c r="I10111">
        <v>9057.6528124550896</v>
      </c>
    </row>
    <row r="10112" spans="1:9" x14ac:dyDescent="0.25">
      <c r="A10112" t="s">
        <v>67</v>
      </c>
      <c r="B10112">
        <v>2012</v>
      </c>
      <c r="C10112">
        <v>6</v>
      </c>
      <c r="D10112">
        <v>7847.6834360200401</v>
      </c>
      <c r="E10112">
        <v>30951.978856098001</v>
      </c>
      <c r="F10112">
        <v>2818.4831206603199</v>
      </c>
      <c r="G10112">
        <v>1405.9789665963001</v>
      </c>
      <c r="H10112">
        <v>10026.333045113501</v>
      </c>
      <c r="I10112">
        <v>7814.43022103358</v>
      </c>
    </row>
    <row r="10113" spans="1:9" x14ac:dyDescent="0.25">
      <c r="A10113" t="s">
        <v>67</v>
      </c>
      <c r="B10113">
        <v>2012</v>
      </c>
      <c r="C10113">
        <v>7</v>
      </c>
      <c r="D10113">
        <v>5649.4133595487601</v>
      </c>
      <c r="E10113">
        <v>31420.0021562822</v>
      </c>
      <c r="F10113">
        <v>7191.5640095763401</v>
      </c>
      <c r="G10113">
        <v>3585.2978425400802</v>
      </c>
      <c r="H10113">
        <v>15184.626903191</v>
      </c>
      <c r="I10113">
        <v>6189.5359703588701</v>
      </c>
    </row>
    <row r="10114" spans="1:9" x14ac:dyDescent="0.25">
      <c r="A10114" t="s">
        <v>67</v>
      </c>
      <c r="B10114">
        <v>2012</v>
      </c>
      <c r="C10114">
        <v>8</v>
      </c>
      <c r="D10114">
        <v>3403.0953696505298</v>
      </c>
      <c r="E10114">
        <v>31467.738452045702</v>
      </c>
      <c r="F10114">
        <v>6772.4698987259299</v>
      </c>
      <c r="G10114">
        <v>3376.9513106466002</v>
      </c>
      <c r="H10114">
        <v>11807.5746517935</v>
      </c>
      <c r="I10114">
        <v>3993.2485529117598</v>
      </c>
    </row>
    <row r="10115" spans="1:9" x14ac:dyDescent="0.25">
      <c r="A10115" t="s">
        <v>67</v>
      </c>
      <c r="B10115">
        <v>2012</v>
      </c>
      <c r="C10115">
        <v>9</v>
      </c>
      <c r="D10115">
        <v>1769.5594459274901</v>
      </c>
      <c r="E10115">
        <v>31590.0035558614</v>
      </c>
      <c r="F10115">
        <v>6405.9134679448898</v>
      </c>
      <c r="G10115">
        <v>3197.0592433358302</v>
      </c>
      <c r="H10115">
        <v>9276.8877070032304</v>
      </c>
      <c r="I10115">
        <v>2204.5745088631002</v>
      </c>
    </row>
    <row r="10116" spans="1:9" x14ac:dyDescent="0.25">
      <c r="A10116" t="s">
        <v>67</v>
      </c>
      <c r="B10116">
        <v>2012</v>
      </c>
      <c r="C10116">
        <v>10</v>
      </c>
      <c r="D10116">
        <v>1015.94509270792</v>
      </c>
      <c r="E10116">
        <v>31651.421392451499</v>
      </c>
      <c r="F10116">
        <v>8028.77037417273</v>
      </c>
      <c r="G10116">
        <v>4006.9981706130402</v>
      </c>
      <c r="H10116">
        <v>10744.0491158678</v>
      </c>
      <c r="I10116">
        <v>1313.3015798205099</v>
      </c>
    </row>
    <row r="10117" spans="1:9" x14ac:dyDescent="0.25">
      <c r="A10117" t="s">
        <v>67</v>
      </c>
      <c r="B10117">
        <v>2012</v>
      </c>
      <c r="C10117">
        <v>11</v>
      </c>
      <c r="D10117">
        <v>1151.14085842399</v>
      </c>
      <c r="E10117">
        <v>31694.082223469799</v>
      </c>
      <c r="F10117">
        <v>5207.2433190822003</v>
      </c>
      <c r="G10117">
        <v>2597.3908951027402</v>
      </c>
      <c r="H10117">
        <v>5656.3982734875899</v>
      </c>
      <c r="I10117">
        <v>1148.01947994276</v>
      </c>
    </row>
    <row r="10118" spans="1:9" x14ac:dyDescent="0.25">
      <c r="A10118" t="s">
        <v>67</v>
      </c>
      <c r="B10118">
        <v>2012</v>
      </c>
      <c r="C10118">
        <v>12</v>
      </c>
      <c r="D10118">
        <v>1649.89131483456</v>
      </c>
      <c r="E10118">
        <v>31868.445012587999</v>
      </c>
      <c r="F10118">
        <v>6620.8705344934297</v>
      </c>
      <c r="G10118">
        <v>3304.6536500699299</v>
      </c>
      <c r="H10118">
        <v>7071.25159375578</v>
      </c>
      <c r="I10118">
        <v>1149.4246762637299</v>
      </c>
    </row>
    <row r="10119" spans="1:9" x14ac:dyDescent="0.25">
      <c r="A10119" t="s">
        <v>67</v>
      </c>
      <c r="B10119">
        <v>2013</v>
      </c>
      <c r="C10119">
        <v>1</v>
      </c>
      <c r="D10119">
        <v>3002.99147099432</v>
      </c>
      <c r="E10119">
        <v>31947.452328835701</v>
      </c>
      <c r="F10119">
        <v>4700.5409798486799</v>
      </c>
      <c r="G10119">
        <v>2346.6104945592001</v>
      </c>
      <c r="H10119">
        <v>3559.0241902546099</v>
      </c>
      <c r="I10119">
        <v>1359.8395741501699</v>
      </c>
    </row>
    <row r="10120" spans="1:9" x14ac:dyDescent="0.25">
      <c r="A10120" t="s">
        <v>67</v>
      </c>
      <c r="B10120">
        <v>2013</v>
      </c>
      <c r="C10120">
        <v>2</v>
      </c>
      <c r="D10120">
        <v>4259.6849253690998</v>
      </c>
      <c r="E10120">
        <v>31872.334544972298</v>
      </c>
      <c r="F10120">
        <v>3490.0320439999</v>
      </c>
      <c r="G10120">
        <v>1742.4465431762101</v>
      </c>
      <c r="H10120">
        <v>2871.3450184544699</v>
      </c>
      <c r="I10120">
        <v>1862.46245417003</v>
      </c>
    </row>
    <row r="10121" spans="1:9" x14ac:dyDescent="0.25">
      <c r="A10121" t="s">
        <v>67</v>
      </c>
      <c r="B10121">
        <v>2013</v>
      </c>
      <c r="C10121">
        <v>3</v>
      </c>
      <c r="D10121">
        <v>7190.8887252586401</v>
      </c>
      <c r="E10121">
        <v>31789.136138392802</v>
      </c>
      <c r="F10121">
        <v>2215.0175317693001</v>
      </c>
      <c r="G10121">
        <v>1106.7225950393299</v>
      </c>
      <c r="H10121">
        <v>2508.5162839485502</v>
      </c>
      <c r="I10121">
        <v>3996.1358609323802</v>
      </c>
    </row>
    <row r="10122" spans="1:9" x14ac:dyDescent="0.25">
      <c r="A10122" t="s">
        <v>67</v>
      </c>
      <c r="B10122">
        <v>2013</v>
      </c>
      <c r="C10122">
        <v>4</v>
      </c>
      <c r="D10122">
        <v>8992.4844011292298</v>
      </c>
      <c r="E10122">
        <v>31038.847677052101</v>
      </c>
      <c r="F10122">
        <v>1169.1400024464101</v>
      </c>
      <c r="G10122">
        <v>582.18108430527604</v>
      </c>
      <c r="H10122">
        <v>3074.09045984573</v>
      </c>
      <c r="I10122">
        <v>6454.11941559152</v>
      </c>
    </row>
    <row r="10123" spans="1:9" x14ac:dyDescent="0.25">
      <c r="A10123" t="s">
        <v>67</v>
      </c>
      <c r="B10123">
        <v>2013</v>
      </c>
      <c r="C10123">
        <v>5</v>
      </c>
      <c r="D10123">
        <v>12657.611592675699</v>
      </c>
      <c r="E10123">
        <v>29891.444260584401</v>
      </c>
      <c r="F10123">
        <v>1106.1652772033001</v>
      </c>
      <c r="G10123">
        <v>551.010290998139</v>
      </c>
      <c r="H10123">
        <v>5391.2989860104199</v>
      </c>
      <c r="I10123">
        <v>10554.3440059776</v>
      </c>
    </row>
    <row r="10124" spans="1:9" x14ac:dyDescent="0.25">
      <c r="A10124" t="s">
        <v>67</v>
      </c>
      <c r="B10124">
        <v>2013</v>
      </c>
      <c r="C10124">
        <v>6</v>
      </c>
      <c r="D10124">
        <v>8958.9965544237893</v>
      </c>
      <c r="E10124">
        <v>29899.814929849999</v>
      </c>
      <c r="F10124">
        <v>3241.7701085916401</v>
      </c>
      <c r="G10124">
        <v>1616.2133905252001</v>
      </c>
      <c r="H10124">
        <v>12741.6929115726</v>
      </c>
      <c r="I10124">
        <v>8438.3926618123205</v>
      </c>
    </row>
    <row r="10125" spans="1:9" x14ac:dyDescent="0.25">
      <c r="A10125" t="s">
        <v>67</v>
      </c>
      <c r="B10125">
        <v>2013</v>
      </c>
      <c r="C10125">
        <v>7</v>
      </c>
      <c r="D10125">
        <v>6811.4142057908803</v>
      </c>
      <c r="E10125">
        <v>30892.692461426799</v>
      </c>
      <c r="F10125">
        <v>3932.8265423319499</v>
      </c>
      <c r="G10125">
        <v>1966.28884216662</v>
      </c>
      <c r="H10125">
        <v>9237.3533997844297</v>
      </c>
      <c r="I10125">
        <v>7203.0779728932503</v>
      </c>
    </row>
    <row r="10126" spans="1:9" x14ac:dyDescent="0.25">
      <c r="A10126" t="s">
        <v>67</v>
      </c>
      <c r="B10126">
        <v>2013</v>
      </c>
      <c r="C10126">
        <v>8</v>
      </c>
      <c r="D10126">
        <v>3881.0493902942899</v>
      </c>
      <c r="E10126">
        <v>31157.182903470199</v>
      </c>
      <c r="F10126">
        <v>6437.7764717318996</v>
      </c>
      <c r="G10126">
        <v>3212.3241319474801</v>
      </c>
      <c r="H10126">
        <v>11637.503468654601</v>
      </c>
      <c r="I10126">
        <v>4438.96048430877</v>
      </c>
    </row>
    <row r="10127" spans="1:9" x14ac:dyDescent="0.25">
      <c r="A10127" t="s">
        <v>67</v>
      </c>
      <c r="B10127">
        <v>2013</v>
      </c>
      <c r="C10127">
        <v>9</v>
      </c>
      <c r="D10127">
        <v>2009.5773813610001</v>
      </c>
      <c r="E10127">
        <v>30997.406296171601</v>
      </c>
      <c r="F10127">
        <v>5835.7797870365202</v>
      </c>
      <c r="G10127">
        <v>2915.8845913722598</v>
      </c>
      <c r="H10127">
        <v>10376.8127952716</v>
      </c>
      <c r="I10127">
        <v>2406.1432915053801</v>
      </c>
    </row>
    <row r="10128" spans="1:9" x14ac:dyDescent="0.25">
      <c r="A10128" t="s">
        <v>67</v>
      </c>
      <c r="B10128">
        <v>2013</v>
      </c>
      <c r="C10128">
        <v>10</v>
      </c>
      <c r="D10128">
        <v>1485.48001045503</v>
      </c>
      <c r="E10128">
        <v>31642.657843803801</v>
      </c>
      <c r="F10128">
        <v>5811.2348181478901</v>
      </c>
      <c r="G10128">
        <v>2899.4526693999701</v>
      </c>
      <c r="H10128">
        <v>6844.8636866698898</v>
      </c>
      <c r="I10128">
        <v>1734.2719431092701</v>
      </c>
    </row>
    <row r="10129" spans="1:9" x14ac:dyDescent="0.25">
      <c r="A10129" t="s">
        <v>67</v>
      </c>
      <c r="B10129">
        <v>2013</v>
      </c>
      <c r="C10129">
        <v>11</v>
      </c>
      <c r="D10129">
        <v>1339.4177500191299</v>
      </c>
      <c r="E10129">
        <v>31763.386748882898</v>
      </c>
      <c r="F10129">
        <v>5569.9029216496601</v>
      </c>
      <c r="G10129">
        <v>2781.0100033987801</v>
      </c>
      <c r="H10129">
        <v>6051.9824327609804</v>
      </c>
      <c r="I10129">
        <v>1258.3660676294801</v>
      </c>
    </row>
    <row r="10130" spans="1:9" x14ac:dyDescent="0.25">
      <c r="A10130" t="s">
        <v>67</v>
      </c>
      <c r="B10130">
        <v>2013</v>
      </c>
      <c r="C10130">
        <v>12</v>
      </c>
      <c r="D10130">
        <v>2551.1314371825201</v>
      </c>
      <c r="E10130">
        <v>31749.192242393001</v>
      </c>
      <c r="F10130">
        <v>6788.2783721114702</v>
      </c>
      <c r="G10130">
        <v>3385.2510615165202</v>
      </c>
      <c r="H10130">
        <v>8482.7051447315498</v>
      </c>
      <c r="I10130">
        <v>1528.63180903374</v>
      </c>
    </row>
    <row r="10131" spans="1:9" x14ac:dyDescent="0.25">
      <c r="A10131" t="s">
        <v>67</v>
      </c>
      <c r="B10131">
        <v>2014</v>
      </c>
      <c r="C10131">
        <v>1</v>
      </c>
      <c r="D10131">
        <v>2334.4964986208902</v>
      </c>
      <c r="E10131">
        <v>31944.840362193001</v>
      </c>
      <c r="F10131">
        <v>5354.8613568196897</v>
      </c>
      <c r="G10131">
        <v>2670.5733466588299</v>
      </c>
      <c r="H10131">
        <v>4496.6791948535401</v>
      </c>
      <c r="I10131">
        <v>1163.32123167484</v>
      </c>
    </row>
    <row r="10132" spans="1:9" x14ac:dyDescent="0.25">
      <c r="A10132" t="s">
        <v>67</v>
      </c>
      <c r="B10132">
        <v>2014</v>
      </c>
      <c r="C10132">
        <v>2</v>
      </c>
      <c r="D10132">
        <v>3877.9173116791599</v>
      </c>
      <c r="E10132">
        <v>31761.104681700999</v>
      </c>
      <c r="F10132">
        <v>5620.7066229215698</v>
      </c>
      <c r="G10132">
        <v>2802.68205302256</v>
      </c>
      <c r="H10132">
        <v>6989.3236792972202</v>
      </c>
      <c r="I10132">
        <v>1696.4060633490501</v>
      </c>
    </row>
    <row r="10133" spans="1:9" x14ac:dyDescent="0.25">
      <c r="A10133" t="s">
        <v>67</v>
      </c>
      <c r="B10133">
        <v>2014</v>
      </c>
      <c r="C10133">
        <v>3</v>
      </c>
      <c r="D10133">
        <v>7654.5763492955002</v>
      </c>
      <c r="E10133">
        <v>31567.398611533401</v>
      </c>
      <c r="F10133">
        <v>3867.22574692228</v>
      </c>
      <c r="G10133">
        <v>1929.8258284804699</v>
      </c>
      <c r="H10133">
        <v>5316.5379609439997</v>
      </c>
      <c r="I10133">
        <v>4203.90453182083</v>
      </c>
    </row>
    <row r="10134" spans="1:9" x14ac:dyDescent="0.25">
      <c r="A10134" t="s">
        <v>67</v>
      </c>
      <c r="B10134">
        <v>2014</v>
      </c>
      <c r="C10134">
        <v>4</v>
      </c>
      <c r="D10134">
        <v>10286.424707168801</v>
      </c>
      <c r="E10134">
        <v>30518.654175165801</v>
      </c>
      <c r="F10134">
        <v>1182.1618711292799</v>
      </c>
      <c r="G10134">
        <v>588.91036999150401</v>
      </c>
      <c r="H10134">
        <v>3329.0901978931802</v>
      </c>
      <c r="I10134">
        <v>7281.49617812816</v>
      </c>
    </row>
    <row r="10135" spans="1:9" x14ac:dyDescent="0.25">
      <c r="A10135" t="s">
        <v>67</v>
      </c>
      <c r="B10135">
        <v>2014</v>
      </c>
      <c r="C10135">
        <v>5</v>
      </c>
      <c r="D10135">
        <v>10753.5368273769</v>
      </c>
      <c r="E10135">
        <v>29552.7544212625</v>
      </c>
      <c r="F10135">
        <v>1835.7866185109899</v>
      </c>
      <c r="G10135">
        <v>916.21619471607096</v>
      </c>
      <c r="H10135">
        <v>8423.3271702277507</v>
      </c>
      <c r="I10135">
        <v>8967.9477106466093</v>
      </c>
    </row>
    <row r="10136" spans="1:9" x14ac:dyDescent="0.25">
      <c r="A10136" t="s">
        <v>67</v>
      </c>
      <c r="B10136">
        <v>2014</v>
      </c>
      <c r="C10136">
        <v>6</v>
      </c>
      <c r="D10136">
        <v>8643.3441287347796</v>
      </c>
      <c r="E10136">
        <v>30342.086801727899</v>
      </c>
      <c r="F10136">
        <v>2091.97527008017</v>
      </c>
      <c r="G10136">
        <v>1043.1959927401599</v>
      </c>
      <c r="H10136">
        <v>8858.0557374689997</v>
      </c>
      <c r="I10136">
        <v>8268.6193696705304</v>
      </c>
    </row>
    <row r="10137" spans="1:9" x14ac:dyDescent="0.25">
      <c r="A10137" t="s">
        <v>67</v>
      </c>
      <c r="B10137">
        <v>2014</v>
      </c>
      <c r="C10137">
        <v>7</v>
      </c>
      <c r="D10137">
        <v>8320.1585712762208</v>
      </c>
      <c r="E10137">
        <v>30648.873174148699</v>
      </c>
      <c r="F10137">
        <v>1645.23880672167</v>
      </c>
      <c r="G10137">
        <v>820.98915559398597</v>
      </c>
      <c r="H10137">
        <v>6764.6270203084096</v>
      </c>
      <c r="I10137">
        <v>8708.3572337758305</v>
      </c>
    </row>
    <row r="10138" spans="1:9" x14ac:dyDescent="0.25">
      <c r="A10138" t="s">
        <v>67</v>
      </c>
      <c r="B10138">
        <v>2014</v>
      </c>
      <c r="C10138">
        <v>8</v>
      </c>
      <c r="D10138">
        <v>3728.0471048591098</v>
      </c>
      <c r="E10138">
        <v>31359.067272802102</v>
      </c>
      <c r="F10138">
        <v>6811.7916858220697</v>
      </c>
      <c r="G10138">
        <v>3397.4322584338202</v>
      </c>
      <c r="H10138">
        <v>13089.738485055401</v>
      </c>
      <c r="I10138">
        <v>4293.3991564612697</v>
      </c>
    </row>
    <row r="10139" spans="1:9" x14ac:dyDescent="0.25">
      <c r="A10139" t="s">
        <v>67</v>
      </c>
      <c r="B10139">
        <v>2014</v>
      </c>
      <c r="C10139">
        <v>9</v>
      </c>
      <c r="D10139">
        <v>2403.6109379310601</v>
      </c>
      <c r="E10139">
        <v>31659.644183416</v>
      </c>
      <c r="F10139">
        <v>3422.2194663360101</v>
      </c>
      <c r="G10139">
        <v>1708.91940906744</v>
      </c>
      <c r="H10139">
        <v>3884.4178339197501</v>
      </c>
      <c r="I10139">
        <v>2852.3729968421599</v>
      </c>
    </row>
    <row r="10140" spans="1:9" x14ac:dyDescent="0.25">
      <c r="A10140" t="s">
        <v>67</v>
      </c>
      <c r="B10140">
        <v>2014</v>
      </c>
      <c r="C10140">
        <v>10</v>
      </c>
      <c r="D10140">
        <v>1109.7201497598201</v>
      </c>
      <c r="E10140">
        <v>31641.073210836599</v>
      </c>
      <c r="F10140">
        <v>9968.7350540113093</v>
      </c>
      <c r="G10140">
        <v>4971.5941071626003</v>
      </c>
      <c r="H10140">
        <v>15131.2408225035</v>
      </c>
      <c r="I10140">
        <v>1397.75434561816</v>
      </c>
    </row>
    <row r="10141" spans="1:9" x14ac:dyDescent="0.25">
      <c r="A10141" t="s">
        <v>67</v>
      </c>
      <c r="B10141">
        <v>2014</v>
      </c>
      <c r="C10141">
        <v>11</v>
      </c>
      <c r="D10141">
        <v>1009.44056952701</v>
      </c>
      <c r="E10141">
        <v>31668.4387327816</v>
      </c>
      <c r="F10141">
        <v>5713.2995943442802</v>
      </c>
      <c r="G10141">
        <v>2850.3266779667201</v>
      </c>
      <c r="H10141">
        <v>6170.32724769993</v>
      </c>
      <c r="I10141">
        <v>1060.5785537756899</v>
      </c>
    </row>
    <row r="10142" spans="1:9" x14ac:dyDescent="0.25">
      <c r="A10142" t="s">
        <v>67</v>
      </c>
      <c r="B10142">
        <v>2014</v>
      </c>
      <c r="C10142">
        <v>12</v>
      </c>
      <c r="D10142">
        <v>2156.8618586605398</v>
      </c>
      <c r="E10142">
        <v>31786.418663830998</v>
      </c>
      <c r="F10142">
        <v>5386.1350292306097</v>
      </c>
      <c r="G10142">
        <v>2688.73749300595</v>
      </c>
      <c r="H10142">
        <v>5264.7721289916999</v>
      </c>
      <c r="I10142">
        <v>1379.33364548187</v>
      </c>
    </row>
    <row r="10143" spans="1:9" x14ac:dyDescent="0.25">
      <c r="A10143" t="s">
        <v>68</v>
      </c>
      <c r="B10143">
        <v>2002</v>
      </c>
      <c r="C10143">
        <v>1</v>
      </c>
      <c r="D10143">
        <v>1118.50631761976</v>
      </c>
      <c r="E10143">
        <v>12943.325210917499</v>
      </c>
      <c r="F10143">
        <v>2650.6003686987301</v>
      </c>
      <c r="G10143">
        <v>1325.3001843493701</v>
      </c>
      <c r="H10143">
        <v>3046.44053452044</v>
      </c>
      <c r="I10143">
        <v>696.16297135769298</v>
      </c>
    </row>
    <row r="10144" spans="1:9" x14ac:dyDescent="0.25">
      <c r="A10144" t="s">
        <v>68</v>
      </c>
      <c r="B10144">
        <v>2002</v>
      </c>
      <c r="C10144">
        <v>2</v>
      </c>
      <c r="D10144">
        <v>1645.9738694529699</v>
      </c>
      <c r="E10144">
        <v>12993.802082330199</v>
      </c>
      <c r="F10144">
        <v>2413.3727680996499</v>
      </c>
      <c r="G10144">
        <v>1206.6863840498299</v>
      </c>
      <c r="H10144">
        <v>3311.78775977136</v>
      </c>
      <c r="I10144">
        <v>813.26867467262696</v>
      </c>
    </row>
    <row r="10145" spans="1:9" x14ac:dyDescent="0.25">
      <c r="A10145" t="s">
        <v>68</v>
      </c>
      <c r="B10145">
        <v>2002</v>
      </c>
      <c r="C10145">
        <v>3</v>
      </c>
      <c r="D10145">
        <v>2799.2963835460901</v>
      </c>
      <c r="E10145">
        <v>12940.012908173099</v>
      </c>
      <c r="F10145">
        <v>1257.4975642361901</v>
      </c>
      <c r="G10145">
        <v>628.74878211809596</v>
      </c>
      <c r="H10145">
        <v>1842.7690134181601</v>
      </c>
      <c r="I10145">
        <v>1650.24881412594</v>
      </c>
    </row>
    <row r="10146" spans="1:9" x14ac:dyDescent="0.25">
      <c r="A10146" t="s">
        <v>68</v>
      </c>
      <c r="B10146">
        <v>2002</v>
      </c>
      <c r="C10146">
        <v>4</v>
      </c>
      <c r="D10146">
        <v>3911.5836229040001</v>
      </c>
      <c r="E10146">
        <v>12634.5581740669</v>
      </c>
      <c r="F10146">
        <v>110.15938928554</v>
      </c>
      <c r="G10146">
        <v>55.079694642770001</v>
      </c>
      <c r="H10146">
        <v>610.89438122508898</v>
      </c>
      <c r="I10146">
        <v>2943.62871771664</v>
      </c>
    </row>
    <row r="10147" spans="1:9" x14ac:dyDescent="0.25">
      <c r="A10147" t="s">
        <v>68</v>
      </c>
      <c r="B10147">
        <v>2002</v>
      </c>
      <c r="C10147">
        <v>5</v>
      </c>
      <c r="D10147">
        <v>5108.8504152013102</v>
      </c>
      <c r="E10147">
        <v>12060.396845474999</v>
      </c>
      <c r="F10147">
        <v>418.84859899348697</v>
      </c>
      <c r="G10147">
        <v>209.424299496744</v>
      </c>
      <c r="H10147">
        <v>2566.4499827484801</v>
      </c>
      <c r="I10147">
        <v>4508.96701184822</v>
      </c>
    </row>
    <row r="10148" spans="1:9" x14ac:dyDescent="0.25">
      <c r="A10148" t="s">
        <v>68</v>
      </c>
      <c r="B10148">
        <v>2002</v>
      </c>
      <c r="C10148">
        <v>6</v>
      </c>
      <c r="D10148">
        <v>4149.9886185486303</v>
      </c>
      <c r="E10148">
        <v>11231.811328710601</v>
      </c>
      <c r="F10148">
        <v>248.06682802572499</v>
      </c>
      <c r="G10148">
        <v>124.03341401286301</v>
      </c>
      <c r="H10148">
        <v>3222.7460665599501</v>
      </c>
      <c r="I10148">
        <v>3672.30471605401</v>
      </c>
    </row>
    <row r="10149" spans="1:9" x14ac:dyDescent="0.25">
      <c r="A10149" t="s">
        <v>68</v>
      </c>
      <c r="B10149">
        <v>2002</v>
      </c>
      <c r="C10149">
        <v>7</v>
      </c>
      <c r="D10149">
        <v>2567.68680841371</v>
      </c>
      <c r="E10149">
        <v>12789.327363136899</v>
      </c>
      <c r="F10149">
        <v>2091.4269743832401</v>
      </c>
      <c r="G10149">
        <v>1045.7134871916201</v>
      </c>
      <c r="H10149">
        <v>5299.2269154379501</v>
      </c>
      <c r="I10149">
        <v>2913.3724642351199</v>
      </c>
    </row>
    <row r="10150" spans="1:9" x14ac:dyDescent="0.25">
      <c r="A10150" t="s">
        <v>68</v>
      </c>
      <c r="B10150">
        <v>2002</v>
      </c>
      <c r="C10150">
        <v>8</v>
      </c>
      <c r="D10150">
        <v>1539.06176013339</v>
      </c>
      <c r="E10150">
        <v>12786.475842682299</v>
      </c>
      <c r="F10150">
        <v>1650.04987057843</v>
      </c>
      <c r="G10150">
        <v>825.02493528921696</v>
      </c>
      <c r="H10150">
        <v>2828.36094297317</v>
      </c>
      <c r="I10150">
        <v>1860.8772862737701</v>
      </c>
    </row>
    <row r="10151" spans="1:9" x14ac:dyDescent="0.25">
      <c r="A10151" t="s">
        <v>68</v>
      </c>
      <c r="B10151">
        <v>2002</v>
      </c>
      <c r="C10151">
        <v>9</v>
      </c>
      <c r="D10151">
        <v>592.25950040878604</v>
      </c>
      <c r="E10151">
        <v>12931.398716200199</v>
      </c>
      <c r="F10151">
        <v>1883.00132954839</v>
      </c>
      <c r="G10151">
        <v>941.50066477419398</v>
      </c>
      <c r="H10151">
        <v>2461.70981012324</v>
      </c>
      <c r="I10151">
        <v>905.65344184677599</v>
      </c>
    </row>
    <row r="10152" spans="1:9" x14ac:dyDescent="0.25">
      <c r="A10152" t="s">
        <v>68</v>
      </c>
      <c r="B10152">
        <v>2002</v>
      </c>
      <c r="C10152">
        <v>10</v>
      </c>
      <c r="D10152">
        <v>316.54909650198999</v>
      </c>
      <c r="E10152">
        <v>13031.0252780476</v>
      </c>
      <c r="F10152">
        <v>1392.94629818311</v>
      </c>
      <c r="G10152">
        <v>696.47314909155398</v>
      </c>
      <c r="H10152">
        <v>675.96824915777097</v>
      </c>
      <c r="I10152">
        <v>626.217322893801</v>
      </c>
    </row>
    <row r="10153" spans="1:9" x14ac:dyDescent="0.25">
      <c r="A10153" t="s">
        <v>68</v>
      </c>
      <c r="B10153">
        <v>2002</v>
      </c>
      <c r="C10153">
        <v>11</v>
      </c>
      <c r="D10153">
        <v>320.67800360340198</v>
      </c>
      <c r="E10153">
        <v>13024.5093524692</v>
      </c>
      <c r="F10153">
        <v>1885.4877983864201</v>
      </c>
      <c r="G10153">
        <v>942.74389919321095</v>
      </c>
      <c r="H10153">
        <v>1426.4582185249701</v>
      </c>
      <c r="I10153">
        <v>562.17120846394596</v>
      </c>
    </row>
    <row r="10154" spans="1:9" x14ac:dyDescent="0.25">
      <c r="A10154" t="s">
        <v>68</v>
      </c>
      <c r="B10154">
        <v>2002</v>
      </c>
      <c r="C10154">
        <v>12</v>
      </c>
      <c r="D10154">
        <v>571.89839358145196</v>
      </c>
      <c r="E10154">
        <v>12936.082520625299</v>
      </c>
      <c r="F10154">
        <v>1781.3918089602901</v>
      </c>
      <c r="G10154">
        <v>890.69590448014401</v>
      </c>
      <c r="H10154">
        <v>1561.0547347301999</v>
      </c>
      <c r="I10154">
        <v>626.48460785012298</v>
      </c>
    </row>
    <row r="10155" spans="1:9" x14ac:dyDescent="0.25">
      <c r="A10155" t="s">
        <v>68</v>
      </c>
      <c r="B10155">
        <v>2003</v>
      </c>
      <c r="C10155">
        <v>1</v>
      </c>
      <c r="D10155">
        <v>1080.26750366432</v>
      </c>
      <c r="E10155">
        <v>12965.4912022758</v>
      </c>
      <c r="F10155">
        <v>3047.7631982816702</v>
      </c>
      <c r="G10155">
        <v>1523.8815991408401</v>
      </c>
      <c r="H10155">
        <v>3745.2000025945699</v>
      </c>
      <c r="I10155">
        <v>668.42771373434505</v>
      </c>
    </row>
    <row r="10156" spans="1:9" x14ac:dyDescent="0.25">
      <c r="A10156" t="s">
        <v>68</v>
      </c>
      <c r="B10156">
        <v>2003</v>
      </c>
      <c r="C10156">
        <v>2</v>
      </c>
      <c r="D10156">
        <v>1662.3776994667801</v>
      </c>
      <c r="E10156">
        <v>12980.930122067</v>
      </c>
      <c r="F10156">
        <v>1139.3316082461499</v>
      </c>
      <c r="G10156">
        <v>569.66580412307701</v>
      </c>
      <c r="H10156">
        <v>1179.8027800246</v>
      </c>
      <c r="I10156">
        <v>821.29581201088899</v>
      </c>
    </row>
    <row r="10157" spans="1:9" x14ac:dyDescent="0.25">
      <c r="A10157" t="s">
        <v>68</v>
      </c>
      <c r="B10157">
        <v>2003</v>
      </c>
      <c r="C10157">
        <v>3</v>
      </c>
      <c r="D10157">
        <v>2673.0813100596802</v>
      </c>
      <c r="E10157">
        <v>12941.006877940201</v>
      </c>
      <c r="F10157">
        <v>1324.2518799162001</v>
      </c>
      <c r="G10157">
        <v>662.125939958098</v>
      </c>
      <c r="H10157">
        <v>1795.5546898909099</v>
      </c>
      <c r="I10157">
        <v>1586.9148332535799</v>
      </c>
    </row>
    <row r="10158" spans="1:9" x14ac:dyDescent="0.25">
      <c r="A10158" t="s">
        <v>68</v>
      </c>
      <c r="B10158">
        <v>2003</v>
      </c>
      <c r="C10158">
        <v>4</v>
      </c>
      <c r="D10158">
        <v>3431.47391872562</v>
      </c>
      <c r="E10158">
        <v>12714.6009739291</v>
      </c>
      <c r="F10158">
        <v>164.60228714555799</v>
      </c>
      <c r="G10158">
        <v>82.301143572779097</v>
      </c>
      <c r="H10158">
        <v>796.60109403592901</v>
      </c>
      <c r="I10158">
        <v>2661.3331206838702</v>
      </c>
    </row>
    <row r="10159" spans="1:9" x14ac:dyDescent="0.25">
      <c r="A10159" t="s">
        <v>68</v>
      </c>
      <c r="B10159">
        <v>2003</v>
      </c>
      <c r="C10159">
        <v>5</v>
      </c>
      <c r="D10159">
        <v>4388.8021903130302</v>
      </c>
      <c r="E10159">
        <v>12701.8717422216</v>
      </c>
      <c r="F10159">
        <v>1470.1193919386101</v>
      </c>
      <c r="G10159">
        <v>735.05969596930402</v>
      </c>
      <c r="H10159">
        <v>4709.5341276501103</v>
      </c>
      <c r="I10159">
        <v>4149.9855415579495</v>
      </c>
    </row>
    <row r="10160" spans="1:9" x14ac:dyDescent="0.25">
      <c r="A10160" t="s">
        <v>68</v>
      </c>
      <c r="B10160">
        <v>2003</v>
      </c>
      <c r="C10160">
        <v>6</v>
      </c>
      <c r="D10160">
        <v>3406.3354323816602</v>
      </c>
      <c r="E10160">
        <v>12252.3814717035</v>
      </c>
      <c r="F10160">
        <v>237.421352812701</v>
      </c>
      <c r="G10160">
        <v>118.71067640635</v>
      </c>
      <c r="H10160">
        <v>1461.8770493187601</v>
      </c>
      <c r="I10160">
        <v>3361.1283300114501</v>
      </c>
    </row>
    <row r="10161" spans="1:9" x14ac:dyDescent="0.25">
      <c r="A10161" t="s">
        <v>68</v>
      </c>
      <c r="B10161">
        <v>2003</v>
      </c>
      <c r="C10161">
        <v>7</v>
      </c>
      <c r="D10161">
        <v>2882.84856657406</v>
      </c>
      <c r="E10161">
        <v>12415.654593819399</v>
      </c>
      <c r="F10161">
        <v>947.63571567511804</v>
      </c>
      <c r="G10161">
        <v>473.81785783755902</v>
      </c>
      <c r="H10161">
        <v>3702.8838721997299</v>
      </c>
      <c r="I10161">
        <v>2950.8696109541302</v>
      </c>
    </row>
    <row r="10162" spans="1:9" x14ac:dyDescent="0.25">
      <c r="A10162" t="s">
        <v>68</v>
      </c>
      <c r="B10162">
        <v>2003</v>
      </c>
      <c r="C10162">
        <v>8</v>
      </c>
      <c r="D10162">
        <v>1139.8513260254299</v>
      </c>
      <c r="E10162">
        <v>12908.4804274866</v>
      </c>
      <c r="F10162">
        <v>2491.7455748890102</v>
      </c>
      <c r="G10162">
        <v>1245.8727874445101</v>
      </c>
      <c r="H10162">
        <v>3678.2895898769202</v>
      </c>
      <c r="I10162">
        <v>1322.19635662988</v>
      </c>
    </row>
    <row r="10163" spans="1:9" x14ac:dyDescent="0.25">
      <c r="A10163" t="s">
        <v>68</v>
      </c>
      <c r="B10163">
        <v>2003</v>
      </c>
      <c r="C10163">
        <v>9</v>
      </c>
      <c r="D10163">
        <v>788.767838998103</v>
      </c>
      <c r="E10163">
        <v>12931.6881886806</v>
      </c>
      <c r="F10163">
        <v>1803.90763745048</v>
      </c>
      <c r="G10163">
        <v>901.95381872523899</v>
      </c>
      <c r="H10163">
        <v>2434.4588308838402</v>
      </c>
      <c r="I10163">
        <v>934.19364253755305</v>
      </c>
    </row>
    <row r="10164" spans="1:9" x14ac:dyDescent="0.25">
      <c r="A10164" t="s">
        <v>68</v>
      </c>
      <c r="B10164">
        <v>2003</v>
      </c>
      <c r="C10164">
        <v>10</v>
      </c>
      <c r="D10164">
        <v>312.10952147954799</v>
      </c>
      <c r="E10164">
        <v>12999.010572785501</v>
      </c>
      <c r="F10164">
        <v>2845.0632100181001</v>
      </c>
      <c r="G10164">
        <v>1422.5316050090501</v>
      </c>
      <c r="H10164">
        <v>3289.8024178057999</v>
      </c>
      <c r="I10164">
        <v>454.881455845147</v>
      </c>
    </row>
    <row r="10165" spans="1:9" x14ac:dyDescent="0.25">
      <c r="A10165" t="s">
        <v>68</v>
      </c>
      <c r="B10165">
        <v>2003</v>
      </c>
      <c r="C10165">
        <v>11</v>
      </c>
      <c r="D10165">
        <v>326.57266201606097</v>
      </c>
      <c r="E10165">
        <v>12995.165862752399</v>
      </c>
      <c r="F10165">
        <v>2250.1071344227398</v>
      </c>
      <c r="G10165">
        <v>1125.0535672113699</v>
      </c>
      <c r="H10165">
        <v>2145.4083360505201</v>
      </c>
      <c r="I10165">
        <v>403.23914781754502</v>
      </c>
    </row>
    <row r="10166" spans="1:9" x14ac:dyDescent="0.25">
      <c r="A10166" t="s">
        <v>68</v>
      </c>
      <c r="B10166">
        <v>2003</v>
      </c>
      <c r="C10166">
        <v>12</v>
      </c>
      <c r="D10166">
        <v>835.79953583648796</v>
      </c>
      <c r="E10166">
        <v>13010.627055898</v>
      </c>
      <c r="F10166">
        <v>2386.81940669909</v>
      </c>
      <c r="G10166">
        <v>1193.40970334954</v>
      </c>
      <c r="H10166">
        <v>2643.0280396721901</v>
      </c>
      <c r="I10166">
        <v>596.77510297242202</v>
      </c>
    </row>
    <row r="10167" spans="1:9" x14ac:dyDescent="0.25">
      <c r="A10167" t="s">
        <v>68</v>
      </c>
      <c r="B10167">
        <v>2004</v>
      </c>
      <c r="C10167">
        <v>1</v>
      </c>
      <c r="D10167">
        <v>974.11446118246101</v>
      </c>
      <c r="E10167">
        <v>13038.2358759464</v>
      </c>
      <c r="F10167">
        <v>2466.9246783715498</v>
      </c>
      <c r="G10167">
        <v>1233.4623391857699</v>
      </c>
      <c r="H10167">
        <v>2036.68072543431</v>
      </c>
      <c r="I10167">
        <v>479.68551731973099</v>
      </c>
    </row>
    <row r="10168" spans="1:9" x14ac:dyDescent="0.25">
      <c r="A10168" t="s">
        <v>68</v>
      </c>
      <c r="B10168">
        <v>2004</v>
      </c>
      <c r="C10168">
        <v>2</v>
      </c>
      <c r="D10168">
        <v>1569.8344894504501</v>
      </c>
      <c r="E10168">
        <v>12989.247186684001</v>
      </c>
      <c r="F10168">
        <v>1967.8807042409901</v>
      </c>
      <c r="G10168">
        <v>983.94035212049403</v>
      </c>
      <c r="H10168">
        <v>2236.2621099939101</v>
      </c>
      <c r="I10168">
        <v>653.93139913092102</v>
      </c>
    </row>
    <row r="10169" spans="1:9" x14ac:dyDescent="0.25">
      <c r="A10169" t="s">
        <v>68</v>
      </c>
      <c r="B10169">
        <v>2004</v>
      </c>
      <c r="C10169">
        <v>3</v>
      </c>
      <c r="D10169">
        <v>2542.7350025626101</v>
      </c>
      <c r="E10169">
        <v>13009.6295635932</v>
      </c>
      <c r="F10169">
        <v>1198.1933909071199</v>
      </c>
      <c r="G10169">
        <v>599.09669545355996</v>
      </c>
      <c r="H10169">
        <v>1393.13964517675</v>
      </c>
      <c r="I10169">
        <v>1362.4798375144301</v>
      </c>
    </row>
    <row r="10170" spans="1:9" x14ac:dyDescent="0.25">
      <c r="A10170" t="s">
        <v>68</v>
      </c>
      <c r="B10170">
        <v>2004</v>
      </c>
      <c r="C10170">
        <v>4</v>
      </c>
      <c r="D10170">
        <v>4246.0736208343296</v>
      </c>
      <c r="E10170">
        <v>12646.650097329601</v>
      </c>
      <c r="F10170">
        <v>133.180012182311</v>
      </c>
      <c r="G10170">
        <v>66.590006091155303</v>
      </c>
      <c r="H10170">
        <v>562.74255623102204</v>
      </c>
      <c r="I10170">
        <v>3051.6115742032098</v>
      </c>
    </row>
    <row r="10171" spans="1:9" x14ac:dyDescent="0.25">
      <c r="A10171" t="s">
        <v>68</v>
      </c>
      <c r="B10171">
        <v>2004</v>
      </c>
      <c r="C10171">
        <v>5</v>
      </c>
      <c r="D10171">
        <v>4162.5234654659498</v>
      </c>
      <c r="E10171">
        <v>12103.2097210108</v>
      </c>
      <c r="F10171">
        <v>1003.01640038534</v>
      </c>
      <c r="G10171">
        <v>501.50820019266899</v>
      </c>
      <c r="H10171">
        <v>4221.4169436558504</v>
      </c>
      <c r="I10171">
        <v>3543.07560758208</v>
      </c>
    </row>
    <row r="10172" spans="1:9" x14ac:dyDescent="0.25">
      <c r="A10172" t="s">
        <v>68</v>
      </c>
      <c r="B10172">
        <v>2004</v>
      </c>
      <c r="C10172">
        <v>6</v>
      </c>
      <c r="D10172">
        <v>3384.8644032366701</v>
      </c>
      <c r="E10172">
        <v>12676.243307587099</v>
      </c>
      <c r="F10172">
        <v>975.50759975848302</v>
      </c>
      <c r="G10172">
        <v>487.75379987924202</v>
      </c>
      <c r="H10172">
        <v>3226.7888559010698</v>
      </c>
      <c r="I10172">
        <v>3480.3907848736199</v>
      </c>
    </row>
    <row r="10173" spans="1:9" x14ac:dyDescent="0.25">
      <c r="A10173" t="s">
        <v>68</v>
      </c>
      <c r="B10173">
        <v>2004</v>
      </c>
      <c r="C10173">
        <v>7</v>
      </c>
      <c r="D10173">
        <v>2373.58761957569</v>
      </c>
      <c r="E10173">
        <v>12770.326209152199</v>
      </c>
      <c r="F10173">
        <v>3048.24582614773</v>
      </c>
      <c r="G10173">
        <v>1524.12291307386</v>
      </c>
      <c r="H10173">
        <v>6325.3786601247702</v>
      </c>
      <c r="I10173">
        <v>2564.1075421124301</v>
      </c>
    </row>
    <row r="10174" spans="1:9" x14ac:dyDescent="0.25">
      <c r="A10174" t="s">
        <v>68</v>
      </c>
      <c r="B10174">
        <v>2004</v>
      </c>
      <c r="C10174">
        <v>8</v>
      </c>
      <c r="D10174">
        <v>1160.1194423705699</v>
      </c>
      <c r="E10174">
        <v>12880.190199614801</v>
      </c>
      <c r="F10174">
        <v>3702.7463761332201</v>
      </c>
      <c r="G10174">
        <v>1851.3731880666101</v>
      </c>
      <c r="H10174">
        <v>6388.0061179489403</v>
      </c>
      <c r="I10174">
        <v>1333.77156274966</v>
      </c>
    </row>
    <row r="10175" spans="1:9" x14ac:dyDescent="0.25">
      <c r="A10175" t="s">
        <v>68</v>
      </c>
      <c r="B10175">
        <v>2004</v>
      </c>
      <c r="C10175">
        <v>9</v>
      </c>
      <c r="D10175">
        <v>524.16917357750197</v>
      </c>
      <c r="E10175">
        <v>12940.613418630401</v>
      </c>
      <c r="F10175">
        <v>3817.36509707297</v>
      </c>
      <c r="G10175">
        <v>1908.68254853648</v>
      </c>
      <c r="H10175">
        <v>5860.3273517412899</v>
      </c>
      <c r="I10175">
        <v>682.91458828489294</v>
      </c>
    </row>
    <row r="10176" spans="1:9" x14ac:dyDescent="0.25">
      <c r="A10176" t="s">
        <v>68</v>
      </c>
      <c r="B10176">
        <v>2004</v>
      </c>
      <c r="C10176">
        <v>10</v>
      </c>
      <c r="D10176">
        <v>346.91846065704499</v>
      </c>
      <c r="E10176">
        <v>13020.687481482501</v>
      </c>
      <c r="F10176">
        <v>2020.93150038717</v>
      </c>
      <c r="G10176">
        <v>1010.46575019359</v>
      </c>
      <c r="H10176">
        <v>1578.14599516514</v>
      </c>
      <c r="I10176">
        <v>485.864224171481</v>
      </c>
    </row>
    <row r="10177" spans="1:9" x14ac:dyDescent="0.25">
      <c r="A10177" t="s">
        <v>68</v>
      </c>
      <c r="B10177">
        <v>2004</v>
      </c>
      <c r="C10177">
        <v>11</v>
      </c>
      <c r="D10177">
        <v>383.08583955451502</v>
      </c>
      <c r="E10177">
        <v>13007.146384662199</v>
      </c>
      <c r="F10177">
        <v>2275.68662957577</v>
      </c>
      <c r="G10177">
        <v>1137.84331478788</v>
      </c>
      <c r="H10177">
        <v>2369.3159674502799</v>
      </c>
      <c r="I10177">
        <v>441.30991856094101</v>
      </c>
    </row>
    <row r="10178" spans="1:9" x14ac:dyDescent="0.25">
      <c r="A10178" t="s">
        <v>68</v>
      </c>
      <c r="B10178">
        <v>2004</v>
      </c>
      <c r="C10178">
        <v>12</v>
      </c>
      <c r="D10178">
        <v>772.34578279260802</v>
      </c>
      <c r="E10178">
        <v>13018.2564502199</v>
      </c>
      <c r="F10178">
        <v>2477.1669039540702</v>
      </c>
      <c r="G10178">
        <v>1238.5834519770301</v>
      </c>
      <c r="H10178">
        <v>2656.9094092938999</v>
      </c>
      <c r="I10178">
        <v>558.82642457213399</v>
      </c>
    </row>
    <row r="10179" spans="1:9" x14ac:dyDescent="0.25">
      <c r="A10179" t="s">
        <v>68</v>
      </c>
      <c r="B10179">
        <v>2005</v>
      </c>
      <c r="C10179">
        <v>1</v>
      </c>
      <c r="D10179">
        <v>1111.05975034431</v>
      </c>
      <c r="E10179">
        <v>13000.570338006701</v>
      </c>
      <c r="F10179">
        <v>3301.01717413916</v>
      </c>
      <c r="G10179">
        <v>1650.50858706958</v>
      </c>
      <c r="H10179">
        <v>3941.8586269591701</v>
      </c>
      <c r="I10179">
        <v>521.31611772724602</v>
      </c>
    </row>
    <row r="10180" spans="1:9" x14ac:dyDescent="0.25">
      <c r="A10180" t="s">
        <v>68</v>
      </c>
      <c r="B10180">
        <v>2005</v>
      </c>
      <c r="C10180">
        <v>2</v>
      </c>
      <c r="D10180">
        <v>1431.0247250171201</v>
      </c>
      <c r="E10180">
        <v>12945.796307615199</v>
      </c>
      <c r="F10180">
        <v>1083.0607036510501</v>
      </c>
      <c r="G10180">
        <v>541.53035182552298</v>
      </c>
      <c r="H10180">
        <v>957.68037873739195</v>
      </c>
      <c r="I10180">
        <v>597.41036313841801</v>
      </c>
    </row>
    <row r="10181" spans="1:9" x14ac:dyDescent="0.25">
      <c r="A10181" t="s">
        <v>68</v>
      </c>
      <c r="B10181">
        <v>2005</v>
      </c>
      <c r="C10181">
        <v>3</v>
      </c>
      <c r="D10181">
        <v>2548.9415896727301</v>
      </c>
      <c r="E10181">
        <v>13032.5352092377</v>
      </c>
      <c r="F10181">
        <v>879.06082817955405</v>
      </c>
      <c r="G10181">
        <v>439.53041408977703</v>
      </c>
      <c r="H10181">
        <v>572.17910353677905</v>
      </c>
      <c r="I10181">
        <v>1386.83198664769</v>
      </c>
    </row>
    <row r="10182" spans="1:9" x14ac:dyDescent="0.25">
      <c r="A10182" t="s">
        <v>68</v>
      </c>
      <c r="B10182">
        <v>2005</v>
      </c>
      <c r="C10182">
        <v>4</v>
      </c>
      <c r="D10182">
        <v>3782.5331046288902</v>
      </c>
      <c r="E10182">
        <v>12703.7283490267</v>
      </c>
      <c r="F10182">
        <v>810.03281898483499</v>
      </c>
      <c r="G10182">
        <v>405.01640949241801</v>
      </c>
      <c r="H10182">
        <v>1646.1387165629701</v>
      </c>
      <c r="I10182">
        <v>2740.9061257636099</v>
      </c>
    </row>
    <row r="10183" spans="1:9" x14ac:dyDescent="0.25">
      <c r="A10183" t="s">
        <v>68</v>
      </c>
      <c r="B10183">
        <v>2005</v>
      </c>
      <c r="C10183">
        <v>5</v>
      </c>
      <c r="D10183">
        <v>4073.3939435172902</v>
      </c>
      <c r="E10183">
        <v>12508.273826659901</v>
      </c>
      <c r="F10183">
        <v>1072.84092160555</v>
      </c>
      <c r="G10183">
        <v>536.42046080277396</v>
      </c>
      <c r="H10183">
        <v>4085.3372614117002</v>
      </c>
      <c r="I10183">
        <v>3694.0084202548201</v>
      </c>
    </row>
    <row r="10184" spans="1:9" x14ac:dyDescent="0.25">
      <c r="A10184" t="s">
        <v>68</v>
      </c>
      <c r="B10184">
        <v>2005</v>
      </c>
      <c r="C10184">
        <v>6</v>
      </c>
      <c r="D10184">
        <v>3758.6490508686502</v>
      </c>
      <c r="E10184">
        <v>12333.758588999901</v>
      </c>
      <c r="F10184">
        <v>275.138165023939</v>
      </c>
      <c r="G10184">
        <v>137.56908251197001</v>
      </c>
      <c r="H10184">
        <v>2512.8260608927399</v>
      </c>
      <c r="I10184">
        <v>3715.77737661111</v>
      </c>
    </row>
    <row r="10185" spans="1:9" x14ac:dyDescent="0.25">
      <c r="A10185" t="s">
        <v>68</v>
      </c>
      <c r="B10185">
        <v>2005</v>
      </c>
      <c r="C10185">
        <v>7</v>
      </c>
      <c r="D10185">
        <v>2997.3410971185599</v>
      </c>
      <c r="E10185">
        <v>12523.197501427199</v>
      </c>
      <c r="F10185">
        <v>1235.9758209310301</v>
      </c>
      <c r="G10185">
        <v>617.98791046551401</v>
      </c>
      <c r="H10185">
        <v>3565.9224659085799</v>
      </c>
      <c r="I10185">
        <v>3097.6801057579901</v>
      </c>
    </row>
    <row r="10186" spans="1:9" x14ac:dyDescent="0.25">
      <c r="A10186" t="s">
        <v>68</v>
      </c>
      <c r="B10186">
        <v>2005</v>
      </c>
      <c r="C10186">
        <v>8</v>
      </c>
      <c r="D10186">
        <v>1318.3060196869501</v>
      </c>
      <c r="E10186">
        <v>12896.897520566001</v>
      </c>
      <c r="F10186">
        <v>2730.5332971091998</v>
      </c>
      <c r="G10186">
        <v>1365.2666485545999</v>
      </c>
      <c r="H10186">
        <v>4461.0299371420797</v>
      </c>
      <c r="I10186">
        <v>1494.56695683506</v>
      </c>
    </row>
    <row r="10187" spans="1:9" x14ac:dyDescent="0.25">
      <c r="A10187" t="s">
        <v>68</v>
      </c>
      <c r="B10187">
        <v>2005</v>
      </c>
      <c r="C10187">
        <v>9</v>
      </c>
      <c r="D10187">
        <v>699.93664164711697</v>
      </c>
      <c r="E10187">
        <v>12772.436624956101</v>
      </c>
      <c r="F10187">
        <v>2987.7231048154999</v>
      </c>
      <c r="G10187">
        <v>1493.86155240775</v>
      </c>
      <c r="H10187">
        <v>4635.0843180130796</v>
      </c>
      <c r="I10187">
        <v>840.94622718939604</v>
      </c>
    </row>
    <row r="10188" spans="1:9" x14ac:dyDescent="0.25">
      <c r="A10188" t="s">
        <v>68</v>
      </c>
      <c r="B10188">
        <v>2005</v>
      </c>
      <c r="C10188">
        <v>10</v>
      </c>
      <c r="D10188">
        <v>391.048744047676</v>
      </c>
      <c r="E10188">
        <v>12977.8100993391</v>
      </c>
      <c r="F10188">
        <v>1748.6416599235999</v>
      </c>
      <c r="G10188">
        <v>874.32082996179997</v>
      </c>
      <c r="H10188">
        <v>1532.5743849165699</v>
      </c>
      <c r="I10188">
        <v>525.38435933664096</v>
      </c>
    </row>
    <row r="10189" spans="1:9" x14ac:dyDescent="0.25">
      <c r="A10189" t="s">
        <v>68</v>
      </c>
      <c r="B10189">
        <v>2005</v>
      </c>
      <c r="C10189">
        <v>11</v>
      </c>
      <c r="D10189">
        <v>378.36677799819199</v>
      </c>
      <c r="E10189">
        <v>12971.0087739758</v>
      </c>
      <c r="F10189">
        <v>3792.13906914467</v>
      </c>
      <c r="G10189">
        <v>1896.06953457234</v>
      </c>
      <c r="H10189">
        <v>5145.8563679633799</v>
      </c>
      <c r="I10189">
        <v>440.33606176267102</v>
      </c>
    </row>
    <row r="10190" spans="1:9" x14ac:dyDescent="0.25">
      <c r="A10190" t="s">
        <v>68</v>
      </c>
      <c r="B10190">
        <v>2005</v>
      </c>
      <c r="C10190">
        <v>12</v>
      </c>
      <c r="D10190">
        <v>654.69867829164502</v>
      </c>
      <c r="E10190">
        <v>12998.162803654501</v>
      </c>
      <c r="F10190">
        <v>2608.0678666286799</v>
      </c>
      <c r="G10190">
        <v>1304.0339333143399</v>
      </c>
      <c r="H10190">
        <v>2771.0454654611399</v>
      </c>
      <c r="I10190">
        <v>503.75931731789098</v>
      </c>
    </row>
    <row r="10191" spans="1:9" x14ac:dyDescent="0.25">
      <c r="A10191" t="s">
        <v>68</v>
      </c>
      <c r="B10191">
        <v>2006</v>
      </c>
      <c r="C10191">
        <v>1</v>
      </c>
      <c r="D10191">
        <v>1050.4103896004201</v>
      </c>
      <c r="E10191">
        <v>13037.6308276686</v>
      </c>
      <c r="F10191">
        <v>2032.0151051590201</v>
      </c>
      <c r="G10191">
        <v>1016.00755257951</v>
      </c>
      <c r="H10191">
        <v>1893.29808868858</v>
      </c>
      <c r="I10191">
        <v>500.752064382985</v>
      </c>
    </row>
    <row r="10192" spans="1:9" x14ac:dyDescent="0.25">
      <c r="A10192" t="s">
        <v>68</v>
      </c>
      <c r="B10192">
        <v>2006</v>
      </c>
      <c r="C10192">
        <v>2</v>
      </c>
      <c r="D10192">
        <v>1306.00495185047</v>
      </c>
      <c r="E10192">
        <v>13028.276264182899</v>
      </c>
      <c r="F10192">
        <v>1507.4520856434101</v>
      </c>
      <c r="G10192">
        <v>753.726042821703</v>
      </c>
      <c r="H10192">
        <v>961.64831393729003</v>
      </c>
      <c r="I10192">
        <v>570.43788874415895</v>
      </c>
    </row>
    <row r="10193" spans="1:9" x14ac:dyDescent="0.25">
      <c r="A10193" t="s">
        <v>68</v>
      </c>
      <c r="B10193">
        <v>2006</v>
      </c>
      <c r="C10193">
        <v>3</v>
      </c>
      <c r="D10193">
        <v>2428.0016039377501</v>
      </c>
      <c r="E10193">
        <v>13037.398736277901</v>
      </c>
      <c r="F10193">
        <v>1174.7648250177201</v>
      </c>
      <c r="G10193">
        <v>587.38241250886006</v>
      </c>
      <c r="H10193">
        <v>1032.0245477865899</v>
      </c>
      <c r="I10193">
        <v>1303.9863026641401</v>
      </c>
    </row>
    <row r="10194" spans="1:9" x14ac:dyDescent="0.25">
      <c r="A10194" t="s">
        <v>68</v>
      </c>
      <c r="B10194">
        <v>2006</v>
      </c>
      <c r="C10194">
        <v>4</v>
      </c>
      <c r="D10194">
        <v>3436.99544874821</v>
      </c>
      <c r="E10194">
        <v>12825.9782538729</v>
      </c>
      <c r="F10194">
        <v>1179.7269460786999</v>
      </c>
      <c r="G10194">
        <v>589.86347303934997</v>
      </c>
      <c r="H10194">
        <v>2063.45709207558</v>
      </c>
      <c r="I10194">
        <v>2553.53448645347</v>
      </c>
    </row>
    <row r="10195" spans="1:9" x14ac:dyDescent="0.25">
      <c r="A10195" t="s">
        <v>68</v>
      </c>
      <c r="B10195">
        <v>2006</v>
      </c>
      <c r="C10195">
        <v>5</v>
      </c>
      <c r="D10195">
        <v>4823.2711564989504</v>
      </c>
      <c r="E10195">
        <v>11841.7589364538</v>
      </c>
      <c r="F10195">
        <v>946.27602883750205</v>
      </c>
      <c r="G10195">
        <v>473.13801441875103</v>
      </c>
      <c r="H10195">
        <v>4450.6834086214503</v>
      </c>
      <c r="I10195">
        <v>3972.9271260588298</v>
      </c>
    </row>
    <row r="10196" spans="1:9" x14ac:dyDescent="0.25">
      <c r="A10196" t="s">
        <v>68</v>
      </c>
      <c r="B10196">
        <v>2006</v>
      </c>
      <c r="C10196">
        <v>6</v>
      </c>
      <c r="D10196">
        <v>3964.0118919042402</v>
      </c>
      <c r="E10196">
        <v>12243.560217075001</v>
      </c>
      <c r="F10196">
        <v>265.43601904035802</v>
      </c>
      <c r="G10196">
        <v>132.71800952017901</v>
      </c>
      <c r="H10196">
        <v>1414.02726004738</v>
      </c>
      <c r="I10196">
        <v>3886.95323828444</v>
      </c>
    </row>
    <row r="10197" spans="1:9" x14ac:dyDescent="0.25">
      <c r="A10197" t="s">
        <v>68</v>
      </c>
      <c r="B10197">
        <v>2006</v>
      </c>
      <c r="C10197">
        <v>7</v>
      </c>
      <c r="D10197">
        <v>2935.9401975300002</v>
      </c>
      <c r="E10197">
        <v>11929.427841570199</v>
      </c>
      <c r="F10197">
        <v>146.497967975541</v>
      </c>
      <c r="G10197">
        <v>73.2489839877707</v>
      </c>
      <c r="H10197">
        <v>1495.5401592926801</v>
      </c>
      <c r="I10197">
        <v>2856.3806715553301</v>
      </c>
    </row>
    <row r="10198" spans="1:9" x14ac:dyDescent="0.25">
      <c r="A10198" t="s">
        <v>68</v>
      </c>
      <c r="B10198">
        <v>2006</v>
      </c>
      <c r="C10198">
        <v>8</v>
      </c>
      <c r="D10198">
        <v>1733.4033367284401</v>
      </c>
      <c r="E10198">
        <v>12215.909334419401</v>
      </c>
      <c r="F10198">
        <v>535.18247955379798</v>
      </c>
      <c r="G10198">
        <v>267.59123977689899</v>
      </c>
      <c r="H10198">
        <v>1342.4237215117701</v>
      </c>
      <c r="I10198">
        <v>1774.02063807526</v>
      </c>
    </row>
    <row r="10199" spans="1:9" x14ac:dyDescent="0.25">
      <c r="A10199" t="s">
        <v>68</v>
      </c>
      <c r="B10199">
        <v>2006</v>
      </c>
      <c r="C10199">
        <v>9</v>
      </c>
      <c r="D10199">
        <v>610.77510983443005</v>
      </c>
      <c r="E10199">
        <v>12895.2049915517</v>
      </c>
      <c r="F10199">
        <v>3149.9621884016901</v>
      </c>
      <c r="G10199">
        <v>1574.9810942008501</v>
      </c>
      <c r="H10199">
        <v>4405.6630679341997</v>
      </c>
      <c r="I10199">
        <v>763.55716622789703</v>
      </c>
    </row>
    <row r="10200" spans="1:9" x14ac:dyDescent="0.25">
      <c r="A10200" t="s">
        <v>68</v>
      </c>
      <c r="B10200">
        <v>2006</v>
      </c>
      <c r="C10200">
        <v>10</v>
      </c>
      <c r="D10200">
        <v>296.70602253271397</v>
      </c>
      <c r="E10200">
        <v>12882.0095451009</v>
      </c>
      <c r="F10200">
        <v>3305.3400279162602</v>
      </c>
      <c r="G10200">
        <v>1652.6700139581301</v>
      </c>
      <c r="H10200">
        <v>4401.0965073360803</v>
      </c>
      <c r="I10200">
        <v>439.629617712553</v>
      </c>
    </row>
    <row r="10201" spans="1:9" x14ac:dyDescent="0.25">
      <c r="A10201" t="s">
        <v>68</v>
      </c>
      <c r="B10201">
        <v>2006</v>
      </c>
      <c r="C10201">
        <v>11</v>
      </c>
      <c r="D10201">
        <v>342.36119368269698</v>
      </c>
      <c r="E10201">
        <v>12823.0932113905</v>
      </c>
      <c r="F10201">
        <v>2338.1044412157398</v>
      </c>
      <c r="G10201">
        <v>1169.0522206078699</v>
      </c>
      <c r="H10201">
        <v>3053.7422328938901</v>
      </c>
      <c r="I10201">
        <v>405.913886386755</v>
      </c>
    </row>
    <row r="10202" spans="1:9" x14ac:dyDescent="0.25">
      <c r="A10202" t="s">
        <v>68</v>
      </c>
      <c r="B10202">
        <v>2006</v>
      </c>
      <c r="C10202">
        <v>12</v>
      </c>
      <c r="D10202">
        <v>776.33026429854499</v>
      </c>
      <c r="E10202">
        <v>12985.2913017804</v>
      </c>
      <c r="F10202">
        <v>3648.10099298872</v>
      </c>
      <c r="G10202">
        <v>1824.05049649436</v>
      </c>
      <c r="H10202">
        <v>5093.7938043778504</v>
      </c>
      <c r="I10202">
        <v>564.03001428793903</v>
      </c>
    </row>
    <row r="10203" spans="1:9" x14ac:dyDescent="0.25">
      <c r="A10203" t="s">
        <v>68</v>
      </c>
      <c r="B10203">
        <v>2007</v>
      </c>
      <c r="C10203">
        <v>1</v>
      </c>
      <c r="D10203">
        <v>1106.1719826644601</v>
      </c>
      <c r="E10203">
        <v>12958.3697179764</v>
      </c>
      <c r="F10203">
        <v>2688.23583607008</v>
      </c>
      <c r="G10203">
        <v>1344.11791803504</v>
      </c>
      <c r="H10203">
        <v>3252.2504108294202</v>
      </c>
      <c r="I10203">
        <v>521.46156587263999</v>
      </c>
    </row>
    <row r="10204" spans="1:9" x14ac:dyDescent="0.25">
      <c r="A10204" t="s">
        <v>68</v>
      </c>
      <c r="B10204">
        <v>2007</v>
      </c>
      <c r="C10204">
        <v>2</v>
      </c>
      <c r="D10204">
        <v>1154.3873319264901</v>
      </c>
      <c r="E10204">
        <v>12990.559104259601</v>
      </c>
      <c r="F10204">
        <v>1522.7275804221499</v>
      </c>
      <c r="G10204">
        <v>761.363790211077</v>
      </c>
      <c r="H10204">
        <v>1015.79689171498</v>
      </c>
      <c r="I10204">
        <v>518.90798894861996</v>
      </c>
    </row>
    <row r="10205" spans="1:9" x14ac:dyDescent="0.25">
      <c r="A10205" t="s">
        <v>68</v>
      </c>
      <c r="B10205">
        <v>2007</v>
      </c>
      <c r="C10205">
        <v>3</v>
      </c>
      <c r="D10205">
        <v>3142.3384219304198</v>
      </c>
      <c r="E10205">
        <v>12969.811206493099</v>
      </c>
      <c r="F10205">
        <v>1866.17023148216</v>
      </c>
      <c r="G10205">
        <v>933.08511574108195</v>
      </c>
      <c r="H10205">
        <v>2635.5352835808299</v>
      </c>
      <c r="I10205">
        <v>1657.8850716603099</v>
      </c>
    </row>
    <row r="10206" spans="1:9" x14ac:dyDescent="0.25">
      <c r="A10206" t="s">
        <v>68</v>
      </c>
      <c r="B10206">
        <v>2007</v>
      </c>
      <c r="C10206">
        <v>4</v>
      </c>
      <c r="D10206">
        <v>3785.8671820377899</v>
      </c>
      <c r="E10206">
        <v>12758.22764825</v>
      </c>
      <c r="F10206">
        <v>538.63724676549896</v>
      </c>
      <c r="G10206">
        <v>269.31862338274999</v>
      </c>
      <c r="H10206">
        <v>1791.12761607474</v>
      </c>
      <c r="I10206">
        <v>2757.2830412783601</v>
      </c>
    </row>
    <row r="10207" spans="1:9" x14ac:dyDescent="0.25">
      <c r="A10207" t="s">
        <v>68</v>
      </c>
      <c r="B10207">
        <v>2007</v>
      </c>
      <c r="C10207">
        <v>5</v>
      </c>
      <c r="D10207">
        <v>3999.3349693639302</v>
      </c>
      <c r="E10207">
        <v>12753.229439299201</v>
      </c>
      <c r="F10207">
        <v>1453.6572876355399</v>
      </c>
      <c r="G10207">
        <v>726.82864381776801</v>
      </c>
      <c r="H10207">
        <v>4278.6092806360302</v>
      </c>
      <c r="I10207">
        <v>3714.50890540402</v>
      </c>
    </row>
    <row r="10208" spans="1:9" x14ac:dyDescent="0.25">
      <c r="A10208" t="s">
        <v>68</v>
      </c>
      <c r="B10208">
        <v>2007</v>
      </c>
      <c r="C10208">
        <v>6</v>
      </c>
      <c r="D10208">
        <v>3948.3621470333001</v>
      </c>
      <c r="E10208">
        <v>12042.141766445</v>
      </c>
      <c r="F10208">
        <v>400.02846644690698</v>
      </c>
      <c r="G10208">
        <v>200.014233223454</v>
      </c>
      <c r="H10208">
        <v>2800.8245745955701</v>
      </c>
      <c r="I10208">
        <v>3788.7635300694401</v>
      </c>
    </row>
    <row r="10209" spans="1:9" x14ac:dyDescent="0.25">
      <c r="A10209" t="s">
        <v>68</v>
      </c>
      <c r="B10209">
        <v>2007</v>
      </c>
      <c r="C10209">
        <v>7</v>
      </c>
      <c r="D10209">
        <v>2277.79749957797</v>
      </c>
      <c r="E10209">
        <v>12810.6879603409</v>
      </c>
      <c r="F10209">
        <v>3579.1859541344302</v>
      </c>
      <c r="G10209">
        <v>1789.5929770672101</v>
      </c>
      <c r="H10209">
        <v>7009.0634093202598</v>
      </c>
      <c r="I10209">
        <v>2473.4849872089799</v>
      </c>
    </row>
    <row r="10210" spans="1:9" x14ac:dyDescent="0.25">
      <c r="A10210" t="s">
        <v>68</v>
      </c>
      <c r="B10210">
        <v>2007</v>
      </c>
      <c r="C10210">
        <v>8</v>
      </c>
      <c r="D10210">
        <v>1378.16052928256</v>
      </c>
      <c r="E10210">
        <v>12866.5174534912</v>
      </c>
      <c r="F10210">
        <v>1903.61415110189</v>
      </c>
      <c r="G10210">
        <v>951.80707555094705</v>
      </c>
      <c r="H10210">
        <v>3340.7228080480299</v>
      </c>
      <c r="I10210">
        <v>1555.0792284199399</v>
      </c>
    </row>
    <row r="10211" spans="1:9" x14ac:dyDescent="0.25">
      <c r="A10211" t="s">
        <v>68</v>
      </c>
      <c r="B10211">
        <v>2007</v>
      </c>
      <c r="C10211">
        <v>9</v>
      </c>
      <c r="D10211">
        <v>552.596948483137</v>
      </c>
      <c r="E10211">
        <v>12924.450849486801</v>
      </c>
      <c r="F10211">
        <v>2795.5667619752098</v>
      </c>
      <c r="G10211">
        <v>1397.7833809876099</v>
      </c>
      <c r="H10211">
        <v>3945.2486946971499</v>
      </c>
      <c r="I10211">
        <v>706.84328469311401</v>
      </c>
    </row>
    <row r="10212" spans="1:9" x14ac:dyDescent="0.25">
      <c r="A10212" t="s">
        <v>68</v>
      </c>
      <c r="B10212">
        <v>2007</v>
      </c>
      <c r="C10212">
        <v>10</v>
      </c>
      <c r="D10212">
        <v>334.88663301196902</v>
      </c>
      <c r="E10212">
        <v>13008.53769221</v>
      </c>
      <c r="F10212">
        <v>2845.2678607782</v>
      </c>
      <c r="G10212">
        <v>1422.6339303891</v>
      </c>
      <c r="H10212">
        <v>3190.29133335599</v>
      </c>
      <c r="I10212">
        <v>476.53907361807097</v>
      </c>
    </row>
    <row r="10213" spans="1:9" x14ac:dyDescent="0.25">
      <c r="A10213" t="s">
        <v>68</v>
      </c>
      <c r="B10213">
        <v>2007</v>
      </c>
      <c r="C10213">
        <v>11</v>
      </c>
      <c r="D10213">
        <v>358.65657469585</v>
      </c>
      <c r="E10213">
        <v>13012.817689416001</v>
      </c>
      <c r="F10213">
        <v>2571.5544710269301</v>
      </c>
      <c r="G10213">
        <v>1285.77723551347</v>
      </c>
      <c r="H10213">
        <v>2925.3092562483998</v>
      </c>
      <c r="I10213">
        <v>426.40743610956201</v>
      </c>
    </row>
    <row r="10214" spans="1:9" x14ac:dyDescent="0.25">
      <c r="A10214" t="s">
        <v>68</v>
      </c>
      <c r="B10214">
        <v>2007</v>
      </c>
      <c r="C10214">
        <v>12</v>
      </c>
      <c r="D10214">
        <v>781.579728081388</v>
      </c>
      <c r="E10214">
        <v>13007.681362625701</v>
      </c>
      <c r="F10214">
        <v>3014.0242045037298</v>
      </c>
      <c r="G10214">
        <v>1507.0121022518599</v>
      </c>
      <c r="H10214">
        <v>3599.6581445895399</v>
      </c>
      <c r="I10214">
        <v>566.12910157155204</v>
      </c>
    </row>
    <row r="10215" spans="1:9" x14ac:dyDescent="0.25">
      <c r="A10215" t="s">
        <v>68</v>
      </c>
      <c r="B10215">
        <v>2008</v>
      </c>
      <c r="C10215">
        <v>1</v>
      </c>
      <c r="D10215">
        <v>1102.6483631646199</v>
      </c>
      <c r="E10215">
        <v>12955.0784533312</v>
      </c>
      <c r="F10215">
        <v>3145.5256628399702</v>
      </c>
      <c r="G10215">
        <v>1572.7628314199801</v>
      </c>
      <c r="H10215">
        <v>4024.4330707447398</v>
      </c>
      <c r="I10215">
        <v>510.69552067918301</v>
      </c>
    </row>
    <row r="10216" spans="1:9" x14ac:dyDescent="0.25">
      <c r="A10216" t="s">
        <v>68</v>
      </c>
      <c r="B10216">
        <v>2008</v>
      </c>
      <c r="C10216">
        <v>2</v>
      </c>
      <c r="D10216">
        <v>1646.9100304198901</v>
      </c>
      <c r="E10216">
        <v>13020.222723541299</v>
      </c>
      <c r="F10216">
        <v>2094.5186601785499</v>
      </c>
      <c r="G10216">
        <v>1047.25933008927</v>
      </c>
      <c r="H10216">
        <v>2351.3358903367498</v>
      </c>
      <c r="I10216">
        <v>680.57495841140496</v>
      </c>
    </row>
    <row r="10217" spans="1:9" x14ac:dyDescent="0.25">
      <c r="A10217" t="s">
        <v>68</v>
      </c>
      <c r="B10217">
        <v>2008</v>
      </c>
      <c r="C10217">
        <v>3</v>
      </c>
      <c r="D10217">
        <v>2345.42758937298</v>
      </c>
      <c r="E10217">
        <v>12933.6077788944</v>
      </c>
      <c r="F10217">
        <v>1891.3246181679599</v>
      </c>
      <c r="G10217">
        <v>945.662309083982</v>
      </c>
      <c r="H10217">
        <v>2313.2506308674001</v>
      </c>
      <c r="I10217">
        <v>1288.89690049094</v>
      </c>
    </row>
    <row r="10218" spans="1:9" x14ac:dyDescent="0.25">
      <c r="A10218" t="s">
        <v>68</v>
      </c>
      <c r="B10218">
        <v>2008</v>
      </c>
      <c r="C10218">
        <v>4</v>
      </c>
      <c r="D10218">
        <v>3352.7897086729499</v>
      </c>
      <c r="E10218">
        <v>12662.7423108408</v>
      </c>
      <c r="F10218">
        <v>1213.9997899314901</v>
      </c>
      <c r="G10218">
        <v>606.99989496574301</v>
      </c>
      <c r="H10218">
        <v>2518.3253636775999</v>
      </c>
      <c r="I10218">
        <v>2491.9281780728902</v>
      </c>
    </row>
    <row r="10219" spans="1:9" x14ac:dyDescent="0.25">
      <c r="A10219" t="s">
        <v>68</v>
      </c>
      <c r="B10219">
        <v>2008</v>
      </c>
      <c r="C10219">
        <v>5</v>
      </c>
      <c r="D10219">
        <v>4333.9430398938903</v>
      </c>
      <c r="E10219">
        <v>12088.1646526477</v>
      </c>
      <c r="F10219">
        <v>147.65302116853599</v>
      </c>
      <c r="G10219">
        <v>73.826510584268206</v>
      </c>
      <c r="H10219">
        <v>1412.30109578272</v>
      </c>
      <c r="I10219">
        <v>3715.9250838776402</v>
      </c>
    </row>
    <row r="10220" spans="1:9" x14ac:dyDescent="0.25">
      <c r="A10220" t="s">
        <v>68</v>
      </c>
      <c r="B10220">
        <v>2008</v>
      </c>
      <c r="C10220">
        <v>6</v>
      </c>
      <c r="D10220">
        <v>3509.7560345135298</v>
      </c>
      <c r="E10220">
        <v>11962.7000569138</v>
      </c>
      <c r="F10220">
        <v>727.266821801422</v>
      </c>
      <c r="G10220">
        <v>363.633410900711</v>
      </c>
      <c r="H10220">
        <v>3745.10282804797</v>
      </c>
      <c r="I10220">
        <v>3337.4698459982901</v>
      </c>
    </row>
    <row r="10221" spans="1:9" x14ac:dyDescent="0.25">
      <c r="A10221" t="s">
        <v>68</v>
      </c>
      <c r="B10221">
        <v>2008</v>
      </c>
      <c r="C10221">
        <v>7</v>
      </c>
      <c r="D10221">
        <v>2263.0078446297398</v>
      </c>
      <c r="E10221">
        <v>12735.1769986584</v>
      </c>
      <c r="F10221">
        <v>2958.3542220137201</v>
      </c>
      <c r="G10221">
        <v>1479.1771110068601</v>
      </c>
      <c r="H10221">
        <v>5960.6034744122799</v>
      </c>
      <c r="I10221">
        <v>2446.0712137935798</v>
      </c>
    </row>
    <row r="10222" spans="1:9" x14ac:dyDescent="0.25">
      <c r="A10222" t="s">
        <v>68</v>
      </c>
      <c r="B10222">
        <v>2008</v>
      </c>
      <c r="C10222">
        <v>8</v>
      </c>
      <c r="D10222">
        <v>962.95735533945901</v>
      </c>
      <c r="E10222">
        <v>12875.0708999773</v>
      </c>
      <c r="F10222">
        <v>2860.8403253208899</v>
      </c>
      <c r="G10222">
        <v>1430.4201626604499</v>
      </c>
      <c r="H10222">
        <v>4747.6551706028204</v>
      </c>
      <c r="I10222">
        <v>1136.47338584669</v>
      </c>
    </row>
    <row r="10223" spans="1:9" x14ac:dyDescent="0.25">
      <c r="A10223" t="s">
        <v>68</v>
      </c>
      <c r="B10223">
        <v>2008</v>
      </c>
      <c r="C10223">
        <v>9</v>
      </c>
      <c r="D10223">
        <v>541.95564447304798</v>
      </c>
      <c r="E10223">
        <v>12944.8345039754</v>
      </c>
      <c r="F10223">
        <v>1922.08214582613</v>
      </c>
      <c r="G10223">
        <v>961.041072913064</v>
      </c>
      <c r="H10223">
        <v>2003.3738624227101</v>
      </c>
      <c r="I10223">
        <v>696.91583183978503</v>
      </c>
    </row>
    <row r="10224" spans="1:9" x14ac:dyDescent="0.25">
      <c r="A10224" t="s">
        <v>68</v>
      </c>
      <c r="B10224">
        <v>2008</v>
      </c>
      <c r="C10224">
        <v>10</v>
      </c>
      <c r="D10224">
        <v>321.26637057811701</v>
      </c>
      <c r="E10224">
        <v>12959.306158647199</v>
      </c>
      <c r="F10224">
        <v>4798.5212079797402</v>
      </c>
      <c r="G10224">
        <v>2399.2606039898701</v>
      </c>
      <c r="H10224">
        <v>6446.67583214761</v>
      </c>
      <c r="I10224">
        <v>460.35900733373097</v>
      </c>
    </row>
    <row r="10225" spans="1:9" x14ac:dyDescent="0.25">
      <c r="A10225" t="s">
        <v>68</v>
      </c>
      <c r="B10225">
        <v>2008</v>
      </c>
      <c r="C10225">
        <v>11</v>
      </c>
      <c r="D10225">
        <v>377.26602125325797</v>
      </c>
      <c r="E10225">
        <v>12831.5324025436</v>
      </c>
      <c r="F10225">
        <v>2596.0174062799601</v>
      </c>
      <c r="G10225">
        <v>1298.0087031399801</v>
      </c>
      <c r="H10225">
        <v>3810.8094659908402</v>
      </c>
      <c r="I10225">
        <v>432.10267896723502</v>
      </c>
    </row>
    <row r="10226" spans="1:9" x14ac:dyDescent="0.25">
      <c r="A10226" t="s">
        <v>68</v>
      </c>
      <c r="B10226">
        <v>2008</v>
      </c>
      <c r="C10226">
        <v>12</v>
      </c>
      <c r="D10226">
        <v>677.42557702055103</v>
      </c>
      <c r="E10226">
        <v>13015.516563311299</v>
      </c>
      <c r="F10226">
        <v>2396.9105877250499</v>
      </c>
      <c r="G10226">
        <v>1198.45529386252</v>
      </c>
      <c r="H10226">
        <v>2457.0764423113801</v>
      </c>
      <c r="I10226">
        <v>512.16285966389398</v>
      </c>
    </row>
    <row r="10227" spans="1:9" x14ac:dyDescent="0.25">
      <c r="A10227" t="s">
        <v>68</v>
      </c>
      <c r="B10227">
        <v>2009</v>
      </c>
      <c r="C10227">
        <v>1</v>
      </c>
      <c r="D10227">
        <v>1086.5380504403399</v>
      </c>
      <c r="E10227">
        <v>13015.3038832123</v>
      </c>
      <c r="F10227">
        <v>1951.0374899670401</v>
      </c>
      <c r="G10227">
        <v>975.51874498352095</v>
      </c>
      <c r="H10227">
        <v>1627.94872259829</v>
      </c>
      <c r="I10227">
        <v>515.59641701731903</v>
      </c>
    </row>
    <row r="10228" spans="1:9" x14ac:dyDescent="0.25">
      <c r="A10228" t="s">
        <v>68</v>
      </c>
      <c r="B10228">
        <v>2009</v>
      </c>
      <c r="C10228">
        <v>2</v>
      </c>
      <c r="D10228">
        <v>1318.36763751847</v>
      </c>
      <c r="E10228">
        <v>13044.896685120901</v>
      </c>
      <c r="F10228">
        <v>1948.71279756228</v>
      </c>
      <c r="G10228">
        <v>974.35639878113795</v>
      </c>
      <c r="H10228">
        <v>1813.7241329467399</v>
      </c>
      <c r="I10228">
        <v>569.40122967415095</v>
      </c>
    </row>
    <row r="10229" spans="1:9" x14ac:dyDescent="0.25">
      <c r="A10229" t="s">
        <v>68</v>
      </c>
      <c r="B10229">
        <v>2009</v>
      </c>
      <c r="C10229">
        <v>3</v>
      </c>
      <c r="D10229">
        <v>2365.1151184554401</v>
      </c>
      <c r="E10229">
        <v>13011.360659333001</v>
      </c>
      <c r="F10229">
        <v>1073.29901635534</v>
      </c>
      <c r="G10229">
        <v>536.64950817767101</v>
      </c>
      <c r="H10229">
        <v>838.026879509276</v>
      </c>
      <c r="I10229">
        <v>1272.4172078097499</v>
      </c>
    </row>
    <row r="10230" spans="1:9" x14ac:dyDescent="0.25">
      <c r="A10230" t="s">
        <v>68</v>
      </c>
      <c r="B10230">
        <v>2009</v>
      </c>
      <c r="C10230">
        <v>4</v>
      </c>
      <c r="D10230">
        <v>3435.85209306558</v>
      </c>
      <c r="E10230">
        <v>12887.188169876001</v>
      </c>
      <c r="F10230">
        <v>327.37279007313998</v>
      </c>
      <c r="G10230">
        <v>163.68639503656999</v>
      </c>
      <c r="H10230">
        <v>946.11949747050403</v>
      </c>
      <c r="I10230">
        <v>2545.8206942265601</v>
      </c>
    </row>
    <row r="10231" spans="1:9" x14ac:dyDescent="0.25">
      <c r="A10231" t="s">
        <v>68</v>
      </c>
      <c r="B10231">
        <v>2009</v>
      </c>
      <c r="C10231">
        <v>5</v>
      </c>
      <c r="D10231">
        <v>5089.1900134920297</v>
      </c>
      <c r="E10231">
        <v>12392.9403437156</v>
      </c>
      <c r="F10231">
        <v>403.01725880131698</v>
      </c>
      <c r="G10231">
        <v>201.50862940065801</v>
      </c>
      <c r="H10231">
        <v>2448.7785179563598</v>
      </c>
      <c r="I10231">
        <v>4513.6286187486803</v>
      </c>
    </row>
    <row r="10232" spans="1:9" x14ac:dyDescent="0.25">
      <c r="A10232" t="s">
        <v>68</v>
      </c>
      <c r="B10232">
        <v>2009</v>
      </c>
      <c r="C10232">
        <v>6</v>
      </c>
      <c r="D10232">
        <v>3574.8615105396402</v>
      </c>
      <c r="E10232">
        <v>12028.748330800499</v>
      </c>
      <c r="F10232">
        <v>413.23598049883998</v>
      </c>
      <c r="G10232">
        <v>206.61799024941999</v>
      </c>
      <c r="H10232">
        <v>2233.8858822595898</v>
      </c>
      <c r="I10232">
        <v>3412.5454877285101</v>
      </c>
    </row>
    <row r="10233" spans="1:9" x14ac:dyDescent="0.25">
      <c r="A10233" t="s">
        <v>68</v>
      </c>
      <c r="B10233">
        <v>2009</v>
      </c>
      <c r="C10233">
        <v>7</v>
      </c>
      <c r="D10233">
        <v>2384.5837790774399</v>
      </c>
      <c r="E10233">
        <v>12378.6467433331</v>
      </c>
      <c r="F10233">
        <v>2227.41940986283</v>
      </c>
      <c r="G10233">
        <v>1113.70970493142</v>
      </c>
      <c r="H10233">
        <v>5468.7501999546603</v>
      </c>
      <c r="I10233">
        <v>2466.15735422124</v>
      </c>
    </row>
    <row r="10234" spans="1:9" x14ac:dyDescent="0.25">
      <c r="A10234" t="s">
        <v>68</v>
      </c>
      <c r="B10234">
        <v>2009</v>
      </c>
      <c r="C10234">
        <v>8</v>
      </c>
      <c r="D10234">
        <v>1518.36012172601</v>
      </c>
      <c r="E10234">
        <v>12749.6991087763</v>
      </c>
      <c r="F10234">
        <v>1961.6433538231699</v>
      </c>
      <c r="G10234">
        <v>980.82167691158304</v>
      </c>
      <c r="H10234">
        <v>3591.3727086840399</v>
      </c>
      <c r="I10234">
        <v>1673.2107945087901</v>
      </c>
    </row>
    <row r="10235" spans="1:9" x14ac:dyDescent="0.25">
      <c r="A10235" t="s">
        <v>68</v>
      </c>
      <c r="B10235">
        <v>2009</v>
      </c>
      <c r="C10235">
        <v>9</v>
      </c>
      <c r="D10235">
        <v>682.70396755025104</v>
      </c>
      <c r="E10235">
        <v>12901.823747669499</v>
      </c>
      <c r="F10235">
        <v>2388.15270444416</v>
      </c>
      <c r="G10235">
        <v>1194.07635222208</v>
      </c>
      <c r="H10235">
        <v>3382.2773991259701</v>
      </c>
      <c r="I10235">
        <v>831.808009555681</v>
      </c>
    </row>
    <row r="10236" spans="1:9" x14ac:dyDescent="0.25">
      <c r="A10236" t="s">
        <v>68</v>
      </c>
      <c r="B10236">
        <v>2009</v>
      </c>
      <c r="C10236">
        <v>10</v>
      </c>
      <c r="D10236">
        <v>326.548232385586</v>
      </c>
      <c r="E10236">
        <v>12901.047203845599</v>
      </c>
      <c r="F10236">
        <v>2317.0104649826799</v>
      </c>
      <c r="G10236">
        <v>1158.5052324913399</v>
      </c>
      <c r="H10236">
        <v>2605.8120818911102</v>
      </c>
      <c r="I10236">
        <v>466.24362538384202</v>
      </c>
    </row>
    <row r="10237" spans="1:9" x14ac:dyDescent="0.25">
      <c r="A10237" t="s">
        <v>68</v>
      </c>
      <c r="B10237">
        <v>2009</v>
      </c>
      <c r="C10237">
        <v>11</v>
      </c>
      <c r="D10237">
        <v>301.141521430811</v>
      </c>
      <c r="E10237">
        <v>13032.1878661954</v>
      </c>
      <c r="F10237">
        <v>3060.1372440802802</v>
      </c>
      <c r="G10237">
        <v>1530.0686220401401</v>
      </c>
      <c r="H10237">
        <v>3176.1825327043098</v>
      </c>
      <c r="I10237">
        <v>385.50713105756302</v>
      </c>
    </row>
    <row r="10238" spans="1:9" x14ac:dyDescent="0.25">
      <c r="A10238" t="s">
        <v>68</v>
      </c>
      <c r="B10238">
        <v>2009</v>
      </c>
      <c r="C10238">
        <v>12</v>
      </c>
      <c r="D10238">
        <v>580.540119519972</v>
      </c>
      <c r="E10238">
        <v>13016.898969251901</v>
      </c>
      <c r="F10238">
        <v>1836.21454807238</v>
      </c>
      <c r="G10238">
        <v>918.10727403618796</v>
      </c>
      <c r="H10238">
        <v>1624.98081102992</v>
      </c>
      <c r="I10238">
        <v>468.48550450932299</v>
      </c>
    </row>
    <row r="10239" spans="1:9" x14ac:dyDescent="0.25">
      <c r="A10239" t="s">
        <v>68</v>
      </c>
      <c r="B10239">
        <v>2010</v>
      </c>
      <c r="C10239">
        <v>1</v>
      </c>
      <c r="D10239">
        <v>743.76172491098202</v>
      </c>
      <c r="E10239">
        <v>13067.267295862301</v>
      </c>
      <c r="F10239">
        <v>1832.1109077615599</v>
      </c>
      <c r="G10239">
        <v>916.05545388077803</v>
      </c>
      <c r="H10239">
        <v>691.71338181809494</v>
      </c>
      <c r="I10239">
        <v>411.39909249177401</v>
      </c>
    </row>
    <row r="10240" spans="1:9" x14ac:dyDescent="0.25">
      <c r="A10240" t="s">
        <v>68</v>
      </c>
      <c r="B10240">
        <v>2010</v>
      </c>
      <c r="C10240">
        <v>2</v>
      </c>
      <c r="D10240">
        <v>1228.44852481578</v>
      </c>
      <c r="E10240">
        <v>13038.6931220311</v>
      </c>
      <c r="F10240">
        <v>2557.7160460977202</v>
      </c>
      <c r="G10240">
        <v>1278.8580230488601</v>
      </c>
      <c r="H10240">
        <v>2932.4753541903601</v>
      </c>
      <c r="I10240">
        <v>542.32220194373804</v>
      </c>
    </row>
    <row r="10241" spans="1:9" x14ac:dyDescent="0.25">
      <c r="A10241" t="s">
        <v>68</v>
      </c>
      <c r="B10241">
        <v>2010</v>
      </c>
      <c r="C10241">
        <v>3</v>
      </c>
      <c r="D10241">
        <v>2439.36395857344</v>
      </c>
      <c r="E10241">
        <v>13038.982678971301</v>
      </c>
      <c r="F10241">
        <v>2335.80068677809</v>
      </c>
      <c r="G10241">
        <v>1167.90034338904</v>
      </c>
      <c r="H10241">
        <v>3230.2436402138501</v>
      </c>
      <c r="I10241">
        <v>1308.1273519384099</v>
      </c>
    </row>
    <row r="10242" spans="1:9" x14ac:dyDescent="0.25">
      <c r="A10242" t="s">
        <v>68</v>
      </c>
      <c r="B10242">
        <v>2010</v>
      </c>
      <c r="C10242">
        <v>4</v>
      </c>
      <c r="D10242">
        <v>3284.7121269161598</v>
      </c>
      <c r="E10242">
        <v>12939.022169424999</v>
      </c>
      <c r="F10242">
        <v>843.45273080810603</v>
      </c>
      <c r="G10242">
        <v>421.72636540405301</v>
      </c>
      <c r="H10242">
        <v>1978.10813409965</v>
      </c>
      <c r="I10242">
        <v>2443.5937060517099</v>
      </c>
    </row>
    <row r="10243" spans="1:9" x14ac:dyDescent="0.25">
      <c r="A10243" t="s">
        <v>68</v>
      </c>
      <c r="B10243">
        <v>2010</v>
      </c>
      <c r="C10243">
        <v>5</v>
      </c>
      <c r="D10243">
        <v>5029.2684835282298</v>
      </c>
      <c r="E10243">
        <v>12378.564817504301</v>
      </c>
      <c r="F10243">
        <v>467.89227180044702</v>
      </c>
      <c r="G10243">
        <v>233.94613590022399</v>
      </c>
      <c r="H10243">
        <v>2993.8829824833201</v>
      </c>
      <c r="I10243">
        <v>4441.22408224638</v>
      </c>
    </row>
    <row r="10244" spans="1:9" x14ac:dyDescent="0.25">
      <c r="A10244" t="s">
        <v>68</v>
      </c>
      <c r="B10244">
        <v>2010</v>
      </c>
      <c r="C10244">
        <v>6</v>
      </c>
      <c r="D10244">
        <v>3554.0903759492599</v>
      </c>
      <c r="E10244">
        <v>12528.782176332499</v>
      </c>
      <c r="F10244">
        <v>894.77646145636402</v>
      </c>
      <c r="G10244">
        <v>447.38823072818201</v>
      </c>
      <c r="H10244">
        <v>3349.32498107228</v>
      </c>
      <c r="I10244">
        <v>3595.37344581767</v>
      </c>
    </row>
    <row r="10245" spans="1:9" x14ac:dyDescent="0.25">
      <c r="A10245" t="s">
        <v>68</v>
      </c>
      <c r="B10245">
        <v>2010</v>
      </c>
      <c r="C10245">
        <v>7</v>
      </c>
      <c r="D10245">
        <v>2952.68972190054</v>
      </c>
      <c r="E10245">
        <v>12667.9313630214</v>
      </c>
      <c r="F10245">
        <v>1216.78442638721</v>
      </c>
      <c r="G10245">
        <v>608.39221319360297</v>
      </c>
      <c r="H10245">
        <v>3719.58406306492</v>
      </c>
      <c r="I10245">
        <v>3106.2788365803799</v>
      </c>
    </row>
    <row r="10246" spans="1:9" x14ac:dyDescent="0.25">
      <c r="A10246" t="s">
        <v>68</v>
      </c>
      <c r="B10246">
        <v>2010</v>
      </c>
      <c r="C10246">
        <v>8</v>
      </c>
      <c r="D10246">
        <v>1289.45384571767</v>
      </c>
      <c r="E10246">
        <v>12789.916608797999</v>
      </c>
      <c r="F10246">
        <v>3421.9458301039099</v>
      </c>
      <c r="G10246">
        <v>1710.9729150519499</v>
      </c>
      <c r="H10246">
        <v>5916.5098315013101</v>
      </c>
      <c r="I10246">
        <v>1453.1079906157699</v>
      </c>
    </row>
    <row r="10247" spans="1:9" x14ac:dyDescent="0.25">
      <c r="A10247" t="s">
        <v>68</v>
      </c>
      <c r="B10247">
        <v>2010</v>
      </c>
      <c r="C10247">
        <v>9</v>
      </c>
      <c r="D10247">
        <v>600.37112249658401</v>
      </c>
      <c r="E10247">
        <v>12938.3883506933</v>
      </c>
      <c r="F10247">
        <v>2915.1109870015098</v>
      </c>
      <c r="G10247">
        <v>1457.5554935007599</v>
      </c>
      <c r="H10247">
        <v>4336.0898969701702</v>
      </c>
      <c r="I10247">
        <v>755.09852970447196</v>
      </c>
    </row>
    <row r="10248" spans="1:9" x14ac:dyDescent="0.25">
      <c r="A10248" t="s">
        <v>68</v>
      </c>
      <c r="B10248">
        <v>2010</v>
      </c>
      <c r="C10248">
        <v>10</v>
      </c>
      <c r="D10248">
        <v>315.28231608869697</v>
      </c>
      <c r="E10248">
        <v>13030.1192358272</v>
      </c>
      <c r="F10248">
        <v>2366.43952115497</v>
      </c>
      <c r="G10248">
        <v>1183.21976057749</v>
      </c>
      <c r="H10248">
        <v>2167.5054475167999</v>
      </c>
      <c r="I10248">
        <v>459.559977699456</v>
      </c>
    </row>
    <row r="10249" spans="1:9" x14ac:dyDescent="0.25">
      <c r="A10249" t="s">
        <v>68</v>
      </c>
      <c r="B10249">
        <v>2010</v>
      </c>
      <c r="C10249">
        <v>11</v>
      </c>
      <c r="D10249">
        <v>342.66987832091002</v>
      </c>
      <c r="E10249">
        <v>13030.5698458961</v>
      </c>
      <c r="F10249">
        <v>2090.9112936194401</v>
      </c>
      <c r="G10249">
        <v>1045.4556468097201</v>
      </c>
      <c r="H10249">
        <v>1778.8827332517201</v>
      </c>
      <c r="I10249">
        <v>419.81913298467401</v>
      </c>
    </row>
    <row r="10250" spans="1:9" x14ac:dyDescent="0.25">
      <c r="A10250" t="s">
        <v>68</v>
      </c>
      <c r="B10250">
        <v>2010</v>
      </c>
      <c r="C10250">
        <v>12</v>
      </c>
      <c r="D10250">
        <v>496.981391538808</v>
      </c>
      <c r="E10250">
        <v>13061.1068470505</v>
      </c>
      <c r="F10250">
        <v>1888.4716248710699</v>
      </c>
      <c r="G10250">
        <v>944.23581243553303</v>
      </c>
      <c r="H10250">
        <v>935.80675942197502</v>
      </c>
      <c r="I10250">
        <v>434.64885693328398</v>
      </c>
    </row>
    <row r="10251" spans="1:9" x14ac:dyDescent="0.25">
      <c r="A10251" t="s">
        <v>68</v>
      </c>
      <c r="B10251">
        <v>2011</v>
      </c>
      <c r="C10251">
        <v>1</v>
      </c>
      <c r="D10251">
        <v>1024.8942620205601</v>
      </c>
      <c r="E10251">
        <v>12985.728375033899</v>
      </c>
      <c r="F10251">
        <v>2827.9381586774698</v>
      </c>
      <c r="G10251">
        <v>1413.9690793387299</v>
      </c>
      <c r="H10251">
        <v>3129.2910104042198</v>
      </c>
      <c r="I10251">
        <v>488.81465859129702</v>
      </c>
    </row>
    <row r="10252" spans="1:9" x14ac:dyDescent="0.25">
      <c r="A10252" t="s">
        <v>68</v>
      </c>
      <c r="B10252">
        <v>2011</v>
      </c>
      <c r="C10252">
        <v>2</v>
      </c>
      <c r="D10252">
        <v>1100.2591624532499</v>
      </c>
      <c r="E10252">
        <v>13029.190680940501</v>
      </c>
      <c r="F10252">
        <v>1415.2841309139601</v>
      </c>
      <c r="G10252">
        <v>707.64206545698198</v>
      </c>
      <c r="H10252">
        <v>977.76308565808904</v>
      </c>
      <c r="I10252">
        <v>505.66236586548098</v>
      </c>
    </row>
    <row r="10253" spans="1:9" x14ac:dyDescent="0.25">
      <c r="A10253" t="s">
        <v>68</v>
      </c>
      <c r="B10253">
        <v>2011</v>
      </c>
      <c r="C10253">
        <v>3</v>
      </c>
      <c r="D10253">
        <v>2829.8630596338899</v>
      </c>
      <c r="E10253">
        <v>12995.302762544399</v>
      </c>
      <c r="F10253">
        <v>1404.5334004177901</v>
      </c>
      <c r="G10253">
        <v>702.26670020889298</v>
      </c>
      <c r="H10253">
        <v>1762.8320552648199</v>
      </c>
      <c r="I10253">
        <v>1488.2874611361101</v>
      </c>
    </row>
    <row r="10254" spans="1:9" x14ac:dyDescent="0.25">
      <c r="A10254" t="s">
        <v>68</v>
      </c>
      <c r="B10254">
        <v>2011</v>
      </c>
      <c r="C10254">
        <v>4</v>
      </c>
      <c r="D10254">
        <v>3838.1339852087499</v>
      </c>
      <c r="E10254">
        <v>12779.1518667943</v>
      </c>
      <c r="F10254">
        <v>353.98167945334802</v>
      </c>
      <c r="G10254">
        <v>176.99083972667401</v>
      </c>
      <c r="H10254">
        <v>805.68632212545901</v>
      </c>
      <c r="I10254">
        <v>2821.1194450410999</v>
      </c>
    </row>
    <row r="10255" spans="1:9" x14ac:dyDescent="0.25">
      <c r="A10255" t="s">
        <v>68</v>
      </c>
      <c r="B10255">
        <v>2011</v>
      </c>
      <c r="C10255">
        <v>5</v>
      </c>
      <c r="D10255">
        <v>4496.1210699827498</v>
      </c>
      <c r="E10255">
        <v>12059.561295691799</v>
      </c>
      <c r="F10255">
        <v>302.50592322281102</v>
      </c>
      <c r="G10255">
        <v>151.25296161140599</v>
      </c>
      <c r="H10255">
        <v>2748.3546689073701</v>
      </c>
      <c r="I10255">
        <v>3843.3466412299199</v>
      </c>
    </row>
    <row r="10256" spans="1:9" x14ac:dyDescent="0.25">
      <c r="A10256" t="s">
        <v>68</v>
      </c>
      <c r="B10256">
        <v>2011</v>
      </c>
      <c r="C10256">
        <v>6</v>
      </c>
      <c r="D10256">
        <v>4182.5853953989999</v>
      </c>
      <c r="E10256">
        <v>12221.3681777931</v>
      </c>
      <c r="F10256">
        <v>1390.1447778983299</v>
      </c>
      <c r="G10256">
        <v>695.07238894916395</v>
      </c>
      <c r="H10256">
        <v>4852.2420052140897</v>
      </c>
      <c r="I10256">
        <v>4039.88052554979</v>
      </c>
    </row>
    <row r="10257" spans="1:9" x14ac:dyDescent="0.25">
      <c r="A10257" t="s">
        <v>68</v>
      </c>
      <c r="B10257">
        <v>2011</v>
      </c>
      <c r="C10257">
        <v>7</v>
      </c>
      <c r="D10257">
        <v>2741.797352559</v>
      </c>
      <c r="E10257">
        <v>12413.8482566656</v>
      </c>
      <c r="F10257">
        <v>2679.5628198498598</v>
      </c>
      <c r="G10257">
        <v>1339.7814099249299</v>
      </c>
      <c r="H10257">
        <v>6129.6434012667496</v>
      </c>
      <c r="I10257">
        <v>2840.9487771890199</v>
      </c>
    </row>
    <row r="10258" spans="1:9" x14ac:dyDescent="0.25">
      <c r="A10258" t="s">
        <v>68</v>
      </c>
      <c r="B10258">
        <v>2011</v>
      </c>
      <c r="C10258">
        <v>8</v>
      </c>
      <c r="D10258">
        <v>1290.0216995870801</v>
      </c>
      <c r="E10258">
        <v>12786.6620874982</v>
      </c>
      <c r="F10258">
        <v>2524.7681987123501</v>
      </c>
      <c r="G10258">
        <v>1262.3840993561801</v>
      </c>
      <c r="H10258">
        <v>4493.00302416665</v>
      </c>
      <c r="I10258">
        <v>1449.3954898710299</v>
      </c>
    </row>
    <row r="10259" spans="1:9" x14ac:dyDescent="0.25">
      <c r="A10259" t="s">
        <v>68</v>
      </c>
      <c r="B10259">
        <v>2011</v>
      </c>
      <c r="C10259">
        <v>9</v>
      </c>
      <c r="D10259">
        <v>559.79257783592595</v>
      </c>
      <c r="E10259">
        <v>12967.941814563401</v>
      </c>
      <c r="F10259">
        <v>3057.4982676612099</v>
      </c>
      <c r="G10259">
        <v>1528.7491338305999</v>
      </c>
      <c r="H10259">
        <v>4001.0631188264301</v>
      </c>
      <c r="I10259">
        <v>718.03219684678595</v>
      </c>
    </row>
    <row r="10260" spans="1:9" x14ac:dyDescent="0.25">
      <c r="A10260" t="s">
        <v>68</v>
      </c>
      <c r="B10260">
        <v>2011</v>
      </c>
      <c r="C10260">
        <v>10</v>
      </c>
      <c r="D10260">
        <v>343.06079787961301</v>
      </c>
      <c r="E10260">
        <v>12946.050388596001</v>
      </c>
      <c r="F10260">
        <v>2850.0640543540599</v>
      </c>
      <c r="G10260">
        <v>1425.0320271770299</v>
      </c>
      <c r="H10260">
        <v>3737.7178494296199</v>
      </c>
      <c r="I10260">
        <v>481.88321474307099</v>
      </c>
    </row>
    <row r="10261" spans="1:9" x14ac:dyDescent="0.25">
      <c r="A10261" t="s">
        <v>68</v>
      </c>
      <c r="B10261">
        <v>2011</v>
      </c>
      <c r="C10261">
        <v>11</v>
      </c>
      <c r="D10261">
        <v>444.51218885254201</v>
      </c>
      <c r="E10261">
        <v>13040.619809685801</v>
      </c>
      <c r="F10261">
        <v>1898.47170591604</v>
      </c>
      <c r="G10261">
        <v>949.23585295802104</v>
      </c>
      <c r="H10261">
        <v>1464.5359224577901</v>
      </c>
      <c r="I10261">
        <v>481.74259288930898</v>
      </c>
    </row>
    <row r="10262" spans="1:9" x14ac:dyDescent="0.25">
      <c r="A10262" t="s">
        <v>68</v>
      </c>
      <c r="B10262">
        <v>2011</v>
      </c>
      <c r="C10262">
        <v>12</v>
      </c>
      <c r="D10262">
        <v>626.05365667706803</v>
      </c>
      <c r="E10262">
        <v>13039.010145321399</v>
      </c>
      <c r="F10262">
        <v>3538.3757309062898</v>
      </c>
      <c r="G10262">
        <v>1769.1878654531499</v>
      </c>
      <c r="H10262">
        <v>4528.9346497827</v>
      </c>
      <c r="I10262">
        <v>490.74129355748698</v>
      </c>
    </row>
    <row r="10263" spans="1:9" x14ac:dyDescent="0.25">
      <c r="A10263" t="s">
        <v>68</v>
      </c>
      <c r="B10263">
        <v>2012</v>
      </c>
      <c r="C10263">
        <v>1</v>
      </c>
      <c r="D10263">
        <v>857.41177301894197</v>
      </c>
      <c r="E10263">
        <v>13014.061722365001</v>
      </c>
      <c r="F10263">
        <v>2198.2276136853402</v>
      </c>
      <c r="G10263">
        <v>1099.1138068426701</v>
      </c>
      <c r="H10263">
        <v>1959.3134586857</v>
      </c>
      <c r="I10263">
        <v>446.84210607219001</v>
      </c>
    </row>
    <row r="10264" spans="1:9" x14ac:dyDescent="0.25">
      <c r="A10264" t="s">
        <v>68</v>
      </c>
      <c r="B10264">
        <v>2012</v>
      </c>
      <c r="C10264">
        <v>2</v>
      </c>
      <c r="D10264">
        <v>1256.68387877294</v>
      </c>
      <c r="E10264">
        <v>13019.564648129401</v>
      </c>
      <c r="F10264">
        <v>2150.1763585776098</v>
      </c>
      <c r="G10264">
        <v>1075.0881792888099</v>
      </c>
      <c r="H10264">
        <v>2140.5264092174102</v>
      </c>
      <c r="I10264">
        <v>566.92857678387395</v>
      </c>
    </row>
    <row r="10265" spans="1:9" x14ac:dyDescent="0.25">
      <c r="A10265" t="s">
        <v>68</v>
      </c>
      <c r="B10265">
        <v>2012</v>
      </c>
      <c r="C10265">
        <v>3</v>
      </c>
      <c r="D10265">
        <v>2938.4505176991702</v>
      </c>
      <c r="E10265">
        <v>12971.688935706499</v>
      </c>
      <c r="F10265">
        <v>1252.79504295478</v>
      </c>
      <c r="G10265">
        <v>626.39752147738898</v>
      </c>
      <c r="H10265">
        <v>1659.22658348555</v>
      </c>
      <c r="I10265">
        <v>1547.7157454850999</v>
      </c>
    </row>
    <row r="10266" spans="1:9" x14ac:dyDescent="0.25">
      <c r="A10266" t="s">
        <v>68</v>
      </c>
      <c r="B10266">
        <v>2012</v>
      </c>
      <c r="C10266">
        <v>4</v>
      </c>
      <c r="D10266">
        <v>3154.3849496726298</v>
      </c>
      <c r="E10266">
        <v>12911.8747516525</v>
      </c>
      <c r="F10266">
        <v>1391.85178911875</v>
      </c>
      <c r="G10266">
        <v>695.925894559374</v>
      </c>
      <c r="H10266">
        <v>2827.0645219722501</v>
      </c>
      <c r="I10266">
        <v>2360.9000778653799</v>
      </c>
    </row>
    <row r="10267" spans="1:9" x14ac:dyDescent="0.25">
      <c r="A10267" t="s">
        <v>68</v>
      </c>
      <c r="B10267">
        <v>2012</v>
      </c>
      <c r="C10267">
        <v>5</v>
      </c>
      <c r="D10267">
        <v>4225.9830653547097</v>
      </c>
      <c r="E10267">
        <v>12599.2853018241</v>
      </c>
      <c r="F10267">
        <v>1504.15782671342</v>
      </c>
      <c r="G10267">
        <v>752.07891335670899</v>
      </c>
      <c r="H10267">
        <v>3857.6686219101798</v>
      </c>
      <c r="I10267">
        <v>3895.0334272294499</v>
      </c>
    </row>
    <row r="10268" spans="1:9" x14ac:dyDescent="0.25">
      <c r="A10268" t="s">
        <v>68</v>
      </c>
      <c r="B10268">
        <v>2012</v>
      </c>
      <c r="C10268">
        <v>6</v>
      </c>
      <c r="D10268">
        <v>3167.1850212017698</v>
      </c>
      <c r="E10268">
        <v>12564.910897482199</v>
      </c>
      <c r="F10268">
        <v>1564.22090025117</v>
      </c>
      <c r="G10268">
        <v>782.11045012558498</v>
      </c>
      <c r="H10268">
        <v>5134.30189757465</v>
      </c>
      <c r="I10268">
        <v>3226.9539770248098</v>
      </c>
    </row>
    <row r="10269" spans="1:9" x14ac:dyDescent="0.25">
      <c r="A10269" t="s">
        <v>68</v>
      </c>
      <c r="B10269">
        <v>2012</v>
      </c>
      <c r="C10269">
        <v>7</v>
      </c>
      <c r="D10269">
        <v>2366.8447779180101</v>
      </c>
      <c r="E10269">
        <v>12667.613382391501</v>
      </c>
      <c r="F10269">
        <v>2786.4270168862599</v>
      </c>
      <c r="G10269">
        <v>1393.21350844313</v>
      </c>
      <c r="H10269">
        <v>5729.9002055069504</v>
      </c>
      <c r="I10269">
        <v>2541.7277694946301</v>
      </c>
    </row>
    <row r="10270" spans="1:9" x14ac:dyDescent="0.25">
      <c r="A10270" t="s">
        <v>68</v>
      </c>
      <c r="B10270">
        <v>2012</v>
      </c>
      <c r="C10270">
        <v>8</v>
      </c>
      <c r="D10270">
        <v>1235.3000923607001</v>
      </c>
      <c r="E10270">
        <v>12317.057452224701</v>
      </c>
      <c r="F10270">
        <v>3447.0691180364202</v>
      </c>
      <c r="G10270">
        <v>1723.5345590182101</v>
      </c>
      <c r="H10270">
        <v>6039.08759297287</v>
      </c>
      <c r="I10270">
        <v>1330.5405157549601</v>
      </c>
    </row>
    <row r="10271" spans="1:9" x14ac:dyDescent="0.25">
      <c r="A10271" t="s">
        <v>68</v>
      </c>
      <c r="B10271">
        <v>2012</v>
      </c>
      <c r="C10271">
        <v>9</v>
      </c>
      <c r="D10271">
        <v>522.80671420424596</v>
      </c>
      <c r="E10271">
        <v>12892.212525302401</v>
      </c>
      <c r="F10271">
        <v>2951.6303303887198</v>
      </c>
      <c r="G10271">
        <v>1475.8151651943599</v>
      </c>
      <c r="H10271">
        <v>4115.7259781684998</v>
      </c>
      <c r="I10271">
        <v>677.15770578268098</v>
      </c>
    </row>
    <row r="10272" spans="1:9" x14ac:dyDescent="0.25">
      <c r="A10272" t="s">
        <v>68</v>
      </c>
      <c r="B10272">
        <v>2012</v>
      </c>
      <c r="C10272">
        <v>10</v>
      </c>
      <c r="D10272">
        <v>309.56691600454297</v>
      </c>
      <c r="E10272">
        <v>12972.5725556259</v>
      </c>
      <c r="F10272">
        <v>3337.4701891288</v>
      </c>
      <c r="G10272">
        <v>1668.7350945644</v>
      </c>
      <c r="H10272">
        <v>4476.2437985388797</v>
      </c>
      <c r="I10272">
        <v>452.135105927393</v>
      </c>
    </row>
    <row r="10273" spans="1:9" x14ac:dyDescent="0.25">
      <c r="A10273" t="s">
        <v>68</v>
      </c>
      <c r="B10273">
        <v>2012</v>
      </c>
      <c r="C10273">
        <v>11</v>
      </c>
      <c r="D10273">
        <v>359.15814228883102</v>
      </c>
      <c r="E10273">
        <v>13005.158706951201</v>
      </c>
      <c r="F10273">
        <v>2780.2389559516701</v>
      </c>
      <c r="G10273">
        <v>1390.11947797584</v>
      </c>
      <c r="H10273">
        <v>3187.7803116433602</v>
      </c>
      <c r="I10273">
        <v>423.34330206483799</v>
      </c>
    </row>
    <row r="10274" spans="1:9" x14ac:dyDescent="0.25">
      <c r="A10274" t="s">
        <v>68</v>
      </c>
      <c r="B10274">
        <v>2012</v>
      </c>
      <c r="C10274">
        <v>12</v>
      </c>
      <c r="D10274">
        <v>523.32759623490404</v>
      </c>
      <c r="E10274">
        <v>13060.5982610541</v>
      </c>
      <c r="F10274">
        <v>2630.04971195702</v>
      </c>
      <c r="G10274">
        <v>1315.02485597851</v>
      </c>
      <c r="H10274">
        <v>2329.50650865338</v>
      </c>
      <c r="I10274">
        <v>439.25186592542599</v>
      </c>
    </row>
    <row r="10275" spans="1:9" x14ac:dyDescent="0.25">
      <c r="A10275" t="s">
        <v>68</v>
      </c>
      <c r="B10275">
        <v>2013</v>
      </c>
      <c r="C10275">
        <v>1</v>
      </c>
      <c r="D10275">
        <v>1015.63112239346</v>
      </c>
      <c r="E10275">
        <v>13018.017728138</v>
      </c>
      <c r="F10275">
        <v>2396.2170626818101</v>
      </c>
      <c r="G10275">
        <v>1198.1085313409001</v>
      </c>
      <c r="H10275">
        <v>2491.1404451712601</v>
      </c>
      <c r="I10275">
        <v>490.33651413497199</v>
      </c>
    </row>
    <row r="10276" spans="1:9" x14ac:dyDescent="0.25">
      <c r="A10276" t="s">
        <v>68</v>
      </c>
      <c r="B10276">
        <v>2013</v>
      </c>
      <c r="C10276">
        <v>2</v>
      </c>
      <c r="D10276">
        <v>1476.8871854613899</v>
      </c>
      <c r="E10276">
        <v>13043.874233894199</v>
      </c>
      <c r="F10276">
        <v>1579.9135942626399</v>
      </c>
      <c r="G10276">
        <v>789.95679713131904</v>
      </c>
      <c r="H10276">
        <v>1200.0309220833999</v>
      </c>
      <c r="I10276">
        <v>626.99837174281197</v>
      </c>
    </row>
    <row r="10277" spans="1:9" x14ac:dyDescent="0.25">
      <c r="A10277" t="s">
        <v>68</v>
      </c>
      <c r="B10277">
        <v>2013</v>
      </c>
      <c r="C10277">
        <v>3</v>
      </c>
      <c r="D10277">
        <v>2538.4921858268099</v>
      </c>
      <c r="E10277">
        <v>13000.6438654428</v>
      </c>
      <c r="F10277">
        <v>1024.0798367033799</v>
      </c>
      <c r="G10277">
        <v>512.03991835169097</v>
      </c>
      <c r="H10277">
        <v>1060.6202030330001</v>
      </c>
      <c r="I10277">
        <v>1372.79640912799</v>
      </c>
    </row>
    <row r="10278" spans="1:9" x14ac:dyDescent="0.25">
      <c r="A10278" t="s">
        <v>68</v>
      </c>
      <c r="B10278">
        <v>2013</v>
      </c>
      <c r="C10278">
        <v>4</v>
      </c>
      <c r="D10278">
        <v>3476.7795217919602</v>
      </c>
      <c r="E10278">
        <v>12805.877243687601</v>
      </c>
      <c r="F10278">
        <v>898.15874390545696</v>
      </c>
      <c r="G10278">
        <v>449.07937195272802</v>
      </c>
      <c r="H10278">
        <v>2229.9397137845399</v>
      </c>
      <c r="I10278">
        <v>2528.0416496978801</v>
      </c>
    </row>
    <row r="10279" spans="1:9" x14ac:dyDescent="0.25">
      <c r="A10279" t="s">
        <v>68</v>
      </c>
      <c r="B10279">
        <v>2013</v>
      </c>
      <c r="C10279">
        <v>5</v>
      </c>
      <c r="D10279">
        <v>5190.5616643416197</v>
      </c>
      <c r="E10279">
        <v>12351.442262218199</v>
      </c>
      <c r="F10279">
        <v>828.29778364851302</v>
      </c>
      <c r="G10279">
        <v>414.148891824256</v>
      </c>
      <c r="H10279">
        <v>2099.30844505407</v>
      </c>
      <c r="I10279">
        <v>4587.7350265698897</v>
      </c>
    </row>
    <row r="10280" spans="1:9" x14ac:dyDescent="0.25">
      <c r="A10280" t="s">
        <v>68</v>
      </c>
      <c r="B10280">
        <v>2013</v>
      </c>
      <c r="C10280">
        <v>6</v>
      </c>
      <c r="D10280">
        <v>4020.9584186532202</v>
      </c>
      <c r="E10280">
        <v>11588.491250781901</v>
      </c>
      <c r="F10280">
        <v>895.66878126500501</v>
      </c>
      <c r="G10280">
        <v>447.83439063250302</v>
      </c>
      <c r="H10280">
        <v>4936.1634846552097</v>
      </c>
      <c r="I10280">
        <v>3600.8410707634198</v>
      </c>
    </row>
    <row r="10281" spans="1:9" x14ac:dyDescent="0.25">
      <c r="A10281" t="s">
        <v>68</v>
      </c>
      <c r="B10281">
        <v>2013</v>
      </c>
      <c r="C10281">
        <v>7</v>
      </c>
      <c r="D10281">
        <v>2287.8191237085198</v>
      </c>
      <c r="E10281">
        <v>12757.996417820101</v>
      </c>
      <c r="F10281">
        <v>1681.50962801431</v>
      </c>
      <c r="G10281">
        <v>840.75481400715398</v>
      </c>
      <c r="H10281">
        <v>4087.22093890102</v>
      </c>
      <c r="I10281">
        <v>2471.3716532723101</v>
      </c>
    </row>
    <row r="10282" spans="1:9" x14ac:dyDescent="0.25">
      <c r="A10282" t="s">
        <v>68</v>
      </c>
      <c r="B10282">
        <v>2013</v>
      </c>
      <c r="C10282">
        <v>8</v>
      </c>
      <c r="D10282">
        <v>1444.30764662309</v>
      </c>
      <c r="E10282">
        <v>12901.484036124</v>
      </c>
      <c r="F10282">
        <v>1897.9420613857801</v>
      </c>
      <c r="G10282">
        <v>948.97103069288801</v>
      </c>
      <c r="H10282">
        <v>3282.8659203376001</v>
      </c>
      <c r="I10282">
        <v>1620.6045243824001</v>
      </c>
    </row>
    <row r="10283" spans="1:9" x14ac:dyDescent="0.25">
      <c r="A10283" t="s">
        <v>68</v>
      </c>
      <c r="B10283">
        <v>2013</v>
      </c>
      <c r="C10283">
        <v>9</v>
      </c>
      <c r="D10283">
        <v>707.42383110942001</v>
      </c>
      <c r="E10283">
        <v>12969.317704990301</v>
      </c>
      <c r="F10283">
        <v>1671.7900914449399</v>
      </c>
      <c r="G10283">
        <v>835.89504572246994</v>
      </c>
      <c r="H10283">
        <v>1776.89146477023</v>
      </c>
      <c r="I10283">
        <v>862.233272149453</v>
      </c>
    </row>
    <row r="10284" spans="1:9" x14ac:dyDescent="0.25">
      <c r="A10284" t="s">
        <v>68</v>
      </c>
      <c r="B10284">
        <v>2013</v>
      </c>
      <c r="C10284">
        <v>10</v>
      </c>
      <c r="D10284">
        <v>400.97973725683403</v>
      </c>
      <c r="E10284">
        <v>13022.414587605799</v>
      </c>
      <c r="F10284">
        <v>3252.8546805395499</v>
      </c>
      <c r="G10284">
        <v>1626.42734026978</v>
      </c>
      <c r="H10284">
        <v>4067.1904158797402</v>
      </c>
      <c r="I10284">
        <v>533.77742744341799</v>
      </c>
    </row>
    <row r="10285" spans="1:9" x14ac:dyDescent="0.25">
      <c r="A10285" t="s">
        <v>68</v>
      </c>
      <c r="B10285">
        <v>2013</v>
      </c>
      <c r="C10285">
        <v>11</v>
      </c>
      <c r="D10285">
        <v>439.06112536698498</v>
      </c>
      <c r="E10285">
        <v>13001.4911489275</v>
      </c>
      <c r="F10285">
        <v>3413.24853964462</v>
      </c>
      <c r="G10285">
        <v>1706.62426982231</v>
      </c>
      <c r="H10285">
        <v>4269.6017974702499</v>
      </c>
      <c r="I10285">
        <v>473.85984614902299</v>
      </c>
    </row>
    <row r="10286" spans="1:9" x14ac:dyDescent="0.25">
      <c r="A10286" t="s">
        <v>68</v>
      </c>
      <c r="B10286">
        <v>2013</v>
      </c>
      <c r="C10286">
        <v>12</v>
      </c>
      <c r="D10286">
        <v>784.32919181633099</v>
      </c>
      <c r="E10286">
        <v>12951.6881346191</v>
      </c>
      <c r="F10286">
        <v>4105.3914305411299</v>
      </c>
      <c r="G10286">
        <v>2052.69571527057</v>
      </c>
      <c r="H10286">
        <v>5857.5297456665103</v>
      </c>
      <c r="I10286">
        <v>567.52319470688997</v>
      </c>
    </row>
    <row r="10287" spans="1:9" x14ac:dyDescent="0.25">
      <c r="A10287" t="s">
        <v>68</v>
      </c>
      <c r="B10287">
        <v>2014</v>
      </c>
      <c r="C10287">
        <v>1</v>
      </c>
      <c r="D10287">
        <v>805.12365727517601</v>
      </c>
      <c r="E10287">
        <v>13022.423327820699</v>
      </c>
      <c r="F10287">
        <v>1618.91275353432</v>
      </c>
      <c r="G10287">
        <v>809.45637676715796</v>
      </c>
      <c r="H10287">
        <v>1022.74823993712</v>
      </c>
      <c r="I10287">
        <v>429.90967019055802</v>
      </c>
    </row>
    <row r="10288" spans="1:9" x14ac:dyDescent="0.25">
      <c r="A10288" t="s">
        <v>68</v>
      </c>
      <c r="B10288">
        <v>2014</v>
      </c>
      <c r="C10288">
        <v>2</v>
      </c>
      <c r="D10288">
        <v>1279.5351515749701</v>
      </c>
      <c r="E10288">
        <v>13050.5905661876</v>
      </c>
      <c r="F10288">
        <v>2136.9406409647399</v>
      </c>
      <c r="G10288">
        <v>1068.47032048237</v>
      </c>
      <c r="H10288">
        <v>2257.19892765552</v>
      </c>
      <c r="I10288">
        <v>557.985996582702</v>
      </c>
    </row>
    <row r="10289" spans="1:9" x14ac:dyDescent="0.25">
      <c r="A10289" t="s">
        <v>68</v>
      </c>
      <c r="B10289">
        <v>2014</v>
      </c>
      <c r="C10289">
        <v>3</v>
      </c>
      <c r="D10289">
        <v>2700.3834388507798</v>
      </c>
      <c r="E10289">
        <v>12950.4893504708</v>
      </c>
      <c r="F10289">
        <v>1423.8481981939501</v>
      </c>
      <c r="G10289">
        <v>711.92409909697506</v>
      </c>
      <c r="H10289">
        <v>1789.85045360291</v>
      </c>
      <c r="I10289">
        <v>1433.178652371</v>
      </c>
    </row>
    <row r="10290" spans="1:9" x14ac:dyDescent="0.25">
      <c r="A10290" t="s">
        <v>68</v>
      </c>
      <c r="B10290">
        <v>2014</v>
      </c>
      <c r="C10290">
        <v>4</v>
      </c>
      <c r="D10290">
        <v>3573.61047007464</v>
      </c>
      <c r="E10290">
        <v>12774.1356339141</v>
      </c>
      <c r="F10290">
        <v>469.79589587825302</v>
      </c>
      <c r="G10290">
        <v>234.89794793912699</v>
      </c>
      <c r="H10290">
        <v>1153.7080820005499</v>
      </c>
      <c r="I10290">
        <v>2620.7702976663199</v>
      </c>
    </row>
    <row r="10291" spans="1:9" x14ac:dyDescent="0.25">
      <c r="A10291" t="s">
        <v>68</v>
      </c>
      <c r="B10291">
        <v>2014</v>
      </c>
      <c r="C10291">
        <v>5</v>
      </c>
      <c r="D10291">
        <v>4388.4374987797601</v>
      </c>
      <c r="E10291">
        <v>12308.812225424201</v>
      </c>
      <c r="F10291">
        <v>678.05661110746303</v>
      </c>
      <c r="G10291">
        <v>339.02830555373203</v>
      </c>
      <c r="H10291">
        <v>3367.3343300565698</v>
      </c>
      <c r="I10291">
        <v>3894.2332016535001</v>
      </c>
    </row>
    <row r="10292" spans="1:9" x14ac:dyDescent="0.25">
      <c r="A10292" t="s">
        <v>68</v>
      </c>
      <c r="B10292">
        <v>2014</v>
      </c>
      <c r="C10292">
        <v>6</v>
      </c>
      <c r="D10292">
        <v>3482.8308286759702</v>
      </c>
      <c r="E10292">
        <v>12607.168812600699</v>
      </c>
      <c r="F10292">
        <v>375.904052274393</v>
      </c>
      <c r="G10292">
        <v>187.95202613719701</v>
      </c>
      <c r="H10292">
        <v>2319.8790304153599</v>
      </c>
      <c r="I10292">
        <v>3549.3050803739502</v>
      </c>
    </row>
    <row r="10293" spans="1:9" x14ac:dyDescent="0.25">
      <c r="A10293" t="s">
        <v>68</v>
      </c>
      <c r="B10293">
        <v>2014</v>
      </c>
      <c r="C10293">
        <v>7</v>
      </c>
      <c r="D10293">
        <v>3118.64402551277</v>
      </c>
      <c r="E10293">
        <v>12481.030138317899</v>
      </c>
      <c r="F10293">
        <v>1686.9578727021801</v>
      </c>
      <c r="G10293">
        <v>843.47893635109006</v>
      </c>
      <c r="H10293">
        <v>4272.3931536584596</v>
      </c>
      <c r="I10293">
        <v>3218.1894706668099</v>
      </c>
    </row>
    <row r="10294" spans="1:9" x14ac:dyDescent="0.25">
      <c r="A10294" t="s">
        <v>68</v>
      </c>
      <c r="B10294">
        <v>2014</v>
      </c>
      <c r="C10294">
        <v>8</v>
      </c>
      <c r="D10294">
        <v>1442.91604112043</v>
      </c>
      <c r="E10294">
        <v>12768.372923175701</v>
      </c>
      <c r="F10294">
        <v>2751.5493792004099</v>
      </c>
      <c r="G10294">
        <v>1375.7746896002</v>
      </c>
      <c r="H10294">
        <v>5199.9278136427602</v>
      </c>
      <c r="I10294">
        <v>1596.6654292211699</v>
      </c>
    </row>
    <row r="10295" spans="1:9" x14ac:dyDescent="0.25">
      <c r="A10295" t="s">
        <v>68</v>
      </c>
      <c r="B10295">
        <v>2014</v>
      </c>
      <c r="C10295">
        <v>9</v>
      </c>
      <c r="D10295">
        <v>757.68288976823101</v>
      </c>
      <c r="E10295">
        <v>12953.9032306837</v>
      </c>
      <c r="F10295">
        <v>1916.13607653758</v>
      </c>
      <c r="G10295">
        <v>958.06803826879104</v>
      </c>
      <c r="H10295">
        <v>2261.31204652734</v>
      </c>
      <c r="I10295">
        <v>909.21383342557203</v>
      </c>
    </row>
    <row r="10296" spans="1:9" x14ac:dyDescent="0.25">
      <c r="A10296" t="s">
        <v>68</v>
      </c>
      <c r="B10296">
        <v>2014</v>
      </c>
      <c r="C10296">
        <v>10</v>
      </c>
      <c r="D10296">
        <v>370.95418895449598</v>
      </c>
      <c r="E10296">
        <v>12952.230718597901</v>
      </c>
      <c r="F10296">
        <v>3220.18054793594</v>
      </c>
      <c r="G10296">
        <v>1610.09027396797</v>
      </c>
      <c r="H10296">
        <v>4172.8452584408897</v>
      </c>
      <c r="I10296">
        <v>503.94200080477702</v>
      </c>
    </row>
    <row r="10297" spans="1:9" x14ac:dyDescent="0.25">
      <c r="A10297" t="s">
        <v>68</v>
      </c>
      <c r="B10297">
        <v>2014</v>
      </c>
      <c r="C10297">
        <v>11</v>
      </c>
      <c r="D10297">
        <v>361.33435801233998</v>
      </c>
      <c r="E10297">
        <v>12888.1803371885</v>
      </c>
      <c r="F10297">
        <v>2790.1440225061201</v>
      </c>
      <c r="G10297">
        <v>1395.0720112530601</v>
      </c>
      <c r="H10297">
        <v>3606.6018093787402</v>
      </c>
      <c r="I10297">
        <v>429.57970709545901</v>
      </c>
    </row>
    <row r="10298" spans="1:9" x14ac:dyDescent="0.25">
      <c r="A10298" t="s">
        <v>68</v>
      </c>
      <c r="B10298">
        <v>2014</v>
      </c>
      <c r="C10298">
        <v>12</v>
      </c>
      <c r="D10298">
        <v>628.25168683503898</v>
      </c>
      <c r="E10298">
        <v>13012.1563395341</v>
      </c>
      <c r="F10298">
        <v>3082.3739022032901</v>
      </c>
      <c r="G10298">
        <v>1541.18695110165</v>
      </c>
      <c r="H10298">
        <v>3593.6200177901601</v>
      </c>
      <c r="I10298">
        <v>493.894336183436</v>
      </c>
    </row>
    <row r="10299" spans="1:9" x14ac:dyDescent="0.25">
      <c r="A10299" t="s">
        <v>69</v>
      </c>
      <c r="B10299">
        <v>2002</v>
      </c>
      <c r="C10299">
        <v>1</v>
      </c>
      <c r="D10299">
        <v>1390.14296238614</v>
      </c>
      <c r="E10299">
        <v>14812.3013271809</v>
      </c>
      <c r="F10299">
        <v>3287.4477572732499</v>
      </c>
      <c r="G10299">
        <v>1526.62473988696</v>
      </c>
      <c r="H10299">
        <v>4049.8645991828998</v>
      </c>
      <c r="I10299">
        <v>738.42686527089597</v>
      </c>
    </row>
    <row r="10300" spans="1:9" x14ac:dyDescent="0.25">
      <c r="A10300" t="s">
        <v>69</v>
      </c>
      <c r="B10300">
        <v>2002</v>
      </c>
      <c r="C10300">
        <v>2</v>
      </c>
      <c r="D10300">
        <v>1993.18549584173</v>
      </c>
      <c r="E10300">
        <v>14810.5491677261</v>
      </c>
      <c r="F10300">
        <v>2398.2039723030698</v>
      </c>
      <c r="G10300">
        <v>1115.8790869966899</v>
      </c>
      <c r="H10300">
        <v>3156.6839920950902</v>
      </c>
      <c r="I10300">
        <v>959.77955248381602</v>
      </c>
    </row>
    <row r="10301" spans="1:9" x14ac:dyDescent="0.25">
      <c r="A10301" t="s">
        <v>69</v>
      </c>
      <c r="B10301">
        <v>2002</v>
      </c>
      <c r="C10301">
        <v>3</v>
      </c>
      <c r="D10301">
        <v>3673.5951484604002</v>
      </c>
      <c r="E10301">
        <v>14648.8041238199</v>
      </c>
      <c r="F10301">
        <v>1271.01625809494</v>
      </c>
      <c r="G10301">
        <v>581.25333469333498</v>
      </c>
      <c r="H10301">
        <v>1884.66519529528</v>
      </c>
      <c r="I10301">
        <v>2236.40620763076</v>
      </c>
    </row>
    <row r="10302" spans="1:9" x14ac:dyDescent="0.25">
      <c r="A10302" t="s">
        <v>69</v>
      </c>
      <c r="B10302">
        <v>2002</v>
      </c>
      <c r="C10302">
        <v>4</v>
      </c>
      <c r="D10302">
        <v>5274.5730873646098</v>
      </c>
      <c r="E10302">
        <v>13673.5909586247</v>
      </c>
      <c r="F10302">
        <v>87.961500545743704</v>
      </c>
      <c r="G10302">
        <v>37.244435257896399</v>
      </c>
      <c r="H10302">
        <v>199.07272428276499</v>
      </c>
      <c r="I10302">
        <v>3859.9270820432198</v>
      </c>
    </row>
    <row r="10303" spans="1:9" x14ac:dyDescent="0.25">
      <c r="A10303" t="s">
        <v>69</v>
      </c>
      <c r="B10303">
        <v>2002</v>
      </c>
      <c r="C10303">
        <v>5</v>
      </c>
      <c r="D10303">
        <v>6491.9456725313103</v>
      </c>
      <c r="E10303">
        <v>12963.5402368091</v>
      </c>
      <c r="F10303">
        <v>180.36718488694299</v>
      </c>
      <c r="G10303">
        <v>81.875192846978905</v>
      </c>
      <c r="H10303">
        <v>2673.1246008083499</v>
      </c>
      <c r="I10303">
        <v>5369.2542467773001</v>
      </c>
    </row>
    <row r="10304" spans="1:9" x14ac:dyDescent="0.25">
      <c r="A10304" t="s">
        <v>69</v>
      </c>
      <c r="B10304">
        <v>2002</v>
      </c>
      <c r="C10304">
        <v>6</v>
      </c>
      <c r="D10304">
        <v>4885.0630258138499</v>
      </c>
      <c r="E10304">
        <v>12186.8206619582</v>
      </c>
      <c r="F10304">
        <v>638.02123263792998</v>
      </c>
      <c r="G10304">
        <v>294.45292489529402</v>
      </c>
      <c r="H10304">
        <v>5403.9464316616904</v>
      </c>
      <c r="I10304">
        <v>3926.1643101264699</v>
      </c>
    </row>
    <row r="10305" spans="1:9" x14ac:dyDescent="0.25">
      <c r="A10305" t="s">
        <v>69</v>
      </c>
      <c r="B10305">
        <v>2002</v>
      </c>
      <c r="C10305">
        <v>7</v>
      </c>
      <c r="D10305">
        <v>3210.4186572932099</v>
      </c>
      <c r="E10305">
        <v>14309.836942272599</v>
      </c>
      <c r="F10305">
        <v>2254.9433156517198</v>
      </c>
      <c r="G10305">
        <v>1064.82737932337</v>
      </c>
      <c r="H10305">
        <v>5711.7677802217704</v>
      </c>
      <c r="I10305">
        <v>3528.3387387376401</v>
      </c>
    </row>
    <row r="10306" spans="1:9" x14ac:dyDescent="0.25">
      <c r="A10306" t="s">
        <v>69</v>
      </c>
      <c r="B10306">
        <v>2002</v>
      </c>
      <c r="C10306">
        <v>8</v>
      </c>
      <c r="D10306">
        <v>2517.4722090823302</v>
      </c>
      <c r="E10306">
        <v>14057.048998906001</v>
      </c>
      <c r="F10306">
        <v>1062.27785212917</v>
      </c>
      <c r="G10306">
        <v>508.11406003720401</v>
      </c>
      <c r="H10306">
        <v>2236.95262379823</v>
      </c>
      <c r="I10306">
        <v>2780.7820995505199</v>
      </c>
    </row>
    <row r="10307" spans="1:9" x14ac:dyDescent="0.25">
      <c r="A10307" t="s">
        <v>69</v>
      </c>
      <c r="B10307">
        <v>2002</v>
      </c>
      <c r="C10307">
        <v>9</v>
      </c>
      <c r="D10307">
        <v>1046.97112911708</v>
      </c>
      <c r="E10307">
        <v>14463.2928087569</v>
      </c>
      <c r="F10307">
        <v>930.08297058780204</v>
      </c>
      <c r="G10307">
        <v>450.11780284730997</v>
      </c>
      <c r="H10307">
        <v>1395.5920626913401</v>
      </c>
      <c r="I10307">
        <v>1356.9677906801901</v>
      </c>
    </row>
    <row r="10308" spans="1:9" x14ac:dyDescent="0.25">
      <c r="A10308" t="s">
        <v>69</v>
      </c>
      <c r="B10308">
        <v>2002</v>
      </c>
      <c r="C10308">
        <v>10</v>
      </c>
      <c r="D10308">
        <v>480.74363146077502</v>
      </c>
      <c r="E10308">
        <v>14741.675997451001</v>
      </c>
      <c r="F10308">
        <v>1756.46444105152</v>
      </c>
      <c r="G10308">
        <v>815.67657351177002</v>
      </c>
      <c r="H10308">
        <v>1287.04333719905</v>
      </c>
      <c r="I10308">
        <v>794.94313458564295</v>
      </c>
    </row>
    <row r="10309" spans="1:9" x14ac:dyDescent="0.25">
      <c r="A10309" t="s">
        <v>69</v>
      </c>
      <c r="B10309">
        <v>2002</v>
      </c>
      <c r="C10309">
        <v>11</v>
      </c>
      <c r="D10309">
        <v>429.88008872440201</v>
      </c>
      <c r="E10309">
        <v>14719.5140404301</v>
      </c>
      <c r="F10309">
        <v>2624.3004770326802</v>
      </c>
      <c r="G10309">
        <v>1228.9718649338599</v>
      </c>
      <c r="H10309">
        <v>3000.0378532986201</v>
      </c>
      <c r="I10309">
        <v>635.92423308260402</v>
      </c>
    </row>
    <row r="10310" spans="1:9" x14ac:dyDescent="0.25">
      <c r="A10310" t="s">
        <v>69</v>
      </c>
      <c r="B10310">
        <v>2002</v>
      </c>
      <c r="C10310">
        <v>12</v>
      </c>
      <c r="D10310">
        <v>791.58563746100594</v>
      </c>
      <c r="E10310">
        <v>14824.5702127353</v>
      </c>
      <c r="F10310">
        <v>1613.7745446609899</v>
      </c>
      <c r="G10310">
        <v>764.42184979864999</v>
      </c>
      <c r="H10310">
        <v>791.84726737505696</v>
      </c>
      <c r="I10310">
        <v>693.06529713567204</v>
      </c>
    </row>
    <row r="10311" spans="1:9" x14ac:dyDescent="0.25">
      <c r="A10311" t="s">
        <v>69</v>
      </c>
      <c r="B10311">
        <v>2003</v>
      </c>
      <c r="C10311">
        <v>1</v>
      </c>
      <c r="D10311">
        <v>1503.38077443154</v>
      </c>
      <c r="E10311">
        <v>14821.457727160499</v>
      </c>
      <c r="F10311">
        <v>2850.57256115267</v>
      </c>
      <c r="G10311">
        <v>1340.6124015723101</v>
      </c>
      <c r="H10311">
        <v>3147.2208950224799</v>
      </c>
      <c r="I10311">
        <v>762.54024764627002</v>
      </c>
    </row>
    <row r="10312" spans="1:9" x14ac:dyDescent="0.25">
      <c r="A10312" t="s">
        <v>69</v>
      </c>
      <c r="B10312">
        <v>2003</v>
      </c>
      <c r="C10312">
        <v>2</v>
      </c>
      <c r="D10312">
        <v>2053.1356517845602</v>
      </c>
      <c r="E10312">
        <v>14869.9168243678</v>
      </c>
      <c r="F10312">
        <v>1104.2897881700601</v>
      </c>
      <c r="G10312">
        <v>516.372397239355</v>
      </c>
      <c r="H10312">
        <v>504.204698702168</v>
      </c>
      <c r="I10312">
        <v>988.77694379325703</v>
      </c>
    </row>
    <row r="10313" spans="1:9" x14ac:dyDescent="0.25">
      <c r="A10313" t="s">
        <v>69</v>
      </c>
      <c r="B10313">
        <v>2003</v>
      </c>
      <c r="C10313">
        <v>3</v>
      </c>
      <c r="D10313">
        <v>3354.3789418397901</v>
      </c>
      <c r="E10313">
        <v>14627.663751218801</v>
      </c>
      <c r="F10313">
        <v>734.71282505671002</v>
      </c>
      <c r="G10313">
        <v>344.00644949798402</v>
      </c>
      <c r="H10313">
        <v>669.35935105656802</v>
      </c>
      <c r="I10313">
        <v>2080.53225352859</v>
      </c>
    </row>
    <row r="10314" spans="1:9" x14ac:dyDescent="0.25">
      <c r="A10314" t="s">
        <v>69</v>
      </c>
      <c r="B10314">
        <v>2003</v>
      </c>
      <c r="C10314">
        <v>4</v>
      </c>
      <c r="D10314">
        <v>4386.8689891314298</v>
      </c>
      <c r="E10314">
        <v>14137.418730327499</v>
      </c>
      <c r="F10314">
        <v>258.97641059795302</v>
      </c>
      <c r="G10314">
        <v>113.442194933759</v>
      </c>
      <c r="H10314">
        <v>1212.2419305716801</v>
      </c>
      <c r="I10314">
        <v>3464.6139815343399</v>
      </c>
    </row>
    <row r="10315" spans="1:9" x14ac:dyDescent="0.25">
      <c r="A10315" t="s">
        <v>69</v>
      </c>
      <c r="B10315">
        <v>2003</v>
      </c>
      <c r="C10315">
        <v>5</v>
      </c>
      <c r="D10315">
        <v>5187.7498773461602</v>
      </c>
      <c r="E10315">
        <v>14283.0224945231</v>
      </c>
      <c r="F10315">
        <v>1106.40076338368</v>
      </c>
      <c r="G10315">
        <v>508.51440788040901</v>
      </c>
      <c r="H10315">
        <v>5112.4451387591098</v>
      </c>
      <c r="I10315">
        <v>4907.59517212213</v>
      </c>
    </row>
    <row r="10316" spans="1:9" x14ac:dyDescent="0.25">
      <c r="A10316" t="s">
        <v>69</v>
      </c>
      <c r="B10316">
        <v>2003</v>
      </c>
      <c r="C10316">
        <v>6</v>
      </c>
      <c r="D10316">
        <v>4362.1510868570904</v>
      </c>
      <c r="E10316">
        <v>13823.691088543699</v>
      </c>
      <c r="F10316">
        <v>992.76150162448096</v>
      </c>
      <c r="G10316">
        <v>478.14521034758098</v>
      </c>
      <c r="H10316">
        <v>3229.8539810778002</v>
      </c>
      <c r="I10316">
        <v>4230.17109650969</v>
      </c>
    </row>
    <row r="10317" spans="1:9" x14ac:dyDescent="0.25">
      <c r="A10317" t="s">
        <v>69</v>
      </c>
      <c r="B10317">
        <v>2003</v>
      </c>
      <c r="C10317">
        <v>7</v>
      </c>
      <c r="D10317">
        <v>3640.84527904479</v>
      </c>
      <c r="E10317">
        <v>13626.793406233101</v>
      </c>
      <c r="F10317">
        <v>482.05378576217402</v>
      </c>
      <c r="G10317">
        <v>228.24632352288501</v>
      </c>
      <c r="H10317">
        <v>3185.17816684542</v>
      </c>
      <c r="I10317">
        <v>3548.50449663583</v>
      </c>
    </row>
    <row r="10318" spans="1:9" x14ac:dyDescent="0.25">
      <c r="A10318" t="s">
        <v>69</v>
      </c>
      <c r="B10318">
        <v>2003</v>
      </c>
      <c r="C10318">
        <v>8</v>
      </c>
      <c r="D10318">
        <v>1698.6235433392901</v>
      </c>
      <c r="E10318">
        <v>14594.024725805901</v>
      </c>
      <c r="F10318">
        <v>2124.3624814336399</v>
      </c>
      <c r="G10318">
        <v>990.60429521451795</v>
      </c>
      <c r="H10318">
        <v>3860.80730717288</v>
      </c>
      <c r="I10318">
        <v>1898.9597915739</v>
      </c>
    </row>
    <row r="10319" spans="1:9" x14ac:dyDescent="0.25">
      <c r="A10319" t="s">
        <v>69</v>
      </c>
      <c r="B10319">
        <v>2003</v>
      </c>
      <c r="C10319">
        <v>9</v>
      </c>
      <c r="D10319">
        <v>1088.57255970141</v>
      </c>
      <c r="E10319">
        <v>14748.5993799884</v>
      </c>
      <c r="F10319">
        <v>1237.59041030914</v>
      </c>
      <c r="G10319">
        <v>585.065212973342</v>
      </c>
      <c r="H10319">
        <v>1096.04590630751</v>
      </c>
      <c r="I10319">
        <v>1253.5505125576401</v>
      </c>
    </row>
    <row r="10320" spans="1:9" x14ac:dyDescent="0.25">
      <c r="A10320" t="s">
        <v>69</v>
      </c>
      <c r="B10320">
        <v>2003</v>
      </c>
      <c r="C10320">
        <v>10</v>
      </c>
      <c r="D10320">
        <v>489.82303068075203</v>
      </c>
      <c r="E10320">
        <v>14736.3525788852</v>
      </c>
      <c r="F10320">
        <v>3526.84332208555</v>
      </c>
      <c r="G10320">
        <v>1662.8815046930099</v>
      </c>
      <c r="H10320">
        <v>4609.9199611938002</v>
      </c>
      <c r="I10320">
        <v>610.87168132566205</v>
      </c>
    </row>
    <row r="10321" spans="1:9" x14ac:dyDescent="0.25">
      <c r="A10321" t="s">
        <v>69</v>
      </c>
      <c r="B10321">
        <v>2003</v>
      </c>
      <c r="C10321">
        <v>11</v>
      </c>
      <c r="D10321">
        <v>481.54138538442902</v>
      </c>
      <c r="E10321">
        <v>14823.108940207399</v>
      </c>
      <c r="F10321">
        <v>2771.8381804298701</v>
      </c>
      <c r="G10321">
        <v>1285.3621253820299</v>
      </c>
      <c r="H10321">
        <v>2847.9172864480302</v>
      </c>
      <c r="I10321">
        <v>489.78306770642098</v>
      </c>
    </row>
    <row r="10322" spans="1:9" x14ac:dyDescent="0.25">
      <c r="A10322" t="s">
        <v>69</v>
      </c>
      <c r="B10322">
        <v>2003</v>
      </c>
      <c r="C10322">
        <v>12</v>
      </c>
      <c r="D10322">
        <v>1055.2330136538101</v>
      </c>
      <c r="E10322">
        <v>14797.8622416484</v>
      </c>
      <c r="F10322">
        <v>3089.1681458539301</v>
      </c>
      <c r="G10322">
        <v>1416.4930521081401</v>
      </c>
      <c r="H10322">
        <v>3510.3066544998801</v>
      </c>
      <c r="I10322">
        <v>607.67569571442402</v>
      </c>
    </row>
    <row r="10323" spans="1:9" x14ac:dyDescent="0.25">
      <c r="A10323" t="s">
        <v>69</v>
      </c>
      <c r="B10323">
        <v>2004</v>
      </c>
      <c r="C10323">
        <v>1</v>
      </c>
      <c r="D10323">
        <v>1292.19322289312</v>
      </c>
      <c r="E10323">
        <v>14845.2428838251</v>
      </c>
      <c r="F10323">
        <v>2638.0147076437202</v>
      </c>
      <c r="G10323">
        <v>1210.8132377125601</v>
      </c>
      <c r="H10323">
        <v>1963.2267858745099</v>
      </c>
      <c r="I10323">
        <v>527.07429843874695</v>
      </c>
    </row>
    <row r="10324" spans="1:9" x14ac:dyDescent="0.25">
      <c r="A10324" t="s">
        <v>69</v>
      </c>
      <c r="B10324">
        <v>2004</v>
      </c>
      <c r="C10324">
        <v>2</v>
      </c>
      <c r="D10324">
        <v>2012.97040583591</v>
      </c>
      <c r="E10324">
        <v>14811.9468152176</v>
      </c>
      <c r="F10324">
        <v>1737.51021777401</v>
      </c>
      <c r="G10324">
        <v>815.37639817783702</v>
      </c>
      <c r="H10324">
        <v>1982.27866832821</v>
      </c>
      <c r="I10324">
        <v>816.22468565487895</v>
      </c>
    </row>
    <row r="10325" spans="1:9" x14ac:dyDescent="0.25">
      <c r="A10325" t="s">
        <v>69</v>
      </c>
      <c r="B10325">
        <v>2004</v>
      </c>
      <c r="C10325">
        <v>3</v>
      </c>
      <c r="D10325">
        <v>3376.7839898276002</v>
      </c>
      <c r="E10325">
        <v>14783.6909620033</v>
      </c>
      <c r="F10325">
        <v>1121.01088261575</v>
      </c>
      <c r="G10325">
        <v>516.01525572893195</v>
      </c>
      <c r="H10325">
        <v>1488.79026167397</v>
      </c>
      <c r="I10325">
        <v>1920.43177439801</v>
      </c>
    </row>
    <row r="10326" spans="1:9" x14ac:dyDescent="0.25">
      <c r="A10326" t="s">
        <v>69</v>
      </c>
      <c r="B10326">
        <v>2004</v>
      </c>
      <c r="C10326">
        <v>4</v>
      </c>
      <c r="D10326">
        <v>5622.5481000211103</v>
      </c>
      <c r="E10326">
        <v>13932.229252613</v>
      </c>
      <c r="F10326">
        <v>100.791925485582</v>
      </c>
      <c r="G10326">
        <v>42.7459049867945</v>
      </c>
      <c r="H10326">
        <v>371.68733208171602</v>
      </c>
      <c r="I10326">
        <v>4098.4700120033403</v>
      </c>
    </row>
    <row r="10327" spans="1:9" x14ac:dyDescent="0.25">
      <c r="A10327" t="s">
        <v>69</v>
      </c>
      <c r="B10327">
        <v>2004</v>
      </c>
      <c r="C10327">
        <v>5</v>
      </c>
      <c r="D10327">
        <v>5437.3540112997898</v>
      </c>
      <c r="E10327">
        <v>12770.1321452107</v>
      </c>
      <c r="F10327">
        <v>300.54067110521203</v>
      </c>
      <c r="G10327">
        <v>138.733612581203</v>
      </c>
      <c r="H10327">
        <v>3429.7564758703702</v>
      </c>
      <c r="I10327">
        <v>4219.3713047060801</v>
      </c>
    </row>
    <row r="10328" spans="1:9" x14ac:dyDescent="0.25">
      <c r="A10328" t="s">
        <v>69</v>
      </c>
      <c r="B10328">
        <v>2004</v>
      </c>
      <c r="C10328">
        <v>6</v>
      </c>
      <c r="D10328">
        <v>4183.5146508080197</v>
      </c>
      <c r="E10328">
        <v>13847.4714121286</v>
      </c>
      <c r="F10328">
        <v>1761.7867279565201</v>
      </c>
      <c r="G10328">
        <v>790.83229304241502</v>
      </c>
      <c r="H10328">
        <v>5317.3420890775396</v>
      </c>
      <c r="I10328">
        <v>4038.0478470665098</v>
      </c>
    </row>
    <row r="10329" spans="1:9" x14ac:dyDescent="0.25">
      <c r="A10329" t="s">
        <v>69</v>
      </c>
      <c r="B10329">
        <v>2004</v>
      </c>
      <c r="C10329">
        <v>7</v>
      </c>
      <c r="D10329">
        <v>2841.7337961428202</v>
      </c>
      <c r="E10329">
        <v>14488.502428497801</v>
      </c>
      <c r="F10329">
        <v>2650.4754817081398</v>
      </c>
      <c r="G10329">
        <v>1211.6795158566299</v>
      </c>
      <c r="H10329">
        <v>6496.7409623559997</v>
      </c>
      <c r="I10329">
        <v>3038.6259837389198</v>
      </c>
    </row>
    <row r="10330" spans="1:9" x14ac:dyDescent="0.25">
      <c r="A10330" t="s">
        <v>69</v>
      </c>
      <c r="B10330">
        <v>2004</v>
      </c>
      <c r="C10330">
        <v>8</v>
      </c>
      <c r="D10330">
        <v>1759.1355492617199</v>
      </c>
      <c r="E10330">
        <v>14487.3476942005</v>
      </c>
      <c r="F10330">
        <v>2537.42225149153</v>
      </c>
      <c r="G10330">
        <v>1178.6805696547101</v>
      </c>
      <c r="H10330">
        <v>4478.9345774645999</v>
      </c>
      <c r="I10330">
        <v>1943.83621672308</v>
      </c>
    </row>
    <row r="10331" spans="1:9" x14ac:dyDescent="0.25">
      <c r="A10331" t="s">
        <v>69</v>
      </c>
      <c r="B10331">
        <v>2004</v>
      </c>
      <c r="C10331">
        <v>9</v>
      </c>
      <c r="D10331">
        <v>742.23174351422404</v>
      </c>
      <c r="E10331">
        <v>14727.7839918765</v>
      </c>
      <c r="F10331">
        <v>4055.81983509468</v>
      </c>
      <c r="G10331">
        <v>1918.7557576879201</v>
      </c>
      <c r="H10331">
        <v>6148.3562168155304</v>
      </c>
      <c r="I10331">
        <v>915.528121324018</v>
      </c>
    </row>
    <row r="10332" spans="1:9" x14ac:dyDescent="0.25">
      <c r="A10332" t="s">
        <v>69</v>
      </c>
      <c r="B10332">
        <v>2004</v>
      </c>
      <c r="C10332">
        <v>10</v>
      </c>
      <c r="D10332">
        <v>565.42976850845298</v>
      </c>
      <c r="E10332">
        <v>14792.1311594286</v>
      </c>
      <c r="F10332">
        <v>2244.3376327210499</v>
      </c>
      <c r="G10332">
        <v>1048.49440755859</v>
      </c>
      <c r="H10332">
        <v>2123.36077133961</v>
      </c>
      <c r="I10332">
        <v>676.66950063765</v>
      </c>
    </row>
    <row r="10333" spans="1:9" x14ac:dyDescent="0.25">
      <c r="A10333" t="s">
        <v>69</v>
      </c>
      <c r="B10333">
        <v>2004</v>
      </c>
      <c r="C10333">
        <v>11</v>
      </c>
      <c r="D10333">
        <v>556.15476030714797</v>
      </c>
      <c r="E10333">
        <v>14799.8881107913</v>
      </c>
      <c r="F10333">
        <v>2532.7637066274501</v>
      </c>
      <c r="G10333">
        <v>1176.5446611704999</v>
      </c>
      <c r="H10333">
        <v>2467.7585325753798</v>
      </c>
      <c r="I10333">
        <v>527.21481751907299</v>
      </c>
    </row>
    <row r="10334" spans="1:9" x14ac:dyDescent="0.25">
      <c r="A10334" t="s">
        <v>69</v>
      </c>
      <c r="B10334">
        <v>2004</v>
      </c>
      <c r="C10334">
        <v>12</v>
      </c>
      <c r="D10334">
        <v>1021.59484566497</v>
      </c>
      <c r="E10334">
        <v>14803.464179001799</v>
      </c>
      <c r="F10334">
        <v>3589.7838510557099</v>
      </c>
      <c r="G10334">
        <v>1649.50684835118</v>
      </c>
      <c r="H10334">
        <v>4425.6955093492097</v>
      </c>
      <c r="I10334">
        <v>593.91293334638794</v>
      </c>
    </row>
    <row r="10335" spans="1:9" x14ac:dyDescent="0.25">
      <c r="A10335" t="s">
        <v>69</v>
      </c>
      <c r="B10335">
        <v>2005</v>
      </c>
      <c r="C10335">
        <v>1</v>
      </c>
      <c r="D10335">
        <v>1431.1701455387599</v>
      </c>
      <c r="E10335">
        <v>14814.089206697099</v>
      </c>
      <c r="F10335">
        <v>3751.11443788221</v>
      </c>
      <c r="G10335">
        <v>1750.4074030706299</v>
      </c>
      <c r="H10335">
        <v>4954.9005622341801</v>
      </c>
      <c r="I10335">
        <v>561.50827769595901</v>
      </c>
    </row>
    <row r="10336" spans="1:9" x14ac:dyDescent="0.25">
      <c r="A10336" t="s">
        <v>69</v>
      </c>
      <c r="B10336">
        <v>2005</v>
      </c>
      <c r="C10336">
        <v>2</v>
      </c>
      <c r="D10336">
        <v>1705.4371433312001</v>
      </c>
      <c r="E10336">
        <v>14774.710398589001</v>
      </c>
      <c r="F10336">
        <v>1502.5411774458801</v>
      </c>
      <c r="G10336">
        <v>695.70103883680304</v>
      </c>
      <c r="H10336">
        <v>1307.09034119684</v>
      </c>
      <c r="I10336">
        <v>704.80857598844295</v>
      </c>
    </row>
    <row r="10337" spans="1:9" x14ac:dyDescent="0.25">
      <c r="A10337" t="s">
        <v>69</v>
      </c>
      <c r="B10337">
        <v>2005</v>
      </c>
      <c r="C10337">
        <v>3</v>
      </c>
      <c r="D10337">
        <v>3197.1992251884999</v>
      </c>
      <c r="E10337">
        <v>14792.529404769901</v>
      </c>
      <c r="F10337">
        <v>687.99987879416904</v>
      </c>
      <c r="G10337">
        <v>316.20204608654598</v>
      </c>
      <c r="H10337">
        <v>296.83564250663602</v>
      </c>
      <c r="I10337">
        <v>1846.9732083161</v>
      </c>
    </row>
    <row r="10338" spans="1:9" x14ac:dyDescent="0.25">
      <c r="A10338" t="s">
        <v>69</v>
      </c>
      <c r="B10338">
        <v>2005</v>
      </c>
      <c r="C10338">
        <v>4</v>
      </c>
      <c r="D10338">
        <v>4886.2881494998701</v>
      </c>
      <c r="E10338">
        <v>14297.764596376101</v>
      </c>
      <c r="F10338">
        <v>277.38054592392302</v>
      </c>
      <c r="G10338">
        <v>128.786436867709</v>
      </c>
      <c r="H10338">
        <v>1029.6920366240699</v>
      </c>
      <c r="I10338">
        <v>3660.7641096529101</v>
      </c>
    </row>
    <row r="10339" spans="1:9" x14ac:dyDescent="0.25">
      <c r="A10339" t="s">
        <v>69</v>
      </c>
      <c r="B10339">
        <v>2005</v>
      </c>
      <c r="C10339">
        <v>5</v>
      </c>
      <c r="D10339">
        <v>5020.53620498696</v>
      </c>
      <c r="E10339">
        <v>13280.6050010278</v>
      </c>
      <c r="F10339">
        <v>139.663835243237</v>
      </c>
      <c r="G10339">
        <v>59.504516122671497</v>
      </c>
      <c r="H10339">
        <v>1950.7300314531999</v>
      </c>
      <c r="I10339">
        <v>4206.0159949481904</v>
      </c>
    </row>
    <row r="10340" spans="1:9" x14ac:dyDescent="0.25">
      <c r="A10340" t="s">
        <v>69</v>
      </c>
      <c r="B10340">
        <v>2005</v>
      </c>
      <c r="C10340">
        <v>6</v>
      </c>
      <c r="D10340">
        <v>4385.2459466497103</v>
      </c>
      <c r="E10340">
        <v>13622.638773075299</v>
      </c>
      <c r="F10340">
        <v>469.02498891619598</v>
      </c>
      <c r="G10340">
        <v>218.48453887846301</v>
      </c>
      <c r="H10340">
        <v>3948.3338890088198</v>
      </c>
      <c r="I10340">
        <v>4142.7483925609304</v>
      </c>
    </row>
    <row r="10341" spans="1:9" x14ac:dyDescent="0.25">
      <c r="A10341" t="s">
        <v>69</v>
      </c>
      <c r="B10341">
        <v>2005</v>
      </c>
      <c r="C10341">
        <v>7</v>
      </c>
      <c r="D10341">
        <v>3728.7044141565898</v>
      </c>
      <c r="E10341">
        <v>14003.9055587331</v>
      </c>
      <c r="F10341">
        <v>1944.62675863042</v>
      </c>
      <c r="G10341">
        <v>920.75204837081799</v>
      </c>
      <c r="H10341">
        <v>5554.8074870118899</v>
      </c>
      <c r="I10341">
        <v>3736.8117397414499</v>
      </c>
    </row>
    <row r="10342" spans="1:9" x14ac:dyDescent="0.25">
      <c r="A10342" t="s">
        <v>69</v>
      </c>
      <c r="B10342">
        <v>2005</v>
      </c>
      <c r="C10342">
        <v>8</v>
      </c>
      <c r="D10342">
        <v>1650.0153636646801</v>
      </c>
      <c r="E10342">
        <v>14506.477376459599</v>
      </c>
      <c r="F10342">
        <v>4299.3433040064001</v>
      </c>
      <c r="G10342">
        <v>1963.44607945651</v>
      </c>
      <c r="H10342">
        <v>7698.4967368258203</v>
      </c>
      <c r="I10342">
        <v>1843.10365331662</v>
      </c>
    </row>
    <row r="10343" spans="1:9" x14ac:dyDescent="0.25">
      <c r="A10343" t="s">
        <v>69</v>
      </c>
      <c r="B10343">
        <v>2005</v>
      </c>
      <c r="C10343">
        <v>9</v>
      </c>
      <c r="D10343">
        <v>992.95269303428699</v>
      </c>
      <c r="E10343">
        <v>14369.714406716699</v>
      </c>
      <c r="F10343">
        <v>2239.76989112912</v>
      </c>
      <c r="G10343">
        <v>1066.2930918760601</v>
      </c>
      <c r="H10343">
        <v>2963.9411097940401</v>
      </c>
      <c r="I10343">
        <v>1133.78627953407</v>
      </c>
    </row>
    <row r="10344" spans="1:9" x14ac:dyDescent="0.25">
      <c r="A10344" t="s">
        <v>69</v>
      </c>
      <c r="B10344">
        <v>2005</v>
      </c>
      <c r="C10344">
        <v>10</v>
      </c>
      <c r="D10344">
        <v>616.04563616450605</v>
      </c>
      <c r="E10344">
        <v>14641.935681221201</v>
      </c>
      <c r="F10344">
        <v>1872.1125302728699</v>
      </c>
      <c r="G10344">
        <v>864.858366536223</v>
      </c>
      <c r="H10344">
        <v>1945.4966770133401</v>
      </c>
      <c r="I10344">
        <v>714.35222552230402</v>
      </c>
    </row>
    <row r="10345" spans="1:9" x14ac:dyDescent="0.25">
      <c r="A10345" t="s">
        <v>69</v>
      </c>
      <c r="B10345">
        <v>2005</v>
      </c>
      <c r="C10345">
        <v>11</v>
      </c>
      <c r="D10345">
        <v>537.07744056618401</v>
      </c>
      <c r="E10345">
        <v>14728.660197839199</v>
      </c>
      <c r="F10345">
        <v>3987.7785689628899</v>
      </c>
      <c r="G10345">
        <v>1866.8709585428901</v>
      </c>
      <c r="H10345">
        <v>5309.3191345079604</v>
      </c>
      <c r="I10345">
        <v>521.64131469393203</v>
      </c>
    </row>
    <row r="10346" spans="1:9" x14ac:dyDescent="0.25">
      <c r="A10346" t="s">
        <v>69</v>
      </c>
      <c r="B10346">
        <v>2005</v>
      </c>
      <c r="C10346">
        <v>12</v>
      </c>
      <c r="D10346">
        <v>888.52824282627705</v>
      </c>
      <c r="E10346">
        <v>14822.9992537619</v>
      </c>
      <c r="F10346">
        <v>2482.1943371039501</v>
      </c>
      <c r="G10346">
        <v>1162.5268380135301</v>
      </c>
      <c r="H10346">
        <v>2215.37989216917</v>
      </c>
      <c r="I10346">
        <v>546.23495888849902</v>
      </c>
    </row>
    <row r="10347" spans="1:9" x14ac:dyDescent="0.25">
      <c r="A10347" t="s">
        <v>69</v>
      </c>
      <c r="B10347">
        <v>2006</v>
      </c>
      <c r="C10347">
        <v>1</v>
      </c>
      <c r="D10347">
        <v>1325.41011208027</v>
      </c>
      <c r="E10347">
        <v>14821.692450025001</v>
      </c>
      <c r="F10347">
        <v>1840.60060886982</v>
      </c>
      <c r="G10347">
        <v>856.09796613324397</v>
      </c>
      <c r="H10347">
        <v>1300.1491696139001</v>
      </c>
      <c r="I10347">
        <v>537.52511103446705</v>
      </c>
    </row>
    <row r="10348" spans="1:9" x14ac:dyDescent="0.25">
      <c r="A10348" t="s">
        <v>69</v>
      </c>
      <c r="B10348">
        <v>2006</v>
      </c>
      <c r="C10348">
        <v>2</v>
      </c>
      <c r="D10348">
        <v>1691.6054545278901</v>
      </c>
      <c r="E10348">
        <v>14846.1865872935</v>
      </c>
      <c r="F10348">
        <v>1593.2319762223001</v>
      </c>
      <c r="G10348">
        <v>736.22730391773598</v>
      </c>
      <c r="H10348">
        <v>932.93441239261904</v>
      </c>
      <c r="I10348">
        <v>720.36417582119202</v>
      </c>
    </row>
    <row r="10349" spans="1:9" x14ac:dyDescent="0.25">
      <c r="A10349" t="s">
        <v>69</v>
      </c>
      <c r="B10349">
        <v>2006</v>
      </c>
      <c r="C10349">
        <v>3</v>
      </c>
      <c r="D10349">
        <v>2879.5505092735202</v>
      </c>
      <c r="E10349">
        <v>14854.245693265801</v>
      </c>
      <c r="F10349">
        <v>1695.0124826563599</v>
      </c>
      <c r="G10349">
        <v>791.68515699540501</v>
      </c>
      <c r="H10349">
        <v>2026.03537239298</v>
      </c>
      <c r="I10349">
        <v>1665.7417792702399</v>
      </c>
    </row>
    <row r="10350" spans="1:9" x14ac:dyDescent="0.25">
      <c r="A10350" t="s">
        <v>69</v>
      </c>
      <c r="B10350">
        <v>2006</v>
      </c>
      <c r="C10350">
        <v>4</v>
      </c>
      <c r="D10350">
        <v>4081.0263096261901</v>
      </c>
      <c r="E10350">
        <v>14582.9744798176</v>
      </c>
      <c r="F10350">
        <v>1401.2913829674201</v>
      </c>
      <c r="G10350">
        <v>653.63362434553198</v>
      </c>
      <c r="H10350">
        <v>2758.3849974677601</v>
      </c>
      <c r="I10350">
        <v>3229.705576461</v>
      </c>
    </row>
    <row r="10351" spans="1:9" x14ac:dyDescent="0.25">
      <c r="A10351" t="s">
        <v>69</v>
      </c>
      <c r="B10351">
        <v>2006</v>
      </c>
      <c r="C10351">
        <v>5</v>
      </c>
      <c r="D10351">
        <v>5870.5271543869403</v>
      </c>
      <c r="E10351">
        <v>12802.904408258501</v>
      </c>
      <c r="F10351">
        <v>262.67971855325499</v>
      </c>
      <c r="G10351">
        <v>121.308719231053</v>
      </c>
      <c r="H10351">
        <v>3285.4855359532098</v>
      </c>
      <c r="I10351">
        <v>4602.6903227263801</v>
      </c>
    </row>
    <row r="10352" spans="1:9" x14ac:dyDescent="0.25">
      <c r="A10352" t="s">
        <v>69</v>
      </c>
      <c r="B10352">
        <v>2006</v>
      </c>
      <c r="C10352">
        <v>6</v>
      </c>
      <c r="D10352">
        <v>4803.1106103291204</v>
      </c>
      <c r="E10352">
        <v>13235.578893956201</v>
      </c>
      <c r="F10352">
        <v>148.601483657015</v>
      </c>
      <c r="G10352">
        <v>65.252170056824198</v>
      </c>
      <c r="H10352">
        <v>1569.0749689050001</v>
      </c>
      <c r="I10352">
        <v>4362.0545597404398</v>
      </c>
    </row>
    <row r="10353" spans="1:9" x14ac:dyDescent="0.25">
      <c r="A10353" t="s">
        <v>69</v>
      </c>
      <c r="B10353">
        <v>2006</v>
      </c>
      <c r="C10353">
        <v>7</v>
      </c>
      <c r="D10353">
        <v>3808.3775523754998</v>
      </c>
      <c r="E10353">
        <v>13033.739178810099</v>
      </c>
      <c r="F10353">
        <v>131.87465720314</v>
      </c>
      <c r="G10353">
        <v>58.019593304583701</v>
      </c>
      <c r="H10353">
        <v>1504.3392502224101</v>
      </c>
      <c r="I10353">
        <v>3483.1738042173602</v>
      </c>
    </row>
    <row r="10354" spans="1:9" x14ac:dyDescent="0.25">
      <c r="A10354" t="s">
        <v>69</v>
      </c>
      <c r="B10354">
        <v>2006</v>
      </c>
      <c r="C10354">
        <v>8</v>
      </c>
      <c r="D10354">
        <v>2442.8435236290102</v>
      </c>
      <c r="E10354">
        <v>13422.553705993299</v>
      </c>
      <c r="F10354">
        <v>840.01503409475197</v>
      </c>
      <c r="G10354">
        <v>386.14990695738697</v>
      </c>
      <c r="H10354">
        <v>2922.2735660097101</v>
      </c>
      <c r="I10354">
        <v>2351.6413481214099</v>
      </c>
    </row>
    <row r="10355" spans="1:9" x14ac:dyDescent="0.25">
      <c r="A10355" t="s">
        <v>69</v>
      </c>
      <c r="B10355">
        <v>2006</v>
      </c>
      <c r="C10355">
        <v>9</v>
      </c>
      <c r="D10355">
        <v>993.00415211821803</v>
      </c>
      <c r="E10355">
        <v>14413.2330897388</v>
      </c>
      <c r="F10355">
        <v>2150.6179325462799</v>
      </c>
      <c r="G10355">
        <v>1012.83447680097</v>
      </c>
      <c r="H10355">
        <v>3309.33748631763</v>
      </c>
      <c r="I10355">
        <v>1126.8939290875701</v>
      </c>
    </row>
    <row r="10356" spans="1:9" x14ac:dyDescent="0.25">
      <c r="A10356" t="s">
        <v>69</v>
      </c>
      <c r="B10356">
        <v>2006</v>
      </c>
      <c r="C10356">
        <v>10</v>
      </c>
      <c r="D10356">
        <v>514.13104250160495</v>
      </c>
      <c r="E10356">
        <v>14627.810087690201</v>
      </c>
      <c r="F10356">
        <v>5821.0726878331097</v>
      </c>
      <c r="G10356">
        <v>2691.2937427471002</v>
      </c>
      <c r="H10356">
        <v>8601.3920481168007</v>
      </c>
      <c r="I10356">
        <v>625.15978277794397</v>
      </c>
    </row>
    <row r="10357" spans="1:9" x14ac:dyDescent="0.25">
      <c r="A10357" t="s">
        <v>69</v>
      </c>
      <c r="B10357">
        <v>2006</v>
      </c>
      <c r="C10357">
        <v>11</v>
      </c>
      <c r="D10357">
        <v>531.33084101441898</v>
      </c>
      <c r="E10357">
        <v>14680.950817995201</v>
      </c>
      <c r="F10357">
        <v>2845.0603345521899</v>
      </c>
      <c r="G10357">
        <v>1325.60333056219</v>
      </c>
      <c r="H10357">
        <v>4059.52621676841</v>
      </c>
      <c r="I10357">
        <v>511.47012619413903</v>
      </c>
    </row>
    <row r="10358" spans="1:9" x14ac:dyDescent="0.25">
      <c r="A10358" t="s">
        <v>69</v>
      </c>
      <c r="B10358">
        <v>2006</v>
      </c>
      <c r="C10358">
        <v>12</v>
      </c>
      <c r="D10358">
        <v>1077.1818566268</v>
      </c>
      <c r="E10358">
        <v>14678.439347035801</v>
      </c>
      <c r="F10358">
        <v>3874.9446042109398</v>
      </c>
      <c r="G10358">
        <v>1822.91711610946</v>
      </c>
      <c r="H10358">
        <v>5207.49733135724</v>
      </c>
      <c r="I10358">
        <v>610.93789066664999</v>
      </c>
    </row>
    <row r="10359" spans="1:9" x14ac:dyDescent="0.25">
      <c r="A10359" t="s">
        <v>69</v>
      </c>
      <c r="B10359">
        <v>2007</v>
      </c>
      <c r="C10359">
        <v>1</v>
      </c>
      <c r="D10359">
        <v>1587.5770462401099</v>
      </c>
      <c r="E10359">
        <v>14744.7211511408</v>
      </c>
      <c r="F10359">
        <v>3552.6755826537001</v>
      </c>
      <c r="G10359">
        <v>1645.99158741827</v>
      </c>
      <c r="H10359">
        <v>4682.3120830449498</v>
      </c>
      <c r="I10359">
        <v>597.63856914199403</v>
      </c>
    </row>
    <row r="10360" spans="1:9" x14ac:dyDescent="0.25">
      <c r="A10360" t="s">
        <v>69</v>
      </c>
      <c r="B10360">
        <v>2007</v>
      </c>
      <c r="C10360">
        <v>2</v>
      </c>
      <c r="D10360">
        <v>1650.2519977834299</v>
      </c>
      <c r="E10360">
        <v>14773.1001045957</v>
      </c>
      <c r="F10360">
        <v>1502.3877899278</v>
      </c>
      <c r="G10360">
        <v>705.777413351566</v>
      </c>
      <c r="H10360">
        <v>970.22412181218999</v>
      </c>
      <c r="I10360">
        <v>690.08036026190905</v>
      </c>
    </row>
    <row r="10361" spans="1:9" x14ac:dyDescent="0.25">
      <c r="A10361" t="s">
        <v>69</v>
      </c>
      <c r="B10361">
        <v>2007</v>
      </c>
      <c r="C10361">
        <v>3</v>
      </c>
      <c r="D10361">
        <v>3917.7141781928499</v>
      </c>
      <c r="E10361">
        <v>14717.5605720944</v>
      </c>
      <c r="F10361">
        <v>1284.79367395134</v>
      </c>
      <c r="G10361">
        <v>590.68063237368995</v>
      </c>
      <c r="H10361">
        <v>1708.59357514405</v>
      </c>
      <c r="I10361">
        <v>2207.34333854649</v>
      </c>
    </row>
    <row r="10362" spans="1:9" x14ac:dyDescent="0.25">
      <c r="A10362" t="s">
        <v>69</v>
      </c>
      <c r="B10362">
        <v>2007</v>
      </c>
      <c r="C10362">
        <v>4</v>
      </c>
      <c r="D10362">
        <v>4830.6482323631499</v>
      </c>
      <c r="E10362">
        <v>14082.3958673904</v>
      </c>
      <c r="F10362">
        <v>196.79133744126901</v>
      </c>
      <c r="G10362">
        <v>81.349096821400593</v>
      </c>
      <c r="H10362">
        <v>1454.59477284073</v>
      </c>
      <c r="I10362">
        <v>3566.2513680181501</v>
      </c>
    </row>
    <row r="10363" spans="1:9" x14ac:dyDescent="0.25">
      <c r="A10363" t="s">
        <v>69</v>
      </c>
      <c r="B10363">
        <v>2007</v>
      </c>
      <c r="C10363">
        <v>5</v>
      </c>
      <c r="D10363">
        <v>5119.2281144418703</v>
      </c>
      <c r="E10363">
        <v>13675.071203511799</v>
      </c>
      <c r="F10363">
        <v>423.12845702477102</v>
      </c>
      <c r="G10363">
        <v>195.953540912145</v>
      </c>
      <c r="H10363">
        <v>3140.4228277082898</v>
      </c>
      <c r="I10363">
        <v>4455.6325785907102</v>
      </c>
    </row>
    <row r="10364" spans="1:9" x14ac:dyDescent="0.25">
      <c r="A10364" t="s">
        <v>69</v>
      </c>
      <c r="B10364">
        <v>2007</v>
      </c>
      <c r="C10364">
        <v>6</v>
      </c>
      <c r="D10364">
        <v>5165.33305004676</v>
      </c>
      <c r="E10364">
        <v>13214.237828310001</v>
      </c>
      <c r="F10364">
        <v>339.45520334464197</v>
      </c>
      <c r="G10364">
        <v>161.43617753186001</v>
      </c>
      <c r="H10364">
        <v>3469.5639052292199</v>
      </c>
      <c r="I10364">
        <v>4649.5132780288204</v>
      </c>
    </row>
    <row r="10365" spans="1:9" x14ac:dyDescent="0.25">
      <c r="A10365" t="s">
        <v>69</v>
      </c>
      <c r="B10365">
        <v>2007</v>
      </c>
      <c r="C10365">
        <v>7</v>
      </c>
      <c r="D10365">
        <v>2855.8660556362402</v>
      </c>
      <c r="E10365">
        <v>14493.5453084498</v>
      </c>
      <c r="F10365">
        <v>3757.5966342135298</v>
      </c>
      <c r="G10365">
        <v>1745.5267952899901</v>
      </c>
      <c r="H10365">
        <v>7738.7664529619296</v>
      </c>
      <c r="I10365">
        <v>3043.43168212001</v>
      </c>
    </row>
    <row r="10366" spans="1:9" x14ac:dyDescent="0.25">
      <c r="A10366" t="s">
        <v>69</v>
      </c>
      <c r="B10366">
        <v>2007</v>
      </c>
      <c r="C10366">
        <v>8</v>
      </c>
      <c r="D10366">
        <v>1939.1719256726899</v>
      </c>
      <c r="E10366">
        <v>14436.622479592699</v>
      </c>
      <c r="F10366">
        <v>1761.0612033740899</v>
      </c>
      <c r="G10366">
        <v>826.51511889611902</v>
      </c>
      <c r="H10366">
        <v>3676.1359962333399</v>
      </c>
      <c r="I10366">
        <v>2113.1970025904002</v>
      </c>
    </row>
    <row r="10367" spans="1:9" x14ac:dyDescent="0.25">
      <c r="A10367" t="s">
        <v>69</v>
      </c>
      <c r="B10367">
        <v>2007</v>
      </c>
      <c r="C10367">
        <v>9</v>
      </c>
      <c r="D10367">
        <v>849.84860418548601</v>
      </c>
      <c r="E10367">
        <v>14723.9930500133</v>
      </c>
      <c r="F10367">
        <v>2759.9716589674799</v>
      </c>
      <c r="G10367">
        <v>1293.6155538212699</v>
      </c>
      <c r="H10367">
        <v>3747.0854676323502</v>
      </c>
      <c r="I10367">
        <v>1017.23400339098</v>
      </c>
    </row>
    <row r="10368" spans="1:9" x14ac:dyDescent="0.25">
      <c r="A10368" t="s">
        <v>69</v>
      </c>
      <c r="B10368">
        <v>2007</v>
      </c>
      <c r="C10368">
        <v>10</v>
      </c>
      <c r="D10368">
        <v>492.15852743032701</v>
      </c>
      <c r="E10368">
        <v>14748.5345425039</v>
      </c>
      <c r="F10368">
        <v>3045.4749070947601</v>
      </c>
      <c r="G10368">
        <v>1420.62675149694</v>
      </c>
      <c r="H10368">
        <v>3394.9187671200102</v>
      </c>
      <c r="I10368">
        <v>614.97732072655003</v>
      </c>
    </row>
    <row r="10369" spans="1:9" x14ac:dyDescent="0.25">
      <c r="A10369" t="s">
        <v>69</v>
      </c>
      <c r="B10369">
        <v>2007</v>
      </c>
      <c r="C10369">
        <v>11</v>
      </c>
      <c r="D10369">
        <v>508.27100463985897</v>
      </c>
      <c r="E10369">
        <v>14776.549251623201</v>
      </c>
      <c r="F10369">
        <v>2754.4256890726501</v>
      </c>
      <c r="G10369">
        <v>1275.04087967482</v>
      </c>
      <c r="H10369">
        <v>3260.6911164542798</v>
      </c>
      <c r="I10369">
        <v>505.02718944782799</v>
      </c>
    </row>
    <row r="10370" spans="1:9" x14ac:dyDescent="0.25">
      <c r="A10370" t="s">
        <v>69</v>
      </c>
      <c r="B10370">
        <v>2007</v>
      </c>
      <c r="C10370">
        <v>12</v>
      </c>
      <c r="D10370">
        <v>926.37784924901405</v>
      </c>
      <c r="E10370">
        <v>14822.0015125603</v>
      </c>
      <c r="F10370">
        <v>3917.6659544683198</v>
      </c>
      <c r="G10370">
        <v>1826.2972728674299</v>
      </c>
      <c r="H10370">
        <v>4644.4204595542697</v>
      </c>
      <c r="I10370">
        <v>560.44554531134099</v>
      </c>
    </row>
    <row r="10371" spans="1:9" x14ac:dyDescent="0.25">
      <c r="A10371" t="s">
        <v>69</v>
      </c>
      <c r="B10371">
        <v>2008</v>
      </c>
      <c r="C10371">
        <v>1</v>
      </c>
      <c r="D10371">
        <v>1404.40587820173</v>
      </c>
      <c r="E10371">
        <v>14786.5996862843</v>
      </c>
      <c r="F10371">
        <v>3477.7852032309502</v>
      </c>
      <c r="G10371">
        <v>1592.1925917635899</v>
      </c>
      <c r="H10371">
        <v>4476.5831025379703</v>
      </c>
      <c r="I10371">
        <v>550.19623855974896</v>
      </c>
    </row>
    <row r="10372" spans="1:9" x14ac:dyDescent="0.25">
      <c r="A10372" t="s">
        <v>69</v>
      </c>
      <c r="B10372">
        <v>2008</v>
      </c>
      <c r="C10372">
        <v>2</v>
      </c>
      <c r="D10372">
        <v>1992.5497404329899</v>
      </c>
      <c r="E10372">
        <v>14815.531213402901</v>
      </c>
      <c r="F10372">
        <v>2550.2806135021501</v>
      </c>
      <c r="G10372">
        <v>1179.30183132038</v>
      </c>
      <c r="H10372">
        <v>3174.0294062964799</v>
      </c>
      <c r="I10372">
        <v>820.08073851286895</v>
      </c>
    </row>
    <row r="10373" spans="1:9" x14ac:dyDescent="0.25">
      <c r="A10373" t="s">
        <v>69</v>
      </c>
      <c r="B10373">
        <v>2008</v>
      </c>
      <c r="C10373">
        <v>3</v>
      </c>
      <c r="D10373">
        <v>2704.5586683830702</v>
      </c>
      <c r="E10373">
        <v>14807.4594781781</v>
      </c>
      <c r="F10373">
        <v>2066.9995657447398</v>
      </c>
      <c r="G10373">
        <v>955.41298168543801</v>
      </c>
      <c r="H10373">
        <v>2664.0288817657802</v>
      </c>
      <c r="I10373">
        <v>1612.3447544906201</v>
      </c>
    </row>
    <row r="10374" spans="1:9" x14ac:dyDescent="0.25">
      <c r="A10374" t="s">
        <v>69</v>
      </c>
      <c r="B10374">
        <v>2008</v>
      </c>
      <c r="C10374">
        <v>4</v>
      </c>
      <c r="D10374">
        <v>4759.2596222161801</v>
      </c>
      <c r="E10374">
        <v>14169.5372984766</v>
      </c>
      <c r="F10374">
        <v>1427.8158441549001</v>
      </c>
      <c r="G10374">
        <v>669.84177760931698</v>
      </c>
      <c r="H10374">
        <v>2615.4172444256901</v>
      </c>
      <c r="I10374">
        <v>3588.3743114690601</v>
      </c>
    </row>
    <row r="10375" spans="1:9" x14ac:dyDescent="0.25">
      <c r="A10375" t="s">
        <v>69</v>
      </c>
      <c r="B10375">
        <v>2008</v>
      </c>
      <c r="C10375">
        <v>5</v>
      </c>
      <c r="D10375">
        <v>5951.3370935183802</v>
      </c>
      <c r="E10375">
        <v>12144.654200745699</v>
      </c>
      <c r="F10375">
        <v>96.255157376327801</v>
      </c>
      <c r="G10375">
        <v>40.834904523696103</v>
      </c>
      <c r="H10375">
        <v>582.10561134590898</v>
      </c>
      <c r="I10375">
        <v>4353.1685515648496</v>
      </c>
    </row>
    <row r="10376" spans="1:9" x14ac:dyDescent="0.25">
      <c r="A10376" t="s">
        <v>69</v>
      </c>
      <c r="B10376">
        <v>2008</v>
      </c>
      <c r="C10376">
        <v>6</v>
      </c>
      <c r="D10376">
        <v>4344.2132708665304</v>
      </c>
      <c r="E10376">
        <v>12442.7732769384</v>
      </c>
      <c r="F10376">
        <v>617.74092553170897</v>
      </c>
      <c r="G10376">
        <v>281.331138593334</v>
      </c>
      <c r="H10376">
        <v>5445.45494179867</v>
      </c>
      <c r="I10376">
        <v>3441.8363034471899</v>
      </c>
    </row>
    <row r="10377" spans="1:9" x14ac:dyDescent="0.25">
      <c r="A10377" t="s">
        <v>69</v>
      </c>
      <c r="B10377">
        <v>2008</v>
      </c>
      <c r="C10377">
        <v>7</v>
      </c>
      <c r="D10377">
        <v>3049.6873370523299</v>
      </c>
      <c r="E10377">
        <v>14211.148686619401</v>
      </c>
      <c r="F10377">
        <v>2416.1666780319601</v>
      </c>
      <c r="G10377">
        <v>1184.0219556765401</v>
      </c>
      <c r="H10377">
        <v>5042.1073484714698</v>
      </c>
      <c r="I10377">
        <v>3180.3427537563498</v>
      </c>
    </row>
    <row r="10378" spans="1:9" x14ac:dyDescent="0.25">
      <c r="A10378" t="s">
        <v>69</v>
      </c>
      <c r="B10378">
        <v>2008</v>
      </c>
      <c r="C10378">
        <v>8</v>
      </c>
      <c r="D10378">
        <v>1380.7366273528201</v>
      </c>
      <c r="E10378">
        <v>14313.835820594</v>
      </c>
      <c r="F10378">
        <v>4043.7717229703999</v>
      </c>
      <c r="G10378">
        <v>1886.80185656238</v>
      </c>
      <c r="H10378">
        <v>7272.2733369974503</v>
      </c>
      <c r="I10378">
        <v>1538.6528209548101</v>
      </c>
    </row>
    <row r="10379" spans="1:9" x14ac:dyDescent="0.25">
      <c r="A10379" t="s">
        <v>69</v>
      </c>
      <c r="B10379">
        <v>2008</v>
      </c>
      <c r="C10379">
        <v>9</v>
      </c>
      <c r="D10379">
        <v>818.19488366186704</v>
      </c>
      <c r="E10379">
        <v>14542.6565799419</v>
      </c>
      <c r="F10379">
        <v>1421.50052332573</v>
      </c>
      <c r="G10379">
        <v>639.14024546103599</v>
      </c>
      <c r="H10379">
        <v>1905.9852218398401</v>
      </c>
      <c r="I10379">
        <v>965.35891351098098</v>
      </c>
    </row>
    <row r="10380" spans="1:9" x14ac:dyDescent="0.25">
      <c r="A10380" t="s">
        <v>69</v>
      </c>
      <c r="B10380">
        <v>2008</v>
      </c>
      <c r="C10380">
        <v>10</v>
      </c>
      <c r="D10380">
        <v>536.64028223360503</v>
      </c>
      <c r="E10380">
        <v>14596.090775705001</v>
      </c>
      <c r="F10380">
        <v>4977.5198885315704</v>
      </c>
      <c r="G10380">
        <v>2300.0096473987001</v>
      </c>
      <c r="H10380">
        <v>7457.8430668874998</v>
      </c>
      <c r="I10380">
        <v>640.06201867685502</v>
      </c>
    </row>
    <row r="10381" spans="1:9" x14ac:dyDescent="0.25">
      <c r="A10381" t="s">
        <v>69</v>
      </c>
      <c r="B10381">
        <v>2008</v>
      </c>
      <c r="C10381">
        <v>11</v>
      </c>
      <c r="D10381">
        <v>555.65443928435695</v>
      </c>
      <c r="E10381">
        <v>14733.0668096929</v>
      </c>
      <c r="F10381">
        <v>3385.2382229718801</v>
      </c>
      <c r="G10381">
        <v>1552.38919880351</v>
      </c>
      <c r="H10381">
        <v>4482.0294607902697</v>
      </c>
      <c r="I10381">
        <v>527.22956061371497</v>
      </c>
    </row>
    <row r="10382" spans="1:9" x14ac:dyDescent="0.25">
      <c r="A10382" t="s">
        <v>69</v>
      </c>
      <c r="B10382">
        <v>2008</v>
      </c>
      <c r="C10382">
        <v>12</v>
      </c>
      <c r="D10382">
        <v>813.50766295514404</v>
      </c>
      <c r="E10382">
        <v>14824.5812955212</v>
      </c>
      <c r="F10382">
        <v>2838.2342499393299</v>
      </c>
      <c r="G10382">
        <v>1323.47671749242</v>
      </c>
      <c r="H10382">
        <v>3296.4084606974202</v>
      </c>
      <c r="I10382">
        <v>513.26644946899603</v>
      </c>
    </row>
    <row r="10383" spans="1:9" x14ac:dyDescent="0.25">
      <c r="A10383" t="s">
        <v>69</v>
      </c>
      <c r="B10383">
        <v>2009</v>
      </c>
      <c r="C10383">
        <v>1</v>
      </c>
      <c r="D10383">
        <v>1383.3060353655701</v>
      </c>
      <c r="E10383">
        <v>14829.292309083999</v>
      </c>
      <c r="F10383">
        <v>2221.8268936621098</v>
      </c>
      <c r="G10383">
        <v>1043.53803577495</v>
      </c>
      <c r="H10383">
        <v>1741.8616340475901</v>
      </c>
      <c r="I10383">
        <v>551.18574128277498</v>
      </c>
    </row>
    <row r="10384" spans="1:9" x14ac:dyDescent="0.25">
      <c r="A10384" t="s">
        <v>69</v>
      </c>
      <c r="B10384">
        <v>2009</v>
      </c>
      <c r="C10384">
        <v>2</v>
      </c>
      <c r="D10384">
        <v>1745.7559426489699</v>
      </c>
      <c r="E10384">
        <v>14841.0438664426</v>
      </c>
      <c r="F10384">
        <v>1878.12469999003</v>
      </c>
      <c r="G10384">
        <v>878.10202542719298</v>
      </c>
      <c r="H10384">
        <v>1590.3230472323801</v>
      </c>
      <c r="I10384">
        <v>722.23401406129699</v>
      </c>
    </row>
    <row r="10385" spans="1:9" x14ac:dyDescent="0.25">
      <c r="A10385" t="s">
        <v>69</v>
      </c>
      <c r="B10385">
        <v>2009</v>
      </c>
      <c r="C10385">
        <v>3</v>
      </c>
      <c r="D10385">
        <v>2797.5274215756299</v>
      </c>
      <c r="E10385">
        <v>14805.176444129</v>
      </c>
      <c r="F10385">
        <v>1419.7147577784699</v>
      </c>
      <c r="G10385">
        <v>645.11833437826203</v>
      </c>
      <c r="H10385">
        <v>1611.8826194322701</v>
      </c>
      <c r="I10385">
        <v>1634.73474560726</v>
      </c>
    </row>
    <row r="10386" spans="1:9" x14ac:dyDescent="0.25">
      <c r="A10386" t="s">
        <v>69</v>
      </c>
      <c r="B10386">
        <v>2009</v>
      </c>
      <c r="C10386">
        <v>4</v>
      </c>
      <c r="D10386">
        <v>4508.7406871901303</v>
      </c>
      <c r="E10386">
        <v>14437.9339811841</v>
      </c>
      <c r="F10386">
        <v>617.36763229199903</v>
      </c>
      <c r="G10386">
        <v>297.757901287376</v>
      </c>
      <c r="H10386">
        <v>1224.01300966944</v>
      </c>
      <c r="I10386">
        <v>3459.4267460780302</v>
      </c>
    </row>
    <row r="10387" spans="1:9" x14ac:dyDescent="0.25">
      <c r="A10387" t="s">
        <v>69</v>
      </c>
      <c r="B10387">
        <v>2009</v>
      </c>
      <c r="C10387">
        <v>5</v>
      </c>
      <c r="D10387">
        <v>6021.2839391777597</v>
      </c>
      <c r="E10387">
        <v>13284.904075554399</v>
      </c>
      <c r="F10387">
        <v>223.78344385738399</v>
      </c>
      <c r="G10387">
        <v>102.305477098523</v>
      </c>
      <c r="H10387">
        <v>2164.8386271013301</v>
      </c>
      <c r="I10387">
        <v>5004.6737524376404</v>
      </c>
    </row>
    <row r="10388" spans="1:9" x14ac:dyDescent="0.25">
      <c r="A10388" t="s">
        <v>69</v>
      </c>
      <c r="B10388">
        <v>2009</v>
      </c>
      <c r="C10388">
        <v>6</v>
      </c>
      <c r="D10388">
        <v>4429.9314191846897</v>
      </c>
      <c r="E10388">
        <v>13293.304032876</v>
      </c>
      <c r="F10388">
        <v>333.33663799840599</v>
      </c>
      <c r="G10388">
        <v>146.21388091671599</v>
      </c>
      <c r="H10388">
        <v>3130.95047702078</v>
      </c>
      <c r="I10388">
        <v>4044.7269179244599</v>
      </c>
    </row>
    <row r="10389" spans="1:9" x14ac:dyDescent="0.25">
      <c r="A10389" t="s">
        <v>69</v>
      </c>
      <c r="B10389">
        <v>2009</v>
      </c>
      <c r="C10389">
        <v>7</v>
      </c>
      <c r="D10389">
        <v>3105.82708851488</v>
      </c>
      <c r="E10389">
        <v>13771.0972931129</v>
      </c>
      <c r="F10389">
        <v>1562.6951707698099</v>
      </c>
      <c r="G10389">
        <v>740.17351463917805</v>
      </c>
      <c r="H10389">
        <v>5048.0104534089796</v>
      </c>
      <c r="I10389">
        <v>3074.8954511985298</v>
      </c>
    </row>
    <row r="10390" spans="1:9" x14ac:dyDescent="0.25">
      <c r="A10390" t="s">
        <v>69</v>
      </c>
      <c r="B10390">
        <v>2009</v>
      </c>
      <c r="C10390">
        <v>8</v>
      </c>
      <c r="D10390">
        <v>1909.6200877692299</v>
      </c>
      <c r="E10390">
        <v>14424.290700338601</v>
      </c>
      <c r="F10390">
        <v>1689.4188311166899</v>
      </c>
      <c r="G10390">
        <v>776.61166366243697</v>
      </c>
      <c r="H10390">
        <v>3470.0128179183298</v>
      </c>
      <c r="I10390">
        <v>2080.9376008755899</v>
      </c>
    </row>
    <row r="10391" spans="1:9" x14ac:dyDescent="0.25">
      <c r="A10391" t="s">
        <v>69</v>
      </c>
      <c r="B10391">
        <v>2009</v>
      </c>
      <c r="C10391">
        <v>9</v>
      </c>
      <c r="D10391">
        <v>965.54147715096201</v>
      </c>
      <c r="E10391">
        <v>14757.152057085999</v>
      </c>
      <c r="F10391">
        <v>1723.5443001797601</v>
      </c>
      <c r="G10391">
        <v>796.371754351091</v>
      </c>
      <c r="H10391">
        <v>1923.9034265430801</v>
      </c>
      <c r="I10391">
        <v>1132.137221272</v>
      </c>
    </row>
    <row r="10392" spans="1:9" x14ac:dyDescent="0.25">
      <c r="A10392" t="s">
        <v>69</v>
      </c>
      <c r="B10392">
        <v>2009</v>
      </c>
      <c r="C10392">
        <v>10</v>
      </c>
      <c r="D10392">
        <v>536.90727981720204</v>
      </c>
      <c r="E10392">
        <v>14721.154657032001</v>
      </c>
      <c r="F10392">
        <v>2774.8659516147</v>
      </c>
      <c r="G10392">
        <v>1292.26708621893</v>
      </c>
      <c r="H10392">
        <v>3279.3960715400299</v>
      </c>
      <c r="I10392">
        <v>656.91499861085697</v>
      </c>
    </row>
    <row r="10393" spans="1:9" x14ac:dyDescent="0.25">
      <c r="A10393" t="s">
        <v>69</v>
      </c>
      <c r="B10393">
        <v>2009</v>
      </c>
      <c r="C10393">
        <v>11</v>
      </c>
      <c r="D10393">
        <v>478.90829534754101</v>
      </c>
      <c r="E10393">
        <v>14779.101833500999</v>
      </c>
      <c r="F10393">
        <v>3343.3382887729099</v>
      </c>
      <c r="G10393">
        <v>1557.2704787182199</v>
      </c>
      <c r="H10393">
        <v>3850.9496191611302</v>
      </c>
      <c r="I10393">
        <v>483.389388655174</v>
      </c>
    </row>
    <row r="10394" spans="1:9" x14ac:dyDescent="0.25">
      <c r="A10394" t="s">
        <v>69</v>
      </c>
      <c r="B10394">
        <v>2009</v>
      </c>
      <c r="C10394">
        <v>12</v>
      </c>
      <c r="D10394">
        <v>795.47236232307898</v>
      </c>
      <c r="E10394">
        <v>14850.0641724049</v>
      </c>
      <c r="F10394">
        <v>2503.4829856794399</v>
      </c>
      <c r="G10394">
        <v>1166.54653729751</v>
      </c>
      <c r="H10394">
        <v>2345.00081667122</v>
      </c>
      <c r="I10394">
        <v>509.904062137756</v>
      </c>
    </row>
    <row r="10395" spans="1:9" x14ac:dyDescent="0.25">
      <c r="A10395" t="s">
        <v>69</v>
      </c>
      <c r="B10395">
        <v>2010</v>
      </c>
      <c r="C10395">
        <v>1</v>
      </c>
      <c r="D10395">
        <v>1086.4979824132199</v>
      </c>
      <c r="E10395">
        <v>14891.1575666098</v>
      </c>
      <c r="F10395">
        <v>2056.88316139376</v>
      </c>
      <c r="G10395">
        <v>966.38773390413996</v>
      </c>
      <c r="H10395">
        <v>919.28726519931195</v>
      </c>
      <c r="I10395">
        <v>477.22566153874902</v>
      </c>
    </row>
    <row r="10396" spans="1:9" x14ac:dyDescent="0.25">
      <c r="A10396" t="s">
        <v>69</v>
      </c>
      <c r="B10396">
        <v>2010</v>
      </c>
      <c r="C10396">
        <v>2</v>
      </c>
      <c r="D10396">
        <v>1495.0643757851201</v>
      </c>
      <c r="E10396">
        <v>14819.8784371413</v>
      </c>
      <c r="F10396">
        <v>2247.1546536342998</v>
      </c>
      <c r="G10396">
        <v>1045.2201633079401</v>
      </c>
      <c r="H10396">
        <v>2309.7028537360802</v>
      </c>
      <c r="I10396">
        <v>646.64014193894104</v>
      </c>
    </row>
    <row r="10397" spans="1:9" x14ac:dyDescent="0.25">
      <c r="A10397" t="s">
        <v>69</v>
      </c>
      <c r="B10397">
        <v>2010</v>
      </c>
      <c r="C10397">
        <v>3</v>
      </c>
      <c r="D10397">
        <v>3013.7379915137199</v>
      </c>
      <c r="E10397">
        <v>14829.5801106171</v>
      </c>
      <c r="F10397">
        <v>1900.0717924574101</v>
      </c>
      <c r="G10397">
        <v>879.88215430903801</v>
      </c>
      <c r="H10397">
        <v>2775.6172718603798</v>
      </c>
      <c r="I10397">
        <v>1727.92799503936</v>
      </c>
    </row>
    <row r="10398" spans="1:9" x14ac:dyDescent="0.25">
      <c r="A10398" t="s">
        <v>69</v>
      </c>
      <c r="B10398">
        <v>2010</v>
      </c>
      <c r="C10398">
        <v>4</v>
      </c>
      <c r="D10398">
        <v>4235.4319972204403</v>
      </c>
      <c r="E10398">
        <v>14584.135467022301</v>
      </c>
      <c r="F10398">
        <v>760.87159530556505</v>
      </c>
      <c r="G10398">
        <v>340.52630738338502</v>
      </c>
      <c r="H10398">
        <v>2145.47043963652</v>
      </c>
      <c r="I10398">
        <v>3289.8034885545499</v>
      </c>
    </row>
    <row r="10399" spans="1:9" x14ac:dyDescent="0.25">
      <c r="A10399" t="s">
        <v>69</v>
      </c>
      <c r="B10399">
        <v>2010</v>
      </c>
      <c r="C10399">
        <v>5</v>
      </c>
      <c r="D10399">
        <v>5553.4107575899698</v>
      </c>
      <c r="E10399">
        <v>14174.8440400736</v>
      </c>
      <c r="F10399">
        <v>784.666192626059</v>
      </c>
      <c r="G10399">
        <v>355.90132526813898</v>
      </c>
      <c r="H10399">
        <v>4199.0394339770401</v>
      </c>
      <c r="I10399">
        <v>5035.2565980581203</v>
      </c>
    </row>
    <row r="10400" spans="1:9" x14ac:dyDescent="0.25">
      <c r="A10400" t="s">
        <v>69</v>
      </c>
      <c r="B10400">
        <v>2010</v>
      </c>
      <c r="C10400">
        <v>6</v>
      </c>
      <c r="D10400">
        <v>4462.5488547839996</v>
      </c>
      <c r="E10400">
        <v>14126.7363915694</v>
      </c>
      <c r="F10400">
        <v>699.01299402655297</v>
      </c>
      <c r="G10400">
        <v>328.25952204711501</v>
      </c>
      <c r="H10400">
        <v>3012.1233659664799</v>
      </c>
      <c r="I10400">
        <v>4431.1575692414499</v>
      </c>
    </row>
    <row r="10401" spans="1:9" x14ac:dyDescent="0.25">
      <c r="A10401" t="s">
        <v>69</v>
      </c>
      <c r="B10401">
        <v>2010</v>
      </c>
      <c r="C10401">
        <v>7</v>
      </c>
      <c r="D10401">
        <v>3835.4294608873001</v>
      </c>
      <c r="E10401">
        <v>13737.4576501142</v>
      </c>
      <c r="F10401">
        <v>401.55896594174197</v>
      </c>
      <c r="G10401">
        <v>189.987526401791</v>
      </c>
      <c r="H10401">
        <v>2844.6433528152602</v>
      </c>
      <c r="I10401">
        <v>3764.0530210430402</v>
      </c>
    </row>
    <row r="10402" spans="1:9" x14ac:dyDescent="0.25">
      <c r="A10402" t="s">
        <v>69</v>
      </c>
      <c r="B10402">
        <v>2010</v>
      </c>
      <c r="C10402">
        <v>8</v>
      </c>
      <c r="D10402">
        <v>1818.03793927641</v>
      </c>
      <c r="E10402">
        <v>14556.400190814</v>
      </c>
      <c r="F10402">
        <v>3213.8183028987701</v>
      </c>
      <c r="G10402">
        <v>1548.4377162529199</v>
      </c>
      <c r="H10402">
        <v>5904.1432355790903</v>
      </c>
      <c r="I10402">
        <v>2009.2798421072</v>
      </c>
    </row>
    <row r="10403" spans="1:9" x14ac:dyDescent="0.25">
      <c r="A10403" t="s">
        <v>69</v>
      </c>
      <c r="B10403">
        <v>2010</v>
      </c>
      <c r="C10403">
        <v>9</v>
      </c>
      <c r="D10403">
        <v>839.23520469091</v>
      </c>
      <c r="E10403">
        <v>14488.581035133901</v>
      </c>
      <c r="F10403">
        <v>3527.6257693402199</v>
      </c>
      <c r="G10403">
        <v>1631.17033039793</v>
      </c>
      <c r="H10403">
        <v>5331.4211322329902</v>
      </c>
      <c r="I10403">
        <v>992.68872219429795</v>
      </c>
    </row>
    <row r="10404" spans="1:9" x14ac:dyDescent="0.25">
      <c r="A10404" t="s">
        <v>69</v>
      </c>
      <c r="B10404">
        <v>2010</v>
      </c>
      <c r="C10404">
        <v>10</v>
      </c>
      <c r="D10404">
        <v>522.12770825357904</v>
      </c>
      <c r="E10404">
        <v>14623.010027005101</v>
      </c>
      <c r="F10404">
        <v>2114.95701037038</v>
      </c>
      <c r="G10404">
        <v>1007.25743474544</v>
      </c>
      <c r="H10404">
        <v>2482.8925881585101</v>
      </c>
      <c r="I10404">
        <v>635.62870518170803</v>
      </c>
    </row>
    <row r="10405" spans="1:9" x14ac:dyDescent="0.25">
      <c r="A10405" t="s">
        <v>69</v>
      </c>
      <c r="B10405">
        <v>2010</v>
      </c>
      <c r="C10405">
        <v>11</v>
      </c>
      <c r="D10405">
        <v>446.44492302467199</v>
      </c>
      <c r="E10405">
        <v>14759.400237149201</v>
      </c>
      <c r="F10405">
        <v>2717.50047394592</v>
      </c>
      <c r="G10405">
        <v>1264.78882873932</v>
      </c>
      <c r="H10405">
        <v>2915.4367167351602</v>
      </c>
      <c r="I10405">
        <v>472.133854816606</v>
      </c>
    </row>
    <row r="10406" spans="1:9" x14ac:dyDescent="0.25">
      <c r="A10406" t="s">
        <v>69</v>
      </c>
      <c r="B10406">
        <v>2010</v>
      </c>
      <c r="C10406">
        <v>12</v>
      </c>
      <c r="D10406">
        <v>701.44510139140698</v>
      </c>
      <c r="E10406">
        <v>14844.268942406001</v>
      </c>
      <c r="F10406">
        <v>2397.8455594068801</v>
      </c>
      <c r="G10406">
        <v>1112.3492709127199</v>
      </c>
      <c r="H10406">
        <v>1701.2347414450801</v>
      </c>
      <c r="I10406">
        <v>481.57920273147897</v>
      </c>
    </row>
    <row r="10407" spans="1:9" x14ac:dyDescent="0.25">
      <c r="A10407" t="s">
        <v>69</v>
      </c>
      <c r="B10407">
        <v>2011</v>
      </c>
      <c r="C10407">
        <v>1</v>
      </c>
      <c r="D10407">
        <v>1462.2620742010299</v>
      </c>
      <c r="E10407">
        <v>14805.566962245801</v>
      </c>
      <c r="F10407">
        <v>3197.7650111830399</v>
      </c>
      <c r="G10407">
        <v>1503.6190805167701</v>
      </c>
      <c r="H10407">
        <v>3823.3704867265601</v>
      </c>
      <c r="I10407">
        <v>567.67707665958596</v>
      </c>
    </row>
    <row r="10408" spans="1:9" x14ac:dyDescent="0.25">
      <c r="A10408" t="s">
        <v>69</v>
      </c>
      <c r="B10408">
        <v>2011</v>
      </c>
      <c r="C10408">
        <v>2</v>
      </c>
      <c r="D10408">
        <v>1576.3453817227</v>
      </c>
      <c r="E10408">
        <v>14817.512037595199</v>
      </c>
      <c r="F10408">
        <v>1644.0637864851001</v>
      </c>
      <c r="G10408">
        <v>759.92740601960998</v>
      </c>
      <c r="H10408">
        <v>1144.23519951105</v>
      </c>
      <c r="I10408">
        <v>664.99881894329701</v>
      </c>
    </row>
    <row r="10409" spans="1:9" x14ac:dyDescent="0.25">
      <c r="A10409" t="s">
        <v>69</v>
      </c>
      <c r="B10409">
        <v>2011</v>
      </c>
      <c r="C10409">
        <v>3</v>
      </c>
      <c r="D10409">
        <v>3299.4187341903198</v>
      </c>
      <c r="E10409">
        <v>14809.0314829118</v>
      </c>
      <c r="F10409">
        <v>1353.9807917722001</v>
      </c>
      <c r="G10409">
        <v>630.84826250649701</v>
      </c>
      <c r="H10409">
        <v>1676.0536554862499</v>
      </c>
      <c r="I10409">
        <v>1881.16397948554</v>
      </c>
    </row>
    <row r="10410" spans="1:9" x14ac:dyDescent="0.25">
      <c r="A10410" t="s">
        <v>69</v>
      </c>
      <c r="B10410">
        <v>2011</v>
      </c>
      <c r="C10410">
        <v>4</v>
      </c>
      <c r="D10410">
        <v>4753.5361868352402</v>
      </c>
      <c r="E10410">
        <v>14274.333329778499</v>
      </c>
      <c r="F10410">
        <v>700.90743201420696</v>
      </c>
      <c r="G10410">
        <v>311.756126799686</v>
      </c>
      <c r="H10410">
        <v>1319.6084300795701</v>
      </c>
      <c r="I10410">
        <v>3605.5813453599799</v>
      </c>
    </row>
    <row r="10411" spans="1:9" x14ac:dyDescent="0.25">
      <c r="A10411" t="s">
        <v>69</v>
      </c>
      <c r="B10411">
        <v>2011</v>
      </c>
      <c r="C10411">
        <v>5</v>
      </c>
      <c r="D10411">
        <v>5530.7560376060601</v>
      </c>
      <c r="E10411">
        <v>12823.6810752369</v>
      </c>
      <c r="F10411">
        <v>167.41265138069301</v>
      </c>
      <c r="G10411">
        <v>73.230079214398003</v>
      </c>
      <c r="H10411">
        <v>2587.3369199806102</v>
      </c>
      <c r="I10411">
        <v>4347.4773635572601</v>
      </c>
    </row>
    <row r="10412" spans="1:9" x14ac:dyDescent="0.25">
      <c r="A10412" t="s">
        <v>69</v>
      </c>
      <c r="B10412">
        <v>2011</v>
      </c>
      <c r="C10412">
        <v>6</v>
      </c>
      <c r="D10412">
        <v>5159.2067660620096</v>
      </c>
      <c r="E10412">
        <v>13403.9673676569</v>
      </c>
      <c r="F10412">
        <v>536.794356420638</v>
      </c>
      <c r="G10412">
        <v>252.67900979689901</v>
      </c>
      <c r="H10412">
        <v>4110.5821582067001</v>
      </c>
      <c r="I10412">
        <v>4666.7005411773998</v>
      </c>
    </row>
    <row r="10413" spans="1:9" x14ac:dyDescent="0.25">
      <c r="A10413" t="s">
        <v>69</v>
      </c>
      <c r="B10413">
        <v>2011</v>
      </c>
      <c r="C10413">
        <v>7</v>
      </c>
      <c r="D10413">
        <v>3343.1174189410899</v>
      </c>
      <c r="E10413">
        <v>14259.081632634699</v>
      </c>
      <c r="F10413">
        <v>2279.3177260672401</v>
      </c>
      <c r="G10413">
        <v>1036.53570462481</v>
      </c>
      <c r="H10413">
        <v>5654.6265923032097</v>
      </c>
      <c r="I10413">
        <v>3465.54685273719</v>
      </c>
    </row>
    <row r="10414" spans="1:9" x14ac:dyDescent="0.25">
      <c r="A10414" t="s">
        <v>69</v>
      </c>
      <c r="B10414">
        <v>2011</v>
      </c>
      <c r="C10414">
        <v>8</v>
      </c>
      <c r="D10414">
        <v>1761.6542874179599</v>
      </c>
      <c r="E10414">
        <v>14311.555523479899</v>
      </c>
      <c r="F10414">
        <v>2522.69557562297</v>
      </c>
      <c r="G10414">
        <v>1182.01185494076</v>
      </c>
      <c r="H10414">
        <v>4915.34169716222</v>
      </c>
      <c r="I10414">
        <v>1912.1002666332499</v>
      </c>
    </row>
    <row r="10415" spans="1:9" x14ac:dyDescent="0.25">
      <c r="A10415" t="s">
        <v>69</v>
      </c>
      <c r="B10415">
        <v>2011</v>
      </c>
      <c r="C10415">
        <v>9</v>
      </c>
      <c r="D10415">
        <v>753.12783602766103</v>
      </c>
      <c r="E10415">
        <v>14690.488622998901</v>
      </c>
      <c r="F10415">
        <v>4634.7806778861604</v>
      </c>
      <c r="G10415">
        <v>2199.6565776019202</v>
      </c>
      <c r="H10415">
        <v>7605.2871271220001</v>
      </c>
      <c r="I10415">
        <v>922.24433384976601</v>
      </c>
    </row>
    <row r="10416" spans="1:9" x14ac:dyDescent="0.25">
      <c r="A10416" t="s">
        <v>69</v>
      </c>
      <c r="B10416">
        <v>2011</v>
      </c>
      <c r="C10416">
        <v>10</v>
      </c>
      <c r="D10416">
        <v>588.25344857119205</v>
      </c>
      <c r="E10416">
        <v>14762.301936554401</v>
      </c>
      <c r="F10416">
        <v>2847.3808217618298</v>
      </c>
      <c r="G10416">
        <v>1319.0417323068</v>
      </c>
      <c r="H10416">
        <v>3276.7913272026899</v>
      </c>
      <c r="I10416">
        <v>698.07215175401097</v>
      </c>
    </row>
    <row r="10417" spans="1:9" x14ac:dyDescent="0.25">
      <c r="A10417" t="s">
        <v>69</v>
      </c>
      <c r="B10417">
        <v>2011</v>
      </c>
      <c r="C10417">
        <v>11</v>
      </c>
      <c r="D10417">
        <v>629.51501493592002</v>
      </c>
      <c r="E10417">
        <v>14797.611706210701</v>
      </c>
      <c r="F10417">
        <v>2488.6469025258898</v>
      </c>
      <c r="G10417">
        <v>1155.22752775446</v>
      </c>
      <c r="H10417">
        <v>1994.57003626343</v>
      </c>
      <c r="I10417">
        <v>572.299498065487</v>
      </c>
    </row>
    <row r="10418" spans="1:9" x14ac:dyDescent="0.25">
      <c r="A10418" t="s">
        <v>69</v>
      </c>
      <c r="B10418">
        <v>2011</v>
      </c>
      <c r="C10418">
        <v>12</v>
      </c>
      <c r="D10418">
        <v>899.89047814150297</v>
      </c>
      <c r="E10418">
        <v>14799.4656444212</v>
      </c>
      <c r="F10418">
        <v>4163.84368791835</v>
      </c>
      <c r="G10418">
        <v>1905.27548266092</v>
      </c>
      <c r="H10418">
        <v>5964.3617694410405</v>
      </c>
      <c r="I10418">
        <v>547.50036792227502</v>
      </c>
    </row>
    <row r="10419" spans="1:9" x14ac:dyDescent="0.25">
      <c r="A10419" t="s">
        <v>69</v>
      </c>
      <c r="B10419">
        <v>2012</v>
      </c>
      <c r="C10419">
        <v>1</v>
      </c>
      <c r="D10419">
        <v>1212.6764877554499</v>
      </c>
      <c r="E10419">
        <v>14841.1936030574</v>
      </c>
      <c r="F10419">
        <v>3058.88400239668</v>
      </c>
      <c r="G10419">
        <v>1420.97302059858</v>
      </c>
      <c r="H10419">
        <v>3346.4415753830899</v>
      </c>
      <c r="I10419">
        <v>506.91560899766199</v>
      </c>
    </row>
    <row r="10420" spans="1:9" x14ac:dyDescent="0.25">
      <c r="A10420" t="s">
        <v>69</v>
      </c>
      <c r="B10420">
        <v>2012</v>
      </c>
      <c r="C10420">
        <v>2</v>
      </c>
      <c r="D10420">
        <v>1765.7854407150601</v>
      </c>
      <c r="E10420">
        <v>14862.8505886029</v>
      </c>
      <c r="F10420">
        <v>2619.9966128133001</v>
      </c>
      <c r="G10420">
        <v>1210.73353172873</v>
      </c>
      <c r="H10420">
        <v>2680.48001190578</v>
      </c>
      <c r="I10420">
        <v>763.32338157957099</v>
      </c>
    </row>
    <row r="10421" spans="1:9" x14ac:dyDescent="0.25">
      <c r="A10421" t="s">
        <v>69</v>
      </c>
      <c r="B10421">
        <v>2012</v>
      </c>
      <c r="C10421">
        <v>3</v>
      </c>
      <c r="D10421">
        <v>3303.2205883647498</v>
      </c>
      <c r="E10421">
        <v>14754.1913818713</v>
      </c>
      <c r="F10421">
        <v>1195.85142359867</v>
      </c>
      <c r="G10421">
        <v>552.20024031468495</v>
      </c>
      <c r="H10421">
        <v>1785.0377672234799</v>
      </c>
      <c r="I10421">
        <v>1877.7080151580601</v>
      </c>
    </row>
    <row r="10422" spans="1:9" x14ac:dyDescent="0.25">
      <c r="A10422" t="s">
        <v>69</v>
      </c>
      <c r="B10422">
        <v>2012</v>
      </c>
      <c r="C10422">
        <v>4</v>
      </c>
      <c r="D10422">
        <v>3938.00975355224</v>
      </c>
      <c r="E10422">
        <v>14563.812914656</v>
      </c>
      <c r="F10422">
        <v>1515.1921876265999</v>
      </c>
      <c r="G10422">
        <v>712.30630786061704</v>
      </c>
      <c r="H10422">
        <v>3224.2289278640001</v>
      </c>
      <c r="I10422">
        <v>3100.8844323017202</v>
      </c>
    </row>
    <row r="10423" spans="1:9" x14ac:dyDescent="0.25">
      <c r="A10423" t="s">
        <v>69</v>
      </c>
      <c r="B10423">
        <v>2012</v>
      </c>
      <c r="C10423">
        <v>5</v>
      </c>
      <c r="D10423">
        <v>5270.39143454856</v>
      </c>
      <c r="E10423">
        <v>14093.936217995901</v>
      </c>
      <c r="F10423">
        <v>943.43803618173899</v>
      </c>
      <c r="G10423">
        <v>456.49698801865401</v>
      </c>
      <c r="H10423">
        <v>3660.0797117862498</v>
      </c>
      <c r="I10423">
        <v>4816.1623208540796</v>
      </c>
    </row>
    <row r="10424" spans="1:9" x14ac:dyDescent="0.25">
      <c r="A10424" t="s">
        <v>69</v>
      </c>
      <c r="B10424">
        <v>2012</v>
      </c>
      <c r="C10424">
        <v>6</v>
      </c>
      <c r="D10424">
        <v>4003.8363352650499</v>
      </c>
      <c r="E10424">
        <v>14219.8135985108</v>
      </c>
      <c r="F10424">
        <v>724.278207714068</v>
      </c>
      <c r="G10424">
        <v>321.18063072661403</v>
      </c>
      <c r="H10424">
        <v>4407.4189922547203</v>
      </c>
      <c r="I10424">
        <v>4009.34079937866</v>
      </c>
    </row>
    <row r="10425" spans="1:9" x14ac:dyDescent="0.25">
      <c r="A10425" t="s">
        <v>69</v>
      </c>
      <c r="B10425">
        <v>2012</v>
      </c>
      <c r="C10425">
        <v>7</v>
      </c>
      <c r="D10425">
        <v>2894.2454628097998</v>
      </c>
      <c r="E10425">
        <v>14490.3344904894</v>
      </c>
      <c r="F10425">
        <v>3031.3856028078799</v>
      </c>
      <c r="G10425">
        <v>1440.4879206186299</v>
      </c>
      <c r="H10425">
        <v>6499.0844858997298</v>
      </c>
      <c r="I10425">
        <v>3086.9621677178102</v>
      </c>
    </row>
    <row r="10426" spans="1:9" x14ac:dyDescent="0.25">
      <c r="A10426" t="s">
        <v>69</v>
      </c>
      <c r="B10426">
        <v>2012</v>
      </c>
      <c r="C10426">
        <v>8</v>
      </c>
      <c r="D10426">
        <v>1648.89122611267</v>
      </c>
      <c r="E10426">
        <v>14456.373136939499</v>
      </c>
      <c r="F10426">
        <v>2596.9413045369301</v>
      </c>
      <c r="G10426">
        <v>1220.8237246848901</v>
      </c>
      <c r="H10426">
        <v>4516.3003661519397</v>
      </c>
      <c r="I10426">
        <v>1828.39614898526</v>
      </c>
    </row>
    <row r="10427" spans="1:9" x14ac:dyDescent="0.25">
      <c r="A10427" t="s">
        <v>69</v>
      </c>
      <c r="B10427">
        <v>2012</v>
      </c>
      <c r="C10427">
        <v>9</v>
      </c>
      <c r="D10427">
        <v>731.67632976261905</v>
      </c>
      <c r="E10427">
        <v>14703.1754057937</v>
      </c>
      <c r="F10427">
        <v>3653.4145029166498</v>
      </c>
      <c r="G10427">
        <v>1689.82030751815</v>
      </c>
      <c r="H10427">
        <v>5350.7519391931</v>
      </c>
      <c r="I10427">
        <v>901.95097620395404</v>
      </c>
    </row>
    <row r="10428" spans="1:9" x14ac:dyDescent="0.25">
      <c r="A10428" t="s">
        <v>69</v>
      </c>
      <c r="B10428">
        <v>2012</v>
      </c>
      <c r="C10428">
        <v>10</v>
      </c>
      <c r="D10428">
        <v>463.00965556693802</v>
      </c>
      <c r="E10428">
        <v>14722.982351754499</v>
      </c>
      <c r="F10428">
        <v>5109.6449427330599</v>
      </c>
      <c r="G10428">
        <v>2419.5098996730699</v>
      </c>
      <c r="H10428">
        <v>7816.9917239762999</v>
      </c>
      <c r="I10428">
        <v>587.155389997057</v>
      </c>
    </row>
    <row r="10429" spans="1:9" x14ac:dyDescent="0.25">
      <c r="A10429" t="s">
        <v>69</v>
      </c>
      <c r="B10429">
        <v>2012</v>
      </c>
      <c r="C10429">
        <v>11</v>
      </c>
      <c r="D10429">
        <v>533.67327219103697</v>
      </c>
      <c r="E10429">
        <v>14801.1507788977</v>
      </c>
      <c r="F10429">
        <v>2597.5901113523</v>
      </c>
      <c r="G10429">
        <v>1200.79877654799</v>
      </c>
      <c r="H10429">
        <v>2608.2900727167098</v>
      </c>
      <c r="I10429">
        <v>516.01212368198401</v>
      </c>
    </row>
    <row r="10430" spans="1:9" x14ac:dyDescent="0.25">
      <c r="A10430" t="s">
        <v>69</v>
      </c>
      <c r="B10430">
        <v>2012</v>
      </c>
      <c r="C10430">
        <v>12</v>
      </c>
      <c r="D10430">
        <v>736.11303126301596</v>
      </c>
      <c r="E10430">
        <v>14865.4386379793</v>
      </c>
      <c r="F10430">
        <v>3160.2197981990098</v>
      </c>
      <c r="G10430">
        <v>1473.3032068338</v>
      </c>
      <c r="H10430">
        <v>3473.9899370332901</v>
      </c>
      <c r="I10430">
        <v>482.51046450687602</v>
      </c>
    </row>
    <row r="10431" spans="1:9" x14ac:dyDescent="0.25">
      <c r="A10431" t="s">
        <v>69</v>
      </c>
      <c r="B10431">
        <v>2013</v>
      </c>
      <c r="C10431">
        <v>1</v>
      </c>
      <c r="D10431">
        <v>1315.0141199644399</v>
      </c>
      <c r="E10431">
        <v>14852.001827398501</v>
      </c>
      <c r="F10431">
        <v>2395.10756801148</v>
      </c>
      <c r="G10431">
        <v>1120.3893688483799</v>
      </c>
      <c r="H10431">
        <v>2039.5971640124501</v>
      </c>
      <c r="I10431">
        <v>532.68668029713001</v>
      </c>
    </row>
    <row r="10432" spans="1:9" x14ac:dyDescent="0.25">
      <c r="A10432" t="s">
        <v>69</v>
      </c>
      <c r="B10432">
        <v>2013</v>
      </c>
      <c r="C10432">
        <v>2</v>
      </c>
      <c r="D10432">
        <v>1682.6208675376399</v>
      </c>
      <c r="E10432">
        <v>14862.6558025423</v>
      </c>
      <c r="F10432">
        <v>1804.44314881882</v>
      </c>
      <c r="G10432">
        <v>843.85107015873098</v>
      </c>
      <c r="H10432">
        <v>1381.6487625417899</v>
      </c>
      <c r="I10432">
        <v>717.19140514228195</v>
      </c>
    </row>
    <row r="10433" spans="1:9" x14ac:dyDescent="0.25">
      <c r="A10433" t="s">
        <v>69</v>
      </c>
      <c r="B10433">
        <v>2013</v>
      </c>
      <c r="C10433">
        <v>3</v>
      </c>
      <c r="D10433">
        <v>3290.9747547057</v>
      </c>
      <c r="E10433">
        <v>14645.2304224048</v>
      </c>
      <c r="F10433">
        <v>1022.0910562315</v>
      </c>
      <c r="G10433">
        <v>479.81490014717002</v>
      </c>
      <c r="H10433">
        <v>1034.5884839564701</v>
      </c>
      <c r="I10433">
        <v>1858.8064982815699</v>
      </c>
    </row>
    <row r="10434" spans="1:9" x14ac:dyDescent="0.25">
      <c r="A10434" t="s">
        <v>69</v>
      </c>
      <c r="B10434">
        <v>2013</v>
      </c>
      <c r="C10434">
        <v>4</v>
      </c>
      <c r="D10434">
        <v>4104.9460882860303</v>
      </c>
      <c r="E10434">
        <v>14337.9979540365</v>
      </c>
      <c r="F10434">
        <v>752.07285418437004</v>
      </c>
      <c r="G10434">
        <v>341.25155892821601</v>
      </c>
      <c r="H10434">
        <v>2551.2245123348298</v>
      </c>
      <c r="I10434">
        <v>3116.8781588526599</v>
      </c>
    </row>
    <row r="10435" spans="1:9" x14ac:dyDescent="0.25">
      <c r="A10435" t="s">
        <v>69</v>
      </c>
      <c r="B10435">
        <v>2013</v>
      </c>
      <c r="C10435">
        <v>5</v>
      </c>
      <c r="D10435">
        <v>6334.40284119849</v>
      </c>
      <c r="E10435">
        <v>13604.374577864201</v>
      </c>
      <c r="F10435">
        <v>196.508199651924</v>
      </c>
      <c r="G10435">
        <v>90.955737094448494</v>
      </c>
      <c r="H10435">
        <v>1284.7204627932599</v>
      </c>
      <c r="I10435">
        <v>5431.5987425602198</v>
      </c>
    </row>
    <row r="10436" spans="1:9" x14ac:dyDescent="0.25">
      <c r="A10436" t="s">
        <v>69</v>
      </c>
      <c r="B10436">
        <v>2013</v>
      </c>
      <c r="C10436">
        <v>6</v>
      </c>
      <c r="D10436">
        <v>4788.8554627325802</v>
      </c>
      <c r="E10436">
        <v>13351.5283087729</v>
      </c>
      <c r="F10436">
        <v>997.16677002849804</v>
      </c>
      <c r="G10436">
        <v>488.27599510762002</v>
      </c>
      <c r="H10436">
        <v>5947.23872160273</v>
      </c>
      <c r="I10436">
        <v>4284.0306104923902</v>
      </c>
    </row>
    <row r="10437" spans="1:9" x14ac:dyDescent="0.25">
      <c r="A10437" t="s">
        <v>69</v>
      </c>
      <c r="B10437">
        <v>2013</v>
      </c>
      <c r="C10437">
        <v>7</v>
      </c>
      <c r="D10437">
        <v>3059.2715019996299</v>
      </c>
      <c r="E10437">
        <v>14246.1294819347</v>
      </c>
      <c r="F10437">
        <v>720.01258426025004</v>
      </c>
      <c r="G10437">
        <v>344.99021739101698</v>
      </c>
      <c r="H10437">
        <v>2783.51885980713</v>
      </c>
      <c r="I10437">
        <v>3194.1356484999901</v>
      </c>
    </row>
    <row r="10438" spans="1:9" x14ac:dyDescent="0.25">
      <c r="A10438" t="s">
        <v>69</v>
      </c>
      <c r="B10438">
        <v>2013</v>
      </c>
      <c r="C10438">
        <v>8</v>
      </c>
      <c r="D10438">
        <v>1878.3764447598101</v>
      </c>
      <c r="E10438">
        <v>14559.5495950527</v>
      </c>
      <c r="F10438">
        <v>2565.2109817106102</v>
      </c>
      <c r="G10438">
        <v>1182.3093712454599</v>
      </c>
      <c r="H10438">
        <v>4664.4123365061096</v>
      </c>
      <c r="I10438">
        <v>2076.3189418125198</v>
      </c>
    </row>
    <row r="10439" spans="1:9" x14ac:dyDescent="0.25">
      <c r="A10439" t="s">
        <v>69</v>
      </c>
      <c r="B10439">
        <v>2013</v>
      </c>
      <c r="C10439">
        <v>9</v>
      </c>
      <c r="D10439">
        <v>977.07231705820197</v>
      </c>
      <c r="E10439">
        <v>14590.6552089134</v>
      </c>
      <c r="F10439">
        <v>1505.6841309768399</v>
      </c>
      <c r="G10439">
        <v>706.40356562765396</v>
      </c>
      <c r="H10439">
        <v>1766.52912554663</v>
      </c>
      <c r="I10439">
        <v>1130.04198086367</v>
      </c>
    </row>
    <row r="10440" spans="1:9" x14ac:dyDescent="0.25">
      <c r="A10440" t="s">
        <v>69</v>
      </c>
      <c r="B10440">
        <v>2013</v>
      </c>
      <c r="C10440">
        <v>10</v>
      </c>
      <c r="D10440">
        <v>623.14080552991697</v>
      </c>
      <c r="E10440">
        <v>14714.8065681513</v>
      </c>
      <c r="F10440">
        <v>3293.9633339388301</v>
      </c>
      <c r="G10440">
        <v>1521.0551005448899</v>
      </c>
      <c r="H10440">
        <v>4243.5078906674598</v>
      </c>
      <c r="I10440">
        <v>722.91213007127305</v>
      </c>
    </row>
    <row r="10441" spans="1:9" x14ac:dyDescent="0.25">
      <c r="A10441" t="s">
        <v>69</v>
      </c>
      <c r="B10441">
        <v>2013</v>
      </c>
      <c r="C10441">
        <v>11</v>
      </c>
      <c r="D10441">
        <v>605.453798070061</v>
      </c>
      <c r="E10441">
        <v>14752.3408227659</v>
      </c>
      <c r="F10441">
        <v>3736.9785596490201</v>
      </c>
      <c r="G10441">
        <v>1748.24601784273</v>
      </c>
      <c r="H10441">
        <v>4877.2836687846502</v>
      </c>
      <c r="I10441">
        <v>553.01824157257704</v>
      </c>
    </row>
    <row r="10442" spans="1:9" x14ac:dyDescent="0.25">
      <c r="A10442" t="s">
        <v>69</v>
      </c>
      <c r="B10442">
        <v>2013</v>
      </c>
      <c r="C10442">
        <v>12</v>
      </c>
      <c r="D10442">
        <v>1001.29935891037</v>
      </c>
      <c r="E10442">
        <v>14778.9686042557</v>
      </c>
      <c r="F10442">
        <v>3512.3751395177101</v>
      </c>
      <c r="G10442">
        <v>1652.36381246364</v>
      </c>
      <c r="H10442">
        <v>4703.9148525642204</v>
      </c>
      <c r="I10442">
        <v>589.45271758695606</v>
      </c>
    </row>
    <row r="10443" spans="1:9" x14ac:dyDescent="0.25">
      <c r="A10443" t="s">
        <v>69</v>
      </c>
      <c r="B10443">
        <v>2014</v>
      </c>
      <c r="C10443">
        <v>1</v>
      </c>
      <c r="D10443">
        <v>1069.92007105844</v>
      </c>
      <c r="E10443">
        <v>14848.7551065852</v>
      </c>
      <c r="F10443">
        <v>2291.8108590596999</v>
      </c>
      <c r="G10443">
        <v>1056.2918570310401</v>
      </c>
      <c r="H10443">
        <v>1413.7484890868</v>
      </c>
      <c r="I10443">
        <v>473.44690926187599</v>
      </c>
    </row>
    <row r="10444" spans="1:9" x14ac:dyDescent="0.25">
      <c r="A10444" t="s">
        <v>69</v>
      </c>
      <c r="B10444">
        <v>2014</v>
      </c>
      <c r="C10444">
        <v>2</v>
      </c>
      <c r="D10444">
        <v>1498.9228000206599</v>
      </c>
      <c r="E10444">
        <v>14829.0709529135</v>
      </c>
      <c r="F10444">
        <v>1867.55612262104</v>
      </c>
      <c r="G10444">
        <v>874.369749101656</v>
      </c>
      <c r="H10444">
        <v>1784.59646480419</v>
      </c>
      <c r="I10444">
        <v>646.19993315926604</v>
      </c>
    </row>
    <row r="10445" spans="1:9" x14ac:dyDescent="0.25">
      <c r="A10445" t="s">
        <v>69</v>
      </c>
      <c r="B10445">
        <v>2014</v>
      </c>
      <c r="C10445">
        <v>3</v>
      </c>
      <c r="D10445">
        <v>3537.3869181332602</v>
      </c>
      <c r="E10445">
        <v>14641.1958428698</v>
      </c>
      <c r="F10445">
        <v>1249.88730947453</v>
      </c>
      <c r="G10445">
        <v>576.85328668386205</v>
      </c>
      <c r="H10445">
        <v>1708.3451397679801</v>
      </c>
      <c r="I10445">
        <v>1979.54059676168</v>
      </c>
    </row>
    <row r="10446" spans="1:9" x14ac:dyDescent="0.25">
      <c r="A10446" t="s">
        <v>69</v>
      </c>
      <c r="B10446">
        <v>2014</v>
      </c>
      <c r="C10446">
        <v>4</v>
      </c>
      <c r="D10446">
        <v>4970.9492906871501</v>
      </c>
      <c r="E10446">
        <v>14171.256223431001</v>
      </c>
      <c r="F10446">
        <v>207.94976093774301</v>
      </c>
      <c r="G10446">
        <v>87.225665004051294</v>
      </c>
      <c r="H10446">
        <v>742.23376299060101</v>
      </c>
      <c r="I10446">
        <v>3710.3584806328599</v>
      </c>
    </row>
    <row r="10447" spans="1:9" x14ac:dyDescent="0.25">
      <c r="A10447" t="s">
        <v>69</v>
      </c>
      <c r="B10447">
        <v>2014</v>
      </c>
      <c r="C10447">
        <v>5</v>
      </c>
      <c r="D10447">
        <v>5358.1080508016903</v>
      </c>
      <c r="E10447">
        <v>13510.594213013899</v>
      </c>
      <c r="F10447">
        <v>210.55471315674899</v>
      </c>
      <c r="G10447">
        <v>95.687544855217098</v>
      </c>
      <c r="H10447">
        <v>3290.5372406687702</v>
      </c>
      <c r="I10447">
        <v>4626.1781188642199</v>
      </c>
    </row>
    <row r="10448" spans="1:9" x14ac:dyDescent="0.25">
      <c r="A10448" t="s">
        <v>69</v>
      </c>
      <c r="B10448">
        <v>2014</v>
      </c>
      <c r="C10448">
        <v>6</v>
      </c>
      <c r="D10448">
        <v>4131.0197236213799</v>
      </c>
      <c r="E10448">
        <v>13856.188765200801</v>
      </c>
      <c r="F10448">
        <v>675.87325664809896</v>
      </c>
      <c r="G10448">
        <v>306.35983275119901</v>
      </c>
      <c r="H10448">
        <v>3643.59473220271</v>
      </c>
      <c r="I10448">
        <v>3992.7636031182901</v>
      </c>
    </row>
    <row r="10449" spans="1:9" x14ac:dyDescent="0.25">
      <c r="A10449" t="s">
        <v>69</v>
      </c>
      <c r="B10449">
        <v>2014</v>
      </c>
      <c r="C10449">
        <v>7</v>
      </c>
      <c r="D10449">
        <v>3844.2067046065899</v>
      </c>
      <c r="E10449">
        <v>14181.3271102669</v>
      </c>
      <c r="F10449">
        <v>1063.32299988965</v>
      </c>
      <c r="G10449">
        <v>518.76804717917105</v>
      </c>
      <c r="H10449">
        <v>3903.6903327924001</v>
      </c>
      <c r="I10449">
        <v>3939.55422806046</v>
      </c>
    </row>
    <row r="10450" spans="1:9" x14ac:dyDescent="0.25">
      <c r="A10450" t="s">
        <v>69</v>
      </c>
      <c r="B10450">
        <v>2014</v>
      </c>
      <c r="C10450">
        <v>8</v>
      </c>
      <c r="D10450">
        <v>1878.0091379906301</v>
      </c>
      <c r="E10450">
        <v>14563.0564382549</v>
      </c>
      <c r="F10450">
        <v>3296.7690771692401</v>
      </c>
      <c r="G10450">
        <v>1484.9163607138501</v>
      </c>
      <c r="H10450">
        <v>6204.8883500724996</v>
      </c>
      <c r="I10450">
        <v>2067.0166359271998</v>
      </c>
    </row>
    <row r="10451" spans="1:9" x14ac:dyDescent="0.25">
      <c r="A10451" t="s">
        <v>69</v>
      </c>
      <c r="B10451">
        <v>2014</v>
      </c>
      <c r="C10451">
        <v>9</v>
      </c>
      <c r="D10451">
        <v>1096.8609514618199</v>
      </c>
      <c r="E10451">
        <v>14653.2620021738</v>
      </c>
      <c r="F10451">
        <v>1649.0697442379301</v>
      </c>
      <c r="G10451">
        <v>766.633046498559</v>
      </c>
      <c r="H10451">
        <v>1699.83920556507</v>
      </c>
      <c r="I10451">
        <v>1255.0233324440201</v>
      </c>
    </row>
    <row r="10452" spans="1:9" x14ac:dyDescent="0.25">
      <c r="A10452" t="s">
        <v>69</v>
      </c>
      <c r="B10452">
        <v>2014</v>
      </c>
      <c r="C10452">
        <v>10</v>
      </c>
      <c r="D10452">
        <v>527.205450528602</v>
      </c>
      <c r="E10452">
        <v>14682.5919396235</v>
      </c>
      <c r="F10452">
        <v>2838.4792537188</v>
      </c>
      <c r="G10452">
        <v>1348.55521915544</v>
      </c>
      <c r="H10452">
        <v>3629.5311075024501</v>
      </c>
      <c r="I10452">
        <v>638.81631826172804</v>
      </c>
    </row>
    <row r="10453" spans="1:9" x14ac:dyDescent="0.25">
      <c r="A10453" t="s">
        <v>69</v>
      </c>
      <c r="B10453">
        <v>2014</v>
      </c>
      <c r="C10453">
        <v>11</v>
      </c>
      <c r="D10453">
        <v>485.56793421439301</v>
      </c>
      <c r="E10453">
        <v>14620.8447334784</v>
      </c>
      <c r="F10453">
        <v>2932.2651147713</v>
      </c>
      <c r="G10453">
        <v>1381.1292931980199</v>
      </c>
      <c r="H10453">
        <v>3595.6204036283998</v>
      </c>
      <c r="I10453">
        <v>492.24205179902401</v>
      </c>
    </row>
    <row r="10454" spans="1:9" x14ac:dyDescent="0.25">
      <c r="A10454" t="s">
        <v>69</v>
      </c>
      <c r="B10454">
        <v>2014</v>
      </c>
      <c r="C10454">
        <v>12</v>
      </c>
      <c r="D10454">
        <v>894.55331269836904</v>
      </c>
      <c r="E10454">
        <v>14821.359105920999</v>
      </c>
      <c r="F10454">
        <v>3341.3642377369101</v>
      </c>
      <c r="G10454">
        <v>1539.5017502205501</v>
      </c>
      <c r="H10454">
        <v>3973.7515681321202</v>
      </c>
      <c r="I10454">
        <v>550.16380798606394</v>
      </c>
    </row>
    <row r="10455" spans="1:9" x14ac:dyDescent="0.25">
      <c r="A10455" t="s">
        <v>70</v>
      </c>
      <c r="B10455">
        <v>2002</v>
      </c>
      <c r="C10455">
        <v>1</v>
      </c>
      <c r="D10455">
        <v>335.187097382969</v>
      </c>
      <c r="E10455">
        <v>6163.9540827352903</v>
      </c>
      <c r="F10455">
        <v>1201.02569042805</v>
      </c>
      <c r="G10455">
        <v>535.37341033014798</v>
      </c>
      <c r="H10455">
        <v>1392.2197090791401</v>
      </c>
      <c r="I10455">
        <v>220.6284838556</v>
      </c>
    </row>
    <row r="10456" spans="1:9" x14ac:dyDescent="0.25">
      <c r="A10456" t="s">
        <v>70</v>
      </c>
      <c r="B10456">
        <v>2002</v>
      </c>
      <c r="C10456">
        <v>2</v>
      </c>
      <c r="D10456">
        <v>495.85522716662501</v>
      </c>
      <c r="E10456">
        <v>6160.1672303663699</v>
      </c>
      <c r="F10456">
        <v>1059.9198547307999</v>
      </c>
      <c r="G10456">
        <v>473.19299378701601</v>
      </c>
      <c r="H10456">
        <v>1428.11831171584</v>
      </c>
      <c r="I10456">
        <v>273.95908703028198</v>
      </c>
    </row>
    <row r="10457" spans="1:9" x14ac:dyDescent="0.25">
      <c r="A10457" t="s">
        <v>70</v>
      </c>
      <c r="B10457">
        <v>2002</v>
      </c>
      <c r="C10457">
        <v>3</v>
      </c>
      <c r="D10457">
        <v>939.35769734286998</v>
      </c>
      <c r="E10457">
        <v>6124.4666403172296</v>
      </c>
      <c r="F10457">
        <v>779.86952282804202</v>
      </c>
      <c r="G10457">
        <v>351.76288799093498</v>
      </c>
      <c r="H10457">
        <v>1100.8329492837199</v>
      </c>
      <c r="I10457">
        <v>645.859652200852</v>
      </c>
    </row>
    <row r="10458" spans="1:9" x14ac:dyDescent="0.25">
      <c r="A10458" t="s">
        <v>70</v>
      </c>
      <c r="B10458">
        <v>2002</v>
      </c>
      <c r="C10458">
        <v>4</v>
      </c>
      <c r="D10458">
        <v>1451.39420068043</v>
      </c>
      <c r="E10458">
        <v>5821.1147749438496</v>
      </c>
      <c r="F10458">
        <v>133.72798826474201</v>
      </c>
      <c r="G10458">
        <v>66.038426912607903</v>
      </c>
      <c r="H10458">
        <v>215.74238909200699</v>
      </c>
      <c r="I10458">
        <v>1212.1141444066</v>
      </c>
    </row>
    <row r="10459" spans="1:9" x14ac:dyDescent="0.25">
      <c r="A10459" t="s">
        <v>70</v>
      </c>
      <c r="B10459">
        <v>2002</v>
      </c>
      <c r="C10459">
        <v>5</v>
      </c>
      <c r="D10459">
        <v>1824.26203435006</v>
      </c>
      <c r="E10459">
        <v>5127.3853350583704</v>
      </c>
      <c r="F10459">
        <v>134.42770325807999</v>
      </c>
      <c r="G10459">
        <v>66.1774863436234</v>
      </c>
      <c r="H10459">
        <v>115.271458373936</v>
      </c>
      <c r="I10459">
        <v>1467.7816990378301</v>
      </c>
    </row>
    <row r="10460" spans="1:9" x14ac:dyDescent="0.25">
      <c r="A10460" t="s">
        <v>70</v>
      </c>
      <c r="B10460">
        <v>2002</v>
      </c>
      <c r="C10460">
        <v>6</v>
      </c>
      <c r="D10460">
        <v>1335.32965159845</v>
      </c>
      <c r="E10460">
        <v>4960.89498273758</v>
      </c>
      <c r="F10460">
        <v>242.017452795314</v>
      </c>
      <c r="G10460">
        <v>114.184876928162</v>
      </c>
      <c r="H10460">
        <v>1821.88834009992</v>
      </c>
      <c r="I10460">
        <v>1033.3269323996799</v>
      </c>
    </row>
    <row r="10461" spans="1:9" x14ac:dyDescent="0.25">
      <c r="A10461" t="s">
        <v>70</v>
      </c>
      <c r="B10461">
        <v>2002</v>
      </c>
      <c r="C10461">
        <v>7</v>
      </c>
      <c r="D10461">
        <v>960.22028103259402</v>
      </c>
      <c r="E10461">
        <v>5974.9171981170603</v>
      </c>
      <c r="F10461">
        <v>612.08670645193695</v>
      </c>
      <c r="G10461">
        <v>276.636826232749</v>
      </c>
      <c r="H10461">
        <v>1691.3330481790899</v>
      </c>
      <c r="I10461">
        <v>1136.9400045384</v>
      </c>
    </row>
    <row r="10462" spans="1:9" x14ac:dyDescent="0.25">
      <c r="A10462" t="s">
        <v>70</v>
      </c>
      <c r="B10462">
        <v>2002</v>
      </c>
      <c r="C10462">
        <v>8</v>
      </c>
      <c r="D10462">
        <v>769.01308484772596</v>
      </c>
      <c r="E10462">
        <v>5777.0183775199203</v>
      </c>
      <c r="F10462">
        <v>362.91349107058397</v>
      </c>
      <c r="G10462">
        <v>168.529390287045</v>
      </c>
      <c r="H10462">
        <v>343.26755550056998</v>
      </c>
      <c r="I10462">
        <v>879.96820397395095</v>
      </c>
    </row>
    <row r="10463" spans="1:9" x14ac:dyDescent="0.25">
      <c r="A10463" t="s">
        <v>70</v>
      </c>
      <c r="B10463">
        <v>2002</v>
      </c>
      <c r="C10463">
        <v>9</v>
      </c>
      <c r="D10463">
        <v>346.202501781818</v>
      </c>
      <c r="E10463">
        <v>5858.6796318926299</v>
      </c>
      <c r="F10463">
        <v>396.51659650895601</v>
      </c>
      <c r="G10463">
        <v>185.411206505373</v>
      </c>
      <c r="H10463">
        <v>868.75349129818699</v>
      </c>
      <c r="I10463">
        <v>447.815086016441</v>
      </c>
    </row>
    <row r="10464" spans="1:9" x14ac:dyDescent="0.25">
      <c r="A10464" t="s">
        <v>70</v>
      </c>
      <c r="B10464">
        <v>2002</v>
      </c>
      <c r="C10464">
        <v>10</v>
      </c>
      <c r="D10464">
        <v>150.12004240639001</v>
      </c>
      <c r="E10464">
        <v>6146.72368753098</v>
      </c>
      <c r="F10464">
        <v>664.96611864053705</v>
      </c>
      <c r="G10464">
        <v>297.60912932905501</v>
      </c>
      <c r="H10464">
        <v>569.68017677395505</v>
      </c>
      <c r="I10464">
        <v>266.60869998766901</v>
      </c>
    </row>
    <row r="10465" spans="1:9" x14ac:dyDescent="0.25">
      <c r="A10465" t="s">
        <v>70</v>
      </c>
      <c r="B10465">
        <v>2002</v>
      </c>
      <c r="C10465">
        <v>11</v>
      </c>
      <c r="D10465">
        <v>123.154021254754</v>
      </c>
      <c r="E10465">
        <v>6116.7614996330303</v>
      </c>
      <c r="F10465">
        <v>1198.34720375959</v>
      </c>
      <c r="G10465">
        <v>533.02555777171597</v>
      </c>
      <c r="H10465">
        <v>1586.0931705803</v>
      </c>
      <c r="I10465">
        <v>209.461747058387</v>
      </c>
    </row>
    <row r="10466" spans="1:9" x14ac:dyDescent="0.25">
      <c r="A10466" t="s">
        <v>70</v>
      </c>
      <c r="B10466">
        <v>2002</v>
      </c>
      <c r="C10466">
        <v>12</v>
      </c>
      <c r="D10466">
        <v>185.626431497753</v>
      </c>
      <c r="E10466">
        <v>6155.5448645353699</v>
      </c>
      <c r="F10466">
        <v>719.84204355409599</v>
      </c>
      <c r="G10466">
        <v>321.90930755475199</v>
      </c>
      <c r="H10466">
        <v>447.56037862475102</v>
      </c>
      <c r="I10466">
        <v>212.47304355602799</v>
      </c>
    </row>
    <row r="10467" spans="1:9" x14ac:dyDescent="0.25">
      <c r="A10467" t="s">
        <v>70</v>
      </c>
      <c r="B10467">
        <v>2003</v>
      </c>
      <c r="C10467">
        <v>1</v>
      </c>
      <c r="D10467">
        <v>296.961165308077</v>
      </c>
      <c r="E10467">
        <v>6156.5844878418002</v>
      </c>
      <c r="F10467">
        <v>885.10105084051099</v>
      </c>
      <c r="G10467">
        <v>394.240629129078</v>
      </c>
      <c r="H10467">
        <v>935.56027528722996</v>
      </c>
      <c r="I10467">
        <v>208.18100075729799</v>
      </c>
    </row>
    <row r="10468" spans="1:9" x14ac:dyDescent="0.25">
      <c r="A10468" t="s">
        <v>70</v>
      </c>
      <c r="B10468">
        <v>2003</v>
      </c>
      <c r="C10468">
        <v>2</v>
      </c>
      <c r="D10468">
        <v>436.60374729986199</v>
      </c>
      <c r="E10468">
        <v>6162.3132630804403</v>
      </c>
      <c r="F10468">
        <v>446.40951499601402</v>
      </c>
      <c r="G10468">
        <v>201.00366187402</v>
      </c>
      <c r="H10468">
        <v>178.07618902708799</v>
      </c>
      <c r="I10468">
        <v>255.397705065146</v>
      </c>
    </row>
    <row r="10469" spans="1:9" x14ac:dyDescent="0.25">
      <c r="A10469" t="s">
        <v>70</v>
      </c>
      <c r="B10469">
        <v>2003</v>
      </c>
      <c r="C10469">
        <v>3</v>
      </c>
      <c r="D10469">
        <v>943.03568501737595</v>
      </c>
      <c r="E10469">
        <v>6068.1644920517801</v>
      </c>
      <c r="F10469">
        <v>404.84468138848302</v>
      </c>
      <c r="G10469">
        <v>182.91581494387</v>
      </c>
      <c r="H10469">
        <v>333.45415604807403</v>
      </c>
      <c r="I10469">
        <v>627.46545510553403</v>
      </c>
    </row>
    <row r="10470" spans="1:9" x14ac:dyDescent="0.25">
      <c r="A10470" t="s">
        <v>70</v>
      </c>
      <c r="B10470">
        <v>2003</v>
      </c>
      <c r="C10470">
        <v>4</v>
      </c>
      <c r="D10470">
        <v>1115.37619885863</v>
      </c>
      <c r="E10470">
        <v>6000.5446289321899</v>
      </c>
      <c r="F10470">
        <v>464.277561878634</v>
      </c>
      <c r="G10470">
        <v>215.31034915786</v>
      </c>
      <c r="H10470">
        <v>982.22168420359799</v>
      </c>
      <c r="I10470">
        <v>1024.57867241912</v>
      </c>
    </row>
    <row r="10471" spans="1:9" x14ac:dyDescent="0.25">
      <c r="A10471" t="s">
        <v>70</v>
      </c>
      <c r="B10471">
        <v>2003</v>
      </c>
      <c r="C10471">
        <v>5</v>
      </c>
      <c r="D10471">
        <v>1466.1637092277299</v>
      </c>
      <c r="E10471">
        <v>5888.5196721231096</v>
      </c>
      <c r="F10471">
        <v>219.94774577718999</v>
      </c>
      <c r="G10471">
        <v>102.73613352082501</v>
      </c>
      <c r="H10471">
        <v>1195.3215130184101</v>
      </c>
      <c r="I10471">
        <v>1527.8040564110199</v>
      </c>
    </row>
    <row r="10472" spans="1:9" x14ac:dyDescent="0.25">
      <c r="A10472" t="s">
        <v>70</v>
      </c>
      <c r="B10472">
        <v>2003</v>
      </c>
      <c r="C10472">
        <v>6</v>
      </c>
      <c r="D10472">
        <v>1175.4598020569599</v>
      </c>
      <c r="E10472">
        <v>5801.4761126982903</v>
      </c>
      <c r="F10472">
        <v>186.34080280427199</v>
      </c>
      <c r="G10472">
        <v>91.845450983062705</v>
      </c>
      <c r="H10472">
        <v>687.57411880629502</v>
      </c>
      <c r="I10472">
        <v>1260.7246485768401</v>
      </c>
    </row>
    <row r="10473" spans="1:9" x14ac:dyDescent="0.25">
      <c r="A10473" t="s">
        <v>70</v>
      </c>
      <c r="B10473">
        <v>2003</v>
      </c>
      <c r="C10473">
        <v>7</v>
      </c>
      <c r="D10473">
        <v>1003.52640769121</v>
      </c>
      <c r="E10473">
        <v>5810.7741756978603</v>
      </c>
      <c r="F10473">
        <v>231.15679815844101</v>
      </c>
      <c r="G10473">
        <v>108.284650725069</v>
      </c>
      <c r="H10473">
        <v>726.327319283723</v>
      </c>
      <c r="I10473">
        <v>1078.38947361076</v>
      </c>
    </row>
    <row r="10474" spans="1:9" x14ac:dyDescent="0.25">
      <c r="A10474" t="s">
        <v>70</v>
      </c>
      <c r="B10474">
        <v>2003</v>
      </c>
      <c r="C10474">
        <v>8</v>
      </c>
      <c r="D10474">
        <v>517.94344806326706</v>
      </c>
      <c r="E10474">
        <v>5982.0981830957799</v>
      </c>
      <c r="F10474">
        <v>1020.09537680686</v>
      </c>
      <c r="G10474">
        <v>442.121969458563</v>
      </c>
      <c r="H10474">
        <v>1957.20385212169</v>
      </c>
      <c r="I10474">
        <v>596.51698789800196</v>
      </c>
    </row>
    <row r="10475" spans="1:9" x14ac:dyDescent="0.25">
      <c r="A10475" t="s">
        <v>70</v>
      </c>
      <c r="B10475">
        <v>2003</v>
      </c>
      <c r="C10475">
        <v>9</v>
      </c>
      <c r="D10475">
        <v>322.93479864453002</v>
      </c>
      <c r="E10475">
        <v>6146.7805644966102</v>
      </c>
      <c r="F10475">
        <v>433.75626279364798</v>
      </c>
      <c r="G10475">
        <v>199.59943614904901</v>
      </c>
      <c r="H10475">
        <v>300.90126353702402</v>
      </c>
      <c r="I10475">
        <v>398.50947044043602</v>
      </c>
    </row>
    <row r="10476" spans="1:9" x14ac:dyDescent="0.25">
      <c r="A10476" t="s">
        <v>70</v>
      </c>
      <c r="B10476">
        <v>2003</v>
      </c>
      <c r="C10476">
        <v>10</v>
      </c>
      <c r="D10476">
        <v>173.648382407252</v>
      </c>
      <c r="E10476">
        <v>6137.6163126339798</v>
      </c>
      <c r="F10476">
        <v>711.97000723228803</v>
      </c>
      <c r="G10476">
        <v>320.62631022927599</v>
      </c>
      <c r="H10476">
        <v>663.30926170471503</v>
      </c>
      <c r="I10476">
        <v>226.24030424012699</v>
      </c>
    </row>
    <row r="10477" spans="1:9" x14ac:dyDescent="0.25">
      <c r="A10477" t="s">
        <v>70</v>
      </c>
      <c r="B10477">
        <v>2003</v>
      </c>
      <c r="C10477">
        <v>11</v>
      </c>
      <c r="D10477">
        <v>131.45586303915101</v>
      </c>
      <c r="E10477">
        <v>6153.2942995019503</v>
      </c>
      <c r="F10477">
        <v>1018.77137902168</v>
      </c>
      <c r="G10477">
        <v>451.35921550959</v>
      </c>
      <c r="H10477">
        <v>1131.6906507097499</v>
      </c>
      <c r="I10477">
        <v>156.40083113748301</v>
      </c>
    </row>
    <row r="10478" spans="1:9" x14ac:dyDescent="0.25">
      <c r="A10478" t="s">
        <v>70</v>
      </c>
      <c r="B10478">
        <v>2003</v>
      </c>
      <c r="C10478">
        <v>12</v>
      </c>
      <c r="D10478">
        <v>238.19700136049499</v>
      </c>
      <c r="E10478">
        <v>6158.0667911743203</v>
      </c>
      <c r="F10478">
        <v>1419.5460166979699</v>
      </c>
      <c r="G10478">
        <v>633.29076103261798</v>
      </c>
      <c r="H10478">
        <v>1858.2494761984899</v>
      </c>
      <c r="I10478">
        <v>172.07961195435001</v>
      </c>
    </row>
    <row r="10479" spans="1:9" x14ac:dyDescent="0.25">
      <c r="A10479" t="s">
        <v>70</v>
      </c>
      <c r="B10479">
        <v>2004</v>
      </c>
      <c r="C10479">
        <v>1</v>
      </c>
      <c r="D10479">
        <v>295.82416656781299</v>
      </c>
      <c r="E10479">
        <v>6168.6458733662403</v>
      </c>
      <c r="F10479">
        <v>758.47025744979896</v>
      </c>
      <c r="G10479">
        <v>340.74585451791899</v>
      </c>
      <c r="H10479">
        <v>423.58604017996799</v>
      </c>
      <c r="I10479">
        <v>147.76293128303101</v>
      </c>
    </row>
    <row r="10480" spans="1:9" x14ac:dyDescent="0.25">
      <c r="A10480" t="s">
        <v>70</v>
      </c>
      <c r="B10480">
        <v>2004</v>
      </c>
      <c r="C10480">
        <v>2</v>
      </c>
      <c r="D10480">
        <v>485.511078773527</v>
      </c>
      <c r="E10480">
        <v>6149.2166198526002</v>
      </c>
      <c r="F10480">
        <v>784.12691411363596</v>
      </c>
      <c r="G10480">
        <v>350.854567129749</v>
      </c>
      <c r="H10480">
        <v>803.85949908779003</v>
      </c>
      <c r="I10480">
        <v>219.09616861214201</v>
      </c>
    </row>
    <row r="10481" spans="1:9" x14ac:dyDescent="0.25">
      <c r="A10481" t="s">
        <v>70</v>
      </c>
      <c r="B10481">
        <v>2004</v>
      </c>
      <c r="C10481">
        <v>3</v>
      </c>
      <c r="D10481">
        <v>822.99163603188401</v>
      </c>
      <c r="E10481">
        <v>6135.6749910168401</v>
      </c>
      <c r="F10481">
        <v>786.51962087950199</v>
      </c>
      <c r="G10481">
        <v>351.72995966430801</v>
      </c>
      <c r="H10481">
        <v>949.94684646626297</v>
      </c>
      <c r="I10481">
        <v>517.02157960405805</v>
      </c>
    </row>
    <row r="10482" spans="1:9" x14ac:dyDescent="0.25">
      <c r="A10482" t="s">
        <v>70</v>
      </c>
      <c r="B10482">
        <v>2004</v>
      </c>
      <c r="C10482">
        <v>4</v>
      </c>
      <c r="D10482">
        <v>1457.7470151442101</v>
      </c>
      <c r="E10482">
        <v>5842.5208903128096</v>
      </c>
      <c r="F10482">
        <v>146.287455753892</v>
      </c>
      <c r="G10482">
        <v>72.246249919218101</v>
      </c>
      <c r="H10482">
        <v>275.307352253121</v>
      </c>
      <c r="I10482">
        <v>1180.84261246148</v>
      </c>
    </row>
    <row r="10483" spans="1:9" x14ac:dyDescent="0.25">
      <c r="A10483" t="s">
        <v>70</v>
      </c>
      <c r="B10483">
        <v>2004</v>
      </c>
      <c r="C10483">
        <v>5</v>
      </c>
      <c r="D10483">
        <v>1468.21910236902</v>
      </c>
      <c r="E10483">
        <v>5473.2486822415203</v>
      </c>
      <c r="F10483">
        <v>168.88075417986099</v>
      </c>
      <c r="G10483">
        <v>83.547658296486404</v>
      </c>
      <c r="H10483">
        <v>746.34547958777205</v>
      </c>
      <c r="I10483">
        <v>1310.0807085336901</v>
      </c>
    </row>
    <row r="10484" spans="1:9" x14ac:dyDescent="0.25">
      <c r="A10484" t="s">
        <v>70</v>
      </c>
      <c r="B10484">
        <v>2004</v>
      </c>
      <c r="C10484">
        <v>6</v>
      </c>
      <c r="D10484">
        <v>1095.8997768675799</v>
      </c>
      <c r="E10484">
        <v>5831.8224169451896</v>
      </c>
      <c r="F10484">
        <v>576.45162141181402</v>
      </c>
      <c r="G10484">
        <v>261.14959218318302</v>
      </c>
      <c r="H10484">
        <v>1920.0776863048</v>
      </c>
      <c r="I10484">
        <v>1164.8764328136399</v>
      </c>
    </row>
    <row r="10485" spans="1:9" x14ac:dyDescent="0.25">
      <c r="A10485" t="s">
        <v>70</v>
      </c>
      <c r="B10485">
        <v>2004</v>
      </c>
      <c r="C10485">
        <v>7</v>
      </c>
      <c r="D10485">
        <v>794.83318827328105</v>
      </c>
      <c r="E10485">
        <v>6068.7190001809704</v>
      </c>
      <c r="F10485">
        <v>1081.8346307940899</v>
      </c>
      <c r="G10485">
        <v>490.70914733006998</v>
      </c>
      <c r="H10485">
        <v>2197.1953269789201</v>
      </c>
      <c r="I10485">
        <v>927.86685855885503</v>
      </c>
    </row>
    <row r="10486" spans="1:9" x14ac:dyDescent="0.25">
      <c r="A10486" t="s">
        <v>70</v>
      </c>
      <c r="B10486">
        <v>2004</v>
      </c>
      <c r="C10486">
        <v>8</v>
      </c>
      <c r="D10486">
        <v>555.23861030446994</v>
      </c>
      <c r="E10486">
        <v>6065.6693961420497</v>
      </c>
      <c r="F10486">
        <v>919.47643340064599</v>
      </c>
      <c r="G10486">
        <v>401.84413376966199</v>
      </c>
      <c r="H10486">
        <v>1406.2218774635501</v>
      </c>
      <c r="I10486">
        <v>653.48048077344902</v>
      </c>
    </row>
    <row r="10487" spans="1:9" x14ac:dyDescent="0.25">
      <c r="A10487" t="s">
        <v>70</v>
      </c>
      <c r="B10487">
        <v>2004</v>
      </c>
      <c r="C10487">
        <v>9</v>
      </c>
      <c r="D10487">
        <v>239.23165277896899</v>
      </c>
      <c r="E10487">
        <v>6133.2073302293402</v>
      </c>
      <c r="F10487">
        <v>1124.9096735778201</v>
      </c>
      <c r="G10487">
        <v>503.26688745810497</v>
      </c>
      <c r="H10487">
        <v>1721.14771357719</v>
      </c>
      <c r="I10487">
        <v>311.21383125966997</v>
      </c>
    </row>
    <row r="10488" spans="1:9" x14ac:dyDescent="0.25">
      <c r="A10488" t="s">
        <v>70</v>
      </c>
      <c r="B10488">
        <v>2004</v>
      </c>
      <c r="C10488">
        <v>10</v>
      </c>
      <c r="D10488">
        <v>173.617053235192</v>
      </c>
      <c r="E10488">
        <v>6141.0668556263699</v>
      </c>
      <c r="F10488">
        <v>1073.46321416158</v>
      </c>
      <c r="G10488">
        <v>481.02774937449499</v>
      </c>
      <c r="H10488">
        <v>1280.5430946988899</v>
      </c>
      <c r="I10488">
        <v>226.54457865952</v>
      </c>
    </row>
    <row r="10489" spans="1:9" x14ac:dyDescent="0.25">
      <c r="A10489" t="s">
        <v>70</v>
      </c>
      <c r="B10489">
        <v>2004</v>
      </c>
      <c r="C10489">
        <v>11</v>
      </c>
      <c r="D10489">
        <v>168.594655790101</v>
      </c>
      <c r="E10489">
        <v>6159.7156720488001</v>
      </c>
      <c r="F10489">
        <v>1027.0945096503699</v>
      </c>
      <c r="G10489">
        <v>459.04529771375502</v>
      </c>
      <c r="H10489">
        <v>1141.53720093838</v>
      </c>
      <c r="I10489">
        <v>179.60382182975101</v>
      </c>
    </row>
    <row r="10490" spans="1:9" x14ac:dyDescent="0.25">
      <c r="A10490" t="s">
        <v>70</v>
      </c>
      <c r="B10490">
        <v>2004</v>
      </c>
      <c r="C10490">
        <v>12</v>
      </c>
      <c r="D10490">
        <v>261.02704928427301</v>
      </c>
      <c r="E10490">
        <v>6161.60917028123</v>
      </c>
      <c r="F10490">
        <v>1170.6246874978799</v>
      </c>
      <c r="G10490">
        <v>521.67396758223595</v>
      </c>
      <c r="H10490">
        <v>1152.6211970985901</v>
      </c>
      <c r="I10490">
        <v>183.19154067081701</v>
      </c>
    </row>
    <row r="10491" spans="1:9" x14ac:dyDescent="0.25">
      <c r="A10491" t="s">
        <v>70</v>
      </c>
      <c r="B10491">
        <v>2005</v>
      </c>
      <c r="C10491">
        <v>1</v>
      </c>
      <c r="D10491">
        <v>335.22145943542</v>
      </c>
      <c r="E10491">
        <v>6132.3560960304203</v>
      </c>
      <c r="F10491">
        <v>1125.5847436726201</v>
      </c>
      <c r="G10491">
        <v>500.22079014838403</v>
      </c>
      <c r="H10491">
        <v>1449.84268340165</v>
      </c>
      <c r="I10491">
        <v>158.51836359886201</v>
      </c>
    </row>
    <row r="10492" spans="1:9" x14ac:dyDescent="0.25">
      <c r="A10492" t="s">
        <v>70</v>
      </c>
      <c r="B10492">
        <v>2005</v>
      </c>
      <c r="C10492">
        <v>2</v>
      </c>
      <c r="D10492">
        <v>416.52725649206297</v>
      </c>
      <c r="E10492">
        <v>6159.8569776449604</v>
      </c>
      <c r="F10492">
        <v>441.21665627668398</v>
      </c>
      <c r="G10492">
        <v>200.963413999192</v>
      </c>
      <c r="H10492">
        <v>118.701998103211</v>
      </c>
      <c r="I10492">
        <v>194.83180780611499</v>
      </c>
    </row>
    <row r="10493" spans="1:9" x14ac:dyDescent="0.25">
      <c r="A10493" t="s">
        <v>70</v>
      </c>
      <c r="B10493">
        <v>2005</v>
      </c>
      <c r="C10493">
        <v>3</v>
      </c>
      <c r="D10493">
        <v>785.84496100273202</v>
      </c>
      <c r="E10493">
        <v>6153.6123122871404</v>
      </c>
      <c r="F10493">
        <v>260.70123403730099</v>
      </c>
      <c r="G10493">
        <v>121.74583939702499</v>
      </c>
      <c r="H10493">
        <v>19.813227447738601</v>
      </c>
      <c r="I10493">
        <v>500.22596117432101</v>
      </c>
    </row>
    <row r="10494" spans="1:9" x14ac:dyDescent="0.25">
      <c r="A10494" t="s">
        <v>70</v>
      </c>
      <c r="B10494">
        <v>2005</v>
      </c>
      <c r="C10494">
        <v>4</v>
      </c>
      <c r="D10494">
        <v>1312.9247516437699</v>
      </c>
      <c r="E10494">
        <v>5878.8819504039002</v>
      </c>
      <c r="F10494">
        <v>142.45929658260599</v>
      </c>
      <c r="G10494">
        <v>70.274733371284498</v>
      </c>
      <c r="H10494">
        <v>37.613609457814697</v>
      </c>
      <c r="I10494">
        <v>1070.91936047523</v>
      </c>
    </row>
    <row r="10495" spans="1:9" x14ac:dyDescent="0.25">
      <c r="A10495" t="s">
        <v>70</v>
      </c>
      <c r="B10495">
        <v>2005</v>
      </c>
      <c r="C10495">
        <v>5</v>
      </c>
      <c r="D10495">
        <v>1438.56783080428</v>
      </c>
      <c r="E10495">
        <v>5365.5218189544703</v>
      </c>
      <c r="F10495">
        <v>147.31658481310799</v>
      </c>
      <c r="G10495">
        <v>72.785724401768306</v>
      </c>
      <c r="H10495">
        <v>205.60996893863799</v>
      </c>
      <c r="I10495">
        <v>1240.6084188068101</v>
      </c>
    </row>
    <row r="10496" spans="1:9" x14ac:dyDescent="0.25">
      <c r="A10496" t="s">
        <v>70</v>
      </c>
      <c r="B10496">
        <v>2005</v>
      </c>
      <c r="C10496">
        <v>6</v>
      </c>
      <c r="D10496">
        <v>1205.7657973513799</v>
      </c>
      <c r="E10496">
        <v>4991.1291331009697</v>
      </c>
      <c r="F10496">
        <v>150.563500163681</v>
      </c>
      <c r="G10496">
        <v>74.309691210619405</v>
      </c>
      <c r="H10496">
        <v>238.80729599890401</v>
      </c>
      <c r="I10496">
        <v>959.84051317552598</v>
      </c>
    </row>
    <row r="10497" spans="1:9" x14ac:dyDescent="0.25">
      <c r="A10497" t="s">
        <v>70</v>
      </c>
      <c r="B10497">
        <v>2005</v>
      </c>
      <c r="C10497">
        <v>7</v>
      </c>
      <c r="D10497">
        <v>1055.4974722130601</v>
      </c>
      <c r="E10497">
        <v>4932.64578895043</v>
      </c>
      <c r="F10497">
        <v>166.11913629601801</v>
      </c>
      <c r="G10497">
        <v>82.194131346594105</v>
      </c>
      <c r="H10497">
        <v>900.62202024948601</v>
      </c>
      <c r="I10497">
        <v>803.77618328971903</v>
      </c>
    </row>
    <row r="10498" spans="1:9" x14ac:dyDescent="0.25">
      <c r="A10498" t="s">
        <v>70</v>
      </c>
      <c r="B10498">
        <v>2005</v>
      </c>
      <c r="C10498">
        <v>8</v>
      </c>
      <c r="D10498">
        <v>519.83913158273901</v>
      </c>
      <c r="E10498">
        <v>5997.8498837488596</v>
      </c>
      <c r="F10498">
        <v>939.778512450839</v>
      </c>
      <c r="G10498">
        <v>427.41304050757299</v>
      </c>
      <c r="H10498">
        <v>2090.2872376998898</v>
      </c>
      <c r="I10498">
        <v>600.71126671618504</v>
      </c>
    </row>
    <row r="10499" spans="1:9" x14ac:dyDescent="0.25">
      <c r="A10499" t="s">
        <v>70</v>
      </c>
      <c r="B10499">
        <v>2005</v>
      </c>
      <c r="C10499">
        <v>9</v>
      </c>
      <c r="D10499">
        <v>329.220817651527</v>
      </c>
      <c r="E10499">
        <v>6121.0708369358799</v>
      </c>
      <c r="F10499">
        <v>459.78592547052102</v>
      </c>
      <c r="G10499">
        <v>207.579743852788</v>
      </c>
      <c r="H10499">
        <v>427.56780017015001</v>
      </c>
      <c r="I10499">
        <v>403.80884266053198</v>
      </c>
    </row>
    <row r="10500" spans="1:9" x14ac:dyDescent="0.25">
      <c r="A10500" t="s">
        <v>70</v>
      </c>
      <c r="B10500">
        <v>2005</v>
      </c>
      <c r="C10500">
        <v>10</v>
      </c>
      <c r="D10500">
        <v>231.10000053088999</v>
      </c>
      <c r="E10500">
        <v>6144.8527976797404</v>
      </c>
      <c r="F10500">
        <v>827.249161996726</v>
      </c>
      <c r="G10500">
        <v>373.25977218506802</v>
      </c>
      <c r="H10500">
        <v>906.22725351948202</v>
      </c>
      <c r="I10500">
        <v>280.28760064916099</v>
      </c>
    </row>
    <row r="10501" spans="1:9" x14ac:dyDescent="0.25">
      <c r="A10501" t="s">
        <v>70</v>
      </c>
      <c r="B10501">
        <v>2005</v>
      </c>
      <c r="C10501">
        <v>11</v>
      </c>
      <c r="D10501">
        <v>157.78249401115301</v>
      </c>
      <c r="E10501">
        <v>6150.7651611379997</v>
      </c>
      <c r="F10501">
        <v>1076.9341498450899</v>
      </c>
      <c r="G10501">
        <v>485.33067472520901</v>
      </c>
      <c r="H10501">
        <v>1231.2666352055601</v>
      </c>
      <c r="I10501">
        <v>174.986118275297</v>
      </c>
    </row>
    <row r="10502" spans="1:9" x14ac:dyDescent="0.25">
      <c r="A10502" t="s">
        <v>70</v>
      </c>
      <c r="B10502">
        <v>2005</v>
      </c>
      <c r="C10502">
        <v>12</v>
      </c>
      <c r="D10502">
        <v>209.23266578865099</v>
      </c>
      <c r="E10502">
        <v>6165.2511227449004</v>
      </c>
      <c r="F10502">
        <v>806.46906566876396</v>
      </c>
      <c r="G10502">
        <v>361.70555630479998</v>
      </c>
      <c r="H10502">
        <v>570.42368318319302</v>
      </c>
      <c r="I10502">
        <v>160.83134438093401</v>
      </c>
    </row>
    <row r="10503" spans="1:9" x14ac:dyDescent="0.25">
      <c r="A10503" t="s">
        <v>70</v>
      </c>
      <c r="B10503">
        <v>2006</v>
      </c>
      <c r="C10503">
        <v>1</v>
      </c>
      <c r="D10503">
        <v>289.10215360909302</v>
      </c>
      <c r="E10503">
        <v>6166.2922039752202</v>
      </c>
      <c r="F10503">
        <v>579.80478449102395</v>
      </c>
      <c r="G10503">
        <v>261.12690409393798</v>
      </c>
      <c r="H10503">
        <v>107.113193865444</v>
      </c>
      <c r="I10503">
        <v>145.88466448608401</v>
      </c>
    </row>
    <row r="10504" spans="1:9" x14ac:dyDescent="0.25">
      <c r="A10504" t="s">
        <v>70</v>
      </c>
      <c r="B10504">
        <v>2006</v>
      </c>
      <c r="C10504">
        <v>2</v>
      </c>
      <c r="D10504">
        <v>405.08706656019598</v>
      </c>
      <c r="E10504">
        <v>6166.86738393006</v>
      </c>
      <c r="F10504">
        <v>552.11846223953205</v>
      </c>
      <c r="G10504">
        <v>248.68349301410399</v>
      </c>
      <c r="H10504">
        <v>227.454429748297</v>
      </c>
      <c r="I10504">
        <v>193.62929380161299</v>
      </c>
    </row>
    <row r="10505" spans="1:9" x14ac:dyDescent="0.25">
      <c r="A10505" t="s">
        <v>70</v>
      </c>
      <c r="B10505">
        <v>2006</v>
      </c>
      <c r="C10505">
        <v>3</v>
      </c>
      <c r="D10505">
        <v>789.16097763183996</v>
      </c>
      <c r="E10505">
        <v>6149.56439150406</v>
      </c>
      <c r="F10505">
        <v>575.52438866900502</v>
      </c>
      <c r="G10505">
        <v>262.88116992457401</v>
      </c>
      <c r="H10505">
        <v>623.24707927789598</v>
      </c>
      <c r="I10505">
        <v>500.527658802443</v>
      </c>
    </row>
    <row r="10506" spans="1:9" x14ac:dyDescent="0.25">
      <c r="A10506" t="s">
        <v>70</v>
      </c>
      <c r="B10506">
        <v>2006</v>
      </c>
      <c r="C10506">
        <v>4</v>
      </c>
      <c r="D10506">
        <v>1400.52396034972</v>
      </c>
      <c r="E10506">
        <v>6036.6840810506501</v>
      </c>
      <c r="F10506">
        <v>296.55383667759298</v>
      </c>
      <c r="G10506">
        <v>139.26428521173401</v>
      </c>
      <c r="H10506">
        <v>457.70172109105999</v>
      </c>
      <c r="I10506">
        <v>1196.6892774891901</v>
      </c>
    </row>
    <row r="10507" spans="1:9" x14ac:dyDescent="0.25">
      <c r="A10507" t="s">
        <v>70</v>
      </c>
      <c r="B10507">
        <v>2006</v>
      </c>
      <c r="C10507">
        <v>5</v>
      </c>
      <c r="D10507">
        <v>1771.28729655962</v>
      </c>
      <c r="E10507">
        <v>5264.7373966059104</v>
      </c>
      <c r="F10507">
        <v>161.52219667374399</v>
      </c>
      <c r="G10507">
        <v>79.779372842814993</v>
      </c>
      <c r="H10507">
        <v>449.76632653780803</v>
      </c>
      <c r="I10507">
        <v>1464.56202784945</v>
      </c>
    </row>
    <row r="10508" spans="1:9" x14ac:dyDescent="0.25">
      <c r="A10508" t="s">
        <v>70</v>
      </c>
      <c r="B10508">
        <v>2006</v>
      </c>
      <c r="C10508">
        <v>6</v>
      </c>
      <c r="D10508">
        <v>1432.0033027326999</v>
      </c>
      <c r="E10508">
        <v>5175.5014284715999</v>
      </c>
      <c r="F10508">
        <v>159.66429983037901</v>
      </c>
      <c r="G10508">
        <v>78.937770598781896</v>
      </c>
      <c r="H10508">
        <v>691.93478392638099</v>
      </c>
      <c r="I10508">
        <v>1235.68942131323</v>
      </c>
    </row>
    <row r="10509" spans="1:9" x14ac:dyDescent="0.25">
      <c r="A10509" t="s">
        <v>70</v>
      </c>
      <c r="B10509">
        <v>2006</v>
      </c>
      <c r="C10509">
        <v>7</v>
      </c>
      <c r="D10509">
        <v>1215.3627575835101</v>
      </c>
      <c r="E10509">
        <v>4904.5726451103201</v>
      </c>
      <c r="F10509">
        <v>148.39659439743701</v>
      </c>
      <c r="G10509">
        <v>73.331717451399598</v>
      </c>
      <c r="H10509">
        <v>197.459777695398</v>
      </c>
      <c r="I10509">
        <v>950.216664653115</v>
      </c>
    </row>
    <row r="10510" spans="1:9" x14ac:dyDescent="0.25">
      <c r="A10510" t="s">
        <v>70</v>
      </c>
      <c r="B10510">
        <v>2006</v>
      </c>
      <c r="C10510">
        <v>8</v>
      </c>
      <c r="D10510">
        <v>709.53173593768895</v>
      </c>
      <c r="E10510">
        <v>5277.9567214601102</v>
      </c>
      <c r="F10510">
        <v>217.61574234359099</v>
      </c>
      <c r="G10510">
        <v>106.835146495988</v>
      </c>
      <c r="H10510">
        <v>1052.60420822012</v>
      </c>
      <c r="I10510">
        <v>645.66910149294802</v>
      </c>
    </row>
    <row r="10511" spans="1:9" x14ac:dyDescent="0.25">
      <c r="A10511" t="s">
        <v>70</v>
      </c>
      <c r="B10511">
        <v>2006</v>
      </c>
      <c r="C10511">
        <v>9</v>
      </c>
      <c r="D10511">
        <v>387.60209231320403</v>
      </c>
      <c r="E10511">
        <v>6032.3930710858203</v>
      </c>
      <c r="F10511">
        <v>281.24317129131299</v>
      </c>
      <c r="G10511">
        <v>134.26199440917401</v>
      </c>
      <c r="H10511">
        <v>498.740918206044</v>
      </c>
      <c r="I10511">
        <v>451.98812052784899</v>
      </c>
    </row>
    <row r="10512" spans="1:9" x14ac:dyDescent="0.25">
      <c r="A10512" t="s">
        <v>70</v>
      </c>
      <c r="B10512">
        <v>2006</v>
      </c>
      <c r="C10512">
        <v>10</v>
      </c>
      <c r="D10512">
        <v>237.31355576769701</v>
      </c>
      <c r="E10512">
        <v>6123.87468757843</v>
      </c>
      <c r="F10512">
        <v>1522.34317174739</v>
      </c>
      <c r="G10512">
        <v>680.02461534023405</v>
      </c>
      <c r="H10512">
        <v>2042.0679047276101</v>
      </c>
      <c r="I10512">
        <v>282.194647605753</v>
      </c>
    </row>
    <row r="10513" spans="1:9" x14ac:dyDescent="0.25">
      <c r="A10513" t="s">
        <v>70</v>
      </c>
      <c r="B10513">
        <v>2006</v>
      </c>
      <c r="C10513">
        <v>11</v>
      </c>
      <c r="D10513">
        <v>218.636700365563</v>
      </c>
      <c r="E10513">
        <v>6150.5298171879604</v>
      </c>
      <c r="F10513">
        <v>767.14754164333897</v>
      </c>
      <c r="G10513">
        <v>344.54718848668801</v>
      </c>
      <c r="H10513">
        <v>967.96859163638601</v>
      </c>
      <c r="I10513">
        <v>216.19871886188</v>
      </c>
    </row>
    <row r="10514" spans="1:9" x14ac:dyDescent="0.25">
      <c r="A10514" t="s">
        <v>70</v>
      </c>
      <c r="B10514">
        <v>2006</v>
      </c>
      <c r="C10514">
        <v>12</v>
      </c>
      <c r="D10514">
        <v>368.42541285408799</v>
      </c>
      <c r="E10514">
        <v>6154.4101506368997</v>
      </c>
      <c r="F10514">
        <v>1106.9421193032299</v>
      </c>
      <c r="G10514">
        <v>492.29124053613702</v>
      </c>
      <c r="H10514">
        <v>1166.8627707446201</v>
      </c>
      <c r="I10514">
        <v>227.96805294490301</v>
      </c>
    </row>
    <row r="10515" spans="1:9" x14ac:dyDescent="0.25">
      <c r="A10515" t="s">
        <v>70</v>
      </c>
      <c r="B10515">
        <v>2007</v>
      </c>
      <c r="C10515">
        <v>1</v>
      </c>
      <c r="D10515">
        <v>533.50145896082097</v>
      </c>
      <c r="E10515">
        <v>6152.6531651867599</v>
      </c>
      <c r="F10515">
        <v>1297.07294550149</v>
      </c>
      <c r="G10515">
        <v>579.47328652837496</v>
      </c>
      <c r="H10515">
        <v>1787.94586444627</v>
      </c>
      <c r="I10515">
        <v>209.271401400228</v>
      </c>
    </row>
    <row r="10516" spans="1:9" x14ac:dyDescent="0.25">
      <c r="A10516" t="s">
        <v>70</v>
      </c>
      <c r="B10516">
        <v>2007</v>
      </c>
      <c r="C10516">
        <v>2</v>
      </c>
      <c r="D10516">
        <v>510.51789359616401</v>
      </c>
      <c r="E10516">
        <v>6165.15952642502</v>
      </c>
      <c r="F10516">
        <v>607.85427606905</v>
      </c>
      <c r="G10516">
        <v>273.29073925304698</v>
      </c>
      <c r="H10516">
        <v>370.88502719142701</v>
      </c>
      <c r="I10516">
        <v>220.98765238472899</v>
      </c>
    </row>
    <row r="10517" spans="1:9" x14ac:dyDescent="0.25">
      <c r="A10517" t="s">
        <v>70</v>
      </c>
      <c r="B10517">
        <v>2007</v>
      </c>
      <c r="C10517">
        <v>3</v>
      </c>
      <c r="D10517">
        <v>1273.50958198065</v>
      </c>
      <c r="E10517">
        <v>6115.2930362466504</v>
      </c>
      <c r="F10517">
        <v>472.98857812085203</v>
      </c>
      <c r="G10517">
        <v>216.03599802912399</v>
      </c>
      <c r="H10517">
        <v>535.24741724377498</v>
      </c>
      <c r="I10517">
        <v>769.80776267657802</v>
      </c>
    </row>
    <row r="10518" spans="1:9" x14ac:dyDescent="0.25">
      <c r="A10518" t="s">
        <v>70</v>
      </c>
      <c r="B10518">
        <v>2007</v>
      </c>
      <c r="C10518">
        <v>4</v>
      </c>
      <c r="D10518">
        <v>1479.40341804523</v>
      </c>
      <c r="E10518">
        <v>5773.3411086550104</v>
      </c>
      <c r="F10518">
        <v>162.51239126967101</v>
      </c>
      <c r="G10518">
        <v>80.212210550817801</v>
      </c>
      <c r="H10518">
        <v>506.67165075671602</v>
      </c>
      <c r="I10518">
        <v>1164.2489115515</v>
      </c>
    </row>
    <row r="10519" spans="1:9" x14ac:dyDescent="0.25">
      <c r="A10519" t="s">
        <v>70</v>
      </c>
      <c r="B10519">
        <v>2007</v>
      </c>
      <c r="C10519">
        <v>5</v>
      </c>
      <c r="D10519">
        <v>1687.67638388826</v>
      </c>
      <c r="E10519">
        <v>5622.8307475039601</v>
      </c>
      <c r="F10519">
        <v>170.745406329368</v>
      </c>
      <c r="G10519">
        <v>84.265642184662894</v>
      </c>
      <c r="H10519">
        <v>845.84305303120198</v>
      </c>
      <c r="I10519">
        <v>1571.79708134047</v>
      </c>
    </row>
    <row r="10520" spans="1:9" x14ac:dyDescent="0.25">
      <c r="A10520" t="s">
        <v>70</v>
      </c>
      <c r="B10520">
        <v>2007</v>
      </c>
      <c r="C10520">
        <v>6</v>
      </c>
      <c r="D10520">
        <v>1527.7955974958199</v>
      </c>
      <c r="E10520">
        <v>5201.1484675423399</v>
      </c>
      <c r="F10520">
        <v>152.662419634168</v>
      </c>
      <c r="G10520">
        <v>75.464861577191797</v>
      </c>
      <c r="H10520">
        <v>631.16869738699802</v>
      </c>
      <c r="I10520">
        <v>1317.83687895151</v>
      </c>
    </row>
    <row r="10521" spans="1:9" x14ac:dyDescent="0.25">
      <c r="A10521" t="s">
        <v>70</v>
      </c>
      <c r="B10521">
        <v>2007</v>
      </c>
      <c r="C10521">
        <v>7</v>
      </c>
      <c r="D10521">
        <v>915.12212858088003</v>
      </c>
      <c r="E10521">
        <v>5673.8763247610495</v>
      </c>
      <c r="F10521">
        <v>381.35522015036503</v>
      </c>
      <c r="G10521">
        <v>183.227666402464</v>
      </c>
      <c r="H10521">
        <v>1588.10114531816</v>
      </c>
      <c r="I10521">
        <v>935.21097605978002</v>
      </c>
    </row>
    <row r="10522" spans="1:9" x14ac:dyDescent="0.25">
      <c r="A10522" t="s">
        <v>70</v>
      </c>
      <c r="B10522">
        <v>2007</v>
      </c>
      <c r="C10522">
        <v>8</v>
      </c>
      <c r="D10522">
        <v>693.44865792948201</v>
      </c>
      <c r="E10522">
        <v>6048.7154944324502</v>
      </c>
      <c r="F10522">
        <v>630.14467975072102</v>
      </c>
      <c r="G10522">
        <v>291.037806053265</v>
      </c>
      <c r="H10522">
        <v>1190.5094181719501</v>
      </c>
      <c r="I10522">
        <v>794.38118310800996</v>
      </c>
    </row>
    <row r="10523" spans="1:9" x14ac:dyDescent="0.25">
      <c r="A10523" t="s">
        <v>70</v>
      </c>
      <c r="B10523">
        <v>2007</v>
      </c>
      <c r="C10523">
        <v>9</v>
      </c>
      <c r="D10523">
        <v>325.31187436731801</v>
      </c>
      <c r="E10523">
        <v>6118.7297578718599</v>
      </c>
      <c r="F10523">
        <v>1047.4434672274799</v>
      </c>
      <c r="G10523">
        <v>468.970296414411</v>
      </c>
      <c r="H10523">
        <v>1550.45169620466</v>
      </c>
      <c r="I10523">
        <v>398.88473977274901</v>
      </c>
    </row>
    <row r="10524" spans="1:9" x14ac:dyDescent="0.25">
      <c r="A10524" t="s">
        <v>70</v>
      </c>
      <c r="B10524">
        <v>2007</v>
      </c>
      <c r="C10524">
        <v>10</v>
      </c>
      <c r="D10524">
        <v>209.183089170068</v>
      </c>
      <c r="E10524">
        <v>6133.5433747808902</v>
      </c>
      <c r="F10524">
        <v>1166.7480449555001</v>
      </c>
      <c r="G10524">
        <v>518.712354689422</v>
      </c>
      <c r="H10524">
        <v>1460.6318985662799</v>
      </c>
      <c r="I10524">
        <v>259.30101236362498</v>
      </c>
    </row>
    <row r="10525" spans="1:9" x14ac:dyDescent="0.25">
      <c r="A10525" t="s">
        <v>70</v>
      </c>
      <c r="B10525">
        <v>2007</v>
      </c>
      <c r="C10525">
        <v>11</v>
      </c>
      <c r="D10525">
        <v>189.14672006928299</v>
      </c>
      <c r="E10525">
        <v>6147.3138695155303</v>
      </c>
      <c r="F10525">
        <v>1074.8718510569799</v>
      </c>
      <c r="G10525">
        <v>481.82937666794197</v>
      </c>
      <c r="H10525">
        <v>1245.53499600693</v>
      </c>
      <c r="I10525">
        <v>195.338011625278</v>
      </c>
    </row>
    <row r="10526" spans="1:9" x14ac:dyDescent="0.25">
      <c r="A10526" t="s">
        <v>70</v>
      </c>
      <c r="B10526">
        <v>2007</v>
      </c>
      <c r="C10526">
        <v>12</v>
      </c>
      <c r="D10526">
        <v>295.78553469117298</v>
      </c>
      <c r="E10526">
        <v>6168.9774219555702</v>
      </c>
      <c r="F10526">
        <v>938.47156203405996</v>
      </c>
      <c r="G10526">
        <v>421.54941489212899</v>
      </c>
      <c r="H10526">
        <v>892.11851055320199</v>
      </c>
      <c r="I10526">
        <v>198.443536707025</v>
      </c>
    </row>
    <row r="10527" spans="1:9" x14ac:dyDescent="0.25">
      <c r="A10527" t="s">
        <v>70</v>
      </c>
      <c r="B10527">
        <v>2008</v>
      </c>
      <c r="C10527">
        <v>1</v>
      </c>
      <c r="D10527">
        <v>428.88107000949401</v>
      </c>
      <c r="E10527">
        <v>6157.3884050183096</v>
      </c>
      <c r="F10527">
        <v>1095.85932401541</v>
      </c>
      <c r="G10527">
        <v>489.55667491993898</v>
      </c>
      <c r="H10527">
        <v>1160.64200585358</v>
      </c>
      <c r="I10527">
        <v>181.52732554948801</v>
      </c>
    </row>
    <row r="10528" spans="1:9" x14ac:dyDescent="0.25">
      <c r="A10528" t="s">
        <v>70</v>
      </c>
      <c r="B10528">
        <v>2008</v>
      </c>
      <c r="C10528">
        <v>2</v>
      </c>
      <c r="D10528">
        <v>624.37267905077204</v>
      </c>
      <c r="E10528">
        <v>6152.1920677697799</v>
      </c>
      <c r="F10528">
        <v>947.52920362215002</v>
      </c>
      <c r="G10528">
        <v>422.21225133782798</v>
      </c>
      <c r="H10528">
        <v>1135.31957050451</v>
      </c>
      <c r="I10528">
        <v>265.63076361082102</v>
      </c>
    </row>
    <row r="10529" spans="1:9" x14ac:dyDescent="0.25">
      <c r="A10529" t="s">
        <v>70</v>
      </c>
      <c r="B10529">
        <v>2008</v>
      </c>
      <c r="C10529">
        <v>3</v>
      </c>
      <c r="D10529">
        <v>851.90041455889605</v>
      </c>
      <c r="E10529">
        <v>6146.09591721985</v>
      </c>
      <c r="F10529">
        <v>889.85468981955501</v>
      </c>
      <c r="G10529">
        <v>399.89279986395002</v>
      </c>
      <c r="H10529">
        <v>1096.84047079381</v>
      </c>
      <c r="I10529">
        <v>538.98745533668603</v>
      </c>
    </row>
    <row r="10530" spans="1:9" x14ac:dyDescent="0.25">
      <c r="A10530" t="s">
        <v>70</v>
      </c>
      <c r="B10530">
        <v>2008</v>
      </c>
      <c r="C10530">
        <v>4</v>
      </c>
      <c r="D10530">
        <v>1533.9170680902801</v>
      </c>
      <c r="E10530">
        <v>5946.3074443905698</v>
      </c>
      <c r="F10530">
        <v>300.61568000562698</v>
      </c>
      <c r="G10530">
        <v>140.65316821645601</v>
      </c>
      <c r="H10530">
        <v>660.58554484214699</v>
      </c>
      <c r="I10530">
        <v>1281.03045118501</v>
      </c>
    </row>
    <row r="10531" spans="1:9" x14ac:dyDescent="0.25">
      <c r="A10531" t="s">
        <v>70</v>
      </c>
      <c r="B10531">
        <v>2008</v>
      </c>
      <c r="C10531">
        <v>5</v>
      </c>
      <c r="D10531">
        <v>1689.7322580604</v>
      </c>
      <c r="E10531">
        <v>5267.26005696633</v>
      </c>
      <c r="F10531">
        <v>152.69930110186101</v>
      </c>
      <c r="G10531">
        <v>75.413843880558602</v>
      </c>
      <c r="H10531">
        <v>228.10733434573501</v>
      </c>
      <c r="I10531">
        <v>1408.1672560151601</v>
      </c>
    </row>
    <row r="10532" spans="1:9" x14ac:dyDescent="0.25">
      <c r="A10532" t="s">
        <v>70</v>
      </c>
      <c r="B10532">
        <v>2008</v>
      </c>
      <c r="C10532">
        <v>6</v>
      </c>
      <c r="D10532">
        <v>1324.0750898865799</v>
      </c>
      <c r="E10532">
        <v>5075.8902649904603</v>
      </c>
      <c r="F10532">
        <v>192.57203200622101</v>
      </c>
      <c r="G10532">
        <v>94.253353130971504</v>
      </c>
      <c r="H10532">
        <v>1307.99609167021</v>
      </c>
      <c r="I10532">
        <v>1057.8557828089299</v>
      </c>
    </row>
    <row r="10533" spans="1:9" x14ac:dyDescent="0.25">
      <c r="A10533" t="s">
        <v>70</v>
      </c>
      <c r="B10533">
        <v>2008</v>
      </c>
      <c r="C10533">
        <v>7</v>
      </c>
      <c r="D10533">
        <v>940.20697067771903</v>
      </c>
      <c r="E10533">
        <v>5884.1717330255897</v>
      </c>
      <c r="F10533">
        <v>347.46319874687998</v>
      </c>
      <c r="G10533">
        <v>157.083554598284</v>
      </c>
      <c r="H10533">
        <v>1110.44671274404</v>
      </c>
      <c r="I10533">
        <v>1032.9142446082201</v>
      </c>
    </row>
    <row r="10534" spans="1:9" x14ac:dyDescent="0.25">
      <c r="A10534" t="s">
        <v>70</v>
      </c>
      <c r="B10534">
        <v>2008</v>
      </c>
      <c r="C10534">
        <v>8</v>
      </c>
      <c r="D10534">
        <v>496.32380667307098</v>
      </c>
      <c r="E10534">
        <v>6096.5333104165702</v>
      </c>
      <c r="F10534">
        <v>1449.62240096956</v>
      </c>
      <c r="G10534">
        <v>644.91942548386203</v>
      </c>
      <c r="H10534">
        <v>2650.4959597317802</v>
      </c>
      <c r="I10534">
        <v>594.37745545981397</v>
      </c>
    </row>
    <row r="10535" spans="1:9" x14ac:dyDescent="0.25">
      <c r="A10535" t="s">
        <v>70</v>
      </c>
      <c r="B10535">
        <v>2008</v>
      </c>
      <c r="C10535">
        <v>9</v>
      </c>
      <c r="D10535">
        <v>269.476511036212</v>
      </c>
      <c r="E10535">
        <v>6132.1005704622603</v>
      </c>
      <c r="F10535">
        <v>739.98875704941702</v>
      </c>
      <c r="G10535">
        <v>332.57963054117698</v>
      </c>
      <c r="H10535">
        <v>837.449225292086</v>
      </c>
      <c r="I10535">
        <v>341.80453637670001</v>
      </c>
    </row>
    <row r="10536" spans="1:9" x14ac:dyDescent="0.25">
      <c r="A10536" t="s">
        <v>70</v>
      </c>
      <c r="B10536">
        <v>2008</v>
      </c>
      <c r="C10536">
        <v>10</v>
      </c>
      <c r="D10536">
        <v>198.02119116600699</v>
      </c>
      <c r="E10536">
        <v>6141.6510932048004</v>
      </c>
      <c r="F10536">
        <v>1475.9462152961</v>
      </c>
      <c r="G10536">
        <v>656.685787713065</v>
      </c>
      <c r="H10536">
        <v>2050.4383678846598</v>
      </c>
      <c r="I10536">
        <v>247.07890745804801</v>
      </c>
    </row>
    <row r="10537" spans="1:9" x14ac:dyDescent="0.25">
      <c r="A10537" t="s">
        <v>70</v>
      </c>
      <c r="B10537">
        <v>2008</v>
      </c>
      <c r="C10537">
        <v>11</v>
      </c>
      <c r="D10537">
        <v>206.65568567891799</v>
      </c>
      <c r="E10537">
        <v>6133.0135529653999</v>
      </c>
      <c r="F10537">
        <v>1198.0050709642601</v>
      </c>
      <c r="G10537">
        <v>536.93571399843802</v>
      </c>
      <c r="H10537">
        <v>1608.74499094158</v>
      </c>
      <c r="I10537">
        <v>206.06399327110799</v>
      </c>
    </row>
    <row r="10538" spans="1:9" x14ac:dyDescent="0.25">
      <c r="A10538" t="s">
        <v>70</v>
      </c>
      <c r="B10538">
        <v>2008</v>
      </c>
      <c r="C10538">
        <v>12</v>
      </c>
      <c r="D10538">
        <v>264.56457855192298</v>
      </c>
      <c r="E10538">
        <v>6163.1481143730198</v>
      </c>
      <c r="F10538">
        <v>939.005036338227</v>
      </c>
      <c r="G10538">
        <v>418.07650024085399</v>
      </c>
      <c r="H10538">
        <v>889.61586677332105</v>
      </c>
      <c r="I10538">
        <v>183.97024765090001</v>
      </c>
    </row>
    <row r="10539" spans="1:9" x14ac:dyDescent="0.25">
      <c r="A10539" t="s">
        <v>70</v>
      </c>
      <c r="B10539">
        <v>2009</v>
      </c>
      <c r="C10539">
        <v>1</v>
      </c>
      <c r="D10539">
        <v>421.83278559854199</v>
      </c>
      <c r="E10539">
        <v>6159.4198296269196</v>
      </c>
      <c r="F10539">
        <v>865.431994674816</v>
      </c>
      <c r="G10539">
        <v>387.46819269171198</v>
      </c>
      <c r="H10539">
        <v>769.24202798458998</v>
      </c>
      <c r="I10539">
        <v>181.523525725121</v>
      </c>
    </row>
    <row r="10540" spans="1:9" x14ac:dyDescent="0.25">
      <c r="A10540" t="s">
        <v>70</v>
      </c>
      <c r="B10540">
        <v>2009</v>
      </c>
      <c r="C10540">
        <v>2</v>
      </c>
      <c r="D10540">
        <v>497.89615126467697</v>
      </c>
      <c r="E10540">
        <v>6168.1949416803</v>
      </c>
      <c r="F10540">
        <v>619.65716570272502</v>
      </c>
      <c r="G10540">
        <v>277.64468055614901</v>
      </c>
      <c r="H10540">
        <v>387.42676921958201</v>
      </c>
      <c r="I10540">
        <v>218.93069510494701</v>
      </c>
    </row>
    <row r="10541" spans="1:9" x14ac:dyDescent="0.25">
      <c r="A10541" t="s">
        <v>70</v>
      </c>
      <c r="B10541">
        <v>2009</v>
      </c>
      <c r="C10541">
        <v>3</v>
      </c>
      <c r="D10541">
        <v>786.61614400659801</v>
      </c>
      <c r="E10541">
        <v>6117.3443119500698</v>
      </c>
      <c r="F10541">
        <v>687.82058113788105</v>
      </c>
      <c r="G10541">
        <v>310.12311834051002</v>
      </c>
      <c r="H10541">
        <v>905.22924552694303</v>
      </c>
      <c r="I10541">
        <v>485.572558603907</v>
      </c>
    </row>
    <row r="10542" spans="1:9" x14ac:dyDescent="0.25">
      <c r="A10542" t="s">
        <v>70</v>
      </c>
      <c r="B10542">
        <v>2009</v>
      </c>
      <c r="C10542">
        <v>4</v>
      </c>
      <c r="D10542">
        <v>1486.8666557998099</v>
      </c>
      <c r="E10542">
        <v>5948.8506835327198</v>
      </c>
      <c r="F10542">
        <v>155.727183188797</v>
      </c>
      <c r="G10542">
        <v>75.879140573741395</v>
      </c>
      <c r="H10542">
        <v>124.020583354434</v>
      </c>
      <c r="I10542">
        <v>1224.6502685969199</v>
      </c>
    </row>
    <row r="10543" spans="1:9" x14ac:dyDescent="0.25">
      <c r="A10543" t="s">
        <v>70</v>
      </c>
      <c r="B10543">
        <v>2009</v>
      </c>
      <c r="C10543">
        <v>5</v>
      </c>
      <c r="D10543">
        <v>1695.0018923513401</v>
      </c>
      <c r="E10543">
        <v>5260.3783132901799</v>
      </c>
      <c r="F10543">
        <v>163.33009227487599</v>
      </c>
      <c r="G10543">
        <v>80.730713456253397</v>
      </c>
      <c r="H10543">
        <v>395.97013985358501</v>
      </c>
      <c r="I10543">
        <v>1402.8157820321101</v>
      </c>
    </row>
    <row r="10544" spans="1:9" x14ac:dyDescent="0.25">
      <c r="A10544" t="s">
        <v>70</v>
      </c>
      <c r="B10544">
        <v>2009</v>
      </c>
      <c r="C10544">
        <v>6</v>
      </c>
      <c r="D10544">
        <v>1223.65107532467</v>
      </c>
      <c r="E10544">
        <v>5796.08590006126</v>
      </c>
      <c r="F10544">
        <v>464.05359727923002</v>
      </c>
      <c r="G10544">
        <v>220.612705278227</v>
      </c>
      <c r="H10544">
        <v>2079.1836579559799</v>
      </c>
      <c r="I10544">
        <v>1281.4150987236201</v>
      </c>
    </row>
    <row r="10545" spans="1:9" x14ac:dyDescent="0.25">
      <c r="A10545" t="s">
        <v>70</v>
      </c>
      <c r="B10545">
        <v>2009</v>
      </c>
      <c r="C10545">
        <v>7</v>
      </c>
      <c r="D10545">
        <v>976.67410206670104</v>
      </c>
      <c r="E10545">
        <v>5938.1032992071496</v>
      </c>
      <c r="F10545">
        <v>593.69233460973203</v>
      </c>
      <c r="G10545">
        <v>272.18968004115698</v>
      </c>
      <c r="H10545">
        <v>1717.78158803426</v>
      </c>
      <c r="I10545">
        <v>1080.91037809458</v>
      </c>
    </row>
    <row r="10546" spans="1:9" x14ac:dyDescent="0.25">
      <c r="A10546" t="s">
        <v>70</v>
      </c>
      <c r="B10546">
        <v>2009</v>
      </c>
      <c r="C10546">
        <v>8</v>
      </c>
      <c r="D10546">
        <v>583.455466444134</v>
      </c>
      <c r="E10546">
        <v>6079.4850851937899</v>
      </c>
      <c r="F10546">
        <v>953.24230096847998</v>
      </c>
      <c r="G10546">
        <v>426.28649040973198</v>
      </c>
      <c r="H10546">
        <v>1656.6051351543099</v>
      </c>
      <c r="I10546">
        <v>684.28088610969098</v>
      </c>
    </row>
    <row r="10547" spans="1:9" x14ac:dyDescent="0.25">
      <c r="A10547" t="s">
        <v>70</v>
      </c>
      <c r="B10547">
        <v>2009</v>
      </c>
      <c r="C10547">
        <v>9</v>
      </c>
      <c r="D10547">
        <v>323.72615497076498</v>
      </c>
      <c r="E10547">
        <v>6134.9757124218804</v>
      </c>
      <c r="F10547">
        <v>759.023655537585</v>
      </c>
      <c r="G10547">
        <v>339.72295519958499</v>
      </c>
      <c r="H10547">
        <v>956.91904059824003</v>
      </c>
      <c r="I10547">
        <v>399.44089555814298</v>
      </c>
    </row>
    <row r="10548" spans="1:9" x14ac:dyDescent="0.25">
      <c r="A10548" t="s">
        <v>70</v>
      </c>
      <c r="B10548">
        <v>2009</v>
      </c>
      <c r="C10548">
        <v>10</v>
      </c>
      <c r="D10548">
        <v>181.05406336504799</v>
      </c>
      <c r="E10548">
        <v>6134.0465118791199</v>
      </c>
      <c r="F10548">
        <v>1532.7394458810199</v>
      </c>
      <c r="G10548">
        <v>680.355783489803</v>
      </c>
      <c r="H10548">
        <v>2250.0493395600001</v>
      </c>
      <c r="I10548">
        <v>233.386318692217</v>
      </c>
    </row>
    <row r="10549" spans="1:9" x14ac:dyDescent="0.25">
      <c r="A10549" t="s">
        <v>70</v>
      </c>
      <c r="B10549">
        <v>2009</v>
      </c>
      <c r="C10549">
        <v>11</v>
      </c>
      <c r="D10549">
        <v>164.91895451343601</v>
      </c>
      <c r="E10549">
        <v>6147.3867296406597</v>
      </c>
      <c r="F10549">
        <v>1057.11419044433</v>
      </c>
      <c r="G10549">
        <v>472.19241548451299</v>
      </c>
      <c r="H10549">
        <v>1208.77031357242</v>
      </c>
      <c r="I10549">
        <v>176.96527990581501</v>
      </c>
    </row>
    <row r="10550" spans="1:9" x14ac:dyDescent="0.25">
      <c r="A10550" t="s">
        <v>70</v>
      </c>
      <c r="B10550">
        <v>2009</v>
      </c>
      <c r="C10550">
        <v>12</v>
      </c>
      <c r="D10550">
        <v>247.79628684532</v>
      </c>
      <c r="E10550">
        <v>6157.0843285513301</v>
      </c>
      <c r="F10550">
        <v>1052.1150801246599</v>
      </c>
      <c r="G10550">
        <v>468.886058104489</v>
      </c>
      <c r="H10550">
        <v>1128.98131645799</v>
      </c>
      <c r="I10550">
        <v>177.02135953903701</v>
      </c>
    </row>
    <row r="10551" spans="1:9" x14ac:dyDescent="0.25">
      <c r="A10551" t="s">
        <v>70</v>
      </c>
      <c r="B10551">
        <v>2010</v>
      </c>
      <c r="C10551">
        <v>1</v>
      </c>
      <c r="D10551">
        <v>336.34232012007601</v>
      </c>
      <c r="E10551">
        <v>6164.39289631683</v>
      </c>
      <c r="F10551">
        <v>749.74354549621603</v>
      </c>
      <c r="G10551">
        <v>337.88410110011699</v>
      </c>
      <c r="H10551">
        <v>467.25046443996399</v>
      </c>
      <c r="I10551">
        <v>159.466087757678</v>
      </c>
    </row>
    <row r="10552" spans="1:9" x14ac:dyDescent="0.25">
      <c r="A10552" t="s">
        <v>70</v>
      </c>
      <c r="B10552">
        <v>2010</v>
      </c>
      <c r="C10552">
        <v>2</v>
      </c>
      <c r="D10552">
        <v>489.64023100257299</v>
      </c>
      <c r="E10552">
        <v>6132.73130518997</v>
      </c>
      <c r="F10552">
        <v>750.93276698421505</v>
      </c>
      <c r="G10552">
        <v>337.33296511833299</v>
      </c>
      <c r="H10552">
        <v>770.07573233399398</v>
      </c>
      <c r="I10552">
        <v>215.06650504514701</v>
      </c>
    </row>
    <row r="10553" spans="1:9" x14ac:dyDescent="0.25">
      <c r="A10553" t="s">
        <v>70</v>
      </c>
      <c r="B10553">
        <v>2010</v>
      </c>
      <c r="C10553">
        <v>3</v>
      </c>
      <c r="D10553">
        <v>901.09436106856003</v>
      </c>
      <c r="E10553">
        <v>6158.9287066589404</v>
      </c>
      <c r="F10553">
        <v>671.122654083714</v>
      </c>
      <c r="G10553">
        <v>302.13924896320702</v>
      </c>
      <c r="H10553">
        <v>816.86209831526196</v>
      </c>
      <c r="I10553">
        <v>557.53720010798895</v>
      </c>
    </row>
    <row r="10554" spans="1:9" x14ac:dyDescent="0.25">
      <c r="A10554" t="s">
        <v>70</v>
      </c>
      <c r="B10554">
        <v>2010</v>
      </c>
      <c r="C10554">
        <v>4</v>
      </c>
      <c r="D10554">
        <v>1447.8826543090499</v>
      </c>
      <c r="E10554">
        <v>5955.1923664571405</v>
      </c>
      <c r="F10554">
        <v>269.961902224217</v>
      </c>
      <c r="G10554">
        <v>127.259274810729</v>
      </c>
      <c r="H10554">
        <v>578.44200351934398</v>
      </c>
      <c r="I10554">
        <v>1192.2441715602499</v>
      </c>
    </row>
    <row r="10555" spans="1:9" x14ac:dyDescent="0.25">
      <c r="A10555" t="s">
        <v>70</v>
      </c>
      <c r="B10555">
        <v>2010</v>
      </c>
      <c r="C10555">
        <v>5</v>
      </c>
      <c r="D10555">
        <v>1737.2188112577501</v>
      </c>
      <c r="E10555">
        <v>5785.2897739801801</v>
      </c>
      <c r="F10555">
        <v>215.71062842220999</v>
      </c>
      <c r="G10555">
        <v>105.76192331916999</v>
      </c>
      <c r="H10555">
        <v>1026.27841391881</v>
      </c>
      <c r="I10555">
        <v>1700.4921290243301</v>
      </c>
    </row>
    <row r="10556" spans="1:9" x14ac:dyDescent="0.25">
      <c r="A10556" t="s">
        <v>70</v>
      </c>
      <c r="B10556">
        <v>2010</v>
      </c>
      <c r="C10556">
        <v>6</v>
      </c>
      <c r="D10556">
        <v>1268.1303295338</v>
      </c>
      <c r="E10556">
        <v>5609.6335296823199</v>
      </c>
      <c r="F10556">
        <v>169.85152429208699</v>
      </c>
      <c r="G10556">
        <v>83.420971974063804</v>
      </c>
      <c r="H10556">
        <v>897.617218916556</v>
      </c>
      <c r="I10556">
        <v>1275.6816002150099</v>
      </c>
    </row>
    <row r="10557" spans="1:9" x14ac:dyDescent="0.25">
      <c r="A10557" t="s">
        <v>70</v>
      </c>
      <c r="B10557">
        <v>2010</v>
      </c>
      <c r="C10557">
        <v>7</v>
      </c>
      <c r="D10557">
        <v>1228.86362366546</v>
      </c>
      <c r="E10557">
        <v>5645.1959922296201</v>
      </c>
      <c r="F10557">
        <v>240.780456438974</v>
      </c>
      <c r="G10557">
        <v>116.746101283624</v>
      </c>
      <c r="H10557">
        <v>1108.73695831536</v>
      </c>
      <c r="I10557">
        <v>1245.89116121336</v>
      </c>
    </row>
    <row r="10558" spans="1:9" x14ac:dyDescent="0.25">
      <c r="A10558" t="s">
        <v>70</v>
      </c>
      <c r="B10558">
        <v>2010</v>
      </c>
      <c r="C10558">
        <v>8</v>
      </c>
      <c r="D10558">
        <v>665.93084129163901</v>
      </c>
      <c r="E10558">
        <v>5951.2408555051497</v>
      </c>
      <c r="F10558">
        <v>708.76804138942896</v>
      </c>
      <c r="G10558">
        <v>321.89093200014901</v>
      </c>
      <c r="H10558">
        <v>1528.28754440428</v>
      </c>
      <c r="I10558">
        <v>745.36980471363097</v>
      </c>
    </row>
    <row r="10559" spans="1:9" x14ac:dyDescent="0.25">
      <c r="A10559" t="s">
        <v>70</v>
      </c>
      <c r="B10559">
        <v>2010</v>
      </c>
      <c r="C10559">
        <v>9</v>
      </c>
      <c r="D10559">
        <v>282.41622204563299</v>
      </c>
      <c r="E10559">
        <v>6120.8329560102802</v>
      </c>
      <c r="F10559">
        <v>902.141290147993</v>
      </c>
      <c r="G10559">
        <v>406.21234476340499</v>
      </c>
      <c r="H10559">
        <v>1228.6478405143</v>
      </c>
      <c r="I10559">
        <v>355.42581126046201</v>
      </c>
    </row>
    <row r="10560" spans="1:9" x14ac:dyDescent="0.25">
      <c r="A10560" t="s">
        <v>70</v>
      </c>
      <c r="B10560">
        <v>2010</v>
      </c>
      <c r="C10560">
        <v>10</v>
      </c>
      <c r="D10560">
        <v>229.68219783186899</v>
      </c>
      <c r="E10560">
        <v>6145.4964821461499</v>
      </c>
      <c r="F10560">
        <v>764.20387367883905</v>
      </c>
      <c r="G10560">
        <v>343.37493648461702</v>
      </c>
      <c r="H10560">
        <v>762.65604982148295</v>
      </c>
      <c r="I10560">
        <v>279.82816862422902</v>
      </c>
    </row>
    <row r="10561" spans="1:9" x14ac:dyDescent="0.25">
      <c r="A10561" t="s">
        <v>70</v>
      </c>
      <c r="B10561">
        <v>2010</v>
      </c>
      <c r="C10561">
        <v>11</v>
      </c>
      <c r="D10561">
        <v>173.19590433131799</v>
      </c>
      <c r="E10561">
        <v>6138.3605314065599</v>
      </c>
      <c r="F10561">
        <v>1265.49856914773</v>
      </c>
      <c r="G10561">
        <v>562.94011302958097</v>
      </c>
      <c r="H10561">
        <v>1648.6225519342499</v>
      </c>
      <c r="I10561">
        <v>184.924060749235</v>
      </c>
    </row>
    <row r="10562" spans="1:9" x14ac:dyDescent="0.25">
      <c r="A10562" t="s">
        <v>70</v>
      </c>
      <c r="B10562">
        <v>2010</v>
      </c>
      <c r="C10562">
        <v>12</v>
      </c>
      <c r="D10562">
        <v>244.820467995386</v>
      </c>
      <c r="E10562">
        <v>6154.55445767334</v>
      </c>
      <c r="F10562">
        <v>1228.4892880589</v>
      </c>
      <c r="G10562">
        <v>547.79325398683602</v>
      </c>
      <c r="H10562">
        <v>1447.09316549044</v>
      </c>
      <c r="I10562">
        <v>176.380323373675</v>
      </c>
    </row>
    <row r="10563" spans="1:9" x14ac:dyDescent="0.25">
      <c r="A10563" t="s">
        <v>70</v>
      </c>
      <c r="B10563">
        <v>2011</v>
      </c>
      <c r="C10563">
        <v>1</v>
      </c>
      <c r="D10563">
        <v>432.72064101027502</v>
      </c>
      <c r="E10563">
        <v>6156.7006933897401</v>
      </c>
      <c r="F10563">
        <v>851.51471121429495</v>
      </c>
      <c r="G10563">
        <v>381.33763303580901</v>
      </c>
      <c r="H10563">
        <v>801.51804701490903</v>
      </c>
      <c r="I10563">
        <v>183.49660577393499</v>
      </c>
    </row>
    <row r="10564" spans="1:9" x14ac:dyDescent="0.25">
      <c r="A10564" t="s">
        <v>70</v>
      </c>
      <c r="B10564">
        <v>2011</v>
      </c>
      <c r="C10564">
        <v>2</v>
      </c>
      <c r="D10564">
        <v>467.07011710243597</v>
      </c>
      <c r="E10564">
        <v>6163.3045855564897</v>
      </c>
      <c r="F10564">
        <v>605.30504241491303</v>
      </c>
      <c r="G10564">
        <v>272.12268115990503</v>
      </c>
      <c r="H10564">
        <v>390.38651798674101</v>
      </c>
      <c r="I10564">
        <v>209.919502833753</v>
      </c>
    </row>
    <row r="10565" spans="1:9" x14ac:dyDescent="0.25">
      <c r="A10565" t="s">
        <v>70</v>
      </c>
      <c r="B10565">
        <v>2011</v>
      </c>
      <c r="C10565">
        <v>3</v>
      </c>
      <c r="D10565">
        <v>908.45620160395902</v>
      </c>
      <c r="E10565">
        <v>6142.0011202588603</v>
      </c>
      <c r="F10565">
        <v>377.475372301297</v>
      </c>
      <c r="G10565">
        <v>173.11679302801201</v>
      </c>
      <c r="H10565">
        <v>317.54519641122903</v>
      </c>
      <c r="I10565">
        <v>558.62763629022595</v>
      </c>
    </row>
    <row r="10566" spans="1:9" x14ac:dyDescent="0.25">
      <c r="A10566" t="s">
        <v>70</v>
      </c>
      <c r="B10566">
        <v>2011</v>
      </c>
      <c r="C10566">
        <v>4</v>
      </c>
      <c r="D10566">
        <v>1460.22714610609</v>
      </c>
      <c r="E10566">
        <v>5952.45876518348</v>
      </c>
      <c r="F10566">
        <v>194.76802776054399</v>
      </c>
      <c r="G10566">
        <v>94.858512481614397</v>
      </c>
      <c r="H10566">
        <v>221.433073985325</v>
      </c>
      <c r="I10566">
        <v>1218.1344895372799</v>
      </c>
    </row>
    <row r="10567" spans="1:9" x14ac:dyDescent="0.25">
      <c r="A10567" t="s">
        <v>70</v>
      </c>
      <c r="B10567">
        <v>2011</v>
      </c>
      <c r="C10567">
        <v>5</v>
      </c>
      <c r="D10567">
        <v>1648.93214256529</v>
      </c>
      <c r="E10567">
        <v>5391.5322464353103</v>
      </c>
      <c r="F10567">
        <v>171.659025053797</v>
      </c>
      <c r="G10567">
        <v>84.855867239692998</v>
      </c>
      <c r="H10567">
        <v>665.29965713750005</v>
      </c>
      <c r="I10567">
        <v>1422.18228715898</v>
      </c>
    </row>
    <row r="10568" spans="1:9" x14ac:dyDescent="0.25">
      <c r="A10568" t="s">
        <v>70</v>
      </c>
      <c r="B10568">
        <v>2011</v>
      </c>
      <c r="C10568">
        <v>6</v>
      </c>
      <c r="D10568">
        <v>1490.7536172474199</v>
      </c>
      <c r="E10568">
        <v>5102.0043931910004</v>
      </c>
      <c r="F10568">
        <v>159.259466082654</v>
      </c>
      <c r="G10568">
        <v>78.696041983044594</v>
      </c>
      <c r="H10568">
        <v>657.59815586144998</v>
      </c>
      <c r="I10568">
        <v>1225.75757318775</v>
      </c>
    </row>
    <row r="10569" spans="1:9" x14ac:dyDescent="0.25">
      <c r="A10569" t="s">
        <v>70</v>
      </c>
      <c r="B10569">
        <v>2011</v>
      </c>
      <c r="C10569">
        <v>7</v>
      </c>
      <c r="D10569">
        <v>1093.6186801321501</v>
      </c>
      <c r="E10569">
        <v>5419.8102056761199</v>
      </c>
      <c r="F10569">
        <v>355.58152465738601</v>
      </c>
      <c r="G10569">
        <v>166.94661403633799</v>
      </c>
      <c r="H10569">
        <v>1438.31919571097</v>
      </c>
      <c r="I10569">
        <v>1010.7435111672301</v>
      </c>
    </row>
    <row r="10570" spans="1:9" x14ac:dyDescent="0.25">
      <c r="A10570" t="s">
        <v>70</v>
      </c>
      <c r="B10570">
        <v>2011</v>
      </c>
      <c r="C10570">
        <v>8</v>
      </c>
      <c r="D10570">
        <v>608.03455021848799</v>
      </c>
      <c r="E10570">
        <v>6002.6436410661299</v>
      </c>
      <c r="F10570">
        <v>819.425907359902</v>
      </c>
      <c r="G10570">
        <v>374.49117558227499</v>
      </c>
      <c r="H10570">
        <v>1724.7984620018899</v>
      </c>
      <c r="I10570">
        <v>693.855566566525</v>
      </c>
    </row>
    <row r="10571" spans="1:9" x14ac:dyDescent="0.25">
      <c r="A10571" t="s">
        <v>70</v>
      </c>
      <c r="B10571">
        <v>2011</v>
      </c>
      <c r="C10571">
        <v>9</v>
      </c>
      <c r="D10571">
        <v>307.31716303274902</v>
      </c>
      <c r="E10571">
        <v>6144.0291910427904</v>
      </c>
      <c r="F10571">
        <v>787.09666386313302</v>
      </c>
      <c r="G10571">
        <v>351.24118757527901</v>
      </c>
      <c r="H10571">
        <v>988.94019209853195</v>
      </c>
      <c r="I10571">
        <v>381.66838415872502</v>
      </c>
    </row>
    <row r="10572" spans="1:9" x14ac:dyDescent="0.25">
      <c r="A10572" t="s">
        <v>70</v>
      </c>
      <c r="B10572">
        <v>2011</v>
      </c>
      <c r="C10572">
        <v>10</v>
      </c>
      <c r="D10572">
        <v>229.02164810696101</v>
      </c>
      <c r="E10572">
        <v>6159.4796992813099</v>
      </c>
      <c r="F10572">
        <v>937.03275044120596</v>
      </c>
      <c r="G10572">
        <v>419.02995114158301</v>
      </c>
      <c r="H10572">
        <v>993.345723854379</v>
      </c>
      <c r="I10572">
        <v>276.689885357533</v>
      </c>
    </row>
    <row r="10573" spans="1:9" x14ac:dyDescent="0.25">
      <c r="A10573" t="s">
        <v>70</v>
      </c>
      <c r="B10573">
        <v>2011</v>
      </c>
      <c r="C10573">
        <v>11</v>
      </c>
      <c r="D10573">
        <v>233.06654201510599</v>
      </c>
      <c r="E10573">
        <v>6146.2647985511803</v>
      </c>
      <c r="F10573">
        <v>688.40881741274598</v>
      </c>
      <c r="G10573">
        <v>308.52087340656698</v>
      </c>
      <c r="H10573">
        <v>524.58510282790905</v>
      </c>
      <c r="I10573">
        <v>222.57199028676001</v>
      </c>
    </row>
    <row r="10574" spans="1:9" x14ac:dyDescent="0.25">
      <c r="A10574" t="s">
        <v>70</v>
      </c>
      <c r="B10574">
        <v>2011</v>
      </c>
      <c r="C10574">
        <v>12</v>
      </c>
      <c r="D10574">
        <v>305.16333242982802</v>
      </c>
      <c r="E10574">
        <v>6150.03718242783</v>
      </c>
      <c r="F10574">
        <v>1549.6208806007701</v>
      </c>
      <c r="G10574">
        <v>692.79056740897602</v>
      </c>
      <c r="H10574">
        <v>2169.8301355367498</v>
      </c>
      <c r="I10574">
        <v>200.697100141249</v>
      </c>
    </row>
    <row r="10575" spans="1:9" x14ac:dyDescent="0.25">
      <c r="A10575" t="s">
        <v>70</v>
      </c>
      <c r="B10575">
        <v>2012</v>
      </c>
      <c r="C10575">
        <v>1</v>
      </c>
      <c r="D10575">
        <v>403.085288921543</v>
      </c>
      <c r="E10575">
        <v>6162.1029682002199</v>
      </c>
      <c r="F10575">
        <v>1065.0738605036499</v>
      </c>
      <c r="G10575">
        <v>475.16154985693402</v>
      </c>
      <c r="H10575">
        <v>1150.65503655211</v>
      </c>
      <c r="I10575">
        <v>176.58945038019201</v>
      </c>
    </row>
    <row r="10576" spans="1:9" x14ac:dyDescent="0.25">
      <c r="A10576" t="s">
        <v>70</v>
      </c>
      <c r="B10576">
        <v>2012</v>
      </c>
      <c r="C10576">
        <v>2</v>
      </c>
      <c r="D10576">
        <v>492.26474906254401</v>
      </c>
      <c r="E10576">
        <v>6155.0085330294796</v>
      </c>
      <c r="F10576">
        <v>824.17468974643702</v>
      </c>
      <c r="G10576">
        <v>370.748813842441</v>
      </c>
      <c r="H10576">
        <v>781.41967599650195</v>
      </c>
      <c r="I10576">
        <v>224.928788947887</v>
      </c>
    </row>
    <row r="10577" spans="1:9" x14ac:dyDescent="0.25">
      <c r="A10577" t="s">
        <v>70</v>
      </c>
      <c r="B10577">
        <v>2012</v>
      </c>
      <c r="C10577">
        <v>3</v>
      </c>
      <c r="D10577">
        <v>912.52119963354903</v>
      </c>
      <c r="E10577">
        <v>6128.5790706985499</v>
      </c>
      <c r="F10577">
        <v>524.63664682560704</v>
      </c>
      <c r="G10577">
        <v>238.494005039743</v>
      </c>
      <c r="H10577">
        <v>690.01531865307595</v>
      </c>
      <c r="I10577">
        <v>566.65003055009799</v>
      </c>
    </row>
    <row r="10578" spans="1:9" x14ac:dyDescent="0.25">
      <c r="A10578" t="s">
        <v>70</v>
      </c>
      <c r="B10578">
        <v>2012</v>
      </c>
      <c r="C10578">
        <v>4</v>
      </c>
      <c r="D10578">
        <v>1304.2512732477101</v>
      </c>
      <c r="E10578">
        <v>6102.261840141</v>
      </c>
      <c r="F10578">
        <v>477.15779109270102</v>
      </c>
      <c r="G10578">
        <v>216.79005102433101</v>
      </c>
      <c r="H10578">
        <v>1097.72641687749</v>
      </c>
      <c r="I10578">
        <v>1149.8866356599599</v>
      </c>
    </row>
    <row r="10579" spans="1:9" x14ac:dyDescent="0.25">
      <c r="A10579" t="s">
        <v>70</v>
      </c>
      <c r="B10579">
        <v>2012</v>
      </c>
      <c r="C10579">
        <v>5</v>
      </c>
      <c r="D10579">
        <v>1714.4877378400299</v>
      </c>
      <c r="E10579">
        <v>5887.7533105262701</v>
      </c>
      <c r="F10579">
        <v>264.97109430379101</v>
      </c>
      <c r="G10579">
        <v>123.46504744670899</v>
      </c>
      <c r="H10579">
        <v>1129.9980969716801</v>
      </c>
      <c r="I10579">
        <v>1733.6139585890101</v>
      </c>
    </row>
    <row r="10580" spans="1:9" x14ac:dyDescent="0.25">
      <c r="A10580" t="s">
        <v>70</v>
      </c>
      <c r="B10580">
        <v>2012</v>
      </c>
      <c r="C10580">
        <v>6</v>
      </c>
      <c r="D10580">
        <v>1229.7839619147201</v>
      </c>
      <c r="E10580">
        <v>5759.4755059897598</v>
      </c>
      <c r="F10580">
        <v>215.06057207921901</v>
      </c>
      <c r="G10580">
        <v>105.699440403095</v>
      </c>
      <c r="H10580">
        <v>1085.7866772115501</v>
      </c>
      <c r="I10580">
        <v>1295.00625569115</v>
      </c>
    </row>
    <row r="10581" spans="1:9" x14ac:dyDescent="0.25">
      <c r="A10581" t="s">
        <v>70</v>
      </c>
      <c r="B10581">
        <v>2012</v>
      </c>
      <c r="C10581">
        <v>7</v>
      </c>
      <c r="D10581">
        <v>937.57610271718499</v>
      </c>
      <c r="E10581">
        <v>5999.4373710529298</v>
      </c>
      <c r="F10581">
        <v>472.27300326516399</v>
      </c>
      <c r="G10581">
        <v>218.55929860738701</v>
      </c>
      <c r="H10581">
        <v>1334.3037505740599</v>
      </c>
      <c r="I10581">
        <v>1057.8800588624399</v>
      </c>
    </row>
    <row r="10582" spans="1:9" x14ac:dyDescent="0.25">
      <c r="A10582" t="s">
        <v>70</v>
      </c>
      <c r="B10582">
        <v>2012</v>
      </c>
      <c r="C10582">
        <v>8</v>
      </c>
      <c r="D10582">
        <v>549.65120462056802</v>
      </c>
      <c r="E10582">
        <v>6096.5244677560404</v>
      </c>
      <c r="F10582">
        <v>762.56703209413399</v>
      </c>
      <c r="G10582">
        <v>343.65175955522801</v>
      </c>
      <c r="H10582">
        <v>1249.3024483357899</v>
      </c>
      <c r="I10582">
        <v>651.50607738059</v>
      </c>
    </row>
    <row r="10583" spans="1:9" x14ac:dyDescent="0.25">
      <c r="A10583" t="s">
        <v>70</v>
      </c>
      <c r="B10583">
        <v>2012</v>
      </c>
      <c r="C10583">
        <v>9</v>
      </c>
      <c r="D10583">
        <v>280.72941590513699</v>
      </c>
      <c r="E10583">
        <v>6123.0431401565502</v>
      </c>
      <c r="F10583">
        <v>1169.2495412286701</v>
      </c>
      <c r="G10583">
        <v>523.59755577863302</v>
      </c>
      <c r="H10583">
        <v>1714.2006026225999</v>
      </c>
      <c r="I10583">
        <v>352.89232861555098</v>
      </c>
    </row>
    <row r="10584" spans="1:9" x14ac:dyDescent="0.25">
      <c r="A10584" t="s">
        <v>70</v>
      </c>
      <c r="B10584">
        <v>2012</v>
      </c>
      <c r="C10584">
        <v>10</v>
      </c>
      <c r="D10584">
        <v>195.444638532868</v>
      </c>
      <c r="E10584">
        <v>6113.3363269036799</v>
      </c>
      <c r="F10584">
        <v>1252.0719135181</v>
      </c>
      <c r="G10584">
        <v>560.07948311594805</v>
      </c>
      <c r="H10584">
        <v>1737.9650931025999</v>
      </c>
      <c r="I10584">
        <v>244.399247628117</v>
      </c>
    </row>
    <row r="10585" spans="1:9" x14ac:dyDescent="0.25">
      <c r="A10585" t="s">
        <v>70</v>
      </c>
      <c r="B10585">
        <v>2012</v>
      </c>
      <c r="C10585">
        <v>11</v>
      </c>
      <c r="D10585">
        <v>194.55389647124099</v>
      </c>
      <c r="E10585">
        <v>6131.3579761306701</v>
      </c>
      <c r="F10585">
        <v>1101.72898480402</v>
      </c>
      <c r="G10585">
        <v>491.781739467801</v>
      </c>
      <c r="H10585">
        <v>1330.4121948593499</v>
      </c>
      <c r="I10585">
        <v>197.16623628947499</v>
      </c>
    </row>
    <row r="10586" spans="1:9" x14ac:dyDescent="0.25">
      <c r="A10586" t="s">
        <v>70</v>
      </c>
      <c r="B10586">
        <v>2012</v>
      </c>
      <c r="C10586">
        <v>12</v>
      </c>
      <c r="D10586">
        <v>254.288180922989</v>
      </c>
      <c r="E10586">
        <v>6160.8265834678596</v>
      </c>
      <c r="F10586">
        <v>1150.13429219575</v>
      </c>
      <c r="G10586">
        <v>515.66892952974695</v>
      </c>
      <c r="H10586">
        <v>1246.1209342669699</v>
      </c>
      <c r="I10586">
        <v>179.13106465786001</v>
      </c>
    </row>
    <row r="10587" spans="1:9" x14ac:dyDescent="0.25">
      <c r="A10587" t="s">
        <v>70</v>
      </c>
      <c r="B10587">
        <v>2013</v>
      </c>
      <c r="C10587">
        <v>1</v>
      </c>
      <c r="D10587">
        <v>396.63031513674201</v>
      </c>
      <c r="E10587">
        <v>6168.3337369804403</v>
      </c>
      <c r="F10587">
        <v>812.68708386878995</v>
      </c>
      <c r="G10587">
        <v>363.99112064584102</v>
      </c>
      <c r="H10587">
        <v>681.57369675988002</v>
      </c>
      <c r="I10587">
        <v>173.181598953042</v>
      </c>
    </row>
    <row r="10588" spans="1:9" x14ac:dyDescent="0.25">
      <c r="A10588" t="s">
        <v>70</v>
      </c>
      <c r="B10588">
        <v>2013</v>
      </c>
      <c r="C10588">
        <v>2</v>
      </c>
      <c r="D10588">
        <v>546.75348906585305</v>
      </c>
      <c r="E10588">
        <v>6141.2926730195604</v>
      </c>
      <c r="F10588">
        <v>689.29709824859594</v>
      </c>
      <c r="G10588">
        <v>308.27202574016599</v>
      </c>
      <c r="H10588">
        <v>721.44853817291096</v>
      </c>
      <c r="I10588">
        <v>237.63697705239301</v>
      </c>
    </row>
    <row r="10589" spans="1:9" x14ac:dyDescent="0.25">
      <c r="A10589" t="s">
        <v>70</v>
      </c>
      <c r="B10589">
        <v>2013</v>
      </c>
      <c r="C10589">
        <v>3</v>
      </c>
      <c r="D10589">
        <v>893.690685883063</v>
      </c>
      <c r="E10589">
        <v>6151.1678530496201</v>
      </c>
      <c r="F10589">
        <v>270.99200234569099</v>
      </c>
      <c r="G10589">
        <v>126.790934613</v>
      </c>
      <c r="H10589">
        <v>170.64085261480199</v>
      </c>
      <c r="I10589">
        <v>544.90622952967601</v>
      </c>
    </row>
    <row r="10590" spans="1:9" x14ac:dyDescent="0.25">
      <c r="A10590" t="s">
        <v>70</v>
      </c>
      <c r="B10590">
        <v>2013</v>
      </c>
      <c r="C10590">
        <v>4</v>
      </c>
      <c r="D10590">
        <v>1214.2629443102401</v>
      </c>
      <c r="E10590">
        <v>6086.8507477018702</v>
      </c>
      <c r="F10590">
        <v>198.29279026825401</v>
      </c>
      <c r="G10590">
        <v>95.266666057909305</v>
      </c>
      <c r="H10590">
        <v>585.52347173829799</v>
      </c>
      <c r="I10590">
        <v>1056.16019494892</v>
      </c>
    </row>
    <row r="10591" spans="1:9" x14ac:dyDescent="0.25">
      <c r="A10591" t="s">
        <v>70</v>
      </c>
      <c r="B10591">
        <v>2013</v>
      </c>
      <c r="C10591">
        <v>5</v>
      </c>
      <c r="D10591">
        <v>1864.8552417569799</v>
      </c>
      <c r="E10591">
        <v>5663.2320875697296</v>
      </c>
      <c r="F10591">
        <v>167.55711903963299</v>
      </c>
      <c r="G10591">
        <v>82.759908809286003</v>
      </c>
      <c r="H10591">
        <v>610.83190560232595</v>
      </c>
      <c r="I10591">
        <v>1763.10686124463</v>
      </c>
    </row>
    <row r="10592" spans="1:9" x14ac:dyDescent="0.25">
      <c r="A10592" t="s">
        <v>70</v>
      </c>
      <c r="B10592">
        <v>2013</v>
      </c>
      <c r="C10592">
        <v>6</v>
      </c>
      <c r="D10592">
        <v>1502.79708010891</v>
      </c>
      <c r="E10592">
        <v>5222.84109300407</v>
      </c>
      <c r="F10592">
        <v>162.999181997428</v>
      </c>
      <c r="G10592">
        <v>80.636956811157006</v>
      </c>
      <c r="H10592">
        <v>617.88831762248299</v>
      </c>
      <c r="I10592">
        <v>1321.87024509615</v>
      </c>
    </row>
    <row r="10593" spans="1:9" x14ac:dyDescent="0.25">
      <c r="A10593" t="s">
        <v>70</v>
      </c>
      <c r="B10593">
        <v>2013</v>
      </c>
      <c r="C10593">
        <v>7</v>
      </c>
      <c r="D10593">
        <v>1041.55466800618</v>
      </c>
      <c r="E10593">
        <v>5160.4821483055903</v>
      </c>
      <c r="F10593">
        <v>176.95956911383499</v>
      </c>
      <c r="G10593">
        <v>87.447592289074606</v>
      </c>
      <c r="H10593">
        <v>652.63823837506402</v>
      </c>
      <c r="I10593">
        <v>898.36394056506094</v>
      </c>
    </row>
    <row r="10594" spans="1:9" x14ac:dyDescent="0.25">
      <c r="A10594" t="s">
        <v>70</v>
      </c>
      <c r="B10594">
        <v>2013</v>
      </c>
      <c r="C10594">
        <v>8</v>
      </c>
      <c r="D10594">
        <v>658.40558131743899</v>
      </c>
      <c r="E10594">
        <v>5888.9377341941099</v>
      </c>
      <c r="F10594">
        <v>594.605995999838</v>
      </c>
      <c r="G10594">
        <v>276.135535965099</v>
      </c>
      <c r="H10594">
        <v>1652.1293693003599</v>
      </c>
      <c r="I10594">
        <v>716.175619260453</v>
      </c>
    </row>
    <row r="10595" spans="1:9" x14ac:dyDescent="0.25">
      <c r="A10595" t="s">
        <v>70</v>
      </c>
      <c r="B10595">
        <v>2013</v>
      </c>
      <c r="C10595">
        <v>9</v>
      </c>
      <c r="D10595">
        <v>380.95719055445102</v>
      </c>
      <c r="E10595">
        <v>6078.0584003559898</v>
      </c>
      <c r="F10595">
        <v>572.55151196899601</v>
      </c>
      <c r="G10595">
        <v>259.53033186342901</v>
      </c>
      <c r="H10595">
        <v>762.77567219924299</v>
      </c>
      <c r="I10595">
        <v>451.78305464596298</v>
      </c>
    </row>
    <row r="10596" spans="1:9" x14ac:dyDescent="0.25">
      <c r="A10596" t="s">
        <v>70</v>
      </c>
      <c r="B10596">
        <v>2013</v>
      </c>
      <c r="C10596">
        <v>10</v>
      </c>
      <c r="D10596">
        <v>235.14797614670599</v>
      </c>
      <c r="E10596">
        <v>6148.0180620820702</v>
      </c>
      <c r="F10596">
        <v>1005.5774323803701</v>
      </c>
      <c r="G10596">
        <v>450.143917647786</v>
      </c>
      <c r="H10596">
        <v>1189.77972173382</v>
      </c>
      <c r="I10596">
        <v>282.75759182747902</v>
      </c>
    </row>
    <row r="10597" spans="1:9" x14ac:dyDescent="0.25">
      <c r="A10597" t="s">
        <v>70</v>
      </c>
      <c r="B10597">
        <v>2013</v>
      </c>
      <c r="C10597">
        <v>11</v>
      </c>
      <c r="D10597">
        <v>216.75132441298399</v>
      </c>
      <c r="E10597">
        <v>6132.0180277580203</v>
      </c>
      <c r="F10597">
        <v>1189.8861505130501</v>
      </c>
      <c r="G10597">
        <v>530.30528776204699</v>
      </c>
      <c r="H10597">
        <v>1557.63430732961</v>
      </c>
      <c r="I10597">
        <v>210.802103145285</v>
      </c>
    </row>
    <row r="10598" spans="1:9" x14ac:dyDescent="0.25">
      <c r="A10598" t="s">
        <v>70</v>
      </c>
      <c r="B10598">
        <v>2013</v>
      </c>
      <c r="C10598">
        <v>12</v>
      </c>
      <c r="D10598">
        <v>307.48831202217002</v>
      </c>
      <c r="E10598">
        <v>6151.3270590921002</v>
      </c>
      <c r="F10598">
        <v>1088.52353415363</v>
      </c>
      <c r="G10598">
        <v>485.77227296776601</v>
      </c>
      <c r="H10598">
        <v>1280.8785376753201</v>
      </c>
      <c r="I10598">
        <v>203.27458867080699</v>
      </c>
    </row>
    <row r="10599" spans="1:9" x14ac:dyDescent="0.25">
      <c r="A10599" t="s">
        <v>70</v>
      </c>
      <c r="B10599">
        <v>2014</v>
      </c>
      <c r="C10599">
        <v>1</v>
      </c>
      <c r="D10599">
        <v>364.79556309430802</v>
      </c>
      <c r="E10599">
        <v>6158.9834526934801</v>
      </c>
      <c r="F10599">
        <v>1040.5053011822499</v>
      </c>
      <c r="G10599">
        <v>466.57509853280999</v>
      </c>
      <c r="H10599">
        <v>986.62223626636501</v>
      </c>
      <c r="I10599">
        <v>166.452339086752</v>
      </c>
    </row>
    <row r="10600" spans="1:9" x14ac:dyDescent="0.25">
      <c r="A10600" t="s">
        <v>70</v>
      </c>
      <c r="B10600">
        <v>2014</v>
      </c>
      <c r="C10600">
        <v>2</v>
      </c>
      <c r="D10600">
        <v>522.06923117620499</v>
      </c>
      <c r="E10600">
        <v>6159.4201655978404</v>
      </c>
      <c r="F10600">
        <v>529.16984719323204</v>
      </c>
      <c r="G10600">
        <v>237.23563695473001</v>
      </c>
      <c r="H10600">
        <v>420.42507699155101</v>
      </c>
      <c r="I10600">
        <v>228.431630527534</v>
      </c>
    </row>
    <row r="10601" spans="1:9" x14ac:dyDescent="0.25">
      <c r="A10601" t="s">
        <v>70</v>
      </c>
      <c r="B10601">
        <v>2014</v>
      </c>
      <c r="C10601">
        <v>3</v>
      </c>
      <c r="D10601">
        <v>1144.6565829701599</v>
      </c>
      <c r="E10601">
        <v>6144.2282785143998</v>
      </c>
      <c r="F10601">
        <v>512.854724015496</v>
      </c>
      <c r="G10601">
        <v>234.360732981458</v>
      </c>
      <c r="H10601">
        <v>640.85493105784894</v>
      </c>
      <c r="I10601">
        <v>687.31303554007002</v>
      </c>
    </row>
    <row r="10602" spans="1:9" x14ac:dyDescent="0.25">
      <c r="A10602" t="s">
        <v>70</v>
      </c>
      <c r="B10602">
        <v>2014</v>
      </c>
      <c r="C10602">
        <v>4</v>
      </c>
      <c r="D10602">
        <v>1568.2219067455301</v>
      </c>
      <c r="E10602">
        <v>5945.42697436653</v>
      </c>
      <c r="F10602">
        <v>204.92474477071499</v>
      </c>
      <c r="G10602">
        <v>99.330772450492702</v>
      </c>
      <c r="H10602">
        <v>344.71589751844198</v>
      </c>
      <c r="I10602">
        <v>1305.4586616797301</v>
      </c>
    </row>
    <row r="10603" spans="1:9" x14ac:dyDescent="0.25">
      <c r="A10603" t="s">
        <v>70</v>
      </c>
      <c r="B10603">
        <v>2014</v>
      </c>
      <c r="C10603">
        <v>5</v>
      </c>
      <c r="D10603">
        <v>1661.3299897680699</v>
      </c>
      <c r="E10603">
        <v>5568.8478963141597</v>
      </c>
      <c r="F10603">
        <v>166.38341297327901</v>
      </c>
      <c r="G10603">
        <v>81.664075053266899</v>
      </c>
      <c r="H10603">
        <v>840.783224811325</v>
      </c>
      <c r="I10603">
        <v>1541.94100663831</v>
      </c>
    </row>
    <row r="10604" spans="1:9" x14ac:dyDescent="0.25">
      <c r="A10604" t="s">
        <v>70</v>
      </c>
      <c r="B10604">
        <v>2014</v>
      </c>
      <c r="C10604">
        <v>6</v>
      </c>
      <c r="D10604">
        <v>1190.38051239693</v>
      </c>
      <c r="E10604">
        <v>5515.5467969868396</v>
      </c>
      <c r="F10604">
        <v>248.15968134802699</v>
      </c>
      <c r="G10604">
        <v>117.201151372924</v>
      </c>
      <c r="H10604">
        <v>1434.2625095937301</v>
      </c>
      <c r="I10604">
        <v>1136.0524208786701</v>
      </c>
    </row>
    <row r="10605" spans="1:9" x14ac:dyDescent="0.25">
      <c r="A10605" t="s">
        <v>70</v>
      </c>
      <c r="B10605">
        <v>2014</v>
      </c>
      <c r="C10605">
        <v>7</v>
      </c>
      <c r="D10605">
        <v>1109.15322328</v>
      </c>
      <c r="E10605">
        <v>5856.49697749405</v>
      </c>
      <c r="F10605">
        <v>233.460009720225</v>
      </c>
      <c r="G10605">
        <v>108.800748453827</v>
      </c>
      <c r="H10605">
        <v>612.33481551364798</v>
      </c>
      <c r="I10605">
        <v>1206.12192178441</v>
      </c>
    </row>
    <row r="10606" spans="1:9" x14ac:dyDescent="0.25">
      <c r="A10606" t="s">
        <v>70</v>
      </c>
      <c r="B10606">
        <v>2014</v>
      </c>
      <c r="C10606">
        <v>8</v>
      </c>
      <c r="D10606">
        <v>638.91700760002698</v>
      </c>
      <c r="E10606">
        <v>5950.8586755352799</v>
      </c>
      <c r="F10606">
        <v>1374.83534486743</v>
      </c>
      <c r="G10606">
        <v>616.55056468383395</v>
      </c>
      <c r="H10606">
        <v>2868.7181178135302</v>
      </c>
      <c r="I10606">
        <v>705.13496575262104</v>
      </c>
    </row>
    <row r="10607" spans="1:9" x14ac:dyDescent="0.25">
      <c r="A10607" t="s">
        <v>70</v>
      </c>
      <c r="B10607">
        <v>2014</v>
      </c>
      <c r="C10607">
        <v>9</v>
      </c>
      <c r="D10607">
        <v>397.01894809480001</v>
      </c>
      <c r="E10607">
        <v>6110.8695694473299</v>
      </c>
      <c r="F10607">
        <v>458.43677539977602</v>
      </c>
      <c r="G10607">
        <v>208.78916711539699</v>
      </c>
      <c r="H10607">
        <v>524.94178601133603</v>
      </c>
      <c r="I10607">
        <v>473.31389333237701</v>
      </c>
    </row>
    <row r="10608" spans="1:9" x14ac:dyDescent="0.25">
      <c r="A10608" t="s">
        <v>70</v>
      </c>
      <c r="B10608">
        <v>2014</v>
      </c>
      <c r="C10608">
        <v>10</v>
      </c>
      <c r="D10608">
        <v>229.60487961732599</v>
      </c>
      <c r="E10608">
        <v>6108.1174272633398</v>
      </c>
      <c r="F10608">
        <v>731.11753002932801</v>
      </c>
      <c r="G10608">
        <v>328.96307860829199</v>
      </c>
      <c r="H10608">
        <v>764.93574807939001</v>
      </c>
      <c r="I10608">
        <v>276.97485141616801</v>
      </c>
    </row>
    <row r="10609" spans="1:9" x14ac:dyDescent="0.25">
      <c r="A10609" t="s">
        <v>70</v>
      </c>
      <c r="B10609">
        <v>2014</v>
      </c>
      <c r="C10609">
        <v>11</v>
      </c>
      <c r="D10609">
        <v>181.04614961961099</v>
      </c>
      <c r="E10609">
        <v>6133.15783667099</v>
      </c>
      <c r="F10609">
        <v>613.02594224056497</v>
      </c>
      <c r="G10609">
        <v>276.05473834149001</v>
      </c>
      <c r="H10609">
        <v>453.22071189234299</v>
      </c>
      <c r="I10609">
        <v>190.922918208201</v>
      </c>
    </row>
    <row r="10610" spans="1:9" x14ac:dyDescent="0.25">
      <c r="A10610" t="s">
        <v>70</v>
      </c>
      <c r="B10610">
        <v>2014</v>
      </c>
      <c r="C10610">
        <v>12</v>
      </c>
      <c r="D10610">
        <v>304.22028726636398</v>
      </c>
      <c r="E10610">
        <v>6152.8070489920001</v>
      </c>
      <c r="F10610">
        <v>1273.4024177727799</v>
      </c>
      <c r="G10610">
        <v>567.38877555511499</v>
      </c>
      <c r="H10610">
        <v>1515.8319139248399</v>
      </c>
      <c r="I10610">
        <v>201.435292097363</v>
      </c>
    </row>
    <row r="10611" spans="1:9" x14ac:dyDescent="0.25">
      <c r="A10611" t="s">
        <v>71</v>
      </c>
      <c r="B10611">
        <v>2002</v>
      </c>
      <c r="C10611">
        <v>1</v>
      </c>
      <c r="D10611">
        <v>289.96542410469601</v>
      </c>
      <c r="E10611">
        <v>3425.03284688339</v>
      </c>
      <c r="F10611">
        <v>894.77195327960897</v>
      </c>
      <c r="G10611">
        <v>398.03705506499301</v>
      </c>
      <c r="H10611">
        <v>1054.55796702051</v>
      </c>
      <c r="I10611">
        <v>171.13772619376601</v>
      </c>
    </row>
    <row r="10612" spans="1:9" x14ac:dyDescent="0.25">
      <c r="A10612" t="s">
        <v>71</v>
      </c>
      <c r="B10612">
        <v>2002</v>
      </c>
      <c r="C10612">
        <v>2</v>
      </c>
      <c r="D10612">
        <v>429.40946556920898</v>
      </c>
      <c r="E10612">
        <v>3405.3739780659498</v>
      </c>
      <c r="F10612">
        <v>633.99136193170602</v>
      </c>
      <c r="G10612">
        <v>280.678063213727</v>
      </c>
      <c r="H10612">
        <v>1031.6589336852701</v>
      </c>
      <c r="I10612">
        <v>226.34613839822299</v>
      </c>
    </row>
    <row r="10613" spans="1:9" x14ac:dyDescent="0.25">
      <c r="A10613" t="s">
        <v>71</v>
      </c>
      <c r="B10613">
        <v>2002</v>
      </c>
      <c r="C10613">
        <v>3</v>
      </c>
      <c r="D10613">
        <v>803.69676698592696</v>
      </c>
      <c r="E10613">
        <v>3406.5244247528099</v>
      </c>
      <c r="F10613">
        <v>374.53061302991898</v>
      </c>
      <c r="G10613">
        <v>166.39790412545699</v>
      </c>
      <c r="H10613">
        <v>608.71447628139299</v>
      </c>
      <c r="I10613">
        <v>546.23425397967401</v>
      </c>
    </row>
    <row r="10614" spans="1:9" x14ac:dyDescent="0.25">
      <c r="A10614" t="s">
        <v>71</v>
      </c>
      <c r="B10614">
        <v>2002</v>
      </c>
      <c r="C10614">
        <v>4</v>
      </c>
      <c r="D10614">
        <v>1211.95110981219</v>
      </c>
      <c r="E10614">
        <v>3198.6269622413602</v>
      </c>
      <c r="F10614">
        <v>20.030191263035199</v>
      </c>
      <c r="G10614">
        <v>11.4074685018299</v>
      </c>
      <c r="H10614">
        <v>263.91209265332799</v>
      </c>
      <c r="I10614">
        <v>993.00376290969405</v>
      </c>
    </row>
    <row r="10615" spans="1:9" x14ac:dyDescent="0.25">
      <c r="A10615" t="s">
        <v>71</v>
      </c>
      <c r="B10615">
        <v>2002</v>
      </c>
      <c r="C10615">
        <v>5</v>
      </c>
      <c r="D10615">
        <v>1510.8903704391901</v>
      </c>
      <c r="E10615">
        <v>2765.5422849517799</v>
      </c>
      <c r="F10615">
        <v>23.706882090120899</v>
      </c>
      <c r="G10615">
        <v>13.1068901733359</v>
      </c>
      <c r="H10615">
        <v>318.67261754381798</v>
      </c>
      <c r="I10615">
        <v>1202.2763771807199</v>
      </c>
    </row>
    <row r="10616" spans="1:9" x14ac:dyDescent="0.25">
      <c r="A10616" t="s">
        <v>71</v>
      </c>
      <c r="B10616">
        <v>2002</v>
      </c>
      <c r="C10616">
        <v>6</v>
      </c>
      <c r="D10616">
        <v>1090.4671328495101</v>
      </c>
      <c r="E10616">
        <v>2819.8271780175</v>
      </c>
      <c r="F10616">
        <v>170.87526320400599</v>
      </c>
      <c r="G10616">
        <v>81.324126319994704</v>
      </c>
      <c r="H10616">
        <v>1586.6542989828699</v>
      </c>
      <c r="I10616">
        <v>918.790510775656</v>
      </c>
    </row>
    <row r="10617" spans="1:9" x14ac:dyDescent="0.25">
      <c r="A10617" t="s">
        <v>71</v>
      </c>
      <c r="B10617">
        <v>2002</v>
      </c>
      <c r="C10617">
        <v>7</v>
      </c>
      <c r="D10617">
        <v>863.35726654311202</v>
      </c>
      <c r="E10617">
        <v>3221.2873551744101</v>
      </c>
      <c r="F10617">
        <v>220.87230535436601</v>
      </c>
      <c r="G10617">
        <v>101.666736068012</v>
      </c>
      <c r="H10617">
        <v>683.66343043058396</v>
      </c>
      <c r="I10617">
        <v>958.70029335249399</v>
      </c>
    </row>
    <row r="10618" spans="1:9" x14ac:dyDescent="0.25">
      <c r="A10618" t="s">
        <v>71</v>
      </c>
      <c r="B10618">
        <v>2002</v>
      </c>
      <c r="C10618">
        <v>8</v>
      </c>
      <c r="D10618">
        <v>692.19450461590395</v>
      </c>
      <c r="E10618">
        <v>2980.11785384621</v>
      </c>
      <c r="F10618">
        <v>21.1389489561248</v>
      </c>
      <c r="G10618">
        <v>11.752749571150501</v>
      </c>
      <c r="H10618">
        <v>15.3898679960775</v>
      </c>
      <c r="I10618">
        <v>699.61185466002496</v>
      </c>
    </row>
    <row r="10619" spans="1:9" x14ac:dyDescent="0.25">
      <c r="A10619" t="s">
        <v>71</v>
      </c>
      <c r="B10619">
        <v>2002</v>
      </c>
      <c r="C10619">
        <v>9</v>
      </c>
      <c r="D10619">
        <v>304.82570733217301</v>
      </c>
      <c r="E10619">
        <v>3027.7851283380901</v>
      </c>
      <c r="F10619">
        <v>85.813283258713795</v>
      </c>
      <c r="G10619">
        <v>41.2443229808392</v>
      </c>
      <c r="H10619">
        <v>578.085115085609</v>
      </c>
      <c r="I10619">
        <v>335.91720111582299</v>
      </c>
    </row>
    <row r="10620" spans="1:9" x14ac:dyDescent="0.25">
      <c r="A10620" t="s">
        <v>71</v>
      </c>
      <c r="B10620">
        <v>2002</v>
      </c>
      <c r="C10620">
        <v>10</v>
      </c>
      <c r="D10620">
        <v>123.492806910309</v>
      </c>
      <c r="E10620">
        <v>3412.5409130247499</v>
      </c>
      <c r="F10620">
        <v>626.56860163572298</v>
      </c>
      <c r="G10620">
        <v>281.47937494148999</v>
      </c>
      <c r="H10620">
        <v>803.267428412497</v>
      </c>
      <c r="I10620">
        <v>197.57145275876499</v>
      </c>
    </row>
    <row r="10621" spans="1:9" x14ac:dyDescent="0.25">
      <c r="A10621" t="s">
        <v>71</v>
      </c>
      <c r="B10621">
        <v>2002</v>
      </c>
      <c r="C10621">
        <v>11</v>
      </c>
      <c r="D10621">
        <v>119.720899928203</v>
      </c>
      <c r="E10621">
        <v>3418.9396088243102</v>
      </c>
      <c r="F10621">
        <v>747.69698390794804</v>
      </c>
      <c r="G10621">
        <v>332.60658577897499</v>
      </c>
      <c r="H10621">
        <v>991.36599464919595</v>
      </c>
      <c r="I10621">
        <v>163.43689930936799</v>
      </c>
    </row>
    <row r="10622" spans="1:9" x14ac:dyDescent="0.25">
      <c r="A10622" t="s">
        <v>71</v>
      </c>
      <c r="B10622">
        <v>2002</v>
      </c>
      <c r="C10622">
        <v>12</v>
      </c>
      <c r="D10622">
        <v>158.601892942972</v>
      </c>
      <c r="E10622">
        <v>3420.7355106530799</v>
      </c>
      <c r="F10622">
        <v>549.33987965795495</v>
      </c>
      <c r="G10622">
        <v>245.13253015825501</v>
      </c>
      <c r="H10622">
        <v>499.72814736610599</v>
      </c>
      <c r="I10622">
        <v>157.31308811850599</v>
      </c>
    </row>
    <row r="10623" spans="1:9" x14ac:dyDescent="0.25">
      <c r="A10623" t="s">
        <v>71</v>
      </c>
      <c r="B10623">
        <v>2003</v>
      </c>
      <c r="C10623">
        <v>1</v>
      </c>
      <c r="D10623">
        <v>272.33322836690797</v>
      </c>
      <c r="E10623">
        <v>3416.1081763873299</v>
      </c>
      <c r="F10623">
        <v>626.89166289958996</v>
      </c>
      <c r="G10623">
        <v>277.87478302684298</v>
      </c>
      <c r="H10623">
        <v>756.85885826389301</v>
      </c>
      <c r="I10623">
        <v>164.573459059177</v>
      </c>
    </row>
    <row r="10624" spans="1:9" x14ac:dyDescent="0.25">
      <c r="A10624" t="s">
        <v>71</v>
      </c>
      <c r="B10624">
        <v>2003</v>
      </c>
      <c r="C10624">
        <v>2</v>
      </c>
      <c r="D10624">
        <v>348.525188119559</v>
      </c>
      <c r="E10624">
        <v>3419.3807853663602</v>
      </c>
      <c r="F10624">
        <v>295.04228876254098</v>
      </c>
      <c r="G10624">
        <v>131.79054796247701</v>
      </c>
      <c r="H10624">
        <v>232.934748588194</v>
      </c>
      <c r="I10624">
        <v>198.90230864324599</v>
      </c>
    </row>
    <row r="10625" spans="1:9" x14ac:dyDescent="0.25">
      <c r="A10625" t="s">
        <v>71</v>
      </c>
      <c r="B10625">
        <v>2003</v>
      </c>
      <c r="C10625">
        <v>3</v>
      </c>
      <c r="D10625">
        <v>816.70811778049597</v>
      </c>
      <c r="E10625">
        <v>3342.2534999025002</v>
      </c>
      <c r="F10625">
        <v>229.742980050082</v>
      </c>
      <c r="G10625">
        <v>102.429185297384</v>
      </c>
      <c r="H10625">
        <v>296.58528378483197</v>
      </c>
      <c r="I10625">
        <v>535.01259637248097</v>
      </c>
    </row>
    <row r="10626" spans="1:9" x14ac:dyDescent="0.25">
      <c r="A10626" t="s">
        <v>71</v>
      </c>
      <c r="B10626">
        <v>2003</v>
      </c>
      <c r="C10626">
        <v>4</v>
      </c>
      <c r="D10626">
        <v>975.91572137687103</v>
      </c>
      <c r="E10626">
        <v>3274.6149196562201</v>
      </c>
      <c r="F10626">
        <v>192.844515052812</v>
      </c>
      <c r="G10626">
        <v>86.833913009480199</v>
      </c>
      <c r="H10626">
        <v>748.36272838826403</v>
      </c>
      <c r="I10626">
        <v>856.89380358246797</v>
      </c>
    </row>
    <row r="10627" spans="1:9" x14ac:dyDescent="0.25">
      <c r="A10627" t="s">
        <v>71</v>
      </c>
      <c r="B10627">
        <v>2003</v>
      </c>
      <c r="C10627">
        <v>5</v>
      </c>
      <c r="D10627">
        <v>1286.6349159736999</v>
      </c>
      <c r="E10627">
        <v>3252.5356576908098</v>
      </c>
      <c r="F10627">
        <v>94.153550972839895</v>
      </c>
      <c r="G10627">
        <v>44.224159609897697</v>
      </c>
      <c r="H10627">
        <v>984.911762003268</v>
      </c>
      <c r="I10627">
        <v>1299.54417125077</v>
      </c>
    </row>
    <row r="10628" spans="1:9" x14ac:dyDescent="0.25">
      <c r="A10628" t="s">
        <v>71</v>
      </c>
      <c r="B10628">
        <v>2003</v>
      </c>
      <c r="C10628">
        <v>6</v>
      </c>
      <c r="D10628">
        <v>980.30481719052</v>
      </c>
      <c r="E10628">
        <v>3142.9003211889599</v>
      </c>
      <c r="F10628">
        <v>49.422770219715503</v>
      </c>
      <c r="G10628">
        <v>24.376209362209</v>
      </c>
      <c r="H10628">
        <v>677.86480655465698</v>
      </c>
      <c r="I10628">
        <v>997.70213624828295</v>
      </c>
    </row>
    <row r="10629" spans="1:9" x14ac:dyDescent="0.25">
      <c r="A10629" t="s">
        <v>71</v>
      </c>
      <c r="B10629">
        <v>2003</v>
      </c>
      <c r="C10629">
        <v>7</v>
      </c>
      <c r="D10629">
        <v>820.55042452540101</v>
      </c>
      <c r="E10629">
        <v>3286.87702692619</v>
      </c>
      <c r="F10629">
        <v>201.19747047138901</v>
      </c>
      <c r="G10629">
        <v>91.816130113666603</v>
      </c>
      <c r="H10629">
        <v>755.83013250908198</v>
      </c>
      <c r="I10629">
        <v>893.01221659559701</v>
      </c>
    </row>
    <row r="10630" spans="1:9" x14ac:dyDescent="0.25">
      <c r="A10630" t="s">
        <v>71</v>
      </c>
      <c r="B10630">
        <v>2003</v>
      </c>
      <c r="C10630">
        <v>8</v>
      </c>
      <c r="D10630">
        <v>431.89615682575698</v>
      </c>
      <c r="E10630">
        <v>3344.6398925650801</v>
      </c>
      <c r="F10630">
        <v>854.34961393011099</v>
      </c>
      <c r="G10630">
        <v>379.702042181298</v>
      </c>
      <c r="H10630">
        <v>1785.59391030184</v>
      </c>
      <c r="I10630">
        <v>491.63073095680198</v>
      </c>
    </row>
    <row r="10631" spans="1:9" x14ac:dyDescent="0.25">
      <c r="A10631" t="s">
        <v>71</v>
      </c>
      <c r="B10631">
        <v>2003</v>
      </c>
      <c r="C10631">
        <v>9</v>
      </c>
      <c r="D10631">
        <v>282.28961715799102</v>
      </c>
      <c r="E10631">
        <v>3407.7497078643801</v>
      </c>
      <c r="F10631">
        <v>209.06779542469999</v>
      </c>
      <c r="G10631">
        <v>95.871596404714495</v>
      </c>
      <c r="H10631">
        <v>219.06656335233399</v>
      </c>
      <c r="I10631">
        <v>334.99096462415002</v>
      </c>
    </row>
    <row r="10632" spans="1:9" x14ac:dyDescent="0.25">
      <c r="A10632" t="s">
        <v>71</v>
      </c>
      <c r="B10632">
        <v>2003</v>
      </c>
      <c r="C10632">
        <v>10</v>
      </c>
      <c r="D10632">
        <v>139.20943805904599</v>
      </c>
      <c r="E10632">
        <v>3407.3572908750898</v>
      </c>
      <c r="F10632">
        <v>691.11734176269499</v>
      </c>
      <c r="G10632">
        <v>310.34741504035298</v>
      </c>
      <c r="H10632">
        <v>941.19226525945703</v>
      </c>
      <c r="I10632">
        <v>171.86421370243301</v>
      </c>
    </row>
    <row r="10633" spans="1:9" x14ac:dyDescent="0.25">
      <c r="A10633" t="s">
        <v>71</v>
      </c>
      <c r="B10633">
        <v>2003</v>
      </c>
      <c r="C10633">
        <v>11</v>
      </c>
      <c r="D10633">
        <v>117.66939139485299</v>
      </c>
      <c r="E10633">
        <v>3423.4240458131399</v>
      </c>
      <c r="F10633">
        <v>794.23790412887604</v>
      </c>
      <c r="G10633">
        <v>354.155467245534</v>
      </c>
      <c r="H10633">
        <v>1011.73924328976</v>
      </c>
      <c r="I10633">
        <v>125.23516258606</v>
      </c>
    </row>
    <row r="10634" spans="1:9" x14ac:dyDescent="0.25">
      <c r="A10634" t="s">
        <v>71</v>
      </c>
      <c r="B10634">
        <v>2003</v>
      </c>
      <c r="C10634">
        <v>12</v>
      </c>
      <c r="D10634">
        <v>193.63106507410299</v>
      </c>
      <c r="E10634">
        <v>3420.9167163770999</v>
      </c>
      <c r="F10634">
        <v>636.46150706102298</v>
      </c>
      <c r="G10634">
        <v>282.716034066041</v>
      </c>
      <c r="H10634">
        <v>699.82304363676303</v>
      </c>
      <c r="I10634">
        <v>133.52905007097701</v>
      </c>
    </row>
    <row r="10635" spans="1:9" x14ac:dyDescent="0.25">
      <c r="A10635" t="s">
        <v>71</v>
      </c>
      <c r="B10635">
        <v>2004</v>
      </c>
      <c r="C10635">
        <v>1</v>
      </c>
      <c r="D10635">
        <v>238.872573730022</v>
      </c>
      <c r="E10635">
        <v>3429.3915992254701</v>
      </c>
      <c r="F10635">
        <v>467.81594354921401</v>
      </c>
      <c r="G10635">
        <v>208.82710790708501</v>
      </c>
      <c r="H10635">
        <v>282.30601744543901</v>
      </c>
      <c r="I10635">
        <v>115.55815884363901</v>
      </c>
    </row>
    <row r="10636" spans="1:9" x14ac:dyDescent="0.25">
      <c r="A10636" t="s">
        <v>71</v>
      </c>
      <c r="B10636">
        <v>2004</v>
      </c>
      <c r="C10636">
        <v>2</v>
      </c>
      <c r="D10636">
        <v>390.51246434968402</v>
      </c>
      <c r="E10636">
        <v>3417.3990645828198</v>
      </c>
      <c r="F10636">
        <v>605.38590887559894</v>
      </c>
      <c r="G10636">
        <v>269.07456916525302</v>
      </c>
      <c r="H10636">
        <v>726.05725671740197</v>
      </c>
      <c r="I10636">
        <v>179.883995834389</v>
      </c>
    </row>
    <row r="10637" spans="1:9" x14ac:dyDescent="0.25">
      <c r="A10637" t="s">
        <v>71</v>
      </c>
      <c r="B10637">
        <v>2004</v>
      </c>
      <c r="C10637">
        <v>3</v>
      </c>
      <c r="D10637">
        <v>716.03690026497702</v>
      </c>
      <c r="E10637">
        <v>3401.7094323351998</v>
      </c>
      <c r="F10637">
        <v>547.52657079448704</v>
      </c>
      <c r="G10637">
        <v>243.41965198921801</v>
      </c>
      <c r="H10637">
        <v>888.16759676994604</v>
      </c>
      <c r="I10637">
        <v>454.15908981150199</v>
      </c>
    </row>
    <row r="10638" spans="1:9" x14ac:dyDescent="0.25">
      <c r="A10638" t="s">
        <v>71</v>
      </c>
      <c r="B10638">
        <v>2004</v>
      </c>
      <c r="C10638">
        <v>4</v>
      </c>
      <c r="D10638">
        <v>1220.7820244055599</v>
      </c>
      <c r="E10638">
        <v>3159.3402603008299</v>
      </c>
      <c r="F10638">
        <v>20.288817649897599</v>
      </c>
      <c r="G10638">
        <v>11.5498960823499</v>
      </c>
      <c r="H10638">
        <v>118.72958223637001</v>
      </c>
      <c r="I10638">
        <v>958.29331639372799</v>
      </c>
    </row>
    <row r="10639" spans="1:9" x14ac:dyDescent="0.25">
      <c r="A10639" t="s">
        <v>71</v>
      </c>
      <c r="B10639">
        <v>2004</v>
      </c>
      <c r="C10639">
        <v>5</v>
      </c>
      <c r="D10639">
        <v>1227.943559646</v>
      </c>
      <c r="E10639">
        <v>2813.5146316420701</v>
      </c>
      <c r="F10639">
        <v>23.013808893028202</v>
      </c>
      <c r="G10639">
        <v>13.202344551200399</v>
      </c>
      <c r="H10639">
        <v>537.739450449684</v>
      </c>
      <c r="I10639">
        <v>985.37608771281305</v>
      </c>
    </row>
    <row r="10640" spans="1:9" x14ac:dyDescent="0.25">
      <c r="A10640" t="s">
        <v>71</v>
      </c>
      <c r="B10640">
        <v>2004</v>
      </c>
      <c r="C10640">
        <v>6</v>
      </c>
      <c r="D10640">
        <v>960.45239141542402</v>
      </c>
      <c r="E10640">
        <v>3119.32839487602</v>
      </c>
      <c r="F10640">
        <v>308.74599197489698</v>
      </c>
      <c r="G10640">
        <v>138.09456940974701</v>
      </c>
      <c r="H10640">
        <v>1473.2140685441</v>
      </c>
      <c r="I10640">
        <v>949.62807617112196</v>
      </c>
    </row>
    <row r="10641" spans="1:9" x14ac:dyDescent="0.25">
      <c r="A10641" t="s">
        <v>71</v>
      </c>
      <c r="B10641">
        <v>2004</v>
      </c>
      <c r="C10641">
        <v>7</v>
      </c>
      <c r="D10641">
        <v>710.86627154856501</v>
      </c>
      <c r="E10641">
        <v>3363.5991016593898</v>
      </c>
      <c r="F10641">
        <v>310.921267561712</v>
      </c>
      <c r="G10641">
        <v>142.56012239239499</v>
      </c>
      <c r="H10641">
        <v>966.05257411740899</v>
      </c>
      <c r="I10641">
        <v>803.02145959648101</v>
      </c>
    </row>
    <row r="10642" spans="1:9" x14ac:dyDescent="0.25">
      <c r="A10642" t="s">
        <v>71</v>
      </c>
      <c r="B10642">
        <v>2004</v>
      </c>
      <c r="C10642">
        <v>8</v>
      </c>
      <c r="D10642">
        <v>508.38196677448298</v>
      </c>
      <c r="E10642">
        <v>3378.45701569008</v>
      </c>
      <c r="F10642">
        <v>436.93153321121201</v>
      </c>
      <c r="G10642">
        <v>193.56433933295699</v>
      </c>
      <c r="H10642">
        <v>818.25601873353003</v>
      </c>
      <c r="I10642">
        <v>582.58018319579105</v>
      </c>
    </row>
    <row r="10643" spans="1:9" x14ac:dyDescent="0.25">
      <c r="A10643" t="s">
        <v>71</v>
      </c>
      <c r="B10643">
        <v>2004</v>
      </c>
      <c r="C10643">
        <v>9</v>
      </c>
      <c r="D10643">
        <v>224.96118941258601</v>
      </c>
      <c r="E10643">
        <v>3411.93855087876</v>
      </c>
      <c r="F10643">
        <v>645.38090504154195</v>
      </c>
      <c r="G10643">
        <v>287.60800988045003</v>
      </c>
      <c r="H10643">
        <v>1046.1639778194101</v>
      </c>
      <c r="I10643">
        <v>275.79550974624902</v>
      </c>
    </row>
    <row r="10644" spans="1:9" x14ac:dyDescent="0.25">
      <c r="A10644" t="s">
        <v>71</v>
      </c>
      <c r="B10644">
        <v>2004</v>
      </c>
      <c r="C10644">
        <v>10</v>
      </c>
      <c r="D10644">
        <v>154.74445367595601</v>
      </c>
      <c r="E10644">
        <v>3412.3946711291501</v>
      </c>
      <c r="F10644">
        <v>871.63259368412002</v>
      </c>
      <c r="G10644">
        <v>388.704388999039</v>
      </c>
      <c r="H10644">
        <v>1121.4789702544699</v>
      </c>
      <c r="I10644">
        <v>186.64705080832201</v>
      </c>
    </row>
    <row r="10645" spans="1:9" x14ac:dyDescent="0.25">
      <c r="A10645" t="s">
        <v>71</v>
      </c>
      <c r="B10645">
        <v>2004</v>
      </c>
      <c r="C10645">
        <v>11</v>
      </c>
      <c r="D10645">
        <v>137.90644230410001</v>
      </c>
      <c r="E10645">
        <v>3398.36052329224</v>
      </c>
      <c r="F10645">
        <v>524.255258904323</v>
      </c>
      <c r="G10645">
        <v>234.474312724269</v>
      </c>
      <c r="H10645">
        <v>704.958250190375</v>
      </c>
      <c r="I10645">
        <v>137.670372751668</v>
      </c>
    </row>
    <row r="10646" spans="1:9" x14ac:dyDescent="0.25">
      <c r="A10646" t="s">
        <v>71</v>
      </c>
      <c r="B10646">
        <v>2004</v>
      </c>
      <c r="C10646">
        <v>12</v>
      </c>
      <c r="D10646">
        <v>212.413286081824</v>
      </c>
      <c r="E10646">
        <v>3423.8379889138801</v>
      </c>
      <c r="F10646">
        <v>667.06843117759695</v>
      </c>
      <c r="G10646">
        <v>297.15762307700197</v>
      </c>
      <c r="H10646">
        <v>716.99694857919701</v>
      </c>
      <c r="I10646">
        <v>141.470593535891</v>
      </c>
    </row>
    <row r="10647" spans="1:9" x14ac:dyDescent="0.25">
      <c r="A10647" t="s">
        <v>71</v>
      </c>
      <c r="B10647">
        <v>2005</v>
      </c>
      <c r="C10647">
        <v>1</v>
      </c>
      <c r="D10647">
        <v>290.56272780336298</v>
      </c>
      <c r="E10647">
        <v>3423.4765798052999</v>
      </c>
      <c r="F10647">
        <v>578.38339877286899</v>
      </c>
      <c r="G10647">
        <v>256.25749104533901</v>
      </c>
      <c r="H10647">
        <v>567.06460942450303</v>
      </c>
      <c r="I10647">
        <v>130.82130164892399</v>
      </c>
    </row>
    <row r="10648" spans="1:9" x14ac:dyDescent="0.25">
      <c r="A10648" t="s">
        <v>71</v>
      </c>
      <c r="B10648">
        <v>2005</v>
      </c>
      <c r="C10648">
        <v>2</v>
      </c>
      <c r="D10648">
        <v>376.70520044080098</v>
      </c>
      <c r="E10648">
        <v>3424.5217954684499</v>
      </c>
      <c r="F10648">
        <v>235.33237007688999</v>
      </c>
      <c r="G10648">
        <v>105.89964794910099</v>
      </c>
      <c r="H10648">
        <v>70.7191764931965</v>
      </c>
      <c r="I10648">
        <v>171.33075936905399</v>
      </c>
    </row>
    <row r="10649" spans="1:9" x14ac:dyDescent="0.25">
      <c r="A10649" t="s">
        <v>71</v>
      </c>
      <c r="B10649">
        <v>2005</v>
      </c>
      <c r="C10649">
        <v>3</v>
      </c>
      <c r="D10649">
        <v>646.45998690708302</v>
      </c>
      <c r="E10649">
        <v>3408.2224335578899</v>
      </c>
      <c r="F10649">
        <v>128.494055354545</v>
      </c>
      <c r="G10649">
        <v>58.814194844922298</v>
      </c>
      <c r="H10649">
        <v>70.2837025524354</v>
      </c>
      <c r="I10649">
        <v>414.70679020821598</v>
      </c>
    </row>
    <row r="10650" spans="1:9" x14ac:dyDescent="0.25">
      <c r="A10650" t="s">
        <v>71</v>
      </c>
      <c r="B10650">
        <v>2005</v>
      </c>
      <c r="C10650">
        <v>4</v>
      </c>
      <c r="D10650">
        <v>1094.63830790918</v>
      </c>
      <c r="E10650">
        <v>3207.4105360737599</v>
      </c>
      <c r="F10650">
        <v>23.5653533157748</v>
      </c>
      <c r="G10650">
        <v>12.6390294721733</v>
      </c>
      <c r="H10650">
        <v>105.778421403827</v>
      </c>
      <c r="I10650">
        <v>869.84298980249901</v>
      </c>
    </row>
    <row r="10651" spans="1:9" x14ac:dyDescent="0.25">
      <c r="A10651" t="s">
        <v>71</v>
      </c>
      <c r="B10651">
        <v>2005</v>
      </c>
      <c r="C10651">
        <v>5</v>
      </c>
      <c r="D10651">
        <v>1194.7925152334701</v>
      </c>
      <c r="E10651">
        <v>2926.7065493376899</v>
      </c>
      <c r="F10651">
        <v>21.728586615022099</v>
      </c>
      <c r="G10651">
        <v>12.427388061341601</v>
      </c>
      <c r="H10651">
        <v>369.58519233512101</v>
      </c>
      <c r="I10651">
        <v>1025.9652956467301</v>
      </c>
    </row>
    <row r="10652" spans="1:9" x14ac:dyDescent="0.25">
      <c r="A10652" t="s">
        <v>71</v>
      </c>
      <c r="B10652">
        <v>2005</v>
      </c>
      <c r="C10652">
        <v>6</v>
      </c>
      <c r="D10652">
        <v>1061.7707292805701</v>
      </c>
      <c r="E10652">
        <v>2720.0543546385202</v>
      </c>
      <c r="F10652">
        <v>22.9665633348027</v>
      </c>
      <c r="G10652">
        <v>12.942052781891499</v>
      </c>
      <c r="H10652">
        <v>380.36387229616298</v>
      </c>
      <c r="I10652">
        <v>871.217289740811</v>
      </c>
    </row>
    <row r="10653" spans="1:9" x14ac:dyDescent="0.25">
      <c r="A10653" t="s">
        <v>71</v>
      </c>
      <c r="B10653">
        <v>2005</v>
      </c>
      <c r="C10653">
        <v>7</v>
      </c>
      <c r="D10653">
        <v>918.23043725681998</v>
      </c>
      <c r="E10653">
        <v>2596.00175098312</v>
      </c>
      <c r="F10653">
        <v>24.981745297754401</v>
      </c>
      <c r="G10653">
        <v>14.366598005449699</v>
      </c>
      <c r="H10653">
        <v>344.72327966533402</v>
      </c>
      <c r="I10653">
        <v>707.17557543509395</v>
      </c>
    </row>
    <row r="10654" spans="1:9" x14ac:dyDescent="0.25">
      <c r="A10654" t="s">
        <v>71</v>
      </c>
      <c r="B10654">
        <v>2005</v>
      </c>
      <c r="C10654">
        <v>8</v>
      </c>
      <c r="D10654">
        <v>469.79811386476001</v>
      </c>
      <c r="E10654">
        <v>3155.26342202667</v>
      </c>
      <c r="F10654">
        <v>174.87129942837399</v>
      </c>
      <c r="G10654">
        <v>80.2621618437162</v>
      </c>
      <c r="H10654">
        <v>890.23471604428801</v>
      </c>
      <c r="I10654">
        <v>493.03454261934797</v>
      </c>
    </row>
    <row r="10655" spans="1:9" x14ac:dyDescent="0.25">
      <c r="A10655" t="s">
        <v>71</v>
      </c>
      <c r="B10655">
        <v>2005</v>
      </c>
      <c r="C10655">
        <v>9</v>
      </c>
      <c r="D10655">
        <v>300.72170291922998</v>
      </c>
      <c r="E10655">
        <v>3320.5981545633699</v>
      </c>
      <c r="F10655">
        <v>196.207831619117</v>
      </c>
      <c r="G10655">
        <v>88.044960620151201</v>
      </c>
      <c r="H10655">
        <v>265.474335597113</v>
      </c>
      <c r="I10655">
        <v>345.89940238217798</v>
      </c>
    </row>
    <row r="10656" spans="1:9" x14ac:dyDescent="0.25">
      <c r="A10656" t="s">
        <v>71</v>
      </c>
      <c r="B10656">
        <v>2005</v>
      </c>
      <c r="C10656">
        <v>10</v>
      </c>
      <c r="D10656">
        <v>222.56881586260101</v>
      </c>
      <c r="E10656">
        <v>3384.5808590196202</v>
      </c>
      <c r="F10656">
        <v>362.13238576537998</v>
      </c>
      <c r="G10656">
        <v>161.781723396686</v>
      </c>
      <c r="H10656">
        <v>435.46510575017902</v>
      </c>
      <c r="I10656">
        <v>247.11621203287399</v>
      </c>
    </row>
    <row r="10657" spans="1:9" x14ac:dyDescent="0.25">
      <c r="A10657" t="s">
        <v>71</v>
      </c>
      <c r="B10657">
        <v>2005</v>
      </c>
      <c r="C10657">
        <v>11</v>
      </c>
      <c r="D10657">
        <v>139.074713823747</v>
      </c>
      <c r="E10657">
        <v>3412.5826373646501</v>
      </c>
      <c r="F10657">
        <v>412.22375260721202</v>
      </c>
      <c r="G10657">
        <v>183.299748882693</v>
      </c>
      <c r="H10657">
        <v>337.75530941966298</v>
      </c>
      <c r="I10657">
        <v>141.182095588274</v>
      </c>
    </row>
    <row r="10658" spans="1:9" x14ac:dyDescent="0.25">
      <c r="A10658" t="s">
        <v>71</v>
      </c>
      <c r="B10658">
        <v>2005</v>
      </c>
      <c r="C10658">
        <v>12</v>
      </c>
      <c r="D10658">
        <v>177.84743704565099</v>
      </c>
      <c r="E10658">
        <v>3426.5800973574801</v>
      </c>
      <c r="F10658">
        <v>461.40763225112897</v>
      </c>
      <c r="G10658">
        <v>206.38436538376899</v>
      </c>
      <c r="H10658">
        <v>280.62387204622701</v>
      </c>
      <c r="I10658">
        <v>126.432504642377</v>
      </c>
    </row>
    <row r="10659" spans="1:9" x14ac:dyDescent="0.25">
      <c r="A10659" t="s">
        <v>71</v>
      </c>
      <c r="B10659">
        <v>2006</v>
      </c>
      <c r="C10659">
        <v>1</v>
      </c>
      <c r="D10659">
        <v>249.00395115630999</v>
      </c>
      <c r="E10659">
        <v>3426.31052955734</v>
      </c>
      <c r="F10659">
        <v>351.12427150873202</v>
      </c>
      <c r="G10659">
        <v>156.26607853102001</v>
      </c>
      <c r="H10659">
        <v>68.232017749924694</v>
      </c>
      <c r="I10659">
        <v>117.934110758324</v>
      </c>
    </row>
    <row r="10660" spans="1:9" x14ac:dyDescent="0.25">
      <c r="A10660" t="s">
        <v>71</v>
      </c>
      <c r="B10660">
        <v>2006</v>
      </c>
      <c r="C10660">
        <v>2</v>
      </c>
      <c r="D10660">
        <v>320.04909659584899</v>
      </c>
      <c r="E10660">
        <v>3423.7499917053201</v>
      </c>
      <c r="F10660">
        <v>285.25128964105602</v>
      </c>
      <c r="G10660">
        <v>127.40974455732901</v>
      </c>
      <c r="H10660">
        <v>93.765356072999097</v>
      </c>
      <c r="I10660">
        <v>154.438877853246</v>
      </c>
    </row>
    <row r="10661" spans="1:9" x14ac:dyDescent="0.25">
      <c r="A10661" t="s">
        <v>71</v>
      </c>
      <c r="B10661">
        <v>2006</v>
      </c>
      <c r="C10661">
        <v>3</v>
      </c>
      <c r="D10661">
        <v>687.99972441866601</v>
      </c>
      <c r="E10661">
        <v>3412.2465727487202</v>
      </c>
      <c r="F10661">
        <v>183.819458040276</v>
      </c>
      <c r="G10661">
        <v>81.986403186608598</v>
      </c>
      <c r="H10661">
        <v>193.11158016061</v>
      </c>
      <c r="I10661">
        <v>437.65687520705001</v>
      </c>
    </row>
    <row r="10662" spans="1:9" x14ac:dyDescent="0.25">
      <c r="A10662" t="s">
        <v>71</v>
      </c>
      <c r="B10662">
        <v>2006</v>
      </c>
      <c r="C10662">
        <v>4</v>
      </c>
      <c r="D10662">
        <v>1175.87411286373</v>
      </c>
      <c r="E10662">
        <v>3249.9364654695901</v>
      </c>
      <c r="F10662">
        <v>22.291786554676602</v>
      </c>
      <c r="G10662">
        <v>12.181901081011601</v>
      </c>
      <c r="H10662">
        <v>129.208507763667</v>
      </c>
      <c r="I10662">
        <v>953.31806971337403</v>
      </c>
    </row>
    <row r="10663" spans="1:9" x14ac:dyDescent="0.25">
      <c r="A10663" t="s">
        <v>71</v>
      </c>
      <c r="B10663">
        <v>2006</v>
      </c>
      <c r="C10663">
        <v>5</v>
      </c>
      <c r="D10663">
        <v>1416.97021252484</v>
      </c>
      <c r="E10663">
        <v>2680.2786621381401</v>
      </c>
      <c r="F10663">
        <v>22.1907993519551</v>
      </c>
      <c r="G10663">
        <v>12.4863463899556</v>
      </c>
      <c r="H10663">
        <v>303.514915090599</v>
      </c>
      <c r="I10663">
        <v>1042.2519775370699</v>
      </c>
    </row>
    <row r="10664" spans="1:9" x14ac:dyDescent="0.25">
      <c r="A10664" t="s">
        <v>71</v>
      </c>
      <c r="B10664">
        <v>2006</v>
      </c>
      <c r="C10664">
        <v>6</v>
      </c>
      <c r="D10664">
        <v>1193.99133053945</v>
      </c>
      <c r="E10664">
        <v>2578.34151957726</v>
      </c>
      <c r="F10664">
        <v>22.587454848392898</v>
      </c>
      <c r="G10664">
        <v>12.923024505968799</v>
      </c>
      <c r="H10664">
        <v>313.29794528325698</v>
      </c>
      <c r="I10664">
        <v>880.38399497252897</v>
      </c>
    </row>
    <row r="10665" spans="1:9" x14ac:dyDescent="0.25">
      <c r="A10665" t="s">
        <v>71</v>
      </c>
      <c r="B10665">
        <v>2006</v>
      </c>
      <c r="C10665">
        <v>7</v>
      </c>
      <c r="D10665">
        <v>1020.26909312655</v>
      </c>
      <c r="E10665">
        <v>2351.3186341030901</v>
      </c>
      <c r="F10665">
        <v>19.258192381806101</v>
      </c>
      <c r="G10665">
        <v>10.887109778480999</v>
      </c>
      <c r="H10665">
        <v>41.937759572322399</v>
      </c>
      <c r="I10665">
        <v>628.46135633909705</v>
      </c>
    </row>
    <row r="10666" spans="1:9" x14ac:dyDescent="0.25">
      <c r="A10666" t="s">
        <v>71</v>
      </c>
      <c r="B10666">
        <v>2006</v>
      </c>
      <c r="C10666">
        <v>8</v>
      </c>
      <c r="D10666">
        <v>525.68437612438504</v>
      </c>
      <c r="E10666">
        <v>2640.72910115692</v>
      </c>
      <c r="F10666">
        <v>36.878380049032302</v>
      </c>
      <c r="G10666">
        <v>20.300324068535001</v>
      </c>
      <c r="H10666">
        <v>736.412434635267</v>
      </c>
      <c r="I10666">
        <v>417.50922976316502</v>
      </c>
    </row>
    <row r="10667" spans="1:9" x14ac:dyDescent="0.25">
      <c r="A10667" t="s">
        <v>71</v>
      </c>
      <c r="B10667">
        <v>2006</v>
      </c>
      <c r="C10667">
        <v>9</v>
      </c>
      <c r="D10667">
        <v>327.078242048665</v>
      </c>
      <c r="E10667">
        <v>3192.04236369507</v>
      </c>
      <c r="F10667">
        <v>82.461401119520403</v>
      </c>
      <c r="G10667">
        <v>39.334180993692101</v>
      </c>
      <c r="H10667">
        <v>231.970759659207</v>
      </c>
      <c r="I10667">
        <v>356.13488449271898</v>
      </c>
    </row>
    <row r="10668" spans="1:9" x14ac:dyDescent="0.25">
      <c r="A10668" t="s">
        <v>71</v>
      </c>
      <c r="B10668">
        <v>2006</v>
      </c>
      <c r="C10668">
        <v>10</v>
      </c>
      <c r="D10668">
        <v>191.20642896404101</v>
      </c>
      <c r="E10668">
        <v>3330.5033518835498</v>
      </c>
      <c r="F10668">
        <v>457.69174264874403</v>
      </c>
      <c r="G10668">
        <v>200.90108262921501</v>
      </c>
      <c r="H10668">
        <v>618.16486448322098</v>
      </c>
      <c r="I10668">
        <v>214.96113357845499</v>
      </c>
    </row>
    <row r="10669" spans="1:9" x14ac:dyDescent="0.25">
      <c r="A10669" t="s">
        <v>71</v>
      </c>
      <c r="B10669">
        <v>2006</v>
      </c>
      <c r="C10669">
        <v>11</v>
      </c>
      <c r="D10669">
        <v>165.87167649274201</v>
      </c>
      <c r="E10669">
        <v>3412.3446446974199</v>
      </c>
      <c r="F10669">
        <v>424.766164655914</v>
      </c>
      <c r="G10669">
        <v>189.786935185255</v>
      </c>
      <c r="H10669">
        <v>447.14243891944602</v>
      </c>
      <c r="I10669">
        <v>158.19197185765699</v>
      </c>
    </row>
    <row r="10670" spans="1:9" x14ac:dyDescent="0.25">
      <c r="A10670" t="s">
        <v>71</v>
      </c>
      <c r="B10670">
        <v>2006</v>
      </c>
      <c r="C10670">
        <v>12</v>
      </c>
      <c r="D10670">
        <v>289.56358949295998</v>
      </c>
      <c r="E10670">
        <v>3414.0911239453098</v>
      </c>
      <c r="F10670">
        <v>523.40140717327097</v>
      </c>
      <c r="G10670">
        <v>231.935413440286</v>
      </c>
      <c r="H10670">
        <v>499.01789501588303</v>
      </c>
      <c r="I10670">
        <v>177.374688173702</v>
      </c>
    </row>
    <row r="10671" spans="1:9" x14ac:dyDescent="0.25">
      <c r="A10671" t="s">
        <v>71</v>
      </c>
      <c r="B10671">
        <v>2007</v>
      </c>
      <c r="C10671">
        <v>1</v>
      </c>
      <c r="D10671">
        <v>403.46341611344297</v>
      </c>
      <c r="E10671">
        <v>3422.2970713116401</v>
      </c>
      <c r="F10671">
        <v>625.83869341035802</v>
      </c>
      <c r="G10671">
        <v>276.82520032163899</v>
      </c>
      <c r="H10671">
        <v>738.39566967468704</v>
      </c>
      <c r="I10671">
        <v>163.638776882429</v>
      </c>
    </row>
    <row r="10672" spans="1:9" x14ac:dyDescent="0.25">
      <c r="A10672" t="s">
        <v>71</v>
      </c>
      <c r="B10672">
        <v>2007</v>
      </c>
      <c r="C10672">
        <v>2</v>
      </c>
      <c r="D10672">
        <v>380.26096500197099</v>
      </c>
      <c r="E10672">
        <v>3426.72429467346</v>
      </c>
      <c r="F10672">
        <v>325.44245682484598</v>
      </c>
      <c r="G10672">
        <v>144.48397834504499</v>
      </c>
      <c r="H10672">
        <v>195.84850099690101</v>
      </c>
      <c r="I10672">
        <v>173.37780297139199</v>
      </c>
    </row>
    <row r="10673" spans="1:9" x14ac:dyDescent="0.25">
      <c r="A10673" t="s">
        <v>71</v>
      </c>
      <c r="B10673">
        <v>2007</v>
      </c>
      <c r="C10673">
        <v>3</v>
      </c>
      <c r="D10673">
        <v>1036.2618509957199</v>
      </c>
      <c r="E10673">
        <v>3381.0653487616</v>
      </c>
      <c r="F10673">
        <v>151.3836517858</v>
      </c>
      <c r="G10673">
        <v>67.835420592558904</v>
      </c>
      <c r="H10673">
        <v>172.57131761764899</v>
      </c>
      <c r="I10673">
        <v>636.055326110735</v>
      </c>
    </row>
    <row r="10674" spans="1:9" x14ac:dyDescent="0.25">
      <c r="A10674" t="s">
        <v>71</v>
      </c>
      <c r="B10674">
        <v>2007</v>
      </c>
      <c r="C10674">
        <v>4</v>
      </c>
      <c r="D10674">
        <v>1178.71805935615</v>
      </c>
      <c r="E10674">
        <v>3052.8789977134702</v>
      </c>
      <c r="F10674">
        <v>22.148102957186701</v>
      </c>
      <c r="G10674">
        <v>12.5170796288965</v>
      </c>
      <c r="H10674">
        <v>201.06067056073201</v>
      </c>
      <c r="I10674">
        <v>874.850179870901</v>
      </c>
    </row>
    <row r="10675" spans="1:9" x14ac:dyDescent="0.25">
      <c r="A10675" t="s">
        <v>71</v>
      </c>
      <c r="B10675">
        <v>2007</v>
      </c>
      <c r="C10675">
        <v>5</v>
      </c>
      <c r="D10675">
        <v>1411.8853814920601</v>
      </c>
      <c r="E10675">
        <v>2872.5147156826802</v>
      </c>
      <c r="F10675">
        <v>23.767394139134002</v>
      </c>
      <c r="G10675">
        <v>13.4947817593771</v>
      </c>
      <c r="H10675">
        <v>596.17399394013796</v>
      </c>
      <c r="I10675">
        <v>1165.8113970875499</v>
      </c>
    </row>
    <row r="10676" spans="1:9" x14ac:dyDescent="0.25">
      <c r="A10676" t="s">
        <v>71</v>
      </c>
      <c r="B10676">
        <v>2007</v>
      </c>
      <c r="C10676">
        <v>6</v>
      </c>
      <c r="D10676">
        <v>1223.411289717</v>
      </c>
      <c r="E10676">
        <v>2564.3888598587801</v>
      </c>
      <c r="F10676">
        <v>22.095736447566502</v>
      </c>
      <c r="G10676">
        <v>12.6210359821366</v>
      </c>
      <c r="H10676">
        <v>403.07142544952097</v>
      </c>
      <c r="I10676">
        <v>900.15401884762298</v>
      </c>
    </row>
    <row r="10677" spans="1:9" x14ac:dyDescent="0.25">
      <c r="A10677" t="s">
        <v>71</v>
      </c>
      <c r="B10677">
        <v>2007</v>
      </c>
      <c r="C10677">
        <v>7</v>
      </c>
      <c r="D10677">
        <v>762.05136387268396</v>
      </c>
      <c r="E10677">
        <v>2864.6933983189401</v>
      </c>
      <c r="F10677">
        <v>72.027105664335494</v>
      </c>
      <c r="G10677">
        <v>36.3164787706407</v>
      </c>
      <c r="H10677">
        <v>814.23440900212802</v>
      </c>
      <c r="I10677">
        <v>689.85936928765796</v>
      </c>
    </row>
    <row r="10678" spans="1:9" x14ac:dyDescent="0.25">
      <c r="A10678" t="s">
        <v>71</v>
      </c>
      <c r="B10678">
        <v>2007</v>
      </c>
      <c r="C10678">
        <v>8</v>
      </c>
      <c r="D10678">
        <v>598.29303298934099</v>
      </c>
      <c r="E10678">
        <v>3085.5663575540898</v>
      </c>
      <c r="F10678">
        <v>44.093708195990899</v>
      </c>
      <c r="G10678">
        <v>22.875790279258901</v>
      </c>
      <c r="H10678">
        <v>249.959992250331</v>
      </c>
      <c r="I10678">
        <v>613.88272174774602</v>
      </c>
    </row>
    <row r="10679" spans="1:9" x14ac:dyDescent="0.25">
      <c r="A10679" t="s">
        <v>71</v>
      </c>
      <c r="B10679">
        <v>2007</v>
      </c>
      <c r="C10679">
        <v>9</v>
      </c>
      <c r="D10679">
        <v>297.71600888752897</v>
      </c>
      <c r="E10679">
        <v>3306.1260965874499</v>
      </c>
      <c r="F10679">
        <v>323.70792832554099</v>
      </c>
      <c r="G10679">
        <v>143.983579443248</v>
      </c>
      <c r="H10679">
        <v>604.70284417202402</v>
      </c>
      <c r="I10679">
        <v>338.86473741867297</v>
      </c>
    </row>
    <row r="10680" spans="1:9" x14ac:dyDescent="0.25">
      <c r="A10680" t="s">
        <v>71</v>
      </c>
      <c r="B10680">
        <v>2007</v>
      </c>
      <c r="C10680">
        <v>10</v>
      </c>
      <c r="D10680">
        <v>169.80212790789699</v>
      </c>
      <c r="E10680">
        <v>3402.2748722917199</v>
      </c>
      <c r="F10680">
        <v>688.65246631677701</v>
      </c>
      <c r="G10680">
        <v>305.538905011118</v>
      </c>
      <c r="H10680">
        <v>901.67632523120903</v>
      </c>
      <c r="I10680">
        <v>200.22235743429201</v>
      </c>
    </row>
    <row r="10681" spans="1:9" x14ac:dyDescent="0.25">
      <c r="A10681" t="s">
        <v>71</v>
      </c>
      <c r="B10681">
        <v>2007</v>
      </c>
      <c r="C10681">
        <v>11</v>
      </c>
      <c r="D10681">
        <v>144.99746655519201</v>
      </c>
      <c r="E10681">
        <v>3421.58597716553</v>
      </c>
      <c r="F10681">
        <v>575.16177287769301</v>
      </c>
      <c r="G10681">
        <v>255.695158189626</v>
      </c>
      <c r="H10681">
        <v>635.38026137897998</v>
      </c>
      <c r="I10681">
        <v>143.931488249984</v>
      </c>
    </row>
    <row r="10682" spans="1:9" x14ac:dyDescent="0.25">
      <c r="A10682" t="s">
        <v>71</v>
      </c>
      <c r="B10682">
        <v>2007</v>
      </c>
      <c r="C10682">
        <v>12</v>
      </c>
      <c r="D10682">
        <v>221.05939209581601</v>
      </c>
      <c r="E10682">
        <v>3430.3367755458098</v>
      </c>
      <c r="F10682">
        <v>460.66687867185601</v>
      </c>
      <c r="G10682">
        <v>205.30469780039601</v>
      </c>
      <c r="H10682">
        <v>295.29859747062397</v>
      </c>
      <c r="I10682">
        <v>146.876271754849</v>
      </c>
    </row>
    <row r="10683" spans="1:9" x14ac:dyDescent="0.25">
      <c r="A10683" t="s">
        <v>71</v>
      </c>
      <c r="B10683">
        <v>2008</v>
      </c>
      <c r="C10683">
        <v>1</v>
      </c>
      <c r="D10683">
        <v>328.17583993097099</v>
      </c>
      <c r="E10683">
        <v>3425.8290440574601</v>
      </c>
      <c r="F10683">
        <v>494.01218225492499</v>
      </c>
      <c r="G10683">
        <v>219.11124629392299</v>
      </c>
      <c r="H10683">
        <v>376.60388679813502</v>
      </c>
      <c r="I10683">
        <v>141.165806285131</v>
      </c>
    </row>
    <row r="10684" spans="1:9" x14ac:dyDescent="0.25">
      <c r="A10684" t="s">
        <v>71</v>
      </c>
      <c r="B10684">
        <v>2008</v>
      </c>
      <c r="C10684">
        <v>2</v>
      </c>
      <c r="D10684">
        <v>492.75173131738597</v>
      </c>
      <c r="E10684">
        <v>3427.8706805218499</v>
      </c>
      <c r="F10684">
        <v>465.09332943597798</v>
      </c>
      <c r="G10684">
        <v>205.564511506889</v>
      </c>
      <c r="H10684">
        <v>438.12710296083202</v>
      </c>
      <c r="I10684">
        <v>218.21691517474599</v>
      </c>
    </row>
    <row r="10685" spans="1:9" x14ac:dyDescent="0.25">
      <c r="A10685" t="s">
        <v>71</v>
      </c>
      <c r="B10685">
        <v>2008</v>
      </c>
      <c r="C10685">
        <v>3</v>
      </c>
      <c r="D10685">
        <v>683.34931576507699</v>
      </c>
      <c r="E10685">
        <v>3416.0150905786099</v>
      </c>
      <c r="F10685">
        <v>413.51069356895403</v>
      </c>
      <c r="G10685">
        <v>183.02153332275901</v>
      </c>
      <c r="H10685">
        <v>522.38313919729706</v>
      </c>
      <c r="I10685">
        <v>439.52199714627</v>
      </c>
    </row>
    <row r="10686" spans="1:9" x14ac:dyDescent="0.25">
      <c r="A10686" t="s">
        <v>71</v>
      </c>
      <c r="B10686">
        <v>2008</v>
      </c>
      <c r="C10686">
        <v>4</v>
      </c>
      <c r="D10686">
        <v>1282.3969241238001</v>
      </c>
      <c r="E10686">
        <v>3252.3270931897</v>
      </c>
      <c r="F10686">
        <v>43.3987469417116</v>
      </c>
      <c r="G10686">
        <v>21.167671779323101</v>
      </c>
      <c r="H10686">
        <v>318.16984229787698</v>
      </c>
      <c r="I10686">
        <v>1044.8193998817401</v>
      </c>
    </row>
    <row r="10687" spans="1:9" x14ac:dyDescent="0.25">
      <c r="A10687" t="s">
        <v>71</v>
      </c>
      <c r="B10687">
        <v>2008</v>
      </c>
      <c r="C10687">
        <v>5</v>
      </c>
      <c r="D10687">
        <v>1345.1672374115899</v>
      </c>
      <c r="E10687">
        <v>2728.2000079515801</v>
      </c>
      <c r="F10687">
        <v>21.0743846548677</v>
      </c>
      <c r="G10687">
        <v>11.905427485033201</v>
      </c>
      <c r="H10687">
        <v>112.234108384382</v>
      </c>
      <c r="I10687">
        <v>1027.82855340427</v>
      </c>
    </row>
    <row r="10688" spans="1:9" x14ac:dyDescent="0.25">
      <c r="A10688" t="s">
        <v>71</v>
      </c>
      <c r="B10688">
        <v>2008</v>
      </c>
      <c r="C10688">
        <v>6</v>
      </c>
      <c r="D10688">
        <v>1132.2360860828701</v>
      </c>
      <c r="E10688">
        <v>2455.3396666091899</v>
      </c>
      <c r="F10688">
        <v>22.780343128660899</v>
      </c>
      <c r="G10688">
        <v>13.045421576778001</v>
      </c>
      <c r="H10688">
        <v>440.23327098032098</v>
      </c>
      <c r="I10688">
        <v>746.05212223029196</v>
      </c>
    </row>
    <row r="10689" spans="1:9" x14ac:dyDescent="0.25">
      <c r="A10689" t="s">
        <v>71</v>
      </c>
      <c r="B10689">
        <v>2008</v>
      </c>
      <c r="C10689">
        <v>7</v>
      </c>
      <c r="D10689">
        <v>826.87435473128301</v>
      </c>
      <c r="E10689">
        <v>2880.1893625157199</v>
      </c>
      <c r="F10689">
        <v>36.994327419375502</v>
      </c>
      <c r="G10689">
        <v>19.0686718963501</v>
      </c>
      <c r="H10689">
        <v>726.87967933840605</v>
      </c>
      <c r="I10689">
        <v>748.39405501147803</v>
      </c>
    </row>
    <row r="10690" spans="1:9" x14ac:dyDescent="0.25">
      <c r="A10690" t="s">
        <v>71</v>
      </c>
      <c r="B10690">
        <v>2008</v>
      </c>
      <c r="C10690">
        <v>8</v>
      </c>
      <c r="D10690">
        <v>464.63912045770797</v>
      </c>
      <c r="E10690">
        <v>3202.5451345871702</v>
      </c>
      <c r="F10690">
        <v>414.15630227659398</v>
      </c>
      <c r="G10690">
        <v>183.116054934993</v>
      </c>
      <c r="H10690">
        <v>1141.1123770234999</v>
      </c>
      <c r="I10690">
        <v>499.32987449433801</v>
      </c>
    </row>
    <row r="10691" spans="1:9" x14ac:dyDescent="0.25">
      <c r="A10691" t="s">
        <v>71</v>
      </c>
      <c r="B10691">
        <v>2008</v>
      </c>
      <c r="C10691">
        <v>9</v>
      </c>
      <c r="D10691">
        <v>237.66044396957199</v>
      </c>
      <c r="E10691">
        <v>3376.5322058793599</v>
      </c>
      <c r="F10691">
        <v>267.69972579302902</v>
      </c>
      <c r="G10691">
        <v>119.12919888032</v>
      </c>
      <c r="H10691">
        <v>293.75714685676701</v>
      </c>
      <c r="I10691">
        <v>285.34132146612899</v>
      </c>
    </row>
    <row r="10692" spans="1:9" x14ac:dyDescent="0.25">
      <c r="A10692" t="s">
        <v>71</v>
      </c>
      <c r="B10692">
        <v>2008</v>
      </c>
      <c r="C10692">
        <v>10</v>
      </c>
      <c r="D10692">
        <v>175.29172903406899</v>
      </c>
      <c r="E10692">
        <v>3407.0939715446498</v>
      </c>
      <c r="F10692">
        <v>701.68510076612404</v>
      </c>
      <c r="G10692">
        <v>311.458663686953</v>
      </c>
      <c r="H10692">
        <v>949.18318084235398</v>
      </c>
      <c r="I10692">
        <v>204.079110134237</v>
      </c>
    </row>
    <row r="10693" spans="1:9" x14ac:dyDescent="0.25">
      <c r="A10693" t="s">
        <v>71</v>
      </c>
      <c r="B10693">
        <v>2008</v>
      </c>
      <c r="C10693">
        <v>11</v>
      </c>
      <c r="D10693">
        <v>165.85478555390799</v>
      </c>
      <c r="E10693">
        <v>3414.4301214584302</v>
      </c>
      <c r="F10693">
        <v>516.91702764064803</v>
      </c>
      <c r="G10693">
        <v>228.28223944566599</v>
      </c>
      <c r="H10693">
        <v>564.408301043096</v>
      </c>
      <c r="I10693">
        <v>157.74310230229401</v>
      </c>
    </row>
    <row r="10694" spans="1:9" x14ac:dyDescent="0.25">
      <c r="A10694" t="s">
        <v>71</v>
      </c>
      <c r="B10694">
        <v>2008</v>
      </c>
      <c r="C10694">
        <v>12</v>
      </c>
      <c r="D10694">
        <v>205.43146346669801</v>
      </c>
      <c r="E10694">
        <v>3423.91059255661</v>
      </c>
      <c r="F10694">
        <v>550.86932507617996</v>
      </c>
      <c r="G10694">
        <v>245.05097050401699</v>
      </c>
      <c r="H10694">
        <v>488.60122575696403</v>
      </c>
      <c r="I10694">
        <v>139.126300867612</v>
      </c>
    </row>
    <row r="10695" spans="1:9" x14ac:dyDescent="0.25">
      <c r="A10695" t="s">
        <v>71</v>
      </c>
      <c r="B10695">
        <v>2009</v>
      </c>
      <c r="C10695">
        <v>1</v>
      </c>
      <c r="D10695">
        <v>308.51047749309203</v>
      </c>
      <c r="E10695">
        <v>3425.9705024172999</v>
      </c>
      <c r="F10695">
        <v>595.77501447763495</v>
      </c>
      <c r="G10695">
        <v>265.62428979085399</v>
      </c>
      <c r="H10695">
        <v>574.75321613367703</v>
      </c>
      <c r="I10695">
        <v>136.17334338805199</v>
      </c>
    </row>
    <row r="10696" spans="1:9" x14ac:dyDescent="0.25">
      <c r="A10696" t="s">
        <v>71</v>
      </c>
      <c r="B10696">
        <v>2009</v>
      </c>
      <c r="C10696">
        <v>2</v>
      </c>
      <c r="D10696">
        <v>380.52091894305801</v>
      </c>
      <c r="E10696">
        <v>3423.1420302471902</v>
      </c>
      <c r="F10696">
        <v>509.59400571594199</v>
      </c>
      <c r="G10696">
        <v>227.168597595303</v>
      </c>
      <c r="H10696">
        <v>470.99158246513599</v>
      </c>
      <c r="I10696">
        <v>173.760090548959</v>
      </c>
    </row>
    <row r="10697" spans="1:9" x14ac:dyDescent="0.25">
      <c r="A10697" t="s">
        <v>71</v>
      </c>
      <c r="B10697">
        <v>2009</v>
      </c>
      <c r="C10697">
        <v>3</v>
      </c>
      <c r="D10697">
        <v>619.45138178415903</v>
      </c>
      <c r="E10697">
        <v>3399.22940661652</v>
      </c>
      <c r="F10697">
        <v>465.40868123563803</v>
      </c>
      <c r="G10697">
        <v>207.892530316175</v>
      </c>
      <c r="H10697">
        <v>758.17334126316996</v>
      </c>
      <c r="I10697">
        <v>390.18391878616598</v>
      </c>
    </row>
    <row r="10698" spans="1:9" x14ac:dyDescent="0.25">
      <c r="A10698" t="s">
        <v>71</v>
      </c>
      <c r="B10698">
        <v>2009</v>
      </c>
      <c r="C10698">
        <v>4</v>
      </c>
      <c r="D10698">
        <v>1270.20790793881</v>
      </c>
      <c r="E10698">
        <v>3221.5170990307602</v>
      </c>
      <c r="F10698">
        <v>29.611073223291601</v>
      </c>
      <c r="G10698">
        <v>15.378908075009999</v>
      </c>
      <c r="H10698">
        <v>98.322625205284396</v>
      </c>
      <c r="I10698">
        <v>1006.9498015709401</v>
      </c>
    </row>
    <row r="10699" spans="1:9" x14ac:dyDescent="0.25">
      <c r="A10699" t="s">
        <v>71</v>
      </c>
      <c r="B10699">
        <v>2009</v>
      </c>
      <c r="C10699">
        <v>5</v>
      </c>
      <c r="D10699">
        <v>1374.1499159861601</v>
      </c>
      <c r="E10699">
        <v>2694.45135571434</v>
      </c>
      <c r="F10699">
        <v>21.9565340912336</v>
      </c>
      <c r="G10699">
        <v>12.4551855336187</v>
      </c>
      <c r="H10699">
        <v>249.75359914383199</v>
      </c>
      <c r="I10699">
        <v>1027.32505490207</v>
      </c>
    </row>
    <row r="10700" spans="1:9" x14ac:dyDescent="0.25">
      <c r="A10700" t="s">
        <v>71</v>
      </c>
      <c r="B10700">
        <v>2009</v>
      </c>
      <c r="C10700">
        <v>6</v>
      </c>
      <c r="D10700">
        <v>1000.415511519</v>
      </c>
      <c r="E10700">
        <v>3125.3815139755998</v>
      </c>
      <c r="F10700">
        <v>210.384271407797</v>
      </c>
      <c r="G10700">
        <v>96.857101050590899</v>
      </c>
      <c r="H10700">
        <v>1588.6272341112699</v>
      </c>
      <c r="I10700">
        <v>988.17082364453302</v>
      </c>
    </row>
    <row r="10701" spans="1:9" x14ac:dyDescent="0.25">
      <c r="A10701" t="s">
        <v>71</v>
      </c>
      <c r="B10701">
        <v>2009</v>
      </c>
      <c r="C10701">
        <v>7</v>
      </c>
      <c r="D10701">
        <v>837.75277441336095</v>
      </c>
      <c r="E10701">
        <v>3267.3646934860999</v>
      </c>
      <c r="F10701">
        <v>193.90376437737001</v>
      </c>
      <c r="G10701">
        <v>90.588057067347705</v>
      </c>
      <c r="H10701">
        <v>987.65814453206303</v>
      </c>
      <c r="I10701">
        <v>903.66638826111796</v>
      </c>
    </row>
    <row r="10702" spans="1:9" x14ac:dyDescent="0.25">
      <c r="A10702" t="s">
        <v>71</v>
      </c>
      <c r="B10702">
        <v>2009</v>
      </c>
      <c r="C10702">
        <v>8</v>
      </c>
      <c r="D10702">
        <v>511.27700296513302</v>
      </c>
      <c r="E10702">
        <v>3365.91302509354</v>
      </c>
      <c r="F10702">
        <v>321.392383038616</v>
      </c>
      <c r="G10702">
        <v>144.65105344506799</v>
      </c>
      <c r="H10702">
        <v>710.75036495826498</v>
      </c>
      <c r="I10702">
        <v>583.22498764857301</v>
      </c>
    </row>
    <row r="10703" spans="1:9" x14ac:dyDescent="0.25">
      <c r="A10703" t="s">
        <v>71</v>
      </c>
      <c r="B10703">
        <v>2009</v>
      </c>
      <c r="C10703">
        <v>9</v>
      </c>
      <c r="D10703">
        <v>280.11395746085498</v>
      </c>
      <c r="E10703">
        <v>3411.4069776515198</v>
      </c>
      <c r="F10703">
        <v>570.11048071464495</v>
      </c>
      <c r="G10703">
        <v>255.14414739005099</v>
      </c>
      <c r="H10703">
        <v>814.04428288408496</v>
      </c>
      <c r="I10703">
        <v>333.61824210335999</v>
      </c>
    </row>
    <row r="10704" spans="1:9" x14ac:dyDescent="0.25">
      <c r="A10704" t="s">
        <v>71</v>
      </c>
      <c r="B10704">
        <v>2009</v>
      </c>
      <c r="C10704">
        <v>10</v>
      </c>
      <c r="D10704">
        <v>145.75168330340199</v>
      </c>
      <c r="E10704">
        <v>3412.8661278773502</v>
      </c>
      <c r="F10704">
        <v>816.76574641527202</v>
      </c>
      <c r="G10704">
        <v>363.20017691673701</v>
      </c>
      <c r="H10704">
        <v>1214.5882325325399</v>
      </c>
      <c r="I10704">
        <v>178.94729557806701</v>
      </c>
    </row>
    <row r="10705" spans="1:9" x14ac:dyDescent="0.25">
      <c r="A10705" t="s">
        <v>71</v>
      </c>
      <c r="B10705">
        <v>2009</v>
      </c>
      <c r="C10705">
        <v>11</v>
      </c>
      <c r="D10705">
        <v>133.020399244228</v>
      </c>
      <c r="E10705">
        <v>3420.8046203485101</v>
      </c>
      <c r="F10705">
        <v>697.90732602817502</v>
      </c>
      <c r="G10705">
        <v>311.260157418598</v>
      </c>
      <c r="H10705">
        <v>820.40816593516104</v>
      </c>
      <c r="I10705">
        <v>134.57491109692299</v>
      </c>
    </row>
    <row r="10706" spans="1:9" x14ac:dyDescent="0.25">
      <c r="A10706" t="s">
        <v>71</v>
      </c>
      <c r="B10706">
        <v>2009</v>
      </c>
      <c r="C10706">
        <v>12</v>
      </c>
      <c r="D10706">
        <v>179.486992756863</v>
      </c>
      <c r="E10706">
        <v>3418.4270642495699</v>
      </c>
      <c r="F10706">
        <v>854.16900575107604</v>
      </c>
      <c r="G10706">
        <v>380.02655008543002</v>
      </c>
      <c r="H10706">
        <v>1118.8606163527099</v>
      </c>
      <c r="I10706">
        <v>127.528356664214</v>
      </c>
    </row>
    <row r="10707" spans="1:9" x14ac:dyDescent="0.25">
      <c r="A10707" t="s">
        <v>71</v>
      </c>
      <c r="B10707">
        <v>2010</v>
      </c>
      <c r="C10707">
        <v>1</v>
      </c>
      <c r="D10707">
        <v>247.43858666964701</v>
      </c>
      <c r="E10707">
        <v>3424.1648309184302</v>
      </c>
      <c r="F10707">
        <v>453.39379703340501</v>
      </c>
      <c r="G10707">
        <v>202.88182386081101</v>
      </c>
      <c r="H10707">
        <v>273.25138865246203</v>
      </c>
      <c r="I10707">
        <v>117.908900299485</v>
      </c>
    </row>
    <row r="10708" spans="1:9" x14ac:dyDescent="0.25">
      <c r="A10708" t="s">
        <v>71</v>
      </c>
      <c r="B10708">
        <v>2010</v>
      </c>
      <c r="C10708">
        <v>2</v>
      </c>
      <c r="D10708">
        <v>385.91964576743402</v>
      </c>
      <c r="E10708">
        <v>3388.19782144806</v>
      </c>
      <c r="F10708">
        <v>476.9688777705</v>
      </c>
      <c r="G10708">
        <v>212.56713468943701</v>
      </c>
      <c r="H10708">
        <v>561.84018582102499</v>
      </c>
      <c r="I10708">
        <v>174.36245392756001</v>
      </c>
    </row>
    <row r="10709" spans="1:9" x14ac:dyDescent="0.25">
      <c r="A10709" t="s">
        <v>71</v>
      </c>
      <c r="B10709">
        <v>2010</v>
      </c>
      <c r="C10709">
        <v>3</v>
      </c>
      <c r="D10709">
        <v>746.56806284219601</v>
      </c>
      <c r="E10709">
        <v>3418.5135069601401</v>
      </c>
      <c r="F10709">
        <v>389.47086286187198</v>
      </c>
      <c r="G10709">
        <v>174.38552234996001</v>
      </c>
      <c r="H10709">
        <v>567.70272741786903</v>
      </c>
      <c r="I10709">
        <v>473.19931828988598</v>
      </c>
    </row>
    <row r="10710" spans="1:9" x14ac:dyDescent="0.25">
      <c r="A10710" t="s">
        <v>71</v>
      </c>
      <c r="B10710">
        <v>2010</v>
      </c>
      <c r="C10710">
        <v>4</v>
      </c>
      <c r="D10710">
        <v>1214.78594845153</v>
      </c>
      <c r="E10710">
        <v>3260.3113874564401</v>
      </c>
      <c r="F10710">
        <v>85.732141440711601</v>
      </c>
      <c r="G10710">
        <v>40.444697589171803</v>
      </c>
      <c r="H10710">
        <v>482.50379080203101</v>
      </c>
      <c r="I10710">
        <v>981.16766999705305</v>
      </c>
    </row>
    <row r="10711" spans="1:9" x14ac:dyDescent="0.25">
      <c r="A10711" t="s">
        <v>71</v>
      </c>
      <c r="B10711">
        <v>2010</v>
      </c>
      <c r="C10711">
        <v>5</v>
      </c>
      <c r="D10711">
        <v>1445.29343948684</v>
      </c>
      <c r="E10711">
        <v>3150.9834150357801</v>
      </c>
      <c r="F10711">
        <v>34.935791773560098</v>
      </c>
      <c r="G10711">
        <v>18.616065434872599</v>
      </c>
      <c r="H10711">
        <v>726.549470631948</v>
      </c>
      <c r="I10711">
        <v>1364.6919124096701</v>
      </c>
    </row>
    <row r="10712" spans="1:9" x14ac:dyDescent="0.25">
      <c r="A10712" t="s">
        <v>71</v>
      </c>
      <c r="B10712">
        <v>2010</v>
      </c>
      <c r="C10712">
        <v>6</v>
      </c>
      <c r="D10712">
        <v>1020.3939790795999</v>
      </c>
      <c r="E10712">
        <v>3065.9207470952601</v>
      </c>
      <c r="F10712">
        <v>77.763331559057207</v>
      </c>
      <c r="G10712">
        <v>37.137719605697598</v>
      </c>
      <c r="H10712">
        <v>892.53532778619001</v>
      </c>
      <c r="I10712">
        <v>995.31230738203499</v>
      </c>
    </row>
    <row r="10713" spans="1:9" x14ac:dyDescent="0.25">
      <c r="A10713" t="s">
        <v>71</v>
      </c>
      <c r="B10713">
        <v>2010</v>
      </c>
      <c r="C10713">
        <v>7</v>
      </c>
      <c r="D10713">
        <v>1031.99112153544</v>
      </c>
      <c r="E10713">
        <v>3166.78852636597</v>
      </c>
      <c r="F10713">
        <v>96.234079808902706</v>
      </c>
      <c r="G10713">
        <v>48.586916023769099</v>
      </c>
      <c r="H10713">
        <v>931.53911118771498</v>
      </c>
      <c r="I10713">
        <v>1061.76211058127</v>
      </c>
    </row>
    <row r="10714" spans="1:9" x14ac:dyDescent="0.25">
      <c r="A10714" t="s">
        <v>71</v>
      </c>
      <c r="B10714">
        <v>2010</v>
      </c>
      <c r="C10714">
        <v>8</v>
      </c>
      <c r="D10714">
        <v>552.255772051245</v>
      </c>
      <c r="E10714">
        <v>3334.8649387773899</v>
      </c>
      <c r="F10714">
        <v>666.86985839725503</v>
      </c>
      <c r="G10714">
        <v>297.62996217616097</v>
      </c>
      <c r="H10714">
        <v>1498.85046600991</v>
      </c>
      <c r="I10714">
        <v>620.02967803709998</v>
      </c>
    </row>
    <row r="10715" spans="1:9" x14ac:dyDescent="0.25">
      <c r="A10715" t="s">
        <v>71</v>
      </c>
      <c r="B10715">
        <v>2010</v>
      </c>
      <c r="C10715">
        <v>9</v>
      </c>
      <c r="D10715">
        <v>234.51180314625401</v>
      </c>
      <c r="E10715">
        <v>3396.35162296204</v>
      </c>
      <c r="F10715">
        <v>606.47241121614502</v>
      </c>
      <c r="G10715">
        <v>271.321207144281</v>
      </c>
      <c r="H10715">
        <v>928.42988396590897</v>
      </c>
      <c r="I10715">
        <v>284.07771436871798</v>
      </c>
    </row>
    <row r="10716" spans="1:9" x14ac:dyDescent="0.25">
      <c r="A10716" t="s">
        <v>71</v>
      </c>
      <c r="B10716">
        <v>2010</v>
      </c>
      <c r="C10716">
        <v>10</v>
      </c>
      <c r="D10716">
        <v>190.10497702212999</v>
      </c>
      <c r="E10716">
        <v>3413.52065461655</v>
      </c>
      <c r="F10716">
        <v>483.57532618013403</v>
      </c>
      <c r="G10716">
        <v>217.06818878087799</v>
      </c>
      <c r="H10716">
        <v>527.71284516153298</v>
      </c>
      <c r="I10716">
        <v>220.041018459561</v>
      </c>
    </row>
    <row r="10717" spans="1:9" x14ac:dyDescent="0.25">
      <c r="A10717" t="s">
        <v>71</v>
      </c>
      <c r="B10717">
        <v>2010</v>
      </c>
      <c r="C10717">
        <v>11</v>
      </c>
      <c r="D10717">
        <v>146.02066469674099</v>
      </c>
      <c r="E10717">
        <v>3415.3095054206801</v>
      </c>
      <c r="F10717">
        <v>819.57423621389296</v>
      </c>
      <c r="G10717">
        <v>363.783961571833</v>
      </c>
      <c r="H10717">
        <v>1133.94753076546</v>
      </c>
      <c r="I10717">
        <v>145.66592897994499</v>
      </c>
    </row>
    <row r="10718" spans="1:9" x14ac:dyDescent="0.25">
      <c r="A10718" t="s">
        <v>71</v>
      </c>
      <c r="B10718">
        <v>2010</v>
      </c>
      <c r="C10718">
        <v>12</v>
      </c>
      <c r="D10718">
        <v>161.06823492433301</v>
      </c>
      <c r="E10718">
        <v>3407.6908653440801</v>
      </c>
      <c r="F10718">
        <v>714.50090496913901</v>
      </c>
      <c r="G10718">
        <v>317.88852436087899</v>
      </c>
      <c r="H10718">
        <v>839.32626665842304</v>
      </c>
      <c r="I10718">
        <v>119.07260494002099</v>
      </c>
    </row>
    <row r="10719" spans="1:9" x14ac:dyDescent="0.25">
      <c r="A10719" t="s">
        <v>71</v>
      </c>
      <c r="B10719">
        <v>2011</v>
      </c>
      <c r="C10719">
        <v>1</v>
      </c>
      <c r="D10719">
        <v>303.33217815410501</v>
      </c>
      <c r="E10719">
        <v>3421.19076942123</v>
      </c>
      <c r="F10719">
        <v>587.12311161024104</v>
      </c>
      <c r="G10719">
        <v>261.792665330636</v>
      </c>
      <c r="H10719">
        <v>609.12601484265701</v>
      </c>
      <c r="I10719">
        <v>134.98851274621501</v>
      </c>
    </row>
    <row r="10720" spans="1:9" x14ac:dyDescent="0.25">
      <c r="A10720" t="s">
        <v>71</v>
      </c>
      <c r="B10720">
        <v>2011</v>
      </c>
      <c r="C10720">
        <v>2</v>
      </c>
      <c r="D10720">
        <v>354.22235434495298</v>
      </c>
      <c r="E10720">
        <v>3424.1840661082501</v>
      </c>
      <c r="F10720">
        <v>401.723947664337</v>
      </c>
      <c r="G10720">
        <v>179.24766420307799</v>
      </c>
      <c r="H10720">
        <v>358.160767974169</v>
      </c>
      <c r="I10720">
        <v>166.47984088347201</v>
      </c>
    </row>
    <row r="10721" spans="1:9" x14ac:dyDescent="0.25">
      <c r="A10721" t="s">
        <v>71</v>
      </c>
      <c r="B10721">
        <v>2011</v>
      </c>
      <c r="C10721">
        <v>3</v>
      </c>
      <c r="D10721">
        <v>723.07330573510899</v>
      </c>
      <c r="E10721">
        <v>3412.9027781299601</v>
      </c>
      <c r="F10721">
        <v>158.33770694812799</v>
      </c>
      <c r="G10721">
        <v>71.275751076709199</v>
      </c>
      <c r="H10721">
        <v>182.33593627292899</v>
      </c>
      <c r="I10721">
        <v>451.086524690072</v>
      </c>
    </row>
    <row r="10722" spans="1:9" x14ac:dyDescent="0.25">
      <c r="A10722" t="s">
        <v>71</v>
      </c>
      <c r="B10722">
        <v>2011</v>
      </c>
      <c r="C10722">
        <v>4</v>
      </c>
      <c r="D10722">
        <v>1247.7207378641001</v>
      </c>
      <c r="E10722">
        <v>3247.6190402954098</v>
      </c>
      <c r="F10722">
        <v>78.623925174089393</v>
      </c>
      <c r="G10722">
        <v>37.232223144960301</v>
      </c>
      <c r="H10722">
        <v>200.51287322745401</v>
      </c>
      <c r="I10722">
        <v>1006.43706936393</v>
      </c>
    </row>
    <row r="10723" spans="1:9" x14ac:dyDescent="0.25">
      <c r="A10723" t="s">
        <v>71</v>
      </c>
      <c r="B10723">
        <v>2011</v>
      </c>
      <c r="C10723">
        <v>5</v>
      </c>
      <c r="D10723">
        <v>1343.1886372849301</v>
      </c>
      <c r="E10723">
        <v>2919.79936466453</v>
      </c>
      <c r="F10723">
        <v>25.076587985460499</v>
      </c>
      <c r="G10723">
        <v>14.1178306204084</v>
      </c>
      <c r="H10723">
        <v>743.67240305746998</v>
      </c>
      <c r="I10723">
        <v>1128.9541431237201</v>
      </c>
    </row>
    <row r="10724" spans="1:9" x14ac:dyDescent="0.25">
      <c r="A10724" t="s">
        <v>71</v>
      </c>
      <c r="B10724">
        <v>2011</v>
      </c>
      <c r="C10724">
        <v>6</v>
      </c>
      <c r="D10724">
        <v>1216.3609236007601</v>
      </c>
      <c r="E10724">
        <v>2766.6170723538198</v>
      </c>
      <c r="F10724">
        <v>22.828293105840999</v>
      </c>
      <c r="G10724">
        <v>12.964294475171901</v>
      </c>
      <c r="H10724">
        <v>505.75712422962198</v>
      </c>
      <c r="I10724">
        <v>1013.43948854849</v>
      </c>
    </row>
    <row r="10725" spans="1:9" x14ac:dyDescent="0.25">
      <c r="A10725" t="s">
        <v>71</v>
      </c>
      <c r="B10725">
        <v>2011</v>
      </c>
      <c r="C10725">
        <v>7</v>
      </c>
      <c r="D10725">
        <v>903.722824558036</v>
      </c>
      <c r="E10725">
        <v>3026.7151352884698</v>
      </c>
      <c r="F10725">
        <v>140.85685907899</v>
      </c>
      <c r="G10725">
        <v>67.228352127294002</v>
      </c>
      <c r="H10725">
        <v>1082.85100576176</v>
      </c>
      <c r="I10725">
        <v>863.85399970798005</v>
      </c>
    </row>
    <row r="10726" spans="1:9" x14ac:dyDescent="0.25">
      <c r="A10726" t="s">
        <v>71</v>
      </c>
      <c r="B10726">
        <v>2011</v>
      </c>
      <c r="C10726">
        <v>8</v>
      </c>
      <c r="D10726">
        <v>507.48036473727501</v>
      </c>
      <c r="E10726">
        <v>3316.3626276135301</v>
      </c>
      <c r="F10726">
        <v>438.38679637731599</v>
      </c>
      <c r="G10726">
        <v>197.13092344008999</v>
      </c>
      <c r="H10726">
        <v>1048.5113697059601</v>
      </c>
      <c r="I10726">
        <v>567.90203656257097</v>
      </c>
    </row>
    <row r="10727" spans="1:9" x14ac:dyDescent="0.25">
      <c r="A10727" t="s">
        <v>71</v>
      </c>
      <c r="B10727">
        <v>2011</v>
      </c>
      <c r="C10727">
        <v>9</v>
      </c>
      <c r="D10727">
        <v>259.73879366606201</v>
      </c>
      <c r="E10727">
        <v>3415.6307746884199</v>
      </c>
      <c r="F10727">
        <v>431.42856273876203</v>
      </c>
      <c r="G10727">
        <v>193.25973199377199</v>
      </c>
      <c r="H10727">
        <v>557.81821900966202</v>
      </c>
      <c r="I10727">
        <v>312.035943372948</v>
      </c>
    </row>
    <row r="10728" spans="1:9" x14ac:dyDescent="0.25">
      <c r="A10728" t="s">
        <v>71</v>
      </c>
      <c r="B10728">
        <v>2011</v>
      </c>
      <c r="C10728">
        <v>10</v>
      </c>
      <c r="D10728">
        <v>186.460697029524</v>
      </c>
      <c r="E10728">
        <v>3422.5993356355302</v>
      </c>
      <c r="F10728">
        <v>465.068125015259</v>
      </c>
      <c r="G10728">
        <v>207.75181576399001</v>
      </c>
      <c r="H10728">
        <v>454.86480965266202</v>
      </c>
      <c r="I10728">
        <v>214.60387937147399</v>
      </c>
    </row>
    <row r="10729" spans="1:9" x14ac:dyDescent="0.25">
      <c r="A10729" t="s">
        <v>71</v>
      </c>
      <c r="B10729">
        <v>2011</v>
      </c>
      <c r="C10729">
        <v>11</v>
      </c>
      <c r="D10729">
        <v>169.67179057531999</v>
      </c>
      <c r="E10729">
        <v>3413.84837643829</v>
      </c>
      <c r="F10729">
        <v>434.30800654615399</v>
      </c>
      <c r="G10729">
        <v>194.55214140188801</v>
      </c>
      <c r="H10729">
        <v>317.69482975324701</v>
      </c>
      <c r="I10729">
        <v>159.84862949909399</v>
      </c>
    </row>
    <row r="10730" spans="1:9" x14ac:dyDescent="0.25">
      <c r="A10730" t="s">
        <v>71</v>
      </c>
      <c r="B10730">
        <v>2011</v>
      </c>
      <c r="C10730">
        <v>12</v>
      </c>
      <c r="D10730">
        <v>225.04596730389301</v>
      </c>
      <c r="E10730">
        <v>3414.3268812861702</v>
      </c>
      <c r="F10730">
        <v>733.04044735290597</v>
      </c>
      <c r="G10730">
        <v>325.31384347421601</v>
      </c>
      <c r="H10730">
        <v>995.15776840583806</v>
      </c>
      <c r="I10730">
        <v>147.088882158258</v>
      </c>
    </row>
    <row r="10731" spans="1:9" x14ac:dyDescent="0.25">
      <c r="A10731" t="s">
        <v>71</v>
      </c>
      <c r="B10731">
        <v>2012</v>
      </c>
      <c r="C10731">
        <v>1</v>
      </c>
      <c r="D10731">
        <v>292.83647312338798</v>
      </c>
      <c r="E10731">
        <v>3423.2911076617402</v>
      </c>
      <c r="F10731">
        <v>711.62223152156798</v>
      </c>
      <c r="G10731">
        <v>317.12649457807498</v>
      </c>
      <c r="H10731">
        <v>828.40090160375303</v>
      </c>
      <c r="I10731">
        <v>131.589311716943</v>
      </c>
    </row>
    <row r="10732" spans="1:9" x14ac:dyDescent="0.25">
      <c r="A10732" t="s">
        <v>71</v>
      </c>
      <c r="B10732">
        <v>2012</v>
      </c>
      <c r="C10732">
        <v>2</v>
      </c>
      <c r="D10732">
        <v>381.06076314756899</v>
      </c>
      <c r="E10732">
        <v>3421.9658363253802</v>
      </c>
      <c r="F10732">
        <v>554.93592300268199</v>
      </c>
      <c r="G10732">
        <v>247.359788544655</v>
      </c>
      <c r="H10732">
        <v>565.47437591110702</v>
      </c>
      <c r="I10732">
        <v>179.102960614767</v>
      </c>
    </row>
    <row r="10733" spans="1:9" x14ac:dyDescent="0.25">
      <c r="A10733" t="s">
        <v>71</v>
      </c>
      <c r="B10733">
        <v>2012</v>
      </c>
      <c r="C10733">
        <v>3</v>
      </c>
      <c r="D10733">
        <v>730.68744128069397</v>
      </c>
      <c r="E10733">
        <v>3391.9971168869001</v>
      </c>
      <c r="F10733">
        <v>250.95028596077</v>
      </c>
      <c r="G10733">
        <v>111.97183531048999</v>
      </c>
      <c r="H10733">
        <v>484.71110293373101</v>
      </c>
      <c r="I10733">
        <v>460.78636268123199</v>
      </c>
    </row>
    <row r="10734" spans="1:9" x14ac:dyDescent="0.25">
      <c r="A10734" t="s">
        <v>71</v>
      </c>
      <c r="B10734">
        <v>2012</v>
      </c>
      <c r="C10734">
        <v>4</v>
      </c>
      <c r="D10734">
        <v>1124.1669850916701</v>
      </c>
      <c r="E10734">
        <v>3351.2591589148001</v>
      </c>
      <c r="F10734">
        <v>180.07506552826499</v>
      </c>
      <c r="G10734">
        <v>81.515006941803804</v>
      </c>
      <c r="H10734">
        <v>616.99123309809704</v>
      </c>
      <c r="I10734">
        <v>962.82773925260506</v>
      </c>
    </row>
    <row r="10735" spans="1:9" x14ac:dyDescent="0.25">
      <c r="A10735" t="s">
        <v>71</v>
      </c>
      <c r="B10735">
        <v>2012</v>
      </c>
      <c r="C10735">
        <v>5</v>
      </c>
      <c r="D10735">
        <v>1377.70758763198</v>
      </c>
      <c r="E10735">
        <v>3098.2466281029501</v>
      </c>
      <c r="F10735">
        <v>32.360772633702297</v>
      </c>
      <c r="G10735">
        <v>17.3910987678167</v>
      </c>
      <c r="H10735">
        <v>730.902139776946</v>
      </c>
      <c r="I10735">
        <v>1276.1960109730701</v>
      </c>
    </row>
    <row r="10736" spans="1:9" x14ac:dyDescent="0.25">
      <c r="A10736" t="s">
        <v>71</v>
      </c>
      <c r="B10736">
        <v>2012</v>
      </c>
      <c r="C10736">
        <v>6</v>
      </c>
      <c r="D10736">
        <v>1024.1013258984799</v>
      </c>
      <c r="E10736">
        <v>3157.5296785239402</v>
      </c>
      <c r="F10736">
        <v>75.620546916606799</v>
      </c>
      <c r="G10736">
        <v>36.443985054842003</v>
      </c>
      <c r="H10736">
        <v>926.94428581981902</v>
      </c>
      <c r="I10736">
        <v>1043.74740286428</v>
      </c>
    </row>
    <row r="10737" spans="1:9" x14ac:dyDescent="0.25">
      <c r="A10737" t="s">
        <v>71</v>
      </c>
      <c r="B10737">
        <v>2012</v>
      </c>
      <c r="C10737">
        <v>7</v>
      </c>
      <c r="D10737">
        <v>792.64651832324898</v>
      </c>
      <c r="E10737">
        <v>3319.2197800853701</v>
      </c>
      <c r="F10737">
        <v>240.307140139528</v>
      </c>
      <c r="G10737">
        <v>112.553947233927</v>
      </c>
      <c r="H10737">
        <v>923.88796585442299</v>
      </c>
      <c r="I10737">
        <v>875.28577707897705</v>
      </c>
    </row>
    <row r="10738" spans="1:9" x14ac:dyDescent="0.25">
      <c r="A10738" t="s">
        <v>71</v>
      </c>
      <c r="B10738">
        <v>2012</v>
      </c>
      <c r="C10738">
        <v>8</v>
      </c>
      <c r="D10738">
        <v>438.61831342831698</v>
      </c>
      <c r="E10738">
        <v>3401.53443953033</v>
      </c>
      <c r="F10738">
        <v>446.43006894079201</v>
      </c>
      <c r="G10738">
        <v>200.03849375679201</v>
      </c>
      <c r="H10738">
        <v>881.613904466142</v>
      </c>
      <c r="I10738">
        <v>512.36562762658605</v>
      </c>
    </row>
    <row r="10739" spans="1:9" x14ac:dyDescent="0.25">
      <c r="A10739" t="s">
        <v>71</v>
      </c>
      <c r="B10739">
        <v>2012</v>
      </c>
      <c r="C10739">
        <v>9</v>
      </c>
      <c r="D10739">
        <v>245.673660213424</v>
      </c>
      <c r="E10739">
        <v>3407.2065114704901</v>
      </c>
      <c r="F10739">
        <v>585.84460757192596</v>
      </c>
      <c r="G10739">
        <v>261.324476213531</v>
      </c>
      <c r="H10739">
        <v>880.41289063241697</v>
      </c>
      <c r="I10739">
        <v>296.21664958252899</v>
      </c>
    </row>
    <row r="10740" spans="1:9" x14ac:dyDescent="0.25">
      <c r="A10740" t="s">
        <v>71</v>
      </c>
      <c r="B10740">
        <v>2012</v>
      </c>
      <c r="C10740">
        <v>10</v>
      </c>
      <c r="D10740">
        <v>156.55365520318301</v>
      </c>
      <c r="E10740">
        <v>3403.6610087548802</v>
      </c>
      <c r="F10740">
        <v>836.40815890871102</v>
      </c>
      <c r="G10740">
        <v>372.87397251620303</v>
      </c>
      <c r="H10740">
        <v>1197.2479142161501</v>
      </c>
      <c r="I10740">
        <v>186.96491639987201</v>
      </c>
    </row>
    <row r="10741" spans="1:9" x14ac:dyDescent="0.25">
      <c r="A10741" t="s">
        <v>71</v>
      </c>
      <c r="B10741">
        <v>2012</v>
      </c>
      <c r="C10741">
        <v>11</v>
      </c>
      <c r="D10741">
        <v>141.100388130233</v>
      </c>
      <c r="E10741">
        <v>3411.6357925550901</v>
      </c>
      <c r="F10741">
        <v>906.74865340366398</v>
      </c>
      <c r="G10741">
        <v>405.70190353913301</v>
      </c>
      <c r="H10741">
        <v>1230.8316747178401</v>
      </c>
      <c r="I10741">
        <v>140.333866515887</v>
      </c>
    </row>
    <row r="10742" spans="1:9" x14ac:dyDescent="0.25">
      <c r="A10742" t="s">
        <v>71</v>
      </c>
      <c r="B10742">
        <v>2012</v>
      </c>
      <c r="C10742">
        <v>12</v>
      </c>
      <c r="D10742">
        <v>185.32878973463701</v>
      </c>
      <c r="E10742">
        <v>3420.1953257557702</v>
      </c>
      <c r="F10742">
        <v>682.66431633983598</v>
      </c>
      <c r="G10742">
        <v>303.72045364822401</v>
      </c>
      <c r="H10742">
        <v>811.150919217661</v>
      </c>
      <c r="I10742">
        <v>129.20240741799401</v>
      </c>
    </row>
    <row r="10743" spans="1:9" x14ac:dyDescent="0.25">
      <c r="A10743" t="s">
        <v>71</v>
      </c>
      <c r="B10743">
        <v>2013</v>
      </c>
      <c r="C10743">
        <v>1</v>
      </c>
      <c r="D10743">
        <v>273.14936751347301</v>
      </c>
      <c r="E10743">
        <v>3423.6448511172498</v>
      </c>
      <c r="F10743">
        <v>576.13735282960897</v>
      </c>
      <c r="G10743">
        <v>256.84994442563601</v>
      </c>
      <c r="H10743">
        <v>546.64962563454696</v>
      </c>
      <c r="I10743">
        <v>125.70279191286799</v>
      </c>
    </row>
    <row r="10744" spans="1:9" x14ac:dyDescent="0.25">
      <c r="A10744" t="s">
        <v>71</v>
      </c>
      <c r="B10744">
        <v>2013</v>
      </c>
      <c r="C10744">
        <v>2</v>
      </c>
      <c r="D10744">
        <v>410.43336058468799</v>
      </c>
      <c r="E10744">
        <v>3415.8784317823802</v>
      </c>
      <c r="F10744">
        <v>478.870892400093</v>
      </c>
      <c r="G10744">
        <v>213.22949208939599</v>
      </c>
      <c r="H10744">
        <v>567.57276043169895</v>
      </c>
      <c r="I10744">
        <v>187.35836134871201</v>
      </c>
    </row>
    <row r="10745" spans="1:9" x14ac:dyDescent="0.25">
      <c r="A10745" t="s">
        <v>71</v>
      </c>
      <c r="B10745">
        <v>2013</v>
      </c>
      <c r="C10745">
        <v>3</v>
      </c>
      <c r="D10745">
        <v>690.79572734518104</v>
      </c>
      <c r="E10745">
        <v>3407.1125738394899</v>
      </c>
      <c r="F10745">
        <v>140.30142760925301</v>
      </c>
      <c r="G10745">
        <v>64.429462862219793</v>
      </c>
      <c r="H10745">
        <v>187.095841245598</v>
      </c>
      <c r="I10745">
        <v>427.941071129828</v>
      </c>
    </row>
    <row r="10746" spans="1:9" x14ac:dyDescent="0.25">
      <c r="A10746" t="s">
        <v>71</v>
      </c>
      <c r="B10746">
        <v>2013</v>
      </c>
      <c r="C10746">
        <v>4</v>
      </c>
      <c r="D10746">
        <v>963.64315324848303</v>
      </c>
      <c r="E10746">
        <v>3354.7664541194199</v>
      </c>
      <c r="F10746">
        <v>149.179672123025</v>
      </c>
      <c r="G10746">
        <v>68.805654488459197</v>
      </c>
      <c r="H10746">
        <v>571.80749894451401</v>
      </c>
      <c r="I10746">
        <v>825.74355660306003</v>
      </c>
    </row>
    <row r="10747" spans="1:9" x14ac:dyDescent="0.25">
      <c r="A10747" t="s">
        <v>71</v>
      </c>
      <c r="B10747">
        <v>2013</v>
      </c>
      <c r="C10747">
        <v>5</v>
      </c>
      <c r="D10747">
        <v>1558.70155663429</v>
      </c>
      <c r="E10747">
        <v>3043.1544338501799</v>
      </c>
      <c r="F10747">
        <v>24.742127014826799</v>
      </c>
      <c r="G10747">
        <v>14.0139338562061</v>
      </c>
      <c r="H10747">
        <v>669.16774010358097</v>
      </c>
      <c r="I10747">
        <v>1398.31169145936</v>
      </c>
    </row>
    <row r="10748" spans="1:9" x14ac:dyDescent="0.25">
      <c r="A10748" t="s">
        <v>71</v>
      </c>
      <c r="B10748">
        <v>2013</v>
      </c>
      <c r="C10748">
        <v>6</v>
      </c>
      <c r="D10748">
        <v>1240.0230646295799</v>
      </c>
      <c r="E10748">
        <v>2818.8977079623401</v>
      </c>
      <c r="F10748">
        <v>22.542043485636999</v>
      </c>
      <c r="G10748">
        <v>12.9389921658434</v>
      </c>
      <c r="H10748">
        <v>456.96454730507702</v>
      </c>
      <c r="I10748">
        <v>1074.7173846404501</v>
      </c>
    </row>
    <row r="10749" spans="1:9" x14ac:dyDescent="0.25">
      <c r="A10749" t="s">
        <v>71</v>
      </c>
      <c r="B10749">
        <v>2013</v>
      </c>
      <c r="C10749">
        <v>7</v>
      </c>
      <c r="D10749">
        <v>852.00928134683397</v>
      </c>
      <c r="E10749">
        <v>2882.1024701562501</v>
      </c>
      <c r="F10749">
        <v>70.359268889271604</v>
      </c>
      <c r="G10749">
        <v>35.018404880646301</v>
      </c>
      <c r="H10749">
        <v>867.66231035564499</v>
      </c>
      <c r="I10749">
        <v>755.31996324713305</v>
      </c>
    </row>
    <row r="10750" spans="1:9" x14ac:dyDescent="0.25">
      <c r="A10750" t="s">
        <v>71</v>
      </c>
      <c r="B10750">
        <v>2013</v>
      </c>
      <c r="C10750">
        <v>8</v>
      </c>
      <c r="D10750">
        <v>543.80990471153302</v>
      </c>
      <c r="E10750">
        <v>3345.6047387817398</v>
      </c>
      <c r="F10750">
        <v>264.90111003750798</v>
      </c>
      <c r="G10750">
        <v>120.73633487459</v>
      </c>
      <c r="H10750">
        <v>753.09639832014398</v>
      </c>
      <c r="I10750">
        <v>611.49675280057897</v>
      </c>
    </row>
    <row r="10751" spans="1:9" x14ac:dyDescent="0.25">
      <c r="A10751" t="s">
        <v>71</v>
      </c>
      <c r="B10751">
        <v>2013</v>
      </c>
      <c r="C10751">
        <v>9</v>
      </c>
      <c r="D10751">
        <v>303.01554933416099</v>
      </c>
      <c r="E10751">
        <v>3387.7454616323798</v>
      </c>
      <c r="F10751">
        <v>446.11998468469602</v>
      </c>
      <c r="G10751">
        <v>200.44392207477901</v>
      </c>
      <c r="H10751">
        <v>713.009385029378</v>
      </c>
      <c r="I10751">
        <v>354.06120642186198</v>
      </c>
    </row>
    <row r="10752" spans="1:9" x14ac:dyDescent="0.25">
      <c r="A10752" t="s">
        <v>71</v>
      </c>
      <c r="B10752">
        <v>2013</v>
      </c>
      <c r="C10752">
        <v>10</v>
      </c>
      <c r="D10752">
        <v>185.75129516720199</v>
      </c>
      <c r="E10752">
        <v>3423.2919701976002</v>
      </c>
      <c r="F10752">
        <v>535.72957771646497</v>
      </c>
      <c r="G10752">
        <v>238.58247934587601</v>
      </c>
      <c r="H10752">
        <v>571.97230353024997</v>
      </c>
      <c r="I10752">
        <v>215.198428111863</v>
      </c>
    </row>
    <row r="10753" spans="1:9" x14ac:dyDescent="0.25">
      <c r="A10753" t="s">
        <v>71</v>
      </c>
      <c r="B10753">
        <v>2013</v>
      </c>
      <c r="C10753">
        <v>11</v>
      </c>
      <c r="D10753">
        <v>165.65779331770401</v>
      </c>
      <c r="E10753">
        <v>3403.4861765165701</v>
      </c>
      <c r="F10753">
        <v>739.70657948440601</v>
      </c>
      <c r="G10753">
        <v>329.68384144364802</v>
      </c>
      <c r="H10753">
        <v>1021.80929428831</v>
      </c>
      <c r="I10753">
        <v>156.27547671373401</v>
      </c>
    </row>
    <row r="10754" spans="1:9" x14ac:dyDescent="0.25">
      <c r="A10754" t="s">
        <v>71</v>
      </c>
      <c r="B10754">
        <v>2013</v>
      </c>
      <c r="C10754">
        <v>12</v>
      </c>
      <c r="D10754">
        <v>233.78752547896499</v>
      </c>
      <c r="E10754">
        <v>3416.07780421082</v>
      </c>
      <c r="F10754">
        <v>623.85069513254098</v>
      </c>
      <c r="G10754">
        <v>277.49300566682098</v>
      </c>
      <c r="H10754">
        <v>735.31406848957101</v>
      </c>
      <c r="I10754">
        <v>152.342330611715</v>
      </c>
    </row>
    <row r="10755" spans="1:9" x14ac:dyDescent="0.25">
      <c r="A10755" t="s">
        <v>71</v>
      </c>
      <c r="B10755">
        <v>2014</v>
      </c>
      <c r="C10755">
        <v>1</v>
      </c>
      <c r="D10755">
        <v>270.408942120142</v>
      </c>
      <c r="E10755">
        <v>3423.3031086784399</v>
      </c>
      <c r="F10755">
        <v>580.86963555965394</v>
      </c>
      <c r="G10755">
        <v>258.91446845361497</v>
      </c>
      <c r="H10755">
        <v>569.58881570932101</v>
      </c>
      <c r="I10755">
        <v>125.342804049816</v>
      </c>
    </row>
    <row r="10756" spans="1:9" x14ac:dyDescent="0.25">
      <c r="A10756" t="s">
        <v>71</v>
      </c>
      <c r="B10756">
        <v>2014</v>
      </c>
      <c r="C10756">
        <v>2</v>
      </c>
      <c r="D10756">
        <v>414.91021617780802</v>
      </c>
      <c r="E10756">
        <v>3419.3997327021798</v>
      </c>
      <c r="F10756">
        <v>348.437333817921</v>
      </c>
      <c r="G10756">
        <v>156.96492302050899</v>
      </c>
      <c r="H10756">
        <v>308.85453372945301</v>
      </c>
      <c r="I10756">
        <v>186.90904907401301</v>
      </c>
    </row>
    <row r="10757" spans="1:9" x14ac:dyDescent="0.25">
      <c r="A10757" t="s">
        <v>71</v>
      </c>
      <c r="B10757">
        <v>2014</v>
      </c>
      <c r="C10757">
        <v>3</v>
      </c>
      <c r="D10757">
        <v>951.29403752802205</v>
      </c>
      <c r="E10757">
        <v>3406.3612591986798</v>
      </c>
      <c r="F10757">
        <v>282.87357669295301</v>
      </c>
      <c r="G10757">
        <v>126.983268800762</v>
      </c>
      <c r="H10757">
        <v>473.78823205563901</v>
      </c>
      <c r="I10757">
        <v>579.31655365694098</v>
      </c>
    </row>
    <row r="10758" spans="1:9" x14ac:dyDescent="0.25">
      <c r="A10758" t="s">
        <v>71</v>
      </c>
      <c r="B10758">
        <v>2014</v>
      </c>
      <c r="C10758">
        <v>4</v>
      </c>
      <c r="D10758">
        <v>1331.1303006573601</v>
      </c>
      <c r="E10758">
        <v>3243.7923970327802</v>
      </c>
      <c r="F10758">
        <v>74.313012717288998</v>
      </c>
      <c r="G10758">
        <v>35.131307098338198</v>
      </c>
      <c r="H10758">
        <v>321.930364690479</v>
      </c>
      <c r="I10758">
        <v>1075.5009907297799</v>
      </c>
    </row>
    <row r="10759" spans="1:9" x14ac:dyDescent="0.25">
      <c r="A10759" t="s">
        <v>71</v>
      </c>
      <c r="B10759">
        <v>2014</v>
      </c>
      <c r="C10759">
        <v>5</v>
      </c>
      <c r="D10759">
        <v>1342.39465261193</v>
      </c>
      <c r="E10759">
        <v>3045.7129867581202</v>
      </c>
      <c r="F10759">
        <v>52.591539704336199</v>
      </c>
      <c r="G10759">
        <v>26.469102571065498</v>
      </c>
      <c r="H10759">
        <v>860.33914126811396</v>
      </c>
      <c r="I10759">
        <v>1229.4244624744799</v>
      </c>
    </row>
    <row r="10760" spans="1:9" x14ac:dyDescent="0.25">
      <c r="A10760" t="s">
        <v>71</v>
      </c>
      <c r="B10760">
        <v>2014</v>
      </c>
      <c r="C10760">
        <v>6</v>
      </c>
      <c r="D10760">
        <v>989.811280932724</v>
      </c>
      <c r="E10760">
        <v>3043.31389314537</v>
      </c>
      <c r="F10760">
        <v>296.30246841621499</v>
      </c>
      <c r="G10760">
        <v>137.91984082370001</v>
      </c>
      <c r="H10760">
        <v>1421.34775079158</v>
      </c>
      <c r="I10760">
        <v>939.05623752664201</v>
      </c>
    </row>
    <row r="10761" spans="1:9" x14ac:dyDescent="0.25">
      <c r="A10761" t="s">
        <v>71</v>
      </c>
      <c r="B10761">
        <v>2014</v>
      </c>
      <c r="C10761">
        <v>7</v>
      </c>
      <c r="D10761">
        <v>920.564746499992</v>
      </c>
      <c r="E10761">
        <v>3245.5995822981299</v>
      </c>
      <c r="F10761">
        <v>64.393855531093493</v>
      </c>
      <c r="G10761">
        <v>30.453366779367698</v>
      </c>
      <c r="H10761">
        <v>616.86749230310795</v>
      </c>
      <c r="I10761">
        <v>988.36784698897895</v>
      </c>
    </row>
    <row r="10762" spans="1:9" x14ac:dyDescent="0.25">
      <c r="A10762" t="s">
        <v>71</v>
      </c>
      <c r="B10762">
        <v>2014</v>
      </c>
      <c r="C10762">
        <v>8</v>
      </c>
      <c r="D10762">
        <v>508.20269281437299</v>
      </c>
      <c r="E10762">
        <v>3312.9042223403198</v>
      </c>
      <c r="F10762">
        <v>824.04543487466799</v>
      </c>
      <c r="G10762">
        <v>367.45614893083899</v>
      </c>
      <c r="H10762">
        <v>1745.2666444705001</v>
      </c>
      <c r="I10762">
        <v>562.77814223124903</v>
      </c>
    </row>
    <row r="10763" spans="1:9" x14ac:dyDescent="0.25">
      <c r="A10763" t="s">
        <v>71</v>
      </c>
      <c r="B10763">
        <v>2014</v>
      </c>
      <c r="C10763">
        <v>9</v>
      </c>
      <c r="D10763">
        <v>326.30463995192599</v>
      </c>
      <c r="E10763">
        <v>3379.6191940753201</v>
      </c>
      <c r="F10763">
        <v>239.21298987906499</v>
      </c>
      <c r="G10763">
        <v>108.593599735759</v>
      </c>
      <c r="H10763">
        <v>366.06250628134899</v>
      </c>
      <c r="I10763">
        <v>378.03038154068702</v>
      </c>
    </row>
    <row r="10764" spans="1:9" x14ac:dyDescent="0.25">
      <c r="A10764" t="s">
        <v>71</v>
      </c>
      <c r="B10764">
        <v>2014</v>
      </c>
      <c r="C10764">
        <v>10</v>
      </c>
      <c r="D10764">
        <v>188.87120287075101</v>
      </c>
      <c r="E10764">
        <v>3358.5889726515202</v>
      </c>
      <c r="F10764">
        <v>675.71988145519197</v>
      </c>
      <c r="G10764">
        <v>302.15657390246997</v>
      </c>
      <c r="H10764">
        <v>990.46279370637603</v>
      </c>
      <c r="I10764">
        <v>215.22374485581199</v>
      </c>
    </row>
    <row r="10765" spans="1:9" x14ac:dyDescent="0.25">
      <c r="A10765" t="s">
        <v>71</v>
      </c>
      <c r="B10765">
        <v>2014</v>
      </c>
      <c r="C10765">
        <v>11</v>
      </c>
      <c r="D10765">
        <v>135.55928241022201</v>
      </c>
      <c r="E10765">
        <v>3387.2391429577601</v>
      </c>
      <c r="F10765">
        <v>329.60988441446301</v>
      </c>
      <c r="G10765">
        <v>148.311061637394</v>
      </c>
      <c r="H10765">
        <v>281.15738509272302</v>
      </c>
      <c r="I10765">
        <v>138.625967324698</v>
      </c>
    </row>
    <row r="10766" spans="1:9" x14ac:dyDescent="0.25">
      <c r="A10766" t="s">
        <v>71</v>
      </c>
      <c r="B10766">
        <v>2014</v>
      </c>
      <c r="C10766">
        <v>12</v>
      </c>
      <c r="D10766">
        <v>220.67599501541901</v>
      </c>
      <c r="E10766">
        <v>3426.30616595017</v>
      </c>
      <c r="F10766">
        <v>737.36042989488601</v>
      </c>
      <c r="G10766">
        <v>328.05887516312998</v>
      </c>
      <c r="H10766">
        <v>818.08298356133002</v>
      </c>
      <c r="I10766">
        <v>145.20667096796501</v>
      </c>
    </row>
    <row r="10767" spans="1:9" x14ac:dyDescent="0.25">
      <c r="A10767" t="s">
        <v>72</v>
      </c>
      <c r="B10767">
        <v>2002</v>
      </c>
      <c r="C10767">
        <v>1</v>
      </c>
      <c r="D10767">
        <v>492.298030061963</v>
      </c>
      <c r="E10767">
        <v>5153.23363879715</v>
      </c>
      <c r="F10767">
        <v>1049.6380920981901</v>
      </c>
      <c r="G10767">
        <v>495.47125263913603</v>
      </c>
      <c r="H10767">
        <v>1126.07363000031</v>
      </c>
      <c r="I10767">
        <v>294.20827395107301</v>
      </c>
    </row>
    <row r="10768" spans="1:9" x14ac:dyDescent="0.25">
      <c r="A10768" t="s">
        <v>72</v>
      </c>
      <c r="B10768">
        <v>2002</v>
      </c>
      <c r="C10768">
        <v>2</v>
      </c>
      <c r="D10768">
        <v>632.31808298719295</v>
      </c>
      <c r="E10768">
        <v>5140.4980881475803</v>
      </c>
      <c r="F10768">
        <v>817.22749993682498</v>
      </c>
      <c r="G10768">
        <v>385.08665369057098</v>
      </c>
      <c r="H10768">
        <v>1196.66636209797</v>
      </c>
      <c r="I10768">
        <v>353.11608628183802</v>
      </c>
    </row>
    <row r="10769" spans="1:9" x14ac:dyDescent="0.25">
      <c r="A10769" t="s">
        <v>72</v>
      </c>
      <c r="B10769">
        <v>2002</v>
      </c>
      <c r="C10769">
        <v>3</v>
      </c>
      <c r="D10769">
        <v>1106.92198051425</v>
      </c>
      <c r="E10769">
        <v>5119.1293523269696</v>
      </c>
      <c r="F10769">
        <v>518.51925217927499</v>
      </c>
      <c r="G10769">
        <v>244.283909789841</v>
      </c>
      <c r="H10769">
        <v>829.78282178608004</v>
      </c>
      <c r="I10769">
        <v>769.84030790721897</v>
      </c>
    </row>
    <row r="10770" spans="1:9" x14ac:dyDescent="0.25">
      <c r="A10770" t="s">
        <v>72</v>
      </c>
      <c r="B10770">
        <v>2002</v>
      </c>
      <c r="C10770">
        <v>4</v>
      </c>
      <c r="D10770">
        <v>1548.58534643136</v>
      </c>
      <c r="E10770">
        <v>4812.4064297949299</v>
      </c>
      <c r="F10770">
        <v>66.115617515865296</v>
      </c>
      <c r="G10770">
        <v>35.146781271472904</v>
      </c>
      <c r="H10770">
        <v>395.75042728032702</v>
      </c>
      <c r="I10770">
        <v>1296.2857405012001</v>
      </c>
    </row>
    <row r="10771" spans="1:9" x14ac:dyDescent="0.25">
      <c r="A10771" t="s">
        <v>72</v>
      </c>
      <c r="B10771">
        <v>2002</v>
      </c>
      <c r="C10771">
        <v>5</v>
      </c>
      <c r="D10771">
        <v>2024.83502843105</v>
      </c>
      <c r="E10771">
        <v>4221.1571614845298</v>
      </c>
      <c r="F10771">
        <v>63.717789048680103</v>
      </c>
      <c r="G10771">
        <v>33.808963913401698</v>
      </c>
      <c r="H10771">
        <v>310.05992977386899</v>
      </c>
      <c r="I10771">
        <v>1672.2117576191299</v>
      </c>
    </row>
    <row r="10772" spans="1:9" x14ac:dyDescent="0.25">
      <c r="A10772" t="s">
        <v>72</v>
      </c>
      <c r="B10772">
        <v>2002</v>
      </c>
      <c r="C10772">
        <v>6</v>
      </c>
      <c r="D10772">
        <v>1415.1376050409599</v>
      </c>
      <c r="E10772">
        <v>4062.7254873091101</v>
      </c>
      <c r="F10772">
        <v>89.6223075001555</v>
      </c>
      <c r="G10772">
        <v>46.933272956775198</v>
      </c>
      <c r="H10772">
        <v>1223.46791399381</v>
      </c>
      <c r="I10772">
        <v>1144.3373050343801</v>
      </c>
    </row>
    <row r="10773" spans="1:9" x14ac:dyDescent="0.25">
      <c r="A10773" t="s">
        <v>72</v>
      </c>
      <c r="B10773">
        <v>2002</v>
      </c>
      <c r="C10773">
        <v>7</v>
      </c>
      <c r="D10773">
        <v>1125.94426144613</v>
      </c>
      <c r="E10773">
        <v>4873.8365718837704</v>
      </c>
      <c r="F10773">
        <v>586.192120638863</v>
      </c>
      <c r="G10773">
        <v>281.971722409942</v>
      </c>
      <c r="H10773">
        <v>2046.8625717651701</v>
      </c>
      <c r="I10773">
        <v>1236.79903933276</v>
      </c>
    </row>
    <row r="10774" spans="1:9" x14ac:dyDescent="0.25">
      <c r="A10774" t="s">
        <v>72</v>
      </c>
      <c r="B10774">
        <v>2002</v>
      </c>
      <c r="C10774">
        <v>8</v>
      </c>
      <c r="D10774">
        <v>934.52707719227806</v>
      </c>
      <c r="E10774">
        <v>4730.4345156705403</v>
      </c>
      <c r="F10774">
        <v>61.694302101459499</v>
      </c>
      <c r="G10774">
        <v>33.110501451674203</v>
      </c>
      <c r="H10774">
        <v>17.064613574127598</v>
      </c>
      <c r="I10774">
        <v>995.73848737241804</v>
      </c>
    </row>
    <row r="10775" spans="1:9" x14ac:dyDescent="0.25">
      <c r="A10775" t="s">
        <v>72</v>
      </c>
      <c r="B10775">
        <v>2002</v>
      </c>
      <c r="C10775">
        <v>9</v>
      </c>
      <c r="D10775">
        <v>453.63176984817898</v>
      </c>
      <c r="E10775">
        <v>4749.6511841863203</v>
      </c>
      <c r="F10775">
        <v>236.70871553437601</v>
      </c>
      <c r="G10775">
        <v>119.02894100014301</v>
      </c>
      <c r="H10775">
        <v>778.87923932923195</v>
      </c>
      <c r="I10775">
        <v>522.52737057060699</v>
      </c>
    </row>
    <row r="10776" spans="1:9" x14ac:dyDescent="0.25">
      <c r="A10776" t="s">
        <v>72</v>
      </c>
      <c r="B10776">
        <v>2002</v>
      </c>
      <c r="C10776">
        <v>10</v>
      </c>
      <c r="D10776">
        <v>196.68624640640999</v>
      </c>
      <c r="E10776">
        <v>5100.0894431016504</v>
      </c>
      <c r="F10776">
        <v>1116.00777703926</v>
      </c>
      <c r="G10776">
        <v>517.945493656552</v>
      </c>
      <c r="H10776">
        <v>1526.02677469069</v>
      </c>
      <c r="I10776">
        <v>306.594762241669</v>
      </c>
    </row>
    <row r="10777" spans="1:9" x14ac:dyDescent="0.25">
      <c r="A10777" t="s">
        <v>72</v>
      </c>
      <c r="B10777">
        <v>2002</v>
      </c>
      <c r="C10777">
        <v>11</v>
      </c>
      <c r="D10777">
        <v>200.25605534278699</v>
      </c>
      <c r="E10777">
        <v>5143.4860368127402</v>
      </c>
      <c r="F10777">
        <v>770.83067030742404</v>
      </c>
      <c r="G10777">
        <v>372.503714391784</v>
      </c>
      <c r="H10777">
        <v>904.46034890446901</v>
      </c>
      <c r="I10777">
        <v>265.69437426773101</v>
      </c>
    </row>
    <row r="10778" spans="1:9" x14ac:dyDescent="0.25">
      <c r="A10778" t="s">
        <v>72</v>
      </c>
      <c r="B10778">
        <v>2002</v>
      </c>
      <c r="C10778">
        <v>12</v>
      </c>
      <c r="D10778">
        <v>278.41092629015702</v>
      </c>
      <c r="E10778">
        <v>5151.6473765359497</v>
      </c>
      <c r="F10778">
        <v>657.45328225322498</v>
      </c>
      <c r="G10778">
        <v>312.21558008541598</v>
      </c>
      <c r="H10778">
        <v>450.89060102758799</v>
      </c>
      <c r="I10778">
        <v>265.6267740449</v>
      </c>
    </row>
    <row r="10779" spans="1:9" x14ac:dyDescent="0.25">
      <c r="A10779" t="s">
        <v>72</v>
      </c>
      <c r="B10779">
        <v>2003</v>
      </c>
      <c r="C10779">
        <v>1</v>
      </c>
      <c r="D10779">
        <v>414.286325347836</v>
      </c>
      <c r="E10779">
        <v>5148.8990415209901</v>
      </c>
      <c r="F10779">
        <v>676.41828031309103</v>
      </c>
      <c r="G10779">
        <v>321.17459592050801</v>
      </c>
      <c r="H10779">
        <v>535.95765684201797</v>
      </c>
      <c r="I10779">
        <v>265.43650407485001</v>
      </c>
    </row>
    <row r="10780" spans="1:9" x14ac:dyDescent="0.25">
      <c r="A10780" t="s">
        <v>72</v>
      </c>
      <c r="B10780">
        <v>2003</v>
      </c>
      <c r="C10780">
        <v>2</v>
      </c>
      <c r="D10780">
        <v>504.289110107927</v>
      </c>
      <c r="E10780">
        <v>5149.6416600546299</v>
      </c>
      <c r="F10780">
        <v>335.25103012410102</v>
      </c>
      <c r="G10780">
        <v>158.28842963173801</v>
      </c>
      <c r="H10780">
        <v>105.18885408211</v>
      </c>
      <c r="I10780">
        <v>303.97282952388298</v>
      </c>
    </row>
    <row r="10781" spans="1:9" x14ac:dyDescent="0.25">
      <c r="A10781" t="s">
        <v>72</v>
      </c>
      <c r="B10781">
        <v>2003</v>
      </c>
      <c r="C10781">
        <v>3</v>
      </c>
      <c r="D10781">
        <v>1175.43997545718</v>
      </c>
      <c r="E10781">
        <v>5054.8288748851</v>
      </c>
      <c r="F10781">
        <v>211.05699163113701</v>
      </c>
      <c r="G10781">
        <v>101.48283603720201</v>
      </c>
      <c r="H10781">
        <v>134.808793072133</v>
      </c>
      <c r="I10781">
        <v>798.02819140312204</v>
      </c>
    </row>
    <row r="10782" spans="1:9" x14ac:dyDescent="0.25">
      <c r="A10782" t="s">
        <v>72</v>
      </c>
      <c r="B10782">
        <v>2003</v>
      </c>
      <c r="C10782">
        <v>4</v>
      </c>
      <c r="D10782">
        <v>1337.9628250810299</v>
      </c>
      <c r="E10782">
        <v>4886.0748747896596</v>
      </c>
      <c r="F10782">
        <v>195.15980977584201</v>
      </c>
      <c r="G10782">
        <v>94.228030485049501</v>
      </c>
      <c r="H10782">
        <v>745.13339659743599</v>
      </c>
      <c r="I10782">
        <v>1181.1798656824501</v>
      </c>
    </row>
    <row r="10783" spans="1:9" x14ac:dyDescent="0.25">
      <c r="A10783" t="s">
        <v>72</v>
      </c>
      <c r="B10783">
        <v>2003</v>
      </c>
      <c r="C10783">
        <v>5</v>
      </c>
      <c r="D10783">
        <v>1783.86304946529</v>
      </c>
      <c r="E10783">
        <v>4566.2408870597801</v>
      </c>
      <c r="F10783">
        <v>68.450205406476897</v>
      </c>
      <c r="G10783">
        <v>36.373208052467703</v>
      </c>
      <c r="H10783">
        <v>603.00857288302097</v>
      </c>
      <c r="I10783">
        <v>1652.5737219922501</v>
      </c>
    </row>
    <row r="10784" spans="1:9" x14ac:dyDescent="0.25">
      <c r="A10784" t="s">
        <v>72</v>
      </c>
      <c r="B10784">
        <v>2003</v>
      </c>
      <c r="C10784">
        <v>6</v>
      </c>
      <c r="D10784">
        <v>1396.5249162924999</v>
      </c>
      <c r="E10784">
        <v>4206.1628736061903</v>
      </c>
      <c r="F10784">
        <v>71.415294457838201</v>
      </c>
      <c r="G10784">
        <v>38.116556198524698</v>
      </c>
      <c r="H10784">
        <v>686.44634992216299</v>
      </c>
      <c r="I10784">
        <v>1188.6114603727301</v>
      </c>
    </row>
    <row r="10785" spans="1:9" x14ac:dyDescent="0.25">
      <c r="A10785" t="s">
        <v>72</v>
      </c>
      <c r="B10785">
        <v>2003</v>
      </c>
      <c r="C10785">
        <v>7</v>
      </c>
      <c r="D10785">
        <v>1204.6580467702199</v>
      </c>
      <c r="E10785">
        <v>4478.5604156911504</v>
      </c>
      <c r="F10785">
        <v>80.178186348415906</v>
      </c>
      <c r="G10785">
        <v>42.9857070062479</v>
      </c>
      <c r="H10785">
        <v>695.43516389790398</v>
      </c>
      <c r="I10785">
        <v>1127.43532510361</v>
      </c>
    </row>
    <row r="10786" spans="1:9" x14ac:dyDescent="0.25">
      <c r="A10786" t="s">
        <v>72</v>
      </c>
      <c r="B10786">
        <v>2003</v>
      </c>
      <c r="C10786">
        <v>8</v>
      </c>
      <c r="D10786">
        <v>631.35974254690802</v>
      </c>
      <c r="E10786">
        <v>4719.3751572218298</v>
      </c>
      <c r="F10786">
        <v>671.73391906754</v>
      </c>
      <c r="G10786">
        <v>324.85107131887901</v>
      </c>
      <c r="H10786">
        <v>1730.1554734953399</v>
      </c>
      <c r="I10786">
        <v>642.00765624532505</v>
      </c>
    </row>
    <row r="10787" spans="1:9" x14ac:dyDescent="0.25">
      <c r="A10787" t="s">
        <v>72</v>
      </c>
      <c r="B10787">
        <v>2003</v>
      </c>
      <c r="C10787">
        <v>9</v>
      </c>
      <c r="D10787">
        <v>412.16247048881399</v>
      </c>
      <c r="E10787">
        <v>5132.3795749731398</v>
      </c>
      <c r="F10787">
        <v>534.42474597033004</v>
      </c>
      <c r="G10787">
        <v>256.73024196851901</v>
      </c>
      <c r="H10787">
        <v>558.47969825374696</v>
      </c>
      <c r="I10787">
        <v>480.85720725410698</v>
      </c>
    </row>
    <row r="10788" spans="1:9" x14ac:dyDescent="0.25">
      <c r="A10788" t="s">
        <v>72</v>
      </c>
      <c r="B10788">
        <v>2003</v>
      </c>
      <c r="C10788">
        <v>10</v>
      </c>
      <c r="D10788">
        <v>228.91575324420199</v>
      </c>
      <c r="E10788">
        <v>5115.6478901033797</v>
      </c>
      <c r="F10788">
        <v>945.10301846783295</v>
      </c>
      <c r="G10788">
        <v>445.839109240835</v>
      </c>
      <c r="H10788">
        <v>1314.31928725273</v>
      </c>
      <c r="I10788">
        <v>276.01019230180998</v>
      </c>
    </row>
    <row r="10789" spans="1:9" x14ac:dyDescent="0.25">
      <c r="A10789" t="s">
        <v>72</v>
      </c>
      <c r="B10789">
        <v>2003</v>
      </c>
      <c r="C10789">
        <v>11</v>
      </c>
      <c r="D10789">
        <v>213.37056343721599</v>
      </c>
      <c r="E10789">
        <v>5142.1721897832504</v>
      </c>
      <c r="F10789">
        <v>885.42822696166797</v>
      </c>
      <c r="G10789">
        <v>423.85001148513498</v>
      </c>
      <c r="H10789">
        <v>1003.77218982103</v>
      </c>
      <c r="I10789">
        <v>219.11623806087499</v>
      </c>
    </row>
    <row r="10790" spans="1:9" x14ac:dyDescent="0.25">
      <c r="A10790" t="s">
        <v>72</v>
      </c>
      <c r="B10790">
        <v>2003</v>
      </c>
      <c r="C10790">
        <v>12</v>
      </c>
      <c r="D10790">
        <v>346.93697038466098</v>
      </c>
      <c r="E10790">
        <v>5140.5029122340402</v>
      </c>
      <c r="F10790">
        <v>921.95644066226998</v>
      </c>
      <c r="G10790">
        <v>438.85245914002002</v>
      </c>
      <c r="H10790">
        <v>1071.2405835433301</v>
      </c>
      <c r="I10790">
        <v>239.24828283279399</v>
      </c>
    </row>
    <row r="10791" spans="1:9" x14ac:dyDescent="0.25">
      <c r="A10791" t="s">
        <v>72</v>
      </c>
      <c r="B10791">
        <v>2004</v>
      </c>
      <c r="C10791">
        <v>1</v>
      </c>
      <c r="D10791">
        <v>412.75199679935901</v>
      </c>
      <c r="E10791">
        <v>5163.5116432366904</v>
      </c>
      <c r="F10791">
        <v>631.05580815073995</v>
      </c>
      <c r="G10791">
        <v>297.63283489875101</v>
      </c>
      <c r="H10791">
        <v>318.61679442701899</v>
      </c>
      <c r="I10791">
        <v>208.50375866427001</v>
      </c>
    </row>
    <row r="10792" spans="1:9" x14ac:dyDescent="0.25">
      <c r="A10792" t="s">
        <v>72</v>
      </c>
      <c r="B10792">
        <v>2004</v>
      </c>
      <c r="C10792">
        <v>2</v>
      </c>
      <c r="D10792">
        <v>629.89462793750704</v>
      </c>
      <c r="E10792">
        <v>5145.5112563380399</v>
      </c>
      <c r="F10792">
        <v>681.77639753400103</v>
      </c>
      <c r="G10792">
        <v>321.09814384014101</v>
      </c>
      <c r="H10792">
        <v>696.71791683113804</v>
      </c>
      <c r="I10792">
        <v>302.68522271880602</v>
      </c>
    </row>
    <row r="10793" spans="1:9" x14ac:dyDescent="0.25">
      <c r="A10793" t="s">
        <v>72</v>
      </c>
      <c r="B10793">
        <v>2004</v>
      </c>
      <c r="C10793">
        <v>3</v>
      </c>
      <c r="D10793">
        <v>957.85689214439799</v>
      </c>
      <c r="E10793">
        <v>5132.9491958752396</v>
      </c>
      <c r="F10793">
        <v>692.95483109269401</v>
      </c>
      <c r="G10793">
        <v>326.19999836512898</v>
      </c>
      <c r="H10793">
        <v>1021.92877550533</v>
      </c>
      <c r="I10793">
        <v>628.32826184231999</v>
      </c>
    </row>
    <row r="10794" spans="1:9" x14ac:dyDescent="0.25">
      <c r="A10794" t="s">
        <v>72</v>
      </c>
      <c r="B10794">
        <v>2004</v>
      </c>
      <c r="C10794">
        <v>4</v>
      </c>
      <c r="D10794">
        <v>1652.8065948046601</v>
      </c>
      <c r="E10794">
        <v>4830.52873298744</v>
      </c>
      <c r="F10794">
        <v>66.420461860527695</v>
      </c>
      <c r="G10794">
        <v>35.584058187130502</v>
      </c>
      <c r="H10794">
        <v>184.39287684731801</v>
      </c>
      <c r="I10794">
        <v>1347.92852734231</v>
      </c>
    </row>
    <row r="10795" spans="1:9" x14ac:dyDescent="0.25">
      <c r="A10795" t="s">
        <v>72</v>
      </c>
      <c r="B10795">
        <v>2004</v>
      </c>
      <c r="C10795">
        <v>5</v>
      </c>
      <c r="D10795">
        <v>1546.3899460740199</v>
      </c>
      <c r="E10795">
        <v>4346.1310100149503</v>
      </c>
      <c r="F10795">
        <v>77.530100258659701</v>
      </c>
      <c r="G10795">
        <v>41.220094552576199</v>
      </c>
      <c r="H10795">
        <v>559.71131252574298</v>
      </c>
      <c r="I10795">
        <v>1312.24550957571</v>
      </c>
    </row>
    <row r="10796" spans="1:9" x14ac:dyDescent="0.25">
      <c r="A10796" t="s">
        <v>72</v>
      </c>
      <c r="B10796">
        <v>2004</v>
      </c>
      <c r="C10796">
        <v>6</v>
      </c>
      <c r="D10796">
        <v>1313.4253587524499</v>
      </c>
      <c r="E10796">
        <v>4463.4087187818204</v>
      </c>
      <c r="F10796">
        <v>144.51887059905499</v>
      </c>
      <c r="G10796">
        <v>73.361174481242898</v>
      </c>
      <c r="H10796">
        <v>1384.5285214856999</v>
      </c>
      <c r="I10796">
        <v>1208.4665448445101</v>
      </c>
    </row>
    <row r="10797" spans="1:9" x14ac:dyDescent="0.25">
      <c r="A10797" t="s">
        <v>72</v>
      </c>
      <c r="B10797">
        <v>2004</v>
      </c>
      <c r="C10797">
        <v>7</v>
      </c>
      <c r="D10797">
        <v>873.909699215346</v>
      </c>
      <c r="E10797">
        <v>5006.4275527558102</v>
      </c>
      <c r="F10797">
        <v>454.72780104131499</v>
      </c>
      <c r="G10797">
        <v>222.576022145986</v>
      </c>
      <c r="H10797">
        <v>1164.1874216577701</v>
      </c>
      <c r="I10797">
        <v>963.96788411196701</v>
      </c>
    </row>
    <row r="10798" spans="1:9" x14ac:dyDescent="0.25">
      <c r="A10798" t="s">
        <v>72</v>
      </c>
      <c r="B10798">
        <v>2004</v>
      </c>
      <c r="C10798">
        <v>8</v>
      </c>
      <c r="D10798">
        <v>684.26497849318196</v>
      </c>
      <c r="E10798">
        <v>5050.17011293</v>
      </c>
      <c r="F10798">
        <v>504.57031442822102</v>
      </c>
      <c r="G10798">
        <v>243.76960457391999</v>
      </c>
      <c r="H10798">
        <v>999.41930461747995</v>
      </c>
      <c r="I10798">
        <v>759.79546159115603</v>
      </c>
    </row>
    <row r="10799" spans="1:9" x14ac:dyDescent="0.25">
      <c r="A10799" t="s">
        <v>72</v>
      </c>
      <c r="B10799">
        <v>2004</v>
      </c>
      <c r="C10799">
        <v>9</v>
      </c>
      <c r="D10799">
        <v>322.30215262826198</v>
      </c>
      <c r="E10799">
        <v>5121.5221270951897</v>
      </c>
      <c r="F10799">
        <v>1016.87172969552</v>
      </c>
      <c r="G10799">
        <v>472.28298351849901</v>
      </c>
      <c r="H10799">
        <v>1476.46581482847</v>
      </c>
      <c r="I10799">
        <v>389.53420698646102</v>
      </c>
    </row>
    <row r="10800" spans="1:9" x14ac:dyDescent="0.25">
      <c r="A10800" t="s">
        <v>72</v>
      </c>
      <c r="B10800">
        <v>2004</v>
      </c>
      <c r="C10800">
        <v>10</v>
      </c>
      <c r="D10800">
        <v>243.660722045532</v>
      </c>
      <c r="E10800">
        <v>5143.1063295818303</v>
      </c>
      <c r="F10800">
        <v>1254.6556692875499</v>
      </c>
      <c r="G10800">
        <v>592.32078271526996</v>
      </c>
      <c r="H10800">
        <v>1613.5604281267899</v>
      </c>
      <c r="I10800">
        <v>290.54872683942102</v>
      </c>
    </row>
    <row r="10801" spans="1:9" x14ac:dyDescent="0.25">
      <c r="A10801" t="s">
        <v>72</v>
      </c>
      <c r="B10801">
        <v>2004</v>
      </c>
      <c r="C10801">
        <v>11</v>
      </c>
      <c r="D10801">
        <v>245.936640243032</v>
      </c>
      <c r="E10801">
        <v>5102.1463500039699</v>
      </c>
      <c r="F10801">
        <v>740.22437677205801</v>
      </c>
      <c r="G10801">
        <v>357.38188967951902</v>
      </c>
      <c r="H10801">
        <v>997.93342992314297</v>
      </c>
      <c r="I10801">
        <v>238.98014208620299</v>
      </c>
    </row>
    <row r="10802" spans="1:9" x14ac:dyDescent="0.25">
      <c r="A10802" t="s">
        <v>72</v>
      </c>
      <c r="B10802">
        <v>2004</v>
      </c>
      <c r="C10802">
        <v>12</v>
      </c>
      <c r="D10802">
        <v>345.25608112784403</v>
      </c>
      <c r="E10802">
        <v>5144.3196976769996</v>
      </c>
      <c r="F10802">
        <v>844.77658948104897</v>
      </c>
      <c r="G10802">
        <v>400.790682249415</v>
      </c>
      <c r="H10802">
        <v>848.30338818141195</v>
      </c>
      <c r="I10802">
        <v>238.62038725267399</v>
      </c>
    </row>
    <row r="10803" spans="1:9" x14ac:dyDescent="0.25">
      <c r="A10803" t="s">
        <v>72</v>
      </c>
      <c r="B10803">
        <v>2005</v>
      </c>
      <c r="C10803">
        <v>1</v>
      </c>
      <c r="D10803">
        <v>455.60004590396397</v>
      </c>
      <c r="E10803">
        <v>5157.1439028228797</v>
      </c>
      <c r="F10803">
        <v>634.31398938786504</v>
      </c>
      <c r="G10803">
        <v>296.05802646735901</v>
      </c>
      <c r="H10803">
        <v>414.98015798886797</v>
      </c>
      <c r="I10803">
        <v>220.646754741259</v>
      </c>
    </row>
    <row r="10804" spans="1:9" x14ac:dyDescent="0.25">
      <c r="A10804" t="s">
        <v>72</v>
      </c>
      <c r="B10804">
        <v>2005</v>
      </c>
      <c r="C10804">
        <v>2</v>
      </c>
      <c r="D10804">
        <v>554.078025004599</v>
      </c>
      <c r="E10804">
        <v>5157.6346442233298</v>
      </c>
      <c r="F10804">
        <v>388.350995633362</v>
      </c>
      <c r="G10804">
        <v>181.35772258981601</v>
      </c>
      <c r="H10804">
        <v>156.41191973673199</v>
      </c>
      <c r="I10804">
        <v>270.52325035370802</v>
      </c>
    </row>
    <row r="10805" spans="1:9" x14ac:dyDescent="0.25">
      <c r="A10805" t="s">
        <v>72</v>
      </c>
      <c r="B10805">
        <v>2005</v>
      </c>
      <c r="C10805">
        <v>3</v>
      </c>
      <c r="D10805">
        <v>913.47367732295004</v>
      </c>
      <c r="E10805">
        <v>5134.05814604034</v>
      </c>
      <c r="F10805">
        <v>298.207847137329</v>
      </c>
      <c r="G10805">
        <v>136.04733092022099</v>
      </c>
      <c r="H10805">
        <v>225.87838356057199</v>
      </c>
      <c r="I10805">
        <v>600.77886784329201</v>
      </c>
    </row>
    <row r="10806" spans="1:9" x14ac:dyDescent="0.25">
      <c r="A10806" t="s">
        <v>72</v>
      </c>
      <c r="B10806">
        <v>2005</v>
      </c>
      <c r="C10806">
        <v>4</v>
      </c>
      <c r="D10806">
        <v>1513.58758099234</v>
      </c>
      <c r="E10806">
        <v>4840.5490551272596</v>
      </c>
      <c r="F10806">
        <v>68.884446452848593</v>
      </c>
      <c r="G10806">
        <v>36.369663373083903</v>
      </c>
      <c r="H10806">
        <v>129.08803969166601</v>
      </c>
      <c r="I10806">
        <v>1221.08299408987</v>
      </c>
    </row>
    <row r="10807" spans="1:9" x14ac:dyDescent="0.25">
      <c r="A10807" t="s">
        <v>72</v>
      </c>
      <c r="B10807">
        <v>2005</v>
      </c>
      <c r="C10807">
        <v>5</v>
      </c>
      <c r="D10807">
        <v>1591.6648500629999</v>
      </c>
      <c r="E10807">
        <v>4287.0125991342102</v>
      </c>
      <c r="F10807">
        <v>67.130527044813704</v>
      </c>
      <c r="G10807">
        <v>36.055556965682896</v>
      </c>
      <c r="H10807">
        <v>162.70759594223699</v>
      </c>
      <c r="I10807">
        <v>1320.1200467178801</v>
      </c>
    </row>
    <row r="10808" spans="1:9" x14ac:dyDescent="0.25">
      <c r="A10808" t="s">
        <v>72</v>
      </c>
      <c r="B10808">
        <v>2005</v>
      </c>
      <c r="C10808">
        <v>6</v>
      </c>
      <c r="D10808">
        <v>1380.06677567067</v>
      </c>
      <c r="E10808">
        <v>3887.8648046718599</v>
      </c>
      <c r="F10808">
        <v>68.117506934984604</v>
      </c>
      <c r="G10808">
        <v>36.392277006781903</v>
      </c>
      <c r="H10808">
        <v>231.68859002404599</v>
      </c>
      <c r="I10808">
        <v>1021.49052229034</v>
      </c>
    </row>
    <row r="10809" spans="1:9" x14ac:dyDescent="0.25">
      <c r="A10809" t="s">
        <v>72</v>
      </c>
      <c r="B10809">
        <v>2005</v>
      </c>
      <c r="C10809">
        <v>7</v>
      </c>
      <c r="D10809">
        <v>1176.2563388547501</v>
      </c>
      <c r="E10809">
        <v>3756.3793870484901</v>
      </c>
      <c r="F10809">
        <v>69.890793694529506</v>
      </c>
      <c r="G10809">
        <v>37.5178190688139</v>
      </c>
      <c r="H10809">
        <v>392.10433547059301</v>
      </c>
      <c r="I10809">
        <v>810.03340818983497</v>
      </c>
    </row>
    <row r="10810" spans="1:9" x14ac:dyDescent="0.25">
      <c r="A10810" t="s">
        <v>72</v>
      </c>
      <c r="B10810">
        <v>2005</v>
      </c>
      <c r="C10810">
        <v>8</v>
      </c>
      <c r="D10810">
        <v>641.22706760204198</v>
      </c>
      <c r="E10810">
        <v>4349.8004114834603</v>
      </c>
      <c r="F10810">
        <v>151.477139197555</v>
      </c>
      <c r="G10810">
        <v>71.821441623862199</v>
      </c>
      <c r="H10810">
        <v>680.25428130273303</v>
      </c>
      <c r="I10810">
        <v>589.76305596641805</v>
      </c>
    </row>
    <row r="10811" spans="1:9" x14ac:dyDescent="0.25">
      <c r="A10811" t="s">
        <v>72</v>
      </c>
      <c r="B10811">
        <v>2005</v>
      </c>
      <c r="C10811">
        <v>9</v>
      </c>
      <c r="D10811">
        <v>438.83152561903898</v>
      </c>
      <c r="E10811">
        <v>4607.1305461361699</v>
      </c>
      <c r="F10811">
        <v>122.83812118499699</v>
      </c>
      <c r="G10811">
        <v>59.4382960824218</v>
      </c>
      <c r="H10811">
        <v>136.07421663769401</v>
      </c>
      <c r="I10811">
        <v>448.52618617114803</v>
      </c>
    </row>
    <row r="10812" spans="1:9" x14ac:dyDescent="0.25">
      <c r="A10812" t="s">
        <v>72</v>
      </c>
      <c r="B10812">
        <v>2005</v>
      </c>
      <c r="C10812">
        <v>10</v>
      </c>
      <c r="D10812">
        <v>328.24703273737703</v>
      </c>
      <c r="E10812">
        <v>4839.8480152560396</v>
      </c>
      <c r="F10812">
        <v>213.92702300345201</v>
      </c>
      <c r="G10812">
        <v>100.44887223574</v>
      </c>
      <c r="H10812">
        <v>184.36617286992501</v>
      </c>
      <c r="I10812">
        <v>347.42234145147103</v>
      </c>
    </row>
    <row r="10813" spans="1:9" x14ac:dyDescent="0.25">
      <c r="A10813" t="s">
        <v>72</v>
      </c>
      <c r="B10813">
        <v>2005</v>
      </c>
      <c r="C10813">
        <v>11</v>
      </c>
      <c r="D10813">
        <v>218.89706758131899</v>
      </c>
      <c r="E10813">
        <v>5066.0666404137401</v>
      </c>
      <c r="F10813">
        <v>472.725249195868</v>
      </c>
      <c r="G10813">
        <v>223.471151060246</v>
      </c>
      <c r="H10813">
        <v>370.77061691159702</v>
      </c>
      <c r="I10813">
        <v>221.73219498193501</v>
      </c>
    </row>
    <row r="10814" spans="1:9" x14ac:dyDescent="0.25">
      <c r="A10814" t="s">
        <v>72</v>
      </c>
      <c r="B10814">
        <v>2005</v>
      </c>
      <c r="C10814">
        <v>12</v>
      </c>
      <c r="D10814">
        <v>308.92526498398502</v>
      </c>
      <c r="E10814">
        <v>5153.3251156631404</v>
      </c>
      <c r="F10814">
        <v>571.85589839541501</v>
      </c>
      <c r="G10814">
        <v>268.64038609942997</v>
      </c>
      <c r="H10814">
        <v>277.84773626595</v>
      </c>
      <c r="I10814">
        <v>219.85359237466801</v>
      </c>
    </row>
    <row r="10815" spans="1:9" x14ac:dyDescent="0.25">
      <c r="A10815" t="s">
        <v>72</v>
      </c>
      <c r="B10815">
        <v>2006</v>
      </c>
      <c r="C10815">
        <v>1</v>
      </c>
      <c r="D10815">
        <v>397.18320822856799</v>
      </c>
      <c r="E10815">
        <v>5158.3034543910198</v>
      </c>
      <c r="F10815">
        <v>538.37555232640295</v>
      </c>
      <c r="G10815">
        <v>252.17280917511999</v>
      </c>
      <c r="H10815">
        <v>159.30819445538799</v>
      </c>
      <c r="I10815">
        <v>201.50670183553001</v>
      </c>
    </row>
    <row r="10816" spans="1:9" x14ac:dyDescent="0.25">
      <c r="A10816" t="s">
        <v>72</v>
      </c>
      <c r="B10816">
        <v>2006</v>
      </c>
      <c r="C10816">
        <v>2</v>
      </c>
      <c r="D10816">
        <v>538.48647232991505</v>
      </c>
      <c r="E10816">
        <v>5154.7355695301803</v>
      </c>
      <c r="F10816">
        <v>389.81044471826499</v>
      </c>
      <c r="G10816">
        <v>182.95047745518499</v>
      </c>
      <c r="H10816">
        <v>129.25002389442599</v>
      </c>
      <c r="I10816">
        <v>268.79754513527899</v>
      </c>
    </row>
    <row r="10817" spans="1:9" x14ac:dyDescent="0.25">
      <c r="A10817" t="s">
        <v>72</v>
      </c>
      <c r="B10817">
        <v>2006</v>
      </c>
      <c r="C10817">
        <v>3</v>
      </c>
      <c r="D10817">
        <v>952.15828767950302</v>
      </c>
      <c r="E10817">
        <v>5132.6776392878701</v>
      </c>
      <c r="F10817">
        <v>238.96933271472</v>
      </c>
      <c r="G10817">
        <v>111.36235144263701</v>
      </c>
      <c r="H10817">
        <v>182.81359320116599</v>
      </c>
      <c r="I10817">
        <v>616.06065064707798</v>
      </c>
    </row>
    <row r="10818" spans="1:9" x14ac:dyDescent="0.25">
      <c r="A10818" t="s">
        <v>72</v>
      </c>
      <c r="B10818">
        <v>2006</v>
      </c>
      <c r="C10818">
        <v>4</v>
      </c>
      <c r="D10818">
        <v>1417.0220370059501</v>
      </c>
      <c r="E10818">
        <v>4944.8129621114304</v>
      </c>
      <c r="F10818">
        <v>80.351087493004201</v>
      </c>
      <c r="G10818">
        <v>41.003045402228402</v>
      </c>
      <c r="H10818">
        <v>98.4005034861582</v>
      </c>
      <c r="I10818">
        <v>1185.45230039121</v>
      </c>
    </row>
    <row r="10819" spans="1:9" x14ac:dyDescent="0.25">
      <c r="A10819" t="s">
        <v>72</v>
      </c>
      <c r="B10819">
        <v>2006</v>
      </c>
      <c r="C10819">
        <v>5</v>
      </c>
      <c r="D10819">
        <v>1719.7090843321901</v>
      </c>
      <c r="E10819">
        <v>4204.4756746292096</v>
      </c>
      <c r="F10819">
        <v>68.561817691672999</v>
      </c>
      <c r="G10819">
        <v>36.660988440394398</v>
      </c>
      <c r="H10819">
        <v>232.364369693702</v>
      </c>
      <c r="I10819">
        <v>1380.4519400432901</v>
      </c>
    </row>
    <row r="10820" spans="1:9" x14ac:dyDescent="0.25">
      <c r="A10820" t="s">
        <v>72</v>
      </c>
      <c r="B10820">
        <v>2006</v>
      </c>
      <c r="C10820">
        <v>6</v>
      </c>
      <c r="D10820">
        <v>1523.9407914107301</v>
      </c>
      <c r="E10820">
        <v>3894.5578090734102</v>
      </c>
      <c r="F10820">
        <v>65.558924076676703</v>
      </c>
      <c r="G10820">
        <v>35.179785570132601</v>
      </c>
      <c r="H10820">
        <v>205.40044246113899</v>
      </c>
      <c r="I10820">
        <v>1122.04501416935</v>
      </c>
    </row>
    <row r="10821" spans="1:9" x14ac:dyDescent="0.25">
      <c r="A10821" t="s">
        <v>72</v>
      </c>
      <c r="B10821">
        <v>2006</v>
      </c>
      <c r="C10821">
        <v>7</v>
      </c>
      <c r="D10821">
        <v>1437.3196725656201</v>
      </c>
      <c r="E10821">
        <v>3571.5930341255598</v>
      </c>
      <c r="F10821">
        <v>66.571038182170099</v>
      </c>
      <c r="G10821">
        <v>35.766643312587</v>
      </c>
      <c r="H10821">
        <v>78.3613135669911</v>
      </c>
      <c r="I10821">
        <v>879.86743610461997</v>
      </c>
    </row>
    <row r="10822" spans="1:9" x14ac:dyDescent="0.25">
      <c r="A10822" t="s">
        <v>72</v>
      </c>
      <c r="B10822">
        <v>2006</v>
      </c>
      <c r="C10822">
        <v>8</v>
      </c>
      <c r="D10822">
        <v>698.84740472716203</v>
      </c>
      <c r="E10822">
        <v>3853.06300867653</v>
      </c>
      <c r="F10822">
        <v>109.690650492373</v>
      </c>
      <c r="G10822">
        <v>52.973020846983601</v>
      </c>
      <c r="H10822">
        <v>733.60506454292204</v>
      </c>
      <c r="I10822">
        <v>511.71787527714702</v>
      </c>
    </row>
    <row r="10823" spans="1:9" x14ac:dyDescent="0.25">
      <c r="A10823" t="s">
        <v>72</v>
      </c>
      <c r="B10823">
        <v>2006</v>
      </c>
      <c r="C10823">
        <v>9</v>
      </c>
      <c r="D10823">
        <v>446.83160417949301</v>
      </c>
      <c r="E10823">
        <v>4484.1670404947699</v>
      </c>
      <c r="F10823">
        <v>150.84380742605401</v>
      </c>
      <c r="G10823">
        <v>68.967571515664403</v>
      </c>
      <c r="H10823">
        <v>289.03227069291</v>
      </c>
      <c r="I10823">
        <v>438.13963301437201</v>
      </c>
    </row>
    <row r="10824" spans="1:9" x14ac:dyDescent="0.25">
      <c r="A10824" t="s">
        <v>72</v>
      </c>
      <c r="B10824">
        <v>2006</v>
      </c>
      <c r="C10824">
        <v>10</v>
      </c>
      <c r="D10824">
        <v>263.45834499214197</v>
      </c>
      <c r="E10824">
        <v>4790.5213124972497</v>
      </c>
      <c r="F10824">
        <v>316.84706841815603</v>
      </c>
      <c r="G10824">
        <v>140.93684161417201</v>
      </c>
      <c r="H10824">
        <v>477.55263208838198</v>
      </c>
      <c r="I10824">
        <v>286.85497488078403</v>
      </c>
    </row>
    <row r="10825" spans="1:9" x14ac:dyDescent="0.25">
      <c r="A10825" t="s">
        <v>72</v>
      </c>
      <c r="B10825">
        <v>2006</v>
      </c>
      <c r="C10825">
        <v>11</v>
      </c>
      <c r="D10825">
        <v>249.11149968951199</v>
      </c>
      <c r="E10825">
        <v>5084.2750350200604</v>
      </c>
      <c r="F10825">
        <v>537.63334088508395</v>
      </c>
      <c r="G10825">
        <v>248.41661716572401</v>
      </c>
      <c r="H10825">
        <v>538.75173976358406</v>
      </c>
      <c r="I10825">
        <v>241.72377137405601</v>
      </c>
    </row>
    <row r="10826" spans="1:9" x14ac:dyDescent="0.25">
      <c r="A10826" t="s">
        <v>72</v>
      </c>
      <c r="B10826">
        <v>2006</v>
      </c>
      <c r="C10826">
        <v>12</v>
      </c>
      <c r="D10826">
        <v>367.537613545444</v>
      </c>
      <c r="E10826">
        <v>5154.2843783814997</v>
      </c>
      <c r="F10826">
        <v>653.88327854092597</v>
      </c>
      <c r="G10826">
        <v>301.80192735115901</v>
      </c>
      <c r="H10826">
        <v>421.79510995276098</v>
      </c>
      <c r="I10826">
        <v>251.776879699125</v>
      </c>
    </row>
    <row r="10827" spans="1:9" x14ac:dyDescent="0.25">
      <c r="A10827" t="s">
        <v>72</v>
      </c>
      <c r="B10827">
        <v>2007</v>
      </c>
      <c r="C10827">
        <v>1</v>
      </c>
      <c r="D10827">
        <v>567.76886165393501</v>
      </c>
      <c r="E10827">
        <v>5157.4233144219997</v>
      </c>
      <c r="F10827">
        <v>881.24479328484995</v>
      </c>
      <c r="G10827">
        <v>400.22328939259802</v>
      </c>
      <c r="H10827">
        <v>922.65760803657599</v>
      </c>
      <c r="I10827">
        <v>259.06821736776402</v>
      </c>
    </row>
    <row r="10828" spans="1:9" x14ac:dyDescent="0.25">
      <c r="A10828" t="s">
        <v>72</v>
      </c>
      <c r="B10828">
        <v>2007</v>
      </c>
      <c r="C10828">
        <v>2</v>
      </c>
      <c r="D10828">
        <v>569.34050301422997</v>
      </c>
      <c r="E10828">
        <v>5156.5941433212201</v>
      </c>
      <c r="F10828">
        <v>404.73846903897299</v>
      </c>
      <c r="G10828">
        <v>188.36252817187599</v>
      </c>
      <c r="H10828">
        <v>184.039806777145</v>
      </c>
      <c r="I10828">
        <v>277.02469218375899</v>
      </c>
    </row>
    <row r="10829" spans="1:9" x14ac:dyDescent="0.25">
      <c r="A10829" t="s">
        <v>72</v>
      </c>
      <c r="B10829">
        <v>2007</v>
      </c>
      <c r="C10829">
        <v>3</v>
      </c>
      <c r="D10829">
        <v>1356.62440150163</v>
      </c>
      <c r="E10829">
        <v>5090.14654196625</v>
      </c>
      <c r="F10829">
        <v>230.30882235643099</v>
      </c>
      <c r="G10829">
        <v>106.80400487147</v>
      </c>
      <c r="H10829">
        <v>177.49144473762999</v>
      </c>
      <c r="I10829">
        <v>852.55573360228095</v>
      </c>
    </row>
    <row r="10830" spans="1:9" x14ac:dyDescent="0.25">
      <c r="A10830" t="s">
        <v>72</v>
      </c>
      <c r="B10830">
        <v>2007</v>
      </c>
      <c r="C10830">
        <v>4</v>
      </c>
      <c r="D10830">
        <v>1480.97788515394</v>
      </c>
      <c r="E10830">
        <v>4668.8866875899503</v>
      </c>
      <c r="F10830">
        <v>67.450221636637494</v>
      </c>
      <c r="G10830">
        <v>36.109624791370003</v>
      </c>
      <c r="H10830">
        <v>141.42212778934899</v>
      </c>
      <c r="I10830">
        <v>1147.3689813768599</v>
      </c>
    </row>
    <row r="10831" spans="1:9" x14ac:dyDescent="0.25">
      <c r="A10831" t="s">
        <v>72</v>
      </c>
      <c r="B10831">
        <v>2007</v>
      </c>
      <c r="C10831">
        <v>5</v>
      </c>
      <c r="D10831">
        <v>1739.3855339442</v>
      </c>
      <c r="E10831">
        <v>4210.54883149124</v>
      </c>
      <c r="F10831">
        <v>68.746967049803402</v>
      </c>
      <c r="G10831">
        <v>36.766421368339103</v>
      </c>
      <c r="H10831">
        <v>306.82625840142799</v>
      </c>
      <c r="I10831">
        <v>1387.3934781601899</v>
      </c>
    </row>
    <row r="10832" spans="1:9" x14ac:dyDescent="0.25">
      <c r="A10832" t="s">
        <v>72</v>
      </c>
      <c r="B10832">
        <v>2007</v>
      </c>
      <c r="C10832">
        <v>6</v>
      </c>
      <c r="D10832">
        <v>1536.7152263477301</v>
      </c>
      <c r="E10832">
        <v>3802.7899575081601</v>
      </c>
      <c r="F10832">
        <v>67.270427519591493</v>
      </c>
      <c r="G10832">
        <v>36.002236829709801</v>
      </c>
      <c r="H10832">
        <v>517.96464942221701</v>
      </c>
      <c r="I10832">
        <v>1071.9294360607</v>
      </c>
    </row>
    <row r="10833" spans="1:9" x14ac:dyDescent="0.25">
      <c r="A10833" t="s">
        <v>72</v>
      </c>
      <c r="B10833">
        <v>2007</v>
      </c>
      <c r="C10833">
        <v>7</v>
      </c>
      <c r="D10833">
        <v>883.69687584485803</v>
      </c>
      <c r="E10833">
        <v>4348.3843444087997</v>
      </c>
      <c r="F10833">
        <v>288.52496043802103</v>
      </c>
      <c r="G10833">
        <v>124.840100504752</v>
      </c>
      <c r="H10833">
        <v>1202.3718770482501</v>
      </c>
      <c r="I10833">
        <v>788.903776247564</v>
      </c>
    </row>
    <row r="10834" spans="1:9" x14ac:dyDescent="0.25">
      <c r="A10834" t="s">
        <v>72</v>
      </c>
      <c r="B10834">
        <v>2007</v>
      </c>
      <c r="C10834">
        <v>8</v>
      </c>
      <c r="D10834">
        <v>706.55304030427396</v>
      </c>
      <c r="E10834">
        <v>4604.0735828519501</v>
      </c>
      <c r="F10834">
        <v>157.88747115408901</v>
      </c>
      <c r="G10834">
        <v>73.049567440224394</v>
      </c>
      <c r="H10834">
        <v>374.48587474208603</v>
      </c>
      <c r="I10834">
        <v>696.18691636530605</v>
      </c>
    </row>
    <row r="10835" spans="1:9" x14ac:dyDescent="0.25">
      <c r="A10835" t="s">
        <v>72</v>
      </c>
      <c r="B10835">
        <v>2007</v>
      </c>
      <c r="C10835">
        <v>9</v>
      </c>
      <c r="D10835">
        <v>363.24937312463902</v>
      </c>
      <c r="E10835">
        <v>4904.2741334182701</v>
      </c>
      <c r="F10835">
        <v>302.45593491491798</v>
      </c>
      <c r="G10835">
        <v>136.10500211595101</v>
      </c>
      <c r="H10835">
        <v>487.26664106600998</v>
      </c>
      <c r="I10835">
        <v>410.29812450141202</v>
      </c>
    </row>
    <row r="10836" spans="1:9" x14ac:dyDescent="0.25">
      <c r="A10836" t="s">
        <v>72</v>
      </c>
      <c r="B10836">
        <v>2007</v>
      </c>
      <c r="C10836">
        <v>10</v>
      </c>
      <c r="D10836">
        <v>244.29483725240399</v>
      </c>
      <c r="E10836">
        <v>5100.03194394401</v>
      </c>
      <c r="F10836">
        <v>545.62914074190496</v>
      </c>
      <c r="G10836">
        <v>251.650788781741</v>
      </c>
      <c r="H10836">
        <v>488.58215829666898</v>
      </c>
      <c r="I10836">
        <v>289.70892831777599</v>
      </c>
    </row>
    <row r="10837" spans="1:9" x14ac:dyDescent="0.25">
      <c r="A10837" t="s">
        <v>72</v>
      </c>
      <c r="B10837">
        <v>2007</v>
      </c>
      <c r="C10837">
        <v>11</v>
      </c>
      <c r="D10837">
        <v>214.97056699533201</v>
      </c>
      <c r="E10837">
        <v>5156.4781321379096</v>
      </c>
      <c r="F10837">
        <v>742.24501525271</v>
      </c>
      <c r="G10837">
        <v>346.87793118389902</v>
      </c>
      <c r="H10837">
        <v>624.56314329941699</v>
      </c>
      <c r="I10837">
        <v>221.41689383620999</v>
      </c>
    </row>
    <row r="10838" spans="1:9" x14ac:dyDescent="0.25">
      <c r="A10838" t="s">
        <v>72</v>
      </c>
      <c r="B10838">
        <v>2007</v>
      </c>
      <c r="C10838">
        <v>12</v>
      </c>
      <c r="D10838">
        <v>306.38139601282398</v>
      </c>
      <c r="E10838">
        <v>5162.8574730233804</v>
      </c>
      <c r="F10838">
        <v>622.653025703259</v>
      </c>
      <c r="G10838">
        <v>293.55405924510097</v>
      </c>
      <c r="H10838">
        <v>336.96153884658901</v>
      </c>
      <c r="I10838">
        <v>221.18043587677201</v>
      </c>
    </row>
    <row r="10839" spans="1:9" x14ac:dyDescent="0.25">
      <c r="A10839" t="s">
        <v>72</v>
      </c>
      <c r="B10839">
        <v>2008</v>
      </c>
      <c r="C10839">
        <v>1</v>
      </c>
      <c r="D10839">
        <v>464.85613485734001</v>
      </c>
      <c r="E10839">
        <v>5157.4525141841104</v>
      </c>
      <c r="F10839">
        <v>669.86165503969198</v>
      </c>
      <c r="G10839">
        <v>308.76628358145001</v>
      </c>
      <c r="H10839">
        <v>451.92270315784799</v>
      </c>
      <c r="I10839">
        <v>224.68505768858401</v>
      </c>
    </row>
    <row r="10840" spans="1:9" x14ac:dyDescent="0.25">
      <c r="A10840" t="s">
        <v>72</v>
      </c>
      <c r="B10840">
        <v>2008</v>
      </c>
      <c r="C10840">
        <v>2</v>
      </c>
      <c r="D10840">
        <v>636.42980104913102</v>
      </c>
      <c r="E10840">
        <v>5155.5982155255197</v>
      </c>
      <c r="F10840">
        <v>512.01134685627505</v>
      </c>
      <c r="G10840">
        <v>234.13061570774499</v>
      </c>
      <c r="H10840">
        <v>337.64751863519803</v>
      </c>
      <c r="I10840">
        <v>308.156172715266</v>
      </c>
    </row>
    <row r="10841" spans="1:9" x14ac:dyDescent="0.25">
      <c r="A10841" t="s">
        <v>72</v>
      </c>
      <c r="B10841">
        <v>2008</v>
      </c>
      <c r="C10841">
        <v>3</v>
      </c>
      <c r="D10841">
        <v>978.80857603971901</v>
      </c>
      <c r="E10841">
        <v>5141.9237637831102</v>
      </c>
      <c r="F10841">
        <v>387.95266250060899</v>
      </c>
      <c r="G10841">
        <v>176.08877473245599</v>
      </c>
      <c r="H10841">
        <v>414.94057108422902</v>
      </c>
      <c r="I10841">
        <v>648.42314243341696</v>
      </c>
    </row>
    <row r="10842" spans="1:9" x14ac:dyDescent="0.25">
      <c r="A10842" t="s">
        <v>72</v>
      </c>
      <c r="B10842">
        <v>2008</v>
      </c>
      <c r="C10842">
        <v>4</v>
      </c>
      <c r="D10842">
        <v>1553.6002758725299</v>
      </c>
      <c r="E10842">
        <v>4909.0434240554796</v>
      </c>
      <c r="F10842">
        <v>100.536945652445</v>
      </c>
      <c r="G10842">
        <v>48.976846859120002</v>
      </c>
      <c r="H10842">
        <v>265.21320868754799</v>
      </c>
      <c r="I10842">
        <v>1293.2238632349299</v>
      </c>
    </row>
    <row r="10843" spans="1:9" x14ac:dyDescent="0.25">
      <c r="A10843" t="s">
        <v>72</v>
      </c>
      <c r="B10843">
        <v>2008</v>
      </c>
      <c r="C10843">
        <v>5</v>
      </c>
      <c r="D10843">
        <v>1768.3231770459699</v>
      </c>
      <c r="E10843">
        <v>4186.6815256620002</v>
      </c>
      <c r="F10843">
        <v>67.137570034813606</v>
      </c>
      <c r="G10843">
        <v>36.002140863501999</v>
      </c>
      <c r="H10843">
        <v>52.715552452197699</v>
      </c>
      <c r="I10843">
        <v>1400.4837673693701</v>
      </c>
    </row>
    <row r="10844" spans="1:9" x14ac:dyDescent="0.25">
      <c r="A10844" t="s">
        <v>72</v>
      </c>
      <c r="B10844">
        <v>2008</v>
      </c>
      <c r="C10844">
        <v>6</v>
      </c>
      <c r="D10844">
        <v>1423.2457633321401</v>
      </c>
      <c r="E10844">
        <v>3698.2820280061301</v>
      </c>
      <c r="F10844">
        <v>67.632746596772407</v>
      </c>
      <c r="G10844">
        <v>36.227055815164498</v>
      </c>
      <c r="H10844">
        <v>331.47871613774799</v>
      </c>
      <c r="I10844">
        <v>948.29943200588002</v>
      </c>
    </row>
    <row r="10845" spans="1:9" x14ac:dyDescent="0.25">
      <c r="A10845" t="s">
        <v>72</v>
      </c>
      <c r="B10845">
        <v>2008</v>
      </c>
      <c r="C10845">
        <v>7</v>
      </c>
      <c r="D10845">
        <v>1081.2141403532501</v>
      </c>
      <c r="E10845">
        <v>3936.9350178572099</v>
      </c>
      <c r="F10845">
        <v>69.372959485049194</v>
      </c>
      <c r="G10845">
        <v>37.201212115757102</v>
      </c>
      <c r="H10845">
        <v>415.30736236193297</v>
      </c>
      <c r="I10845">
        <v>825.42612252399203</v>
      </c>
    </row>
    <row r="10846" spans="1:9" x14ac:dyDescent="0.25">
      <c r="A10846" t="s">
        <v>72</v>
      </c>
      <c r="B10846">
        <v>2008</v>
      </c>
      <c r="C10846">
        <v>8</v>
      </c>
      <c r="D10846">
        <v>570.62765651067798</v>
      </c>
      <c r="E10846">
        <v>4327.2904393353301</v>
      </c>
      <c r="F10846">
        <v>204.20605171203999</v>
      </c>
      <c r="G10846">
        <v>91.844860241310897</v>
      </c>
      <c r="H10846">
        <v>856.32487064618294</v>
      </c>
      <c r="I10846">
        <v>517.49780389111504</v>
      </c>
    </row>
    <row r="10847" spans="1:9" x14ac:dyDescent="0.25">
      <c r="A10847" t="s">
        <v>72</v>
      </c>
      <c r="B10847">
        <v>2008</v>
      </c>
      <c r="C10847">
        <v>9</v>
      </c>
      <c r="D10847">
        <v>347.85505375049303</v>
      </c>
      <c r="E10847">
        <v>4783.7637866123196</v>
      </c>
      <c r="F10847">
        <v>161.88994619472999</v>
      </c>
      <c r="G10847">
        <v>75.764848181882996</v>
      </c>
      <c r="H10847">
        <v>106.335187233914</v>
      </c>
      <c r="I10847">
        <v>385.41723206389401</v>
      </c>
    </row>
    <row r="10848" spans="1:9" x14ac:dyDescent="0.25">
      <c r="A10848" t="s">
        <v>72</v>
      </c>
      <c r="B10848">
        <v>2008</v>
      </c>
      <c r="C10848">
        <v>10</v>
      </c>
      <c r="D10848">
        <v>252.35884429113901</v>
      </c>
      <c r="E10848">
        <v>5030.8397398007201</v>
      </c>
      <c r="F10848">
        <v>585.161673233128</v>
      </c>
      <c r="G10848">
        <v>266.14063607983098</v>
      </c>
      <c r="H10848">
        <v>757.86187304757004</v>
      </c>
      <c r="I10848">
        <v>291.73695263820002</v>
      </c>
    </row>
    <row r="10849" spans="1:9" x14ac:dyDescent="0.25">
      <c r="A10849" t="s">
        <v>72</v>
      </c>
      <c r="B10849">
        <v>2008</v>
      </c>
      <c r="C10849">
        <v>11</v>
      </c>
      <c r="D10849">
        <v>240.13463771526901</v>
      </c>
      <c r="E10849">
        <v>5152.3152299327103</v>
      </c>
      <c r="F10849">
        <v>649.04409697658502</v>
      </c>
      <c r="G10849">
        <v>302.83469753158101</v>
      </c>
      <c r="H10849">
        <v>495.90846635587599</v>
      </c>
      <c r="I10849">
        <v>236.60365494271801</v>
      </c>
    </row>
    <row r="10850" spans="1:9" x14ac:dyDescent="0.25">
      <c r="A10850" t="s">
        <v>72</v>
      </c>
      <c r="B10850">
        <v>2008</v>
      </c>
      <c r="C10850">
        <v>12</v>
      </c>
      <c r="D10850">
        <v>312.04143149647803</v>
      </c>
      <c r="E10850">
        <v>5156.6664581930499</v>
      </c>
      <c r="F10850">
        <v>610.68543824480105</v>
      </c>
      <c r="G10850">
        <v>285.74949208242498</v>
      </c>
      <c r="H10850">
        <v>303.44613447554798</v>
      </c>
      <c r="I10850">
        <v>222.58229989352901</v>
      </c>
    </row>
    <row r="10851" spans="1:9" x14ac:dyDescent="0.25">
      <c r="A10851" t="s">
        <v>72</v>
      </c>
      <c r="B10851">
        <v>2009</v>
      </c>
      <c r="C10851">
        <v>1</v>
      </c>
      <c r="D10851">
        <v>404.74902090852498</v>
      </c>
      <c r="E10851">
        <v>5150.0854339245598</v>
      </c>
      <c r="F10851">
        <v>922.27215110112195</v>
      </c>
      <c r="G10851">
        <v>441.53586934460401</v>
      </c>
      <c r="H10851">
        <v>955.76302474951001</v>
      </c>
      <c r="I10851">
        <v>203.825036361477</v>
      </c>
    </row>
    <row r="10852" spans="1:9" x14ac:dyDescent="0.25">
      <c r="A10852" t="s">
        <v>72</v>
      </c>
      <c r="B10852">
        <v>2009</v>
      </c>
      <c r="C10852">
        <v>2</v>
      </c>
      <c r="D10852">
        <v>516.203625859883</v>
      </c>
      <c r="E10852">
        <v>5157.2199746900997</v>
      </c>
      <c r="F10852">
        <v>659.03209775905498</v>
      </c>
      <c r="G10852">
        <v>312.69231911050298</v>
      </c>
      <c r="H10852">
        <v>545.45297293427404</v>
      </c>
      <c r="I10852">
        <v>255.27884470207499</v>
      </c>
    </row>
    <row r="10853" spans="1:9" x14ac:dyDescent="0.25">
      <c r="A10853" t="s">
        <v>72</v>
      </c>
      <c r="B10853">
        <v>2009</v>
      </c>
      <c r="C10853">
        <v>3</v>
      </c>
      <c r="D10853">
        <v>830.22482854224802</v>
      </c>
      <c r="E10853">
        <v>5114.2636039278404</v>
      </c>
      <c r="F10853">
        <v>722.40127783816502</v>
      </c>
      <c r="G10853">
        <v>343.85369317521003</v>
      </c>
      <c r="H10853">
        <v>1032.26936092097</v>
      </c>
      <c r="I10853">
        <v>543.50754967953696</v>
      </c>
    </row>
    <row r="10854" spans="1:9" x14ac:dyDescent="0.25">
      <c r="A10854" t="s">
        <v>72</v>
      </c>
      <c r="B10854">
        <v>2009</v>
      </c>
      <c r="C10854">
        <v>4</v>
      </c>
      <c r="D10854">
        <v>1795.78003215986</v>
      </c>
      <c r="E10854">
        <v>4816.1789096594202</v>
      </c>
      <c r="F10854">
        <v>63.173124619308403</v>
      </c>
      <c r="G10854">
        <v>33.9423472267299</v>
      </c>
      <c r="H10854">
        <v>133.14029913382399</v>
      </c>
      <c r="I10854">
        <v>1430.1838419514399</v>
      </c>
    </row>
    <row r="10855" spans="1:9" x14ac:dyDescent="0.25">
      <c r="A10855" t="s">
        <v>72</v>
      </c>
      <c r="B10855">
        <v>2009</v>
      </c>
      <c r="C10855">
        <v>5</v>
      </c>
      <c r="D10855">
        <v>1750.73517856391</v>
      </c>
      <c r="E10855">
        <v>4174.6460667356096</v>
      </c>
      <c r="F10855">
        <v>71.498508276127495</v>
      </c>
      <c r="G10855">
        <v>38.202905909871603</v>
      </c>
      <c r="H10855">
        <v>394.860830241408</v>
      </c>
      <c r="I10855">
        <v>1393.2332279418999</v>
      </c>
    </row>
    <row r="10856" spans="1:9" x14ac:dyDescent="0.25">
      <c r="A10856" t="s">
        <v>72</v>
      </c>
      <c r="B10856">
        <v>2009</v>
      </c>
      <c r="C10856">
        <v>6</v>
      </c>
      <c r="D10856">
        <v>1270.00828598714</v>
      </c>
      <c r="E10856">
        <v>4510.2666327223997</v>
      </c>
      <c r="F10856">
        <v>187.554602058515</v>
      </c>
      <c r="G10856">
        <v>101.121626097877</v>
      </c>
      <c r="H10856">
        <v>1412.94405414176</v>
      </c>
      <c r="I10856">
        <v>1203.2365486244501</v>
      </c>
    </row>
    <row r="10857" spans="1:9" x14ac:dyDescent="0.25">
      <c r="A10857" t="s">
        <v>72</v>
      </c>
      <c r="B10857">
        <v>2009</v>
      </c>
      <c r="C10857">
        <v>7</v>
      </c>
      <c r="D10857">
        <v>1050.8743149921499</v>
      </c>
      <c r="E10857">
        <v>4871.3156862918804</v>
      </c>
      <c r="F10857">
        <v>813.19930959998601</v>
      </c>
      <c r="G10857">
        <v>404.66628074181</v>
      </c>
      <c r="H10857">
        <v>2425.85776510701</v>
      </c>
      <c r="I10857">
        <v>1098.6084187730901</v>
      </c>
    </row>
    <row r="10858" spans="1:9" x14ac:dyDescent="0.25">
      <c r="A10858" t="s">
        <v>72</v>
      </c>
      <c r="B10858">
        <v>2009</v>
      </c>
      <c r="C10858">
        <v>8</v>
      </c>
      <c r="D10858">
        <v>723.03716620861201</v>
      </c>
      <c r="E10858">
        <v>5034.63966586059</v>
      </c>
      <c r="F10858">
        <v>436.67969667619002</v>
      </c>
      <c r="G10858">
        <v>209.84846529114299</v>
      </c>
      <c r="H10858">
        <v>935.97455618633705</v>
      </c>
      <c r="I10858">
        <v>796.339097673776</v>
      </c>
    </row>
    <row r="10859" spans="1:9" x14ac:dyDescent="0.25">
      <c r="A10859" t="s">
        <v>72</v>
      </c>
      <c r="B10859">
        <v>2009</v>
      </c>
      <c r="C10859">
        <v>9</v>
      </c>
      <c r="D10859">
        <v>387.97252764260901</v>
      </c>
      <c r="E10859">
        <v>5110.6566071770503</v>
      </c>
      <c r="F10859">
        <v>744.93467955255903</v>
      </c>
      <c r="G10859">
        <v>353.347137288753</v>
      </c>
      <c r="H10859">
        <v>1059.56743058301</v>
      </c>
      <c r="I10859">
        <v>456.19181097625898</v>
      </c>
    </row>
    <row r="10860" spans="1:9" x14ac:dyDescent="0.25">
      <c r="A10860" t="s">
        <v>72</v>
      </c>
      <c r="B10860">
        <v>2009</v>
      </c>
      <c r="C10860">
        <v>10</v>
      </c>
      <c r="D10860">
        <v>219.20582779319099</v>
      </c>
      <c r="E10860">
        <v>5125.0671053937504</v>
      </c>
      <c r="F10860">
        <v>1336.76216284566</v>
      </c>
      <c r="G10860">
        <v>637.34159955264397</v>
      </c>
      <c r="H10860">
        <v>1958.9761194657401</v>
      </c>
      <c r="I10860">
        <v>267.47002777937399</v>
      </c>
    </row>
    <row r="10861" spans="1:9" x14ac:dyDescent="0.25">
      <c r="A10861" t="s">
        <v>72</v>
      </c>
      <c r="B10861">
        <v>2009</v>
      </c>
      <c r="C10861">
        <v>11</v>
      </c>
      <c r="D10861">
        <v>184.03744408770001</v>
      </c>
      <c r="E10861">
        <v>5147.9188978504899</v>
      </c>
      <c r="F10861">
        <v>1182.7209090173501</v>
      </c>
      <c r="G10861">
        <v>563.17907227199203</v>
      </c>
      <c r="H10861">
        <v>1455.1408039324201</v>
      </c>
      <c r="I10861">
        <v>195.94903235073301</v>
      </c>
    </row>
    <row r="10862" spans="1:9" x14ac:dyDescent="0.25">
      <c r="A10862" t="s">
        <v>72</v>
      </c>
      <c r="B10862">
        <v>2009</v>
      </c>
      <c r="C10862">
        <v>12</v>
      </c>
      <c r="D10862">
        <v>246.368581373773</v>
      </c>
      <c r="E10862">
        <v>5139.9683065628096</v>
      </c>
      <c r="F10862">
        <v>986.89298798336097</v>
      </c>
      <c r="G10862">
        <v>473.03157564298198</v>
      </c>
      <c r="H10862">
        <v>1111.8960003406401</v>
      </c>
      <c r="I10862">
        <v>189.786070770972</v>
      </c>
    </row>
    <row r="10863" spans="1:9" x14ac:dyDescent="0.25">
      <c r="A10863" t="s">
        <v>72</v>
      </c>
      <c r="B10863">
        <v>2010</v>
      </c>
      <c r="C10863">
        <v>1</v>
      </c>
      <c r="D10863">
        <v>334.15147194110199</v>
      </c>
      <c r="E10863">
        <v>5160.0722295574897</v>
      </c>
      <c r="F10863">
        <v>754.03729291029902</v>
      </c>
      <c r="G10863">
        <v>360.08653609098099</v>
      </c>
      <c r="H10863">
        <v>473.95729463164901</v>
      </c>
      <c r="I10863">
        <v>181.77436332418901</v>
      </c>
    </row>
    <row r="10864" spans="1:9" x14ac:dyDescent="0.25">
      <c r="A10864" t="s">
        <v>72</v>
      </c>
      <c r="B10864">
        <v>2010</v>
      </c>
      <c r="C10864">
        <v>2</v>
      </c>
      <c r="D10864">
        <v>501.961742905037</v>
      </c>
      <c r="E10864">
        <v>5145.6068519455002</v>
      </c>
      <c r="F10864">
        <v>720.63963310921702</v>
      </c>
      <c r="G10864">
        <v>342.725321712435</v>
      </c>
      <c r="H10864">
        <v>798.97304060019098</v>
      </c>
      <c r="I10864">
        <v>252.92724741932599</v>
      </c>
    </row>
    <row r="10865" spans="1:9" x14ac:dyDescent="0.25">
      <c r="A10865" t="s">
        <v>72</v>
      </c>
      <c r="B10865">
        <v>2010</v>
      </c>
      <c r="C10865">
        <v>3</v>
      </c>
      <c r="D10865">
        <v>1015.29748841548</v>
      </c>
      <c r="E10865">
        <v>5144.6523801209996</v>
      </c>
      <c r="F10865">
        <v>584.56120515267003</v>
      </c>
      <c r="G10865">
        <v>275.24299235979601</v>
      </c>
      <c r="H10865">
        <v>833.36904970613398</v>
      </c>
      <c r="I10865">
        <v>665.14306617455304</v>
      </c>
    </row>
    <row r="10866" spans="1:9" x14ac:dyDescent="0.25">
      <c r="A10866" t="s">
        <v>72</v>
      </c>
      <c r="B10866">
        <v>2010</v>
      </c>
      <c r="C10866">
        <v>4</v>
      </c>
      <c r="D10866">
        <v>1463.0607300177701</v>
      </c>
      <c r="E10866">
        <v>4948.4074545819103</v>
      </c>
      <c r="F10866">
        <v>108.45536121865</v>
      </c>
      <c r="G10866">
        <v>54.115366836822702</v>
      </c>
      <c r="H10866">
        <v>407.23802080576502</v>
      </c>
      <c r="I10866">
        <v>1217.97814193729</v>
      </c>
    </row>
    <row r="10867" spans="1:9" x14ac:dyDescent="0.25">
      <c r="A10867" t="s">
        <v>72</v>
      </c>
      <c r="B10867">
        <v>2010</v>
      </c>
      <c r="C10867">
        <v>5</v>
      </c>
      <c r="D10867">
        <v>1625.6544903932099</v>
      </c>
      <c r="E10867">
        <v>4925.2354680826502</v>
      </c>
      <c r="F10867">
        <v>182.05849188330001</v>
      </c>
      <c r="G10867">
        <v>91.661187442156503</v>
      </c>
      <c r="H10867">
        <v>1374.61935183528</v>
      </c>
      <c r="I10867">
        <v>1637.0815809376099</v>
      </c>
    </row>
    <row r="10868" spans="1:9" x14ac:dyDescent="0.25">
      <c r="A10868" t="s">
        <v>72</v>
      </c>
      <c r="B10868">
        <v>2010</v>
      </c>
      <c r="C10868">
        <v>6</v>
      </c>
      <c r="D10868">
        <v>1353.9375183607301</v>
      </c>
      <c r="E10868">
        <v>4970.6279033441197</v>
      </c>
      <c r="F10868">
        <v>147.65695719591599</v>
      </c>
      <c r="G10868">
        <v>70.329144358155602</v>
      </c>
      <c r="H10868">
        <v>991.48184705935205</v>
      </c>
      <c r="I10868">
        <v>1457.97270452268</v>
      </c>
    </row>
    <row r="10869" spans="1:9" x14ac:dyDescent="0.25">
      <c r="A10869" t="s">
        <v>72</v>
      </c>
      <c r="B10869">
        <v>2010</v>
      </c>
      <c r="C10869">
        <v>7</v>
      </c>
      <c r="D10869">
        <v>1249.7199732428601</v>
      </c>
      <c r="E10869">
        <v>4864.0321557016796</v>
      </c>
      <c r="F10869">
        <v>645.34217758585703</v>
      </c>
      <c r="G10869">
        <v>310.23315942115897</v>
      </c>
      <c r="H10869">
        <v>2003.1441245498199</v>
      </c>
      <c r="I10869">
        <v>1292.7419471821299</v>
      </c>
    </row>
    <row r="10870" spans="1:9" x14ac:dyDescent="0.25">
      <c r="A10870" t="s">
        <v>72</v>
      </c>
      <c r="B10870">
        <v>2010</v>
      </c>
      <c r="C10870">
        <v>8</v>
      </c>
      <c r="D10870">
        <v>704.16590506899502</v>
      </c>
      <c r="E10870">
        <v>4985.6200900373096</v>
      </c>
      <c r="F10870">
        <v>1494.1295380624399</v>
      </c>
      <c r="G10870">
        <v>716.86185608214703</v>
      </c>
      <c r="H10870">
        <v>2901.7117228596098</v>
      </c>
      <c r="I10870">
        <v>766.91505143309405</v>
      </c>
    </row>
    <row r="10871" spans="1:9" x14ac:dyDescent="0.25">
      <c r="A10871" t="s">
        <v>72</v>
      </c>
      <c r="B10871">
        <v>2010</v>
      </c>
      <c r="C10871">
        <v>9</v>
      </c>
      <c r="D10871">
        <v>325.07735800354402</v>
      </c>
      <c r="E10871">
        <v>5111.5256581526201</v>
      </c>
      <c r="F10871">
        <v>1403.25005772586</v>
      </c>
      <c r="G10871">
        <v>674.30499793011597</v>
      </c>
      <c r="H10871">
        <v>2187.7743247789799</v>
      </c>
      <c r="I10871">
        <v>392.43114097134099</v>
      </c>
    </row>
    <row r="10872" spans="1:9" x14ac:dyDescent="0.25">
      <c r="A10872" t="s">
        <v>72</v>
      </c>
      <c r="B10872">
        <v>2010</v>
      </c>
      <c r="C10872">
        <v>10</v>
      </c>
      <c r="D10872">
        <v>271.43408307848699</v>
      </c>
      <c r="E10872">
        <v>5099.6189247428902</v>
      </c>
      <c r="F10872">
        <v>860.24014195806706</v>
      </c>
      <c r="G10872">
        <v>412.91313399863202</v>
      </c>
      <c r="H10872">
        <v>1132.9945493069399</v>
      </c>
      <c r="I10872">
        <v>313.93213554605501</v>
      </c>
    </row>
    <row r="10873" spans="1:9" x14ac:dyDescent="0.25">
      <c r="A10873" t="s">
        <v>72</v>
      </c>
      <c r="B10873">
        <v>2010</v>
      </c>
      <c r="C10873">
        <v>11</v>
      </c>
      <c r="D10873">
        <v>194.822656260223</v>
      </c>
      <c r="E10873">
        <v>5113.5023263105804</v>
      </c>
      <c r="F10873">
        <v>1221.9215814256499</v>
      </c>
      <c r="G10873">
        <v>578.096668004668</v>
      </c>
      <c r="H10873">
        <v>1810.53463803215</v>
      </c>
      <c r="I10873">
        <v>206.47525313520899</v>
      </c>
    </row>
    <row r="10874" spans="1:9" x14ac:dyDescent="0.25">
      <c r="A10874" t="s">
        <v>72</v>
      </c>
      <c r="B10874">
        <v>2010</v>
      </c>
      <c r="C10874">
        <v>12</v>
      </c>
      <c r="D10874">
        <v>230.655695068375</v>
      </c>
      <c r="E10874">
        <v>5155.9610521571303</v>
      </c>
      <c r="F10874">
        <v>887.01386816030504</v>
      </c>
      <c r="G10874">
        <v>423.78260654161102</v>
      </c>
      <c r="H10874">
        <v>766.01717221401896</v>
      </c>
      <c r="I10874">
        <v>184.209097230341</v>
      </c>
    </row>
    <row r="10875" spans="1:9" x14ac:dyDescent="0.25">
      <c r="A10875" t="s">
        <v>72</v>
      </c>
      <c r="B10875">
        <v>2011</v>
      </c>
      <c r="C10875">
        <v>1</v>
      </c>
      <c r="D10875">
        <v>386.843229669121</v>
      </c>
      <c r="E10875">
        <v>5154.11630658371</v>
      </c>
      <c r="F10875">
        <v>700.22538446718204</v>
      </c>
      <c r="G10875">
        <v>336.45309513201801</v>
      </c>
      <c r="H10875">
        <v>503.70106364884401</v>
      </c>
      <c r="I10875">
        <v>199.36723357748301</v>
      </c>
    </row>
    <row r="10876" spans="1:9" x14ac:dyDescent="0.25">
      <c r="A10876" t="s">
        <v>72</v>
      </c>
      <c r="B10876">
        <v>2011</v>
      </c>
      <c r="C10876">
        <v>2</v>
      </c>
      <c r="D10876">
        <v>490.38206256352697</v>
      </c>
      <c r="E10876">
        <v>5157.5652679071</v>
      </c>
      <c r="F10876">
        <v>491.25915939030699</v>
      </c>
      <c r="G10876">
        <v>233.229483042742</v>
      </c>
      <c r="H10876">
        <v>253.24195231849899</v>
      </c>
      <c r="I10876">
        <v>247.498769818347</v>
      </c>
    </row>
    <row r="10877" spans="1:9" x14ac:dyDescent="0.25">
      <c r="A10877" t="s">
        <v>72</v>
      </c>
      <c r="B10877">
        <v>2011</v>
      </c>
      <c r="C10877">
        <v>3</v>
      </c>
      <c r="D10877">
        <v>901.71513566080398</v>
      </c>
      <c r="E10877">
        <v>5141.55305691795</v>
      </c>
      <c r="F10877">
        <v>236.16437378640401</v>
      </c>
      <c r="G10877">
        <v>112.923076228928</v>
      </c>
      <c r="H10877">
        <v>173.84958177951</v>
      </c>
      <c r="I10877">
        <v>584.97909122293504</v>
      </c>
    </row>
    <row r="10878" spans="1:9" x14ac:dyDescent="0.25">
      <c r="A10878" t="s">
        <v>72</v>
      </c>
      <c r="B10878">
        <v>2011</v>
      </c>
      <c r="C10878">
        <v>4</v>
      </c>
      <c r="D10878">
        <v>1611.88081925035</v>
      </c>
      <c r="E10878">
        <v>4956.2318175005303</v>
      </c>
      <c r="F10878">
        <v>224.18580635033001</v>
      </c>
      <c r="G10878">
        <v>109.38409306364299</v>
      </c>
      <c r="H10878">
        <v>369.22901710834401</v>
      </c>
      <c r="I10878">
        <v>1350.7096842335</v>
      </c>
    </row>
    <row r="10879" spans="1:9" x14ac:dyDescent="0.25">
      <c r="A10879" t="s">
        <v>72</v>
      </c>
      <c r="B10879">
        <v>2011</v>
      </c>
      <c r="C10879">
        <v>5</v>
      </c>
      <c r="D10879">
        <v>1695.4534426181799</v>
      </c>
      <c r="E10879">
        <v>4514.4072962292503</v>
      </c>
      <c r="F10879">
        <v>84.596688844908201</v>
      </c>
      <c r="G10879">
        <v>44.728680432672803</v>
      </c>
      <c r="H10879">
        <v>982.99775623178596</v>
      </c>
      <c r="I10879">
        <v>1510.1632389976401</v>
      </c>
    </row>
    <row r="10880" spans="1:9" x14ac:dyDescent="0.25">
      <c r="A10880" t="s">
        <v>72</v>
      </c>
      <c r="B10880">
        <v>2011</v>
      </c>
      <c r="C10880">
        <v>6</v>
      </c>
      <c r="D10880">
        <v>1484.5501089699501</v>
      </c>
      <c r="E10880">
        <v>4410.6173845111798</v>
      </c>
      <c r="F10880">
        <v>77.479400545124903</v>
      </c>
      <c r="G10880">
        <v>41.104724307579602</v>
      </c>
      <c r="H10880">
        <v>810.80245193782901</v>
      </c>
      <c r="I10880">
        <v>1354.24115673492</v>
      </c>
    </row>
    <row r="10881" spans="1:9" x14ac:dyDescent="0.25">
      <c r="A10881" t="s">
        <v>72</v>
      </c>
      <c r="B10881">
        <v>2011</v>
      </c>
      <c r="C10881">
        <v>7</v>
      </c>
      <c r="D10881">
        <v>1044.5091634472701</v>
      </c>
      <c r="E10881">
        <v>4848.8361807050296</v>
      </c>
      <c r="F10881">
        <v>847.09097610531705</v>
      </c>
      <c r="G10881">
        <v>402.30614309698501</v>
      </c>
      <c r="H10881">
        <v>2343.90380514857</v>
      </c>
      <c r="I10881">
        <v>1082.6092202980001</v>
      </c>
    </row>
    <row r="10882" spans="1:9" x14ac:dyDescent="0.25">
      <c r="A10882" t="s">
        <v>72</v>
      </c>
      <c r="B10882">
        <v>2011</v>
      </c>
      <c r="C10882">
        <v>8</v>
      </c>
      <c r="D10882">
        <v>632.90769544728903</v>
      </c>
      <c r="E10882">
        <v>5019.41397170867</v>
      </c>
      <c r="F10882">
        <v>1222.1162926110601</v>
      </c>
      <c r="G10882">
        <v>579.55759444308705</v>
      </c>
      <c r="H10882">
        <v>2454.4502309394402</v>
      </c>
      <c r="I10882">
        <v>701.72884840653398</v>
      </c>
    </row>
    <row r="10883" spans="1:9" x14ac:dyDescent="0.25">
      <c r="A10883" t="s">
        <v>72</v>
      </c>
      <c r="B10883">
        <v>2011</v>
      </c>
      <c r="C10883">
        <v>9</v>
      </c>
      <c r="D10883">
        <v>337.81638899924297</v>
      </c>
      <c r="E10883">
        <v>5125.0863840469401</v>
      </c>
      <c r="F10883">
        <v>643.96555378035896</v>
      </c>
      <c r="G10883">
        <v>305.52647341829697</v>
      </c>
      <c r="H10883">
        <v>827.14891722975995</v>
      </c>
      <c r="I10883">
        <v>405.84256554234003</v>
      </c>
    </row>
    <row r="10884" spans="1:9" x14ac:dyDescent="0.25">
      <c r="A10884" t="s">
        <v>72</v>
      </c>
      <c r="B10884">
        <v>2011</v>
      </c>
      <c r="C10884">
        <v>10</v>
      </c>
      <c r="D10884">
        <v>261.99146989224499</v>
      </c>
      <c r="E10884">
        <v>5113.4303884558803</v>
      </c>
      <c r="F10884">
        <v>925.53341180489895</v>
      </c>
      <c r="G10884">
        <v>445.42407636349202</v>
      </c>
      <c r="H10884">
        <v>1210.9746762008599</v>
      </c>
      <c r="I10884">
        <v>305.406673940144</v>
      </c>
    </row>
    <row r="10885" spans="1:9" x14ac:dyDescent="0.25">
      <c r="A10885" t="s">
        <v>72</v>
      </c>
      <c r="B10885">
        <v>2011</v>
      </c>
      <c r="C10885">
        <v>11</v>
      </c>
      <c r="D10885">
        <v>235.393525575431</v>
      </c>
      <c r="E10885">
        <v>5143.3564059236096</v>
      </c>
      <c r="F10885">
        <v>722.22726842256395</v>
      </c>
      <c r="G10885">
        <v>343.18276702385202</v>
      </c>
      <c r="H10885">
        <v>490.27096791696499</v>
      </c>
      <c r="I10885">
        <v>234.06959065677901</v>
      </c>
    </row>
    <row r="10886" spans="1:9" x14ac:dyDescent="0.25">
      <c r="A10886" t="s">
        <v>72</v>
      </c>
      <c r="B10886">
        <v>2011</v>
      </c>
      <c r="C10886">
        <v>12</v>
      </c>
      <c r="D10886">
        <v>290.11163222568399</v>
      </c>
      <c r="E10886">
        <v>5136.5651073612999</v>
      </c>
      <c r="F10886">
        <v>1507.4268475597601</v>
      </c>
      <c r="G10886">
        <v>718.21998666874595</v>
      </c>
      <c r="H10886">
        <v>2304.2122862350002</v>
      </c>
      <c r="I10886">
        <v>211.682331758289</v>
      </c>
    </row>
    <row r="10887" spans="1:9" x14ac:dyDescent="0.25">
      <c r="A10887" t="s">
        <v>72</v>
      </c>
      <c r="B10887">
        <v>2012</v>
      </c>
      <c r="C10887">
        <v>1</v>
      </c>
      <c r="D10887">
        <v>365.91093745452298</v>
      </c>
      <c r="E10887">
        <v>5148.7680565849296</v>
      </c>
      <c r="F10887">
        <v>1247.68062735597</v>
      </c>
      <c r="G10887">
        <v>593.50946992089496</v>
      </c>
      <c r="H10887">
        <v>1626.42871543401</v>
      </c>
      <c r="I10887">
        <v>192.575660346267</v>
      </c>
    </row>
    <row r="10888" spans="1:9" x14ac:dyDescent="0.25">
      <c r="A10888" t="s">
        <v>72</v>
      </c>
      <c r="B10888">
        <v>2012</v>
      </c>
      <c r="C10888">
        <v>2</v>
      </c>
      <c r="D10888">
        <v>541.9330210055</v>
      </c>
      <c r="E10888">
        <v>5138.5863722323602</v>
      </c>
      <c r="F10888">
        <v>814.97270048566395</v>
      </c>
      <c r="G10888">
        <v>387.15516851986598</v>
      </c>
      <c r="H10888">
        <v>900.47364648279597</v>
      </c>
      <c r="I10888">
        <v>273.914955428383</v>
      </c>
    </row>
    <row r="10889" spans="1:9" x14ac:dyDescent="0.25">
      <c r="A10889" t="s">
        <v>72</v>
      </c>
      <c r="B10889">
        <v>2012</v>
      </c>
      <c r="C10889">
        <v>3</v>
      </c>
      <c r="D10889">
        <v>1023.12512827767</v>
      </c>
      <c r="E10889">
        <v>5122.7778240501402</v>
      </c>
      <c r="F10889">
        <v>315.20336077362498</v>
      </c>
      <c r="G10889">
        <v>152.65902467106699</v>
      </c>
      <c r="H10889">
        <v>450.71219853959502</v>
      </c>
      <c r="I10889">
        <v>662.23627212296503</v>
      </c>
    </row>
    <row r="10890" spans="1:9" x14ac:dyDescent="0.25">
      <c r="A10890" t="s">
        <v>72</v>
      </c>
      <c r="B10890">
        <v>2012</v>
      </c>
      <c r="C10890">
        <v>4</v>
      </c>
      <c r="D10890">
        <v>1445.7215527334499</v>
      </c>
      <c r="E10890">
        <v>5056.7679280991397</v>
      </c>
      <c r="F10890">
        <v>259.27874669323302</v>
      </c>
      <c r="G10890">
        <v>124.85731915916</v>
      </c>
      <c r="H10890">
        <v>788.54015708202905</v>
      </c>
      <c r="I10890">
        <v>1265.2392851546099</v>
      </c>
    </row>
    <row r="10891" spans="1:9" x14ac:dyDescent="0.25">
      <c r="A10891" t="s">
        <v>72</v>
      </c>
      <c r="B10891">
        <v>2012</v>
      </c>
      <c r="C10891">
        <v>5</v>
      </c>
      <c r="D10891">
        <v>1718.5071404585899</v>
      </c>
      <c r="E10891">
        <v>4855.20221236618</v>
      </c>
      <c r="F10891">
        <v>104.33215776747301</v>
      </c>
      <c r="G10891">
        <v>54.744047038984903</v>
      </c>
      <c r="H10891">
        <v>1045.59809297575</v>
      </c>
      <c r="I10891">
        <v>1695.5288812859901</v>
      </c>
    </row>
    <row r="10892" spans="1:9" x14ac:dyDescent="0.25">
      <c r="A10892" t="s">
        <v>72</v>
      </c>
      <c r="B10892">
        <v>2012</v>
      </c>
      <c r="C10892">
        <v>6</v>
      </c>
      <c r="D10892">
        <v>1273.92811643499</v>
      </c>
      <c r="E10892">
        <v>4754.4275891075904</v>
      </c>
      <c r="F10892">
        <v>100.21959988574</v>
      </c>
      <c r="G10892">
        <v>52.268351683834503</v>
      </c>
      <c r="H10892">
        <v>948.01458976945003</v>
      </c>
      <c r="I10892">
        <v>1298.7982577745099</v>
      </c>
    </row>
    <row r="10893" spans="1:9" x14ac:dyDescent="0.25">
      <c r="A10893" t="s">
        <v>72</v>
      </c>
      <c r="B10893">
        <v>2012</v>
      </c>
      <c r="C10893">
        <v>7</v>
      </c>
      <c r="D10893">
        <v>1033.5670517487599</v>
      </c>
      <c r="E10893">
        <v>5053.8251663150804</v>
      </c>
      <c r="F10893">
        <v>913.391885956804</v>
      </c>
      <c r="G10893">
        <v>436.45941981730698</v>
      </c>
      <c r="H10893">
        <v>2167.4109349882301</v>
      </c>
      <c r="I10893">
        <v>1136.8085781070999</v>
      </c>
    </row>
    <row r="10894" spans="1:9" x14ac:dyDescent="0.25">
      <c r="A10894" t="s">
        <v>72</v>
      </c>
      <c r="B10894">
        <v>2012</v>
      </c>
      <c r="C10894">
        <v>8</v>
      </c>
      <c r="D10894">
        <v>602.20433512098805</v>
      </c>
      <c r="E10894">
        <v>5055.0397679348798</v>
      </c>
      <c r="F10894">
        <v>704.16188690419301</v>
      </c>
      <c r="G10894">
        <v>343.73384525524398</v>
      </c>
      <c r="H10894">
        <v>1353.1529792244401</v>
      </c>
      <c r="I10894">
        <v>679.417958241061</v>
      </c>
    </row>
    <row r="10895" spans="1:9" x14ac:dyDescent="0.25">
      <c r="A10895" t="s">
        <v>72</v>
      </c>
      <c r="B10895">
        <v>2012</v>
      </c>
      <c r="C10895">
        <v>9</v>
      </c>
      <c r="D10895">
        <v>337.282863888745</v>
      </c>
      <c r="E10895">
        <v>5130.0756505295503</v>
      </c>
      <c r="F10895">
        <v>969.85032388434399</v>
      </c>
      <c r="G10895">
        <v>467.30721506198302</v>
      </c>
      <c r="H10895">
        <v>1368.57457312877</v>
      </c>
      <c r="I10895">
        <v>404.43267957903402</v>
      </c>
    </row>
    <row r="10896" spans="1:9" x14ac:dyDescent="0.25">
      <c r="A10896" t="s">
        <v>72</v>
      </c>
      <c r="B10896">
        <v>2012</v>
      </c>
      <c r="C10896">
        <v>10</v>
      </c>
      <c r="D10896">
        <v>246.84501187569199</v>
      </c>
      <c r="E10896">
        <v>5075.4112375566101</v>
      </c>
      <c r="F10896">
        <v>1391.5818718089199</v>
      </c>
      <c r="G10896">
        <v>662.11787430057996</v>
      </c>
      <c r="H10896">
        <v>2123.6721244719101</v>
      </c>
      <c r="I10896">
        <v>289.93615919146498</v>
      </c>
    </row>
    <row r="10897" spans="1:9" x14ac:dyDescent="0.25">
      <c r="A10897" t="s">
        <v>72</v>
      </c>
      <c r="B10897">
        <v>2012</v>
      </c>
      <c r="C10897">
        <v>11</v>
      </c>
      <c r="D10897">
        <v>201.00600481521499</v>
      </c>
      <c r="E10897">
        <v>5149.79283462479</v>
      </c>
      <c r="F10897">
        <v>1268.0432840293699</v>
      </c>
      <c r="G10897">
        <v>597.94419289198197</v>
      </c>
      <c r="H10897">
        <v>1716.5479740559699</v>
      </c>
      <c r="I10897">
        <v>209.333983899701</v>
      </c>
    </row>
    <row r="10898" spans="1:9" x14ac:dyDescent="0.25">
      <c r="A10898" t="s">
        <v>72</v>
      </c>
      <c r="B10898">
        <v>2012</v>
      </c>
      <c r="C10898">
        <v>12</v>
      </c>
      <c r="D10898">
        <v>239.146394831642</v>
      </c>
      <c r="E10898">
        <v>5145.9973606552103</v>
      </c>
      <c r="F10898">
        <v>1154.58226375969</v>
      </c>
      <c r="G10898">
        <v>553.94584620981595</v>
      </c>
      <c r="H10898">
        <v>1388.52998911179</v>
      </c>
      <c r="I10898">
        <v>187.066991341381</v>
      </c>
    </row>
    <row r="10899" spans="1:9" x14ac:dyDescent="0.25">
      <c r="A10899" t="s">
        <v>72</v>
      </c>
      <c r="B10899">
        <v>2013</v>
      </c>
      <c r="C10899">
        <v>1</v>
      </c>
      <c r="D10899">
        <v>347.42592658026899</v>
      </c>
      <c r="E10899">
        <v>5152.8059416682499</v>
      </c>
      <c r="F10899">
        <v>918.01359679611198</v>
      </c>
      <c r="G10899">
        <v>436.08250636544102</v>
      </c>
      <c r="H10899">
        <v>883.90215701132399</v>
      </c>
      <c r="I10899">
        <v>185.86043652602899</v>
      </c>
    </row>
    <row r="10900" spans="1:9" x14ac:dyDescent="0.25">
      <c r="A10900" t="s">
        <v>72</v>
      </c>
      <c r="B10900">
        <v>2013</v>
      </c>
      <c r="C10900">
        <v>2</v>
      </c>
      <c r="D10900">
        <v>539.30440011396604</v>
      </c>
      <c r="E10900">
        <v>5145.7592130171197</v>
      </c>
      <c r="F10900">
        <v>578.94422392465594</v>
      </c>
      <c r="G10900">
        <v>275.55800196254103</v>
      </c>
      <c r="H10900">
        <v>598.64621758757096</v>
      </c>
      <c r="I10900">
        <v>267.55770793623498</v>
      </c>
    </row>
    <row r="10901" spans="1:9" x14ac:dyDescent="0.25">
      <c r="A10901" t="s">
        <v>72</v>
      </c>
      <c r="B10901">
        <v>2013</v>
      </c>
      <c r="C10901">
        <v>3</v>
      </c>
      <c r="D10901">
        <v>916.41248790720499</v>
      </c>
      <c r="E10901">
        <v>5132.5867682567596</v>
      </c>
      <c r="F10901">
        <v>213.69112361310201</v>
      </c>
      <c r="G10901">
        <v>101.794962021659</v>
      </c>
      <c r="H10901">
        <v>141.48427083735001</v>
      </c>
      <c r="I10901">
        <v>589.39149484252505</v>
      </c>
    </row>
    <row r="10902" spans="1:9" x14ac:dyDescent="0.25">
      <c r="A10902" t="s">
        <v>72</v>
      </c>
      <c r="B10902">
        <v>2013</v>
      </c>
      <c r="C10902">
        <v>4</v>
      </c>
      <c r="D10902">
        <v>1329.0973778708701</v>
      </c>
      <c r="E10902">
        <v>5004.8741746781197</v>
      </c>
      <c r="F10902">
        <v>225.80991817378299</v>
      </c>
      <c r="G10902">
        <v>105.433543854817</v>
      </c>
      <c r="H10902">
        <v>704.35906240864801</v>
      </c>
      <c r="I10902">
        <v>1142.47489498244</v>
      </c>
    </row>
    <row r="10903" spans="1:9" x14ac:dyDescent="0.25">
      <c r="A10903" t="s">
        <v>72</v>
      </c>
      <c r="B10903">
        <v>2013</v>
      </c>
      <c r="C10903">
        <v>5</v>
      </c>
      <c r="D10903">
        <v>1937.6355405996701</v>
      </c>
      <c r="E10903">
        <v>4601.7545566234603</v>
      </c>
      <c r="F10903">
        <v>78.902388915886505</v>
      </c>
      <c r="G10903">
        <v>41.818966596033903</v>
      </c>
      <c r="H10903">
        <v>817.85126387146499</v>
      </c>
      <c r="I10903">
        <v>1775.89737409178</v>
      </c>
    </row>
    <row r="10904" spans="1:9" x14ac:dyDescent="0.25">
      <c r="A10904" t="s">
        <v>72</v>
      </c>
      <c r="B10904">
        <v>2013</v>
      </c>
      <c r="C10904">
        <v>6</v>
      </c>
      <c r="D10904">
        <v>1568.45845785141</v>
      </c>
      <c r="E10904">
        <v>4394.5847994104797</v>
      </c>
      <c r="F10904">
        <v>75.615874522214597</v>
      </c>
      <c r="G10904">
        <v>40.215330329056997</v>
      </c>
      <c r="H10904">
        <v>684.02509626427297</v>
      </c>
      <c r="I10904">
        <v>1435.2075421218101</v>
      </c>
    </row>
    <row r="10905" spans="1:9" x14ac:dyDescent="0.25">
      <c r="A10905" t="s">
        <v>72</v>
      </c>
      <c r="B10905">
        <v>2013</v>
      </c>
      <c r="C10905">
        <v>7</v>
      </c>
      <c r="D10905">
        <v>1055.48109109452</v>
      </c>
      <c r="E10905">
        <v>4509.9152045819901</v>
      </c>
      <c r="F10905">
        <v>182.13324456524899</v>
      </c>
      <c r="G10905">
        <v>95.806461095214701</v>
      </c>
      <c r="H10905">
        <v>1194.34105835374</v>
      </c>
      <c r="I10905">
        <v>1002.85506191201</v>
      </c>
    </row>
    <row r="10906" spans="1:9" x14ac:dyDescent="0.25">
      <c r="A10906" t="s">
        <v>72</v>
      </c>
      <c r="B10906">
        <v>2013</v>
      </c>
      <c r="C10906">
        <v>8</v>
      </c>
      <c r="D10906">
        <v>725.47991584538704</v>
      </c>
      <c r="E10906">
        <v>5035.61562236191</v>
      </c>
      <c r="F10906">
        <v>406.371963978655</v>
      </c>
      <c r="G10906">
        <v>197.20410337959299</v>
      </c>
      <c r="H10906">
        <v>928.44243912579805</v>
      </c>
      <c r="I10906">
        <v>799.53753892355098</v>
      </c>
    </row>
    <row r="10907" spans="1:9" x14ac:dyDescent="0.25">
      <c r="A10907" t="s">
        <v>72</v>
      </c>
      <c r="B10907">
        <v>2013</v>
      </c>
      <c r="C10907">
        <v>9</v>
      </c>
      <c r="D10907">
        <v>386.33429712322697</v>
      </c>
      <c r="E10907">
        <v>4974.8489730218498</v>
      </c>
      <c r="F10907">
        <v>1311.87222328557</v>
      </c>
      <c r="G10907">
        <v>622.73226074301795</v>
      </c>
      <c r="H10907">
        <v>2208.5122478672301</v>
      </c>
      <c r="I10907">
        <v>437.202849281807</v>
      </c>
    </row>
    <row r="10908" spans="1:9" x14ac:dyDescent="0.25">
      <c r="A10908" t="s">
        <v>72</v>
      </c>
      <c r="B10908">
        <v>2013</v>
      </c>
      <c r="C10908">
        <v>10</v>
      </c>
      <c r="D10908">
        <v>246.55359856771</v>
      </c>
      <c r="E10908">
        <v>5146.9287524438396</v>
      </c>
      <c r="F10908">
        <v>752.06223826322798</v>
      </c>
      <c r="G10908">
        <v>359.51978723203098</v>
      </c>
      <c r="H10908">
        <v>735.14014340251799</v>
      </c>
      <c r="I10908">
        <v>294.80847085837399</v>
      </c>
    </row>
    <row r="10909" spans="1:9" x14ac:dyDescent="0.25">
      <c r="A10909" t="s">
        <v>72</v>
      </c>
      <c r="B10909">
        <v>2013</v>
      </c>
      <c r="C10909">
        <v>11</v>
      </c>
      <c r="D10909">
        <v>222.79085212375699</v>
      </c>
      <c r="E10909">
        <v>5131.8627677246104</v>
      </c>
      <c r="F10909">
        <v>1067.74782466686</v>
      </c>
      <c r="G10909">
        <v>508.37126597841899</v>
      </c>
      <c r="H10909">
        <v>1353.5901595898999</v>
      </c>
      <c r="I10909">
        <v>224.38761633352499</v>
      </c>
    </row>
    <row r="10910" spans="1:9" x14ac:dyDescent="0.25">
      <c r="A10910" t="s">
        <v>72</v>
      </c>
      <c r="B10910">
        <v>2013</v>
      </c>
      <c r="C10910">
        <v>12</v>
      </c>
      <c r="D10910">
        <v>307.48601550730098</v>
      </c>
      <c r="E10910">
        <v>5145.3017367442299</v>
      </c>
      <c r="F10910">
        <v>1000.62901460119</v>
      </c>
      <c r="G10910">
        <v>476.22755739820701</v>
      </c>
      <c r="H10910">
        <v>1138.8606024846899</v>
      </c>
      <c r="I10910">
        <v>221.232221980362</v>
      </c>
    </row>
    <row r="10911" spans="1:9" x14ac:dyDescent="0.25">
      <c r="A10911" t="s">
        <v>72</v>
      </c>
      <c r="B10911">
        <v>2014</v>
      </c>
      <c r="C10911">
        <v>1</v>
      </c>
      <c r="D10911">
        <v>335.78528017011098</v>
      </c>
      <c r="E10911">
        <v>5145.7934458888203</v>
      </c>
      <c r="F10911">
        <v>968.05176113033303</v>
      </c>
      <c r="G10911">
        <v>458.53579374032603</v>
      </c>
      <c r="H10911">
        <v>1003.77090398083</v>
      </c>
      <c r="I10911">
        <v>182.375988517656</v>
      </c>
    </row>
    <row r="10912" spans="1:9" x14ac:dyDescent="0.25">
      <c r="A10912" t="s">
        <v>72</v>
      </c>
      <c r="B10912">
        <v>2014</v>
      </c>
      <c r="C10912">
        <v>2</v>
      </c>
      <c r="D10912">
        <v>586.24963963541404</v>
      </c>
      <c r="E10912">
        <v>5146.0215126385501</v>
      </c>
      <c r="F10912">
        <v>459.81528866827</v>
      </c>
      <c r="G10912">
        <v>218.06469681072201</v>
      </c>
      <c r="H10912">
        <v>402.44642288196599</v>
      </c>
      <c r="I10912">
        <v>282.81999372426799</v>
      </c>
    </row>
    <row r="10913" spans="1:9" x14ac:dyDescent="0.25">
      <c r="A10913" t="s">
        <v>72</v>
      </c>
      <c r="B10913">
        <v>2014</v>
      </c>
      <c r="C10913">
        <v>3</v>
      </c>
      <c r="D10913">
        <v>1194.52821861297</v>
      </c>
      <c r="E10913">
        <v>5120.8837082322698</v>
      </c>
      <c r="F10913">
        <v>653.24765853398003</v>
      </c>
      <c r="G10913">
        <v>312.19251631621199</v>
      </c>
      <c r="H10913">
        <v>1031.7635008259999</v>
      </c>
      <c r="I10913">
        <v>746.51543556716103</v>
      </c>
    </row>
    <row r="10914" spans="1:9" x14ac:dyDescent="0.25">
      <c r="A10914" t="s">
        <v>72</v>
      </c>
      <c r="B10914">
        <v>2014</v>
      </c>
      <c r="C10914">
        <v>4</v>
      </c>
      <c r="D10914">
        <v>1750.20340295755</v>
      </c>
      <c r="E10914">
        <v>4895.9366664859799</v>
      </c>
      <c r="F10914">
        <v>133.55295541253199</v>
      </c>
      <c r="G10914">
        <v>68.7753280520419</v>
      </c>
      <c r="H10914">
        <v>389.875756707108</v>
      </c>
      <c r="I10914">
        <v>1442.1341361587999</v>
      </c>
    </row>
    <row r="10915" spans="1:9" x14ac:dyDescent="0.25">
      <c r="A10915" t="s">
        <v>72</v>
      </c>
      <c r="B10915">
        <v>2014</v>
      </c>
      <c r="C10915">
        <v>5</v>
      </c>
      <c r="D10915">
        <v>1674.8348690186699</v>
      </c>
      <c r="E10915">
        <v>4458.3461800028999</v>
      </c>
      <c r="F10915">
        <v>79.787504992346101</v>
      </c>
      <c r="G10915">
        <v>42.313981810572102</v>
      </c>
      <c r="H10915">
        <v>728.797881838732</v>
      </c>
      <c r="I10915">
        <v>1480.7045708528599</v>
      </c>
    </row>
    <row r="10916" spans="1:9" x14ac:dyDescent="0.25">
      <c r="A10916" t="s">
        <v>72</v>
      </c>
      <c r="B10916">
        <v>2014</v>
      </c>
      <c r="C10916">
        <v>6</v>
      </c>
      <c r="D10916">
        <v>1275.2134349570199</v>
      </c>
      <c r="E10916">
        <v>4543.3752309152896</v>
      </c>
      <c r="F10916">
        <v>210.44040566495499</v>
      </c>
      <c r="G10916">
        <v>105.936480550887</v>
      </c>
      <c r="H10916">
        <v>1664.26542118826</v>
      </c>
      <c r="I10916">
        <v>1207.31761256709</v>
      </c>
    </row>
    <row r="10917" spans="1:9" x14ac:dyDescent="0.25">
      <c r="A10917" t="s">
        <v>72</v>
      </c>
      <c r="B10917">
        <v>2014</v>
      </c>
      <c r="C10917">
        <v>7</v>
      </c>
      <c r="D10917">
        <v>1244.1693346603199</v>
      </c>
      <c r="E10917">
        <v>4831.3351949548396</v>
      </c>
      <c r="F10917">
        <v>92.551177581214404</v>
      </c>
      <c r="G10917">
        <v>46.721163096195198</v>
      </c>
      <c r="H10917">
        <v>581.96864996295699</v>
      </c>
      <c r="I10917">
        <v>1283.8797230063701</v>
      </c>
    </row>
    <row r="10918" spans="1:9" x14ac:dyDescent="0.25">
      <c r="A10918" t="s">
        <v>72</v>
      </c>
      <c r="B10918">
        <v>2014</v>
      </c>
      <c r="C10918">
        <v>8</v>
      </c>
      <c r="D10918">
        <v>684.15764098298803</v>
      </c>
      <c r="E10918">
        <v>5037.7805224500999</v>
      </c>
      <c r="F10918">
        <v>1255.4260239012201</v>
      </c>
      <c r="G10918">
        <v>595.80664075158199</v>
      </c>
      <c r="H10918">
        <v>2541.2932767308398</v>
      </c>
      <c r="I10918">
        <v>750.15842715405495</v>
      </c>
    </row>
    <row r="10919" spans="1:9" x14ac:dyDescent="0.25">
      <c r="A10919" t="s">
        <v>72</v>
      </c>
      <c r="B10919">
        <v>2014</v>
      </c>
      <c r="C10919">
        <v>9</v>
      </c>
      <c r="D10919">
        <v>435.29907301529897</v>
      </c>
      <c r="E10919">
        <v>5110.7804590537999</v>
      </c>
      <c r="F10919">
        <v>443.06394811007698</v>
      </c>
      <c r="G10919">
        <v>215.192395891839</v>
      </c>
      <c r="H10919">
        <v>592.97584412207402</v>
      </c>
      <c r="I10919">
        <v>503.51184770065601</v>
      </c>
    </row>
    <row r="10920" spans="1:9" x14ac:dyDescent="0.25">
      <c r="A10920" t="s">
        <v>72</v>
      </c>
      <c r="B10920">
        <v>2014</v>
      </c>
      <c r="C10920">
        <v>10</v>
      </c>
      <c r="D10920">
        <v>238.680468380614</v>
      </c>
      <c r="E10920">
        <v>5113.0175464246404</v>
      </c>
      <c r="F10920">
        <v>1112.2995239383099</v>
      </c>
      <c r="G10920">
        <v>531.816507916962</v>
      </c>
      <c r="H10920">
        <v>1561.56612634464</v>
      </c>
      <c r="I10920">
        <v>284.81168521501297</v>
      </c>
    </row>
    <row r="10921" spans="1:9" x14ac:dyDescent="0.25">
      <c r="A10921" t="s">
        <v>72</v>
      </c>
      <c r="B10921">
        <v>2014</v>
      </c>
      <c r="C10921">
        <v>11</v>
      </c>
      <c r="D10921">
        <v>179.722099646576</v>
      </c>
      <c r="E10921">
        <v>5126.8243567066202</v>
      </c>
      <c r="F10921">
        <v>569.36183208032298</v>
      </c>
      <c r="G10921">
        <v>273.54021946959301</v>
      </c>
      <c r="H10921">
        <v>355.83417346409698</v>
      </c>
      <c r="I10921">
        <v>197.734717559133</v>
      </c>
    </row>
    <row r="10922" spans="1:9" x14ac:dyDescent="0.25">
      <c r="A10922" t="s">
        <v>72</v>
      </c>
      <c r="B10922">
        <v>2014</v>
      </c>
      <c r="C10922">
        <v>12</v>
      </c>
      <c r="D10922">
        <v>303.85836610879102</v>
      </c>
      <c r="E10922">
        <v>5135.6030279357901</v>
      </c>
      <c r="F10922">
        <v>1271.2764542580501</v>
      </c>
      <c r="G10922">
        <v>603.49615950126895</v>
      </c>
      <c r="H10922">
        <v>1594.1935879402199</v>
      </c>
      <c r="I10922">
        <v>218.513085682461</v>
      </c>
    </row>
    <row r="10923" spans="1:9" x14ac:dyDescent="0.25">
      <c r="A10923" t="s">
        <v>73</v>
      </c>
      <c r="B10923">
        <v>2002</v>
      </c>
      <c r="C10923">
        <v>1</v>
      </c>
      <c r="D10923">
        <v>14.194836374111199</v>
      </c>
      <c r="E10923">
        <v>170.64682473846401</v>
      </c>
      <c r="F10923">
        <v>28.012893433723399</v>
      </c>
      <c r="G10923">
        <v>14.1757166053626</v>
      </c>
      <c r="H10923">
        <v>33.848535195541402</v>
      </c>
      <c r="I10923">
        <v>6.1694102044773098</v>
      </c>
    </row>
    <row r="10924" spans="1:9" x14ac:dyDescent="0.25">
      <c r="A10924" t="s">
        <v>73</v>
      </c>
      <c r="B10924">
        <v>2002</v>
      </c>
      <c r="C10924">
        <v>2</v>
      </c>
      <c r="D10924">
        <v>20.008027348327701</v>
      </c>
      <c r="E10924">
        <v>170.65714799774199</v>
      </c>
      <c r="F10924">
        <v>21.068664582462301</v>
      </c>
      <c r="G10924">
        <v>10.6670048522275</v>
      </c>
      <c r="H10924">
        <v>28.117641563491802</v>
      </c>
      <c r="I10924">
        <v>7.7272745269680003</v>
      </c>
    </row>
    <row r="10925" spans="1:9" x14ac:dyDescent="0.25">
      <c r="A10925" t="s">
        <v>73</v>
      </c>
      <c r="B10925">
        <v>2002</v>
      </c>
      <c r="C10925">
        <v>3</v>
      </c>
      <c r="D10925">
        <v>30.968223349342299</v>
      </c>
      <c r="E10925">
        <v>169.93803298782299</v>
      </c>
      <c r="F10925">
        <v>15.072223906002</v>
      </c>
      <c r="G10925">
        <v>7.62878149022381</v>
      </c>
      <c r="H10925">
        <v>25.530215275726299</v>
      </c>
      <c r="I10925">
        <v>16.992172164878799</v>
      </c>
    </row>
    <row r="10926" spans="1:9" x14ac:dyDescent="0.25">
      <c r="A10926" t="s">
        <v>73</v>
      </c>
      <c r="B10926">
        <v>2002</v>
      </c>
      <c r="C10926">
        <v>4</v>
      </c>
      <c r="D10926">
        <v>41.864539901123003</v>
      </c>
      <c r="E10926">
        <v>163.21041274352999</v>
      </c>
      <c r="F10926">
        <v>0.447676364983916</v>
      </c>
      <c r="G10926">
        <v>0.225020498667383</v>
      </c>
      <c r="H10926">
        <v>8.2224140269279502</v>
      </c>
      <c r="I10926">
        <v>31.575023475151099</v>
      </c>
    </row>
    <row r="10927" spans="1:9" x14ac:dyDescent="0.25">
      <c r="A10927" t="s">
        <v>73</v>
      </c>
      <c r="B10927">
        <v>2002</v>
      </c>
      <c r="C10927">
        <v>5</v>
      </c>
      <c r="D10927">
        <v>57.244583523864797</v>
      </c>
      <c r="E10927">
        <v>147.99791960586501</v>
      </c>
      <c r="F10927">
        <v>0.35976201799750301</v>
      </c>
      <c r="G10927">
        <v>0.181411431847571</v>
      </c>
      <c r="H10927">
        <v>14.648119738655099</v>
      </c>
      <c r="I10927">
        <v>46.209281771469101</v>
      </c>
    </row>
    <row r="10928" spans="1:9" x14ac:dyDescent="0.25">
      <c r="A10928" t="s">
        <v>73</v>
      </c>
      <c r="B10928">
        <v>2002</v>
      </c>
      <c r="C10928">
        <v>6</v>
      </c>
      <c r="D10928">
        <v>38.554515984649598</v>
      </c>
      <c r="E10928">
        <v>148.789033021698</v>
      </c>
      <c r="F10928">
        <v>0.45180682525098298</v>
      </c>
      <c r="G10928">
        <v>0.227048122631198</v>
      </c>
      <c r="H10928">
        <v>31.217977954826399</v>
      </c>
      <c r="I10928">
        <v>33.579367048950203</v>
      </c>
    </row>
    <row r="10929" spans="1:9" x14ac:dyDescent="0.25">
      <c r="A10929" t="s">
        <v>73</v>
      </c>
      <c r="B10929">
        <v>2002</v>
      </c>
      <c r="C10929">
        <v>7</v>
      </c>
      <c r="D10929">
        <v>31.7711693087005</v>
      </c>
      <c r="E10929">
        <v>163.828140583954</v>
      </c>
      <c r="F10929">
        <v>0.96086363675922204</v>
      </c>
      <c r="G10929">
        <v>0.48539253222234502</v>
      </c>
      <c r="H10929">
        <v>19.306634154167199</v>
      </c>
      <c r="I10929">
        <v>32.890188704872102</v>
      </c>
    </row>
    <row r="10930" spans="1:9" x14ac:dyDescent="0.25">
      <c r="A10930" t="s">
        <v>73</v>
      </c>
      <c r="B10930">
        <v>2002</v>
      </c>
      <c r="C10930">
        <v>8</v>
      </c>
      <c r="D10930">
        <v>25.189054356040899</v>
      </c>
      <c r="E10930">
        <v>158.39069891525301</v>
      </c>
      <c r="F10930">
        <v>0.732063053599596</v>
      </c>
      <c r="G10930">
        <v>0.36781875415875598</v>
      </c>
      <c r="H10930">
        <v>6.7421629829835901</v>
      </c>
      <c r="I10930">
        <v>23.754200444717402</v>
      </c>
    </row>
    <row r="10931" spans="1:9" x14ac:dyDescent="0.25">
      <c r="A10931" t="s">
        <v>73</v>
      </c>
      <c r="B10931">
        <v>2002</v>
      </c>
      <c r="C10931">
        <v>9</v>
      </c>
      <c r="D10931">
        <v>12.8367357847404</v>
      </c>
      <c r="E10931">
        <v>163.97733866699201</v>
      </c>
      <c r="F10931">
        <v>3.6998115583187299</v>
      </c>
      <c r="G10931">
        <v>1.8772276650331401</v>
      </c>
      <c r="H10931">
        <v>15.944968790588399</v>
      </c>
      <c r="I10931">
        <v>13.246479464454699</v>
      </c>
    </row>
    <row r="10932" spans="1:9" x14ac:dyDescent="0.25">
      <c r="A10932" t="s">
        <v>73</v>
      </c>
      <c r="B10932">
        <v>2002</v>
      </c>
      <c r="C10932">
        <v>10</v>
      </c>
      <c r="D10932">
        <v>6.3079767688083699</v>
      </c>
      <c r="E10932">
        <v>169.93428688613901</v>
      </c>
      <c r="F10932">
        <v>38.511001176681503</v>
      </c>
      <c r="G10932">
        <v>19.497634821524802</v>
      </c>
      <c r="H10932">
        <v>59.215529836654703</v>
      </c>
      <c r="I10932">
        <v>7.9603442763614698</v>
      </c>
    </row>
    <row r="10933" spans="1:9" x14ac:dyDescent="0.25">
      <c r="A10933" t="s">
        <v>73</v>
      </c>
      <c r="B10933">
        <v>2002</v>
      </c>
      <c r="C10933">
        <v>11</v>
      </c>
      <c r="D10933">
        <v>6.73483725541114</v>
      </c>
      <c r="E10933">
        <v>170.677676680145</v>
      </c>
      <c r="F10933">
        <v>15.533550351734201</v>
      </c>
      <c r="G10933">
        <v>7.8585139150665997</v>
      </c>
      <c r="H10933">
        <v>15.7008318220139</v>
      </c>
      <c r="I10933">
        <v>7.0718828383922601</v>
      </c>
    </row>
    <row r="10934" spans="1:9" x14ac:dyDescent="0.25">
      <c r="A10934" t="s">
        <v>73</v>
      </c>
      <c r="B10934">
        <v>2002</v>
      </c>
      <c r="C10934">
        <v>12</v>
      </c>
      <c r="D10934">
        <v>8.3590646948623597</v>
      </c>
      <c r="E10934">
        <v>170.57519261001599</v>
      </c>
      <c r="F10934">
        <v>16.390043387260398</v>
      </c>
      <c r="G10934">
        <v>8.2904864431109804</v>
      </c>
      <c r="H10934">
        <v>16.515565342197402</v>
      </c>
      <c r="I10934">
        <v>6.4169952050876597</v>
      </c>
    </row>
    <row r="10935" spans="1:9" x14ac:dyDescent="0.25">
      <c r="A10935" t="s">
        <v>73</v>
      </c>
      <c r="B10935">
        <v>2003</v>
      </c>
      <c r="C10935">
        <v>1</v>
      </c>
      <c r="D10935">
        <v>12.048148440342</v>
      </c>
      <c r="E10935">
        <v>170.71366539749101</v>
      </c>
      <c r="F10935">
        <v>19.998952283763899</v>
      </c>
      <c r="G10935">
        <v>10.119052819655799</v>
      </c>
      <c r="H10935">
        <v>20.684056171531701</v>
      </c>
      <c r="I10935">
        <v>5.7221900262260403</v>
      </c>
    </row>
    <row r="10936" spans="1:9" x14ac:dyDescent="0.25">
      <c r="A10936" t="s">
        <v>73</v>
      </c>
      <c r="B10936">
        <v>2003</v>
      </c>
      <c r="C10936">
        <v>2</v>
      </c>
      <c r="D10936">
        <v>17.045586471099799</v>
      </c>
      <c r="E10936">
        <v>170.53838694824199</v>
      </c>
      <c r="F10936">
        <v>10.4793670843124</v>
      </c>
      <c r="G10936">
        <v>5.3048999517111204</v>
      </c>
      <c r="H10936">
        <v>7.6902520898532902</v>
      </c>
      <c r="I10936">
        <v>7.0939764726924901</v>
      </c>
    </row>
    <row r="10937" spans="1:9" x14ac:dyDescent="0.25">
      <c r="A10937" t="s">
        <v>73</v>
      </c>
      <c r="B10937">
        <v>2003</v>
      </c>
      <c r="C10937">
        <v>3</v>
      </c>
      <c r="D10937">
        <v>31.468938545455998</v>
      </c>
      <c r="E10937">
        <v>169.76884827194201</v>
      </c>
      <c r="F10937">
        <v>4.97558866766453</v>
      </c>
      <c r="G10937">
        <v>2.5189976562153999</v>
      </c>
      <c r="H10937">
        <v>3.8260494978857</v>
      </c>
      <c r="I10937">
        <v>17.435426072425798</v>
      </c>
    </row>
    <row r="10938" spans="1:9" x14ac:dyDescent="0.25">
      <c r="A10938" t="s">
        <v>73</v>
      </c>
      <c r="B10938">
        <v>2003</v>
      </c>
      <c r="C10938">
        <v>4</v>
      </c>
      <c r="D10938">
        <v>39.180561698684699</v>
      </c>
      <c r="E10938">
        <v>164.04773775558499</v>
      </c>
      <c r="F10938">
        <v>6.3692661126708998</v>
      </c>
      <c r="G10938">
        <v>3.22743637761464</v>
      </c>
      <c r="H10938">
        <v>21.9371103823471</v>
      </c>
      <c r="I10938">
        <v>30.442760239296</v>
      </c>
    </row>
    <row r="10939" spans="1:9" x14ac:dyDescent="0.25">
      <c r="A10939" t="s">
        <v>73</v>
      </c>
      <c r="B10939">
        <v>2003</v>
      </c>
      <c r="C10939">
        <v>5</v>
      </c>
      <c r="D10939">
        <v>49.806122006149302</v>
      </c>
      <c r="E10939">
        <v>157.94271254058799</v>
      </c>
      <c r="F10939">
        <v>0.39447275112867403</v>
      </c>
      <c r="G10939">
        <v>0.198387756021151</v>
      </c>
      <c r="H10939">
        <v>17.951784029426602</v>
      </c>
      <c r="I10939">
        <v>45.085077873764</v>
      </c>
    </row>
    <row r="10940" spans="1:9" x14ac:dyDescent="0.25">
      <c r="A10940" t="s">
        <v>73</v>
      </c>
      <c r="B10940">
        <v>2003</v>
      </c>
      <c r="C10940">
        <v>6</v>
      </c>
      <c r="D10940">
        <v>38.094496547546399</v>
      </c>
      <c r="E10940">
        <v>147.607664197388</v>
      </c>
      <c r="F10940">
        <v>0.55219706496000298</v>
      </c>
      <c r="G10940">
        <v>0.277363583475914</v>
      </c>
      <c r="H10940">
        <v>24.5571232868576</v>
      </c>
      <c r="I10940">
        <v>32.1225711645126</v>
      </c>
    </row>
    <row r="10941" spans="1:9" x14ac:dyDescent="0.25">
      <c r="A10941" t="s">
        <v>73</v>
      </c>
      <c r="B10941">
        <v>2003</v>
      </c>
      <c r="C10941">
        <v>7</v>
      </c>
      <c r="D10941">
        <v>29.427805009384102</v>
      </c>
      <c r="E10941">
        <v>167.34868996536301</v>
      </c>
      <c r="F10941">
        <v>10.456984217987101</v>
      </c>
      <c r="G10941">
        <v>5.2908234118540101</v>
      </c>
      <c r="H10941">
        <v>41.076817799377402</v>
      </c>
      <c r="I10941">
        <v>29.851920415992701</v>
      </c>
    </row>
    <row r="10942" spans="1:9" x14ac:dyDescent="0.25">
      <c r="A10942" t="s">
        <v>73</v>
      </c>
      <c r="B10942">
        <v>2003</v>
      </c>
      <c r="C10942">
        <v>8</v>
      </c>
      <c r="D10942">
        <v>17.563824905014101</v>
      </c>
      <c r="E10942">
        <v>168.40334388412501</v>
      </c>
      <c r="F10942">
        <v>17.648956846313499</v>
      </c>
      <c r="G10942">
        <v>8.9211807724646608</v>
      </c>
      <c r="H10942">
        <v>35.312433606796297</v>
      </c>
      <c r="I10942">
        <v>17.724184895610801</v>
      </c>
    </row>
    <row r="10943" spans="1:9" x14ac:dyDescent="0.25">
      <c r="A10943" t="s">
        <v>73</v>
      </c>
      <c r="B10943">
        <v>2003</v>
      </c>
      <c r="C10943">
        <v>9</v>
      </c>
      <c r="D10943">
        <v>12.707524763755799</v>
      </c>
      <c r="E10943">
        <v>170.139569116058</v>
      </c>
      <c r="F10943">
        <v>16.696849212799101</v>
      </c>
      <c r="G10943">
        <v>8.4474204574805505</v>
      </c>
      <c r="H10943">
        <v>23.017679663200401</v>
      </c>
      <c r="I10943">
        <v>12.649850007782</v>
      </c>
    </row>
    <row r="10944" spans="1:9" x14ac:dyDescent="0.25">
      <c r="A10944" t="s">
        <v>73</v>
      </c>
      <c r="B10944">
        <v>2003</v>
      </c>
      <c r="C10944">
        <v>10</v>
      </c>
      <c r="D10944">
        <v>6.6942143805694601</v>
      </c>
      <c r="E10944">
        <v>170.70014109451299</v>
      </c>
      <c r="F10944">
        <v>34.114455541954001</v>
      </c>
      <c r="G10944">
        <v>17.2709212001471</v>
      </c>
      <c r="H10944">
        <v>52.724395121994</v>
      </c>
      <c r="I10944">
        <v>6.8527899261760696</v>
      </c>
    </row>
    <row r="10945" spans="1:9" x14ac:dyDescent="0.25">
      <c r="A10945" t="s">
        <v>73</v>
      </c>
      <c r="B10945">
        <v>2003</v>
      </c>
      <c r="C10945">
        <v>11</v>
      </c>
      <c r="D10945">
        <v>7.1741805921745296</v>
      </c>
      <c r="E10945">
        <v>170.124483545685</v>
      </c>
      <c r="F10945">
        <v>17.982856816043899</v>
      </c>
      <c r="G10945">
        <v>9.0998974212226695</v>
      </c>
      <c r="H10945">
        <v>18.873145788688699</v>
      </c>
      <c r="I10945">
        <v>5.8656727404594404</v>
      </c>
    </row>
    <row r="10946" spans="1:9" x14ac:dyDescent="0.25">
      <c r="A10946" t="s">
        <v>73</v>
      </c>
      <c r="B10946">
        <v>2003</v>
      </c>
      <c r="C10946">
        <v>12</v>
      </c>
      <c r="D10946">
        <v>10.076129589843701</v>
      </c>
      <c r="E10946">
        <v>170.59020468261701</v>
      </c>
      <c r="F10946">
        <v>24.568328486175499</v>
      </c>
      <c r="G10946">
        <v>12.4310251851786</v>
      </c>
      <c r="H10946">
        <v>29.453233278923001</v>
      </c>
      <c r="I10946">
        <v>5.6415637049007401</v>
      </c>
    </row>
    <row r="10947" spans="1:9" x14ac:dyDescent="0.25">
      <c r="A10947" t="s">
        <v>73</v>
      </c>
      <c r="B10947">
        <v>2004</v>
      </c>
      <c r="C10947">
        <v>1</v>
      </c>
      <c r="D10947">
        <v>11.728354327640499</v>
      </c>
      <c r="E10947">
        <v>170.64246782241801</v>
      </c>
      <c r="F10947">
        <v>22.156818672027601</v>
      </c>
      <c r="G10947">
        <v>11.2149870171116</v>
      </c>
      <c r="H10947">
        <v>22.156975196151699</v>
      </c>
      <c r="I10947">
        <v>4.2427032815980903</v>
      </c>
    </row>
    <row r="10948" spans="1:9" x14ac:dyDescent="0.25">
      <c r="A10948" t="s">
        <v>73</v>
      </c>
      <c r="B10948">
        <v>2004</v>
      </c>
      <c r="C10948">
        <v>2</v>
      </c>
      <c r="D10948">
        <v>17.158585244484001</v>
      </c>
      <c r="E10948">
        <v>170.54914156478901</v>
      </c>
      <c r="F10948">
        <v>23.892867950210601</v>
      </c>
      <c r="G10948">
        <v>12.0945982741673</v>
      </c>
      <c r="H10948">
        <v>29.620641278686499</v>
      </c>
      <c r="I10948">
        <v>5.8290947472667698</v>
      </c>
    </row>
    <row r="10949" spans="1:9" x14ac:dyDescent="0.25">
      <c r="A10949" t="s">
        <v>73</v>
      </c>
      <c r="B10949">
        <v>2004</v>
      </c>
      <c r="C10949">
        <v>3</v>
      </c>
      <c r="D10949">
        <v>27.168723954849298</v>
      </c>
      <c r="E10949">
        <v>170.57305979034399</v>
      </c>
      <c r="F10949">
        <v>13.9133068442535</v>
      </c>
      <c r="G10949">
        <v>7.0445420867453503</v>
      </c>
      <c r="H10949">
        <v>19.4880979436874</v>
      </c>
      <c r="I10949">
        <v>14.323076660347001</v>
      </c>
    </row>
    <row r="10950" spans="1:9" x14ac:dyDescent="0.25">
      <c r="A10950" t="s">
        <v>73</v>
      </c>
      <c r="B10950">
        <v>2004</v>
      </c>
      <c r="C10950">
        <v>4</v>
      </c>
      <c r="D10950">
        <v>41.127057250289901</v>
      </c>
      <c r="E10950">
        <v>165.655140981751</v>
      </c>
      <c r="F10950">
        <v>4.3550112426710097</v>
      </c>
      <c r="G10950">
        <v>2.2080346344935302</v>
      </c>
      <c r="H10950">
        <v>13.435072033805801</v>
      </c>
      <c r="I10950">
        <v>30.9627010645676</v>
      </c>
    </row>
    <row r="10951" spans="1:9" x14ac:dyDescent="0.25">
      <c r="A10951" t="s">
        <v>73</v>
      </c>
      <c r="B10951">
        <v>2004</v>
      </c>
      <c r="C10951">
        <v>5</v>
      </c>
      <c r="D10951">
        <v>37.556327997589101</v>
      </c>
      <c r="E10951">
        <v>162.40921674499501</v>
      </c>
      <c r="F10951">
        <v>0.61133511774539995</v>
      </c>
      <c r="G10951">
        <v>0.3070485411237</v>
      </c>
      <c r="H10951">
        <v>20.187184818954499</v>
      </c>
      <c r="I10951">
        <v>34.9210645385361</v>
      </c>
    </row>
    <row r="10952" spans="1:9" x14ac:dyDescent="0.25">
      <c r="A10952" t="s">
        <v>73</v>
      </c>
      <c r="B10952">
        <v>2004</v>
      </c>
      <c r="C10952">
        <v>6</v>
      </c>
      <c r="D10952">
        <v>34.6934577593995</v>
      </c>
      <c r="E10952">
        <v>161.83094494598399</v>
      </c>
      <c r="F10952">
        <v>7.9189394910430897</v>
      </c>
      <c r="G10952">
        <v>4.0105439174291</v>
      </c>
      <c r="H10952">
        <v>38.146115122833301</v>
      </c>
      <c r="I10952">
        <v>34.1929924986649</v>
      </c>
    </row>
    <row r="10953" spans="1:9" x14ac:dyDescent="0.25">
      <c r="A10953" t="s">
        <v>73</v>
      </c>
      <c r="B10953">
        <v>2004</v>
      </c>
      <c r="C10953">
        <v>7</v>
      </c>
      <c r="D10953">
        <v>24.530393744239799</v>
      </c>
      <c r="E10953">
        <v>168.958787408295</v>
      </c>
      <c r="F10953">
        <v>24.460985198631299</v>
      </c>
      <c r="G10953">
        <v>12.3828894136801</v>
      </c>
      <c r="H10953">
        <v>53.183266830673197</v>
      </c>
      <c r="I10953">
        <v>25.556591534309401</v>
      </c>
    </row>
    <row r="10954" spans="1:9" x14ac:dyDescent="0.25">
      <c r="A10954" t="s">
        <v>73</v>
      </c>
      <c r="B10954">
        <v>2004</v>
      </c>
      <c r="C10954">
        <v>8</v>
      </c>
      <c r="D10954">
        <v>19.6455970030594</v>
      </c>
      <c r="E10954">
        <v>168.94147501358</v>
      </c>
      <c r="F10954">
        <v>18.938374828090701</v>
      </c>
      <c r="G10954">
        <v>9.5907296404640494</v>
      </c>
      <c r="H10954">
        <v>39.529669983367903</v>
      </c>
      <c r="I10954">
        <v>19.586080820789299</v>
      </c>
    </row>
    <row r="10955" spans="1:9" x14ac:dyDescent="0.25">
      <c r="A10955" t="s">
        <v>73</v>
      </c>
      <c r="B10955">
        <v>2004</v>
      </c>
      <c r="C10955">
        <v>9</v>
      </c>
      <c r="D10955">
        <v>10.7353702981568</v>
      </c>
      <c r="E10955">
        <v>170.23610838882399</v>
      </c>
      <c r="F10955">
        <v>19.454489572505899</v>
      </c>
      <c r="G10955">
        <v>9.8433329945312895</v>
      </c>
      <c r="H10955">
        <v>29.3040322214508</v>
      </c>
      <c r="I10955">
        <v>10.8728543944168</v>
      </c>
    </row>
    <row r="10956" spans="1:9" x14ac:dyDescent="0.25">
      <c r="A10956" t="s">
        <v>73</v>
      </c>
      <c r="B10956">
        <v>2004</v>
      </c>
      <c r="C10956">
        <v>10</v>
      </c>
      <c r="D10956">
        <v>7.9067985006809298</v>
      </c>
      <c r="E10956">
        <v>170.327475045471</v>
      </c>
      <c r="F10956">
        <v>29.417777977065999</v>
      </c>
      <c r="G10956">
        <v>14.8865983613282</v>
      </c>
      <c r="H10956">
        <v>43.7914802111817</v>
      </c>
      <c r="I10956">
        <v>7.6350537621974999</v>
      </c>
    </row>
    <row r="10957" spans="1:9" x14ac:dyDescent="0.25">
      <c r="A10957" t="s">
        <v>73</v>
      </c>
      <c r="B10957">
        <v>2004</v>
      </c>
      <c r="C10957">
        <v>11</v>
      </c>
      <c r="D10957">
        <v>7.0167174299716999</v>
      </c>
      <c r="E10957">
        <v>170.63751774734499</v>
      </c>
      <c r="F10957">
        <v>28.1362491046524</v>
      </c>
      <c r="G10957">
        <v>14.236729873451701</v>
      </c>
      <c r="H10957">
        <v>37.695567013244599</v>
      </c>
      <c r="I10957">
        <v>5.7441859800338797</v>
      </c>
    </row>
    <row r="10958" spans="1:9" x14ac:dyDescent="0.25">
      <c r="A10958" t="s">
        <v>73</v>
      </c>
      <c r="B10958">
        <v>2004</v>
      </c>
      <c r="C10958">
        <v>12</v>
      </c>
      <c r="D10958">
        <v>9.1163518757820192</v>
      </c>
      <c r="E10958">
        <v>170.674596338806</v>
      </c>
      <c r="F10958">
        <v>24.7011461220551</v>
      </c>
      <c r="G10958">
        <v>12.500576385975601</v>
      </c>
      <c r="H10958">
        <v>28.2835651688385</v>
      </c>
      <c r="I10958">
        <v>5.3193304591941803</v>
      </c>
    </row>
    <row r="10959" spans="1:9" x14ac:dyDescent="0.25">
      <c r="A10959" t="s">
        <v>73</v>
      </c>
      <c r="B10959">
        <v>2005</v>
      </c>
      <c r="C10959">
        <v>1</v>
      </c>
      <c r="D10959">
        <v>13.0625627498626</v>
      </c>
      <c r="E10959">
        <v>170.965260209045</v>
      </c>
      <c r="F10959">
        <v>30.046613834648099</v>
      </c>
      <c r="G10959">
        <v>15.204948011369201</v>
      </c>
      <c r="H10959">
        <v>36.228419014511097</v>
      </c>
      <c r="I10959">
        <v>4.49789075221062</v>
      </c>
    </row>
    <row r="10960" spans="1:9" x14ac:dyDescent="0.25">
      <c r="A10960" t="s">
        <v>73</v>
      </c>
      <c r="B10960">
        <v>2005</v>
      </c>
      <c r="C10960">
        <v>2</v>
      </c>
      <c r="D10960">
        <v>13.4193116517067</v>
      </c>
      <c r="E10960">
        <v>170.64544909225501</v>
      </c>
      <c r="F10960">
        <v>13.3817856035042</v>
      </c>
      <c r="G10960">
        <v>6.7754794681239696</v>
      </c>
      <c r="H10960">
        <v>8.6665717221450809</v>
      </c>
      <c r="I10960">
        <v>4.8393979260826097</v>
      </c>
    </row>
    <row r="10961" spans="1:9" x14ac:dyDescent="0.25">
      <c r="A10961" t="s">
        <v>73</v>
      </c>
      <c r="B10961">
        <v>2005</v>
      </c>
      <c r="C10961">
        <v>3</v>
      </c>
      <c r="D10961">
        <v>22.527280360488898</v>
      </c>
      <c r="E10961">
        <v>170.745109831848</v>
      </c>
      <c r="F10961">
        <v>18.896583850536299</v>
      </c>
      <c r="G10961">
        <v>9.5630076967417708</v>
      </c>
      <c r="H10961">
        <v>25.0056072915268</v>
      </c>
      <c r="I10961">
        <v>11.944724387378701</v>
      </c>
    </row>
    <row r="10962" spans="1:9" x14ac:dyDescent="0.25">
      <c r="A10962" t="s">
        <v>73</v>
      </c>
      <c r="B10962">
        <v>2005</v>
      </c>
      <c r="C10962">
        <v>4</v>
      </c>
      <c r="D10962">
        <v>41.041475429687502</v>
      </c>
      <c r="E10962">
        <v>168.03179007278399</v>
      </c>
      <c r="F10962">
        <v>1.51741847555965</v>
      </c>
      <c r="G10962">
        <v>0.76892750405097599</v>
      </c>
      <c r="H10962">
        <v>12.6027864091682</v>
      </c>
      <c r="I10962">
        <v>30.537491181488001</v>
      </c>
    </row>
    <row r="10963" spans="1:9" x14ac:dyDescent="0.25">
      <c r="A10963" t="s">
        <v>73</v>
      </c>
      <c r="B10963">
        <v>2005</v>
      </c>
      <c r="C10963">
        <v>5</v>
      </c>
      <c r="D10963">
        <v>42.679583716201698</v>
      </c>
      <c r="E10963">
        <v>162.28068860260001</v>
      </c>
      <c r="F10963">
        <v>0.55667441704690501</v>
      </c>
      <c r="G10963">
        <v>0.27963145157628899</v>
      </c>
      <c r="H10963">
        <v>15.4892385594177</v>
      </c>
      <c r="I10963">
        <v>39.932717364158599</v>
      </c>
    </row>
    <row r="10964" spans="1:9" x14ac:dyDescent="0.25">
      <c r="A10964" t="s">
        <v>73</v>
      </c>
      <c r="B10964">
        <v>2005</v>
      </c>
      <c r="C10964">
        <v>6</v>
      </c>
      <c r="D10964">
        <v>33.099659979286201</v>
      </c>
      <c r="E10964">
        <v>156.84940761032101</v>
      </c>
      <c r="F10964">
        <v>0.694121036942005</v>
      </c>
      <c r="G10964">
        <v>0.34878597142617601</v>
      </c>
      <c r="H10964">
        <v>14.493529341239901</v>
      </c>
      <c r="I10964">
        <v>31.536806132316599</v>
      </c>
    </row>
    <row r="10965" spans="1:9" x14ac:dyDescent="0.25">
      <c r="A10965" t="s">
        <v>73</v>
      </c>
      <c r="B10965">
        <v>2005</v>
      </c>
      <c r="C10965">
        <v>7</v>
      </c>
      <c r="D10965">
        <v>30.8893615858841</v>
      </c>
      <c r="E10965">
        <v>156.03580403213499</v>
      </c>
      <c r="F10965">
        <v>2.1108729125547399</v>
      </c>
      <c r="G10965">
        <v>1.06286013641544</v>
      </c>
      <c r="H10965">
        <v>30.141763462829601</v>
      </c>
      <c r="I10965">
        <v>27.958601583213799</v>
      </c>
    </row>
    <row r="10966" spans="1:9" x14ac:dyDescent="0.25">
      <c r="A10966" t="s">
        <v>73</v>
      </c>
      <c r="B10966">
        <v>2005</v>
      </c>
      <c r="C10966">
        <v>8</v>
      </c>
      <c r="D10966">
        <v>16.964059897060402</v>
      </c>
      <c r="E10966">
        <v>169.06813545639</v>
      </c>
      <c r="F10966">
        <v>34.489694636421198</v>
      </c>
      <c r="G10966">
        <v>17.4487440907535</v>
      </c>
      <c r="H10966">
        <v>65.912935121154803</v>
      </c>
      <c r="I10966">
        <v>17.297376314544699</v>
      </c>
    </row>
    <row r="10967" spans="1:9" x14ac:dyDescent="0.25">
      <c r="A10967" t="s">
        <v>73</v>
      </c>
      <c r="B10967">
        <v>2005</v>
      </c>
      <c r="C10967">
        <v>9</v>
      </c>
      <c r="D10967">
        <v>12.8828391669082</v>
      </c>
      <c r="E10967">
        <v>169.396885462646</v>
      </c>
      <c r="F10967">
        <v>6.7807726100826304</v>
      </c>
      <c r="G10967">
        <v>3.43059823242521</v>
      </c>
      <c r="H10967">
        <v>9.4104980445194304</v>
      </c>
      <c r="I10967">
        <v>12.7225494301415</v>
      </c>
    </row>
    <row r="10968" spans="1:9" x14ac:dyDescent="0.25">
      <c r="A10968" t="s">
        <v>73</v>
      </c>
      <c r="B10968">
        <v>2005</v>
      </c>
      <c r="C10968">
        <v>10</v>
      </c>
      <c r="D10968">
        <v>9.5816011338233906</v>
      </c>
      <c r="E10968">
        <v>169.988803135376</v>
      </c>
      <c r="F10968">
        <v>13.8699449680519</v>
      </c>
      <c r="G10968">
        <v>7.0170986908968702</v>
      </c>
      <c r="H10968">
        <v>16.1781634000778</v>
      </c>
      <c r="I10968">
        <v>9.1595895696258491</v>
      </c>
    </row>
    <row r="10969" spans="1:9" x14ac:dyDescent="0.25">
      <c r="A10969" t="s">
        <v>73</v>
      </c>
      <c r="B10969">
        <v>2005</v>
      </c>
      <c r="C10969">
        <v>11</v>
      </c>
      <c r="D10969">
        <v>6.5604520967769702</v>
      </c>
      <c r="E10969">
        <v>169.99995156768799</v>
      </c>
      <c r="F10969">
        <v>22.030224358978298</v>
      </c>
      <c r="G10969">
        <v>11.141345056683299</v>
      </c>
      <c r="H10969">
        <v>25.890316621475201</v>
      </c>
      <c r="I10969">
        <v>5.5565361913681004</v>
      </c>
    </row>
    <row r="10970" spans="1:9" x14ac:dyDescent="0.25">
      <c r="A10970" t="s">
        <v>73</v>
      </c>
      <c r="B10970">
        <v>2005</v>
      </c>
      <c r="C10970">
        <v>12</v>
      </c>
      <c r="D10970">
        <v>8.7785568454170306</v>
      </c>
      <c r="E10970">
        <v>170.44528534637499</v>
      </c>
      <c r="F10970">
        <v>28.254444198112498</v>
      </c>
      <c r="G10970">
        <v>14.3000296003401</v>
      </c>
      <c r="H10970">
        <v>36.9029431539917</v>
      </c>
      <c r="I10970">
        <v>5.0847447122955298</v>
      </c>
    </row>
    <row r="10971" spans="1:9" x14ac:dyDescent="0.25">
      <c r="A10971" t="s">
        <v>73</v>
      </c>
      <c r="B10971">
        <v>2006</v>
      </c>
      <c r="C10971">
        <v>1</v>
      </c>
      <c r="D10971">
        <v>10.6481408247567</v>
      </c>
      <c r="E10971">
        <v>170.89291414245599</v>
      </c>
      <c r="F10971">
        <v>14.7151197966576</v>
      </c>
      <c r="G10971">
        <v>7.4478700625857499</v>
      </c>
      <c r="H10971">
        <v>7.8890308415889701</v>
      </c>
      <c r="I10971">
        <v>3.9374567926359201</v>
      </c>
    </row>
    <row r="10972" spans="1:9" x14ac:dyDescent="0.25">
      <c r="A10972" t="s">
        <v>73</v>
      </c>
      <c r="B10972">
        <v>2006</v>
      </c>
      <c r="C10972">
        <v>2</v>
      </c>
      <c r="D10972">
        <v>13.8686992629623</v>
      </c>
      <c r="E10972">
        <v>170.549959211578</v>
      </c>
      <c r="F10972">
        <v>15.6428095632553</v>
      </c>
      <c r="G10972">
        <v>7.9161387366936999</v>
      </c>
      <c r="H10972">
        <v>13.444288597106899</v>
      </c>
      <c r="I10972">
        <v>5.0166441482734703</v>
      </c>
    </row>
    <row r="10973" spans="1:9" x14ac:dyDescent="0.25">
      <c r="A10973" t="s">
        <v>73</v>
      </c>
      <c r="B10973">
        <v>2006</v>
      </c>
      <c r="C10973">
        <v>3</v>
      </c>
      <c r="D10973">
        <v>24.9719266945648</v>
      </c>
      <c r="E10973">
        <v>170.62438295700099</v>
      </c>
      <c r="F10973">
        <v>7.54506009284973</v>
      </c>
      <c r="G10973">
        <v>3.8204227726248798</v>
      </c>
      <c r="H10973">
        <v>5.8142369009399397</v>
      </c>
      <c r="I10973">
        <v>13.051306665782899</v>
      </c>
    </row>
    <row r="10974" spans="1:9" x14ac:dyDescent="0.25">
      <c r="A10974" t="s">
        <v>73</v>
      </c>
      <c r="B10974">
        <v>2006</v>
      </c>
      <c r="C10974">
        <v>4</v>
      </c>
      <c r="D10974">
        <v>37.356016464538598</v>
      </c>
      <c r="E10974">
        <v>168.94664472671499</v>
      </c>
      <c r="F10974">
        <v>2.6318268493366199</v>
      </c>
      <c r="G10974">
        <v>1.3293734667889801</v>
      </c>
      <c r="H10974">
        <v>13.7066288767624</v>
      </c>
      <c r="I10974">
        <v>28.7420593957901</v>
      </c>
    </row>
    <row r="10975" spans="1:9" x14ac:dyDescent="0.25">
      <c r="A10975" t="s">
        <v>73</v>
      </c>
      <c r="B10975">
        <v>2006</v>
      </c>
      <c r="C10975">
        <v>5</v>
      </c>
      <c r="D10975">
        <v>44.590109360961897</v>
      </c>
      <c r="E10975">
        <v>159.91109135162401</v>
      </c>
      <c r="F10975">
        <v>0.56865580318331699</v>
      </c>
      <c r="G10975">
        <v>0.28586415816863298</v>
      </c>
      <c r="H10975">
        <v>21.849516090125999</v>
      </c>
      <c r="I10975">
        <v>40.272186268577599</v>
      </c>
    </row>
    <row r="10976" spans="1:9" x14ac:dyDescent="0.25">
      <c r="A10976" t="s">
        <v>73</v>
      </c>
      <c r="B10976">
        <v>2006</v>
      </c>
      <c r="C10976">
        <v>6</v>
      </c>
      <c r="D10976">
        <v>39.325575741119401</v>
      </c>
      <c r="E10976">
        <v>161.057309925232</v>
      </c>
      <c r="F10976">
        <v>0.55847820805072801</v>
      </c>
      <c r="G10976">
        <v>0.280579408568844</v>
      </c>
      <c r="H10976">
        <v>26.3447498031998</v>
      </c>
      <c r="I10976">
        <v>38.3648977260208</v>
      </c>
    </row>
    <row r="10977" spans="1:9" x14ac:dyDescent="0.25">
      <c r="A10977" t="s">
        <v>73</v>
      </c>
      <c r="B10977">
        <v>2006</v>
      </c>
      <c r="C10977">
        <v>7</v>
      </c>
      <c r="D10977">
        <v>33.955144034385697</v>
      </c>
      <c r="E10977">
        <v>158.18267224700901</v>
      </c>
      <c r="F10977">
        <v>0.646390366948843</v>
      </c>
      <c r="G10977">
        <v>0.324617506384551</v>
      </c>
      <c r="H10977">
        <v>5.8641114632987996</v>
      </c>
      <c r="I10977">
        <v>32.054903068466203</v>
      </c>
    </row>
    <row r="10978" spans="1:9" x14ac:dyDescent="0.25">
      <c r="A10978" t="s">
        <v>73</v>
      </c>
      <c r="B10978">
        <v>2006</v>
      </c>
      <c r="C10978">
        <v>8</v>
      </c>
      <c r="D10978">
        <v>16.175707717037199</v>
      </c>
      <c r="E10978">
        <v>167.87151909484899</v>
      </c>
      <c r="F10978">
        <v>18.7961775051117</v>
      </c>
      <c r="G10978">
        <v>9.5224156083722509</v>
      </c>
      <c r="H10978">
        <v>43.1262800447846</v>
      </c>
      <c r="I10978">
        <v>16.261649995517701</v>
      </c>
    </row>
    <row r="10979" spans="1:9" x14ac:dyDescent="0.25">
      <c r="A10979" t="s">
        <v>73</v>
      </c>
      <c r="B10979">
        <v>2006</v>
      </c>
      <c r="C10979">
        <v>9</v>
      </c>
      <c r="D10979">
        <v>12.5615610640525</v>
      </c>
      <c r="E10979">
        <v>169.086996621857</v>
      </c>
      <c r="F10979">
        <v>16.729363601932501</v>
      </c>
      <c r="G10979">
        <v>8.4650157580520702</v>
      </c>
      <c r="H10979">
        <v>30.296746828575099</v>
      </c>
      <c r="I10979">
        <v>12.2584067827797</v>
      </c>
    </row>
    <row r="10980" spans="1:9" x14ac:dyDescent="0.25">
      <c r="A10980" t="s">
        <v>73</v>
      </c>
      <c r="B10980">
        <v>2006</v>
      </c>
      <c r="C10980">
        <v>10</v>
      </c>
      <c r="D10980">
        <v>8.4431984464168597</v>
      </c>
      <c r="E10980">
        <v>169.13424269027701</v>
      </c>
      <c r="F10980">
        <v>14.9573216007614</v>
      </c>
      <c r="G10980">
        <v>7.5674203136743703</v>
      </c>
      <c r="H10980">
        <v>16.790005194740299</v>
      </c>
      <c r="I10980">
        <v>8.0514621755599993</v>
      </c>
    </row>
    <row r="10981" spans="1:9" x14ac:dyDescent="0.25">
      <c r="A10981" t="s">
        <v>73</v>
      </c>
      <c r="B10981">
        <v>2006</v>
      </c>
      <c r="C10981">
        <v>11</v>
      </c>
      <c r="D10981">
        <v>7.4785254726409898</v>
      </c>
      <c r="E10981">
        <v>170.218176623993</v>
      </c>
      <c r="F10981">
        <v>34.820074622840899</v>
      </c>
      <c r="G10981">
        <v>17.6196698254758</v>
      </c>
      <c r="H10981">
        <v>52.359561749343897</v>
      </c>
      <c r="I10981">
        <v>6.0590686917495704</v>
      </c>
    </row>
    <row r="10982" spans="1:9" x14ac:dyDescent="0.25">
      <c r="A10982" t="s">
        <v>73</v>
      </c>
      <c r="B10982">
        <v>2006</v>
      </c>
      <c r="C10982">
        <v>12</v>
      </c>
      <c r="D10982">
        <v>10.9117699472809</v>
      </c>
      <c r="E10982">
        <v>170.48150424987799</v>
      </c>
      <c r="F10982">
        <v>23.991583530006402</v>
      </c>
      <c r="G10982">
        <v>12.140715243266699</v>
      </c>
      <c r="H10982">
        <v>24.984151993522602</v>
      </c>
      <c r="I10982">
        <v>5.9648317699241602</v>
      </c>
    </row>
    <row r="10983" spans="1:9" x14ac:dyDescent="0.25">
      <c r="A10983" t="s">
        <v>73</v>
      </c>
      <c r="B10983">
        <v>2007</v>
      </c>
      <c r="C10983">
        <v>1</v>
      </c>
      <c r="D10983">
        <v>15.597915990257301</v>
      </c>
      <c r="E10983">
        <v>170.225908345184</v>
      </c>
      <c r="F10983">
        <v>39.780660980567902</v>
      </c>
      <c r="G10983">
        <v>20.134238011346199</v>
      </c>
      <c r="H10983">
        <v>57.605807459182699</v>
      </c>
      <c r="I10983">
        <v>5.0788757686996497</v>
      </c>
    </row>
    <row r="10984" spans="1:9" x14ac:dyDescent="0.25">
      <c r="A10984" t="s">
        <v>73</v>
      </c>
      <c r="B10984">
        <v>2007</v>
      </c>
      <c r="C10984">
        <v>2</v>
      </c>
      <c r="D10984">
        <v>14.5896189666939</v>
      </c>
      <c r="E10984">
        <v>170.53177284423799</v>
      </c>
      <c r="F10984">
        <v>14.325819585418699</v>
      </c>
      <c r="G10984">
        <v>7.2494683967321301</v>
      </c>
      <c r="H10984">
        <v>14.060282617054</v>
      </c>
      <c r="I10984">
        <v>5.0872441408157396</v>
      </c>
    </row>
    <row r="10985" spans="1:9" x14ac:dyDescent="0.25">
      <c r="A10985" t="s">
        <v>73</v>
      </c>
      <c r="B10985">
        <v>2007</v>
      </c>
      <c r="C10985">
        <v>3</v>
      </c>
      <c r="D10985">
        <v>35.462478912811299</v>
      </c>
      <c r="E10985">
        <v>169.995879598236</v>
      </c>
      <c r="F10985">
        <v>10.087611079091999</v>
      </c>
      <c r="G10985">
        <v>5.1079594935068</v>
      </c>
      <c r="H10985">
        <v>13.6108119070244</v>
      </c>
      <c r="I10985">
        <v>17.788492850112899</v>
      </c>
    </row>
    <row r="10986" spans="1:9" x14ac:dyDescent="0.25">
      <c r="A10986" t="s">
        <v>73</v>
      </c>
      <c r="B10986">
        <v>2007</v>
      </c>
      <c r="C10986">
        <v>4</v>
      </c>
      <c r="D10986">
        <v>40.009040791244502</v>
      </c>
      <c r="E10986">
        <v>165.112647119293</v>
      </c>
      <c r="F10986">
        <v>2.16766662902713</v>
      </c>
      <c r="G10986">
        <v>1.09980522918134</v>
      </c>
      <c r="H10986">
        <v>9.6529688063812298</v>
      </c>
      <c r="I10986">
        <v>29.801479919471699</v>
      </c>
    </row>
    <row r="10987" spans="1:9" x14ac:dyDescent="0.25">
      <c r="A10987" t="s">
        <v>73</v>
      </c>
      <c r="B10987">
        <v>2007</v>
      </c>
      <c r="C10987">
        <v>5</v>
      </c>
      <c r="D10987">
        <v>45.393310133514397</v>
      </c>
      <c r="E10987">
        <v>161.572816723785</v>
      </c>
      <c r="F10987">
        <v>7.9472060766315504</v>
      </c>
      <c r="G10987">
        <v>4.02355978278562</v>
      </c>
      <c r="H10987">
        <v>44.502782555694601</v>
      </c>
      <c r="I10987">
        <v>41.790908268928497</v>
      </c>
    </row>
    <row r="10988" spans="1:9" x14ac:dyDescent="0.25">
      <c r="A10988" t="s">
        <v>73</v>
      </c>
      <c r="B10988">
        <v>2007</v>
      </c>
      <c r="C10988">
        <v>6</v>
      </c>
      <c r="D10988">
        <v>39.173387945938103</v>
      </c>
      <c r="E10988">
        <v>162.537354725494</v>
      </c>
      <c r="F10988">
        <v>7.4395599407672899</v>
      </c>
      <c r="G10988">
        <v>3.7638352190381101</v>
      </c>
      <c r="H10988">
        <v>43.419028155441303</v>
      </c>
      <c r="I10988">
        <v>38.603777696304299</v>
      </c>
    </row>
    <row r="10989" spans="1:9" x14ac:dyDescent="0.25">
      <c r="A10989" t="s">
        <v>73</v>
      </c>
      <c r="B10989">
        <v>2007</v>
      </c>
      <c r="C10989">
        <v>7</v>
      </c>
      <c r="D10989">
        <v>24.528839106979401</v>
      </c>
      <c r="E10989">
        <v>169.44181007400499</v>
      </c>
      <c r="F10989">
        <v>31.618309233169601</v>
      </c>
      <c r="G10989">
        <v>15.998888984970099</v>
      </c>
      <c r="H10989">
        <v>64.179299958190896</v>
      </c>
      <c r="I10989">
        <v>25.725105894317601</v>
      </c>
    </row>
    <row r="10990" spans="1:9" x14ac:dyDescent="0.25">
      <c r="A10990" t="s">
        <v>73</v>
      </c>
      <c r="B10990">
        <v>2007</v>
      </c>
      <c r="C10990">
        <v>8</v>
      </c>
      <c r="D10990">
        <v>17.851572522583002</v>
      </c>
      <c r="E10990">
        <v>168.91898701873799</v>
      </c>
      <c r="F10990">
        <v>21.108694994754799</v>
      </c>
      <c r="G10990">
        <v>10.680361258037101</v>
      </c>
      <c r="H10990">
        <v>42.572696451492298</v>
      </c>
      <c r="I10990">
        <v>17.890569415988899</v>
      </c>
    </row>
    <row r="10991" spans="1:9" x14ac:dyDescent="0.25">
      <c r="A10991" t="s">
        <v>73</v>
      </c>
      <c r="B10991">
        <v>2007</v>
      </c>
      <c r="C10991">
        <v>9</v>
      </c>
      <c r="D10991">
        <v>10.026140149879501</v>
      </c>
      <c r="E10991">
        <v>170.136785198822</v>
      </c>
      <c r="F10991">
        <v>19.662727902145399</v>
      </c>
      <c r="G10991">
        <v>9.9547933622110101</v>
      </c>
      <c r="H10991">
        <v>27.340990478363</v>
      </c>
      <c r="I10991">
        <v>10.2908862281799</v>
      </c>
    </row>
    <row r="10992" spans="1:9" x14ac:dyDescent="0.25">
      <c r="A10992" t="s">
        <v>73</v>
      </c>
      <c r="B10992">
        <v>2007</v>
      </c>
      <c r="C10992">
        <v>10</v>
      </c>
      <c r="D10992">
        <v>7.1670938530731201</v>
      </c>
      <c r="E10992">
        <v>170.69834527908299</v>
      </c>
      <c r="F10992">
        <v>18.234316777000402</v>
      </c>
      <c r="G10992">
        <v>9.2212126411141906</v>
      </c>
      <c r="H10992">
        <v>19.560144695548999</v>
      </c>
      <c r="I10992">
        <v>7.2161061378765101</v>
      </c>
    </row>
    <row r="10993" spans="1:9" x14ac:dyDescent="0.25">
      <c r="A10993" t="s">
        <v>73</v>
      </c>
      <c r="B10993">
        <v>2007</v>
      </c>
      <c r="C10993">
        <v>11</v>
      </c>
      <c r="D10993">
        <v>6.1472437855434396</v>
      </c>
      <c r="E10993">
        <v>170.770475949249</v>
      </c>
      <c r="F10993">
        <v>30.869234164924599</v>
      </c>
      <c r="G10993">
        <v>15.619202296268099</v>
      </c>
      <c r="H10993">
        <v>40.722231498870897</v>
      </c>
      <c r="I10993">
        <v>5.4046898193836199</v>
      </c>
    </row>
    <row r="10994" spans="1:9" x14ac:dyDescent="0.25">
      <c r="A10994" t="s">
        <v>73</v>
      </c>
      <c r="B10994">
        <v>2007</v>
      </c>
      <c r="C10994">
        <v>12</v>
      </c>
      <c r="D10994">
        <v>8.5578242568016094</v>
      </c>
      <c r="E10994">
        <v>170.91250299682599</v>
      </c>
      <c r="F10994">
        <v>17.320913224067699</v>
      </c>
      <c r="G10994">
        <v>8.7630303623954795</v>
      </c>
      <c r="H10994">
        <v>12.7811959402657</v>
      </c>
      <c r="I10994">
        <v>5.1367871859264396</v>
      </c>
    </row>
    <row r="10995" spans="1:9" x14ac:dyDescent="0.25">
      <c r="A10995" t="s">
        <v>73</v>
      </c>
      <c r="B10995">
        <v>2008</v>
      </c>
      <c r="C10995">
        <v>1</v>
      </c>
      <c r="D10995">
        <v>13.873542293701201</v>
      </c>
      <c r="E10995">
        <v>170.46126134231599</v>
      </c>
      <c r="F10995">
        <v>24.409639647102399</v>
      </c>
      <c r="G10995">
        <v>12.354038251544299</v>
      </c>
      <c r="H10995">
        <v>28.642374271202101</v>
      </c>
      <c r="I10995">
        <v>4.6096992865180999</v>
      </c>
    </row>
    <row r="10996" spans="1:9" x14ac:dyDescent="0.25">
      <c r="A10996" t="s">
        <v>73</v>
      </c>
      <c r="B10996">
        <v>2008</v>
      </c>
      <c r="C10996">
        <v>2</v>
      </c>
      <c r="D10996">
        <v>18.361544987373399</v>
      </c>
      <c r="E10996">
        <v>170.855534574432</v>
      </c>
      <c r="F10996">
        <v>16.422270391960101</v>
      </c>
      <c r="G10996">
        <v>8.3110309547671193</v>
      </c>
      <c r="H10996">
        <v>16.712232010536201</v>
      </c>
      <c r="I10996">
        <v>6.2061405380153696</v>
      </c>
    </row>
    <row r="10997" spans="1:9" x14ac:dyDescent="0.25">
      <c r="A10997" t="s">
        <v>73</v>
      </c>
      <c r="B10997">
        <v>2008</v>
      </c>
      <c r="C10997">
        <v>3</v>
      </c>
      <c r="D10997">
        <v>26.242290987167301</v>
      </c>
      <c r="E10997">
        <v>170.036069958496</v>
      </c>
      <c r="F10997">
        <v>21.6603114551163</v>
      </c>
      <c r="G10997">
        <v>10.9636987782566</v>
      </c>
      <c r="H10997">
        <v>34.8259317433929</v>
      </c>
      <c r="I10997">
        <v>13.7144899283409</v>
      </c>
    </row>
    <row r="10998" spans="1:9" x14ac:dyDescent="0.25">
      <c r="A10998" t="s">
        <v>73</v>
      </c>
      <c r="B10998">
        <v>2008</v>
      </c>
      <c r="C10998">
        <v>4</v>
      </c>
      <c r="D10998">
        <v>38.4842328794861</v>
      </c>
      <c r="E10998">
        <v>167.57653667983999</v>
      </c>
      <c r="F10998">
        <v>7.6655337847709699</v>
      </c>
      <c r="G10998">
        <v>3.88115929408072</v>
      </c>
      <c r="H10998">
        <v>18.899558123474101</v>
      </c>
      <c r="I10998">
        <v>29.683725274314899</v>
      </c>
    </row>
    <row r="10999" spans="1:9" x14ac:dyDescent="0.25">
      <c r="A10999" t="s">
        <v>73</v>
      </c>
      <c r="B10999">
        <v>2008</v>
      </c>
      <c r="C10999">
        <v>5</v>
      </c>
      <c r="D10999">
        <v>43.8933209329224</v>
      </c>
      <c r="E10999">
        <v>153.23216944702099</v>
      </c>
      <c r="F10999">
        <v>0.55470167119860603</v>
      </c>
      <c r="G10999">
        <v>0.27875624141001498</v>
      </c>
      <c r="H10999">
        <v>6.1236662074375197</v>
      </c>
      <c r="I10999">
        <v>37.220983893318198</v>
      </c>
    </row>
    <row r="11000" spans="1:9" x14ac:dyDescent="0.25">
      <c r="A11000" t="s">
        <v>73</v>
      </c>
      <c r="B11000">
        <v>2008</v>
      </c>
      <c r="C11000">
        <v>6</v>
      </c>
      <c r="D11000">
        <v>39.166185414505101</v>
      </c>
      <c r="E11000">
        <v>142.283862277374</v>
      </c>
      <c r="F11000">
        <v>0.55662766416072895</v>
      </c>
      <c r="G11000">
        <v>0.27964969130859302</v>
      </c>
      <c r="H11000">
        <v>21.076643285789501</v>
      </c>
      <c r="I11000">
        <v>30.685699575462301</v>
      </c>
    </row>
    <row r="11001" spans="1:9" x14ac:dyDescent="0.25">
      <c r="A11001" t="s">
        <v>73</v>
      </c>
      <c r="B11001">
        <v>2008</v>
      </c>
      <c r="C11001">
        <v>7</v>
      </c>
      <c r="D11001">
        <v>26.854486477928202</v>
      </c>
      <c r="E11001">
        <v>162.00887648193401</v>
      </c>
      <c r="F11001">
        <v>5.7358252688217197</v>
      </c>
      <c r="G11001">
        <v>2.9033138199934601</v>
      </c>
      <c r="H11001">
        <v>33.409408801116903</v>
      </c>
      <c r="I11001">
        <v>25.851472449798599</v>
      </c>
    </row>
    <row r="11002" spans="1:9" x14ac:dyDescent="0.25">
      <c r="A11002" t="s">
        <v>73</v>
      </c>
      <c r="B11002">
        <v>2008</v>
      </c>
      <c r="C11002">
        <v>8</v>
      </c>
      <c r="D11002">
        <v>16.720540467357601</v>
      </c>
      <c r="E11002">
        <v>167.66222098526001</v>
      </c>
      <c r="F11002">
        <v>33.702257872734101</v>
      </c>
      <c r="G11002">
        <v>17.0548475550946</v>
      </c>
      <c r="H11002">
        <v>67.258027617797893</v>
      </c>
      <c r="I11002">
        <v>16.613457611541801</v>
      </c>
    </row>
    <row r="11003" spans="1:9" x14ac:dyDescent="0.25">
      <c r="A11003" t="s">
        <v>73</v>
      </c>
      <c r="B11003">
        <v>2008</v>
      </c>
      <c r="C11003">
        <v>9</v>
      </c>
      <c r="D11003">
        <v>9.4318547624588103</v>
      </c>
      <c r="E11003">
        <v>170.099382327576</v>
      </c>
      <c r="F11003">
        <v>9.1609913171386701</v>
      </c>
      <c r="G11003">
        <v>4.6349642616800502</v>
      </c>
      <c r="H11003">
        <v>8.9866397468185397</v>
      </c>
      <c r="I11003">
        <v>9.7369264175128905</v>
      </c>
    </row>
    <row r="11004" spans="1:9" x14ac:dyDescent="0.25">
      <c r="A11004" t="s">
        <v>73</v>
      </c>
      <c r="B11004">
        <v>2008</v>
      </c>
      <c r="C11004">
        <v>10</v>
      </c>
      <c r="D11004">
        <v>7.6328300564002998</v>
      </c>
      <c r="E11004">
        <v>170.27031778717</v>
      </c>
      <c r="F11004">
        <v>27.0341241571045</v>
      </c>
      <c r="G11004">
        <v>13.682455272338199</v>
      </c>
      <c r="H11004">
        <v>37.199561404495199</v>
      </c>
      <c r="I11004">
        <v>7.5246904719829599</v>
      </c>
    </row>
    <row r="11005" spans="1:9" x14ac:dyDescent="0.25">
      <c r="A11005" t="s">
        <v>73</v>
      </c>
      <c r="B11005">
        <v>2008</v>
      </c>
      <c r="C11005">
        <v>11</v>
      </c>
      <c r="D11005">
        <v>7.2128404901123</v>
      </c>
      <c r="E11005">
        <v>170.83070817016599</v>
      </c>
      <c r="F11005">
        <v>25.112181418991099</v>
      </c>
      <c r="G11005">
        <v>12.703074752692</v>
      </c>
      <c r="H11005">
        <v>31.8699430222321</v>
      </c>
      <c r="I11005">
        <v>5.8534971890735603</v>
      </c>
    </row>
    <row r="11006" spans="1:9" x14ac:dyDescent="0.25">
      <c r="A11006" t="s">
        <v>73</v>
      </c>
      <c r="B11006">
        <v>2008</v>
      </c>
      <c r="C11006">
        <v>12</v>
      </c>
      <c r="D11006">
        <v>8.6477657727241493</v>
      </c>
      <c r="E11006">
        <v>170.822849225769</v>
      </c>
      <c r="F11006">
        <v>17.593323706188201</v>
      </c>
      <c r="G11006">
        <v>8.9016214529196898</v>
      </c>
      <c r="H11006">
        <v>15.111057219810499</v>
      </c>
      <c r="I11006">
        <v>5.01800332551956</v>
      </c>
    </row>
    <row r="11007" spans="1:9" x14ac:dyDescent="0.25">
      <c r="A11007" t="s">
        <v>73</v>
      </c>
      <c r="B11007">
        <v>2009</v>
      </c>
      <c r="C11007">
        <v>1</v>
      </c>
      <c r="D11007">
        <v>12.0450520011329</v>
      </c>
      <c r="E11007">
        <v>170.74037499649</v>
      </c>
      <c r="F11007">
        <v>17.378881152019499</v>
      </c>
      <c r="G11007">
        <v>8.79290633252403</v>
      </c>
      <c r="H11007">
        <v>13.599349512291001</v>
      </c>
      <c r="I11007">
        <v>4.2460482820081697</v>
      </c>
    </row>
    <row r="11008" spans="1:9" x14ac:dyDescent="0.25">
      <c r="A11008" t="s">
        <v>73</v>
      </c>
      <c r="B11008">
        <v>2009</v>
      </c>
      <c r="C11008">
        <v>2</v>
      </c>
      <c r="D11008">
        <v>14.6204655997086</v>
      </c>
      <c r="E11008">
        <v>170.86658942703201</v>
      </c>
      <c r="F11008">
        <v>17.191751882724802</v>
      </c>
      <c r="G11008">
        <v>8.7019206059466203</v>
      </c>
      <c r="H11008">
        <v>15.740393639106699</v>
      </c>
      <c r="I11008">
        <v>5.0986440144538898</v>
      </c>
    </row>
    <row r="11009" spans="1:9" x14ac:dyDescent="0.25">
      <c r="A11009" t="s">
        <v>73</v>
      </c>
      <c r="B11009">
        <v>2009</v>
      </c>
      <c r="C11009">
        <v>3</v>
      </c>
      <c r="D11009">
        <v>22.376219405822699</v>
      </c>
      <c r="E11009">
        <v>170.68712070648201</v>
      </c>
      <c r="F11009">
        <v>18.6151908820915</v>
      </c>
      <c r="G11009">
        <v>9.4258970397013204</v>
      </c>
      <c r="H11009">
        <v>24.9749210829163</v>
      </c>
      <c r="I11009">
        <v>11.808392125110601</v>
      </c>
    </row>
    <row r="11010" spans="1:9" x14ac:dyDescent="0.25">
      <c r="A11010" t="s">
        <v>73</v>
      </c>
      <c r="B11010">
        <v>2009</v>
      </c>
      <c r="C11010">
        <v>4</v>
      </c>
      <c r="D11010">
        <v>49.181340222473203</v>
      </c>
      <c r="E11010">
        <v>162.26049187591599</v>
      </c>
      <c r="F11010">
        <v>0.44423597882330401</v>
      </c>
      <c r="G11010">
        <v>0.22326643028600801</v>
      </c>
      <c r="H11010">
        <v>0.80608486188769302</v>
      </c>
      <c r="I11010">
        <v>34.884834303054802</v>
      </c>
    </row>
    <row r="11011" spans="1:9" x14ac:dyDescent="0.25">
      <c r="A11011" t="s">
        <v>73</v>
      </c>
      <c r="B11011">
        <v>2009</v>
      </c>
      <c r="C11011">
        <v>5</v>
      </c>
      <c r="D11011">
        <v>43.704269646759101</v>
      </c>
      <c r="E11011">
        <v>153.419108611908</v>
      </c>
      <c r="F11011">
        <v>0.55198205543756496</v>
      </c>
      <c r="G11011">
        <v>0.27738954455982701</v>
      </c>
      <c r="H11011">
        <v>30.526001345596299</v>
      </c>
      <c r="I11011">
        <v>36.877973246879598</v>
      </c>
    </row>
    <row r="11012" spans="1:9" x14ac:dyDescent="0.25">
      <c r="A11012" t="s">
        <v>73</v>
      </c>
      <c r="B11012">
        <v>2009</v>
      </c>
      <c r="C11012">
        <v>6</v>
      </c>
      <c r="D11012">
        <v>31.077194306144701</v>
      </c>
      <c r="E11012">
        <v>167.345295105286</v>
      </c>
      <c r="F11012">
        <v>3.8597783601140998</v>
      </c>
      <c r="G11012">
        <v>1.9567679798147</v>
      </c>
      <c r="H11012">
        <v>30.534809839973502</v>
      </c>
      <c r="I11012">
        <v>32.5251614659119</v>
      </c>
    </row>
    <row r="11013" spans="1:9" x14ac:dyDescent="0.25">
      <c r="A11013" t="s">
        <v>73</v>
      </c>
      <c r="B11013">
        <v>2009</v>
      </c>
      <c r="C11013">
        <v>7</v>
      </c>
      <c r="D11013">
        <v>28.115124410858201</v>
      </c>
      <c r="E11013">
        <v>164.96890558288601</v>
      </c>
      <c r="F11013">
        <v>14.678088324947399</v>
      </c>
      <c r="G11013">
        <v>7.4306260941525899</v>
      </c>
      <c r="H11013">
        <v>37.563293143386801</v>
      </c>
      <c r="I11013">
        <v>28.251301237220801</v>
      </c>
    </row>
    <row r="11014" spans="1:9" x14ac:dyDescent="0.25">
      <c r="A11014" t="s">
        <v>73</v>
      </c>
      <c r="B11014">
        <v>2009</v>
      </c>
      <c r="C11014">
        <v>8</v>
      </c>
      <c r="D11014">
        <v>19.2058440050888</v>
      </c>
      <c r="E11014">
        <v>167.87246431839</v>
      </c>
      <c r="F11014">
        <v>8.8590990889167802</v>
      </c>
      <c r="G11014">
        <v>4.4829173259063904</v>
      </c>
      <c r="H11014">
        <v>21.336933305740398</v>
      </c>
      <c r="I11014">
        <v>18.964045325985001</v>
      </c>
    </row>
    <row r="11015" spans="1:9" x14ac:dyDescent="0.25">
      <c r="A11015" t="s">
        <v>73</v>
      </c>
      <c r="B11015">
        <v>2009</v>
      </c>
      <c r="C11015">
        <v>9</v>
      </c>
      <c r="D11015">
        <v>10.814667081604</v>
      </c>
      <c r="E11015">
        <v>170.09408953887899</v>
      </c>
      <c r="F11015">
        <v>12.4721051575088</v>
      </c>
      <c r="G11015">
        <v>6.3087361330121503</v>
      </c>
      <c r="H11015">
        <v>16.306669066810599</v>
      </c>
      <c r="I11015">
        <v>11.009618568096201</v>
      </c>
    </row>
    <row r="11016" spans="1:9" x14ac:dyDescent="0.25">
      <c r="A11016" t="s">
        <v>73</v>
      </c>
      <c r="B11016">
        <v>2009</v>
      </c>
      <c r="C11016">
        <v>10</v>
      </c>
      <c r="D11016">
        <v>6.0327044752216397</v>
      </c>
      <c r="E11016">
        <v>169.90845691390999</v>
      </c>
      <c r="F11016">
        <v>34.061778474159198</v>
      </c>
      <c r="G11016">
        <v>17.2326511333825</v>
      </c>
      <c r="H11016">
        <v>50.766566725082399</v>
      </c>
      <c r="I11016">
        <v>6.3415285204887404</v>
      </c>
    </row>
    <row r="11017" spans="1:9" x14ac:dyDescent="0.25">
      <c r="A11017" t="s">
        <v>73</v>
      </c>
      <c r="B11017">
        <v>2009</v>
      </c>
      <c r="C11017">
        <v>11</v>
      </c>
      <c r="D11017">
        <v>6.6817934076118499</v>
      </c>
      <c r="E11017">
        <v>170.24793894836401</v>
      </c>
      <c r="F11017">
        <v>24.729582817382799</v>
      </c>
      <c r="G11017">
        <v>12.512540938224699</v>
      </c>
      <c r="H11017">
        <v>28.4523273087311</v>
      </c>
      <c r="I11017">
        <v>5.5347054818248704</v>
      </c>
    </row>
    <row r="11018" spans="1:9" x14ac:dyDescent="0.25">
      <c r="A11018" t="s">
        <v>73</v>
      </c>
      <c r="B11018">
        <v>2009</v>
      </c>
      <c r="C11018">
        <v>12</v>
      </c>
      <c r="D11018">
        <v>8.2529950341033906</v>
      </c>
      <c r="E11018">
        <v>170.12380402954099</v>
      </c>
      <c r="F11018">
        <v>19.21870131567</v>
      </c>
      <c r="G11018">
        <v>9.7238074584890697</v>
      </c>
      <c r="H11018">
        <v>20.430175730361899</v>
      </c>
      <c r="I11018">
        <v>4.9221548972415903</v>
      </c>
    </row>
    <row r="11019" spans="1:9" x14ac:dyDescent="0.25">
      <c r="A11019" t="s">
        <v>73</v>
      </c>
      <c r="B11019">
        <v>2010</v>
      </c>
      <c r="C11019">
        <v>1</v>
      </c>
      <c r="D11019">
        <v>10.3404959618187</v>
      </c>
      <c r="E11019">
        <v>170.553606538086</v>
      </c>
      <c r="F11019">
        <v>16.141221672000899</v>
      </c>
      <c r="G11019">
        <v>8.1672998461764905</v>
      </c>
      <c r="H11019">
        <v>9.0378412053108192</v>
      </c>
      <c r="I11019">
        <v>3.8443839628362699</v>
      </c>
    </row>
    <row r="11020" spans="1:9" x14ac:dyDescent="0.25">
      <c r="A11020" t="s">
        <v>73</v>
      </c>
      <c r="B11020">
        <v>2010</v>
      </c>
      <c r="C11020">
        <v>2</v>
      </c>
      <c r="D11020">
        <v>13.9289863892937</v>
      </c>
      <c r="E11020">
        <v>170.82776954483001</v>
      </c>
      <c r="F11020">
        <v>14.0477939585495</v>
      </c>
      <c r="G11020">
        <v>7.1116676915415198</v>
      </c>
      <c r="H11020">
        <v>10.8312976049423</v>
      </c>
      <c r="I11020">
        <v>4.9220352780818901</v>
      </c>
    </row>
    <row r="11021" spans="1:9" x14ac:dyDescent="0.25">
      <c r="A11021" t="s">
        <v>73</v>
      </c>
      <c r="B11021">
        <v>2010</v>
      </c>
      <c r="C11021">
        <v>3</v>
      </c>
      <c r="D11021">
        <v>28.4248436793137</v>
      </c>
      <c r="E11021">
        <v>170.373347878723</v>
      </c>
      <c r="F11021">
        <v>17.787226699276001</v>
      </c>
      <c r="G11021">
        <v>9.0018164269799907</v>
      </c>
      <c r="H11021">
        <v>22.025211486434898</v>
      </c>
      <c r="I11021">
        <v>14.8139971247482</v>
      </c>
    </row>
    <row r="11022" spans="1:9" x14ac:dyDescent="0.25">
      <c r="A11022" t="s">
        <v>73</v>
      </c>
      <c r="B11022">
        <v>2010</v>
      </c>
      <c r="C11022">
        <v>4</v>
      </c>
      <c r="D11022">
        <v>39.089662940445002</v>
      </c>
      <c r="E11022">
        <v>161.45879181640601</v>
      </c>
      <c r="F11022">
        <v>0.57202434926927104</v>
      </c>
      <c r="G11022">
        <v>0.28732264688999698</v>
      </c>
      <c r="H11022">
        <v>5.2599244115924799</v>
      </c>
      <c r="I11022">
        <v>27.891514965095499</v>
      </c>
    </row>
    <row r="11023" spans="1:9" x14ac:dyDescent="0.25">
      <c r="A11023" t="s">
        <v>73</v>
      </c>
      <c r="B11023">
        <v>2010</v>
      </c>
      <c r="C11023">
        <v>5</v>
      </c>
      <c r="D11023">
        <v>37.764562693023699</v>
      </c>
      <c r="E11023">
        <v>165.23173561401401</v>
      </c>
      <c r="F11023">
        <v>5.3149366156372402</v>
      </c>
      <c r="G11023">
        <v>2.70204332320733</v>
      </c>
      <c r="H11023">
        <v>38.053451367568996</v>
      </c>
      <c r="I11023">
        <v>36.052620461196902</v>
      </c>
    </row>
    <row r="11024" spans="1:9" x14ac:dyDescent="0.25">
      <c r="A11024" t="s">
        <v>73</v>
      </c>
      <c r="B11024">
        <v>2010</v>
      </c>
      <c r="C11024">
        <v>6</v>
      </c>
      <c r="D11024">
        <v>35.512359351653998</v>
      </c>
      <c r="E11024">
        <v>163.24903525939899</v>
      </c>
      <c r="F11024">
        <v>1.46543365450248</v>
      </c>
      <c r="G11024">
        <v>0.73543355261604304</v>
      </c>
      <c r="H11024">
        <v>18.561771596412701</v>
      </c>
      <c r="I11024">
        <v>36.0218632439041</v>
      </c>
    </row>
    <row r="11025" spans="1:9" x14ac:dyDescent="0.25">
      <c r="A11025" t="s">
        <v>73</v>
      </c>
      <c r="B11025">
        <v>2010</v>
      </c>
      <c r="C11025">
        <v>7</v>
      </c>
      <c r="D11025">
        <v>32.954917865943898</v>
      </c>
      <c r="E11025">
        <v>161.21836952041599</v>
      </c>
      <c r="F11025">
        <v>16.9398743096733</v>
      </c>
      <c r="G11025">
        <v>8.5635159163900401</v>
      </c>
      <c r="H11025">
        <v>47.462279843444797</v>
      </c>
      <c r="I11025">
        <v>31.556536165733299</v>
      </c>
    </row>
    <row r="11026" spans="1:9" x14ac:dyDescent="0.25">
      <c r="A11026" t="s">
        <v>73</v>
      </c>
      <c r="B11026">
        <v>2010</v>
      </c>
      <c r="C11026">
        <v>8</v>
      </c>
      <c r="D11026">
        <v>18.892207841415399</v>
      </c>
      <c r="E11026">
        <v>169.56663936523401</v>
      </c>
      <c r="F11026">
        <v>24.765418156051599</v>
      </c>
      <c r="G11026">
        <v>12.5411674207184</v>
      </c>
      <c r="H11026">
        <v>52.909472866516097</v>
      </c>
      <c r="I11026">
        <v>19.0445862589455</v>
      </c>
    </row>
    <row r="11027" spans="1:9" x14ac:dyDescent="0.25">
      <c r="A11027" t="s">
        <v>73</v>
      </c>
      <c r="B11027">
        <v>2010</v>
      </c>
      <c r="C11027">
        <v>9</v>
      </c>
      <c r="D11027">
        <v>9.2644471344566295</v>
      </c>
      <c r="E11027">
        <v>170.47222732879601</v>
      </c>
      <c r="F11027">
        <v>24.558742617950401</v>
      </c>
      <c r="G11027">
        <v>12.4249452475235</v>
      </c>
      <c r="H11027">
        <v>32.859761379089399</v>
      </c>
      <c r="I11027">
        <v>9.6174741750145003</v>
      </c>
    </row>
    <row r="11028" spans="1:9" x14ac:dyDescent="0.25">
      <c r="A11028" t="s">
        <v>73</v>
      </c>
      <c r="B11028">
        <v>2010</v>
      </c>
      <c r="C11028">
        <v>10</v>
      </c>
      <c r="D11028">
        <v>7.9014860816383399</v>
      </c>
      <c r="E11028">
        <v>170.27973787094101</v>
      </c>
      <c r="F11028">
        <v>12.984261017742201</v>
      </c>
      <c r="G11028">
        <v>6.5712162394701004</v>
      </c>
      <c r="H11028">
        <v>13.551180702743499</v>
      </c>
      <c r="I11028">
        <v>7.7581485729026802</v>
      </c>
    </row>
    <row r="11029" spans="1:9" x14ac:dyDescent="0.25">
      <c r="A11029" t="s">
        <v>73</v>
      </c>
      <c r="B11029">
        <v>2010</v>
      </c>
      <c r="C11029">
        <v>11</v>
      </c>
      <c r="D11029">
        <v>6.2056309945869499</v>
      </c>
      <c r="E11029">
        <v>170.203279309387</v>
      </c>
      <c r="F11029">
        <v>34.995780578498803</v>
      </c>
      <c r="G11029">
        <v>17.711960708957701</v>
      </c>
      <c r="H11029">
        <v>51.953955077362103</v>
      </c>
      <c r="I11029">
        <v>5.3713705797958404</v>
      </c>
    </row>
    <row r="11030" spans="1:9" x14ac:dyDescent="0.25">
      <c r="A11030" t="s">
        <v>73</v>
      </c>
      <c r="B11030">
        <v>2010</v>
      </c>
      <c r="C11030">
        <v>12</v>
      </c>
      <c r="D11030">
        <v>7.5263241608238198</v>
      </c>
      <c r="E11030">
        <v>170.28580395294199</v>
      </c>
      <c r="F11030">
        <v>28.878985734901399</v>
      </c>
      <c r="G11030">
        <v>14.6133499452986</v>
      </c>
      <c r="H11030">
        <v>37.499777288360598</v>
      </c>
      <c r="I11030">
        <v>4.6438900173473403</v>
      </c>
    </row>
    <row r="11031" spans="1:9" x14ac:dyDescent="0.25">
      <c r="A11031" t="s">
        <v>73</v>
      </c>
      <c r="B11031">
        <v>2011</v>
      </c>
      <c r="C11031">
        <v>1</v>
      </c>
      <c r="D11031">
        <v>12.1435062571526</v>
      </c>
      <c r="E11031">
        <v>170.51447701980601</v>
      </c>
      <c r="F11031">
        <v>23.929336224594099</v>
      </c>
      <c r="G11031">
        <v>12.107361624120401</v>
      </c>
      <c r="H11031">
        <v>27.243181789855999</v>
      </c>
      <c r="I11031">
        <v>4.2640736891031299</v>
      </c>
    </row>
    <row r="11032" spans="1:9" x14ac:dyDescent="0.25">
      <c r="A11032" t="s">
        <v>73</v>
      </c>
      <c r="B11032">
        <v>2011</v>
      </c>
      <c r="C11032">
        <v>2</v>
      </c>
      <c r="D11032">
        <v>14.445094658298499</v>
      </c>
      <c r="E11032">
        <v>169.90392145721401</v>
      </c>
      <c r="F11032">
        <v>20.244642390212999</v>
      </c>
      <c r="G11032">
        <v>10.2481858947519</v>
      </c>
      <c r="H11032">
        <v>25.0971714644241</v>
      </c>
      <c r="I11032">
        <v>5.0240525131320997</v>
      </c>
    </row>
    <row r="11033" spans="1:9" x14ac:dyDescent="0.25">
      <c r="A11033" t="s">
        <v>73</v>
      </c>
      <c r="B11033">
        <v>2011</v>
      </c>
      <c r="C11033">
        <v>3</v>
      </c>
      <c r="D11033">
        <v>26.455507737159699</v>
      </c>
      <c r="E11033">
        <v>170.651884994965</v>
      </c>
      <c r="F11033">
        <v>4.88135896454334</v>
      </c>
      <c r="G11033">
        <v>2.4725709083719201</v>
      </c>
      <c r="H11033">
        <v>2.40334942938328</v>
      </c>
      <c r="I11033">
        <v>13.301808849277499</v>
      </c>
    </row>
    <row r="11034" spans="1:9" x14ac:dyDescent="0.25">
      <c r="A11034" t="s">
        <v>73</v>
      </c>
      <c r="B11034">
        <v>2011</v>
      </c>
      <c r="C11034">
        <v>4</v>
      </c>
      <c r="D11034">
        <v>41.708592475433399</v>
      </c>
      <c r="E11034">
        <v>166.67482079757701</v>
      </c>
      <c r="F11034">
        <v>7.1937822087669403</v>
      </c>
      <c r="G11034">
        <v>3.64070093710647</v>
      </c>
      <c r="H11034">
        <v>13.5200487500381</v>
      </c>
      <c r="I11034">
        <v>31.5264873098373</v>
      </c>
    </row>
    <row r="11035" spans="1:9" x14ac:dyDescent="0.25">
      <c r="A11035" t="s">
        <v>73</v>
      </c>
      <c r="B11035">
        <v>2011</v>
      </c>
      <c r="C11035">
        <v>5</v>
      </c>
      <c r="D11035">
        <v>43.843349201736501</v>
      </c>
      <c r="E11035">
        <v>155.55246224899301</v>
      </c>
      <c r="F11035">
        <v>0.55959054693758503</v>
      </c>
      <c r="G11035">
        <v>0.28127315315401702</v>
      </c>
      <c r="H11035">
        <v>16.961285147361799</v>
      </c>
      <c r="I11035">
        <v>38.112921642036397</v>
      </c>
    </row>
    <row r="11036" spans="1:9" x14ac:dyDescent="0.25">
      <c r="A11036" t="s">
        <v>73</v>
      </c>
      <c r="B11036">
        <v>2011</v>
      </c>
      <c r="C11036">
        <v>6</v>
      </c>
      <c r="D11036">
        <v>37.544286629104597</v>
      </c>
      <c r="E11036">
        <v>151.04260576828</v>
      </c>
      <c r="F11036">
        <v>0.60534538182616204</v>
      </c>
      <c r="G11036">
        <v>0.30417746531539902</v>
      </c>
      <c r="H11036">
        <v>22.954751709175099</v>
      </c>
      <c r="I11036">
        <v>33.147088630065902</v>
      </c>
    </row>
    <row r="11037" spans="1:9" x14ac:dyDescent="0.25">
      <c r="A11037" t="s">
        <v>73</v>
      </c>
      <c r="B11037">
        <v>2011</v>
      </c>
      <c r="C11037">
        <v>7</v>
      </c>
      <c r="D11037">
        <v>24.731969603576701</v>
      </c>
      <c r="E11037">
        <v>168.40817994766201</v>
      </c>
      <c r="F11037">
        <v>35.0012260913849</v>
      </c>
      <c r="G11037">
        <v>17.724086352858201</v>
      </c>
      <c r="H11037">
        <v>81.535899752502402</v>
      </c>
      <c r="I11037">
        <v>25.645136526069599</v>
      </c>
    </row>
    <row r="11038" spans="1:9" x14ac:dyDescent="0.25">
      <c r="A11038" t="s">
        <v>73</v>
      </c>
      <c r="B11038">
        <v>2011</v>
      </c>
      <c r="C11038">
        <v>8</v>
      </c>
      <c r="D11038">
        <v>17.220981592197401</v>
      </c>
      <c r="E11038">
        <v>168.78291256668101</v>
      </c>
      <c r="F11038">
        <v>14.663965444049801</v>
      </c>
      <c r="G11038">
        <v>7.4189926732424398</v>
      </c>
      <c r="H11038">
        <v>30.926349625701899</v>
      </c>
      <c r="I11038">
        <v>17.204098400325801</v>
      </c>
    </row>
    <row r="11039" spans="1:9" x14ac:dyDescent="0.25">
      <c r="A11039" t="s">
        <v>73</v>
      </c>
      <c r="B11039">
        <v>2011</v>
      </c>
      <c r="C11039">
        <v>9</v>
      </c>
      <c r="D11039">
        <v>10.055163094768499</v>
      </c>
      <c r="E11039">
        <v>170.062010374908</v>
      </c>
      <c r="F11039">
        <v>20.3483269101906</v>
      </c>
      <c r="G11039">
        <v>10.2922155811262</v>
      </c>
      <c r="H11039">
        <v>28.761704960708599</v>
      </c>
      <c r="I11039">
        <v>10.379635016393699</v>
      </c>
    </row>
    <row r="11040" spans="1:9" x14ac:dyDescent="0.25">
      <c r="A11040" t="s">
        <v>73</v>
      </c>
      <c r="B11040">
        <v>2011</v>
      </c>
      <c r="C11040">
        <v>10</v>
      </c>
      <c r="D11040">
        <v>7.3837296185684202</v>
      </c>
      <c r="E11040">
        <v>170.73319111755399</v>
      </c>
      <c r="F11040">
        <v>19.9960349230576</v>
      </c>
      <c r="G11040">
        <v>10.1183086600764</v>
      </c>
      <c r="H11040">
        <v>23.5444737830734</v>
      </c>
      <c r="I11040">
        <v>7.4428103542232504</v>
      </c>
    </row>
    <row r="11041" spans="1:9" x14ac:dyDescent="0.25">
      <c r="A11041" t="s">
        <v>73</v>
      </c>
      <c r="B11041">
        <v>2011</v>
      </c>
      <c r="C11041">
        <v>11</v>
      </c>
      <c r="D11041">
        <v>7.2586918875598903</v>
      </c>
      <c r="E11041">
        <v>170.62525418502801</v>
      </c>
      <c r="F11041">
        <v>13.9210952095985</v>
      </c>
      <c r="G11041">
        <v>7.0423791847986799</v>
      </c>
      <c r="H11041">
        <v>8.8817549872016901</v>
      </c>
      <c r="I11041">
        <v>5.9884741087341302</v>
      </c>
    </row>
    <row r="11042" spans="1:9" x14ac:dyDescent="0.25">
      <c r="A11042" t="s">
        <v>73</v>
      </c>
      <c r="B11042">
        <v>2011</v>
      </c>
      <c r="C11042">
        <v>12</v>
      </c>
      <c r="D11042">
        <v>9.5175906012725804</v>
      </c>
      <c r="E11042">
        <v>170.162384382477</v>
      </c>
      <c r="F11042">
        <v>21.9729268646431</v>
      </c>
      <c r="G11042">
        <v>11.116422368761</v>
      </c>
      <c r="H11042">
        <v>24.164476939125102</v>
      </c>
      <c r="I11042">
        <v>5.3814223842430096</v>
      </c>
    </row>
    <row r="11043" spans="1:9" x14ac:dyDescent="0.25">
      <c r="A11043" t="s">
        <v>73</v>
      </c>
      <c r="B11043">
        <v>2012</v>
      </c>
      <c r="C11043">
        <v>1</v>
      </c>
      <c r="D11043">
        <v>12.382770008392299</v>
      </c>
      <c r="E11043">
        <v>170.68857476455699</v>
      </c>
      <c r="F11043">
        <v>26.470421216735801</v>
      </c>
      <c r="G11043">
        <v>13.3958421639684</v>
      </c>
      <c r="H11043">
        <v>30.453169337692302</v>
      </c>
      <c r="I11043">
        <v>4.4145131791782397</v>
      </c>
    </row>
    <row r="11044" spans="1:9" x14ac:dyDescent="0.25">
      <c r="A11044" t="s">
        <v>73</v>
      </c>
      <c r="B11044">
        <v>2012</v>
      </c>
      <c r="C11044">
        <v>2</v>
      </c>
      <c r="D11044">
        <v>14.555061951694499</v>
      </c>
      <c r="E11044">
        <v>170.67576467132599</v>
      </c>
      <c r="F11044">
        <v>21.238354144573201</v>
      </c>
      <c r="G11044">
        <v>10.748149522706701</v>
      </c>
      <c r="H11044">
        <v>21.398908704872099</v>
      </c>
      <c r="I11044">
        <v>5.34619847579956</v>
      </c>
    </row>
    <row r="11045" spans="1:9" x14ac:dyDescent="0.25">
      <c r="A11045" t="s">
        <v>73</v>
      </c>
      <c r="B11045">
        <v>2012</v>
      </c>
      <c r="C11045">
        <v>3</v>
      </c>
      <c r="D11045">
        <v>30.7933849664307</v>
      </c>
      <c r="E11045">
        <v>169.211127915802</v>
      </c>
      <c r="F11045">
        <v>5.4042047021388999</v>
      </c>
      <c r="G11045">
        <v>2.7380117554992101</v>
      </c>
      <c r="H11045">
        <v>9.3080015927123991</v>
      </c>
      <c r="I11045">
        <v>15.824968224315599</v>
      </c>
    </row>
    <row r="11046" spans="1:9" x14ac:dyDescent="0.25">
      <c r="A11046" t="s">
        <v>73</v>
      </c>
      <c r="B11046">
        <v>2012</v>
      </c>
      <c r="C11046">
        <v>4</v>
      </c>
      <c r="D11046">
        <v>42.966232556228597</v>
      </c>
      <c r="E11046">
        <v>168.86924363723799</v>
      </c>
      <c r="F11046">
        <v>10.7383849360657</v>
      </c>
      <c r="G11046">
        <v>5.4389243483697998</v>
      </c>
      <c r="H11046">
        <v>29.829339972496001</v>
      </c>
      <c r="I11046">
        <v>33.637379630661002</v>
      </c>
    </row>
    <row r="11047" spans="1:9" x14ac:dyDescent="0.25">
      <c r="A11047" t="s">
        <v>73</v>
      </c>
      <c r="B11047">
        <v>2012</v>
      </c>
      <c r="C11047">
        <v>5</v>
      </c>
      <c r="D11047">
        <v>49.763849965438801</v>
      </c>
      <c r="E11047">
        <v>161.80971985626201</v>
      </c>
      <c r="F11047">
        <v>2.1472229188561398</v>
      </c>
      <c r="G11047">
        <v>1.086684641583</v>
      </c>
      <c r="H11047">
        <v>26.225678326149001</v>
      </c>
      <c r="I11047">
        <v>45.968308608627297</v>
      </c>
    </row>
    <row r="11048" spans="1:9" x14ac:dyDescent="0.25">
      <c r="A11048" t="s">
        <v>73</v>
      </c>
      <c r="B11048">
        <v>2012</v>
      </c>
      <c r="C11048">
        <v>6</v>
      </c>
      <c r="D11048">
        <v>34.859599965515102</v>
      </c>
      <c r="E11048">
        <v>164.07464883331301</v>
      </c>
      <c r="F11048">
        <v>9.5512547934722907</v>
      </c>
      <c r="G11048">
        <v>4.8318776910977501</v>
      </c>
      <c r="H11048">
        <v>48.503263658523601</v>
      </c>
      <c r="I11048">
        <v>35.277452424735998</v>
      </c>
    </row>
    <row r="11049" spans="1:9" x14ac:dyDescent="0.25">
      <c r="A11049" t="s">
        <v>73</v>
      </c>
      <c r="B11049">
        <v>2012</v>
      </c>
      <c r="C11049">
        <v>7</v>
      </c>
      <c r="D11049">
        <v>30.450231789398199</v>
      </c>
      <c r="E11049">
        <v>167.417884821472</v>
      </c>
      <c r="F11049">
        <v>34.920170869827302</v>
      </c>
      <c r="G11049">
        <v>17.6696059143447</v>
      </c>
      <c r="H11049">
        <v>75.785336949615498</v>
      </c>
      <c r="I11049">
        <v>31.0417063551712</v>
      </c>
    </row>
    <row r="11050" spans="1:9" x14ac:dyDescent="0.25">
      <c r="A11050" t="s">
        <v>73</v>
      </c>
      <c r="B11050">
        <v>2012</v>
      </c>
      <c r="C11050">
        <v>8</v>
      </c>
      <c r="D11050">
        <v>18.425160177307198</v>
      </c>
      <c r="E11050">
        <v>169.293761625824</v>
      </c>
      <c r="F11050">
        <v>11.654267984294901</v>
      </c>
      <c r="G11050">
        <v>5.8959086011416497</v>
      </c>
      <c r="H11050">
        <v>26.347265895271299</v>
      </c>
      <c r="I11050">
        <v>18.600679569435101</v>
      </c>
    </row>
    <row r="11051" spans="1:9" x14ac:dyDescent="0.25">
      <c r="A11051" t="s">
        <v>73</v>
      </c>
      <c r="B11051">
        <v>2012</v>
      </c>
      <c r="C11051">
        <v>9</v>
      </c>
      <c r="D11051">
        <v>11.090784895973201</v>
      </c>
      <c r="E11051">
        <v>169.799105652771</v>
      </c>
      <c r="F11051">
        <v>15.491015422363301</v>
      </c>
      <c r="G11051">
        <v>7.8361628064948601</v>
      </c>
      <c r="H11051">
        <v>23.024820662765499</v>
      </c>
      <c r="I11051">
        <v>11.1829429427719</v>
      </c>
    </row>
    <row r="11052" spans="1:9" x14ac:dyDescent="0.25">
      <c r="A11052" t="s">
        <v>73</v>
      </c>
      <c r="B11052">
        <v>2012</v>
      </c>
      <c r="C11052">
        <v>10</v>
      </c>
      <c r="D11052">
        <v>8.0167105971622501</v>
      </c>
      <c r="E11052">
        <v>168.56084623458901</v>
      </c>
      <c r="F11052">
        <v>33.204056479759203</v>
      </c>
      <c r="G11052">
        <v>16.798803103503499</v>
      </c>
      <c r="H11052">
        <v>52.119261543121297</v>
      </c>
      <c r="I11052">
        <v>7.7949990743255597</v>
      </c>
    </row>
    <row r="11053" spans="1:9" x14ac:dyDescent="0.25">
      <c r="A11053" t="s">
        <v>73</v>
      </c>
      <c r="B11053">
        <v>2012</v>
      </c>
      <c r="C11053">
        <v>11</v>
      </c>
      <c r="D11053">
        <v>6.9142262752914503</v>
      </c>
      <c r="E11053">
        <v>170.612286638184</v>
      </c>
      <c r="F11053">
        <v>32.853565364875799</v>
      </c>
      <c r="G11053">
        <v>16.622886912506601</v>
      </c>
      <c r="H11053">
        <v>45.220280132217397</v>
      </c>
      <c r="I11053">
        <v>5.7150340192222604</v>
      </c>
    </row>
    <row r="11054" spans="1:9" x14ac:dyDescent="0.25">
      <c r="A11054" t="s">
        <v>73</v>
      </c>
      <c r="B11054">
        <v>2012</v>
      </c>
      <c r="C11054">
        <v>12</v>
      </c>
      <c r="D11054">
        <v>8.09824079800606</v>
      </c>
      <c r="E11054">
        <v>170.72374211807201</v>
      </c>
      <c r="F11054">
        <v>17.0182993882561</v>
      </c>
      <c r="G11054">
        <v>8.6063201893330898</v>
      </c>
      <c r="H11054">
        <v>14.2526574543762</v>
      </c>
      <c r="I11054">
        <v>4.7958091427135496</v>
      </c>
    </row>
    <row r="11055" spans="1:9" x14ac:dyDescent="0.25">
      <c r="A11055" t="s">
        <v>73</v>
      </c>
      <c r="B11055">
        <v>2013</v>
      </c>
      <c r="C11055">
        <v>1</v>
      </c>
      <c r="D11055">
        <v>10.6337531206131</v>
      </c>
      <c r="E11055">
        <v>170.634252285614</v>
      </c>
      <c r="F11055">
        <v>24.247406830711402</v>
      </c>
      <c r="G11055">
        <v>12.268855496432399</v>
      </c>
      <c r="H11055">
        <v>27.522413230781599</v>
      </c>
      <c r="I11055">
        <v>3.9368153912830399</v>
      </c>
    </row>
    <row r="11056" spans="1:9" x14ac:dyDescent="0.25">
      <c r="A11056" t="s">
        <v>73</v>
      </c>
      <c r="B11056">
        <v>2013</v>
      </c>
      <c r="C11056">
        <v>2</v>
      </c>
      <c r="D11056">
        <v>13.1413193977166</v>
      </c>
      <c r="E11056">
        <v>170.052742165833</v>
      </c>
      <c r="F11056">
        <v>15.8361298620987</v>
      </c>
      <c r="G11056">
        <v>8.0148935062162003</v>
      </c>
      <c r="H11056">
        <v>18.409626651039101</v>
      </c>
      <c r="I11056">
        <v>4.7256942480754898</v>
      </c>
    </row>
    <row r="11057" spans="1:9" x14ac:dyDescent="0.25">
      <c r="A11057" t="s">
        <v>73</v>
      </c>
      <c r="B11057">
        <v>2013</v>
      </c>
      <c r="C11057">
        <v>3</v>
      </c>
      <c r="D11057">
        <v>23.521711425018299</v>
      </c>
      <c r="E11057">
        <v>170.718065231781</v>
      </c>
      <c r="F11057">
        <v>10.7801068666649</v>
      </c>
      <c r="G11057">
        <v>5.4591706516657901</v>
      </c>
      <c r="H11057">
        <v>10.9802023894882</v>
      </c>
      <c r="I11057">
        <v>11.8374867404938</v>
      </c>
    </row>
    <row r="11058" spans="1:9" x14ac:dyDescent="0.25">
      <c r="A11058" t="s">
        <v>73</v>
      </c>
      <c r="B11058">
        <v>2013</v>
      </c>
      <c r="C11058">
        <v>4</v>
      </c>
      <c r="D11058">
        <v>38.399815024108896</v>
      </c>
      <c r="E11058">
        <v>167.10051646530101</v>
      </c>
      <c r="F11058">
        <v>6.0991512718868304</v>
      </c>
      <c r="G11058">
        <v>3.0851835852020799</v>
      </c>
      <c r="H11058">
        <v>17.456948688583399</v>
      </c>
      <c r="I11058">
        <v>29.523603868408198</v>
      </c>
    </row>
    <row r="11059" spans="1:9" x14ac:dyDescent="0.25">
      <c r="A11059" t="s">
        <v>73</v>
      </c>
      <c r="B11059">
        <v>2013</v>
      </c>
      <c r="C11059">
        <v>5</v>
      </c>
      <c r="D11059">
        <v>51.2587431747436</v>
      </c>
      <c r="E11059">
        <v>155.55897201477001</v>
      </c>
      <c r="F11059">
        <v>0.49295730861484999</v>
      </c>
      <c r="G11059">
        <v>0.24796052702103799</v>
      </c>
      <c r="H11059">
        <v>25.0514099528503</v>
      </c>
      <c r="I11059">
        <v>43.9718232948685</v>
      </c>
    </row>
    <row r="11060" spans="1:9" x14ac:dyDescent="0.25">
      <c r="A11060" t="s">
        <v>73</v>
      </c>
      <c r="B11060">
        <v>2013</v>
      </c>
      <c r="C11060">
        <v>6</v>
      </c>
      <c r="D11060">
        <v>41.747291436615001</v>
      </c>
      <c r="E11060">
        <v>157.450770644073</v>
      </c>
      <c r="F11060">
        <v>1.4516494038522201</v>
      </c>
      <c r="G11060">
        <v>0.73168507738139499</v>
      </c>
      <c r="H11060">
        <v>34.999637758331303</v>
      </c>
      <c r="I11060">
        <v>39.223570642204301</v>
      </c>
    </row>
    <row r="11061" spans="1:9" x14ac:dyDescent="0.25">
      <c r="A11061" t="s">
        <v>73</v>
      </c>
      <c r="B11061">
        <v>2013</v>
      </c>
      <c r="C11061">
        <v>7</v>
      </c>
      <c r="D11061">
        <v>28.156350999031101</v>
      </c>
      <c r="E11061">
        <v>162.893916590424</v>
      </c>
      <c r="F11061">
        <v>14.453924888191199</v>
      </c>
      <c r="G11061">
        <v>7.3204335089031902</v>
      </c>
      <c r="H11061">
        <v>39.187004626007102</v>
      </c>
      <c r="I11061">
        <v>28.016054735107399</v>
      </c>
    </row>
    <row r="11062" spans="1:9" x14ac:dyDescent="0.25">
      <c r="A11062" t="s">
        <v>73</v>
      </c>
      <c r="B11062">
        <v>2013</v>
      </c>
      <c r="C11062">
        <v>8</v>
      </c>
      <c r="D11062">
        <v>20.780991880302398</v>
      </c>
      <c r="E11062">
        <v>169.257495408783</v>
      </c>
      <c r="F11062">
        <v>11.0516053299904</v>
      </c>
      <c r="G11062">
        <v>5.5897169087599297</v>
      </c>
      <c r="H11062">
        <v>24.242504907760601</v>
      </c>
      <c r="I11062">
        <v>20.730048847122202</v>
      </c>
    </row>
    <row r="11063" spans="1:9" x14ac:dyDescent="0.25">
      <c r="A11063" t="s">
        <v>73</v>
      </c>
      <c r="B11063">
        <v>2013</v>
      </c>
      <c r="C11063">
        <v>9</v>
      </c>
      <c r="D11063">
        <v>10.0925793075562</v>
      </c>
      <c r="E11063">
        <v>167.09728677932699</v>
      </c>
      <c r="F11063">
        <v>37.053716368217501</v>
      </c>
      <c r="G11063">
        <v>18.752018357935501</v>
      </c>
      <c r="H11063">
        <v>60.992997161636403</v>
      </c>
      <c r="I11063">
        <v>9.8964284402370506</v>
      </c>
    </row>
    <row r="11064" spans="1:9" x14ac:dyDescent="0.25">
      <c r="A11064" t="s">
        <v>73</v>
      </c>
      <c r="B11064">
        <v>2013</v>
      </c>
      <c r="C11064">
        <v>10</v>
      </c>
      <c r="D11064">
        <v>8.2836912496185295</v>
      </c>
      <c r="E11064">
        <v>169.46373514678999</v>
      </c>
      <c r="F11064">
        <v>16.760034466342901</v>
      </c>
      <c r="G11064">
        <v>8.4798578095562007</v>
      </c>
      <c r="H11064">
        <v>19.904145344390901</v>
      </c>
      <c r="I11064">
        <v>8.03271941360474</v>
      </c>
    </row>
    <row r="11065" spans="1:9" x14ac:dyDescent="0.25">
      <c r="A11065" t="s">
        <v>73</v>
      </c>
      <c r="B11065">
        <v>2013</v>
      </c>
      <c r="C11065">
        <v>11</v>
      </c>
      <c r="D11065">
        <v>7.0937360498905102</v>
      </c>
      <c r="E11065">
        <v>170.62575623245201</v>
      </c>
      <c r="F11065">
        <v>18.819232262306201</v>
      </c>
      <c r="G11065">
        <v>9.5202629663704599</v>
      </c>
      <c r="H11065">
        <v>18.973565090904199</v>
      </c>
      <c r="I11065">
        <v>5.8509211138534596</v>
      </c>
    </row>
    <row r="11066" spans="1:9" x14ac:dyDescent="0.25">
      <c r="A11066" t="s">
        <v>73</v>
      </c>
      <c r="B11066">
        <v>2013</v>
      </c>
      <c r="C11066">
        <v>12</v>
      </c>
      <c r="D11066">
        <v>9.8738377812767109</v>
      </c>
      <c r="E11066">
        <v>170.41522856491099</v>
      </c>
      <c r="F11066">
        <v>24.013066567382801</v>
      </c>
      <c r="G11066">
        <v>12.147830910367301</v>
      </c>
      <c r="H11066">
        <v>28.781956155204799</v>
      </c>
      <c r="I11066">
        <v>5.5929793296623203</v>
      </c>
    </row>
    <row r="11067" spans="1:9" x14ac:dyDescent="0.25">
      <c r="A11067" t="s">
        <v>73</v>
      </c>
      <c r="B11067">
        <v>2014</v>
      </c>
      <c r="C11067">
        <v>1</v>
      </c>
      <c r="D11067">
        <v>9.7163977836608897</v>
      </c>
      <c r="E11067">
        <v>170.701811332397</v>
      </c>
      <c r="F11067">
        <v>25.3193775402451</v>
      </c>
      <c r="G11067">
        <v>12.812859405516299</v>
      </c>
      <c r="H11067">
        <v>28.293887192230201</v>
      </c>
      <c r="I11067">
        <v>3.85844616854668</v>
      </c>
    </row>
    <row r="11068" spans="1:9" x14ac:dyDescent="0.25">
      <c r="A11068" t="s">
        <v>73</v>
      </c>
      <c r="B11068">
        <v>2014</v>
      </c>
      <c r="C11068">
        <v>2</v>
      </c>
      <c r="D11068">
        <v>21.655930531120301</v>
      </c>
      <c r="E11068">
        <v>170.304840391846</v>
      </c>
      <c r="F11068">
        <v>8.6617232122898091</v>
      </c>
      <c r="G11068">
        <v>4.3849358269390004</v>
      </c>
      <c r="H11068">
        <v>6.0379240380382502</v>
      </c>
      <c r="I11068">
        <v>6.8577118519496896</v>
      </c>
    </row>
    <row r="11069" spans="1:9" x14ac:dyDescent="0.25">
      <c r="A11069" t="s">
        <v>73</v>
      </c>
      <c r="B11069">
        <v>2014</v>
      </c>
      <c r="C11069">
        <v>3</v>
      </c>
      <c r="D11069">
        <v>34.218650369567797</v>
      </c>
      <c r="E11069">
        <v>169.87171492355299</v>
      </c>
      <c r="F11069">
        <v>15.653109710025801</v>
      </c>
      <c r="G11069">
        <v>7.9254361622428204</v>
      </c>
      <c r="H11069">
        <v>22.8721000775909</v>
      </c>
      <c r="I11069">
        <v>16.806269223403898</v>
      </c>
    </row>
    <row r="11070" spans="1:9" x14ac:dyDescent="0.25">
      <c r="A11070" t="s">
        <v>73</v>
      </c>
      <c r="B11070">
        <v>2014</v>
      </c>
      <c r="C11070">
        <v>4</v>
      </c>
      <c r="D11070">
        <v>48.252390798568797</v>
      </c>
      <c r="E11070">
        <v>164.572884234009</v>
      </c>
      <c r="F11070">
        <v>0.79856262172162495</v>
      </c>
      <c r="G11070">
        <v>0.40358103798546302</v>
      </c>
      <c r="H11070">
        <v>8.5999925905418397</v>
      </c>
      <c r="I11070">
        <v>35.1553917300797</v>
      </c>
    </row>
    <row r="11071" spans="1:9" x14ac:dyDescent="0.25">
      <c r="A11071" t="s">
        <v>73</v>
      </c>
      <c r="B11071">
        <v>2014</v>
      </c>
      <c r="C11071">
        <v>5</v>
      </c>
      <c r="D11071">
        <v>48.932622506561302</v>
      </c>
      <c r="E11071">
        <v>153.147681056213</v>
      </c>
      <c r="F11071">
        <v>0.45597188428223101</v>
      </c>
      <c r="G11071">
        <v>0.229190162331051</v>
      </c>
      <c r="H11071">
        <v>16.4230986048508</v>
      </c>
      <c r="I11071">
        <v>41.156071165351896</v>
      </c>
    </row>
    <row r="11072" spans="1:9" x14ac:dyDescent="0.25">
      <c r="A11072" t="s">
        <v>73</v>
      </c>
      <c r="B11072">
        <v>2014</v>
      </c>
      <c r="C11072">
        <v>6</v>
      </c>
      <c r="D11072">
        <v>36.3550424126434</v>
      </c>
      <c r="E11072">
        <v>151.61981859802199</v>
      </c>
      <c r="F11072">
        <v>0.55985325762808302</v>
      </c>
      <c r="G11072">
        <v>0.28114349706667802</v>
      </c>
      <c r="H11072">
        <v>34.220264053726197</v>
      </c>
      <c r="I11072">
        <v>32.176519581146202</v>
      </c>
    </row>
    <row r="11073" spans="1:9" x14ac:dyDescent="0.25">
      <c r="A11073" t="s">
        <v>73</v>
      </c>
      <c r="B11073">
        <v>2014</v>
      </c>
      <c r="C11073">
        <v>7</v>
      </c>
      <c r="D11073">
        <v>35.671275217971797</v>
      </c>
      <c r="E11073">
        <v>160.24654926528899</v>
      </c>
      <c r="F11073">
        <v>0.65268986314892796</v>
      </c>
      <c r="G11073">
        <v>0.32791133482265</v>
      </c>
      <c r="H11073">
        <v>12.605121522407501</v>
      </c>
      <c r="I11073">
        <v>33.891147133903502</v>
      </c>
    </row>
    <row r="11074" spans="1:9" x14ac:dyDescent="0.25">
      <c r="A11074" t="s">
        <v>73</v>
      </c>
      <c r="B11074">
        <v>2014</v>
      </c>
      <c r="C11074">
        <v>8</v>
      </c>
      <c r="D11074">
        <v>20.888668076706001</v>
      </c>
      <c r="E11074">
        <v>167.11915056487999</v>
      </c>
      <c r="F11074">
        <v>15.151176716098799</v>
      </c>
      <c r="G11074">
        <v>7.6658379782101598</v>
      </c>
      <c r="H11074">
        <v>40.934687497711202</v>
      </c>
      <c r="I11074">
        <v>20.018416122550999</v>
      </c>
    </row>
    <row r="11075" spans="1:9" x14ac:dyDescent="0.25">
      <c r="A11075" t="s">
        <v>73</v>
      </c>
      <c r="B11075">
        <v>2014</v>
      </c>
      <c r="C11075">
        <v>9</v>
      </c>
      <c r="D11075">
        <v>13.264902932491299</v>
      </c>
      <c r="E11075">
        <v>169.532301320953</v>
      </c>
      <c r="F11075">
        <v>12.3191249383545</v>
      </c>
      <c r="G11075">
        <v>6.23067510670852</v>
      </c>
      <c r="H11075">
        <v>19.0487681450272</v>
      </c>
      <c r="I11075">
        <v>13.0704969651794</v>
      </c>
    </row>
    <row r="11076" spans="1:9" x14ac:dyDescent="0.25">
      <c r="A11076" t="s">
        <v>73</v>
      </c>
      <c r="B11076">
        <v>2014</v>
      </c>
      <c r="C11076">
        <v>10</v>
      </c>
      <c r="D11076">
        <v>9.0252273405075005</v>
      </c>
      <c r="E11076">
        <v>169.92185188903801</v>
      </c>
      <c r="F11076">
        <v>15.9054268517685</v>
      </c>
      <c r="G11076">
        <v>8.04425271264755</v>
      </c>
      <c r="H11076">
        <v>18.484327611808801</v>
      </c>
      <c r="I11076">
        <v>8.6465239910793308</v>
      </c>
    </row>
    <row r="11077" spans="1:9" x14ac:dyDescent="0.25">
      <c r="A11077" t="s">
        <v>73</v>
      </c>
      <c r="B11077">
        <v>2014</v>
      </c>
      <c r="C11077">
        <v>11</v>
      </c>
      <c r="D11077">
        <v>6.35551675157547</v>
      </c>
      <c r="E11077">
        <v>170.58035266616801</v>
      </c>
      <c r="F11077">
        <v>14.711670078201299</v>
      </c>
      <c r="G11077">
        <v>7.4430974188466301</v>
      </c>
      <c r="H11077">
        <v>11.742144672393801</v>
      </c>
      <c r="I11077">
        <v>5.5248562447929404</v>
      </c>
    </row>
    <row r="11078" spans="1:9" x14ac:dyDescent="0.25">
      <c r="A11078" t="s">
        <v>73</v>
      </c>
      <c r="B11078">
        <v>2014</v>
      </c>
      <c r="C11078">
        <v>12</v>
      </c>
      <c r="D11078">
        <v>9.3518887105751105</v>
      </c>
      <c r="E11078">
        <v>170.14306619216899</v>
      </c>
      <c r="F11078">
        <v>28.410147738113402</v>
      </c>
      <c r="G11078">
        <v>14.3750683208812</v>
      </c>
      <c r="H11078">
        <v>36.025323238525402</v>
      </c>
      <c r="I11078">
        <v>5.3026184890556296</v>
      </c>
    </row>
    <row r="11079" spans="1:9" x14ac:dyDescent="0.25">
      <c r="A11079" t="s">
        <v>74</v>
      </c>
      <c r="B11079">
        <v>2002</v>
      </c>
      <c r="C11079">
        <v>1</v>
      </c>
      <c r="D11079">
        <v>1293.9572393516</v>
      </c>
      <c r="E11079">
        <v>13551.4202310165</v>
      </c>
      <c r="F11079">
        <v>2832.8592049367699</v>
      </c>
      <c r="G11079">
        <v>1416.4296024683799</v>
      </c>
      <c r="H11079">
        <v>3658.14041855405</v>
      </c>
      <c r="I11079">
        <v>746.58823847906501</v>
      </c>
    </row>
    <row r="11080" spans="1:9" x14ac:dyDescent="0.25">
      <c r="A11080" t="s">
        <v>74</v>
      </c>
      <c r="B11080">
        <v>2002</v>
      </c>
      <c r="C11080">
        <v>2</v>
      </c>
      <c r="D11080">
        <v>1742.0013267110201</v>
      </c>
      <c r="E11080">
        <v>13508.8974720235</v>
      </c>
      <c r="F11080">
        <v>2146.3336968609301</v>
      </c>
      <c r="G11080">
        <v>1073.1668484304701</v>
      </c>
      <c r="H11080">
        <v>3410.03916719072</v>
      </c>
      <c r="I11080">
        <v>955.05350063551396</v>
      </c>
    </row>
    <row r="11081" spans="1:9" x14ac:dyDescent="0.25">
      <c r="A11081" t="s">
        <v>74</v>
      </c>
      <c r="B11081">
        <v>2002</v>
      </c>
      <c r="C11081">
        <v>3</v>
      </c>
      <c r="D11081">
        <v>2930.7245614026101</v>
      </c>
      <c r="E11081">
        <v>13484.027538258801</v>
      </c>
      <c r="F11081">
        <v>988.49860075807896</v>
      </c>
      <c r="G11081">
        <v>494.24930037903999</v>
      </c>
      <c r="H11081">
        <v>1592.7145614383401</v>
      </c>
      <c r="I11081">
        <v>2074.1449295775801</v>
      </c>
    </row>
    <row r="11082" spans="1:9" x14ac:dyDescent="0.25">
      <c r="A11082" t="s">
        <v>74</v>
      </c>
      <c r="B11082">
        <v>2002</v>
      </c>
      <c r="C11082">
        <v>4</v>
      </c>
      <c r="D11082">
        <v>3777.8039813147202</v>
      </c>
      <c r="E11082">
        <v>12524.056747529399</v>
      </c>
      <c r="F11082">
        <v>306.67189735163402</v>
      </c>
      <c r="G11082">
        <v>153.33594867581701</v>
      </c>
      <c r="H11082">
        <v>1497.5256113103801</v>
      </c>
      <c r="I11082">
        <v>3114.7136996204299</v>
      </c>
    </row>
    <row r="11083" spans="1:9" x14ac:dyDescent="0.25">
      <c r="A11083" t="s">
        <v>74</v>
      </c>
      <c r="B11083">
        <v>2002</v>
      </c>
      <c r="C11083">
        <v>5</v>
      </c>
      <c r="D11083">
        <v>4152.5707534126896</v>
      </c>
      <c r="E11083">
        <v>12483.4289157449</v>
      </c>
      <c r="F11083">
        <v>838.91885385543605</v>
      </c>
      <c r="G11083">
        <v>419.45942692771803</v>
      </c>
      <c r="H11083">
        <v>4037.37077471978</v>
      </c>
      <c r="I11083">
        <v>3943.8009375954598</v>
      </c>
    </row>
    <row r="11084" spans="1:9" x14ac:dyDescent="0.25">
      <c r="A11084" t="s">
        <v>74</v>
      </c>
      <c r="B11084">
        <v>2002</v>
      </c>
      <c r="C11084">
        <v>6</v>
      </c>
      <c r="D11084">
        <v>3532.0656603329498</v>
      </c>
      <c r="E11084">
        <v>12771.753440553601</v>
      </c>
      <c r="F11084">
        <v>1149.95076263539</v>
      </c>
      <c r="G11084">
        <v>574.97538131769704</v>
      </c>
      <c r="H11084">
        <v>4287.37865708138</v>
      </c>
      <c r="I11084">
        <v>3593.0180536844</v>
      </c>
    </row>
    <row r="11085" spans="1:9" x14ac:dyDescent="0.25">
      <c r="A11085" t="s">
        <v>74</v>
      </c>
      <c r="B11085">
        <v>2002</v>
      </c>
      <c r="C11085">
        <v>7</v>
      </c>
      <c r="D11085">
        <v>2482.00159597129</v>
      </c>
      <c r="E11085">
        <v>13182.3847935658</v>
      </c>
      <c r="F11085">
        <v>1700.83992869551</v>
      </c>
      <c r="G11085">
        <v>850.41996434775297</v>
      </c>
      <c r="H11085">
        <v>3951.2493772808298</v>
      </c>
      <c r="I11085">
        <v>2724.4436513317901</v>
      </c>
    </row>
    <row r="11086" spans="1:9" x14ac:dyDescent="0.25">
      <c r="A11086" t="s">
        <v>74</v>
      </c>
      <c r="B11086">
        <v>2002</v>
      </c>
      <c r="C11086">
        <v>8</v>
      </c>
      <c r="D11086">
        <v>2005.81369540576</v>
      </c>
      <c r="E11086">
        <v>12855.8265142573</v>
      </c>
      <c r="F11086">
        <v>305.14489577638</v>
      </c>
      <c r="G11086">
        <v>152.57244788819</v>
      </c>
      <c r="H11086">
        <v>659.62499723052497</v>
      </c>
      <c r="I11086">
        <v>2231.6502023736398</v>
      </c>
    </row>
    <row r="11087" spans="1:9" x14ac:dyDescent="0.25">
      <c r="A11087" t="s">
        <v>74</v>
      </c>
      <c r="B11087">
        <v>2002</v>
      </c>
      <c r="C11087">
        <v>9</v>
      </c>
      <c r="D11087">
        <v>1172.0481672962101</v>
      </c>
      <c r="E11087">
        <v>12823.4011643657</v>
      </c>
      <c r="F11087">
        <v>416.91793606918702</v>
      </c>
      <c r="G11087">
        <v>208.45896803459399</v>
      </c>
      <c r="H11087">
        <v>818.04194898092703</v>
      </c>
      <c r="I11087">
        <v>1408.03843411567</v>
      </c>
    </row>
    <row r="11088" spans="1:9" x14ac:dyDescent="0.25">
      <c r="A11088" t="s">
        <v>74</v>
      </c>
      <c r="B11088">
        <v>2002</v>
      </c>
      <c r="C11088">
        <v>10</v>
      </c>
      <c r="D11088">
        <v>477.91911198801603</v>
      </c>
      <c r="E11088">
        <v>13403.422978958901</v>
      </c>
      <c r="F11088">
        <v>3204.5589439883302</v>
      </c>
      <c r="G11088">
        <v>1602.2794719941601</v>
      </c>
      <c r="H11088">
        <v>5042.9587559757201</v>
      </c>
      <c r="I11088">
        <v>747.03837176198897</v>
      </c>
    </row>
    <row r="11089" spans="1:9" x14ac:dyDescent="0.25">
      <c r="A11089" t="s">
        <v>74</v>
      </c>
      <c r="B11089">
        <v>2002</v>
      </c>
      <c r="C11089">
        <v>11</v>
      </c>
      <c r="D11089">
        <v>465.54396693731599</v>
      </c>
      <c r="E11089">
        <v>13487.412929136701</v>
      </c>
      <c r="F11089">
        <v>2335.3517908471099</v>
      </c>
      <c r="G11089">
        <v>1167.6758954235499</v>
      </c>
      <c r="H11089">
        <v>3162.79212565639</v>
      </c>
      <c r="I11089">
        <v>637.50871957940603</v>
      </c>
    </row>
    <row r="11090" spans="1:9" x14ac:dyDescent="0.25">
      <c r="A11090" t="s">
        <v>74</v>
      </c>
      <c r="B11090">
        <v>2002</v>
      </c>
      <c r="C11090">
        <v>12</v>
      </c>
      <c r="D11090">
        <v>682.95387980748899</v>
      </c>
      <c r="E11090">
        <v>13518.628185798199</v>
      </c>
      <c r="F11090">
        <v>1618.07613138957</v>
      </c>
      <c r="G11090">
        <v>809.038065694784</v>
      </c>
      <c r="H11090">
        <v>1650.2631743792799</v>
      </c>
      <c r="I11090">
        <v>642.86958290993198</v>
      </c>
    </row>
    <row r="11091" spans="1:9" x14ac:dyDescent="0.25">
      <c r="A11091" t="s">
        <v>74</v>
      </c>
      <c r="B11091">
        <v>2003</v>
      </c>
      <c r="C11091">
        <v>1</v>
      </c>
      <c r="D11091">
        <v>1216.9035505270899</v>
      </c>
      <c r="E11091">
        <v>13575.6020009598</v>
      </c>
      <c r="F11091">
        <v>1512.57508934921</v>
      </c>
      <c r="G11091">
        <v>756.28754467460499</v>
      </c>
      <c r="H11091">
        <v>1246.2945727866199</v>
      </c>
      <c r="I11091">
        <v>715.97385141949201</v>
      </c>
    </row>
    <row r="11092" spans="1:9" x14ac:dyDescent="0.25">
      <c r="A11092" t="s">
        <v>74</v>
      </c>
      <c r="B11092">
        <v>2003</v>
      </c>
      <c r="C11092">
        <v>2</v>
      </c>
      <c r="D11092">
        <v>1612.23062436245</v>
      </c>
      <c r="E11092">
        <v>13561.4790570613</v>
      </c>
      <c r="F11092">
        <v>769.171479058866</v>
      </c>
      <c r="G11092">
        <v>384.585739529433</v>
      </c>
      <c r="H11092">
        <v>497.16410488998599</v>
      </c>
      <c r="I11092">
        <v>915.04561316955596</v>
      </c>
    </row>
    <row r="11093" spans="1:9" x14ac:dyDescent="0.25">
      <c r="A11093" t="s">
        <v>74</v>
      </c>
      <c r="B11093">
        <v>2003</v>
      </c>
      <c r="C11093">
        <v>3</v>
      </c>
      <c r="D11093">
        <v>3218.25652296918</v>
      </c>
      <c r="E11093">
        <v>13270.1261450696</v>
      </c>
      <c r="F11093">
        <v>540.209107239334</v>
      </c>
      <c r="G11093">
        <v>270.104553619667</v>
      </c>
      <c r="H11093">
        <v>379.56157195135899</v>
      </c>
      <c r="I11093">
        <v>2224.4853615399702</v>
      </c>
    </row>
    <row r="11094" spans="1:9" x14ac:dyDescent="0.25">
      <c r="A11094" t="s">
        <v>74</v>
      </c>
      <c r="B11094">
        <v>2003</v>
      </c>
      <c r="C11094">
        <v>4</v>
      </c>
      <c r="D11094">
        <v>3429.5150843742099</v>
      </c>
      <c r="E11094">
        <v>12783.8377439297</v>
      </c>
      <c r="F11094">
        <v>829.03790618715095</v>
      </c>
      <c r="G11094">
        <v>414.51895309357502</v>
      </c>
      <c r="H11094">
        <v>3287.31776360499</v>
      </c>
      <c r="I11094">
        <v>2966.7272319971598</v>
      </c>
    </row>
    <row r="11095" spans="1:9" x14ac:dyDescent="0.25">
      <c r="A11095" t="s">
        <v>74</v>
      </c>
      <c r="B11095">
        <v>2003</v>
      </c>
      <c r="C11095">
        <v>5</v>
      </c>
      <c r="D11095">
        <v>4086.4785484425302</v>
      </c>
      <c r="E11095">
        <v>12975.9505445052</v>
      </c>
      <c r="F11095">
        <v>608.41942403084397</v>
      </c>
      <c r="G11095">
        <v>304.20971201542199</v>
      </c>
      <c r="H11095">
        <v>2735.30328964604</v>
      </c>
      <c r="I11095">
        <v>4054.5623507771302</v>
      </c>
    </row>
    <row r="11096" spans="1:9" x14ac:dyDescent="0.25">
      <c r="A11096" t="s">
        <v>74</v>
      </c>
      <c r="B11096">
        <v>2003</v>
      </c>
      <c r="C11096">
        <v>6</v>
      </c>
      <c r="D11096">
        <v>3475.3894235801899</v>
      </c>
      <c r="E11096">
        <v>12439.1596049571</v>
      </c>
      <c r="F11096">
        <v>657.02714586483501</v>
      </c>
      <c r="G11096">
        <v>328.51357293241801</v>
      </c>
      <c r="H11096">
        <v>3426.0271717751002</v>
      </c>
      <c r="I11096">
        <v>3296.5147623089501</v>
      </c>
    </row>
    <row r="11097" spans="1:9" x14ac:dyDescent="0.25">
      <c r="A11097" t="s">
        <v>74</v>
      </c>
      <c r="B11097">
        <v>2003</v>
      </c>
      <c r="C11097">
        <v>7</v>
      </c>
      <c r="D11097">
        <v>2475.6442377538901</v>
      </c>
      <c r="E11097">
        <v>13014.731271369301</v>
      </c>
      <c r="F11097">
        <v>2840.4982935764501</v>
      </c>
      <c r="G11097">
        <v>1420.2491467882301</v>
      </c>
      <c r="H11097">
        <v>6102.7563443593699</v>
      </c>
      <c r="I11097">
        <v>2535.2398610991499</v>
      </c>
    </row>
    <row r="11098" spans="1:9" x14ac:dyDescent="0.25">
      <c r="A11098" t="s">
        <v>74</v>
      </c>
      <c r="B11098">
        <v>2003</v>
      </c>
      <c r="C11098">
        <v>8</v>
      </c>
      <c r="D11098">
        <v>1669.36666987184</v>
      </c>
      <c r="E11098">
        <v>13211.045639836701</v>
      </c>
      <c r="F11098">
        <v>1309.7692868111701</v>
      </c>
      <c r="G11098">
        <v>654.88464340558301</v>
      </c>
      <c r="H11098">
        <v>2847.3884824955699</v>
      </c>
      <c r="I11098">
        <v>1805.9819121155101</v>
      </c>
    </row>
    <row r="11099" spans="1:9" x14ac:dyDescent="0.25">
      <c r="A11099" t="s">
        <v>74</v>
      </c>
      <c r="B11099">
        <v>2003</v>
      </c>
      <c r="C11099">
        <v>9</v>
      </c>
      <c r="D11099">
        <v>1021.40839546696</v>
      </c>
      <c r="E11099">
        <v>13446.1459776746</v>
      </c>
      <c r="F11099">
        <v>793.31029216933803</v>
      </c>
      <c r="G11099">
        <v>396.65514608466901</v>
      </c>
      <c r="H11099">
        <v>847.056385072122</v>
      </c>
      <c r="I11099">
        <v>1194.7359808968299</v>
      </c>
    </row>
    <row r="11100" spans="1:9" x14ac:dyDescent="0.25">
      <c r="A11100" t="s">
        <v>74</v>
      </c>
      <c r="B11100">
        <v>2003</v>
      </c>
      <c r="C11100">
        <v>10</v>
      </c>
      <c r="D11100">
        <v>622.25492691413399</v>
      </c>
      <c r="E11100">
        <v>13496.7907310071</v>
      </c>
      <c r="F11100">
        <v>1753.5834415668501</v>
      </c>
      <c r="G11100">
        <v>876.79172078342697</v>
      </c>
      <c r="H11100">
        <v>1927.7533308607001</v>
      </c>
      <c r="I11100">
        <v>746.63227971750302</v>
      </c>
    </row>
    <row r="11101" spans="1:9" x14ac:dyDescent="0.25">
      <c r="A11101" t="s">
        <v>74</v>
      </c>
      <c r="B11101">
        <v>2003</v>
      </c>
      <c r="C11101">
        <v>11</v>
      </c>
      <c r="D11101">
        <v>589.294824423156</v>
      </c>
      <c r="E11101">
        <v>13548.2700682048</v>
      </c>
      <c r="F11101">
        <v>2500.25069044252</v>
      </c>
      <c r="G11101">
        <v>1250.12534522126</v>
      </c>
      <c r="H11101">
        <v>3059.4625365503398</v>
      </c>
      <c r="I11101">
        <v>586.26121598435896</v>
      </c>
    </row>
    <row r="11102" spans="1:9" x14ac:dyDescent="0.25">
      <c r="A11102" t="s">
        <v>74</v>
      </c>
      <c r="B11102">
        <v>2003</v>
      </c>
      <c r="C11102">
        <v>12</v>
      </c>
      <c r="D11102">
        <v>932.14441071525096</v>
      </c>
      <c r="E11102">
        <v>13487.7880054671</v>
      </c>
      <c r="F11102">
        <v>2351.26640357926</v>
      </c>
      <c r="G11102">
        <v>1175.63320178963</v>
      </c>
      <c r="H11102">
        <v>3008.9931845373499</v>
      </c>
      <c r="I11102">
        <v>620.64448640927003</v>
      </c>
    </row>
    <row r="11103" spans="1:9" x14ac:dyDescent="0.25">
      <c r="A11103" t="s">
        <v>74</v>
      </c>
      <c r="B11103">
        <v>2004</v>
      </c>
      <c r="C11103">
        <v>1</v>
      </c>
      <c r="D11103">
        <v>1074.73232154576</v>
      </c>
      <c r="E11103">
        <v>13535.412723633</v>
      </c>
      <c r="F11103">
        <v>2444.8344561439699</v>
      </c>
      <c r="G11103">
        <v>1222.4172280719799</v>
      </c>
      <c r="H11103">
        <v>2655.8508063436002</v>
      </c>
      <c r="I11103">
        <v>524.71133617623798</v>
      </c>
    </row>
    <row r="11104" spans="1:9" x14ac:dyDescent="0.25">
      <c r="A11104" t="s">
        <v>74</v>
      </c>
      <c r="B11104">
        <v>2004</v>
      </c>
      <c r="C11104">
        <v>2</v>
      </c>
      <c r="D11104">
        <v>1783.4525191837299</v>
      </c>
      <c r="E11104">
        <v>13512.940831972801</v>
      </c>
      <c r="F11104">
        <v>1008.69430240605</v>
      </c>
      <c r="G11104">
        <v>504.34715120302701</v>
      </c>
      <c r="H11104">
        <v>1309.1964127973299</v>
      </c>
      <c r="I11104">
        <v>861.78432400589702</v>
      </c>
    </row>
    <row r="11105" spans="1:9" x14ac:dyDescent="0.25">
      <c r="A11105" t="s">
        <v>74</v>
      </c>
      <c r="B11105">
        <v>2004</v>
      </c>
      <c r="C11105">
        <v>3</v>
      </c>
      <c r="D11105">
        <v>2694.9301794572998</v>
      </c>
      <c r="E11105">
        <v>13515.218039224799</v>
      </c>
      <c r="F11105">
        <v>1222.1238142734201</v>
      </c>
      <c r="G11105">
        <v>611.06190713671106</v>
      </c>
      <c r="H11105">
        <v>1878.79919336628</v>
      </c>
      <c r="I11105">
        <v>1813.1327826895899</v>
      </c>
    </row>
    <row r="11106" spans="1:9" x14ac:dyDescent="0.25">
      <c r="A11106" t="s">
        <v>74</v>
      </c>
      <c r="B11106">
        <v>2004</v>
      </c>
      <c r="C11106">
        <v>4</v>
      </c>
      <c r="D11106">
        <v>3944.0659628836002</v>
      </c>
      <c r="E11106">
        <v>12891.0825232918</v>
      </c>
      <c r="F11106">
        <v>393.024248676914</v>
      </c>
      <c r="G11106">
        <v>196.512124338457</v>
      </c>
      <c r="H11106">
        <v>1068.5060302755001</v>
      </c>
      <c r="I11106">
        <v>3267.2238721047402</v>
      </c>
    </row>
    <row r="11107" spans="1:9" x14ac:dyDescent="0.25">
      <c r="A11107" t="s">
        <v>74</v>
      </c>
      <c r="B11107">
        <v>2004</v>
      </c>
      <c r="C11107">
        <v>5</v>
      </c>
      <c r="D11107">
        <v>4067.7840747188602</v>
      </c>
      <c r="E11107">
        <v>12061.618569093</v>
      </c>
      <c r="F11107">
        <v>345.41759234914099</v>
      </c>
      <c r="G11107">
        <v>172.70879617457001</v>
      </c>
      <c r="H11107">
        <v>2222.19486188166</v>
      </c>
      <c r="I11107">
        <v>3584.9857611041798</v>
      </c>
    </row>
    <row r="11108" spans="1:9" x14ac:dyDescent="0.25">
      <c r="A11108" t="s">
        <v>74</v>
      </c>
      <c r="B11108">
        <v>2004</v>
      </c>
      <c r="C11108">
        <v>6</v>
      </c>
      <c r="D11108">
        <v>3242.2305623156599</v>
      </c>
      <c r="E11108">
        <v>12048.7447195724</v>
      </c>
      <c r="F11108">
        <v>582.45274430341601</v>
      </c>
      <c r="G11108">
        <v>291.22637215170801</v>
      </c>
      <c r="H11108">
        <v>3321.5855490486401</v>
      </c>
      <c r="I11108">
        <v>2937.7845215618099</v>
      </c>
    </row>
    <row r="11109" spans="1:9" x14ac:dyDescent="0.25">
      <c r="A11109" t="s">
        <v>74</v>
      </c>
      <c r="B11109">
        <v>2004</v>
      </c>
      <c r="C11109">
        <v>7</v>
      </c>
      <c r="D11109">
        <v>2186.4115650425701</v>
      </c>
      <c r="E11109">
        <v>13256.4535424245</v>
      </c>
      <c r="F11109">
        <v>2958.3431879131799</v>
      </c>
      <c r="G11109">
        <v>1479.17159395659</v>
      </c>
      <c r="H11109">
        <v>6429.6006648317898</v>
      </c>
      <c r="I11109">
        <v>2309.87200581043</v>
      </c>
    </row>
    <row r="11110" spans="1:9" x14ac:dyDescent="0.25">
      <c r="A11110" t="s">
        <v>74</v>
      </c>
      <c r="B11110">
        <v>2004</v>
      </c>
      <c r="C11110">
        <v>8</v>
      </c>
      <c r="D11110">
        <v>1597.65356912014</v>
      </c>
      <c r="E11110">
        <v>13359.752698475701</v>
      </c>
      <c r="F11110">
        <v>2225.6361385211599</v>
      </c>
      <c r="G11110">
        <v>1112.8180692605799</v>
      </c>
      <c r="H11110">
        <v>4091.3754015181298</v>
      </c>
      <c r="I11110">
        <v>1767.5204926963399</v>
      </c>
    </row>
    <row r="11111" spans="1:9" x14ac:dyDescent="0.25">
      <c r="A11111" t="s">
        <v>74</v>
      </c>
      <c r="B11111">
        <v>2004</v>
      </c>
      <c r="C11111">
        <v>9</v>
      </c>
      <c r="D11111">
        <v>950.60764808390297</v>
      </c>
      <c r="E11111">
        <v>13410.7732386765</v>
      </c>
      <c r="F11111">
        <v>1321.9090797707199</v>
      </c>
      <c r="G11111">
        <v>660.95453988535905</v>
      </c>
      <c r="H11111">
        <v>1990.1434007242499</v>
      </c>
      <c r="I11111">
        <v>1121.3332610110001</v>
      </c>
    </row>
    <row r="11112" spans="1:9" x14ac:dyDescent="0.25">
      <c r="A11112" t="s">
        <v>74</v>
      </c>
      <c r="B11112">
        <v>2004</v>
      </c>
      <c r="C11112">
        <v>10</v>
      </c>
      <c r="D11112">
        <v>558.15348401184804</v>
      </c>
      <c r="E11112">
        <v>13511.089761401099</v>
      </c>
      <c r="F11112">
        <v>3079.8634342771602</v>
      </c>
      <c r="G11112">
        <v>1539.9317171385801</v>
      </c>
      <c r="H11112">
        <v>4439.8559302812901</v>
      </c>
      <c r="I11112">
        <v>683.66369905344595</v>
      </c>
    </row>
    <row r="11113" spans="1:9" x14ac:dyDescent="0.25">
      <c r="A11113" t="s">
        <v>74</v>
      </c>
      <c r="B11113">
        <v>2004</v>
      </c>
      <c r="C11113">
        <v>11</v>
      </c>
      <c r="D11113">
        <v>621.77269991750404</v>
      </c>
      <c r="E11113">
        <v>13496.179374543601</v>
      </c>
      <c r="F11113">
        <v>2500.23147238304</v>
      </c>
      <c r="G11113">
        <v>1250.11573619152</v>
      </c>
      <c r="H11113">
        <v>3328.3048302655602</v>
      </c>
      <c r="I11113">
        <v>610.59550633367496</v>
      </c>
    </row>
    <row r="11114" spans="1:9" x14ac:dyDescent="0.25">
      <c r="A11114" t="s">
        <v>74</v>
      </c>
      <c r="B11114">
        <v>2004</v>
      </c>
      <c r="C11114">
        <v>12</v>
      </c>
      <c r="D11114">
        <v>963.206536688298</v>
      </c>
      <c r="E11114">
        <v>13541.911963959599</v>
      </c>
      <c r="F11114">
        <v>1809.8444568924499</v>
      </c>
      <c r="G11114">
        <v>904.92222844622597</v>
      </c>
      <c r="H11114">
        <v>1744.9403334554499</v>
      </c>
      <c r="I11114">
        <v>635.59049394779095</v>
      </c>
    </row>
    <row r="11115" spans="1:9" x14ac:dyDescent="0.25">
      <c r="A11115" t="s">
        <v>74</v>
      </c>
      <c r="B11115">
        <v>2005</v>
      </c>
      <c r="C11115">
        <v>1</v>
      </c>
      <c r="D11115">
        <v>1271.02932884137</v>
      </c>
      <c r="E11115">
        <v>13540.6618757579</v>
      </c>
      <c r="F11115">
        <v>1822.25720629642</v>
      </c>
      <c r="G11115">
        <v>911.12860314820796</v>
      </c>
      <c r="H11115">
        <v>1958.14280206891</v>
      </c>
      <c r="I11115">
        <v>592.99451481306403</v>
      </c>
    </row>
    <row r="11116" spans="1:9" x14ac:dyDescent="0.25">
      <c r="A11116" t="s">
        <v>74</v>
      </c>
      <c r="B11116">
        <v>2005</v>
      </c>
      <c r="C11116">
        <v>2</v>
      </c>
      <c r="D11116">
        <v>1404.0053891776799</v>
      </c>
      <c r="E11116">
        <v>13545.699625192399</v>
      </c>
      <c r="F11116">
        <v>2083.4706438478302</v>
      </c>
      <c r="G11116">
        <v>1041.7353219239101</v>
      </c>
      <c r="H11116">
        <v>2505.5650554039198</v>
      </c>
      <c r="I11116">
        <v>695.85221690034598</v>
      </c>
    </row>
    <row r="11117" spans="1:9" x14ac:dyDescent="0.25">
      <c r="A11117" t="s">
        <v>74</v>
      </c>
      <c r="B11117">
        <v>2005</v>
      </c>
      <c r="C11117">
        <v>3</v>
      </c>
      <c r="D11117">
        <v>2728.3903294536799</v>
      </c>
      <c r="E11117">
        <v>13408.3869052275</v>
      </c>
      <c r="F11117">
        <v>1133.0514051238199</v>
      </c>
      <c r="G11117">
        <v>566.525702561912</v>
      </c>
      <c r="H11117">
        <v>1555.03695865589</v>
      </c>
      <c r="I11117">
        <v>1794.72677957934</v>
      </c>
    </row>
    <row r="11118" spans="1:9" x14ac:dyDescent="0.25">
      <c r="A11118" t="s">
        <v>74</v>
      </c>
      <c r="B11118">
        <v>2005</v>
      </c>
      <c r="C11118">
        <v>4</v>
      </c>
      <c r="D11118">
        <v>4024.7143655748901</v>
      </c>
      <c r="E11118">
        <v>12412.5594381377</v>
      </c>
      <c r="F11118">
        <v>263.45696890875001</v>
      </c>
      <c r="G11118">
        <v>131.72848445437501</v>
      </c>
      <c r="H11118">
        <v>553.679666317944</v>
      </c>
      <c r="I11118">
        <v>3142.9269940331601</v>
      </c>
    </row>
    <row r="11119" spans="1:9" x14ac:dyDescent="0.25">
      <c r="A11119" t="s">
        <v>74</v>
      </c>
      <c r="B11119">
        <v>2005</v>
      </c>
      <c r="C11119">
        <v>5</v>
      </c>
      <c r="D11119">
        <v>3969.8409891423798</v>
      </c>
      <c r="E11119">
        <v>11893.047500357099</v>
      </c>
      <c r="F11119">
        <v>410.43459061357498</v>
      </c>
      <c r="G11119">
        <v>205.21729530678701</v>
      </c>
      <c r="H11119">
        <v>2703.3240672779302</v>
      </c>
      <c r="I11119">
        <v>3414.87511833383</v>
      </c>
    </row>
    <row r="11120" spans="1:9" x14ac:dyDescent="0.25">
      <c r="A11120" t="s">
        <v>74</v>
      </c>
      <c r="B11120">
        <v>2005</v>
      </c>
      <c r="C11120">
        <v>6</v>
      </c>
      <c r="D11120">
        <v>3326.1724746087698</v>
      </c>
      <c r="E11120">
        <v>12659.6681577621</v>
      </c>
      <c r="F11120">
        <v>667.63333732490105</v>
      </c>
      <c r="G11120">
        <v>333.81666866245098</v>
      </c>
      <c r="H11120">
        <v>3079.74023492178</v>
      </c>
      <c r="I11120">
        <v>3243.4054061286101</v>
      </c>
    </row>
    <row r="11121" spans="1:9" x14ac:dyDescent="0.25">
      <c r="A11121" t="s">
        <v>74</v>
      </c>
      <c r="B11121">
        <v>2005</v>
      </c>
      <c r="C11121">
        <v>7</v>
      </c>
      <c r="D11121">
        <v>2768.01576227842</v>
      </c>
      <c r="E11121">
        <v>12456.909434147699</v>
      </c>
      <c r="F11121">
        <v>1507.00732502858</v>
      </c>
      <c r="G11121">
        <v>753.50366251428898</v>
      </c>
      <c r="H11121">
        <v>4625.9688885390096</v>
      </c>
      <c r="I11121">
        <v>2620.0607041724702</v>
      </c>
    </row>
    <row r="11122" spans="1:9" x14ac:dyDescent="0.25">
      <c r="A11122" t="s">
        <v>74</v>
      </c>
      <c r="B11122">
        <v>2005</v>
      </c>
      <c r="C11122">
        <v>8</v>
      </c>
      <c r="D11122">
        <v>1495.3203074994999</v>
      </c>
      <c r="E11122">
        <v>13365.100378378</v>
      </c>
      <c r="F11122">
        <v>2011.78531085127</v>
      </c>
      <c r="G11122">
        <v>1005.89265542563</v>
      </c>
      <c r="H11122">
        <v>3685.2641985534701</v>
      </c>
      <c r="I11122">
        <v>1669.60529616995</v>
      </c>
    </row>
    <row r="11123" spans="1:9" x14ac:dyDescent="0.25">
      <c r="A11123" t="s">
        <v>74</v>
      </c>
      <c r="B11123">
        <v>2005</v>
      </c>
      <c r="C11123">
        <v>9</v>
      </c>
      <c r="D11123">
        <v>1074.05099596484</v>
      </c>
      <c r="E11123">
        <v>13454.3277083257</v>
      </c>
      <c r="F11123">
        <v>586.58590251709802</v>
      </c>
      <c r="G11123">
        <v>293.29295125854901</v>
      </c>
      <c r="H11123">
        <v>625.36809279061697</v>
      </c>
      <c r="I11123">
        <v>1249.58096959358</v>
      </c>
    </row>
    <row r="11124" spans="1:9" x14ac:dyDescent="0.25">
      <c r="A11124" t="s">
        <v>74</v>
      </c>
      <c r="B11124">
        <v>2005</v>
      </c>
      <c r="C11124">
        <v>10</v>
      </c>
      <c r="D11124">
        <v>806.70877614988603</v>
      </c>
      <c r="E11124">
        <v>13382.191739449199</v>
      </c>
      <c r="F11124">
        <v>1968.1658245943099</v>
      </c>
      <c r="G11124">
        <v>984.08291229715599</v>
      </c>
      <c r="H11124">
        <v>2138.9637410604601</v>
      </c>
      <c r="I11124">
        <v>917.65562754323196</v>
      </c>
    </row>
    <row r="11125" spans="1:9" x14ac:dyDescent="0.25">
      <c r="A11125" t="s">
        <v>74</v>
      </c>
      <c r="B11125">
        <v>2005</v>
      </c>
      <c r="C11125">
        <v>11</v>
      </c>
      <c r="D11125">
        <v>548.65666884702296</v>
      </c>
      <c r="E11125">
        <v>13475.717374067101</v>
      </c>
      <c r="F11125">
        <v>1459.2493777471</v>
      </c>
      <c r="G11125">
        <v>729.62468887354896</v>
      </c>
      <c r="H11125">
        <v>1764.91473176297</v>
      </c>
      <c r="I11125">
        <v>556.31098029356303</v>
      </c>
    </row>
    <row r="11126" spans="1:9" x14ac:dyDescent="0.25">
      <c r="A11126" t="s">
        <v>74</v>
      </c>
      <c r="B11126">
        <v>2005</v>
      </c>
      <c r="C11126">
        <v>12</v>
      </c>
      <c r="D11126">
        <v>778.15688146263597</v>
      </c>
      <c r="E11126">
        <v>13545.9916470354</v>
      </c>
      <c r="F11126">
        <v>2610.8133924057202</v>
      </c>
      <c r="G11126">
        <v>1305.4066962028601</v>
      </c>
      <c r="H11126">
        <v>3171.0202470101299</v>
      </c>
      <c r="I11126">
        <v>547.12675107192297</v>
      </c>
    </row>
    <row r="11127" spans="1:9" x14ac:dyDescent="0.25">
      <c r="A11127" t="s">
        <v>74</v>
      </c>
      <c r="B11127">
        <v>2006</v>
      </c>
      <c r="C11127">
        <v>1</v>
      </c>
      <c r="D11127">
        <v>1092.5451510765499</v>
      </c>
      <c r="E11127">
        <v>13496.1923813185</v>
      </c>
      <c r="F11127">
        <v>1477.5481768761599</v>
      </c>
      <c r="G11127">
        <v>738.77408843807802</v>
      </c>
      <c r="H11127">
        <v>1136.9581831836899</v>
      </c>
      <c r="I11127">
        <v>528.01029043852805</v>
      </c>
    </row>
    <row r="11128" spans="1:9" x14ac:dyDescent="0.25">
      <c r="A11128" t="s">
        <v>74</v>
      </c>
      <c r="B11128">
        <v>2006</v>
      </c>
      <c r="C11128">
        <v>2</v>
      </c>
      <c r="D11128">
        <v>1439.71706018897</v>
      </c>
      <c r="E11128">
        <v>13525.0355855734</v>
      </c>
      <c r="F11128">
        <v>1675.29759631558</v>
      </c>
      <c r="G11128">
        <v>837.64879815779204</v>
      </c>
      <c r="H11128">
        <v>1954.7284973132701</v>
      </c>
      <c r="I11128">
        <v>713.941717087131</v>
      </c>
    </row>
    <row r="11129" spans="1:9" x14ac:dyDescent="0.25">
      <c r="A11129" t="s">
        <v>74</v>
      </c>
      <c r="B11129">
        <v>2006</v>
      </c>
      <c r="C11129">
        <v>3</v>
      </c>
      <c r="D11129">
        <v>2322.7142953325201</v>
      </c>
      <c r="E11129">
        <v>13515.952254411601</v>
      </c>
      <c r="F11129">
        <v>1189.04015589646</v>
      </c>
      <c r="G11129">
        <v>594.52007794822896</v>
      </c>
      <c r="H11129">
        <v>1818.2709936328799</v>
      </c>
      <c r="I11129">
        <v>1559.5842000649</v>
      </c>
    </row>
    <row r="11130" spans="1:9" x14ac:dyDescent="0.25">
      <c r="A11130" t="s">
        <v>74</v>
      </c>
      <c r="B11130">
        <v>2006</v>
      </c>
      <c r="C11130">
        <v>4</v>
      </c>
      <c r="D11130">
        <v>3125.1234353271002</v>
      </c>
      <c r="E11130">
        <v>13416.7674931528</v>
      </c>
      <c r="F11130">
        <v>1200.0964163234701</v>
      </c>
      <c r="G11130">
        <v>600.04820816173401</v>
      </c>
      <c r="H11130">
        <v>2959.4068610137601</v>
      </c>
      <c r="I11130">
        <v>2729.8448742368601</v>
      </c>
    </row>
    <row r="11131" spans="1:9" x14ac:dyDescent="0.25">
      <c r="A11131" t="s">
        <v>74</v>
      </c>
      <c r="B11131">
        <v>2006</v>
      </c>
      <c r="C11131">
        <v>5</v>
      </c>
      <c r="D11131">
        <v>4080.0251863518301</v>
      </c>
      <c r="E11131">
        <v>12628.654435115401</v>
      </c>
      <c r="F11131">
        <v>643.81683364519404</v>
      </c>
      <c r="G11131">
        <v>321.90841682259702</v>
      </c>
      <c r="H11131">
        <v>2915.2936886686002</v>
      </c>
      <c r="I11131">
        <v>3812.4942945749399</v>
      </c>
    </row>
    <row r="11132" spans="1:9" x14ac:dyDescent="0.25">
      <c r="A11132" t="s">
        <v>74</v>
      </c>
      <c r="B11132">
        <v>2006</v>
      </c>
      <c r="C11132">
        <v>6</v>
      </c>
      <c r="D11132">
        <v>3797.6422717944401</v>
      </c>
      <c r="E11132">
        <v>12174.546738363</v>
      </c>
      <c r="F11132">
        <v>338.46807469697399</v>
      </c>
      <c r="G11132">
        <v>169.23403734848699</v>
      </c>
      <c r="H11132">
        <v>1248.2048547710301</v>
      </c>
      <c r="I11132">
        <v>3524.92148946422</v>
      </c>
    </row>
    <row r="11133" spans="1:9" x14ac:dyDescent="0.25">
      <c r="A11133" t="s">
        <v>74</v>
      </c>
      <c r="B11133">
        <v>2006</v>
      </c>
      <c r="C11133">
        <v>7</v>
      </c>
      <c r="D11133">
        <v>3345.1260995779699</v>
      </c>
      <c r="E11133">
        <v>11332.695148630501</v>
      </c>
      <c r="F11133">
        <v>315.44908553651698</v>
      </c>
      <c r="G11133">
        <v>157.724542768258</v>
      </c>
      <c r="H11133">
        <v>1319.6144820484801</v>
      </c>
      <c r="I11133">
        <v>2818.5155751163302</v>
      </c>
    </row>
    <row r="11134" spans="1:9" x14ac:dyDescent="0.25">
      <c r="A11134" t="s">
        <v>74</v>
      </c>
      <c r="B11134">
        <v>2006</v>
      </c>
      <c r="C11134">
        <v>8</v>
      </c>
      <c r="D11134">
        <v>1603.91551277505</v>
      </c>
      <c r="E11134">
        <v>12993.1974281576</v>
      </c>
      <c r="F11134">
        <v>3215.12680497677</v>
      </c>
      <c r="G11134">
        <v>1607.56340248838</v>
      </c>
      <c r="H11134">
        <v>7550.1801304887604</v>
      </c>
      <c r="I11134">
        <v>1689.8895484385901</v>
      </c>
    </row>
    <row r="11135" spans="1:9" x14ac:dyDescent="0.25">
      <c r="A11135" t="s">
        <v>74</v>
      </c>
      <c r="B11135">
        <v>2006</v>
      </c>
      <c r="C11135">
        <v>9</v>
      </c>
      <c r="D11135">
        <v>1082.62538563829</v>
      </c>
      <c r="E11135">
        <v>13430.632765742001</v>
      </c>
      <c r="F11135">
        <v>992.13047684632102</v>
      </c>
      <c r="G11135">
        <v>496.06523842316102</v>
      </c>
      <c r="H11135">
        <v>1325.4063119002701</v>
      </c>
      <c r="I11135">
        <v>1256.96486190818</v>
      </c>
    </row>
    <row r="11136" spans="1:9" x14ac:dyDescent="0.25">
      <c r="A11136" t="s">
        <v>74</v>
      </c>
      <c r="B11136">
        <v>2006</v>
      </c>
      <c r="C11136">
        <v>10</v>
      </c>
      <c r="D11136">
        <v>648.46629139368997</v>
      </c>
      <c r="E11136">
        <v>13504.5266320378</v>
      </c>
      <c r="F11136">
        <v>3685.6822636432498</v>
      </c>
      <c r="G11136">
        <v>1842.8411318216199</v>
      </c>
      <c r="H11136">
        <v>5614.8141076088896</v>
      </c>
      <c r="I11136">
        <v>769.932579044916</v>
      </c>
    </row>
    <row r="11137" spans="1:9" x14ac:dyDescent="0.25">
      <c r="A11137" t="s">
        <v>74</v>
      </c>
      <c r="B11137">
        <v>2006</v>
      </c>
      <c r="C11137">
        <v>11</v>
      </c>
      <c r="D11137">
        <v>617.91882238947096</v>
      </c>
      <c r="E11137">
        <v>13450.2111096227</v>
      </c>
      <c r="F11137">
        <v>2379.6916030698699</v>
      </c>
      <c r="G11137">
        <v>1189.8458015349299</v>
      </c>
      <c r="H11137">
        <v>3422.4859090333498</v>
      </c>
      <c r="I11137">
        <v>606.97481433384405</v>
      </c>
    </row>
    <row r="11138" spans="1:9" x14ac:dyDescent="0.25">
      <c r="A11138" t="s">
        <v>74</v>
      </c>
      <c r="B11138">
        <v>2006</v>
      </c>
      <c r="C11138">
        <v>12</v>
      </c>
      <c r="D11138">
        <v>963.88058976958098</v>
      </c>
      <c r="E11138">
        <v>13576.3457927894</v>
      </c>
      <c r="F11138">
        <v>2224.6153251365199</v>
      </c>
      <c r="G11138">
        <v>1112.30766256826</v>
      </c>
      <c r="H11138">
        <v>2534.09443781452</v>
      </c>
      <c r="I11138">
        <v>641.75944169979596</v>
      </c>
    </row>
    <row r="11139" spans="1:9" x14ac:dyDescent="0.25">
      <c r="A11139" t="s">
        <v>74</v>
      </c>
      <c r="B11139">
        <v>2007</v>
      </c>
      <c r="C11139">
        <v>1</v>
      </c>
      <c r="D11139">
        <v>1477.2116611527899</v>
      </c>
      <c r="E11139">
        <v>13531.566794713701</v>
      </c>
      <c r="F11139">
        <v>3161.96046405991</v>
      </c>
      <c r="G11139">
        <v>1580.98023202996</v>
      </c>
      <c r="H11139">
        <v>4451.7281181792796</v>
      </c>
      <c r="I11139">
        <v>657.52865205775299</v>
      </c>
    </row>
    <row r="11140" spans="1:9" x14ac:dyDescent="0.25">
      <c r="A11140" t="s">
        <v>74</v>
      </c>
      <c r="B11140">
        <v>2007</v>
      </c>
      <c r="C11140">
        <v>2</v>
      </c>
      <c r="D11140">
        <v>1290.36733358016</v>
      </c>
      <c r="E11140">
        <v>13552.3512127145</v>
      </c>
      <c r="F11140">
        <v>1923.0059461144499</v>
      </c>
      <c r="G11140">
        <v>961.502973057227</v>
      </c>
      <c r="H11140">
        <v>2257.9455925728998</v>
      </c>
      <c r="I11140">
        <v>643.03760929447901</v>
      </c>
    </row>
    <row r="11141" spans="1:9" x14ac:dyDescent="0.25">
      <c r="A11141" t="s">
        <v>74</v>
      </c>
      <c r="B11141">
        <v>2007</v>
      </c>
      <c r="C11141">
        <v>3</v>
      </c>
      <c r="D11141">
        <v>3124.8479875600801</v>
      </c>
      <c r="E11141">
        <v>13438.5086227959</v>
      </c>
      <c r="F11141">
        <v>1216.0727677208899</v>
      </c>
      <c r="G11141">
        <v>608.03638386044599</v>
      </c>
      <c r="H11141">
        <v>1816.46978764029</v>
      </c>
      <c r="I11141">
        <v>2045.0121999180101</v>
      </c>
    </row>
    <row r="11142" spans="1:9" x14ac:dyDescent="0.25">
      <c r="A11142" t="s">
        <v>74</v>
      </c>
      <c r="B11142">
        <v>2007</v>
      </c>
      <c r="C11142">
        <v>4</v>
      </c>
      <c r="D11142">
        <v>4345.1485196498097</v>
      </c>
      <c r="E11142">
        <v>12523.739677422</v>
      </c>
      <c r="F11142">
        <v>282.73125161994301</v>
      </c>
      <c r="G11142">
        <v>141.36562580997099</v>
      </c>
      <c r="H11142">
        <v>1053.6009448105899</v>
      </c>
      <c r="I11142">
        <v>3429.5482016978899</v>
      </c>
    </row>
    <row r="11143" spans="1:9" x14ac:dyDescent="0.25">
      <c r="A11143" t="s">
        <v>74</v>
      </c>
      <c r="B11143">
        <v>2007</v>
      </c>
      <c r="C11143">
        <v>5</v>
      </c>
      <c r="D11143">
        <v>4082.6403601122302</v>
      </c>
      <c r="E11143">
        <v>11648.882099226201</v>
      </c>
      <c r="F11143">
        <v>397.76596783608898</v>
      </c>
      <c r="G11143">
        <v>198.882983918045</v>
      </c>
      <c r="H11143">
        <v>2350.09893996544</v>
      </c>
      <c r="I11143">
        <v>3421.19873029681</v>
      </c>
    </row>
    <row r="11144" spans="1:9" x14ac:dyDescent="0.25">
      <c r="A11144" t="s">
        <v>74</v>
      </c>
      <c r="B11144">
        <v>2007</v>
      </c>
      <c r="C11144">
        <v>6</v>
      </c>
      <c r="D11144">
        <v>3672.6840458933002</v>
      </c>
      <c r="E11144">
        <v>11843.990678333599</v>
      </c>
      <c r="F11144">
        <v>1622.4468143056899</v>
      </c>
      <c r="G11144">
        <v>811.22340715284702</v>
      </c>
      <c r="H11144">
        <v>5727.0917699393503</v>
      </c>
      <c r="I11144">
        <v>3215.28590445583</v>
      </c>
    </row>
    <row r="11145" spans="1:9" x14ac:dyDescent="0.25">
      <c r="A11145" t="s">
        <v>74</v>
      </c>
      <c r="B11145">
        <v>2007</v>
      </c>
      <c r="C11145">
        <v>7</v>
      </c>
      <c r="D11145">
        <v>2130.73226949529</v>
      </c>
      <c r="E11145">
        <v>13157.8972638545</v>
      </c>
      <c r="F11145">
        <v>3372.5252552448801</v>
      </c>
      <c r="G11145">
        <v>1686.26262762244</v>
      </c>
      <c r="H11145">
        <v>7280.1127241221402</v>
      </c>
      <c r="I11145">
        <v>2240.51938172471</v>
      </c>
    </row>
    <row r="11146" spans="1:9" x14ac:dyDescent="0.25">
      <c r="A11146" t="s">
        <v>74</v>
      </c>
      <c r="B11146">
        <v>2007</v>
      </c>
      <c r="C11146">
        <v>8</v>
      </c>
      <c r="D11146">
        <v>1460.41533534832</v>
      </c>
      <c r="E11146">
        <v>13376.234068874201</v>
      </c>
      <c r="F11146">
        <v>1756.04345275477</v>
      </c>
      <c r="G11146">
        <v>878.02172637738704</v>
      </c>
      <c r="H11146">
        <v>3108.4537651063301</v>
      </c>
      <c r="I11146">
        <v>1635.9425401661299</v>
      </c>
    </row>
    <row r="11147" spans="1:9" x14ac:dyDescent="0.25">
      <c r="A11147" t="s">
        <v>74</v>
      </c>
      <c r="B11147">
        <v>2007</v>
      </c>
      <c r="C11147">
        <v>9</v>
      </c>
      <c r="D11147">
        <v>784.02229336165306</v>
      </c>
      <c r="E11147">
        <v>13479.145795873001</v>
      </c>
      <c r="F11147">
        <v>2584.6034573043498</v>
      </c>
      <c r="G11147">
        <v>1292.3017286521699</v>
      </c>
      <c r="H11147">
        <v>3882.0715087670501</v>
      </c>
      <c r="I11147">
        <v>955.40086153685604</v>
      </c>
    </row>
    <row r="11148" spans="1:9" x14ac:dyDescent="0.25">
      <c r="A11148" t="s">
        <v>74</v>
      </c>
      <c r="B11148">
        <v>2007</v>
      </c>
      <c r="C11148">
        <v>10</v>
      </c>
      <c r="D11148">
        <v>666.99023243058798</v>
      </c>
      <c r="E11148">
        <v>13492.2641045323</v>
      </c>
      <c r="F11148">
        <v>1365.25147262359</v>
      </c>
      <c r="G11148">
        <v>682.62573631179305</v>
      </c>
      <c r="H11148">
        <v>1105.2131944483999</v>
      </c>
      <c r="I11148">
        <v>790.56741261332002</v>
      </c>
    </row>
    <row r="11149" spans="1:9" x14ac:dyDescent="0.25">
      <c r="A11149" t="s">
        <v>74</v>
      </c>
      <c r="B11149">
        <v>2007</v>
      </c>
      <c r="C11149">
        <v>11</v>
      </c>
      <c r="D11149">
        <v>560.17112228632197</v>
      </c>
      <c r="E11149">
        <v>13505.769614295299</v>
      </c>
      <c r="F11149">
        <v>1847.1088999244701</v>
      </c>
      <c r="G11149">
        <v>923.55444996223298</v>
      </c>
      <c r="H11149">
        <v>2185.66788245815</v>
      </c>
      <c r="I11149">
        <v>569.24147768667694</v>
      </c>
    </row>
    <row r="11150" spans="1:9" x14ac:dyDescent="0.25">
      <c r="A11150" t="s">
        <v>74</v>
      </c>
      <c r="B11150">
        <v>2007</v>
      </c>
      <c r="C11150">
        <v>12</v>
      </c>
      <c r="D11150">
        <v>728.89245208391299</v>
      </c>
      <c r="E11150">
        <v>13537.920322760299</v>
      </c>
      <c r="F11150">
        <v>2414.4113022892202</v>
      </c>
      <c r="G11150">
        <v>1207.2056511446101</v>
      </c>
      <c r="H11150">
        <v>2784.0197197276898</v>
      </c>
      <c r="I11150">
        <v>528.88429630394205</v>
      </c>
    </row>
    <row r="11151" spans="1:9" x14ac:dyDescent="0.25">
      <c r="A11151" t="s">
        <v>74</v>
      </c>
      <c r="B11151">
        <v>2008</v>
      </c>
      <c r="C11151">
        <v>1</v>
      </c>
      <c r="D11151">
        <v>1237.21015245588</v>
      </c>
      <c r="E11151">
        <v>13540.9314740871</v>
      </c>
      <c r="F11151">
        <v>2552.8578070544499</v>
      </c>
      <c r="G11151">
        <v>1276.42890352722</v>
      </c>
      <c r="H11151">
        <v>3133.4167817494899</v>
      </c>
      <c r="I11151">
        <v>575.26574704929396</v>
      </c>
    </row>
    <row r="11152" spans="1:9" x14ac:dyDescent="0.25">
      <c r="A11152" t="s">
        <v>74</v>
      </c>
      <c r="B11152">
        <v>2008</v>
      </c>
      <c r="C11152">
        <v>2</v>
      </c>
      <c r="D11152">
        <v>1863.3657564794</v>
      </c>
      <c r="E11152">
        <v>13535.0278603072</v>
      </c>
      <c r="F11152">
        <v>1406.36545344501</v>
      </c>
      <c r="G11152">
        <v>703.18272672250703</v>
      </c>
      <c r="H11152">
        <v>1550.5696549429299</v>
      </c>
      <c r="I11152">
        <v>895.53167877271699</v>
      </c>
    </row>
    <row r="11153" spans="1:9" x14ac:dyDescent="0.25">
      <c r="A11153" t="s">
        <v>74</v>
      </c>
      <c r="B11153">
        <v>2008</v>
      </c>
      <c r="C11153">
        <v>3</v>
      </c>
      <c r="D11153">
        <v>2476.78126720008</v>
      </c>
      <c r="E11153">
        <v>13425.661124640799</v>
      </c>
      <c r="F11153">
        <v>1498.93079956219</v>
      </c>
      <c r="G11153">
        <v>749.46539978109297</v>
      </c>
      <c r="H11153">
        <v>2416.5922426052098</v>
      </c>
      <c r="I11153">
        <v>1652.28691609778</v>
      </c>
    </row>
    <row r="11154" spans="1:9" x14ac:dyDescent="0.25">
      <c r="A11154" t="s">
        <v>74</v>
      </c>
      <c r="B11154">
        <v>2008</v>
      </c>
      <c r="C11154">
        <v>4</v>
      </c>
      <c r="D11154">
        <v>3777.6967080220802</v>
      </c>
      <c r="E11154">
        <v>13005.112041062501</v>
      </c>
      <c r="F11154">
        <v>450.63645951714898</v>
      </c>
      <c r="G11154">
        <v>225.31822975857401</v>
      </c>
      <c r="H11154">
        <v>1203.4096662935101</v>
      </c>
      <c r="I11154">
        <v>3178.67713502382</v>
      </c>
    </row>
    <row r="11155" spans="1:9" x14ac:dyDescent="0.25">
      <c r="A11155" t="s">
        <v>74</v>
      </c>
      <c r="B11155">
        <v>2008</v>
      </c>
      <c r="C11155">
        <v>5</v>
      </c>
      <c r="D11155">
        <v>4663.29910484017</v>
      </c>
      <c r="E11155">
        <v>11634.7445204495</v>
      </c>
      <c r="F11155">
        <v>292.54853452480103</v>
      </c>
      <c r="G11155">
        <v>146.274267262401</v>
      </c>
      <c r="H11155">
        <v>1108.0676301143999</v>
      </c>
      <c r="I11155">
        <v>3900.3959093819599</v>
      </c>
    </row>
    <row r="11156" spans="1:9" x14ac:dyDescent="0.25">
      <c r="A11156" t="s">
        <v>74</v>
      </c>
      <c r="B11156">
        <v>2008</v>
      </c>
      <c r="C11156">
        <v>6</v>
      </c>
      <c r="D11156">
        <v>3700.6807921729701</v>
      </c>
      <c r="E11156">
        <v>10337.701731756901</v>
      </c>
      <c r="F11156">
        <v>326.326381948299</v>
      </c>
      <c r="G11156">
        <v>163.16319097415001</v>
      </c>
      <c r="H11156">
        <v>1646.4177876542999</v>
      </c>
      <c r="I11156">
        <v>2646.08304524084</v>
      </c>
    </row>
    <row r="11157" spans="1:9" x14ac:dyDescent="0.25">
      <c r="A11157" t="s">
        <v>74</v>
      </c>
      <c r="B11157">
        <v>2008</v>
      </c>
      <c r="C11157">
        <v>7</v>
      </c>
      <c r="D11157">
        <v>2728.5695035378899</v>
      </c>
      <c r="E11157">
        <v>12218.123263785899</v>
      </c>
      <c r="F11157">
        <v>720.72116006713395</v>
      </c>
      <c r="G11157">
        <v>360.36058003356698</v>
      </c>
      <c r="H11157">
        <v>3852.9539719153499</v>
      </c>
      <c r="I11157">
        <v>2533.5945340111898</v>
      </c>
    </row>
    <row r="11158" spans="1:9" x14ac:dyDescent="0.25">
      <c r="A11158" t="s">
        <v>74</v>
      </c>
      <c r="B11158">
        <v>2008</v>
      </c>
      <c r="C11158">
        <v>8</v>
      </c>
      <c r="D11158">
        <v>1340.49478429653</v>
      </c>
      <c r="E11158">
        <v>13155.7661169577</v>
      </c>
      <c r="F11158">
        <v>3417.3010404101301</v>
      </c>
      <c r="G11158">
        <v>1708.65052020506</v>
      </c>
      <c r="H11158">
        <v>6917.2297539039</v>
      </c>
      <c r="I11158">
        <v>1481.5438050190601</v>
      </c>
    </row>
    <row r="11159" spans="1:9" x14ac:dyDescent="0.25">
      <c r="A11159" t="s">
        <v>74</v>
      </c>
      <c r="B11159">
        <v>2008</v>
      </c>
      <c r="C11159">
        <v>9</v>
      </c>
      <c r="D11159">
        <v>745.32729882574404</v>
      </c>
      <c r="E11159">
        <v>13518.5073751456</v>
      </c>
      <c r="F11159">
        <v>1862.70721193195</v>
      </c>
      <c r="G11159">
        <v>931.35360596597502</v>
      </c>
      <c r="H11159">
        <v>2352.1060890413501</v>
      </c>
      <c r="I11159">
        <v>916.75109314756901</v>
      </c>
    </row>
    <row r="11160" spans="1:9" x14ac:dyDescent="0.25">
      <c r="A11160" t="s">
        <v>74</v>
      </c>
      <c r="B11160">
        <v>2008</v>
      </c>
      <c r="C11160">
        <v>10</v>
      </c>
      <c r="D11160">
        <v>604.42440232288197</v>
      </c>
      <c r="E11160">
        <v>13450.1568026526</v>
      </c>
      <c r="F11160">
        <v>2959.5842170873402</v>
      </c>
      <c r="G11160">
        <v>1479.7921085436701</v>
      </c>
      <c r="H11160">
        <v>3959.4027084499799</v>
      </c>
      <c r="I11160">
        <v>725.16981226240102</v>
      </c>
    </row>
    <row r="11161" spans="1:9" x14ac:dyDescent="0.25">
      <c r="A11161" t="s">
        <v>74</v>
      </c>
      <c r="B11161">
        <v>2008</v>
      </c>
      <c r="C11161">
        <v>11</v>
      </c>
      <c r="D11161">
        <v>594.80825999123704</v>
      </c>
      <c r="E11161">
        <v>13339.809450372901</v>
      </c>
      <c r="F11161">
        <v>1761.8318829745399</v>
      </c>
      <c r="G11161">
        <v>880.91594148726904</v>
      </c>
      <c r="H11161">
        <v>2615.4656669856299</v>
      </c>
      <c r="I11161">
        <v>579.156433257451</v>
      </c>
    </row>
    <row r="11162" spans="1:9" x14ac:dyDescent="0.25">
      <c r="A11162" t="s">
        <v>74</v>
      </c>
      <c r="B11162">
        <v>2008</v>
      </c>
      <c r="C11162">
        <v>12</v>
      </c>
      <c r="D11162">
        <v>753.59589587710195</v>
      </c>
      <c r="E11162">
        <v>13566.543636263999</v>
      </c>
      <c r="F11162">
        <v>2271.90572286311</v>
      </c>
      <c r="G11162">
        <v>1135.95286143156</v>
      </c>
      <c r="H11162">
        <v>2542.6363663071002</v>
      </c>
      <c r="I11162">
        <v>535.52144780255105</v>
      </c>
    </row>
    <row r="11163" spans="1:9" x14ac:dyDescent="0.25">
      <c r="A11163" t="s">
        <v>74</v>
      </c>
      <c r="B11163">
        <v>2009</v>
      </c>
      <c r="C11163">
        <v>1</v>
      </c>
      <c r="D11163">
        <v>1103.00742588249</v>
      </c>
      <c r="E11163">
        <v>13598.9274159959</v>
      </c>
      <c r="F11163">
        <v>1510.2573859747299</v>
      </c>
      <c r="G11163">
        <v>755.128692987367</v>
      </c>
      <c r="H11163">
        <v>954.30743687109896</v>
      </c>
      <c r="I11163">
        <v>537.88638104741995</v>
      </c>
    </row>
    <row r="11164" spans="1:9" x14ac:dyDescent="0.25">
      <c r="A11164" t="s">
        <v>74</v>
      </c>
      <c r="B11164">
        <v>2009</v>
      </c>
      <c r="C11164">
        <v>2</v>
      </c>
      <c r="D11164">
        <v>1360.0318810705301</v>
      </c>
      <c r="E11164">
        <v>13550.837038772101</v>
      </c>
      <c r="F11164">
        <v>1517.6984359766</v>
      </c>
      <c r="G11164">
        <v>758.84921798829998</v>
      </c>
      <c r="H11164">
        <v>1553.56733496584</v>
      </c>
      <c r="I11164">
        <v>689.40186780958902</v>
      </c>
    </row>
    <row r="11165" spans="1:9" x14ac:dyDescent="0.25">
      <c r="A11165" t="s">
        <v>74</v>
      </c>
      <c r="B11165">
        <v>2009</v>
      </c>
      <c r="C11165">
        <v>3</v>
      </c>
      <c r="D11165">
        <v>2276.7837589687701</v>
      </c>
      <c r="E11165">
        <v>13500.7246092192</v>
      </c>
      <c r="F11165">
        <v>1411.62771576367</v>
      </c>
      <c r="G11165">
        <v>705.813857881834</v>
      </c>
      <c r="H11165">
        <v>1995.02642912289</v>
      </c>
      <c r="I11165">
        <v>1547.6845642000401</v>
      </c>
    </row>
    <row r="11166" spans="1:9" x14ac:dyDescent="0.25">
      <c r="A11166" t="s">
        <v>74</v>
      </c>
      <c r="B11166">
        <v>2009</v>
      </c>
      <c r="C11166">
        <v>4</v>
      </c>
      <c r="D11166">
        <v>4647.8344445499097</v>
      </c>
      <c r="E11166">
        <v>12376.8922231044</v>
      </c>
      <c r="F11166">
        <v>236.71770389098199</v>
      </c>
      <c r="G11166">
        <v>118.358851945491</v>
      </c>
      <c r="H11166">
        <v>187.25881999918701</v>
      </c>
      <c r="I11166">
        <v>3591.9425862561602</v>
      </c>
    </row>
    <row r="11167" spans="1:9" x14ac:dyDescent="0.25">
      <c r="A11167" t="s">
        <v>74</v>
      </c>
      <c r="B11167">
        <v>2009</v>
      </c>
      <c r="C11167">
        <v>5</v>
      </c>
      <c r="D11167">
        <v>4231.9769550889596</v>
      </c>
      <c r="E11167">
        <v>11539.505311700001</v>
      </c>
      <c r="F11167">
        <v>405.20564861875101</v>
      </c>
      <c r="G11167">
        <v>202.60282430937599</v>
      </c>
      <c r="H11167">
        <v>2803.7901800028899</v>
      </c>
      <c r="I11167">
        <v>3495.4928323760801</v>
      </c>
    </row>
    <row r="11168" spans="1:9" x14ac:dyDescent="0.25">
      <c r="A11168" t="s">
        <v>74</v>
      </c>
      <c r="B11168">
        <v>2009</v>
      </c>
      <c r="C11168">
        <v>6</v>
      </c>
      <c r="D11168">
        <v>3367.87731069649</v>
      </c>
      <c r="E11168">
        <v>12376.5496189655</v>
      </c>
      <c r="F11168">
        <v>463.297016696512</v>
      </c>
      <c r="G11168">
        <v>231.648508348256</v>
      </c>
      <c r="H11168">
        <v>3014.0480637493201</v>
      </c>
      <c r="I11168">
        <v>3190.9703310074501</v>
      </c>
    </row>
    <row r="11169" spans="1:9" x14ac:dyDescent="0.25">
      <c r="A11169" t="s">
        <v>74</v>
      </c>
      <c r="B11169">
        <v>2009</v>
      </c>
      <c r="C11169">
        <v>7</v>
      </c>
      <c r="D11169">
        <v>2416.6036495573599</v>
      </c>
      <c r="E11169">
        <v>13127.2191462601</v>
      </c>
      <c r="F11169">
        <v>1994.6594284215</v>
      </c>
      <c r="G11169">
        <v>997.32971421075104</v>
      </c>
      <c r="H11169">
        <v>5510.1915122084602</v>
      </c>
      <c r="I11169">
        <v>2489.95664498623</v>
      </c>
    </row>
    <row r="11170" spans="1:9" x14ac:dyDescent="0.25">
      <c r="A11170" t="s">
        <v>74</v>
      </c>
      <c r="B11170">
        <v>2009</v>
      </c>
      <c r="C11170">
        <v>8</v>
      </c>
      <c r="D11170">
        <v>1652.3507185835999</v>
      </c>
      <c r="E11170">
        <v>13344.227941789701</v>
      </c>
      <c r="F11170">
        <v>1395.7050806314901</v>
      </c>
      <c r="G11170">
        <v>697.85254031574402</v>
      </c>
      <c r="H11170">
        <v>2630.4068427433199</v>
      </c>
      <c r="I11170">
        <v>1822.8918351603299</v>
      </c>
    </row>
    <row r="11171" spans="1:9" x14ac:dyDescent="0.25">
      <c r="A11171" t="s">
        <v>74</v>
      </c>
      <c r="B11171">
        <v>2009</v>
      </c>
      <c r="C11171">
        <v>9</v>
      </c>
      <c r="D11171">
        <v>928.03343711576099</v>
      </c>
      <c r="E11171">
        <v>13353.9511378239</v>
      </c>
      <c r="F11171">
        <v>1439.8206475510599</v>
      </c>
      <c r="G11171">
        <v>719.91032377553097</v>
      </c>
      <c r="H11171">
        <v>1989.05129140602</v>
      </c>
      <c r="I11171">
        <v>1094.81692805599</v>
      </c>
    </row>
    <row r="11172" spans="1:9" x14ac:dyDescent="0.25">
      <c r="A11172" t="s">
        <v>74</v>
      </c>
      <c r="B11172">
        <v>2009</v>
      </c>
      <c r="C11172">
        <v>10</v>
      </c>
      <c r="D11172">
        <v>537.882581181349</v>
      </c>
      <c r="E11172">
        <v>13497.041491865401</v>
      </c>
      <c r="F11172">
        <v>2260.2368675224702</v>
      </c>
      <c r="G11172">
        <v>1130.1184337612301</v>
      </c>
      <c r="H11172">
        <v>2962.5213864611301</v>
      </c>
      <c r="I11172">
        <v>669.42362233608696</v>
      </c>
    </row>
    <row r="11173" spans="1:9" x14ac:dyDescent="0.25">
      <c r="A11173" t="s">
        <v>74</v>
      </c>
      <c r="B11173">
        <v>2009</v>
      </c>
      <c r="C11173">
        <v>11</v>
      </c>
      <c r="D11173">
        <v>523.86759055362995</v>
      </c>
      <c r="E11173">
        <v>13523.168070588101</v>
      </c>
      <c r="F11173">
        <v>2836.2279580618701</v>
      </c>
      <c r="G11173">
        <v>1418.1139790309401</v>
      </c>
      <c r="H11173">
        <v>3700.1089245224298</v>
      </c>
      <c r="I11173">
        <v>532.79307661892403</v>
      </c>
    </row>
    <row r="11174" spans="1:9" x14ac:dyDescent="0.25">
      <c r="A11174" t="s">
        <v>74</v>
      </c>
      <c r="B11174">
        <v>2009</v>
      </c>
      <c r="C11174">
        <v>12</v>
      </c>
      <c r="D11174">
        <v>719.87600343869406</v>
      </c>
      <c r="E11174">
        <v>13515.123644589999</v>
      </c>
      <c r="F11174">
        <v>2267.91578942145</v>
      </c>
      <c r="G11174">
        <v>1133.95789471073</v>
      </c>
      <c r="H11174">
        <v>2675.97115532214</v>
      </c>
      <c r="I11174">
        <v>520.28394065922805</v>
      </c>
    </row>
    <row r="11175" spans="1:9" x14ac:dyDescent="0.25">
      <c r="A11175" t="s">
        <v>74</v>
      </c>
      <c r="B11175">
        <v>2010</v>
      </c>
      <c r="C11175">
        <v>1</v>
      </c>
      <c r="D11175">
        <v>951.30061182530005</v>
      </c>
      <c r="E11175">
        <v>13531.1837964754</v>
      </c>
      <c r="F11175">
        <v>1993.6006175119101</v>
      </c>
      <c r="G11175">
        <v>996.80030875595696</v>
      </c>
      <c r="H11175">
        <v>1787.2079928554001</v>
      </c>
      <c r="I11175">
        <v>485.31625905198803</v>
      </c>
    </row>
    <row r="11176" spans="1:9" x14ac:dyDescent="0.25">
      <c r="A11176" t="s">
        <v>74</v>
      </c>
      <c r="B11176">
        <v>2010</v>
      </c>
      <c r="C11176">
        <v>2</v>
      </c>
      <c r="D11176">
        <v>1231.10884246315</v>
      </c>
      <c r="E11176">
        <v>13505.4384779506</v>
      </c>
      <c r="F11176">
        <v>2205.4691284509699</v>
      </c>
      <c r="G11176">
        <v>1102.73456422548</v>
      </c>
      <c r="H11176">
        <v>3064.0066274727701</v>
      </c>
      <c r="I11176">
        <v>629.199474415645</v>
      </c>
    </row>
    <row r="11177" spans="1:9" x14ac:dyDescent="0.25">
      <c r="A11177" t="s">
        <v>74</v>
      </c>
      <c r="B11177">
        <v>2010</v>
      </c>
      <c r="C11177">
        <v>3</v>
      </c>
      <c r="D11177">
        <v>2613.6935674016399</v>
      </c>
      <c r="E11177">
        <v>13462.6250050208</v>
      </c>
      <c r="F11177">
        <v>825.228401370151</v>
      </c>
      <c r="G11177">
        <v>412.61420068507499</v>
      </c>
      <c r="H11177">
        <v>1269.74572452297</v>
      </c>
      <c r="I11177">
        <v>1726.4207056422899</v>
      </c>
    </row>
    <row r="11178" spans="1:9" x14ac:dyDescent="0.25">
      <c r="A11178" t="s">
        <v>74</v>
      </c>
      <c r="B11178">
        <v>2010</v>
      </c>
      <c r="C11178">
        <v>4</v>
      </c>
      <c r="D11178">
        <v>3650.1550056044398</v>
      </c>
      <c r="E11178">
        <v>12961.143275705699</v>
      </c>
      <c r="F11178">
        <v>292.06611733237202</v>
      </c>
      <c r="G11178">
        <v>146.03305866618601</v>
      </c>
      <c r="H11178">
        <v>908.05235810441297</v>
      </c>
      <c r="I11178">
        <v>3019.2303462104301</v>
      </c>
    </row>
    <row r="11179" spans="1:9" x14ac:dyDescent="0.25">
      <c r="A11179" t="s">
        <v>74</v>
      </c>
      <c r="B11179">
        <v>2010</v>
      </c>
      <c r="C11179">
        <v>5</v>
      </c>
      <c r="D11179">
        <v>3459.5280025634202</v>
      </c>
      <c r="E11179">
        <v>12950.5004120186</v>
      </c>
      <c r="F11179">
        <v>678.57612609374905</v>
      </c>
      <c r="G11179">
        <v>339.28806304687402</v>
      </c>
      <c r="H11179">
        <v>3409.33280177095</v>
      </c>
      <c r="I11179">
        <v>3362.8736832414302</v>
      </c>
    </row>
    <row r="11180" spans="1:9" x14ac:dyDescent="0.25">
      <c r="A11180" t="s">
        <v>74</v>
      </c>
      <c r="B11180">
        <v>2010</v>
      </c>
      <c r="C11180">
        <v>6</v>
      </c>
      <c r="D11180">
        <v>3532.40008937517</v>
      </c>
      <c r="E11180">
        <v>12958.2209845871</v>
      </c>
      <c r="F11180">
        <v>615.98993308538797</v>
      </c>
      <c r="G11180">
        <v>307.99496654269399</v>
      </c>
      <c r="H11180">
        <v>2289.7179241316799</v>
      </c>
      <c r="I11180">
        <v>3546.1785351501198</v>
      </c>
    </row>
    <row r="11181" spans="1:9" x14ac:dyDescent="0.25">
      <c r="A11181" t="s">
        <v>74</v>
      </c>
      <c r="B11181">
        <v>2010</v>
      </c>
      <c r="C11181">
        <v>7</v>
      </c>
      <c r="D11181">
        <v>2926.6209300782398</v>
      </c>
      <c r="E11181">
        <v>12314.327002529701</v>
      </c>
      <c r="F11181">
        <v>1598.8467088421501</v>
      </c>
      <c r="G11181">
        <v>799.42335442107697</v>
      </c>
      <c r="H11181">
        <v>4563.0891797466502</v>
      </c>
      <c r="I11181">
        <v>2756.5383266592598</v>
      </c>
    </row>
    <row r="11182" spans="1:9" x14ac:dyDescent="0.25">
      <c r="A11182" t="s">
        <v>74</v>
      </c>
      <c r="B11182">
        <v>2010</v>
      </c>
      <c r="C11182">
        <v>8</v>
      </c>
      <c r="D11182">
        <v>1355.93658803431</v>
      </c>
      <c r="E11182">
        <v>13339.2238880725</v>
      </c>
      <c r="F11182">
        <v>2617.0676852449701</v>
      </c>
      <c r="G11182">
        <v>1308.5338426224801</v>
      </c>
      <c r="H11182">
        <v>5036.8012158318998</v>
      </c>
      <c r="I11182">
        <v>1524.5352359905801</v>
      </c>
    </row>
    <row r="11183" spans="1:9" x14ac:dyDescent="0.25">
      <c r="A11183" t="s">
        <v>74</v>
      </c>
      <c r="B11183">
        <v>2010</v>
      </c>
      <c r="C11183">
        <v>9</v>
      </c>
      <c r="D11183">
        <v>775.76116885486897</v>
      </c>
      <c r="E11183">
        <v>13492.1576324857</v>
      </c>
      <c r="F11183">
        <v>1846.2376545638499</v>
      </c>
      <c r="G11183">
        <v>923.11882728192597</v>
      </c>
      <c r="H11183">
        <v>2547.5391128237502</v>
      </c>
      <c r="I11183">
        <v>947.23373184013997</v>
      </c>
    </row>
    <row r="11184" spans="1:9" x14ac:dyDescent="0.25">
      <c r="A11184" t="s">
        <v>74</v>
      </c>
      <c r="B11184">
        <v>2010</v>
      </c>
      <c r="C11184">
        <v>10</v>
      </c>
      <c r="D11184">
        <v>585.78448982759699</v>
      </c>
      <c r="E11184">
        <v>13437.2577095329</v>
      </c>
      <c r="F11184">
        <v>2176.2433268774598</v>
      </c>
      <c r="G11184">
        <v>1088.1216634387299</v>
      </c>
      <c r="H11184">
        <v>2793.0645022867002</v>
      </c>
      <c r="I11184">
        <v>704.83221136050702</v>
      </c>
    </row>
    <row r="11185" spans="1:9" x14ac:dyDescent="0.25">
      <c r="A11185" t="s">
        <v>74</v>
      </c>
      <c r="B11185">
        <v>2010</v>
      </c>
      <c r="C11185">
        <v>11</v>
      </c>
      <c r="D11185">
        <v>473.85218513136402</v>
      </c>
      <c r="E11185">
        <v>13537.569865237299</v>
      </c>
      <c r="F11185">
        <v>4172.8284347025901</v>
      </c>
      <c r="G11185">
        <v>2086.4142173513001</v>
      </c>
      <c r="H11185">
        <v>6319.9615340240298</v>
      </c>
      <c r="I11185">
        <v>508.82805507851401</v>
      </c>
    </row>
    <row r="11186" spans="1:9" x14ac:dyDescent="0.25">
      <c r="A11186" t="s">
        <v>74</v>
      </c>
      <c r="B11186">
        <v>2010</v>
      </c>
      <c r="C11186">
        <v>12</v>
      </c>
      <c r="D11186">
        <v>689.53797480361902</v>
      </c>
      <c r="E11186">
        <v>13552.504117526199</v>
      </c>
      <c r="F11186">
        <v>2230.8665315185399</v>
      </c>
      <c r="G11186">
        <v>1115.4332657592699</v>
      </c>
      <c r="H11186">
        <v>2514.1470154102899</v>
      </c>
      <c r="I11186">
        <v>506.735943693769</v>
      </c>
    </row>
    <row r="11187" spans="1:9" x14ac:dyDescent="0.25">
      <c r="A11187" t="s">
        <v>74</v>
      </c>
      <c r="B11187">
        <v>2011</v>
      </c>
      <c r="C11187">
        <v>1</v>
      </c>
      <c r="D11187">
        <v>1177.2296354872501</v>
      </c>
      <c r="E11187">
        <v>13558.3228250838</v>
      </c>
      <c r="F11187">
        <v>1902.1993423537799</v>
      </c>
      <c r="G11187">
        <v>951.099671176892</v>
      </c>
      <c r="H11187">
        <v>1978.1984557027699</v>
      </c>
      <c r="I11187">
        <v>559.19888423725195</v>
      </c>
    </row>
    <row r="11188" spans="1:9" x14ac:dyDescent="0.25">
      <c r="A11188" t="s">
        <v>74</v>
      </c>
      <c r="B11188">
        <v>2011</v>
      </c>
      <c r="C11188">
        <v>2</v>
      </c>
      <c r="D11188">
        <v>1347.18201992185</v>
      </c>
      <c r="E11188">
        <v>13555.162666357401</v>
      </c>
      <c r="F11188">
        <v>1431.95241411283</v>
      </c>
      <c r="G11188">
        <v>715.97620705641305</v>
      </c>
      <c r="H11188">
        <v>1363.5581390667001</v>
      </c>
      <c r="I11188">
        <v>669.49372226896003</v>
      </c>
    </row>
    <row r="11189" spans="1:9" x14ac:dyDescent="0.25">
      <c r="A11189" t="s">
        <v>74</v>
      </c>
      <c r="B11189">
        <v>2011</v>
      </c>
      <c r="C11189">
        <v>3</v>
      </c>
      <c r="D11189">
        <v>2533.1574974139698</v>
      </c>
      <c r="E11189">
        <v>13396.7200154121</v>
      </c>
      <c r="F11189">
        <v>1033.2485211662699</v>
      </c>
      <c r="G11189">
        <v>516.62426058313599</v>
      </c>
      <c r="H11189">
        <v>1509.54986814119</v>
      </c>
      <c r="I11189">
        <v>1666.15454257699</v>
      </c>
    </row>
    <row r="11190" spans="1:9" x14ac:dyDescent="0.25">
      <c r="A11190" t="s">
        <v>74</v>
      </c>
      <c r="B11190">
        <v>2011</v>
      </c>
      <c r="C11190">
        <v>4</v>
      </c>
      <c r="D11190">
        <v>4330.8966669873398</v>
      </c>
      <c r="E11190">
        <v>12753.065305603801</v>
      </c>
      <c r="F11190">
        <v>331.77750863158201</v>
      </c>
      <c r="G11190">
        <v>165.888754315791</v>
      </c>
      <c r="H11190">
        <v>508.03861153167003</v>
      </c>
      <c r="I11190">
        <v>3501.1677585207699</v>
      </c>
    </row>
    <row r="11191" spans="1:9" x14ac:dyDescent="0.25">
      <c r="A11191" t="s">
        <v>74</v>
      </c>
      <c r="B11191">
        <v>2011</v>
      </c>
      <c r="C11191">
        <v>5</v>
      </c>
      <c r="D11191">
        <v>4187.23322132865</v>
      </c>
      <c r="E11191">
        <v>11273.8532714874</v>
      </c>
      <c r="F11191">
        <v>373.10990631269999</v>
      </c>
      <c r="G11191">
        <v>186.55495315635</v>
      </c>
      <c r="H11191">
        <v>2135.8211612967302</v>
      </c>
      <c r="I11191">
        <v>3330.7780259289302</v>
      </c>
    </row>
    <row r="11192" spans="1:9" x14ac:dyDescent="0.25">
      <c r="A11192" t="s">
        <v>74</v>
      </c>
      <c r="B11192">
        <v>2011</v>
      </c>
      <c r="C11192">
        <v>6</v>
      </c>
      <c r="D11192">
        <v>3678.62972485301</v>
      </c>
      <c r="E11192">
        <v>11932.071279112401</v>
      </c>
      <c r="F11192">
        <v>1176.5800221468</v>
      </c>
      <c r="G11192">
        <v>588.29001107340002</v>
      </c>
      <c r="H11192">
        <v>4997.0121493424203</v>
      </c>
      <c r="I11192">
        <v>3258.5581115866298</v>
      </c>
    </row>
    <row r="11193" spans="1:9" x14ac:dyDescent="0.25">
      <c r="A11193" t="s">
        <v>74</v>
      </c>
      <c r="B11193">
        <v>2011</v>
      </c>
      <c r="C11193">
        <v>7</v>
      </c>
      <c r="D11193">
        <v>2287.7469658454502</v>
      </c>
      <c r="E11193">
        <v>13089.1713266565</v>
      </c>
      <c r="F11193">
        <v>1984.68817544577</v>
      </c>
      <c r="G11193">
        <v>992.344087722886</v>
      </c>
      <c r="H11193">
        <v>4908.7028908222801</v>
      </c>
      <c r="I11193">
        <v>2362.3489647417</v>
      </c>
    </row>
    <row r="11194" spans="1:9" x14ac:dyDescent="0.25">
      <c r="A11194" t="s">
        <v>74</v>
      </c>
      <c r="B11194">
        <v>2011</v>
      </c>
      <c r="C11194">
        <v>8</v>
      </c>
      <c r="D11194">
        <v>1435.67187701701</v>
      </c>
      <c r="E11194">
        <v>13331.824465813601</v>
      </c>
      <c r="F11194">
        <v>2374.3174802379799</v>
      </c>
      <c r="G11194">
        <v>1187.15874011899</v>
      </c>
      <c r="H11194">
        <v>4245.4410749358003</v>
      </c>
      <c r="I11194">
        <v>1605.46868521432</v>
      </c>
    </row>
    <row r="11195" spans="1:9" x14ac:dyDescent="0.25">
      <c r="A11195" t="s">
        <v>74</v>
      </c>
      <c r="B11195">
        <v>2011</v>
      </c>
      <c r="C11195">
        <v>9</v>
      </c>
      <c r="D11195">
        <v>872.79796955598999</v>
      </c>
      <c r="E11195">
        <v>13384.7677183913</v>
      </c>
      <c r="F11195">
        <v>2197.0052186733001</v>
      </c>
      <c r="G11195">
        <v>1098.50260933665</v>
      </c>
      <c r="H11195">
        <v>3400.8262030358801</v>
      </c>
      <c r="I11195">
        <v>1042.1165392093901</v>
      </c>
    </row>
    <row r="11196" spans="1:9" x14ac:dyDescent="0.25">
      <c r="A11196" t="s">
        <v>74</v>
      </c>
      <c r="B11196">
        <v>2011</v>
      </c>
      <c r="C11196">
        <v>10</v>
      </c>
      <c r="D11196">
        <v>654.30101544921501</v>
      </c>
      <c r="E11196">
        <v>13461.040519739499</v>
      </c>
      <c r="F11196">
        <v>1954.44707857361</v>
      </c>
      <c r="G11196">
        <v>977.22353928680502</v>
      </c>
      <c r="H11196">
        <v>2388.6572168776602</v>
      </c>
      <c r="I11196">
        <v>776.10373516946004</v>
      </c>
    </row>
    <row r="11197" spans="1:9" x14ac:dyDescent="0.25">
      <c r="A11197" t="s">
        <v>74</v>
      </c>
      <c r="B11197">
        <v>2011</v>
      </c>
      <c r="C11197">
        <v>11</v>
      </c>
      <c r="D11197">
        <v>579.59576967337398</v>
      </c>
      <c r="E11197">
        <v>13513.950139688401</v>
      </c>
      <c r="F11197">
        <v>1088.99946310322</v>
      </c>
      <c r="G11197">
        <v>544.49973155160899</v>
      </c>
      <c r="H11197">
        <v>710.98058863681695</v>
      </c>
      <c r="I11197">
        <v>574.30646100678905</v>
      </c>
    </row>
    <row r="11198" spans="1:9" x14ac:dyDescent="0.25">
      <c r="A11198" t="s">
        <v>74</v>
      </c>
      <c r="B11198">
        <v>2011</v>
      </c>
      <c r="C11198">
        <v>12</v>
      </c>
      <c r="D11198">
        <v>871.58929960596504</v>
      </c>
      <c r="E11198">
        <v>13549.111534326599</v>
      </c>
      <c r="F11198">
        <v>2620.8687496165098</v>
      </c>
      <c r="G11198">
        <v>1310.4343748082499</v>
      </c>
      <c r="H11198">
        <v>3402.3314785422199</v>
      </c>
      <c r="I11198">
        <v>595.21322983908601</v>
      </c>
    </row>
    <row r="11199" spans="1:9" x14ac:dyDescent="0.25">
      <c r="A11199" t="s">
        <v>74</v>
      </c>
      <c r="B11199">
        <v>2012</v>
      </c>
      <c r="C11199">
        <v>1</v>
      </c>
      <c r="D11199">
        <v>1139.9504112939301</v>
      </c>
      <c r="E11199">
        <v>13530.344709614599</v>
      </c>
      <c r="F11199">
        <v>2230.5520664320802</v>
      </c>
      <c r="G11199">
        <v>1115.2760332160401</v>
      </c>
      <c r="H11199">
        <v>2626.53153677415</v>
      </c>
      <c r="I11199">
        <v>548.22358970894095</v>
      </c>
    </row>
    <row r="11200" spans="1:9" x14ac:dyDescent="0.25">
      <c r="A11200" t="s">
        <v>74</v>
      </c>
      <c r="B11200">
        <v>2012</v>
      </c>
      <c r="C11200">
        <v>2</v>
      </c>
      <c r="D11200">
        <v>1733.0803101633601</v>
      </c>
      <c r="E11200">
        <v>13547.9805550825</v>
      </c>
      <c r="F11200">
        <v>1425.0598135390901</v>
      </c>
      <c r="G11200">
        <v>712.52990676954698</v>
      </c>
      <c r="H11200">
        <v>1380.74405744468</v>
      </c>
      <c r="I11200">
        <v>859.53324468852202</v>
      </c>
    </row>
    <row r="11201" spans="1:9" x14ac:dyDescent="0.25">
      <c r="A11201" t="s">
        <v>74</v>
      </c>
      <c r="B11201">
        <v>2012</v>
      </c>
      <c r="C11201">
        <v>3</v>
      </c>
      <c r="D11201">
        <v>3350.9349710384399</v>
      </c>
      <c r="E11201">
        <v>13357.6189224439</v>
      </c>
      <c r="F11201">
        <v>352.15222369664701</v>
      </c>
      <c r="G11201">
        <v>176.076111848323</v>
      </c>
      <c r="H11201">
        <v>436.10773829208102</v>
      </c>
      <c r="I11201">
        <v>2174.5554481279701</v>
      </c>
    </row>
    <row r="11202" spans="1:9" x14ac:dyDescent="0.25">
      <c r="A11202" t="s">
        <v>74</v>
      </c>
      <c r="B11202">
        <v>2012</v>
      </c>
      <c r="C11202">
        <v>4</v>
      </c>
      <c r="D11202">
        <v>3159.0391351766398</v>
      </c>
      <c r="E11202">
        <v>13184.1049402481</v>
      </c>
      <c r="F11202">
        <v>687.871292174269</v>
      </c>
      <c r="G11202">
        <v>343.93564608713399</v>
      </c>
      <c r="H11202">
        <v>2351.7468519836498</v>
      </c>
      <c r="I11202">
        <v>2728.04561102153</v>
      </c>
    </row>
    <row r="11203" spans="1:9" x14ac:dyDescent="0.25">
      <c r="A11203" t="s">
        <v>74</v>
      </c>
      <c r="B11203">
        <v>2012</v>
      </c>
      <c r="C11203">
        <v>5</v>
      </c>
      <c r="D11203">
        <v>4247.1470423865503</v>
      </c>
      <c r="E11203">
        <v>12338.9771895015</v>
      </c>
      <c r="F11203">
        <v>342.59710829111702</v>
      </c>
      <c r="G11203">
        <v>171.298554145558</v>
      </c>
      <c r="H11203">
        <v>1094.44193033959</v>
      </c>
      <c r="I11203">
        <v>3862.5792600209002</v>
      </c>
    </row>
    <row r="11204" spans="1:9" x14ac:dyDescent="0.25">
      <c r="A11204" t="s">
        <v>74</v>
      </c>
      <c r="B11204">
        <v>2012</v>
      </c>
      <c r="C11204">
        <v>6</v>
      </c>
      <c r="D11204">
        <v>2956.7264629441102</v>
      </c>
      <c r="E11204">
        <v>12291.522066854899</v>
      </c>
      <c r="F11204">
        <v>1133.41157791367</v>
      </c>
      <c r="G11204">
        <v>566.70578895683502</v>
      </c>
      <c r="H11204">
        <v>4889.6055514541504</v>
      </c>
      <c r="I11204">
        <v>2766.9437236403701</v>
      </c>
    </row>
    <row r="11205" spans="1:9" x14ac:dyDescent="0.25">
      <c r="A11205" t="s">
        <v>74</v>
      </c>
      <c r="B11205">
        <v>2012</v>
      </c>
      <c r="C11205">
        <v>7</v>
      </c>
      <c r="D11205">
        <v>2273.9290101330198</v>
      </c>
      <c r="E11205">
        <v>13347.1177567178</v>
      </c>
      <c r="F11205">
        <v>1634.78454213945</v>
      </c>
      <c r="G11205">
        <v>817.39227106972396</v>
      </c>
      <c r="H11205">
        <v>3782.4775170820299</v>
      </c>
      <c r="I11205">
        <v>2417.8495902730701</v>
      </c>
    </row>
    <row r="11206" spans="1:9" x14ac:dyDescent="0.25">
      <c r="A11206" t="s">
        <v>74</v>
      </c>
      <c r="B11206">
        <v>2012</v>
      </c>
      <c r="C11206">
        <v>8</v>
      </c>
      <c r="D11206">
        <v>1489.8088369597299</v>
      </c>
      <c r="E11206">
        <v>13432.763322953</v>
      </c>
      <c r="F11206">
        <v>1608.9069337516701</v>
      </c>
      <c r="G11206">
        <v>804.45346687583697</v>
      </c>
      <c r="H11206">
        <v>2598.10629748169</v>
      </c>
      <c r="I11206">
        <v>1672.38995028106</v>
      </c>
    </row>
    <row r="11207" spans="1:9" x14ac:dyDescent="0.25">
      <c r="A11207" t="s">
        <v>74</v>
      </c>
      <c r="B11207">
        <v>2012</v>
      </c>
      <c r="C11207">
        <v>9</v>
      </c>
      <c r="D11207">
        <v>768.72610568378695</v>
      </c>
      <c r="E11207">
        <v>13447.5518721143</v>
      </c>
      <c r="F11207">
        <v>2119.95354565854</v>
      </c>
      <c r="G11207">
        <v>1059.97677282927</v>
      </c>
      <c r="H11207">
        <v>3266.9124792538</v>
      </c>
      <c r="I11207">
        <v>942.19266683137403</v>
      </c>
    </row>
    <row r="11208" spans="1:9" x14ac:dyDescent="0.25">
      <c r="A11208" t="s">
        <v>74</v>
      </c>
      <c r="B11208">
        <v>2012</v>
      </c>
      <c r="C11208">
        <v>10</v>
      </c>
      <c r="D11208">
        <v>554.35191746566704</v>
      </c>
      <c r="E11208">
        <v>13531.796921024899</v>
      </c>
      <c r="F11208">
        <v>2392.8564036225098</v>
      </c>
      <c r="G11208">
        <v>1196.4282018112499</v>
      </c>
      <c r="H11208">
        <v>3080.69910736066</v>
      </c>
      <c r="I11208">
        <v>679.62159858552002</v>
      </c>
    </row>
    <row r="11209" spans="1:9" x14ac:dyDescent="0.25">
      <c r="A11209" t="s">
        <v>74</v>
      </c>
      <c r="B11209">
        <v>2012</v>
      </c>
      <c r="C11209">
        <v>11</v>
      </c>
      <c r="D11209">
        <v>527.50868817335504</v>
      </c>
      <c r="E11209">
        <v>13560.205483408799</v>
      </c>
      <c r="F11209">
        <v>2427.0284859148301</v>
      </c>
      <c r="G11209">
        <v>1213.51424295742</v>
      </c>
      <c r="H11209">
        <v>2847.9909597668302</v>
      </c>
      <c r="I11209">
        <v>537.37169830176094</v>
      </c>
    </row>
    <row r="11210" spans="1:9" x14ac:dyDescent="0.25">
      <c r="A11210" t="s">
        <v>74</v>
      </c>
      <c r="B11210">
        <v>2012</v>
      </c>
      <c r="C11210">
        <v>12</v>
      </c>
      <c r="D11210">
        <v>704.95653674905395</v>
      </c>
      <c r="E11210">
        <v>13573.514697614401</v>
      </c>
      <c r="F11210">
        <v>2483.90780620535</v>
      </c>
      <c r="G11210">
        <v>1241.95390310267</v>
      </c>
      <c r="H11210">
        <v>2837.8226061363698</v>
      </c>
      <c r="I11210">
        <v>512.50654941312098</v>
      </c>
    </row>
    <row r="11211" spans="1:9" x14ac:dyDescent="0.25">
      <c r="A11211" t="s">
        <v>74</v>
      </c>
      <c r="B11211">
        <v>2013</v>
      </c>
      <c r="C11211">
        <v>1</v>
      </c>
      <c r="D11211">
        <v>1074.4082767516099</v>
      </c>
      <c r="E11211">
        <v>13578.826868694499</v>
      </c>
      <c r="F11211">
        <v>1567.43445404505</v>
      </c>
      <c r="G11211">
        <v>783.71722702252396</v>
      </c>
      <c r="H11211">
        <v>1250.66931387574</v>
      </c>
      <c r="I11211">
        <v>528.176151563389</v>
      </c>
    </row>
    <row r="11212" spans="1:9" x14ac:dyDescent="0.25">
      <c r="A11212" t="s">
        <v>74</v>
      </c>
      <c r="B11212">
        <v>2013</v>
      </c>
      <c r="C11212">
        <v>2</v>
      </c>
      <c r="D11212">
        <v>1325.5128869576899</v>
      </c>
      <c r="E11212">
        <v>13563.306817213799</v>
      </c>
      <c r="F11212">
        <v>1408.3346509494099</v>
      </c>
      <c r="G11212">
        <v>704.16732547470701</v>
      </c>
      <c r="H11212">
        <v>1254.6892403929</v>
      </c>
      <c r="I11212">
        <v>681.276455993176</v>
      </c>
    </row>
    <row r="11213" spans="1:9" x14ac:dyDescent="0.25">
      <c r="A11213" t="s">
        <v>74</v>
      </c>
      <c r="B11213">
        <v>2013</v>
      </c>
      <c r="C11213">
        <v>3</v>
      </c>
      <c r="D11213">
        <v>2331.01976117103</v>
      </c>
      <c r="E11213">
        <v>13503.3105933772</v>
      </c>
      <c r="F11213">
        <v>538.65390734273103</v>
      </c>
      <c r="G11213">
        <v>269.32695367136603</v>
      </c>
      <c r="H11213">
        <v>487.402439480081</v>
      </c>
      <c r="I11213">
        <v>1537.0579582590201</v>
      </c>
    </row>
    <row r="11214" spans="1:9" x14ac:dyDescent="0.25">
      <c r="A11214" t="s">
        <v>74</v>
      </c>
      <c r="B11214">
        <v>2013</v>
      </c>
      <c r="C11214">
        <v>4</v>
      </c>
      <c r="D11214">
        <v>3281.8346557569098</v>
      </c>
      <c r="E11214">
        <v>13215.612880528</v>
      </c>
      <c r="F11214">
        <v>392.67735334489299</v>
      </c>
      <c r="G11214">
        <v>196.33867667244701</v>
      </c>
      <c r="H11214">
        <v>1401.44215576392</v>
      </c>
      <c r="I11214">
        <v>2819.7419287693001</v>
      </c>
    </row>
    <row r="11215" spans="1:9" x14ac:dyDescent="0.25">
      <c r="A11215" t="s">
        <v>74</v>
      </c>
      <c r="B11215">
        <v>2013</v>
      </c>
      <c r="C11215">
        <v>5</v>
      </c>
      <c r="D11215">
        <v>4138.5226214856402</v>
      </c>
      <c r="E11215">
        <v>12419.507414313701</v>
      </c>
      <c r="F11215">
        <v>375.933807694748</v>
      </c>
      <c r="G11215">
        <v>187.966903847374</v>
      </c>
      <c r="H11215">
        <v>2047.2745152392599</v>
      </c>
      <c r="I11215">
        <v>3782.3730764608199</v>
      </c>
    </row>
    <row r="11216" spans="1:9" x14ac:dyDescent="0.25">
      <c r="A11216" t="s">
        <v>74</v>
      </c>
      <c r="B11216">
        <v>2013</v>
      </c>
      <c r="C11216">
        <v>6</v>
      </c>
      <c r="D11216">
        <v>3367.3244594020498</v>
      </c>
      <c r="E11216">
        <v>12531.9677678015</v>
      </c>
      <c r="F11216">
        <v>815.04990176698402</v>
      </c>
      <c r="G11216">
        <v>407.52495088349201</v>
      </c>
      <c r="H11216">
        <v>3815.4760525040801</v>
      </c>
      <c r="I11216">
        <v>3224.2997725626501</v>
      </c>
    </row>
    <row r="11217" spans="1:9" x14ac:dyDescent="0.25">
      <c r="A11217" t="s">
        <v>74</v>
      </c>
      <c r="B11217">
        <v>2013</v>
      </c>
      <c r="C11217">
        <v>7</v>
      </c>
      <c r="D11217">
        <v>2665.2558756768299</v>
      </c>
      <c r="E11217">
        <v>12932.4646315788</v>
      </c>
      <c r="F11217">
        <v>601.55763087740399</v>
      </c>
      <c r="G11217">
        <v>300.778815438702</v>
      </c>
      <c r="H11217">
        <v>2004.2097733455601</v>
      </c>
      <c r="I11217">
        <v>2711.7892624024198</v>
      </c>
    </row>
    <row r="11218" spans="1:9" x14ac:dyDescent="0.25">
      <c r="A11218" t="s">
        <v>74</v>
      </c>
      <c r="B11218">
        <v>2013</v>
      </c>
      <c r="C11218">
        <v>8</v>
      </c>
      <c r="D11218">
        <v>1668.34563029121</v>
      </c>
      <c r="E11218">
        <v>13350.665925397199</v>
      </c>
      <c r="F11218">
        <v>1195.2866782778301</v>
      </c>
      <c r="G11218">
        <v>597.64333913891699</v>
      </c>
      <c r="H11218">
        <v>2465.4737458559198</v>
      </c>
      <c r="I11218">
        <v>1837.95947394464</v>
      </c>
    </row>
    <row r="11219" spans="1:9" x14ac:dyDescent="0.25">
      <c r="A11219" t="s">
        <v>74</v>
      </c>
      <c r="B11219">
        <v>2013</v>
      </c>
      <c r="C11219">
        <v>9</v>
      </c>
      <c r="D11219">
        <v>955.54286006102996</v>
      </c>
      <c r="E11219">
        <v>13495.189212130599</v>
      </c>
      <c r="F11219">
        <v>1067.7039992851001</v>
      </c>
      <c r="G11219">
        <v>533.851999642549</v>
      </c>
      <c r="H11219">
        <v>1289.3607811653701</v>
      </c>
      <c r="I11219">
        <v>1134.8413863349699</v>
      </c>
    </row>
    <row r="11220" spans="1:9" x14ac:dyDescent="0.25">
      <c r="A11220" t="s">
        <v>74</v>
      </c>
      <c r="B11220">
        <v>2013</v>
      </c>
      <c r="C11220">
        <v>10</v>
      </c>
      <c r="D11220">
        <v>601.37057174833103</v>
      </c>
      <c r="E11220">
        <v>13505.358464450101</v>
      </c>
      <c r="F11220">
        <v>2413.7402059298402</v>
      </c>
      <c r="G11220">
        <v>1206.8701029649201</v>
      </c>
      <c r="H11220">
        <v>2985.1706421819699</v>
      </c>
      <c r="I11220">
        <v>728.60991901423199</v>
      </c>
    </row>
    <row r="11221" spans="1:9" x14ac:dyDescent="0.25">
      <c r="A11221" t="s">
        <v>74</v>
      </c>
      <c r="B11221">
        <v>2013</v>
      </c>
      <c r="C11221">
        <v>11</v>
      </c>
      <c r="D11221">
        <v>589.07099090586405</v>
      </c>
      <c r="E11221">
        <v>13479.0334962862</v>
      </c>
      <c r="F11221">
        <v>1935.6404457602</v>
      </c>
      <c r="G11221">
        <v>967.82022288010103</v>
      </c>
      <c r="H11221">
        <v>2344.3710614169399</v>
      </c>
      <c r="I11221">
        <v>582.43842472718495</v>
      </c>
    </row>
    <row r="11222" spans="1:9" x14ac:dyDescent="0.25">
      <c r="A11222" t="s">
        <v>74</v>
      </c>
      <c r="B11222">
        <v>2013</v>
      </c>
      <c r="C11222">
        <v>12</v>
      </c>
      <c r="D11222">
        <v>940.93532831228401</v>
      </c>
      <c r="E11222">
        <v>13540.0728048866</v>
      </c>
      <c r="F11222">
        <v>2132.5821070910301</v>
      </c>
      <c r="G11222">
        <v>1066.2910535455101</v>
      </c>
      <c r="H11222">
        <v>2463.5774923734198</v>
      </c>
      <c r="I11222">
        <v>632.19196239741302</v>
      </c>
    </row>
    <row r="11223" spans="1:9" x14ac:dyDescent="0.25">
      <c r="A11223" t="s">
        <v>74</v>
      </c>
      <c r="B11223">
        <v>2014</v>
      </c>
      <c r="C11223">
        <v>1</v>
      </c>
      <c r="D11223">
        <v>965.78626305296302</v>
      </c>
      <c r="E11223">
        <v>13557.6450961678</v>
      </c>
      <c r="F11223">
        <v>2493.0987504199502</v>
      </c>
      <c r="G11223">
        <v>1246.5493752099701</v>
      </c>
      <c r="H11223">
        <v>2738.9513398499698</v>
      </c>
      <c r="I11223">
        <v>489.40700745497003</v>
      </c>
    </row>
    <row r="11224" spans="1:9" x14ac:dyDescent="0.25">
      <c r="A11224" t="s">
        <v>74</v>
      </c>
      <c r="B11224">
        <v>2014</v>
      </c>
      <c r="C11224">
        <v>2</v>
      </c>
      <c r="D11224">
        <v>1456.9886469005</v>
      </c>
      <c r="E11224">
        <v>13569.882755677199</v>
      </c>
      <c r="F11224">
        <v>1692.45066843525</v>
      </c>
      <c r="G11224">
        <v>846.22533421762398</v>
      </c>
      <c r="H11224">
        <v>2021.6660313151101</v>
      </c>
      <c r="I11224">
        <v>724.03150598188904</v>
      </c>
    </row>
    <row r="11225" spans="1:9" x14ac:dyDescent="0.25">
      <c r="A11225" t="s">
        <v>74</v>
      </c>
      <c r="B11225">
        <v>2014</v>
      </c>
      <c r="C11225">
        <v>3</v>
      </c>
      <c r="D11225">
        <v>3141.0973322912801</v>
      </c>
      <c r="E11225">
        <v>13476.929553024</v>
      </c>
      <c r="F11225">
        <v>847.72172047457695</v>
      </c>
      <c r="G11225">
        <v>423.86086023728802</v>
      </c>
      <c r="H11225">
        <v>1380.6741389261599</v>
      </c>
      <c r="I11225">
        <v>2031.9517201746501</v>
      </c>
    </row>
    <row r="11226" spans="1:9" x14ac:dyDescent="0.25">
      <c r="A11226" t="s">
        <v>74</v>
      </c>
      <c r="B11226">
        <v>2014</v>
      </c>
      <c r="C11226">
        <v>4</v>
      </c>
      <c r="D11226">
        <v>3927.6536741312202</v>
      </c>
      <c r="E11226">
        <v>13049.4601801054</v>
      </c>
      <c r="F11226">
        <v>452.86915954180103</v>
      </c>
      <c r="G11226">
        <v>226.434579770901</v>
      </c>
      <c r="H11226">
        <v>1344.61147388677</v>
      </c>
      <c r="I11226">
        <v>3296.1612142897202</v>
      </c>
    </row>
    <row r="11227" spans="1:9" x14ac:dyDescent="0.25">
      <c r="A11227" t="s">
        <v>74</v>
      </c>
      <c r="B11227">
        <v>2014</v>
      </c>
      <c r="C11227">
        <v>5</v>
      </c>
      <c r="D11227">
        <v>3961.3477177762902</v>
      </c>
      <c r="E11227">
        <v>12754.152371667</v>
      </c>
      <c r="F11227">
        <v>635.93127736423401</v>
      </c>
      <c r="G11227">
        <v>317.965638682117</v>
      </c>
      <c r="H11227">
        <v>3214.4239361908799</v>
      </c>
      <c r="I11227">
        <v>3782.75601490185</v>
      </c>
    </row>
    <row r="11228" spans="1:9" x14ac:dyDescent="0.25">
      <c r="A11228" t="s">
        <v>74</v>
      </c>
      <c r="B11228">
        <v>2014</v>
      </c>
      <c r="C11228">
        <v>6</v>
      </c>
      <c r="D11228">
        <v>3347.9925654367298</v>
      </c>
      <c r="E11228">
        <v>12551.514672691201</v>
      </c>
      <c r="F11228">
        <v>505.43733856365799</v>
      </c>
      <c r="G11228">
        <v>252.71866928182899</v>
      </c>
      <c r="H11228">
        <v>3294.2977758939801</v>
      </c>
      <c r="I11228">
        <v>3226.8817787927101</v>
      </c>
    </row>
    <row r="11229" spans="1:9" x14ac:dyDescent="0.25">
      <c r="A11229" t="s">
        <v>74</v>
      </c>
      <c r="B11229">
        <v>2014</v>
      </c>
      <c r="C11229">
        <v>7</v>
      </c>
      <c r="D11229">
        <v>2854.1010971053702</v>
      </c>
      <c r="E11229">
        <v>12941.525590450001</v>
      </c>
      <c r="F11229">
        <v>759.97200532166403</v>
      </c>
      <c r="G11229">
        <v>379.98600266083201</v>
      </c>
      <c r="H11229">
        <v>2174.1577195895002</v>
      </c>
      <c r="I11229">
        <v>2890.0840462875299</v>
      </c>
    </row>
    <row r="11230" spans="1:9" x14ac:dyDescent="0.25">
      <c r="A11230" t="s">
        <v>74</v>
      </c>
      <c r="B11230">
        <v>2014</v>
      </c>
      <c r="C11230">
        <v>8</v>
      </c>
      <c r="D11230">
        <v>1561.08004278876</v>
      </c>
      <c r="E11230">
        <v>13296.371773295699</v>
      </c>
      <c r="F11230">
        <v>2391.7266869924701</v>
      </c>
      <c r="G11230">
        <v>1195.8633434962401</v>
      </c>
      <c r="H11230">
        <v>4897.7046495147697</v>
      </c>
      <c r="I11230">
        <v>1711.11935780923</v>
      </c>
    </row>
    <row r="11231" spans="1:9" x14ac:dyDescent="0.25">
      <c r="A11231" t="s">
        <v>74</v>
      </c>
      <c r="B11231">
        <v>2014</v>
      </c>
      <c r="C11231">
        <v>9</v>
      </c>
      <c r="D11231">
        <v>951.10176128047704</v>
      </c>
      <c r="E11231">
        <v>13451.3499053955</v>
      </c>
      <c r="F11231">
        <v>1366.2624385004499</v>
      </c>
      <c r="G11231">
        <v>683.13121925022597</v>
      </c>
      <c r="H11231">
        <v>1908.8382888774199</v>
      </c>
      <c r="I11231">
        <v>1127.47608278652</v>
      </c>
    </row>
    <row r="11232" spans="1:9" x14ac:dyDescent="0.25">
      <c r="A11232" t="s">
        <v>74</v>
      </c>
      <c r="B11232">
        <v>2014</v>
      </c>
      <c r="C11232">
        <v>10</v>
      </c>
      <c r="D11232">
        <v>557.29979837825795</v>
      </c>
      <c r="E11232">
        <v>13462.6311990177</v>
      </c>
      <c r="F11232">
        <v>2563.7942487826699</v>
      </c>
      <c r="G11232">
        <v>1281.89712439133</v>
      </c>
      <c r="H11232">
        <v>3508.06421480584</v>
      </c>
      <c r="I11232">
        <v>682.15027844470001</v>
      </c>
    </row>
    <row r="11233" spans="1:9" x14ac:dyDescent="0.25">
      <c r="A11233" t="s">
        <v>74</v>
      </c>
      <c r="B11233">
        <v>2014</v>
      </c>
      <c r="C11233">
        <v>11</v>
      </c>
      <c r="D11233">
        <v>498.97119222887397</v>
      </c>
      <c r="E11233">
        <v>13423.901534988099</v>
      </c>
      <c r="F11233">
        <v>2095.9440922700001</v>
      </c>
      <c r="G11233">
        <v>1047.972046135</v>
      </c>
      <c r="H11233">
        <v>2369.59578370906</v>
      </c>
      <c r="I11233">
        <v>519.17620595070605</v>
      </c>
    </row>
    <row r="11234" spans="1:9" x14ac:dyDescent="0.25">
      <c r="A11234" t="s">
        <v>74</v>
      </c>
      <c r="B11234">
        <v>2014</v>
      </c>
      <c r="C11234">
        <v>12</v>
      </c>
      <c r="D11234">
        <v>831.26880956615901</v>
      </c>
      <c r="E11234">
        <v>13504.307179093799</v>
      </c>
      <c r="F11234">
        <v>1993.82716745273</v>
      </c>
      <c r="G11234">
        <v>996.91358372636296</v>
      </c>
      <c r="H11234">
        <v>2377.4928642632699</v>
      </c>
      <c r="I11234">
        <v>571.59406658083901</v>
      </c>
    </row>
    <row r="11235" spans="1:9" x14ac:dyDescent="0.25">
      <c r="A11235" t="s">
        <v>75</v>
      </c>
      <c r="B11235">
        <v>2002</v>
      </c>
      <c r="C11235">
        <v>1</v>
      </c>
      <c r="D11235">
        <v>949.87349339100399</v>
      </c>
      <c r="E11235">
        <v>9131.1478498033193</v>
      </c>
      <c r="F11235">
        <v>1734.45781300724</v>
      </c>
      <c r="G11235">
        <v>867.20770654373905</v>
      </c>
      <c r="H11235">
        <v>2158.6261112699399</v>
      </c>
      <c r="I11235">
        <v>485.25887094664603</v>
      </c>
    </row>
    <row r="11236" spans="1:9" x14ac:dyDescent="0.25">
      <c r="A11236" t="s">
        <v>75</v>
      </c>
      <c r="B11236">
        <v>2002</v>
      </c>
      <c r="C11236">
        <v>2</v>
      </c>
      <c r="D11236">
        <v>1233.3336340354799</v>
      </c>
      <c r="E11236">
        <v>9101.0463827671792</v>
      </c>
      <c r="F11236">
        <v>1467.85622424339</v>
      </c>
      <c r="G11236">
        <v>733.91098061729701</v>
      </c>
      <c r="H11236">
        <v>2086.4574460144299</v>
      </c>
      <c r="I11236">
        <v>598.06468162290105</v>
      </c>
    </row>
    <row r="11237" spans="1:9" x14ac:dyDescent="0.25">
      <c r="A11237" t="s">
        <v>75</v>
      </c>
      <c r="B11237">
        <v>2002</v>
      </c>
      <c r="C11237">
        <v>3</v>
      </c>
      <c r="D11237">
        <v>2163.9231083355098</v>
      </c>
      <c r="E11237">
        <v>9055.2481098576409</v>
      </c>
      <c r="F11237">
        <v>941.88489622657198</v>
      </c>
      <c r="G11237">
        <v>470.92737586593699</v>
      </c>
      <c r="H11237">
        <v>1700.89981377152</v>
      </c>
      <c r="I11237">
        <v>1374.2153395713201</v>
      </c>
    </row>
    <row r="11238" spans="1:9" x14ac:dyDescent="0.25">
      <c r="A11238" t="s">
        <v>75</v>
      </c>
      <c r="B11238">
        <v>2002</v>
      </c>
      <c r="C11238">
        <v>4</v>
      </c>
      <c r="D11238">
        <v>3049.4475948412</v>
      </c>
      <c r="E11238">
        <v>8406.9738009033208</v>
      </c>
      <c r="F11238">
        <v>109.82289416493499</v>
      </c>
      <c r="G11238">
        <v>54.900646202522204</v>
      </c>
      <c r="H11238">
        <v>923.47236190137801</v>
      </c>
      <c r="I11238">
        <v>2370.8278882823702</v>
      </c>
    </row>
    <row r="11239" spans="1:9" x14ac:dyDescent="0.25">
      <c r="A11239" t="s">
        <v>75</v>
      </c>
      <c r="B11239">
        <v>2002</v>
      </c>
      <c r="C11239">
        <v>5</v>
      </c>
      <c r="D11239">
        <v>3498.2009049471299</v>
      </c>
      <c r="E11239">
        <v>8048.3119815863001</v>
      </c>
      <c r="F11239">
        <v>132.681297478402</v>
      </c>
      <c r="G11239">
        <v>66.329401304305804</v>
      </c>
      <c r="H11239">
        <v>1369.4398584909</v>
      </c>
      <c r="I11239">
        <v>3114.9351154647702</v>
      </c>
    </row>
    <row r="11240" spans="1:9" x14ac:dyDescent="0.25">
      <c r="A11240" t="s">
        <v>75</v>
      </c>
      <c r="B11240">
        <v>2002</v>
      </c>
      <c r="C11240">
        <v>6</v>
      </c>
      <c r="D11240">
        <v>2925.2789811522398</v>
      </c>
      <c r="E11240">
        <v>7825.6394915504497</v>
      </c>
      <c r="F11240">
        <v>530.91263740929901</v>
      </c>
      <c r="G11240">
        <v>265.44536174874997</v>
      </c>
      <c r="H11240">
        <v>3779.4842082718901</v>
      </c>
      <c r="I11240">
        <v>2579.8051271673698</v>
      </c>
    </row>
    <row r="11241" spans="1:9" x14ac:dyDescent="0.25">
      <c r="A11241" t="s">
        <v>75</v>
      </c>
      <c r="B11241">
        <v>2002</v>
      </c>
      <c r="C11241">
        <v>7</v>
      </c>
      <c r="D11241">
        <v>1899.26440552449</v>
      </c>
      <c r="E11241">
        <v>8733.9799293484502</v>
      </c>
      <c r="F11241">
        <v>1659.7072451207</v>
      </c>
      <c r="G11241">
        <v>829.83748676471498</v>
      </c>
      <c r="H11241">
        <v>3858.5813470340299</v>
      </c>
      <c r="I11241">
        <v>2039.03052497368</v>
      </c>
    </row>
    <row r="11242" spans="1:9" x14ac:dyDescent="0.25">
      <c r="A11242" t="s">
        <v>75</v>
      </c>
      <c r="B11242">
        <v>2002</v>
      </c>
      <c r="C11242">
        <v>8</v>
      </c>
      <c r="D11242">
        <v>1548.28938343544</v>
      </c>
      <c r="E11242">
        <v>8536.9167948904305</v>
      </c>
      <c r="F11242">
        <v>83.542280702003197</v>
      </c>
      <c r="G11242">
        <v>41.759943174383899</v>
      </c>
      <c r="H11242">
        <v>339.92232889489702</v>
      </c>
      <c r="I11242">
        <v>1672.893175291</v>
      </c>
    </row>
    <row r="11243" spans="1:9" x14ac:dyDescent="0.25">
      <c r="A11243" t="s">
        <v>75</v>
      </c>
      <c r="B11243">
        <v>2002</v>
      </c>
      <c r="C11243">
        <v>9</v>
      </c>
      <c r="D11243">
        <v>812.33975467724201</v>
      </c>
      <c r="E11243">
        <v>8691.4305696392894</v>
      </c>
      <c r="F11243">
        <v>248.97615413208899</v>
      </c>
      <c r="G11243">
        <v>124.47376668037499</v>
      </c>
      <c r="H11243">
        <v>768.11954926806595</v>
      </c>
      <c r="I11243">
        <v>965.370726472564</v>
      </c>
    </row>
    <row r="11244" spans="1:9" x14ac:dyDescent="0.25">
      <c r="A11244" t="s">
        <v>75</v>
      </c>
      <c r="B11244">
        <v>2002</v>
      </c>
      <c r="C11244">
        <v>10</v>
      </c>
      <c r="D11244">
        <v>328.16644047689999</v>
      </c>
      <c r="E11244">
        <v>9029.3405462014798</v>
      </c>
      <c r="F11244">
        <v>1299.2582383168401</v>
      </c>
      <c r="G11244">
        <v>649.61072984941097</v>
      </c>
      <c r="H11244">
        <v>1591.2165567883501</v>
      </c>
      <c r="I11244">
        <v>505.57203822898401</v>
      </c>
    </row>
    <row r="11245" spans="1:9" x14ac:dyDescent="0.25">
      <c r="A11245" t="s">
        <v>75</v>
      </c>
      <c r="B11245">
        <v>2002</v>
      </c>
      <c r="C11245">
        <v>11</v>
      </c>
      <c r="D11245">
        <v>279.757789595975</v>
      </c>
      <c r="E11245">
        <v>9096.9349421731495</v>
      </c>
      <c r="F11245">
        <v>1774.34448682577</v>
      </c>
      <c r="G11245">
        <v>887.15161219998095</v>
      </c>
      <c r="H11245">
        <v>2314.5343599357798</v>
      </c>
      <c r="I11245">
        <v>398.88404658231701</v>
      </c>
    </row>
    <row r="11246" spans="1:9" x14ac:dyDescent="0.25">
      <c r="A11246" t="s">
        <v>75</v>
      </c>
      <c r="B11246">
        <v>2002</v>
      </c>
      <c r="C11246">
        <v>12</v>
      </c>
      <c r="D11246">
        <v>477.718200334475</v>
      </c>
      <c r="E11246">
        <v>9141.6899580273403</v>
      </c>
      <c r="F11246">
        <v>937.95714928811299</v>
      </c>
      <c r="G11246">
        <v>468.96195968171202</v>
      </c>
      <c r="H11246">
        <v>498.39412511603399</v>
      </c>
      <c r="I11246">
        <v>426.31994734619599</v>
      </c>
    </row>
    <row r="11247" spans="1:9" x14ac:dyDescent="0.25">
      <c r="A11247" t="s">
        <v>75</v>
      </c>
      <c r="B11247">
        <v>2003</v>
      </c>
      <c r="C11247">
        <v>1</v>
      </c>
      <c r="D11247">
        <v>938.33449592024704</v>
      </c>
      <c r="E11247">
        <v>9135.8331816100999</v>
      </c>
      <c r="F11247">
        <v>1025.0019581563899</v>
      </c>
      <c r="G11247">
        <v>512.48330808410003</v>
      </c>
      <c r="H11247">
        <v>976.65944629858598</v>
      </c>
      <c r="I11247">
        <v>478.62278512300998</v>
      </c>
    </row>
    <row r="11248" spans="1:9" x14ac:dyDescent="0.25">
      <c r="A11248" t="s">
        <v>75</v>
      </c>
      <c r="B11248">
        <v>2003</v>
      </c>
      <c r="C11248">
        <v>2</v>
      </c>
      <c r="D11248">
        <v>1236.2915107659801</v>
      </c>
      <c r="E11248">
        <v>9142.4801115382397</v>
      </c>
      <c r="F11248">
        <v>718.37869387919795</v>
      </c>
      <c r="G11248">
        <v>359.17540547469298</v>
      </c>
      <c r="H11248">
        <v>706.55945608183902</v>
      </c>
      <c r="I11248">
        <v>608.45691584368296</v>
      </c>
    </row>
    <row r="11249" spans="1:9" x14ac:dyDescent="0.25">
      <c r="A11249" t="s">
        <v>75</v>
      </c>
      <c r="B11249">
        <v>2003</v>
      </c>
      <c r="C11249">
        <v>3</v>
      </c>
      <c r="D11249">
        <v>2389.6267121997798</v>
      </c>
      <c r="E11249">
        <v>9018.8385218093899</v>
      </c>
      <c r="F11249">
        <v>230.42457733580099</v>
      </c>
      <c r="G11249">
        <v>115.200026467333</v>
      </c>
      <c r="H11249">
        <v>173.80822898230301</v>
      </c>
      <c r="I11249">
        <v>1506.7424806735901</v>
      </c>
    </row>
    <row r="11250" spans="1:9" x14ac:dyDescent="0.25">
      <c r="A11250" t="s">
        <v>75</v>
      </c>
      <c r="B11250">
        <v>2003</v>
      </c>
      <c r="C11250">
        <v>4</v>
      </c>
      <c r="D11250">
        <v>2731.5388141859798</v>
      </c>
      <c r="E11250">
        <v>8676.8262267164591</v>
      </c>
      <c r="F11250">
        <v>257.1022582521</v>
      </c>
      <c r="G11250">
        <v>128.53807889350901</v>
      </c>
      <c r="H11250">
        <v>1780.72153770974</v>
      </c>
      <c r="I11250">
        <v>2251.0263550568602</v>
      </c>
    </row>
    <row r="11251" spans="1:9" x14ac:dyDescent="0.25">
      <c r="A11251" t="s">
        <v>75</v>
      </c>
      <c r="B11251">
        <v>2003</v>
      </c>
      <c r="C11251">
        <v>5</v>
      </c>
      <c r="D11251">
        <v>3152.6637057592402</v>
      </c>
      <c r="E11251">
        <v>8561.8241076007107</v>
      </c>
      <c r="F11251">
        <v>482.85409339494799</v>
      </c>
      <c r="G11251">
        <v>241.413471803535</v>
      </c>
      <c r="H11251">
        <v>1930.0751126882799</v>
      </c>
      <c r="I11251">
        <v>2993.7882366734598</v>
      </c>
    </row>
    <row r="11252" spans="1:9" x14ac:dyDescent="0.25">
      <c r="A11252" t="s">
        <v>75</v>
      </c>
      <c r="B11252">
        <v>2003</v>
      </c>
      <c r="C11252">
        <v>6</v>
      </c>
      <c r="D11252">
        <v>2679.55889774769</v>
      </c>
      <c r="E11252">
        <v>8377.9294429141191</v>
      </c>
      <c r="F11252">
        <v>699.985425578633</v>
      </c>
      <c r="G11252">
        <v>349.98070114294399</v>
      </c>
      <c r="H11252">
        <v>3122.6800818117999</v>
      </c>
      <c r="I11252">
        <v>2551.48104393108</v>
      </c>
    </row>
    <row r="11253" spans="1:9" x14ac:dyDescent="0.25">
      <c r="A11253" t="s">
        <v>75</v>
      </c>
      <c r="B11253">
        <v>2003</v>
      </c>
      <c r="C11253">
        <v>7</v>
      </c>
      <c r="D11253">
        <v>2056.62662907493</v>
      </c>
      <c r="E11253">
        <v>8641.3245830636697</v>
      </c>
      <c r="F11253">
        <v>533.18986594660305</v>
      </c>
      <c r="G11253">
        <v>266.58236606824897</v>
      </c>
      <c r="H11253">
        <v>2019.8878719710599</v>
      </c>
      <c r="I11253">
        <v>2066.8151936988402</v>
      </c>
    </row>
    <row r="11254" spans="1:9" x14ac:dyDescent="0.25">
      <c r="A11254" t="s">
        <v>75</v>
      </c>
      <c r="B11254">
        <v>2003</v>
      </c>
      <c r="C11254">
        <v>8</v>
      </c>
      <c r="D11254">
        <v>1166.8575841617101</v>
      </c>
      <c r="E11254">
        <v>8815.5419916787596</v>
      </c>
      <c r="F11254">
        <v>1090.47510876981</v>
      </c>
      <c r="G11254">
        <v>545.21669140594895</v>
      </c>
      <c r="H11254">
        <v>2381.1289891859901</v>
      </c>
      <c r="I11254">
        <v>1245.6043458804099</v>
      </c>
    </row>
    <row r="11255" spans="1:9" x14ac:dyDescent="0.25">
      <c r="A11255" t="s">
        <v>75</v>
      </c>
      <c r="B11255">
        <v>2003</v>
      </c>
      <c r="C11255">
        <v>9</v>
      </c>
      <c r="D11255">
        <v>722.96646227741303</v>
      </c>
      <c r="E11255">
        <v>8983.8737457402094</v>
      </c>
      <c r="F11255">
        <v>641.58016346596105</v>
      </c>
      <c r="G11255">
        <v>320.774543134022</v>
      </c>
      <c r="H11255">
        <v>880.69952582821895</v>
      </c>
      <c r="I11255">
        <v>820.01965136985302</v>
      </c>
    </row>
    <row r="11256" spans="1:9" x14ac:dyDescent="0.25">
      <c r="A11256" t="s">
        <v>75</v>
      </c>
      <c r="B11256">
        <v>2003</v>
      </c>
      <c r="C11256">
        <v>10</v>
      </c>
      <c r="D11256">
        <v>422.48267031637198</v>
      </c>
      <c r="E11256">
        <v>8924.7167653686502</v>
      </c>
      <c r="F11256">
        <v>1326.19476287579</v>
      </c>
      <c r="G11256">
        <v>663.07753557184799</v>
      </c>
      <c r="H11256">
        <v>1630.8981271785799</v>
      </c>
      <c r="I11256">
        <v>484.19366395303302</v>
      </c>
    </row>
    <row r="11257" spans="1:9" x14ac:dyDescent="0.25">
      <c r="A11257" t="s">
        <v>75</v>
      </c>
      <c r="B11257">
        <v>2003</v>
      </c>
      <c r="C11257">
        <v>11</v>
      </c>
      <c r="D11257">
        <v>357.05982344549801</v>
      </c>
      <c r="E11257">
        <v>9075.7572894523601</v>
      </c>
      <c r="F11257">
        <v>1725.57592884577</v>
      </c>
      <c r="G11257">
        <v>862.76560771248398</v>
      </c>
      <c r="H11257">
        <v>2268.2739827864698</v>
      </c>
      <c r="I11257">
        <v>351.49728288434801</v>
      </c>
    </row>
    <row r="11258" spans="1:9" x14ac:dyDescent="0.25">
      <c r="A11258" t="s">
        <v>75</v>
      </c>
      <c r="B11258">
        <v>2003</v>
      </c>
      <c r="C11258">
        <v>12</v>
      </c>
      <c r="D11258">
        <v>649.59474963482103</v>
      </c>
      <c r="E11258">
        <v>9072.3642509170604</v>
      </c>
      <c r="F11258">
        <v>2040.5245649181099</v>
      </c>
      <c r="G11258">
        <v>1020.23799774238</v>
      </c>
      <c r="H11258">
        <v>2792.4009599451001</v>
      </c>
      <c r="I11258">
        <v>399.05879280173099</v>
      </c>
    </row>
    <row r="11259" spans="1:9" x14ac:dyDescent="0.25">
      <c r="A11259" t="s">
        <v>75</v>
      </c>
      <c r="B11259">
        <v>2004</v>
      </c>
      <c r="C11259">
        <v>1</v>
      </c>
      <c r="D11259">
        <v>801.02897039380605</v>
      </c>
      <c r="E11259">
        <v>9117.8569044110209</v>
      </c>
      <c r="F11259">
        <v>1324.35088541661</v>
      </c>
      <c r="G11259">
        <v>662.15698938522905</v>
      </c>
      <c r="H11259">
        <v>1415.43911647237</v>
      </c>
      <c r="I11259">
        <v>338.831683144755</v>
      </c>
    </row>
    <row r="11260" spans="1:9" x14ac:dyDescent="0.25">
      <c r="A11260" t="s">
        <v>75</v>
      </c>
      <c r="B11260">
        <v>2004</v>
      </c>
      <c r="C11260">
        <v>2</v>
      </c>
      <c r="D11260">
        <v>1378.7631392978301</v>
      </c>
      <c r="E11260">
        <v>9143.2770253315794</v>
      </c>
      <c r="F11260">
        <v>944.468852017985</v>
      </c>
      <c r="G11260">
        <v>472.21764705228497</v>
      </c>
      <c r="H11260">
        <v>1122.4945112543701</v>
      </c>
      <c r="I11260">
        <v>573.35807291654896</v>
      </c>
    </row>
    <row r="11261" spans="1:9" x14ac:dyDescent="0.25">
      <c r="A11261" t="s">
        <v>75</v>
      </c>
      <c r="B11261">
        <v>2004</v>
      </c>
      <c r="C11261">
        <v>3</v>
      </c>
      <c r="D11261">
        <v>2083.0567300535299</v>
      </c>
      <c r="E11261">
        <v>9120.5734083836396</v>
      </c>
      <c r="F11261">
        <v>646.15126572953795</v>
      </c>
      <c r="G11261">
        <v>323.05898743824702</v>
      </c>
      <c r="H11261">
        <v>969.26341897800398</v>
      </c>
      <c r="I11261">
        <v>1259.0748009423501</v>
      </c>
    </row>
    <row r="11262" spans="1:9" x14ac:dyDescent="0.25">
      <c r="A11262" t="s">
        <v>75</v>
      </c>
      <c r="B11262">
        <v>2004</v>
      </c>
      <c r="C11262">
        <v>4</v>
      </c>
      <c r="D11262">
        <v>3099.2588996780401</v>
      </c>
      <c r="E11262">
        <v>8587.1580321191504</v>
      </c>
      <c r="F11262">
        <v>74.509899605577601</v>
      </c>
      <c r="G11262">
        <v>37.242738129266399</v>
      </c>
      <c r="H11262">
        <v>648.98087079536003</v>
      </c>
      <c r="I11262">
        <v>2398.8609284949098</v>
      </c>
    </row>
    <row r="11263" spans="1:9" x14ac:dyDescent="0.25">
      <c r="A11263" t="s">
        <v>75</v>
      </c>
      <c r="B11263">
        <v>2004</v>
      </c>
      <c r="C11263">
        <v>5</v>
      </c>
      <c r="D11263">
        <v>3246.1003532411301</v>
      </c>
      <c r="E11263">
        <v>7822.4814942803996</v>
      </c>
      <c r="F11263">
        <v>84.719242461689106</v>
      </c>
      <c r="G11263">
        <v>42.347192083309601</v>
      </c>
      <c r="H11263">
        <v>1209.73793513444</v>
      </c>
      <c r="I11263">
        <v>2720.48975233382</v>
      </c>
    </row>
    <row r="11264" spans="1:9" x14ac:dyDescent="0.25">
      <c r="A11264" t="s">
        <v>75</v>
      </c>
      <c r="B11264">
        <v>2004</v>
      </c>
      <c r="C11264">
        <v>6</v>
      </c>
      <c r="D11264">
        <v>2562.4115696454901</v>
      </c>
      <c r="E11264">
        <v>8187.0677935478197</v>
      </c>
      <c r="F11264">
        <v>407.397239942216</v>
      </c>
      <c r="G11264">
        <v>203.68477130656501</v>
      </c>
      <c r="H11264">
        <v>2985.6126508051698</v>
      </c>
      <c r="I11264">
        <v>2359.4159139378498</v>
      </c>
    </row>
    <row r="11265" spans="1:9" x14ac:dyDescent="0.25">
      <c r="A11265" t="s">
        <v>75</v>
      </c>
      <c r="B11265">
        <v>2004</v>
      </c>
      <c r="C11265">
        <v>7</v>
      </c>
      <c r="D11265">
        <v>1704.1114566753199</v>
      </c>
      <c r="E11265">
        <v>8868.7742039425593</v>
      </c>
      <c r="F11265">
        <v>1231.0346045497599</v>
      </c>
      <c r="G11265">
        <v>615.499197272164</v>
      </c>
      <c r="H11265">
        <v>2779.3489668862098</v>
      </c>
      <c r="I11265">
        <v>1786.8602854451401</v>
      </c>
    </row>
    <row r="11266" spans="1:9" x14ac:dyDescent="0.25">
      <c r="A11266" t="s">
        <v>75</v>
      </c>
      <c r="B11266">
        <v>2004</v>
      </c>
      <c r="C11266">
        <v>8</v>
      </c>
      <c r="D11266">
        <v>1133.75985513094</v>
      </c>
      <c r="E11266">
        <v>8902.8654995866309</v>
      </c>
      <c r="F11266">
        <v>1349.93781126567</v>
      </c>
      <c r="G11266">
        <v>674.95004111567903</v>
      </c>
      <c r="H11266">
        <v>2572.8268645018802</v>
      </c>
      <c r="I11266">
        <v>1227.1574579568201</v>
      </c>
    </row>
    <row r="11267" spans="1:9" x14ac:dyDescent="0.25">
      <c r="A11267" t="s">
        <v>75</v>
      </c>
      <c r="B11267">
        <v>2004</v>
      </c>
      <c r="C11267">
        <v>9</v>
      </c>
      <c r="D11267">
        <v>609.62639351305097</v>
      </c>
      <c r="E11267">
        <v>8977.3778122494496</v>
      </c>
      <c r="F11267">
        <v>1252.5545511211999</v>
      </c>
      <c r="G11267">
        <v>626.25842748434798</v>
      </c>
      <c r="H11267">
        <v>2192.9565250412802</v>
      </c>
      <c r="I11267">
        <v>707.36911793833303</v>
      </c>
    </row>
    <row r="11268" spans="1:9" x14ac:dyDescent="0.25">
      <c r="A11268" t="s">
        <v>75</v>
      </c>
      <c r="B11268">
        <v>2004</v>
      </c>
      <c r="C11268">
        <v>10</v>
      </c>
      <c r="D11268">
        <v>373.71864495403202</v>
      </c>
      <c r="E11268">
        <v>9085.8390477301</v>
      </c>
      <c r="F11268">
        <v>1697.8310309400199</v>
      </c>
      <c r="G11268">
        <v>848.89495457825399</v>
      </c>
      <c r="H11268">
        <v>2117.2325763428498</v>
      </c>
      <c r="I11268">
        <v>446.09527060122502</v>
      </c>
    </row>
    <row r="11269" spans="1:9" x14ac:dyDescent="0.25">
      <c r="A11269" t="s">
        <v>75</v>
      </c>
      <c r="B11269">
        <v>2004</v>
      </c>
      <c r="C11269">
        <v>11</v>
      </c>
      <c r="D11269">
        <v>428.89750192121198</v>
      </c>
      <c r="E11269">
        <v>9075.7891219393896</v>
      </c>
      <c r="F11269">
        <v>1458.99406413629</v>
      </c>
      <c r="G11269">
        <v>729.47697188290704</v>
      </c>
      <c r="H11269">
        <v>1862.4360369712399</v>
      </c>
      <c r="I11269">
        <v>395.76865511395903</v>
      </c>
    </row>
    <row r="11270" spans="1:9" x14ac:dyDescent="0.25">
      <c r="A11270" t="s">
        <v>75</v>
      </c>
      <c r="B11270">
        <v>2004</v>
      </c>
      <c r="C11270">
        <v>12</v>
      </c>
      <c r="D11270">
        <v>662.82018114047696</v>
      </c>
      <c r="E11270">
        <v>9119.4886408880593</v>
      </c>
      <c r="F11270">
        <v>1205.44791206488</v>
      </c>
      <c r="G11270">
        <v>602.70395737836202</v>
      </c>
      <c r="H11270">
        <v>1086.63526875036</v>
      </c>
      <c r="I11270">
        <v>405.00145140348701</v>
      </c>
    </row>
    <row r="11271" spans="1:9" x14ac:dyDescent="0.25">
      <c r="A11271" t="s">
        <v>75</v>
      </c>
      <c r="B11271">
        <v>2005</v>
      </c>
      <c r="C11271">
        <v>1</v>
      </c>
      <c r="D11271">
        <v>940.44060773316801</v>
      </c>
      <c r="E11271">
        <v>9112.0383168960707</v>
      </c>
      <c r="F11271">
        <v>1276.7240226255999</v>
      </c>
      <c r="G11271">
        <v>638.34146209708103</v>
      </c>
      <c r="H11271">
        <v>1457.7783216570399</v>
      </c>
      <c r="I11271">
        <v>380.98636512600399</v>
      </c>
    </row>
    <row r="11272" spans="1:9" x14ac:dyDescent="0.25">
      <c r="A11272" t="s">
        <v>75</v>
      </c>
      <c r="B11272">
        <v>2005</v>
      </c>
      <c r="C11272">
        <v>2</v>
      </c>
      <c r="D11272">
        <v>1042.5352632911099</v>
      </c>
      <c r="E11272">
        <v>9164.1623065969907</v>
      </c>
      <c r="F11272">
        <v>1125.07008632661</v>
      </c>
      <c r="G11272">
        <v>562.51797406292201</v>
      </c>
      <c r="H11272">
        <v>1106.6558251619299</v>
      </c>
      <c r="I11272">
        <v>448.64489992887502</v>
      </c>
    </row>
    <row r="11273" spans="1:9" x14ac:dyDescent="0.25">
      <c r="A11273" t="s">
        <v>75</v>
      </c>
      <c r="B11273">
        <v>2005</v>
      </c>
      <c r="C11273">
        <v>3</v>
      </c>
      <c r="D11273">
        <v>2151.9799609977499</v>
      </c>
      <c r="E11273">
        <v>9017.2774725952204</v>
      </c>
      <c r="F11273">
        <v>582.49440467108695</v>
      </c>
      <c r="G11273">
        <v>291.23266857193198</v>
      </c>
      <c r="H11273">
        <v>714.30207360174904</v>
      </c>
      <c r="I11273">
        <v>1269.06081630373</v>
      </c>
    </row>
    <row r="11274" spans="1:9" x14ac:dyDescent="0.25">
      <c r="A11274" t="s">
        <v>75</v>
      </c>
      <c r="B11274">
        <v>2005</v>
      </c>
      <c r="C11274">
        <v>4</v>
      </c>
      <c r="D11274">
        <v>3079.86007859549</v>
      </c>
      <c r="E11274">
        <v>8393.2206743606494</v>
      </c>
      <c r="F11274">
        <v>72.054417901163703</v>
      </c>
      <c r="G11274">
        <v>36.015183145272097</v>
      </c>
      <c r="H11274">
        <v>409.62831520079999</v>
      </c>
      <c r="I11274">
        <v>2304.3757338301102</v>
      </c>
    </row>
    <row r="11275" spans="1:9" x14ac:dyDescent="0.25">
      <c r="A11275" t="s">
        <v>75</v>
      </c>
      <c r="B11275">
        <v>2005</v>
      </c>
      <c r="C11275">
        <v>5</v>
      </c>
      <c r="D11275">
        <v>2932.6721150962298</v>
      </c>
      <c r="E11275">
        <v>8147.8662869264199</v>
      </c>
      <c r="F11275">
        <v>126.303425383774</v>
      </c>
      <c r="G11275">
        <v>63.139218523049401</v>
      </c>
      <c r="H11275">
        <v>1982.6756132496</v>
      </c>
      <c r="I11275">
        <v>2571.8004894312098</v>
      </c>
    </row>
    <row r="11276" spans="1:9" x14ac:dyDescent="0.25">
      <c r="A11276" t="s">
        <v>75</v>
      </c>
      <c r="B11276">
        <v>2005</v>
      </c>
      <c r="C11276">
        <v>6</v>
      </c>
      <c r="D11276">
        <v>2484.6982463797699</v>
      </c>
      <c r="E11276">
        <v>8644.0420065399194</v>
      </c>
      <c r="F11276">
        <v>419.61805235830701</v>
      </c>
      <c r="G11276">
        <v>209.79622797775099</v>
      </c>
      <c r="H11276">
        <v>2546.6677809830699</v>
      </c>
      <c r="I11276">
        <v>2474.0676763677998</v>
      </c>
    </row>
    <row r="11277" spans="1:9" x14ac:dyDescent="0.25">
      <c r="A11277" t="s">
        <v>75</v>
      </c>
      <c r="B11277">
        <v>2005</v>
      </c>
      <c r="C11277">
        <v>7</v>
      </c>
      <c r="D11277">
        <v>2115.84568240011</v>
      </c>
      <c r="E11277">
        <v>8514.1597218946808</v>
      </c>
      <c r="F11277">
        <v>1124.88289603712</v>
      </c>
      <c r="G11277">
        <v>562.427082677577</v>
      </c>
      <c r="H11277">
        <v>3299.7402700990201</v>
      </c>
      <c r="I11277">
        <v>2078.65953597323</v>
      </c>
    </row>
    <row r="11278" spans="1:9" x14ac:dyDescent="0.25">
      <c r="A11278" t="s">
        <v>75</v>
      </c>
      <c r="B11278">
        <v>2005</v>
      </c>
      <c r="C11278">
        <v>8</v>
      </c>
      <c r="D11278">
        <v>1078.98950496005</v>
      </c>
      <c r="E11278">
        <v>8902.0257991436793</v>
      </c>
      <c r="F11278">
        <v>1648.16798333982</v>
      </c>
      <c r="G11278">
        <v>824.06653170708</v>
      </c>
      <c r="H11278">
        <v>2954.9932860591098</v>
      </c>
      <c r="I11278">
        <v>1176.7942997861701</v>
      </c>
    </row>
    <row r="11279" spans="1:9" x14ac:dyDescent="0.25">
      <c r="A11279" t="s">
        <v>75</v>
      </c>
      <c r="B11279">
        <v>2005</v>
      </c>
      <c r="C11279">
        <v>9</v>
      </c>
      <c r="D11279">
        <v>708.68004647546195</v>
      </c>
      <c r="E11279">
        <v>8930.4097572047394</v>
      </c>
      <c r="F11279">
        <v>332.59956772752901</v>
      </c>
      <c r="G11279">
        <v>166.28605584647599</v>
      </c>
      <c r="H11279">
        <v>467.13604804362302</v>
      </c>
      <c r="I11279">
        <v>800.32420410055204</v>
      </c>
    </row>
    <row r="11280" spans="1:9" x14ac:dyDescent="0.25">
      <c r="A11280" t="s">
        <v>75</v>
      </c>
      <c r="B11280">
        <v>2005</v>
      </c>
      <c r="C11280">
        <v>10</v>
      </c>
      <c r="D11280">
        <v>489.64548751920103</v>
      </c>
      <c r="E11280">
        <v>9057.6143200828592</v>
      </c>
      <c r="F11280">
        <v>1332.6066985125101</v>
      </c>
      <c r="G11280">
        <v>666.28511978210395</v>
      </c>
      <c r="H11280">
        <v>1663.5405633099199</v>
      </c>
      <c r="I11280">
        <v>552.68389169506099</v>
      </c>
    </row>
    <row r="11281" spans="1:9" x14ac:dyDescent="0.25">
      <c r="A11281" t="s">
        <v>75</v>
      </c>
      <c r="B11281">
        <v>2005</v>
      </c>
      <c r="C11281">
        <v>11</v>
      </c>
      <c r="D11281">
        <v>380.24109998287503</v>
      </c>
      <c r="E11281">
        <v>9126.3092617868006</v>
      </c>
      <c r="F11281">
        <v>1335.03119151379</v>
      </c>
      <c r="G11281">
        <v>667.49368627336298</v>
      </c>
      <c r="H11281">
        <v>1353.41928756588</v>
      </c>
      <c r="I11281">
        <v>370.44244246511698</v>
      </c>
    </row>
    <row r="11282" spans="1:9" x14ac:dyDescent="0.25">
      <c r="A11282" t="s">
        <v>75</v>
      </c>
      <c r="B11282">
        <v>2005</v>
      </c>
      <c r="C11282">
        <v>12</v>
      </c>
      <c r="D11282">
        <v>516.89451329403698</v>
      </c>
      <c r="E11282">
        <v>9128.7790993980398</v>
      </c>
      <c r="F11282">
        <v>1554.67589317087</v>
      </c>
      <c r="G11282">
        <v>777.31936362418503</v>
      </c>
      <c r="H11282">
        <v>1783.3211405095101</v>
      </c>
      <c r="I11282">
        <v>343.71035025443501</v>
      </c>
    </row>
    <row r="11283" spans="1:9" x14ac:dyDescent="0.25">
      <c r="A11283" t="s">
        <v>75</v>
      </c>
      <c r="B11283">
        <v>2006</v>
      </c>
      <c r="C11283">
        <v>1</v>
      </c>
      <c r="D11283">
        <v>862.94141449409199</v>
      </c>
      <c r="E11283">
        <v>9144.3685887301708</v>
      </c>
      <c r="F11283">
        <v>934.73302290003699</v>
      </c>
      <c r="G11283">
        <v>467.348915608487</v>
      </c>
      <c r="H11283">
        <v>563.90433039262302</v>
      </c>
      <c r="I11283">
        <v>356.50786973710302</v>
      </c>
    </row>
    <row r="11284" spans="1:9" x14ac:dyDescent="0.25">
      <c r="A11284" t="s">
        <v>75</v>
      </c>
      <c r="B11284">
        <v>2006</v>
      </c>
      <c r="C11284">
        <v>2</v>
      </c>
      <c r="D11284">
        <v>1090.24337956823</v>
      </c>
      <c r="E11284">
        <v>9127.1463421493499</v>
      </c>
      <c r="F11284">
        <v>1200.2148909289699</v>
      </c>
      <c r="G11284">
        <v>600.09054176757797</v>
      </c>
      <c r="H11284">
        <v>1369.1931689282401</v>
      </c>
      <c r="I11284">
        <v>466.15447118077799</v>
      </c>
    </row>
    <row r="11285" spans="1:9" x14ac:dyDescent="0.25">
      <c r="A11285" t="s">
        <v>75</v>
      </c>
      <c r="B11285">
        <v>2006</v>
      </c>
      <c r="C11285">
        <v>3</v>
      </c>
      <c r="D11285">
        <v>1753.4377914986101</v>
      </c>
      <c r="E11285">
        <v>9140.0476437678608</v>
      </c>
      <c r="F11285">
        <v>946.10540292979499</v>
      </c>
      <c r="G11285">
        <v>473.035322559843</v>
      </c>
      <c r="H11285">
        <v>1376.4797399597401</v>
      </c>
      <c r="I11285">
        <v>1059.72701061725</v>
      </c>
    </row>
    <row r="11286" spans="1:9" x14ac:dyDescent="0.25">
      <c r="A11286" t="s">
        <v>75</v>
      </c>
      <c r="B11286">
        <v>2006</v>
      </c>
      <c r="C11286">
        <v>4</v>
      </c>
      <c r="D11286">
        <v>2439.0314407071101</v>
      </c>
      <c r="E11286">
        <v>9037.7688539862102</v>
      </c>
      <c r="F11286">
        <v>467.47269093082599</v>
      </c>
      <c r="G11286">
        <v>233.723715552257</v>
      </c>
      <c r="H11286">
        <v>1529.3445854366701</v>
      </c>
      <c r="I11286">
        <v>2015.2957080159299</v>
      </c>
    </row>
    <row r="11287" spans="1:9" x14ac:dyDescent="0.25">
      <c r="A11287" t="s">
        <v>75</v>
      </c>
      <c r="B11287">
        <v>2006</v>
      </c>
      <c r="C11287">
        <v>5</v>
      </c>
      <c r="D11287">
        <v>3223.89953256231</v>
      </c>
      <c r="E11287">
        <v>8442.9024459930406</v>
      </c>
      <c r="F11287">
        <v>310.04100937248501</v>
      </c>
      <c r="G11287">
        <v>155.00807567309101</v>
      </c>
      <c r="H11287">
        <v>2226.4518152262199</v>
      </c>
      <c r="I11287">
        <v>2926.1385010044601</v>
      </c>
    </row>
    <row r="11288" spans="1:9" x14ac:dyDescent="0.25">
      <c r="A11288" t="s">
        <v>75</v>
      </c>
      <c r="B11288">
        <v>2006</v>
      </c>
      <c r="C11288">
        <v>6</v>
      </c>
      <c r="D11288">
        <v>2874.8740880148898</v>
      </c>
      <c r="E11288">
        <v>8255.7753948873906</v>
      </c>
      <c r="F11288">
        <v>110.506530533256</v>
      </c>
      <c r="G11288">
        <v>55.241101502865497</v>
      </c>
      <c r="H11288">
        <v>1448.8841236931801</v>
      </c>
      <c r="I11288">
        <v>2714.59186243453</v>
      </c>
    </row>
    <row r="11289" spans="1:9" x14ac:dyDescent="0.25">
      <c r="A11289" t="s">
        <v>75</v>
      </c>
      <c r="B11289">
        <v>2006</v>
      </c>
      <c r="C11289">
        <v>7</v>
      </c>
      <c r="D11289">
        <v>2327.21426466409</v>
      </c>
      <c r="E11289">
        <v>8231.5345258960006</v>
      </c>
      <c r="F11289">
        <v>365.23160906886602</v>
      </c>
      <c r="G11289">
        <v>182.60340423974901</v>
      </c>
      <c r="H11289">
        <v>1573.0064144279499</v>
      </c>
      <c r="I11289">
        <v>2222.5578176771601</v>
      </c>
    </row>
    <row r="11290" spans="1:9" x14ac:dyDescent="0.25">
      <c r="A11290" t="s">
        <v>75</v>
      </c>
      <c r="B11290">
        <v>2006</v>
      </c>
      <c r="C11290">
        <v>8</v>
      </c>
      <c r="D11290">
        <v>1280.57911084138</v>
      </c>
      <c r="E11290">
        <v>8667.9849963293509</v>
      </c>
      <c r="F11290">
        <v>1701.3411881545801</v>
      </c>
      <c r="G11290">
        <v>850.65676037542801</v>
      </c>
      <c r="H11290">
        <v>3888.0366537875302</v>
      </c>
      <c r="I11290">
        <v>1327.15623875138</v>
      </c>
    </row>
    <row r="11291" spans="1:9" x14ac:dyDescent="0.25">
      <c r="A11291" t="s">
        <v>75</v>
      </c>
      <c r="B11291">
        <v>2006</v>
      </c>
      <c r="C11291">
        <v>9</v>
      </c>
      <c r="D11291">
        <v>725.33856355057696</v>
      </c>
      <c r="E11291">
        <v>9042.0869226159703</v>
      </c>
      <c r="F11291">
        <v>787.23435519428801</v>
      </c>
      <c r="G11291">
        <v>393.60234053687799</v>
      </c>
      <c r="H11291">
        <v>1010.76158979816</v>
      </c>
      <c r="I11291">
        <v>826.13368772019396</v>
      </c>
    </row>
    <row r="11292" spans="1:9" x14ac:dyDescent="0.25">
      <c r="A11292" t="s">
        <v>75</v>
      </c>
      <c r="B11292">
        <v>2006</v>
      </c>
      <c r="C11292">
        <v>10</v>
      </c>
      <c r="D11292">
        <v>395.44603557490001</v>
      </c>
      <c r="E11292">
        <v>9046.4942331607108</v>
      </c>
      <c r="F11292">
        <v>2762.5753063666998</v>
      </c>
      <c r="G11292">
        <v>1381.2646503605499</v>
      </c>
      <c r="H11292">
        <v>4272.8674312007297</v>
      </c>
      <c r="I11292">
        <v>463.38017427400098</v>
      </c>
    </row>
    <row r="11293" spans="1:9" x14ac:dyDescent="0.25">
      <c r="A11293" t="s">
        <v>75</v>
      </c>
      <c r="B11293">
        <v>2006</v>
      </c>
      <c r="C11293">
        <v>11</v>
      </c>
      <c r="D11293">
        <v>407.61104125987902</v>
      </c>
      <c r="E11293">
        <v>9058.1241678906208</v>
      </c>
      <c r="F11293">
        <v>1618.01363192234</v>
      </c>
      <c r="G11293">
        <v>808.98800103165104</v>
      </c>
      <c r="H11293">
        <v>2197.3930178093201</v>
      </c>
      <c r="I11293">
        <v>383.34375203746998</v>
      </c>
    </row>
    <row r="11294" spans="1:9" x14ac:dyDescent="0.25">
      <c r="A11294" t="s">
        <v>75</v>
      </c>
      <c r="B11294">
        <v>2006</v>
      </c>
      <c r="C11294">
        <v>12</v>
      </c>
      <c r="D11294">
        <v>702.95985067924903</v>
      </c>
      <c r="E11294">
        <v>9140.4782086047398</v>
      </c>
      <c r="F11294">
        <v>1391.05662970149</v>
      </c>
      <c r="G11294">
        <v>695.51017569405599</v>
      </c>
      <c r="H11294">
        <v>1548.1973168960999</v>
      </c>
      <c r="I11294">
        <v>426.23951409060197</v>
      </c>
    </row>
    <row r="11295" spans="1:9" x14ac:dyDescent="0.25">
      <c r="A11295" t="s">
        <v>75</v>
      </c>
      <c r="B11295">
        <v>2007</v>
      </c>
      <c r="C11295">
        <v>1</v>
      </c>
      <c r="D11295">
        <v>1043.82090859101</v>
      </c>
      <c r="E11295">
        <v>9081.3269847503707</v>
      </c>
      <c r="F11295">
        <v>1966.2186802830799</v>
      </c>
      <c r="G11295">
        <v>983.08716842777403</v>
      </c>
      <c r="H11295">
        <v>2719.55494880385</v>
      </c>
      <c r="I11295">
        <v>406.98636189678899</v>
      </c>
    </row>
    <row r="11296" spans="1:9" x14ac:dyDescent="0.25">
      <c r="A11296" t="s">
        <v>75</v>
      </c>
      <c r="B11296">
        <v>2007</v>
      </c>
      <c r="C11296">
        <v>2</v>
      </c>
      <c r="D11296">
        <v>990.96104496181397</v>
      </c>
      <c r="E11296">
        <v>9162.34281166656</v>
      </c>
      <c r="F11296">
        <v>1024.47459510928</v>
      </c>
      <c r="G11296">
        <v>512.22154698500697</v>
      </c>
      <c r="H11296">
        <v>906.06261096408696</v>
      </c>
      <c r="I11296">
        <v>425.37267449904903</v>
      </c>
    </row>
    <row r="11297" spans="1:9" x14ac:dyDescent="0.25">
      <c r="A11297" t="s">
        <v>75</v>
      </c>
      <c r="B11297">
        <v>2007</v>
      </c>
      <c r="C11297">
        <v>3</v>
      </c>
      <c r="D11297">
        <v>2336.4896086018198</v>
      </c>
      <c r="E11297">
        <v>9087.3855222837701</v>
      </c>
      <c r="F11297">
        <v>662.84864550792702</v>
      </c>
      <c r="G11297">
        <v>331.40961741289999</v>
      </c>
      <c r="H11297">
        <v>974.02076750787205</v>
      </c>
      <c r="I11297">
        <v>1391.35630537261</v>
      </c>
    </row>
    <row r="11298" spans="1:9" x14ac:dyDescent="0.25">
      <c r="A11298" t="s">
        <v>75</v>
      </c>
      <c r="B11298">
        <v>2007</v>
      </c>
      <c r="C11298">
        <v>4</v>
      </c>
      <c r="D11298">
        <v>3341.96576074723</v>
      </c>
      <c r="E11298">
        <v>8408.35472212067</v>
      </c>
      <c r="F11298">
        <v>82.840854308841003</v>
      </c>
      <c r="G11298">
        <v>41.408175152946797</v>
      </c>
      <c r="H11298">
        <v>773.12338098730504</v>
      </c>
      <c r="I11298">
        <v>2504.2817816326201</v>
      </c>
    </row>
    <row r="11299" spans="1:9" x14ac:dyDescent="0.25">
      <c r="A11299" t="s">
        <v>75</v>
      </c>
      <c r="B11299">
        <v>2007</v>
      </c>
      <c r="C11299">
        <v>5</v>
      </c>
      <c r="D11299">
        <v>2982.7169260293599</v>
      </c>
      <c r="E11299">
        <v>7807.4399541914299</v>
      </c>
      <c r="F11299">
        <v>103.518107089145</v>
      </c>
      <c r="G11299">
        <v>51.746572057730198</v>
      </c>
      <c r="H11299">
        <v>1647.91485160965</v>
      </c>
      <c r="I11299">
        <v>2486.74332135337</v>
      </c>
    </row>
    <row r="11300" spans="1:9" x14ac:dyDescent="0.25">
      <c r="A11300" t="s">
        <v>75</v>
      </c>
      <c r="B11300">
        <v>2007</v>
      </c>
      <c r="C11300">
        <v>6</v>
      </c>
      <c r="D11300">
        <v>2936.3019365853302</v>
      </c>
      <c r="E11300">
        <v>7836.2634030053696</v>
      </c>
      <c r="F11300">
        <v>137.82501199920901</v>
      </c>
      <c r="G11300">
        <v>68.900448120070905</v>
      </c>
      <c r="H11300">
        <v>1896.7460254197699</v>
      </c>
      <c r="I11300">
        <v>2597.3722022663701</v>
      </c>
    </row>
    <row r="11301" spans="1:9" x14ac:dyDescent="0.25">
      <c r="A11301" t="s">
        <v>75</v>
      </c>
      <c r="B11301">
        <v>2007</v>
      </c>
      <c r="C11301">
        <v>7</v>
      </c>
      <c r="D11301">
        <v>1700.6502658550601</v>
      </c>
      <c r="E11301">
        <v>8733.32545709228</v>
      </c>
      <c r="F11301">
        <v>476.44150956998902</v>
      </c>
      <c r="G11301">
        <v>238.20659779144299</v>
      </c>
      <c r="H11301">
        <v>1934.0260645485</v>
      </c>
      <c r="I11301">
        <v>1741.3198363188901</v>
      </c>
    </row>
    <row r="11302" spans="1:9" x14ac:dyDescent="0.25">
      <c r="A11302" t="s">
        <v>75</v>
      </c>
      <c r="B11302">
        <v>2007</v>
      </c>
      <c r="C11302">
        <v>8</v>
      </c>
      <c r="D11302">
        <v>1189.0026189891901</v>
      </c>
      <c r="E11302">
        <v>8941.2187087091097</v>
      </c>
      <c r="F11302">
        <v>715.00495179740801</v>
      </c>
      <c r="G11302">
        <v>357.48691871381999</v>
      </c>
      <c r="H11302">
        <v>1463.30965304862</v>
      </c>
      <c r="I11302">
        <v>1290.67947920442</v>
      </c>
    </row>
    <row r="11303" spans="1:9" x14ac:dyDescent="0.25">
      <c r="A11303" t="s">
        <v>75</v>
      </c>
      <c r="B11303">
        <v>2007</v>
      </c>
      <c r="C11303">
        <v>9</v>
      </c>
      <c r="D11303">
        <v>555.16308289062999</v>
      </c>
      <c r="E11303">
        <v>8995.6921226149007</v>
      </c>
      <c r="F11303">
        <v>1581.09550687562</v>
      </c>
      <c r="G11303">
        <v>790.52842699987002</v>
      </c>
      <c r="H11303">
        <v>2368.88459907688</v>
      </c>
      <c r="I11303">
        <v>654.93158782156002</v>
      </c>
    </row>
    <row r="11304" spans="1:9" x14ac:dyDescent="0.25">
      <c r="A11304" t="s">
        <v>75</v>
      </c>
      <c r="B11304">
        <v>2007</v>
      </c>
      <c r="C11304">
        <v>10</v>
      </c>
      <c r="D11304">
        <v>414.12300406491198</v>
      </c>
      <c r="E11304">
        <v>9052.6397204739405</v>
      </c>
      <c r="F11304">
        <v>886.343504201928</v>
      </c>
      <c r="G11304">
        <v>443.15354530696902</v>
      </c>
      <c r="H11304">
        <v>835.24701877851805</v>
      </c>
      <c r="I11304">
        <v>484.007394919842</v>
      </c>
    </row>
    <row r="11305" spans="1:9" x14ac:dyDescent="0.25">
      <c r="A11305" t="s">
        <v>75</v>
      </c>
      <c r="B11305">
        <v>2007</v>
      </c>
      <c r="C11305">
        <v>11</v>
      </c>
      <c r="D11305">
        <v>369.74273575938503</v>
      </c>
      <c r="E11305">
        <v>9113.5142220928901</v>
      </c>
      <c r="F11305">
        <v>1694.50119890837</v>
      </c>
      <c r="G11305">
        <v>847.23059684154396</v>
      </c>
      <c r="H11305">
        <v>2114.7410356806699</v>
      </c>
      <c r="I11305">
        <v>361.75233463347598</v>
      </c>
    </row>
    <row r="11306" spans="1:9" x14ac:dyDescent="0.25">
      <c r="A11306" t="s">
        <v>75</v>
      </c>
      <c r="B11306">
        <v>2007</v>
      </c>
      <c r="C11306">
        <v>12</v>
      </c>
      <c r="D11306">
        <v>547.31290403269497</v>
      </c>
      <c r="E11306">
        <v>9047.6385359791602</v>
      </c>
      <c r="F11306">
        <v>1714.8745658795799</v>
      </c>
      <c r="G11306">
        <v>857.41609841357695</v>
      </c>
      <c r="H11306">
        <v>2225.8911443420702</v>
      </c>
      <c r="I11306">
        <v>357.87032070191401</v>
      </c>
    </row>
    <row r="11307" spans="1:9" x14ac:dyDescent="0.25">
      <c r="A11307" t="s">
        <v>75</v>
      </c>
      <c r="B11307">
        <v>2008</v>
      </c>
      <c r="C11307">
        <v>1</v>
      </c>
      <c r="D11307">
        <v>927.24470641405401</v>
      </c>
      <c r="E11307">
        <v>9146.59804934571</v>
      </c>
      <c r="F11307">
        <v>1959.2787102243999</v>
      </c>
      <c r="G11307">
        <v>979.61788406555502</v>
      </c>
      <c r="H11307">
        <v>2526.9596001643899</v>
      </c>
      <c r="I11307">
        <v>373.341877704193</v>
      </c>
    </row>
    <row r="11308" spans="1:9" x14ac:dyDescent="0.25">
      <c r="A11308" t="s">
        <v>75</v>
      </c>
      <c r="B11308">
        <v>2008</v>
      </c>
      <c r="C11308">
        <v>2</v>
      </c>
      <c r="D11308">
        <v>1419.67868327407</v>
      </c>
      <c r="E11308">
        <v>9143.2491846823305</v>
      </c>
      <c r="F11308">
        <v>1022.50439690087</v>
      </c>
      <c r="G11308">
        <v>511.235527659924</v>
      </c>
      <c r="H11308">
        <v>1177.4686619967499</v>
      </c>
      <c r="I11308">
        <v>589.09554364082305</v>
      </c>
    </row>
    <row r="11309" spans="1:9" x14ac:dyDescent="0.25">
      <c r="A11309" t="s">
        <v>75</v>
      </c>
      <c r="B11309">
        <v>2008</v>
      </c>
      <c r="C11309">
        <v>3</v>
      </c>
      <c r="D11309">
        <v>1782.96386171833</v>
      </c>
      <c r="E11309">
        <v>9122.6701629466297</v>
      </c>
      <c r="F11309">
        <v>972.84644849352503</v>
      </c>
      <c r="G11309">
        <v>486.403451252595</v>
      </c>
      <c r="H11309">
        <v>1457.8184784124301</v>
      </c>
      <c r="I11309">
        <v>1090.3013996592999</v>
      </c>
    </row>
    <row r="11310" spans="1:9" x14ac:dyDescent="0.25">
      <c r="A11310" t="s">
        <v>75</v>
      </c>
      <c r="B11310">
        <v>2008</v>
      </c>
      <c r="C11310">
        <v>4</v>
      </c>
      <c r="D11310">
        <v>2981.64952023245</v>
      </c>
      <c r="E11310">
        <v>8809.3588464637705</v>
      </c>
      <c r="F11310">
        <v>402.58476024096302</v>
      </c>
      <c r="G11310">
        <v>201.27756735169501</v>
      </c>
      <c r="H11310">
        <v>1079.17646092781</v>
      </c>
      <c r="I11310">
        <v>2395.3861148588398</v>
      </c>
    </row>
    <row r="11311" spans="1:9" x14ac:dyDescent="0.25">
      <c r="A11311" t="s">
        <v>75</v>
      </c>
      <c r="B11311">
        <v>2008</v>
      </c>
      <c r="C11311">
        <v>5</v>
      </c>
      <c r="D11311">
        <v>3546.4841611911602</v>
      </c>
      <c r="E11311">
        <v>7755.1692179867496</v>
      </c>
      <c r="F11311">
        <v>80.984903952243897</v>
      </c>
      <c r="G11311">
        <v>40.479810856632902</v>
      </c>
      <c r="H11311">
        <v>1067.0066993338401</v>
      </c>
      <c r="I11311">
        <v>2939.7627500397198</v>
      </c>
    </row>
    <row r="11312" spans="1:9" x14ac:dyDescent="0.25">
      <c r="A11312" t="s">
        <v>75</v>
      </c>
      <c r="B11312">
        <v>2008</v>
      </c>
      <c r="C11312">
        <v>6</v>
      </c>
      <c r="D11312">
        <v>2837.7305266732601</v>
      </c>
      <c r="E11312">
        <v>6987.7958027594004</v>
      </c>
      <c r="F11312">
        <v>83.442006828914302</v>
      </c>
      <c r="G11312">
        <v>41.708879978645697</v>
      </c>
      <c r="H11312">
        <v>1410.4274640610299</v>
      </c>
      <c r="I11312">
        <v>2183.5115142674599</v>
      </c>
    </row>
    <row r="11313" spans="1:9" x14ac:dyDescent="0.25">
      <c r="A11313" t="s">
        <v>75</v>
      </c>
      <c r="B11313">
        <v>2008</v>
      </c>
      <c r="C11313">
        <v>7</v>
      </c>
      <c r="D11313">
        <v>2119.8767123056</v>
      </c>
      <c r="E11313">
        <v>7989.4500614463695</v>
      </c>
      <c r="F11313">
        <v>212.96134750979999</v>
      </c>
      <c r="G11313">
        <v>106.468286880683</v>
      </c>
      <c r="H11313">
        <v>1827.12219640631</v>
      </c>
      <c r="I11313">
        <v>1947.2597141645199</v>
      </c>
    </row>
    <row r="11314" spans="1:9" x14ac:dyDescent="0.25">
      <c r="A11314" t="s">
        <v>75</v>
      </c>
      <c r="B11314">
        <v>2008</v>
      </c>
      <c r="C11314">
        <v>8</v>
      </c>
      <c r="D11314">
        <v>901.06982241709102</v>
      </c>
      <c r="E11314">
        <v>8894.5950532302904</v>
      </c>
      <c r="F11314">
        <v>2743.8144644885801</v>
      </c>
      <c r="G11314">
        <v>1371.88399456717</v>
      </c>
      <c r="H11314">
        <v>5755.38078477607</v>
      </c>
      <c r="I11314">
        <v>993.72538955192601</v>
      </c>
    </row>
    <row r="11315" spans="1:9" x14ac:dyDescent="0.25">
      <c r="A11315" t="s">
        <v>75</v>
      </c>
      <c r="B11315">
        <v>2008</v>
      </c>
      <c r="C11315">
        <v>9</v>
      </c>
      <c r="D11315">
        <v>517.53906443191897</v>
      </c>
      <c r="E11315">
        <v>9039.3293722323506</v>
      </c>
      <c r="F11315">
        <v>1092.0301117943</v>
      </c>
      <c r="G11315">
        <v>545.99746609393003</v>
      </c>
      <c r="H11315">
        <v>1291.54800623907</v>
      </c>
      <c r="I11315">
        <v>618.04644064658396</v>
      </c>
    </row>
    <row r="11316" spans="1:9" x14ac:dyDescent="0.25">
      <c r="A11316" t="s">
        <v>75</v>
      </c>
      <c r="B11316">
        <v>2008</v>
      </c>
      <c r="C11316">
        <v>10</v>
      </c>
      <c r="D11316">
        <v>407.34533071132199</v>
      </c>
      <c r="E11316">
        <v>9023.4537581217992</v>
      </c>
      <c r="F11316">
        <v>2007.67317223392</v>
      </c>
      <c r="G11316">
        <v>1003.8157050205</v>
      </c>
      <c r="H11316">
        <v>2728.95826448963</v>
      </c>
      <c r="I11316">
        <v>472.59694322624898</v>
      </c>
    </row>
    <row r="11317" spans="1:9" x14ac:dyDescent="0.25">
      <c r="A11317" t="s">
        <v>75</v>
      </c>
      <c r="B11317">
        <v>2008</v>
      </c>
      <c r="C11317">
        <v>11</v>
      </c>
      <c r="D11317">
        <v>398.98419299376701</v>
      </c>
      <c r="E11317">
        <v>9033.2714428666695</v>
      </c>
      <c r="F11317">
        <v>1605.5873431515099</v>
      </c>
      <c r="G11317">
        <v>802.77034089733797</v>
      </c>
      <c r="H11317">
        <v>2373.4483989630198</v>
      </c>
      <c r="I11317">
        <v>373.10073769760101</v>
      </c>
    </row>
    <row r="11318" spans="1:9" x14ac:dyDescent="0.25">
      <c r="A11318" t="s">
        <v>75</v>
      </c>
      <c r="B11318">
        <v>2008</v>
      </c>
      <c r="C11318">
        <v>12</v>
      </c>
      <c r="D11318">
        <v>526.04028782680405</v>
      </c>
      <c r="E11318">
        <v>9109.3143196170095</v>
      </c>
      <c r="F11318">
        <v>1663.8156499868401</v>
      </c>
      <c r="G11318">
        <v>831.88662208093695</v>
      </c>
      <c r="H11318">
        <v>2081.9101392427401</v>
      </c>
      <c r="I11318">
        <v>344.82978951625398</v>
      </c>
    </row>
    <row r="11319" spans="1:9" x14ac:dyDescent="0.25">
      <c r="A11319" t="s">
        <v>75</v>
      </c>
      <c r="B11319">
        <v>2009</v>
      </c>
      <c r="C11319">
        <v>1</v>
      </c>
      <c r="D11319">
        <v>802.56338509350599</v>
      </c>
      <c r="E11319">
        <v>9158.4691213882397</v>
      </c>
      <c r="F11319">
        <v>1209.32626996158</v>
      </c>
      <c r="G11319">
        <v>604.64303654734897</v>
      </c>
      <c r="H11319">
        <v>961.010309510463</v>
      </c>
      <c r="I11319">
        <v>341.96610813831802</v>
      </c>
    </row>
    <row r="11320" spans="1:9" x14ac:dyDescent="0.25">
      <c r="A11320" t="s">
        <v>75</v>
      </c>
      <c r="B11320">
        <v>2009</v>
      </c>
      <c r="C11320">
        <v>2</v>
      </c>
      <c r="D11320">
        <v>996.88947759129201</v>
      </c>
      <c r="E11320">
        <v>9169.8678442611708</v>
      </c>
      <c r="F11320">
        <v>1013.8494066155999</v>
      </c>
      <c r="G11320">
        <v>506.90730668839598</v>
      </c>
      <c r="H11320">
        <v>937.82058946696395</v>
      </c>
      <c r="I11320">
        <v>436.47908879690402</v>
      </c>
    </row>
    <row r="11321" spans="1:9" x14ac:dyDescent="0.25">
      <c r="A11321" t="s">
        <v>75</v>
      </c>
      <c r="B11321">
        <v>2009</v>
      </c>
      <c r="C11321">
        <v>3</v>
      </c>
      <c r="D11321">
        <v>1595.69089618674</v>
      </c>
      <c r="E11321">
        <v>9107.3704487959294</v>
      </c>
      <c r="F11321">
        <v>847.77739254098401</v>
      </c>
      <c r="G11321">
        <v>423.87033105074499</v>
      </c>
      <c r="H11321">
        <v>1151.7367592508599</v>
      </c>
      <c r="I11321">
        <v>981.42151160302706</v>
      </c>
    </row>
    <row r="11322" spans="1:9" x14ac:dyDescent="0.25">
      <c r="A11322" t="s">
        <v>75</v>
      </c>
      <c r="B11322">
        <v>2009</v>
      </c>
      <c r="C11322">
        <v>4</v>
      </c>
      <c r="D11322">
        <v>3415.47196052852</v>
      </c>
      <c r="E11322">
        <v>8456.5067870858693</v>
      </c>
      <c r="F11322">
        <v>58.678612842419398</v>
      </c>
      <c r="G11322">
        <v>29.327001947324899</v>
      </c>
      <c r="H11322">
        <v>175.852462992754</v>
      </c>
      <c r="I11322">
        <v>2562.71421462849</v>
      </c>
    </row>
    <row r="11323" spans="1:9" x14ac:dyDescent="0.25">
      <c r="A11323" t="s">
        <v>75</v>
      </c>
      <c r="B11323">
        <v>2009</v>
      </c>
      <c r="C11323">
        <v>5</v>
      </c>
      <c r="D11323">
        <v>3259.6459133019598</v>
      </c>
      <c r="E11323">
        <v>7580.8449704469303</v>
      </c>
      <c r="F11323">
        <v>87.476024094864698</v>
      </c>
      <c r="G11323">
        <v>43.725432930088601</v>
      </c>
      <c r="H11323">
        <v>1369.6322085233501</v>
      </c>
      <c r="I11323">
        <v>2629.67332891363</v>
      </c>
    </row>
    <row r="11324" spans="1:9" x14ac:dyDescent="0.25">
      <c r="A11324" t="s">
        <v>75</v>
      </c>
      <c r="B11324">
        <v>2009</v>
      </c>
      <c r="C11324">
        <v>6</v>
      </c>
      <c r="D11324">
        <v>2526.17072990611</v>
      </c>
      <c r="E11324">
        <v>8235.6158039639304</v>
      </c>
      <c r="F11324">
        <v>648.22854639796299</v>
      </c>
      <c r="G11324">
        <v>324.09828267611903</v>
      </c>
      <c r="H11324">
        <v>3136.33966891507</v>
      </c>
      <c r="I11324">
        <v>2385.7242494369102</v>
      </c>
    </row>
    <row r="11325" spans="1:9" x14ac:dyDescent="0.25">
      <c r="A11325" t="s">
        <v>75</v>
      </c>
      <c r="B11325">
        <v>2009</v>
      </c>
      <c r="C11325">
        <v>7</v>
      </c>
      <c r="D11325">
        <v>1737.4877831240799</v>
      </c>
      <c r="E11325">
        <v>8628.6667238528298</v>
      </c>
      <c r="F11325">
        <v>1782.25579496091</v>
      </c>
      <c r="G11325">
        <v>891.10607301453899</v>
      </c>
      <c r="H11325">
        <v>4813.0650887434304</v>
      </c>
      <c r="I11325">
        <v>1747.31450874949</v>
      </c>
    </row>
    <row r="11326" spans="1:9" x14ac:dyDescent="0.25">
      <c r="A11326" t="s">
        <v>75</v>
      </c>
      <c r="B11326">
        <v>2009</v>
      </c>
      <c r="C11326">
        <v>8</v>
      </c>
      <c r="D11326">
        <v>1183.68448417696</v>
      </c>
      <c r="E11326">
        <v>8886.6864996462991</v>
      </c>
      <c r="F11326">
        <v>1291.5602272962301</v>
      </c>
      <c r="G11326">
        <v>645.76231704096301</v>
      </c>
      <c r="H11326">
        <v>2545.8180339935402</v>
      </c>
      <c r="I11326">
        <v>1281.1592059110501</v>
      </c>
    </row>
    <row r="11327" spans="1:9" x14ac:dyDescent="0.25">
      <c r="A11327" t="s">
        <v>75</v>
      </c>
      <c r="B11327">
        <v>2009</v>
      </c>
      <c r="C11327">
        <v>9</v>
      </c>
      <c r="D11327">
        <v>648.27235231598695</v>
      </c>
      <c r="E11327">
        <v>8971.8173605478005</v>
      </c>
      <c r="F11327">
        <v>970.51404380898896</v>
      </c>
      <c r="G11327">
        <v>485.24094938445</v>
      </c>
      <c r="H11327">
        <v>1368.37208097182</v>
      </c>
      <c r="I11327">
        <v>744.32959521493001</v>
      </c>
    </row>
    <row r="11328" spans="1:9" x14ac:dyDescent="0.25">
      <c r="A11328" t="s">
        <v>75</v>
      </c>
      <c r="B11328">
        <v>2009</v>
      </c>
      <c r="C11328">
        <v>10</v>
      </c>
      <c r="D11328">
        <v>361.86289411503799</v>
      </c>
      <c r="E11328">
        <v>9061.7688309062196</v>
      </c>
      <c r="F11328">
        <v>1569.8771183843201</v>
      </c>
      <c r="G11328">
        <v>784.91494487936404</v>
      </c>
      <c r="H11328">
        <v>2104.7460602071001</v>
      </c>
      <c r="I11328">
        <v>438.41702189579303</v>
      </c>
    </row>
    <row r="11329" spans="1:9" x14ac:dyDescent="0.25">
      <c r="A11329" t="s">
        <v>75</v>
      </c>
      <c r="B11329">
        <v>2009</v>
      </c>
      <c r="C11329">
        <v>11</v>
      </c>
      <c r="D11329">
        <v>353.37797698662303</v>
      </c>
      <c r="E11329">
        <v>9104.6510439054891</v>
      </c>
      <c r="F11329">
        <v>2026.9787810851899</v>
      </c>
      <c r="G11329">
        <v>1013.46705852554</v>
      </c>
      <c r="H11329">
        <v>2605.6919327717601</v>
      </c>
      <c r="I11329">
        <v>344.36645355495699</v>
      </c>
    </row>
    <row r="11330" spans="1:9" x14ac:dyDescent="0.25">
      <c r="A11330" t="s">
        <v>75</v>
      </c>
      <c r="B11330">
        <v>2009</v>
      </c>
      <c r="C11330">
        <v>12</v>
      </c>
      <c r="D11330">
        <v>520.57158377939197</v>
      </c>
      <c r="E11330">
        <v>9135.9856073803803</v>
      </c>
      <c r="F11330">
        <v>1487.50481099231</v>
      </c>
      <c r="G11330">
        <v>743.72989015906705</v>
      </c>
      <c r="H11330">
        <v>1685.9227400904799</v>
      </c>
      <c r="I11330">
        <v>345.702668290796</v>
      </c>
    </row>
    <row r="11331" spans="1:9" x14ac:dyDescent="0.25">
      <c r="A11331" t="s">
        <v>75</v>
      </c>
      <c r="B11331">
        <v>2010</v>
      </c>
      <c r="C11331">
        <v>1</v>
      </c>
      <c r="D11331">
        <v>640.03782947959098</v>
      </c>
      <c r="E11331">
        <v>9138.8842410446196</v>
      </c>
      <c r="F11331">
        <v>1313.2138243417</v>
      </c>
      <c r="G11331">
        <v>656.58779703294601</v>
      </c>
      <c r="H11331">
        <v>967.45100851749703</v>
      </c>
      <c r="I11331">
        <v>293.549037544356</v>
      </c>
    </row>
    <row r="11332" spans="1:9" x14ac:dyDescent="0.25">
      <c r="A11332" t="s">
        <v>75</v>
      </c>
      <c r="B11332">
        <v>2010</v>
      </c>
      <c r="C11332">
        <v>2</v>
      </c>
      <c r="D11332">
        <v>956.40422295396695</v>
      </c>
      <c r="E11332">
        <v>9094.8647878828506</v>
      </c>
      <c r="F11332">
        <v>1294.8657947220499</v>
      </c>
      <c r="G11332">
        <v>647.414572871102</v>
      </c>
      <c r="H11332">
        <v>1751.3332158368</v>
      </c>
      <c r="I11332">
        <v>415.40360300866797</v>
      </c>
    </row>
    <row r="11333" spans="1:9" x14ac:dyDescent="0.25">
      <c r="A11333" t="s">
        <v>75</v>
      </c>
      <c r="B11333">
        <v>2010</v>
      </c>
      <c r="C11333">
        <v>3</v>
      </c>
      <c r="D11333">
        <v>1825.1882343017</v>
      </c>
      <c r="E11333">
        <v>9071.6766771879502</v>
      </c>
      <c r="F11333">
        <v>711.07272105617199</v>
      </c>
      <c r="G11333">
        <v>355.51811890819801</v>
      </c>
      <c r="H11333">
        <v>1146.8636739503099</v>
      </c>
      <c r="I11333">
        <v>1075.5661530403199</v>
      </c>
    </row>
    <row r="11334" spans="1:9" x14ac:dyDescent="0.25">
      <c r="A11334" t="s">
        <v>75</v>
      </c>
      <c r="B11334">
        <v>2010</v>
      </c>
      <c r="C11334">
        <v>4</v>
      </c>
      <c r="D11334">
        <v>2726.1502794480398</v>
      </c>
      <c r="E11334">
        <v>8987.6612583140595</v>
      </c>
      <c r="F11334">
        <v>284.096533486628</v>
      </c>
      <c r="G11334">
        <v>142.03503923032801</v>
      </c>
      <c r="H11334">
        <v>1149.27579643953</v>
      </c>
      <c r="I11334">
        <v>2212.40616372165</v>
      </c>
    </row>
    <row r="11335" spans="1:9" x14ac:dyDescent="0.25">
      <c r="A11335" t="s">
        <v>75</v>
      </c>
      <c r="B11335">
        <v>2010</v>
      </c>
      <c r="C11335">
        <v>5</v>
      </c>
      <c r="D11335">
        <v>3069.349984422</v>
      </c>
      <c r="E11335">
        <v>8601.6418208286996</v>
      </c>
      <c r="F11335">
        <v>457.29942300696598</v>
      </c>
      <c r="G11335">
        <v>228.63657987784799</v>
      </c>
      <c r="H11335">
        <v>2468.2105878339898</v>
      </c>
      <c r="I11335">
        <v>2870.03697916293</v>
      </c>
    </row>
    <row r="11336" spans="1:9" x14ac:dyDescent="0.25">
      <c r="A11336" t="s">
        <v>75</v>
      </c>
      <c r="B11336">
        <v>2010</v>
      </c>
      <c r="C11336">
        <v>6</v>
      </c>
      <c r="D11336">
        <v>2769.4104790532001</v>
      </c>
      <c r="E11336">
        <v>8490.0365163540591</v>
      </c>
      <c r="F11336">
        <v>151.62538848295301</v>
      </c>
      <c r="G11336">
        <v>75.800505784362997</v>
      </c>
      <c r="H11336">
        <v>1424.3168230526801</v>
      </c>
      <c r="I11336">
        <v>2704.61103239056</v>
      </c>
    </row>
    <row r="11337" spans="1:9" x14ac:dyDescent="0.25">
      <c r="A11337" t="s">
        <v>75</v>
      </c>
      <c r="B11337">
        <v>2010</v>
      </c>
      <c r="C11337">
        <v>7</v>
      </c>
      <c r="D11337">
        <v>2133.2274978986302</v>
      </c>
      <c r="E11337">
        <v>8127.5272370948796</v>
      </c>
      <c r="F11337">
        <v>1016.8951224912</v>
      </c>
      <c r="G11337">
        <v>508.43313303090002</v>
      </c>
      <c r="H11337">
        <v>3120.3496265139001</v>
      </c>
      <c r="I11337">
        <v>1987.1415647065</v>
      </c>
    </row>
    <row r="11338" spans="1:9" x14ac:dyDescent="0.25">
      <c r="A11338" t="s">
        <v>75</v>
      </c>
      <c r="B11338">
        <v>2010</v>
      </c>
      <c r="C11338">
        <v>8</v>
      </c>
      <c r="D11338">
        <v>987.74746745312996</v>
      </c>
      <c r="E11338">
        <v>8862.9673047877495</v>
      </c>
      <c r="F11338">
        <v>1554.88810371922</v>
      </c>
      <c r="G11338">
        <v>777.42004916727001</v>
      </c>
      <c r="H11338">
        <v>3103.8631974626101</v>
      </c>
      <c r="I11338">
        <v>1078.3137837203301</v>
      </c>
    </row>
    <row r="11339" spans="1:9" x14ac:dyDescent="0.25">
      <c r="A11339" t="s">
        <v>75</v>
      </c>
      <c r="B11339">
        <v>2010</v>
      </c>
      <c r="C11339">
        <v>9</v>
      </c>
      <c r="D11339">
        <v>572.78776671177104</v>
      </c>
      <c r="E11339">
        <v>9037.7868519403</v>
      </c>
      <c r="F11339">
        <v>1133.4327810681</v>
      </c>
      <c r="G11339">
        <v>566.69435899415203</v>
      </c>
      <c r="H11339">
        <v>1579.0615879448601</v>
      </c>
      <c r="I11339">
        <v>673.85962785852098</v>
      </c>
    </row>
    <row r="11340" spans="1:9" x14ac:dyDescent="0.25">
      <c r="A11340" t="s">
        <v>75</v>
      </c>
      <c r="B11340">
        <v>2010</v>
      </c>
      <c r="C11340">
        <v>10</v>
      </c>
      <c r="D11340">
        <v>400.11228997968698</v>
      </c>
      <c r="E11340">
        <v>9054.4431387271106</v>
      </c>
      <c r="F11340">
        <v>1096.47262690563</v>
      </c>
      <c r="G11340">
        <v>548.21649382361295</v>
      </c>
      <c r="H11340">
        <v>1166.6047194103501</v>
      </c>
      <c r="I11340">
        <v>469.31417203212499</v>
      </c>
    </row>
    <row r="11341" spans="1:9" x14ac:dyDescent="0.25">
      <c r="A11341" t="s">
        <v>75</v>
      </c>
      <c r="B11341">
        <v>2010</v>
      </c>
      <c r="C11341">
        <v>11</v>
      </c>
      <c r="D11341">
        <v>308.16870498897998</v>
      </c>
      <c r="E11341">
        <v>9056.1563029633999</v>
      </c>
      <c r="F11341">
        <v>1813.91822016796</v>
      </c>
      <c r="G11341">
        <v>906.93576759513905</v>
      </c>
      <c r="H11341">
        <v>2422.6698035187201</v>
      </c>
      <c r="I11341">
        <v>322.15287906018801</v>
      </c>
    </row>
    <row r="11342" spans="1:9" x14ac:dyDescent="0.25">
      <c r="A11342" t="s">
        <v>75</v>
      </c>
      <c r="B11342">
        <v>2010</v>
      </c>
      <c r="C11342">
        <v>12</v>
      </c>
      <c r="D11342">
        <v>482.15650008441901</v>
      </c>
      <c r="E11342">
        <v>9156.0377986038202</v>
      </c>
      <c r="F11342">
        <v>1489.07175618163</v>
      </c>
      <c r="G11342">
        <v>744.51297209349605</v>
      </c>
      <c r="H11342">
        <v>1300.77578163467</v>
      </c>
      <c r="I11342">
        <v>331.270512463069</v>
      </c>
    </row>
    <row r="11343" spans="1:9" x14ac:dyDescent="0.25">
      <c r="A11343" t="s">
        <v>75</v>
      </c>
      <c r="B11343">
        <v>2011</v>
      </c>
      <c r="C11343">
        <v>1</v>
      </c>
      <c r="D11343">
        <v>920.38646028072196</v>
      </c>
      <c r="E11343">
        <v>9132.33780771698</v>
      </c>
      <c r="F11343">
        <v>1257.1606492552301</v>
      </c>
      <c r="G11343">
        <v>628.56159498320199</v>
      </c>
      <c r="H11343">
        <v>1431.1007738639</v>
      </c>
      <c r="I11343">
        <v>373.22923198079599</v>
      </c>
    </row>
    <row r="11344" spans="1:9" x14ac:dyDescent="0.25">
      <c r="A11344" t="s">
        <v>75</v>
      </c>
      <c r="B11344">
        <v>2011</v>
      </c>
      <c r="C11344">
        <v>2</v>
      </c>
      <c r="D11344">
        <v>1088.67473835283</v>
      </c>
      <c r="E11344">
        <v>9044.2865643281493</v>
      </c>
      <c r="F11344">
        <v>1016.86227535377</v>
      </c>
      <c r="G11344">
        <v>508.41500771862502</v>
      </c>
      <c r="H11344">
        <v>1137.9243019119699</v>
      </c>
      <c r="I11344">
        <v>457.29537370795202</v>
      </c>
    </row>
    <row r="11345" spans="1:9" x14ac:dyDescent="0.25">
      <c r="A11345" t="s">
        <v>75</v>
      </c>
      <c r="B11345">
        <v>2011</v>
      </c>
      <c r="C11345">
        <v>3</v>
      </c>
      <c r="D11345">
        <v>1997.23246305257</v>
      </c>
      <c r="E11345">
        <v>9046.9795324472198</v>
      </c>
      <c r="F11345">
        <v>529.06926599538099</v>
      </c>
      <c r="G11345">
        <v>264.52032100197499</v>
      </c>
      <c r="H11345">
        <v>769.80480219545302</v>
      </c>
      <c r="I11345">
        <v>1177.8227929096699</v>
      </c>
    </row>
    <row r="11346" spans="1:9" x14ac:dyDescent="0.25">
      <c r="A11346" t="s">
        <v>75</v>
      </c>
      <c r="B11346">
        <v>2011</v>
      </c>
      <c r="C11346">
        <v>4</v>
      </c>
      <c r="D11346">
        <v>3266.99181624523</v>
      </c>
      <c r="E11346">
        <v>8600.2646918347109</v>
      </c>
      <c r="F11346">
        <v>196.24759152209199</v>
      </c>
      <c r="G11346">
        <v>98.110342789087696</v>
      </c>
      <c r="H11346">
        <v>466.66750803363499</v>
      </c>
      <c r="I11346">
        <v>2520.4615361434699</v>
      </c>
    </row>
    <row r="11347" spans="1:9" x14ac:dyDescent="0.25">
      <c r="A11347" t="s">
        <v>75</v>
      </c>
      <c r="B11347">
        <v>2011</v>
      </c>
      <c r="C11347">
        <v>5</v>
      </c>
      <c r="D11347">
        <v>3272.2989268466799</v>
      </c>
      <c r="E11347">
        <v>7468.4181608786103</v>
      </c>
      <c r="F11347">
        <v>87.470138258304303</v>
      </c>
      <c r="G11347">
        <v>43.722453373653501</v>
      </c>
      <c r="H11347">
        <v>1248.0966700608501</v>
      </c>
      <c r="I11347">
        <v>2578.4094572803001</v>
      </c>
    </row>
    <row r="11348" spans="1:9" x14ac:dyDescent="0.25">
      <c r="A11348" t="s">
        <v>75</v>
      </c>
      <c r="B11348">
        <v>2011</v>
      </c>
      <c r="C11348">
        <v>6</v>
      </c>
      <c r="D11348">
        <v>2888.24619219333</v>
      </c>
      <c r="E11348">
        <v>7539.0191066740399</v>
      </c>
      <c r="F11348">
        <v>162.59144582103201</v>
      </c>
      <c r="G11348">
        <v>81.283567667968995</v>
      </c>
      <c r="H11348">
        <v>2200.9653559666699</v>
      </c>
      <c r="I11348">
        <v>2409.5829386669302</v>
      </c>
    </row>
    <row r="11349" spans="1:9" x14ac:dyDescent="0.25">
      <c r="A11349" t="s">
        <v>75</v>
      </c>
      <c r="B11349">
        <v>2011</v>
      </c>
      <c r="C11349">
        <v>7</v>
      </c>
      <c r="D11349">
        <v>1848.4233269527799</v>
      </c>
      <c r="E11349">
        <v>8233.8183040242002</v>
      </c>
      <c r="F11349">
        <v>465.55022857388201</v>
      </c>
      <c r="G11349">
        <v>232.76030285943301</v>
      </c>
      <c r="H11349">
        <v>1872.2009528926201</v>
      </c>
      <c r="I11349">
        <v>1769.39981457674</v>
      </c>
    </row>
    <row r="11350" spans="1:9" x14ac:dyDescent="0.25">
      <c r="A11350" t="s">
        <v>75</v>
      </c>
      <c r="B11350">
        <v>2011</v>
      </c>
      <c r="C11350">
        <v>8</v>
      </c>
      <c r="D11350">
        <v>1149.4036878331799</v>
      </c>
      <c r="E11350">
        <v>8652.9728925854597</v>
      </c>
      <c r="F11350">
        <v>1735.05862840127</v>
      </c>
      <c r="G11350">
        <v>867.50740290483998</v>
      </c>
      <c r="H11350">
        <v>3702.8029755428902</v>
      </c>
      <c r="I11350">
        <v>1209.06780826608</v>
      </c>
    </row>
    <row r="11351" spans="1:9" x14ac:dyDescent="0.25">
      <c r="A11351" t="s">
        <v>75</v>
      </c>
      <c r="B11351">
        <v>2011</v>
      </c>
      <c r="C11351">
        <v>9</v>
      </c>
      <c r="D11351">
        <v>615.77406439487902</v>
      </c>
      <c r="E11351">
        <v>9005.1547371499601</v>
      </c>
      <c r="F11351">
        <v>1644.86968552901</v>
      </c>
      <c r="G11351">
        <v>822.41566582667099</v>
      </c>
      <c r="H11351">
        <v>2786.9296786646801</v>
      </c>
      <c r="I11351">
        <v>714.53558683874405</v>
      </c>
    </row>
    <row r="11352" spans="1:9" x14ac:dyDescent="0.25">
      <c r="A11352" t="s">
        <v>75</v>
      </c>
      <c r="B11352">
        <v>2011</v>
      </c>
      <c r="C11352">
        <v>10</v>
      </c>
      <c r="D11352">
        <v>433.9636513067</v>
      </c>
      <c r="E11352">
        <v>8923.0442102949492</v>
      </c>
      <c r="F11352">
        <v>1452.8039990494401</v>
      </c>
      <c r="G11352">
        <v>726.38239871080896</v>
      </c>
      <c r="H11352">
        <v>1940.9858023788299</v>
      </c>
      <c r="I11352">
        <v>493.96599522421099</v>
      </c>
    </row>
    <row r="11353" spans="1:9" x14ac:dyDescent="0.25">
      <c r="A11353" t="s">
        <v>75</v>
      </c>
      <c r="B11353">
        <v>2011</v>
      </c>
      <c r="C11353">
        <v>11</v>
      </c>
      <c r="D11353">
        <v>433.77751033672598</v>
      </c>
      <c r="E11353">
        <v>9098.0046683200108</v>
      </c>
      <c r="F11353">
        <v>984.79712236681405</v>
      </c>
      <c r="G11353">
        <v>492.37917307992399</v>
      </c>
      <c r="H11353">
        <v>734.11266957424505</v>
      </c>
      <c r="I11353">
        <v>399.01484355649899</v>
      </c>
    </row>
    <row r="11354" spans="1:9" x14ac:dyDescent="0.25">
      <c r="A11354" t="s">
        <v>75</v>
      </c>
      <c r="B11354">
        <v>2011</v>
      </c>
      <c r="C11354">
        <v>12</v>
      </c>
      <c r="D11354">
        <v>640.54892369881702</v>
      </c>
      <c r="E11354">
        <v>9113.5310297367796</v>
      </c>
      <c r="F11354">
        <v>1682.1358757320199</v>
      </c>
      <c r="G11354">
        <v>841.04434099751802</v>
      </c>
      <c r="H11354">
        <v>2234.0119643203202</v>
      </c>
      <c r="I11354">
        <v>399.05484274849402</v>
      </c>
    </row>
    <row r="11355" spans="1:9" x14ac:dyDescent="0.25">
      <c r="A11355" t="s">
        <v>75</v>
      </c>
      <c r="B11355">
        <v>2012</v>
      </c>
      <c r="C11355">
        <v>1</v>
      </c>
      <c r="D11355">
        <v>847.13290350859802</v>
      </c>
      <c r="E11355">
        <v>9137.1952729873592</v>
      </c>
      <c r="F11355">
        <v>1373.2093269945101</v>
      </c>
      <c r="G11355">
        <v>686.58229611805598</v>
      </c>
      <c r="H11355">
        <v>1431.7091142623101</v>
      </c>
      <c r="I11355">
        <v>353.67634788021797</v>
      </c>
    </row>
    <row r="11356" spans="1:9" x14ac:dyDescent="0.25">
      <c r="A11356" t="s">
        <v>75</v>
      </c>
      <c r="B11356">
        <v>2012</v>
      </c>
      <c r="C11356">
        <v>2</v>
      </c>
      <c r="D11356">
        <v>1371.5765707421899</v>
      </c>
      <c r="E11356">
        <v>9090.0214914807202</v>
      </c>
      <c r="F11356">
        <v>1224.5050480593</v>
      </c>
      <c r="G11356">
        <v>612.23281921032697</v>
      </c>
      <c r="H11356">
        <v>1213.00280017315</v>
      </c>
      <c r="I11356">
        <v>578.80666154731796</v>
      </c>
    </row>
    <row r="11357" spans="1:9" x14ac:dyDescent="0.25">
      <c r="A11357" t="s">
        <v>75</v>
      </c>
      <c r="B11357">
        <v>2012</v>
      </c>
      <c r="C11357">
        <v>3</v>
      </c>
      <c r="D11357">
        <v>2442.0070003901401</v>
      </c>
      <c r="E11357">
        <v>8894.1789237928806</v>
      </c>
      <c r="F11357">
        <v>131.05688499994201</v>
      </c>
      <c r="G11357">
        <v>65.514435947211197</v>
      </c>
      <c r="H11357">
        <v>357.45637716701401</v>
      </c>
      <c r="I11357">
        <v>1403.3126628550599</v>
      </c>
    </row>
    <row r="11358" spans="1:9" x14ac:dyDescent="0.25">
      <c r="A11358" t="s">
        <v>75</v>
      </c>
      <c r="B11358">
        <v>2012</v>
      </c>
      <c r="C11358">
        <v>4</v>
      </c>
      <c r="D11358">
        <v>2454.2962331488002</v>
      </c>
      <c r="E11358">
        <v>8943.2186496141003</v>
      </c>
      <c r="F11358">
        <v>558.50899305824805</v>
      </c>
      <c r="G11358">
        <v>279.23718693925599</v>
      </c>
      <c r="H11358">
        <v>1911.44782687713</v>
      </c>
      <c r="I11358">
        <v>2014.53205688701</v>
      </c>
    </row>
    <row r="11359" spans="1:9" x14ac:dyDescent="0.25">
      <c r="A11359" t="s">
        <v>75</v>
      </c>
      <c r="B11359">
        <v>2012</v>
      </c>
      <c r="C11359">
        <v>5</v>
      </c>
      <c r="D11359">
        <v>3261.5100514049</v>
      </c>
      <c r="E11359">
        <v>8523.2550996449409</v>
      </c>
      <c r="F11359">
        <v>316.49573995902603</v>
      </c>
      <c r="G11359">
        <v>158.234917647522</v>
      </c>
      <c r="H11359">
        <v>1623.45178673954</v>
      </c>
      <c r="I11359">
        <v>3028.3870146600598</v>
      </c>
    </row>
    <row r="11360" spans="1:9" x14ac:dyDescent="0.25">
      <c r="A11360" t="s">
        <v>75</v>
      </c>
      <c r="B11360">
        <v>2012</v>
      </c>
      <c r="C11360">
        <v>6</v>
      </c>
      <c r="D11360">
        <v>2232.1479993149601</v>
      </c>
      <c r="E11360">
        <v>8757.4038235389708</v>
      </c>
      <c r="F11360">
        <v>1138.55846701315</v>
      </c>
      <c r="G11360">
        <v>569.26391842122098</v>
      </c>
      <c r="H11360">
        <v>4090.9527141435101</v>
      </c>
      <c r="I11360">
        <v>2265.6995360989899</v>
      </c>
    </row>
    <row r="11361" spans="1:9" x14ac:dyDescent="0.25">
      <c r="A11361" t="s">
        <v>75</v>
      </c>
      <c r="B11361">
        <v>2012</v>
      </c>
      <c r="C11361">
        <v>7</v>
      </c>
      <c r="D11361">
        <v>1726.72306028293</v>
      </c>
      <c r="E11361">
        <v>8946.0860967011995</v>
      </c>
      <c r="F11361">
        <v>965.46239884054205</v>
      </c>
      <c r="G11361">
        <v>482.71124498487899</v>
      </c>
      <c r="H11361">
        <v>2476.1638858881902</v>
      </c>
      <c r="I11361">
        <v>1821.2274125342001</v>
      </c>
    </row>
    <row r="11362" spans="1:9" x14ac:dyDescent="0.25">
      <c r="A11362" t="s">
        <v>75</v>
      </c>
      <c r="B11362">
        <v>2012</v>
      </c>
      <c r="C11362">
        <v>8</v>
      </c>
      <c r="D11362">
        <v>1089.2241488122399</v>
      </c>
      <c r="E11362">
        <v>8934.8654503565995</v>
      </c>
      <c r="F11362">
        <v>2215.0478318861701</v>
      </c>
      <c r="G11362">
        <v>1107.49861558661</v>
      </c>
      <c r="H11362">
        <v>3732.84766126056</v>
      </c>
      <c r="I11362">
        <v>1193.3942580518701</v>
      </c>
    </row>
    <row r="11363" spans="1:9" x14ac:dyDescent="0.25">
      <c r="A11363" t="s">
        <v>75</v>
      </c>
      <c r="B11363">
        <v>2012</v>
      </c>
      <c r="C11363">
        <v>9</v>
      </c>
      <c r="D11363">
        <v>528.408283292806</v>
      </c>
      <c r="E11363">
        <v>8907.9370408279392</v>
      </c>
      <c r="F11363">
        <v>1574.98959510434</v>
      </c>
      <c r="G11363">
        <v>787.47571120056705</v>
      </c>
      <c r="H11363">
        <v>2863.7884086844501</v>
      </c>
      <c r="I11363">
        <v>624.47880288308795</v>
      </c>
    </row>
    <row r="11364" spans="1:9" x14ac:dyDescent="0.25">
      <c r="A11364" t="s">
        <v>75</v>
      </c>
      <c r="B11364">
        <v>2012</v>
      </c>
      <c r="C11364">
        <v>10</v>
      </c>
      <c r="D11364">
        <v>374.37952779362399</v>
      </c>
      <c r="E11364">
        <v>9042.1371053764396</v>
      </c>
      <c r="F11364">
        <v>1863.7141081872701</v>
      </c>
      <c r="G11364">
        <v>931.83395377216004</v>
      </c>
      <c r="H11364">
        <v>2616.25081311127</v>
      </c>
      <c r="I11364">
        <v>443.27585262838102</v>
      </c>
    </row>
    <row r="11365" spans="1:9" x14ac:dyDescent="0.25">
      <c r="A11365" t="s">
        <v>75</v>
      </c>
      <c r="B11365">
        <v>2012</v>
      </c>
      <c r="C11365">
        <v>11</v>
      </c>
      <c r="D11365">
        <v>372.27072631885898</v>
      </c>
      <c r="E11365">
        <v>9112.1951593296908</v>
      </c>
      <c r="F11365">
        <v>1527.6344976722401</v>
      </c>
      <c r="G11365">
        <v>763.79550059527901</v>
      </c>
      <c r="H11365">
        <v>1729.72239799978</v>
      </c>
      <c r="I11365">
        <v>360.056497042422</v>
      </c>
    </row>
    <row r="11366" spans="1:9" x14ac:dyDescent="0.25">
      <c r="A11366" t="s">
        <v>75</v>
      </c>
      <c r="B11366">
        <v>2012</v>
      </c>
      <c r="C11366">
        <v>12</v>
      </c>
      <c r="D11366">
        <v>497.144468443047</v>
      </c>
      <c r="E11366">
        <v>9125.0956287222307</v>
      </c>
      <c r="F11366">
        <v>1591.41193807432</v>
      </c>
      <c r="G11366">
        <v>795.68125641673498</v>
      </c>
      <c r="H11366">
        <v>1844.5841998462799</v>
      </c>
      <c r="I11366">
        <v>333.77840913309802</v>
      </c>
    </row>
    <row r="11367" spans="1:9" x14ac:dyDescent="0.25">
      <c r="A11367" t="s">
        <v>75</v>
      </c>
      <c r="B11367">
        <v>2013</v>
      </c>
      <c r="C11367">
        <v>1</v>
      </c>
      <c r="D11367">
        <v>800.22008203111</v>
      </c>
      <c r="E11367">
        <v>9151.8703669363404</v>
      </c>
      <c r="F11367">
        <v>980.96429676832201</v>
      </c>
      <c r="G11367">
        <v>490.46322958361202</v>
      </c>
      <c r="H11367">
        <v>732.642430275013</v>
      </c>
      <c r="I11367">
        <v>341.49834178050799</v>
      </c>
    </row>
    <row r="11368" spans="1:9" x14ac:dyDescent="0.25">
      <c r="A11368" t="s">
        <v>75</v>
      </c>
      <c r="B11368">
        <v>2013</v>
      </c>
      <c r="C11368">
        <v>2</v>
      </c>
      <c r="D11368">
        <v>1060.8693722989699</v>
      </c>
      <c r="E11368">
        <v>9173.0149740789802</v>
      </c>
      <c r="F11368">
        <v>1014.68833241401</v>
      </c>
      <c r="G11368">
        <v>507.32692700611301</v>
      </c>
      <c r="H11368">
        <v>929.51937141435405</v>
      </c>
      <c r="I11368">
        <v>468.66713364363699</v>
      </c>
    </row>
    <row r="11369" spans="1:9" x14ac:dyDescent="0.25">
      <c r="A11369" t="s">
        <v>75</v>
      </c>
      <c r="B11369">
        <v>2013</v>
      </c>
      <c r="C11369">
        <v>3</v>
      </c>
      <c r="D11369">
        <v>2008.5765630793901</v>
      </c>
      <c r="E11369">
        <v>9115.3169629777494</v>
      </c>
      <c r="F11369">
        <v>178.18990044260599</v>
      </c>
      <c r="G11369">
        <v>89.081208917931605</v>
      </c>
      <c r="H11369">
        <v>55.465563108252901</v>
      </c>
      <c r="I11369">
        <v>1179.3091654940499</v>
      </c>
    </row>
    <row r="11370" spans="1:9" x14ac:dyDescent="0.25">
      <c r="A11370" t="s">
        <v>75</v>
      </c>
      <c r="B11370">
        <v>2013</v>
      </c>
      <c r="C11370">
        <v>4</v>
      </c>
      <c r="D11370">
        <v>2535.1114547330699</v>
      </c>
      <c r="E11370">
        <v>8908.3490364834706</v>
      </c>
      <c r="F11370">
        <v>344.09016514612603</v>
      </c>
      <c r="G11370">
        <v>172.031013616286</v>
      </c>
      <c r="H11370">
        <v>1256.18988967932</v>
      </c>
      <c r="I11370">
        <v>2051.8585895671099</v>
      </c>
    </row>
    <row r="11371" spans="1:9" x14ac:dyDescent="0.25">
      <c r="A11371" t="s">
        <v>75</v>
      </c>
      <c r="B11371">
        <v>2013</v>
      </c>
      <c r="C11371">
        <v>5</v>
      </c>
      <c r="D11371">
        <v>3405.8080599463801</v>
      </c>
      <c r="E11371">
        <v>8094.0874244934103</v>
      </c>
      <c r="F11371">
        <v>99.277608998782597</v>
      </c>
      <c r="G11371">
        <v>49.626139962557701</v>
      </c>
      <c r="H11371">
        <v>1034.10728196994</v>
      </c>
      <c r="I11371">
        <v>2969.04833144229</v>
      </c>
    </row>
    <row r="11372" spans="1:9" x14ac:dyDescent="0.25">
      <c r="A11372" t="s">
        <v>75</v>
      </c>
      <c r="B11372">
        <v>2013</v>
      </c>
      <c r="C11372">
        <v>6</v>
      </c>
      <c r="D11372">
        <v>2629.48303003107</v>
      </c>
      <c r="E11372">
        <v>7972.1864415272503</v>
      </c>
      <c r="F11372">
        <v>144.059867554942</v>
      </c>
      <c r="G11372">
        <v>72.017849997691499</v>
      </c>
      <c r="H11372">
        <v>1951.2023638544599</v>
      </c>
      <c r="I11372">
        <v>2373.4642108468802</v>
      </c>
    </row>
    <row r="11373" spans="1:9" x14ac:dyDescent="0.25">
      <c r="A11373" t="s">
        <v>75</v>
      </c>
      <c r="B11373">
        <v>2013</v>
      </c>
      <c r="C11373">
        <v>7</v>
      </c>
      <c r="D11373">
        <v>2117.6982559643802</v>
      </c>
      <c r="E11373">
        <v>8089.0795511138904</v>
      </c>
      <c r="F11373">
        <v>142.99354981508901</v>
      </c>
      <c r="G11373">
        <v>71.483186257819199</v>
      </c>
      <c r="H11373">
        <v>1105.74466856705</v>
      </c>
      <c r="I11373">
        <v>1983.2329210365899</v>
      </c>
    </row>
    <row r="11374" spans="1:9" x14ac:dyDescent="0.25">
      <c r="A11374" t="s">
        <v>75</v>
      </c>
      <c r="B11374">
        <v>2013</v>
      </c>
      <c r="C11374">
        <v>8</v>
      </c>
      <c r="D11374">
        <v>1298.8947703492599</v>
      </c>
      <c r="E11374">
        <v>8761.0957922995003</v>
      </c>
      <c r="F11374">
        <v>559.01167305857996</v>
      </c>
      <c r="G11374">
        <v>279.49211173209397</v>
      </c>
      <c r="H11374">
        <v>1856.9606283726901</v>
      </c>
      <c r="I11374">
        <v>1361.5486195774699</v>
      </c>
    </row>
    <row r="11375" spans="1:9" x14ac:dyDescent="0.25">
      <c r="A11375" t="s">
        <v>75</v>
      </c>
      <c r="B11375">
        <v>2013</v>
      </c>
      <c r="C11375">
        <v>9</v>
      </c>
      <c r="D11375">
        <v>763.142603598145</v>
      </c>
      <c r="E11375">
        <v>9032.0949717599506</v>
      </c>
      <c r="F11375">
        <v>711.013955648148</v>
      </c>
      <c r="G11375">
        <v>355.48528420450799</v>
      </c>
      <c r="H11375">
        <v>1004.8731645891301</v>
      </c>
      <c r="I11375">
        <v>863.89147700758997</v>
      </c>
    </row>
    <row r="11376" spans="1:9" x14ac:dyDescent="0.25">
      <c r="A11376" t="s">
        <v>75</v>
      </c>
      <c r="B11376">
        <v>2013</v>
      </c>
      <c r="C11376">
        <v>10</v>
      </c>
      <c r="D11376">
        <v>459.43645757308502</v>
      </c>
      <c r="E11376">
        <v>9047.0162104277006</v>
      </c>
      <c r="F11376">
        <v>1568.7948009353599</v>
      </c>
      <c r="G11376">
        <v>784.37797284126805</v>
      </c>
      <c r="H11376">
        <v>1990.7181178250601</v>
      </c>
      <c r="I11376">
        <v>523.89491007475795</v>
      </c>
    </row>
    <row r="11377" spans="1:9" x14ac:dyDescent="0.25">
      <c r="A11377" t="s">
        <v>75</v>
      </c>
      <c r="B11377">
        <v>2013</v>
      </c>
      <c r="C11377">
        <v>11</v>
      </c>
      <c r="D11377">
        <v>422.42349031824</v>
      </c>
      <c r="E11377">
        <v>9079.4065550720097</v>
      </c>
      <c r="F11377">
        <v>1235.0366748839799</v>
      </c>
      <c r="G11377">
        <v>617.49656296430601</v>
      </c>
      <c r="H11377">
        <v>1482.39107209483</v>
      </c>
      <c r="I11377">
        <v>390.93283072334498</v>
      </c>
    </row>
    <row r="11378" spans="1:9" x14ac:dyDescent="0.25">
      <c r="A11378" t="s">
        <v>75</v>
      </c>
      <c r="B11378">
        <v>2013</v>
      </c>
      <c r="C11378">
        <v>12</v>
      </c>
      <c r="D11378">
        <v>702.31122139146896</v>
      </c>
      <c r="E11378">
        <v>9129.4018700306606</v>
      </c>
      <c r="F11378">
        <v>1698.51485047814</v>
      </c>
      <c r="G11378">
        <v>849.23656192351405</v>
      </c>
      <c r="H11378">
        <v>1983.0270072440401</v>
      </c>
      <c r="I11378">
        <v>426.70790864583699</v>
      </c>
    </row>
    <row r="11379" spans="1:9" x14ac:dyDescent="0.25">
      <c r="A11379" t="s">
        <v>75</v>
      </c>
      <c r="B11379">
        <v>2014</v>
      </c>
      <c r="C11379">
        <v>1</v>
      </c>
      <c r="D11379">
        <v>692.012275152347</v>
      </c>
      <c r="E11379">
        <v>9138.0124187470992</v>
      </c>
      <c r="F11379">
        <v>1569.4992553930499</v>
      </c>
      <c r="G11379">
        <v>784.72738136773103</v>
      </c>
      <c r="H11379">
        <v>1712.11674615482</v>
      </c>
      <c r="I11379">
        <v>310.88467943702898</v>
      </c>
    </row>
    <row r="11380" spans="1:9" x14ac:dyDescent="0.25">
      <c r="A11380" t="s">
        <v>75</v>
      </c>
      <c r="B11380">
        <v>2014</v>
      </c>
      <c r="C11380">
        <v>2</v>
      </c>
      <c r="D11380">
        <v>1023.58569097007</v>
      </c>
      <c r="E11380">
        <v>9112.1130292922899</v>
      </c>
      <c r="F11380">
        <v>1356.23575338912</v>
      </c>
      <c r="G11380">
        <v>678.10143478532905</v>
      </c>
      <c r="H11380">
        <v>1765.0459096949501</v>
      </c>
      <c r="I11380">
        <v>440.66864843487701</v>
      </c>
    </row>
    <row r="11381" spans="1:9" x14ac:dyDescent="0.25">
      <c r="A11381" t="s">
        <v>75</v>
      </c>
      <c r="B11381">
        <v>2014</v>
      </c>
      <c r="C11381">
        <v>3</v>
      </c>
      <c r="D11381">
        <v>2390.0197731253002</v>
      </c>
      <c r="E11381">
        <v>9079.6493345083509</v>
      </c>
      <c r="F11381">
        <v>680.25207757105704</v>
      </c>
      <c r="G11381">
        <v>340.10838698144602</v>
      </c>
      <c r="H11381">
        <v>1234.2119329721199</v>
      </c>
      <c r="I11381">
        <v>1385.7844700585499</v>
      </c>
    </row>
    <row r="11382" spans="1:9" x14ac:dyDescent="0.25">
      <c r="A11382" t="s">
        <v>75</v>
      </c>
      <c r="B11382">
        <v>2014</v>
      </c>
      <c r="C11382">
        <v>4</v>
      </c>
      <c r="D11382">
        <v>3194.2181334463198</v>
      </c>
      <c r="E11382">
        <v>8653.6873767364505</v>
      </c>
      <c r="F11382">
        <v>416.95026993638902</v>
      </c>
      <c r="G11382">
        <v>208.46214874971801</v>
      </c>
      <c r="H11382">
        <v>1366.62320294397</v>
      </c>
      <c r="I11382">
        <v>2489.3803339599799</v>
      </c>
    </row>
    <row r="11383" spans="1:9" x14ac:dyDescent="0.25">
      <c r="A11383" t="s">
        <v>75</v>
      </c>
      <c r="B11383">
        <v>2014</v>
      </c>
      <c r="C11383">
        <v>5</v>
      </c>
      <c r="D11383">
        <v>2940.7457445140099</v>
      </c>
      <c r="E11383">
        <v>8361.2727523500107</v>
      </c>
      <c r="F11383">
        <v>129.37722802114399</v>
      </c>
      <c r="G11383">
        <v>64.676170302227703</v>
      </c>
      <c r="H11383">
        <v>1712.8842864076701</v>
      </c>
      <c r="I11383">
        <v>2682.60923642834</v>
      </c>
    </row>
    <row r="11384" spans="1:9" x14ac:dyDescent="0.25">
      <c r="A11384" t="s">
        <v>75</v>
      </c>
      <c r="B11384">
        <v>2014</v>
      </c>
      <c r="C11384">
        <v>6</v>
      </c>
      <c r="D11384">
        <v>2510.0746801672899</v>
      </c>
      <c r="E11384">
        <v>8069.1863076855498</v>
      </c>
      <c r="F11384">
        <v>272.61976992797003</v>
      </c>
      <c r="G11384">
        <v>136.29721150278499</v>
      </c>
      <c r="H11384">
        <v>2123.3428060574001</v>
      </c>
      <c r="I11384">
        <v>2316.4908161144099</v>
      </c>
    </row>
    <row r="11385" spans="1:9" x14ac:dyDescent="0.25">
      <c r="A11385" t="s">
        <v>75</v>
      </c>
      <c r="B11385">
        <v>2014</v>
      </c>
      <c r="C11385">
        <v>7</v>
      </c>
      <c r="D11385">
        <v>2352.4756389344898</v>
      </c>
      <c r="E11385">
        <v>8236.6870601403807</v>
      </c>
      <c r="F11385">
        <v>82.143970007623196</v>
      </c>
      <c r="G11385">
        <v>41.059483656317397</v>
      </c>
      <c r="H11385">
        <v>673.37995791214701</v>
      </c>
      <c r="I11385">
        <v>2248.8220767879902</v>
      </c>
    </row>
    <row r="11386" spans="1:9" x14ac:dyDescent="0.25">
      <c r="A11386" t="s">
        <v>75</v>
      </c>
      <c r="B11386">
        <v>2014</v>
      </c>
      <c r="C11386">
        <v>8</v>
      </c>
      <c r="D11386">
        <v>1220.53284000552</v>
      </c>
      <c r="E11386">
        <v>8619.9568132157892</v>
      </c>
      <c r="F11386">
        <v>1031.66729261867</v>
      </c>
      <c r="G11386">
        <v>515.81212164993303</v>
      </c>
      <c r="H11386">
        <v>2775.8500215377298</v>
      </c>
      <c r="I11386">
        <v>1253.9960902983701</v>
      </c>
    </row>
    <row r="11387" spans="1:9" x14ac:dyDescent="0.25">
      <c r="A11387" t="s">
        <v>75</v>
      </c>
      <c r="B11387">
        <v>2014</v>
      </c>
      <c r="C11387">
        <v>9</v>
      </c>
      <c r="D11387">
        <v>784.377258971012</v>
      </c>
      <c r="E11387">
        <v>8798.4641407435593</v>
      </c>
      <c r="F11387">
        <v>1091.4415860517099</v>
      </c>
      <c r="G11387">
        <v>545.70257703872699</v>
      </c>
      <c r="H11387">
        <v>1493.08590174184</v>
      </c>
      <c r="I11387">
        <v>866.36043471419396</v>
      </c>
    </row>
    <row r="11388" spans="1:9" x14ac:dyDescent="0.25">
      <c r="A11388" t="s">
        <v>75</v>
      </c>
      <c r="B11388">
        <v>2014</v>
      </c>
      <c r="C11388">
        <v>10</v>
      </c>
      <c r="D11388">
        <v>413.27115867505199</v>
      </c>
      <c r="E11388">
        <v>8914.3534268752992</v>
      </c>
      <c r="F11388">
        <v>1747.5539515364001</v>
      </c>
      <c r="G11388">
        <v>873.75614539972401</v>
      </c>
      <c r="H11388">
        <v>3017.1574989024598</v>
      </c>
      <c r="I11388">
        <v>473.222960063426</v>
      </c>
    </row>
    <row r="11389" spans="1:9" x14ac:dyDescent="0.25">
      <c r="A11389" t="s">
        <v>75</v>
      </c>
      <c r="B11389">
        <v>2014</v>
      </c>
      <c r="C11389">
        <v>11</v>
      </c>
      <c r="D11389">
        <v>331.11421443767301</v>
      </c>
      <c r="E11389">
        <v>9100.4263119361894</v>
      </c>
      <c r="F11389">
        <v>1352.1405566984099</v>
      </c>
      <c r="G11389">
        <v>676.05217723850103</v>
      </c>
      <c r="H11389">
        <v>1461.2944634432099</v>
      </c>
      <c r="I11389">
        <v>334.60632227865199</v>
      </c>
    </row>
    <row r="11390" spans="1:9" x14ac:dyDescent="0.25">
      <c r="A11390" t="s">
        <v>75</v>
      </c>
      <c r="B11390">
        <v>2014</v>
      </c>
      <c r="C11390">
        <v>12</v>
      </c>
      <c r="D11390">
        <v>580.28344185230401</v>
      </c>
      <c r="E11390">
        <v>9143.6408582969707</v>
      </c>
      <c r="F11390">
        <v>1115.4930011985</v>
      </c>
      <c r="G11390">
        <v>557.72556146048998</v>
      </c>
      <c r="H11390">
        <v>984.46900633961002</v>
      </c>
      <c r="I11390">
        <v>371.574453067062</v>
      </c>
    </row>
    <row r="11391" spans="1:9" x14ac:dyDescent="0.25">
      <c r="A11391" t="s">
        <v>76</v>
      </c>
      <c r="B11391">
        <v>2002</v>
      </c>
      <c r="C11391">
        <v>1</v>
      </c>
      <c r="D11391">
        <v>146.154208448888</v>
      </c>
      <c r="E11391">
        <v>2516.7069249890101</v>
      </c>
      <c r="F11391">
        <v>390.97764130325299</v>
      </c>
      <c r="G11391">
        <v>110.917930528517</v>
      </c>
      <c r="H11391">
        <v>389.84216131810399</v>
      </c>
      <c r="I11391">
        <v>89.796312660007501</v>
      </c>
    </row>
    <row r="11392" spans="1:9" x14ac:dyDescent="0.25">
      <c r="A11392" t="s">
        <v>76</v>
      </c>
      <c r="B11392">
        <v>2002</v>
      </c>
      <c r="C11392">
        <v>2</v>
      </c>
      <c r="D11392">
        <v>205.29955339482399</v>
      </c>
      <c r="E11392">
        <v>2512.9190161975098</v>
      </c>
      <c r="F11392">
        <v>379.69085233518598</v>
      </c>
      <c r="G11392">
        <v>109.078342446242</v>
      </c>
      <c r="H11392">
        <v>460.54005560250698</v>
      </c>
      <c r="I11392">
        <v>110.47129572566</v>
      </c>
    </row>
    <row r="11393" spans="1:9" x14ac:dyDescent="0.25">
      <c r="A11393" t="s">
        <v>76</v>
      </c>
      <c r="B11393">
        <v>2002</v>
      </c>
      <c r="C11393">
        <v>3</v>
      </c>
      <c r="D11393">
        <v>298.89433453244402</v>
      </c>
      <c r="E11393">
        <v>2507.85450235382</v>
      </c>
      <c r="F11393">
        <v>155.49898064743999</v>
      </c>
      <c r="G11393">
        <v>48.121400794188503</v>
      </c>
      <c r="H11393">
        <v>135.78607626439401</v>
      </c>
      <c r="I11393">
        <v>221.36635107572599</v>
      </c>
    </row>
    <row r="11394" spans="1:9" x14ac:dyDescent="0.25">
      <c r="A11394" t="s">
        <v>76</v>
      </c>
      <c r="B11394">
        <v>2002</v>
      </c>
      <c r="C11394">
        <v>4</v>
      </c>
      <c r="D11394">
        <v>339.20031302590098</v>
      </c>
      <c r="E11394">
        <v>2434.0732806147798</v>
      </c>
      <c r="F11394">
        <v>116.80798890486599</v>
      </c>
      <c r="G11394">
        <v>37.7775392803279</v>
      </c>
      <c r="H11394">
        <v>166.467651315502</v>
      </c>
      <c r="I11394">
        <v>318.55128515996898</v>
      </c>
    </row>
    <row r="11395" spans="1:9" x14ac:dyDescent="0.25">
      <c r="A11395" t="s">
        <v>76</v>
      </c>
      <c r="B11395">
        <v>2002</v>
      </c>
      <c r="C11395">
        <v>5</v>
      </c>
      <c r="D11395">
        <v>403.814450681984</v>
      </c>
      <c r="E11395">
        <v>2401.6683711198398</v>
      </c>
      <c r="F11395">
        <v>156.72689623823601</v>
      </c>
      <c r="G11395">
        <v>49.331386101258303</v>
      </c>
      <c r="H11395">
        <v>297.63507029087901</v>
      </c>
      <c r="I11395">
        <v>433.75679341892697</v>
      </c>
    </row>
    <row r="11396" spans="1:9" x14ac:dyDescent="0.25">
      <c r="A11396" t="s">
        <v>76</v>
      </c>
      <c r="B11396">
        <v>2002</v>
      </c>
      <c r="C11396">
        <v>6</v>
      </c>
      <c r="D11396">
        <v>344.93553377202898</v>
      </c>
      <c r="E11396">
        <v>2388.5290374073802</v>
      </c>
      <c r="F11396">
        <v>192.87108806616499</v>
      </c>
      <c r="G11396">
        <v>60.945495590975703</v>
      </c>
      <c r="H11396">
        <v>487.19248666558502</v>
      </c>
      <c r="I11396">
        <v>366.30747953136398</v>
      </c>
    </row>
    <row r="11397" spans="1:9" x14ac:dyDescent="0.25">
      <c r="A11397" t="s">
        <v>76</v>
      </c>
      <c r="B11397">
        <v>2002</v>
      </c>
      <c r="C11397">
        <v>7</v>
      </c>
      <c r="D11397">
        <v>253.36874862562101</v>
      </c>
      <c r="E11397">
        <v>2434.0561848583998</v>
      </c>
      <c r="F11397">
        <v>399.69205833046902</v>
      </c>
      <c r="G11397">
        <v>114.176215340307</v>
      </c>
      <c r="H11397">
        <v>678.05245008520001</v>
      </c>
      <c r="I11397">
        <v>278.95081173420903</v>
      </c>
    </row>
    <row r="11398" spans="1:9" x14ac:dyDescent="0.25">
      <c r="A11398" t="s">
        <v>76</v>
      </c>
      <c r="B11398">
        <v>2002</v>
      </c>
      <c r="C11398">
        <v>8</v>
      </c>
      <c r="D11398">
        <v>171.519907134265</v>
      </c>
      <c r="E11398">
        <v>2470.1564870883199</v>
      </c>
      <c r="F11398">
        <v>284.41925454236502</v>
      </c>
      <c r="G11398">
        <v>84.731219104866895</v>
      </c>
      <c r="H11398">
        <v>438.758829542846</v>
      </c>
      <c r="I11398">
        <v>195.30586016595399</v>
      </c>
    </row>
    <row r="11399" spans="1:9" x14ac:dyDescent="0.25">
      <c r="A11399" t="s">
        <v>76</v>
      </c>
      <c r="B11399">
        <v>2002</v>
      </c>
      <c r="C11399">
        <v>9</v>
      </c>
      <c r="D11399">
        <v>110.274063540105</v>
      </c>
      <c r="E11399">
        <v>2481.6987141926602</v>
      </c>
      <c r="F11399">
        <v>211.10630293788699</v>
      </c>
      <c r="G11399">
        <v>63.6180644815758</v>
      </c>
      <c r="H11399">
        <v>182.26120709464601</v>
      </c>
      <c r="I11399">
        <v>142.30282277794799</v>
      </c>
    </row>
    <row r="11400" spans="1:9" x14ac:dyDescent="0.25">
      <c r="A11400" t="s">
        <v>76</v>
      </c>
      <c r="B11400">
        <v>2002</v>
      </c>
      <c r="C11400">
        <v>10</v>
      </c>
      <c r="D11400">
        <v>65.338435931345501</v>
      </c>
      <c r="E11400">
        <v>2486.4347645002699</v>
      </c>
      <c r="F11400">
        <v>504.70503723450901</v>
      </c>
      <c r="G11400">
        <v>143.68003199566499</v>
      </c>
      <c r="H11400">
        <v>698.77279561725004</v>
      </c>
      <c r="I11400">
        <v>103.64460804705099</v>
      </c>
    </row>
    <row r="11401" spans="1:9" x14ac:dyDescent="0.25">
      <c r="A11401" t="s">
        <v>76</v>
      </c>
      <c r="B11401">
        <v>2002</v>
      </c>
      <c r="C11401">
        <v>11</v>
      </c>
      <c r="D11401">
        <v>59.774085030386303</v>
      </c>
      <c r="E11401">
        <v>2472.0611878096001</v>
      </c>
      <c r="F11401">
        <v>401.17786046539101</v>
      </c>
      <c r="G11401">
        <v>116.287401434633</v>
      </c>
      <c r="H11401">
        <v>497.293597450481</v>
      </c>
      <c r="I11401">
        <v>87.936197408332802</v>
      </c>
    </row>
    <row r="11402" spans="1:9" x14ac:dyDescent="0.25">
      <c r="A11402" t="s">
        <v>76</v>
      </c>
      <c r="B11402">
        <v>2002</v>
      </c>
      <c r="C11402">
        <v>12</v>
      </c>
      <c r="D11402">
        <v>82.755832719366893</v>
      </c>
      <c r="E11402">
        <v>2492.5226607418799</v>
      </c>
      <c r="F11402">
        <v>221.30356991603799</v>
      </c>
      <c r="G11402">
        <v>66.703457845666506</v>
      </c>
      <c r="H11402">
        <v>174.67221716501999</v>
      </c>
      <c r="I11402">
        <v>87.065191584730201</v>
      </c>
    </row>
    <row r="11403" spans="1:9" x14ac:dyDescent="0.25">
      <c r="A11403" t="s">
        <v>76</v>
      </c>
      <c r="B11403">
        <v>2003</v>
      </c>
      <c r="C11403">
        <v>1</v>
      </c>
      <c r="D11403">
        <v>128.41213391432299</v>
      </c>
      <c r="E11403">
        <v>2503.11076485077</v>
      </c>
      <c r="F11403">
        <v>329.62188156950702</v>
      </c>
      <c r="G11403">
        <v>95.428027839374806</v>
      </c>
      <c r="H11403">
        <v>329.335249209258</v>
      </c>
      <c r="I11403">
        <v>84.114411862750003</v>
      </c>
    </row>
    <row r="11404" spans="1:9" x14ac:dyDescent="0.25">
      <c r="A11404" t="s">
        <v>76</v>
      </c>
      <c r="B11404">
        <v>2003</v>
      </c>
      <c r="C11404">
        <v>2</v>
      </c>
      <c r="D11404">
        <v>154.33377470788699</v>
      </c>
      <c r="E11404">
        <v>2518.8117517475898</v>
      </c>
      <c r="F11404">
        <v>165.66047221229601</v>
      </c>
      <c r="G11404">
        <v>49.884499248914203</v>
      </c>
      <c r="H11404">
        <v>31.498339888188799</v>
      </c>
      <c r="I11404">
        <v>95.628140428824395</v>
      </c>
    </row>
    <row r="11405" spans="1:9" x14ac:dyDescent="0.25">
      <c r="A11405" t="s">
        <v>76</v>
      </c>
      <c r="B11405">
        <v>2003</v>
      </c>
      <c r="C11405">
        <v>3</v>
      </c>
      <c r="D11405">
        <v>308.48266736957902</v>
      </c>
      <c r="E11405">
        <v>2498.3937788389599</v>
      </c>
      <c r="F11405">
        <v>147.38241222131501</v>
      </c>
      <c r="G11405">
        <v>44.885914726203502</v>
      </c>
      <c r="H11405">
        <v>58.755186248388299</v>
      </c>
      <c r="I11405">
        <v>227.13760602852301</v>
      </c>
    </row>
    <row r="11406" spans="1:9" x14ac:dyDescent="0.25">
      <c r="A11406" t="s">
        <v>76</v>
      </c>
      <c r="B11406">
        <v>2003</v>
      </c>
      <c r="C11406">
        <v>4</v>
      </c>
      <c r="D11406">
        <v>362.33886338972002</v>
      </c>
      <c r="E11406">
        <v>2431.1200183413698</v>
      </c>
      <c r="F11406">
        <v>160.383996593387</v>
      </c>
      <c r="G11406">
        <v>49.643345668561899</v>
      </c>
      <c r="H11406">
        <v>299.30024145764702</v>
      </c>
      <c r="I11406">
        <v>342.113287775598</v>
      </c>
    </row>
    <row r="11407" spans="1:9" x14ac:dyDescent="0.25">
      <c r="A11407" t="s">
        <v>76</v>
      </c>
      <c r="B11407">
        <v>2003</v>
      </c>
      <c r="C11407">
        <v>5</v>
      </c>
      <c r="D11407">
        <v>383.73914198786599</v>
      </c>
      <c r="E11407">
        <v>2457.77828714722</v>
      </c>
      <c r="F11407">
        <v>218.084724785205</v>
      </c>
      <c r="G11407">
        <v>62.638258726182102</v>
      </c>
      <c r="H11407">
        <v>450.95363035053401</v>
      </c>
      <c r="I11407">
        <v>427.22414987714802</v>
      </c>
    </row>
    <row r="11408" spans="1:9" x14ac:dyDescent="0.25">
      <c r="A11408" t="s">
        <v>76</v>
      </c>
      <c r="B11408">
        <v>2003</v>
      </c>
      <c r="C11408">
        <v>6</v>
      </c>
      <c r="D11408">
        <v>353.68431763423803</v>
      </c>
      <c r="E11408">
        <v>2403.93236573593</v>
      </c>
      <c r="F11408">
        <v>119.93235343366</v>
      </c>
      <c r="G11408">
        <v>37.269657512216902</v>
      </c>
      <c r="H11408">
        <v>297.02773191716699</v>
      </c>
      <c r="I11408">
        <v>364.52819032587303</v>
      </c>
    </row>
    <row r="11409" spans="1:9" x14ac:dyDescent="0.25">
      <c r="A11409" t="s">
        <v>76</v>
      </c>
      <c r="B11409">
        <v>2003</v>
      </c>
      <c r="C11409">
        <v>7</v>
      </c>
      <c r="D11409">
        <v>264.00087574701303</v>
      </c>
      <c r="E11409">
        <v>2465.01929725021</v>
      </c>
      <c r="F11409">
        <v>284.278744017549</v>
      </c>
      <c r="G11409">
        <v>82.997573490926598</v>
      </c>
      <c r="H11409">
        <v>482.48454298157998</v>
      </c>
      <c r="I11409">
        <v>269.43502734363602</v>
      </c>
    </row>
    <row r="11410" spans="1:9" x14ac:dyDescent="0.25">
      <c r="A11410" t="s">
        <v>76</v>
      </c>
      <c r="B11410">
        <v>2003</v>
      </c>
      <c r="C11410">
        <v>8</v>
      </c>
      <c r="D11410">
        <v>166.25288213991999</v>
      </c>
      <c r="E11410">
        <v>2478.26715863953</v>
      </c>
      <c r="F11410">
        <v>229.430287781456</v>
      </c>
      <c r="G11410">
        <v>66.728550812028402</v>
      </c>
      <c r="H11410">
        <v>225.92206437805501</v>
      </c>
      <c r="I11410">
        <v>169.383425027154</v>
      </c>
    </row>
    <row r="11411" spans="1:9" x14ac:dyDescent="0.25">
      <c r="A11411" t="s">
        <v>76</v>
      </c>
      <c r="B11411">
        <v>2003</v>
      </c>
      <c r="C11411">
        <v>9</v>
      </c>
      <c r="D11411">
        <v>96.963813623909999</v>
      </c>
      <c r="E11411">
        <v>2454.3104649809302</v>
      </c>
      <c r="F11411">
        <v>223.06307250659</v>
      </c>
      <c r="G11411">
        <v>65.961753932179704</v>
      </c>
      <c r="H11411">
        <v>202.98326349157401</v>
      </c>
      <c r="I11411">
        <v>105.97669911646101</v>
      </c>
    </row>
    <row r="11412" spans="1:9" x14ac:dyDescent="0.25">
      <c r="A11412" t="s">
        <v>76</v>
      </c>
      <c r="B11412">
        <v>2003</v>
      </c>
      <c r="C11412">
        <v>10</v>
      </c>
      <c r="D11412">
        <v>70.711468471928796</v>
      </c>
      <c r="E11412">
        <v>2486.4134435473602</v>
      </c>
      <c r="F11412">
        <v>273.69649716889899</v>
      </c>
      <c r="G11412">
        <v>82.232861590613098</v>
      </c>
      <c r="H11412">
        <v>222.429165156555</v>
      </c>
      <c r="I11412">
        <v>83.514384084925695</v>
      </c>
    </row>
    <row r="11413" spans="1:9" x14ac:dyDescent="0.25">
      <c r="A11413" t="s">
        <v>76</v>
      </c>
      <c r="B11413">
        <v>2003</v>
      </c>
      <c r="C11413">
        <v>11</v>
      </c>
      <c r="D11413">
        <v>69.211171383555694</v>
      </c>
      <c r="E11413">
        <v>2507.85393142883</v>
      </c>
      <c r="F11413">
        <v>297.53014648758699</v>
      </c>
      <c r="G11413">
        <v>86.188914168504397</v>
      </c>
      <c r="H11413">
        <v>237.70165517187499</v>
      </c>
      <c r="I11413">
        <v>71.3455414704394</v>
      </c>
    </row>
    <row r="11414" spans="1:9" x14ac:dyDescent="0.25">
      <c r="A11414" t="s">
        <v>76</v>
      </c>
      <c r="B11414">
        <v>2003</v>
      </c>
      <c r="C11414">
        <v>12</v>
      </c>
      <c r="D11414">
        <v>108.720090536329</v>
      </c>
      <c r="E11414">
        <v>2510.0679756330901</v>
      </c>
      <c r="F11414">
        <v>338.38088865598201</v>
      </c>
      <c r="G11414">
        <v>97.011802874145801</v>
      </c>
      <c r="H11414">
        <v>322.63744159733102</v>
      </c>
      <c r="I11414">
        <v>74.217959077854204</v>
      </c>
    </row>
    <row r="11415" spans="1:9" x14ac:dyDescent="0.25">
      <c r="A11415" t="s">
        <v>76</v>
      </c>
      <c r="B11415">
        <v>2004</v>
      </c>
      <c r="C11415">
        <v>1</v>
      </c>
      <c r="D11415">
        <v>130.141742933958</v>
      </c>
      <c r="E11415">
        <v>2515.8670907331798</v>
      </c>
      <c r="F11415">
        <v>435.992702116403</v>
      </c>
      <c r="G11415">
        <v>125.88866199688999</v>
      </c>
      <c r="H11415">
        <v>385.48939530541202</v>
      </c>
      <c r="I11415">
        <v>60.312068179955503</v>
      </c>
    </row>
    <row r="11416" spans="1:9" x14ac:dyDescent="0.25">
      <c r="A11416" t="s">
        <v>76</v>
      </c>
      <c r="B11416">
        <v>2004</v>
      </c>
      <c r="C11416">
        <v>2</v>
      </c>
      <c r="D11416">
        <v>190.262760573159</v>
      </c>
      <c r="E11416">
        <v>2514.46308150711</v>
      </c>
      <c r="F11416">
        <v>218.541713573961</v>
      </c>
      <c r="G11416">
        <v>65.974106436541305</v>
      </c>
      <c r="H11416">
        <v>181.473296962696</v>
      </c>
      <c r="I11416">
        <v>85.301467089383607</v>
      </c>
    </row>
    <row r="11417" spans="1:9" x14ac:dyDescent="0.25">
      <c r="A11417" t="s">
        <v>76</v>
      </c>
      <c r="B11417">
        <v>2004</v>
      </c>
      <c r="C11417">
        <v>3</v>
      </c>
      <c r="D11417">
        <v>277.33833312516703</v>
      </c>
      <c r="E11417">
        <v>2512.0474324162301</v>
      </c>
      <c r="F11417">
        <v>241.27027850187099</v>
      </c>
      <c r="G11417">
        <v>71.171746654374502</v>
      </c>
      <c r="H11417">
        <v>236.71953743340501</v>
      </c>
      <c r="I11417">
        <v>187.89568920987799</v>
      </c>
    </row>
    <row r="11418" spans="1:9" x14ac:dyDescent="0.25">
      <c r="A11418" t="s">
        <v>76</v>
      </c>
      <c r="B11418">
        <v>2004</v>
      </c>
      <c r="C11418">
        <v>4</v>
      </c>
      <c r="D11418">
        <v>371.19975835291598</v>
      </c>
      <c r="E11418">
        <v>2461.8126973007202</v>
      </c>
      <c r="F11418">
        <v>150.40520722946499</v>
      </c>
      <c r="G11418">
        <v>46.851896584213499</v>
      </c>
      <c r="H11418">
        <v>193.706216773937</v>
      </c>
      <c r="I11418">
        <v>336.28491840966501</v>
      </c>
    </row>
    <row r="11419" spans="1:9" x14ac:dyDescent="0.25">
      <c r="A11419" t="s">
        <v>76</v>
      </c>
      <c r="B11419">
        <v>2004</v>
      </c>
      <c r="C11419">
        <v>5</v>
      </c>
      <c r="D11419">
        <v>380.09052140284803</v>
      </c>
      <c r="E11419">
        <v>2401.5733337675501</v>
      </c>
      <c r="F11419">
        <v>115.83555794969899</v>
      </c>
      <c r="G11419">
        <v>37.272989999875698</v>
      </c>
      <c r="H11419">
        <v>191.817127828276</v>
      </c>
      <c r="I11419">
        <v>384.34708200675198</v>
      </c>
    </row>
    <row r="11420" spans="1:9" x14ac:dyDescent="0.25">
      <c r="A11420" t="s">
        <v>76</v>
      </c>
      <c r="B11420">
        <v>2004</v>
      </c>
      <c r="C11420">
        <v>6</v>
      </c>
      <c r="D11420">
        <v>298.06854400251802</v>
      </c>
      <c r="E11420">
        <v>2381.9568114700301</v>
      </c>
      <c r="F11420">
        <v>220.93918392461799</v>
      </c>
      <c r="G11420">
        <v>67.974449898043602</v>
      </c>
      <c r="H11420">
        <v>475.53608396084798</v>
      </c>
      <c r="I11420">
        <v>296.84203453967598</v>
      </c>
    </row>
    <row r="11421" spans="1:9" x14ac:dyDescent="0.25">
      <c r="A11421" t="s">
        <v>76</v>
      </c>
      <c r="B11421">
        <v>2004</v>
      </c>
      <c r="C11421">
        <v>7</v>
      </c>
      <c r="D11421">
        <v>215.50027786385999</v>
      </c>
      <c r="E11421">
        <v>2476.8675839080802</v>
      </c>
      <c r="F11421">
        <v>400.153191713328</v>
      </c>
      <c r="G11421">
        <v>114.39464814678701</v>
      </c>
      <c r="H11421">
        <v>612.84914903763695</v>
      </c>
      <c r="I11421">
        <v>227.02468374405899</v>
      </c>
    </row>
    <row r="11422" spans="1:9" x14ac:dyDescent="0.25">
      <c r="A11422" t="s">
        <v>76</v>
      </c>
      <c r="B11422">
        <v>2004</v>
      </c>
      <c r="C11422">
        <v>8</v>
      </c>
      <c r="D11422">
        <v>162.19900493526001</v>
      </c>
      <c r="E11422">
        <v>2473.0384044787602</v>
      </c>
      <c r="F11422">
        <v>319.40979958403801</v>
      </c>
      <c r="G11422">
        <v>94.279620415046296</v>
      </c>
      <c r="H11422">
        <v>403.405268995489</v>
      </c>
      <c r="I11422">
        <v>165.72412741187799</v>
      </c>
    </row>
    <row r="11423" spans="1:9" x14ac:dyDescent="0.25">
      <c r="A11423" t="s">
        <v>76</v>
      </c>
      <c r="B11423">
        <v>2004</v>
      </c>
      <c r="C11423">
        <v>9</v>
      </c>
      <c r="D11423">
        <v>96.546968533973399</v>
      </c>
      <c r="E11423">
        <v>2497.3220968002302</v>
      </c>
      <c r="F11423">
        <v>249.77763995619</v>
      </c>
      <c r="G11423">
        <v>76.116435275112806</v>
      </c>
      <c r="H11423">
        <v>216.556989721234</v>
      </c>
      <c r="I11423">
        <v>107.697141115611</v>
      </c>
    </row>
    <row r="11424" spans="1:9" x14ac:dyDescent="0.25">
      <c r="A11424" t="s">
        <v>76</v>
      </c>
      <c r="B11424">
        <v>2004</v>
      </c>
      <c r="C11424">
        <v>10</v>
      </c>
      <c r="D11424">
        <v>65.4859768411538</v>
      </c>
      <c r="E11424">
        <v>2497.71904975098</v>
      </c>
      <c r="F11424">
        <v>422.504501675239</v>
      </c>
      <c r="G11424">
        <v>119.014751220976</v>
      </c>
      <c r="H11424">
        <v>485.33780788931398</v>
      </c>
      <c r="I11424">
        <v>79.9663535016537</v>
      </c>
    </row>
    <row r="11425" spans="1:9" x14ac:dyDescent="0.25">
      <c r="A11425" t="s">
        <v>76</v>
      </c>
      <c r="B11425">
        <v>2004</v>
      </c>
      <c r="C11425">
        <v>11</v>
      </c>
      <c r="D11425">
        <v>76.823973106434593</v>
      </c>
      <c r="E11425">
        <v>2500.3877427418502</v>
      </c>
      <c r="F11425">
        <v>287.12252165021698</v>
      </c>
      <c r="G11425">
        <v>83.879480814793695</v>
      </c>
      <c r="H11425">
        <v>259.15282142569498</v>
      </c>
      <c r="I11425">
        <v>75.109310954971306</v>
      </c>
    </row>
    <row r="11426" spans="1:9" x14ac:dyDescent="0.25">
      <c r="A11426" t="s">
        <v>76</v>
      </c>
      <c r="B11426">
        <v>2004</v>
      </c>
      <c r="C11426">
        <v>12</v>
      </c>
      <c r="D11426">
        <v>107.784489156367</v>
      </c>
      <c r="E11426">
        <v>2508.5523082843001</v>
      </c>
      <c r="F11426">
        <v>373.40824202377098</v>
      </c>
      <c r="G11426">
        <v>107.51388074269001</v>
      </c>
      <c r="H11426">
        <v>373.08424553694999</v>
      </c>
      <c r="I11426">
        <v>73.055304781720693</v>
      </c>
    </row>
    <row r="11427" spans="1:9" x14ac:dyDescent="0.25">
      <c r="A11427" t="s">
        <v>76</v>
      </c>
      <c r="B11427">
        <v>2005</v>
      </c>
      <c r="C11427">
        <v>1</v>
      </c>
      <c r="D11427">
        <v>150.98080998825199</v>
      </c>
      <c r="E11427">
        <v>2517.5452821669001</v>
      </c>
      <c r="F11427">
        <v>309.105371962042</v>
      </c>
      <c r="G11427">
        <v>90.277922863110106</v>
      </c>
      <c r="H11427">
        <v>218.718533276155</v>
      </c>
      <c r="I11427">
        <v>65.477398376143</v>
      </c>
    </row>
    <row r="11428" spans="1:9" x14ac:dyDescent="0.25">
      <c r="A11428" t="s">
        <v>76</v>
      </c>
      <c r="B11428">
        <v>2005</v>
      </c>
      <c r="C11428">
        <v>2</v>
      </c>
      <c r="D11428">
        <v>154.580771776235</v>
      </c>
      <c r="E11428">
        <v>2498.0071567472801</v>
      </c>
      <c r="F11428">
        <v>267.38688387323401</v>
      </c>
      <c r="G11428">
        <v>78.634674565347396</v>
      </c>
      <c r="H11428">
        <v>217.73555255209899</v>
      </c>
      <c r="I11428">
        <v>71.7668232202697</v>
      </c>
    </row>
    <row r="11429" spans="1:9" x14ac:dyDescent="0.25">
      <c r="A11429" t="s">
        <v>76</v>
      </c>
      <c r="B11429">
        <v>2005</v>
      </c>
      <c r="C11429">
        <v>3</v>
      </c>
      <c r="D11429">
        <v>260.40555162698899</v>
      </c>
      <c r="E11429">
        <v>2507.19799064468</v>
      </c>
      <c r="F11429">
        <v>229.04327489448801</v>
      </c>
      <c r="G11429">
        <v>68.812991934950304</v>
      </c>
      <c r="H11429">
        <v>211.34907953384501</v>
      </c>
      <c r="I11429">
        <v>174.919435104179</v>
      </c>
    </row>
    <row r="11430" spans="1:9" x14ac:dyDescent="0.25">
      <c r="A11430" t="s">
        <v>76</v>
      </c>
      <c r="B11430">
        <v>2005</v>
      </c>
      <c r="C11430">
        <v>4</v>
      </c>
      <c r="D11430">
        <v>383.52730246398102</v>
      </c>
      <c r="E11430">
        <v>2441.6310471054098</v>
      </c>
      <c r="F11430">
        <v>110.233156673889</v>
      </c>
      <c r="G11430">
        <v>34.484686787764602</v>
      </c>
      <c r="H11430">
        <v>102.860875761999</v>
      </c>
      <c r="I11430">
        <v>333.62314869994202</v>
      </c>
    </row>
    <row r="11431" spans="1:9" x14ac:dyDescent="0.25">
      <c r="A11431" t="s">
        <v>76</v>
      </c>
      <c r="B11431">
        <v>2005</v>
      </c>
      <c r="C11431">
        <v>5</v>
      </c>
      <c r="D11431">
        <v>392.48834582631503</v>
      </c>
      <c r="E11431">
        <v>2407.8702993090801</v>
      </c>
      <c r="F11431">
        <v>138.52023956628301</v>
      </c>
      <c r="G11431">
        <v>43.5115695523127</v>
      </c>
      <c r="H11431">
        <v>281.78928118999499</v>
      </c>
      <c r="I11431">
        <v>398.274293479552</v>
      </c>
    </row>
    <row r="11432" spans="1:9" x14ac:dyDescent="0.25">
      <c r="A11432" t="s">
        <v>76</v>
      </c>
      <c r="B11432">
        <v>2005</v>
      </c>
      <c r="C11432">
        <v>6</v>
      </c>
      <c r="D11432">
        <v>313.86219932198202</v>
      </c>
      <c r="E11432">
        <v>2442.46605579163</v>
      </c>
      <c r="F11432">
        <v>145.748804718207</v>
      </c>
      <c r="G11432">
        <v>44.3167388699828</v>
      </c>
      <c r="H11432">
        <v>284.47915852696298</v>
      </c>
      <c r="I11432">
        <v>334.44865569566701</v>
      </c>
    </row>
    <row r="11433" spans="1:9" x14ac:dyDescent="0.25">
      <c r="A11433" t="s">
        <v>76</v>
      </c>
      <c r="B11433">
        <v>2005</v>
      </c>
      <c r="C11433">
        <v>7</v>
      </c>
      <c r="D11433">
        <v>263.92899837767499</v>
      </c>
      <c r="E11433">
        <v>2441.84411972916</v>
      </c>
      <c r="F11433">
        <v>266.40754270939101</v>
      </c>
      <c r="G11433">
        <v>80.086639839712902</v>
      </c>
      <c r="H11433">
        <v>463.95352358153298</v>
      </c>
      <c r="I11433">
        <v>262.73226788217102</v>
      </c>
    </row>
    <row r="11434" spans="1:9" x14ac:dyDescent="0.25">
      <c r="A11434" t="s">
        <v>76</v>
      </c>
      <c r="B11434">
        <v>2005</v>
      </c>
      <c r="C11434">
        <v>8</v>
      </c>
      <c r="D11434">
        <v>153.389027850443</v>
      </c>
      <c r="E11434">
        <v>2481.1918793504301</v>
      </c>
      <c r="F11434">
        <v>211.87210361792799</v>
      </c>
      <c r="G11434">
        <v>63.3543374043428</v>
      </c>
      <c r="H11434">
        <v>209.823439088176</v>
      </c>
      <c r="I11434">
        <v>158.70633355628701</v>
      </c>
    </row>
    <row r="11435" spans="1:9" x14ac:dyDescent="0.25">
      <c r="A11435" t="s">
        <v>76</v>
      </c>
      <c r="B11435">
        <v>2005</v>
      </c>
      <c r="C11435">
        <v>9</v>
      </c>
      <c r="D11435">
        <v>106.06954933773299</v>
      </c>
      <c r="E11435">
        <v>2494.4077441975401</v>
      </c>
      <c r="F11435">
        <v>194.37006680213401</v>
      </c>
      <c r="G11435">
        <v>59.3104930232642</v>
      </c>
      <c r="H11435">
        <v>103.552852895849</v>
      </c>
      <c r="I11435">
        <v>115.688313696489</v>
      </c>
    </row>
    <row r="11436" spans="1:9" x14ac:dyDescent="0.25">
      <c r="A11436" t="s">
        <v>76</v>
      </c>
      <c r="B11436">
        <v>2005</v>
      </c>
      <c r="C11436">
        <v>10</v>
      </c>
      <c r="D11436">
        <v>83.418110829753005</v>
      </c>
      <c r="E11436">
        <v>2462.40344815857</v>
      </c>
      <c r="F11436">
        <v>339.99915954551</v>
      </c>
      <c r="G11436">
        <v>99.851159363446598</v>
      </c>
      <c r="H11436">
        <v>363.14227478459401</v>
      </c>
      <c r="I11436">
        <v>92.307850305249701</v>
      </c>
    </row>
    <row r="11437" spans="1:9" x14ac:dyDescent="0.25">
      <c r="A11437" t="s">
        <v>76</v>
      </c>
      <c r="B11437">
        <v>2005</v>
      </c>
      <c r="C11437">
        <v>11</v>
      </c>
      <c r="D11437">
        <v>70.173297019783305</v>
      </c>
      <c r="E11437">
        <v>2505.28438841156</v>
      </c>
      <c r="F11437">
        <v>263.96034345130698</v>
      </c>
      <c r="G11437">
        <v>77.037123949716303</v>
      </c>
      <c r="H11437">
        <v>204.72791168921199</v>
      </c>
      <c r="I11437">
        <v>71.545313865461395</v>
      </c>
    </row>
    <row r="11438" spans="1:9" x14ac:dyDescent="0.25">
      <c r="A11438" t="s">
        <v>76</v>
      </c>
      <c r="B11438">
        <v>2005</v>
      </c>
      <c r="C11438">
        <v>12</v>
      </c>
      <c r="D11438">
        <v>99.064232249709207</v>
      </c>
      <c r="E11438">
        <v>2510.1679484768702</v>
      </c>
      <c r="F11438">
        <v>330.26785917426099</v>
      </c>
      <c r="G11438">
        <v>98.025861350065497</v>
      </c>
      <c r="H11438">
        <v>285.32685516149002</v>
      </c>
      <c r="I11438">
        <v>69.793830613308003</v>
      </c>
    </row>
    <row r="11439" spans="1:9" x14ac:dyDescent="0.25">
      <c r="A11439" t="s">
        <v>76</v>
      </c>
      <c r="B11439">
        <v>2006</v>
      </c>
      <c r="C11439">
        <v>1</v>
      </c>
      <c r="D11439">
        <v>123.562460289329</v>
      </c>
      <c r="E11439">
        <v>2516.9585164158598</v>
      </c>
      <c r="F11439">
        <v>263.42318162440301</v>
      </c>
      <c r="G11439">
        <v>77.290492702487299</v>
      </c>
      <c r="H11439">
        <v>109.88549489427101</v>
      </c>
      <c r="I11439">
        <v>58.920560793254403</v>
      </c>
    </row>
    <row r="11440" spans="1:9" x14ac:dyDescent="0.25">
      <c r="A11440" t="s">
        <v>76</v>
      </c>
      <c r="B11440">
        <v>2006</v>
      </c>
      <c r="C11440">
        <v>2</v>
      </c>
      <c r="D11440">
        <v>142.58768238363501</v>
      </c>
      <c r="E11440">
        <v>2514.1870023020901</v>
      </c>
      <c r="F11440">
        <v>326.20481631587</v>
      </c>
      <c r="G11440">
        <v>94.945547775209306</v>
      </c>
      <c r="H11440">
        <v>274.43892811678398</v>
      </c>
      <c r="I11440">
        <v>69.185540304746596</v>
      </c>
    </row>
    <row r="11441" spans="1:9" x14ac:dyDescent="0.25">
      <c r="A11441" t="s">
        <v>76</v>
      </c>
      <c r="B11441">
        <v>2006</v>
      </c>
      <c r="C11441">
        <v>3</v>
      </c>
      <c r="D11441">
        <v>239.029134087893</v>
      </c>
      <c r="E11441">
        <v>2514.61132606415</v>
      </c>
      <c r="F11441">
        <v>233.57455203855</v>
      </c>
      <c r="G11441">
        <v>71.794506669220894</v>
      </c>
      <c r="H11441">
        <v>217.62023876183201</v>
      </c>
      <c r="I11441">
        <v>162.456868990901</v>
      </c>
    </row>
    <row r="11442" spans="1:9" x14ac:dyDescent="0.25">
      <c r="A11442" t="s">
        <v>76</v>
      </c>
      <c r="B11442">
        <v>2006</v>
      </c>
      <c r="C11442">
        <v>4</v>
      </c>
      <c r="D11442">
        <v>315.68692483502298</v>
      </c>
      <c r="E11442">
        <v>2501.45462547241</v>
      </c>
      <c r="F11442">
        <v>182.897337218833</v>
      </c>
      <c r="G11442">
        <v>55.252586986144401</v>
      </c>
      <c r="H11442">
        <v>248.14634795238601</v>
      </c>
      <c r="I11442">
        <v>296.67603773127598</v>
      </c>
    </row>
    <row r="11443" spans="1:9" x14ac:dyDescent="0.25">
      <c r="A11443" t="s">
        <v>76</v>
      </c>
      <c r="B11443">
        <v>2006</v>
      </c>
      <c r="C11443">
        <v>5</v>
      </c>
      <c r="D11443">
        <v>391.60644140826298</v>
      </c>
      <c r="E11443">
        <v>2427.4268033540302</v>
      </c>
      <c r="F11443">
        <v>185.74830350638601</v>
      </c>
      <c r="G11443">
        <v>57.621814177512</v>
      </c>
      <c r="H11443">
        <v>395.94053412736503</v>
      </c>
      <c r="I11443">
        <v>402.18915074932301</v>
      </c>
    </row>
    <row r="11444" spans="1:9" x14ac:dyDescent="0.25">
      <c r="A11444" t="s">
        <v>76</v>
      </c>
      <c r="B11444">
        <v>2006</v>
      </c>
      <c r="C11444">
        <v>6</v>
      </c>
      <c r="D11444">
        <v>347.109843081306</v>
      </c>
      <c r="E11444">
        <v>2408.5880723843402</v>
      </c>
      <c r="F11444">
        <v>114.877933965183</v>
      </c>
      <c r="G11444">
        <v>35.7161025933015</v>
      </c>
      <c r="H11444">
        <v>103.73268808007801</v>
      </c>
      <c r="I11444">
        <v>357.02739875648501</v>
      </c>
    </row>
    <row r="11445" spans="1:9" x14ac:dyDescent="0.25">
      <c r="A11445" t="s">
        <v>76</v>
      </c>
      <c r="B11445">
        <v>2006</v>
      </c>
      <c r="C11445">
        <v>7</v>
      </c>
      <c r="D11445">
        <v>319.09332349947903</v>
      </c>
      <c r="E11445">
        <v>2342.3106797155001</v>
      </c>
      <c r="F11445">
        <v>115.35539068192099</v>
      </c>
      <c r="G11445">
        <v>36.073735130902001</v>
      </c>
      <c r="H11445">
        <v>152.92595445021399</v>
      </c>
      <c r="I11445">
        <v>285.172223407724</v>
      </c>
    </row>
    <row r="11446" spans="1:9" x14ac:dyDescent="0.25">
      <c r="A11446" t="s">
        <v>76</v>
      </c>
      <c r="B11446">
        <v>2006</v>
      </c>
      <c r="C11446">
        <v>8</v>
      </c>
      <c r="D11446">
        <v>165.53942089330499</v>
      </c>
      <c r="E11446">
        <v>2472.72716529633</v>
      </c>
      <c r="F11446">
        <v>598.31476734142996</v>
      </c>
      <c r="G11446">
        <v>173.83627276611199</v>
      </c>
      <c r="H11446">
        <v>1022.5629087713</v>
      </c>
      <c r="I11446">
        <v>167.55588064758999</v>
      </c>
    </row>
    <row r="11447" spans="1:9" x14ac:dyDescent="0.25">
      <c r="A11447" t="s">
        <v>76</v>
      </c>
      <c r="B11447">
        <v>2006</v>
      </c>
      <c r="C11447">
        <v>9</v>
      </c>
      <c r="D11447">
        <v>102.03040351121901</v>
      </c>
      <c r="E11447">
        <v>2485.71926642578</v>
      </c>
      <c r="F11447">
        <v>229.26260222524601</v>
      </c>
      <c r="G11447">
        <v>67.877834887414593</v>
      </c>
      <c r="H11447">
        <v>187.30083451411801</v>
      </c>
      <c r="I11447">
        <v>111.900226735578</v>
      </c>
    </row>
    <row r="11448" spans="1:9" x14ac:dyDescent="0.25">
      <c r="A11448" t="s">
        <v>76</v>
      </c>
      <c r="B11448">
        <v>2006</v>
      </c>
      <c r="C11448">
        <v>10</v>
      </c>
      <c r="D11448">
        <v>76.864644079544604</v>
      </c>
      <c r="E11448">
        <v>2500.6273467640699</v>
      </c>
      <c r="F11448">
        <v>395.04016963342701</v>
      </c>
      <c r="G11448">
        <v>112.691710196423</v>
      </c>
      <c r="H11448">
        <v>412.41766510066202</v>
      </c>
      <c r="I11448">
        <v>88.570907961218396</v>
      </c>
    </row>
    <row r="11449" spans="1:9" x14ac:dyDescent="0.25">
      <c r="A11449" t="s">
        <v>76</v>
      </c>
      <c r="B11449">
        <v>2006</v>
      </c>
      <c r="C11449">
        <v>11</v>
      </c>
      <c r="D11449">
        <v>76.789865270220204</v>
      </c>
      <c r="E11449">
        <v>2501.5044910658298</v>
      </c>
      <c r="F11449">
        <v>361.75302496205802</v>
      </c>
      <c r="G11449">
        <v>104.930141140931</v>
      </c>
      <c r="H11449">
        <v>406.49555412245297</v>
      </c>
      <c r="I11449">
        <v>75.861445108222995</v>
      </c>
    </row>
    <row r="11450" spans="1:9" x14ac:dyDescent="0.25">
      <c r="A11450" t="s">
        <v>76</v>
      </c>
      <c r="B11450">
        <v>2006</v>
      </c>
      <c r="C11450">
        <v>12</v>
      </c>
      <c r="D11450">
        <v>105.648847121419</v>
      </c>
      <c r="E11450">
        <v>2511.0465405908199</v>
      </c>
      <c r="F11450">
        <v>392.18635352985899</v>
      </c>
      <c r="G11450">
        <v>110.685403017751</v>
      </c>
      <c r="H11450">
        <v>364.18566388407697</v>
      </c>
      <c r="I11450">
        <v>73.286220848856004</v>
      </c>
    </row>
    <row r="11451" spans="1:9" x14ac:dyDescent="0.25">
      <c r="A11451" t="s">
        <v>76</v>
      </c>
      <c r="B11451">
        <v>2007</v>
      </c>
      <c r="C11451">
        <v>1</v>
      </c>
      <c r="D11451">
        <v>168.00720380569501</v>
      </c>
      <c r="E11451">
        <v>2512.7858597653199</v>
      </c>
      <c r="F11451">
        <v>468.98452460769198</v>
      </c>
      <c r="G11451">
        <v>136.39170628797001</v>
      </c>
      <c r="H11451">
        <v>572.91427154826397</v>
      </c>
      <c r="I11451">
        <v>69.303672218451496</v>
      </c>
    </row>
    <row r="11452" spans="1:9" x14ac:dyDescent="0.25">
      <c r="A11452" t="s">
        <v>76</v>
      </c>
      <c r="B11452">
        <v>2007</v>
      </c>
      <c r="C11452">
        <v>2</v>
      </c>
      <c r="D11452">
        <v>158.093123846661</v>
      </c>
      <c r="E11452">
        <v>2511.22697592956</v>
      </c>
      <c r="F11452">
        <v>361.59447042634002</v>
      </c>
      <c r="G11452">
        <v>106.100078475042</v>
      </c>
      <c r="H11452">
        <v>391.23345656151901</v>
      </c>
      <c r="I11452">
        <v>73.453733427236102</v>
      </c>
    </row>
    <row r="11453" spans="1:9" x14ac:dyDescent="0.25">
      <c r="A11453" t="s">
        <v>76</v>
      </c>
      <c r="B11453">
        <v>2007</v>
      </c>
      <c r="C11453">
        <v>3</v>
      </c>
      <c r="D11453">
        <v>324.25016323044798</v>
      </c>
      <c r="E11453">
        <v>2509.51595586136</v>
      </c>
      <c r="F11453">
        <v>209.19907914269001</v>
      </c>
      <c r="G11453">
        <v>63.984756181817701</v>
      </c>
      <c r="H11453">
        <v>177.26207609937299</v>
      </c>
      <c r="I11453">
        <v>211.03097371646399</v>
      </c>
    </row>
    <row r="11454" spans="1:9" x14ac:dyDescent="0.25">
      <c r="A11454" t="s">
        <v>76</v>
      </c>
      <c r="B11454">
        <v>2007</v>
      </c>
      <c r="C11454">
        <v>4</v>
      </c>
      <c r="D11454">
        <v>409.43281034822598</v>
      </c>
      <c r="E11454">
        <v>2421.2240622778299</v>
      </c>
      <c r="F11454">
        <v>107.972865621908</v>
      </c>
      <c r="G11454">
        <v>33.707525561853998</v>
      </c>
      <c r="H11454">
        <v>50.352040794043504</v>
      </c>
      <c r="I11454">
        <v>352.16174691656801</v>
      </c>
    </row>
    <row r="11455" spans="1:9" x14ac:dyDescent="0.25">
      <c r="A11455" t="s">
        <v>76</v>
      </c>
      <c r="B11455">
        <v>2007</v>
      </c>
      <c r="C11455">
        <v>5</v>
      </c>
      <c r="D11455">
        <v>410.05135486764902</v>
      </c>
      <c r="E11455">
        <v>2376.0346090473899</v>
      </c>
      <c r="F11455">
        <v>188.15431950931301</v>
      </c>
      <c r="G11455">
        <v>61.698288689571299</v>
      </c>
      <c r="H11455">
        <v>504.74554111234102</v>
      </c>
      <c r="I11455">
        <v>402.66889739937102</v>
      </c>
    </row>
    <row r="11456" spans="1:9" x14ac:dyDescent="0.25">
      <c r="A11456" t="s">
        <v>76</v>
      </c>
      <c r="B11456">
        <v>2007</v>
      </c>
      <c r="C11456">
        <v>6</v>
      </c>
      <c r="D11456">
        <v>339.39082274042897</v>
      </c>
      <c r="E11456">
        <v>2419.71345043564</v>
      </c>
      <c r="F11456">
        <v>416.10539445518498</v>
      </c>
      <c r="G11456">
        <v>122.643350364741</v>
      </c>
      <c r="H11456">
        <v>822.22312711467896</v>
      </c>
      <c r="I11456">
        <v>351.908178714607</v>
      </c>
    </row>
    <row r="11457" spans="1:9" x14ac:dyDescent="0.25">
      <c r="A11457" t="s">
        <v>76</v>
      </c>
      <c r="B11457">
        <v>2007</v>
      </c>
      <c r="C11457">
        <v>7</v>
      </c>
      <c r="D11457">
        <v>220.31801820251599</v>
      </c>
      <c r="E11457">
        <v>2438.2051127636701</v>
      </c>
      <c r="F11457">
        <v>499.39712589576698</v>
      </c>
      <c r="G11457">
        <v>143.940485957466</v>
      </c>
      <c r="H11457">
        <v>871.22726695193705</v>
      </c>
      <c r="I11457">
        <v>226.54030848287599</v>
      </c>
    </row>
    <row r="11458" spans="1:9" x14ac:dyDescent="0.25">
      <c r="A11458" t="s">
        <v>76</v>
      </c>
      <c r="B11458">
        <v>2007</v>
      </c>
      <c r="C11458">
        <v>8</v>
      </c>
      <c r="D11458">
        <v>155.55291620224</v>
      </c>
      <c r="E11458">
        <v>2482.9160833935498</v>
      </c>
      <c r="F11458">
        <v>304.249750453486</v>
      </c>
      <c r="G11458">
        <v>90.600624153324006</v>
      </c>
      <c r="H11458">
        <v>354.477424133716</v>
      </c>
      <c r="I11458">
        <v>161.415967825911</v>
      </c>
    </row>
    <row r="11459" spans="1:9" x14ac:dyDescent="0.25">
      <c r="A11459" t="s">
        <v>76</v>
      </c>
      <c r="B11459">
        <v>2007</v>
      </c>
      <c r="C11459">
        <v>9</v>
      </c>
      <c r="D11459">
        <v>83.873831254226104</v>
      </c>
      <c r="E11459">
        <v>2493.0708884410101</v>
      </c>
      <c r="F11459">
        <v>343.97243751494199</v>
      </c>
      <c r="G11459">
        <v>98.764870883407696</v>
      </c>
      <c r="H11459">
        <v>378.02125884045103</v>
      </c>
      <c r="I11459">
        <v>97.260871026656702</v>
      </c>
    </row>
    <row r="11460" spans="1:9" x14ac:dyDescent="0.25">
      <c r="A11460" t="s">
        <v>76</v>
      </c>
      <c r="B11460">
        <v>2007</v>
      </c>
      <c r="C11460">
        <v>10</v>
      </c>
      <c r="D11460">
        <v>69.763601176456206</v>
      </c>
      <c r="E11460">
        <v>2489.5096272650198</v>
      </c>
      <c r="F11460">
        <v>306.52381110344197</v>
      </c>
      <c r="G11460">
        <v>89.295464395138794</v>
      </c>
      <c r="H11460">
        <v>241.67419021760199</v>
      </c>
      <c r="I11460">
        <v>82.943920085363402</v>
      </c>
    </row>
    <row r="11461" spans="1:9" x14ac:dyDescent="0.25">
      <c r="A11461" t="s">
        <v>76</v>
      </c>
      <c r="B11461">
        <v>2007</v>
      </c>
      <c r="C11461">
        <v>11</v>
      </c>
      <c r="D11461">
        <v>68.630487184806896</v>
      </c>
      <c r="E11461">
        <v>2499.5112434124799</v>
      </c>
      <c r="F11461">
        <v>254.42207019353401</v>
      </c>
      <c r="G11461">
        <v>75.090809720902399</v>
      </c>
      <c r="H11461">
        <v>190.21401115875199</v>
      </c>
      <c r="I11461">
        <v>70.580534413237601</v>
      </c>
    </row>
    <row r="11462" spans="1:9" x14ac:dyDescent="0.25">
      <c r="A11462" t="s">
        <v>76</v>
      </c>
      <c r="B11462">
        <v>2007</v>
      </c>
      <c r="C11462">
        <v>12</v>
      </c>
      <c r="D11462">
        <v>94.770554905195596</v>
      </c>
      <c r="E11462">
        <v>2514.0654870559702</v>
      </c>
      <c r="F11462">
        <v>312.21988342265098</v>
      </c>
      <c r="G11462">
        <v>91.523782064883505</v>
      </c>
      <c r="H11462">
        <v>226.37611402205599</v>
      </c>
      <c r="I11462">
        <v>69.111365605964707</v>
      </c>
    </row>
    <row r="11463" spans="1:9" x14ac:dyDescent="0.25">
      <c r="A11463" t="s">
        <v>76</v>
      </c>
      <c r="B11463">
        <v>2008</v>
      </c>
      <c r="C11463">
        <v>1</v>
      </c>
      <c r="D11463">
        <v>152.37220347663799</v>
      </c>
      <c r="E11463">
        <v>2513.9094676570098</v>
      </c>
      <c r="F11463">
        <v>342.30590153475799</v>
      </c>
      <c r="G11463">
        <v>99.080604269209502</v>
      </c>
      <c r="H11463">
        <v>280.97838254002102</v>
      </c>
      <c r="I11463">
        <v>65.680983153579206</v>
      </c>
    </row>
    <row r="11464" spans="1:9" x14ac:dyDescent="0.25">
      <c r="A11464" t="s">
        <v>76</v>
      </c>
      <c r="B11464">
        <v>2008</v>
      </c>
      <c r="C11464">
        <v>2</v>
      </c>
      <c r="D11464">
        <v>202.796359608366</v>
      </c>
      <c r="E11464">
        <v>2513.44331422287</v>
      </c>
      <c r="F11464">
        <v>230.414609642811</v>
      </c>
      <c r="G11464">
        <v>69.246831065835195</v>
      </c>
      <c r="H11464">
        <v>129.447006615851</v>
      </c>
      <c r="I11464">
        <v>89.300205698981301</v>
      </c>
    </row>
    <row r="11465" spans="1:9" x14ac:dyDescent="0.25">
      <c r="A11465" t="s">
        <v>76</v>
      </c>
      <c r="B11465">
        <v>2008</v>
      </c>
      <c r="C11465">
        <v>3</v>
      </c>
      <c r="D11465">
        <v>277.8095131494</v>
      </c>
      <c r="E11465">
        <v>2510.7538163476602</v>
      </c>
      <c r="F11465">
        <v>270.77745131934398</v>
      </c>
      <c r="G11465">
        <v>78.856759271957202</v>
      </c>
      <c r="H11465">
        <v>319.90532236243001</v>
      </c>
      <c r="I11465">
        <v>184.926643995874</v>
      </c>
    </row>
    <row r="11466" spans="1:9" x14ac:dyDescent="0.25">
      <c r="A11466" t="s">
        <v>76</v>
      </c>
      <c r="B11466">
        <v>2008</v>
      </c>
      <c r="C11466">
        <v>4</v>
      </c>
      <c r="D11466">
        <v>366.96991316374198</v>
      </c>
      <c r="E11466">
        <v>2473.8157370062299</v>
      </c>
      <c r="F11466">
        <v>198.42764027042099</v>
      </c>
      <c r="G11466">
        <v>60.663777450574401</v>
      </c>
      <c r="H11466">
        <v>272.34591005439898</v>
      </c>
      <c r="I11466">
        <v>336.14484509121002</v>
      </c>
    </row>
    <row r="11467" spans="1:9" x14ac:dyDescent="0.25">
      <c r="A11467" t="s">
        <v>76</v>
      </c>
      <c r="B11467">
        <v>2008</v>
      </c>
      <c r="C11467">
        <v>5</v>
      </c>
      <c r="D11467">
        <v>438.08797648776101</v>
      </c>
      <c r="E11467">
        <v>2345.5223203465298</v>
      </c>
      <c r="F11467">
        <v>127.098287033018</v>
      </c>
      <c r="G11467">
        <v>39.262112290090499</v>
      </c>
      <c r="H11467">
        <v>165.383762150677</v>
      </c>
      <c r="I11467">
        <v>414.19205291549201</v>
      </c>
    </row>
    <row r="11468" spans="1:9" x14ac:dyDescent="0.25">
      <c r="A11468" t="s">
        <v>76</v>
      </c>
      <c r="B11468">
        <v>2008</v>
      </c>
      <c r="C11468">
        <v>6</v>
      </c>
      <c r="D11468">
        <v>353.25145079485998</v>
      </c>
      <c r="E11468">
        <v>2261.6280339033501</v>
      </c>
      <c r="F11468">
        <v>103.642965128282</v>
      </c>
      <c r="G11468">
        <v>32.775406636450498</v>
      </c>
      <c r="H11468">
        <v>178.03064154103799</v>
      </c>
      <c r="I11468">
        <v>310.44348765620998</v>
      </c>
    </row>
    <row r="11469" spans="1:9" x14ac:dyDescent="0.25">
      <c r="A11469" t="s">
        <v>76</v>
      </c>
      <c r="B11469">
        <v>2008</v>
      </c>
      <c r="C11469">
        <v>7</v>
      </c>
      <c r="D11469">
        <v>275.87616977360602</v>
      </c>
      <c r="E11469">
        <v>2355.7373842657498</v>
      </c>
      <c r="F11469">
        <v>125.89123172134499</v>
      </c>
      <c r="G11469">
        <v>38.876981309572201</v>
      </c>
      <c r="H11469">
        <v>203.18304509681599</v>
      </c>
      <c r="I11469">
        <v>251.34791068777301</v>
      </c>
    </row>
    <row r="11470" spans="1:9" x14ac:dyDescent="0.25">
      <c r="A11470" t="s">
        <v>76</v>
      </c>
      <c r="B11470">
        <v>2008</v>
      </c>
      <c r="C11470">
        <v>8</v>
      </c>
      <c r="D11470">
        <v>147.59480131820601</v>
      </c>
      <c r="E11470">
        <v>2451.9953235697899</v>
      </c>
      <c r="F11470">
        <v>508.18757896830601</v>
      </c>
      <c r="G11470">
        <v>145.34677089047401</v>
      </c>
      <c r="H11470">
        <v>813.86050346715297</v>
      </c>
      <c r="I11470">
        <v>150.64295529364099</v>
      </c>
    </row>
    <row r="11471" spans="1:9" x14ac:dyDescent="0.25">
      <c r="A11471" t="s">
        <v>76</v>
      </c>
      <c r="B11471">
        <v>2008</v>
      </c>
      <c r="C11471">
        <v>9</v>
      </c>
      <c r="D11471">
        <v>89.643014311828793</v>
      </c>
      <c r="E11471">
        <v>2489.2770334962502</v>
      </c>
      <c r="F11471">
        <v>239.12173332432999</v>
      </c>
      <c r="G11471">
        <v>71.498069815793798</v>
      </c>
      <c r="H11471">
        <v>173.559208608631</v>
      </c>
      <c r="I11471">
        <v>101.621344385543</v>
      </c>
    </row>
    <row r="11472" spans="1:9" x14ac:dyDescent="0.25">
      <c r="A11472" t="s">
        <v>76</v>
      </c>
      <c r="B11472">
        <v>2008</v>
      </c>
      <c r="C11472">
        <v>10</v>
      </c>
      <c r="D11472">
        <v>67.829703000945401</v>
      </c>
      <c r="E11472">
        <v>2497.2296989067099</v>
      </c>
      <c r="F11472">
        <v>298.95316244672301</v>
      </c>
      <c r="G11472">
        <v>87.203503288777696</v>
      </c>
      <c r="H11472">
        <v>317.319665206845</v>
      </c>
      <c r="I11472">
        <v>81.555007215867093</v>
      </c>
    </row>
    <row r="11473" spans="1:9" x14ac:dyDescent="0.25">
      <c r="A11473" t="s">
        <v>76</v>
      </c>
      <c r="B11473">
        <v>2008</v>
      </c>
      <c r="C11473">
        <v>11</v>
      </c>
      <c r="D11473">
        <v>74.882043662522406</v>
      </c>
      <c r="E11473">
        <v>2507.6304158323701</v>
      </c>
      <c r="F11473">
        <v>328.64107128756802</v>
      </c>
      <c r="G11473">
        <v>95.386251998295293</v>
      </c>
      <c r="H11473">
        <v>286.05152765185198</v>
      </c>
      <c r="I11473">
        <v>74.039061903748504</v>
      </c>
    </row>
    <row r="11474" spans="1:9" x14ac:dyDescent="0.25">
      <c r="A11474" t="s">
        <v>76</v>
      </c>
      <c r="B11474">
        <v>2008</v>
      </c>
      <c r="C11474">
        <v>12</v>
      </c>
      <c r="D11474">
        <v>97.944558841645701</v>
      </c>
      <c r="E11474">
        <v>2509.6175050532502</v>
      </c>
      <c r="F11474">
        <v>341.83488583674898</v>
      </c>
      <c r="G11474">
        <v>99.719137426464698</v>
      </c>
      <c r="H11474">
        <v>306.65779126734401</v>
      </c>
      <c r="I11474">
        <v>69.274947870462</v>
      </c>
    </row>
    <row r="11475" spans="1:9" x14ac:dyDescent="0.25">
      <c r="A11475" t="s">
        <v>76</v>
      </c>
      <c r="B11475">
        <v>2009</v>
      </c>
      <c r="C11475">
        <v>1</v>
      </c>
      <c r="D11475">
        <v>129.18200971830601</v>
      </c>
      <c r="E11475">
        <v>2520.1602250242599</v>
      </c>
      <c r="F11475">
        <v>272.21533928987498</v>
      </c>
      <c r="G11475">
        <v>80.060684985376795</v>
      </c>
      <c r="H11475">
        <v>127.592010411342</v>
      </c>
      <c r="I11475">
        <v>60.385466837770899</v>
      </c>
    </row>
    <row r="11476" spans="1:9" x14ac:dyDescent="0.25">
      <c r="A11476" t="s">
        <v>76</v>
      </c>
      <c r="B11476">
        <v>2009</v>
      </c>
      <c r="C11476">
        <v>2</v>
      </c>
      <c r="D11476">
        <v>152.52188097688301</v>
      </c>
      <c r="E11476">
        <v>2511.9711215254201</v>
      </c>
      <c r="F11476">
        <v>269.82080611882202</v>
      </c>
      <c r="G11476">
        <v>79.070905825966605</v>
      </c>
      <c r="H11476">
        <v>202.23388478105301</v>
      </c>
      <c r="I11476">
        <v>72.776286155064099</v>
      </c>
    </row>
    <row r="11477" spans="1:9" x14ac:dyDescent="0.25">
      <c r="A11477" t="s">
        <v>76</v>
      </c>
      <c r="B11477">
        <v>2009</v>
      </c>
      <c r="C11477">
        <v>3</v>
      </c>
      <c r="D11477">
        <v>262.66055875934399</v>
      </c>
      <c r="E11477">
        <v>2508.9211633004802</v>
      </c>
      <c r="F11477">
        <v>252.53911558464301</v>
      </c>
      <c r="G11477">
        <v>75.700590732737695</v>
      </c>
      <c r="H11477">
        <v>253.52112112216</v>
      </c>
      <c r="I11477">
        <v>175.86966971909999</v>
      </c>
    </row>
    <row r="11478" spans="1:9" x14ac:dyDescent="0.25">
      <c r="A11478" t="s">
        <v>76</v>
      </c>
      <c r="B11478">
        <v>2009</v>
      </c>
      <c r="C11478">
        <v>4</v>
      </c>
      <c r="D11478">
        <v>437.77918898685101</v>
      </c>
      <c r="E11478">
        <v>2419.7223991371202</v>
      </c>
      <c r="F11478">
        <v>101.48600445782201</v>
      </c>
      <c r="G11478">
        <v>31.801869896882199</v>
      </c>
      <c r="H11478">
        <v>46.6366920156443</v>
      </c>
      <c r="I11478">
        <v>370.373785903704</v>
      </c>
    </row>
    <row r="11479" spans="1:9" x14ac:dyDescent="0.25">
      <c r="A11479" t="s">
        <v>76</v>
      </c>
      <c r="B11479">
        <v>2009</v>
      </c>
      <c r="C11479">
        <v>5</v>
      </c>
      <c r="D11479">
        <v>392.46658853280701</v>
      </c>
      <c r="E11479">
        <v>2359.70960091499</v>
      </c>
      <c r="F11479">
        <v>137.02202473429699</v>
      </c>
      <c r="G11479">
        <v>42.555005287995101</v>
      </c>
      <c r="H11479">
        <v>328.12022106908802</v>
      </c>
      <c r="I11479">
        <v>377.07619094039399</v>
      </c>
    </row>
    <row r="11480" spans="1:9" x14ac:dyDescent="0.25">
      <c r="A11480" t="s">
        <v>76</v>
      </c>
      <c r="B11480">
        <v>2009</v>
      </c>
      <c r="C11480">
        <v>6</v>
      </c>
      <c r="D11480">
        <v>314.66876335133901</v>
      </c>
      <c r="E11480">
        <v>2411.9505531845102</v>
      </c>
      <c r="F11480">
        <v>237.07033266365801</v>
      </c>
      <c r="G11480">
        <v>72.968407831195293</v>
      </c>
      <c r="H11480">
        <v>464.01798000263</v>
      </c>
      <c r="I11480">
        <v>323.72396885231501</v>
      </c>
    </row>
    <row r="11481" spans="1:9" x14ac:dyDescent="0.25">
      <c r="A11481" t="s">
        <v>76</v>
      </c>
      <c r="B11481">
        <v>2009</v>
      </c>
      <c r="C11481">
        <v>7</v>
      </c>
      <c r="D11481">
        <v>262.38423246485598</v>
      </c>
      <c r="E11481">
        <v>2441.38459072769</v>
      </c>
      <c r="F11481">
        <v>230.83057605085401</v>
      </c>
      <c r="G11481">
        <v>70.080832930621796</v>
      </c>
      <c r="H11481">
        <v>408.06958633283898</v>
      </c>
      <c r="I11481">
        <v>261.02305497577902</v>
      </c>
    </row>
    <row r="11482" spans="1:9" x14ac:dyDescent="0.25">
      <c r="A11482" t="s">
        <v>76</v>
      </c>
      <c r="B11482">
        <v>2009</v>
      </c>
      <c r="C11482">
        <v>8</v>
      </c>
      <c r="D11482">
        <v>165.21774476107299</v>
      </c>
      <c r="E11482">
        <v>2481.6190517692598</v>
      </c>
      <c r="F11482">
        <v>210.54106569645401</v>
      </c>
      <c r="G11482">
        <v>61.866012991976802</v>
      </c>
      <c r="H11482">
        <v>197.930314732889</v>
      </c>
      <c r="I11482">
        <v>169.63504906719899</v>
      </c>
    </row>
    <row r="11483" spans="1:9" x14ac:dyDescent="0.25">
      <c r="A11483" t="s">
        <v>76</v>
      </c>
      <c r="B11483">
        <v>2009</v>
      </c>
      <c r="C11483">
        <v>9</v>
      </c>
      <c r="D11483">
        <v>93.356447816318607</v>
      </c>
      <c r="E11483">
        <v>2498.1781979950001</v>
      </c>
      <c r="F11483">
        <v>223.65969522701999</v>
      </c>
      <c r="G11483">
        <v>66.183951085044001</v>
      </c>
      <c r="H11483">
        <v>136.82927176045899</v>
      </c>
      <c r="I11483">
        <v>105.898437325149</v>
      </c>
    </row>
    <row r="11484" spans="1:9" x14ac:dyDescent="0.25">
      <c r="A11484" t="s">
        <v>76</v>
      </c>
      <c r="B11484">
        <v>2009</v>
      </c>
      <c r="C11484">
        <v>10</v>
      </c>
      <c r="D11484">
        <v>63.003016676542501</v>
      </c>
      <c r="E11484">
        <v>2493.97645752975</v>
      </c>
      <c r="F11484">
        <v>373.42623370442197</v>
      </c>
      <c r="G11484">
        <v>108.577542209355</v>
      </c>
      <c r="H11484">
        <v>392.29710475144202</v>
      </c>
      <c r="I11484">
        <v>77.823884026014795</v>
      </c>
    </row>
    <row r="11485" spans="1:9" x14ac:dyDescent="0.25">
      <c r="A11485" t="s">
        <v>76</v>
      </c>
      <c r="B11485">
        <v>2009</v>
      </c>
      <c r="C11485">
        <v>11</v>
      </c>
      <c r="D11485">
        <v>69.665326201037004</v>
      </c>
      <c r="E11485">
        <v>2496.9530628326402</v>
      </c>
      <c r="F11485">
        <v>464.11878436890601</v>
      </c>
      <c r="G11485">
        <v>133.324420488741</v>
      </c>
      <c r="H11485">
        <v>583.08144860700099</v>
      </c>
      <c r="I11485">
        <v>70.584752056520003</v>
      </c>
    </row>
    <row r="11486" spans="1:9" x14ac:dyDescent="0.25">
      <c r="A11486" t="s">
        <v>76</v>
      </c>
      <c r="B11486">
        <v>2009</v>
      </c>
      <c r="C11486">
        <v>12</v>
      </c>
      <c r="D11486">
        <v>92.067488398316499</v>
      </c>
      <c r="E11486">
        <v>2503.49417345963</v>
      </c>
      <c r="F11486">
        <v>322.45697680212697</v>
      </c>
      <c r="G11486">
        <v>93.317488583473093</v>
      </c>
      <c r="H11486">
        <v>275.41374998669602</v>
      </c>
      <c r="I11486">
        <v>67.281446074752793</v>
      </c>
    </row>
    <row r="11487" spans="1:9" x14ac:dyDescent="0.25">
      <c r="A11487" t="s">
        <v>76</v>
      </c>
      <c r="B11487">
        <v>2010</v>
      </c>
      <c r="C11487">
        <v>1</v>
      </c>
      <c r="D11487">
        <v>117.19384755759</v>
      </c>
      <c r="E11487">
        <v>2517.0322047393802</v>
      </c>
      <c r="F11487">
        <v>270.34104587480601</v>
      </c>
      <c r="G11487">
        <v>81.016314636856094</v>
      </c>
      <c r="H11487">
        <v>143.58835520784899</v>
      </c>
      <c r="I11487">
        <v>57.405459415006597</v>
      </c>
    </row>
    <row r="11488" spans="1:9" x14ac:dyDescent="0.25">
      <c r="A11488" t="s">
        <v>76</v>
      </c>
      <c r="B11488">
        <v>2010</v>
      </c>
      <c r="C11488">
        <v>2</v>
      </c>
      <c r="D11488">
        <v>143.572092886489</v>
      </c>
      <c r="E11488">
        <v>2511.6178591807502</v>
      </c>
      <c r="F11488">
        <v>292.33190359721198</v>
      </c>
      <c r="G11488">
        <v>85.743068337303697</v>
      </c>
      <c r="H11488">
        <v>234.16547100533501</v>
      </c>
      <c r="I11488">
        <v>69.498924823062396</v>
      </c>
    </row>
    <row r="11489" spans="1:9" x14ac:dyDescent="0.25">
      <c r="A11489" t="s">
        <v>76</v>
      </c>
      <c r="B11489">
        <v>2010</v>
      </c>
      <c r="C11489">
        <v>3</v>
      </c>
      <c r="D11489">
        <v>268.92061074170402</v>
      </c>
      <c r="E11489">
        <v>2505.1914739856002</v>
      </c>
      <c r="F11489">
        <v>212.42063765755699</v>
      </c>
      <c r="G11489">
        <v>62.700989452038101</v>
      </c>
      <c r="H11489">
        <v>214.74643638326</v>
      </c>
      <c r="I11489">
        <v>180.155665078526</v>
      </c>
    </row>
    <row r="11490" spans="1:9" x14ac:dyDescent="0.25">
      <c r="A11490" t="s">
        <v>76</v>
      </c>
      <c r="B11490">
        <v>2010</v>
      </c>
      <c r="C11490">
        <v>4</v>
      </c>
      <c r="D11490">
        <v>350.37099596642202</v>
      </c>
      <c r="E11490">
        <v>2467.2886020768801</v>
      </c>
      <c r="F11490">
        <v>133.07483174877001</v>
      </c>
      <c r="G11490">
        <v>41.3179405002343</v>
      </c>
      <c r="H11490">
        <v>137.265965875354</v>
      </c>
      <c r="I11490">
        <v>317.28152573973</v>
      </c>
    </row>
    <row r="11491" spans="1:9" x14ac:dyDescent="0.25">
      <c r="A11491" t="s">
        <v>76</v>
      </c>
      <c r="B11491">
        <v>2010</v>
      </c>
      <c r="C11491">
        <v>5</v>
      </c>
      <c r="D11491">
        <v>315.564328366761</v>
      </c>
      <c r="E11491">
        <v>2420.6859645289601</v>
      </c>
      <c r="F11491">
        <v>227.55790228439801</v>
      </c>
      <c r="G11491">
        <v>70.843892397668398</v>
      </c>
      <c r="H11491">
        <v>426.330119176084</v>
      </c>
      <c r="I11491">
        <v>331.27589222086402</v>
      </c>
    </row>
    <row r="11492" spans="1:9" x14ac:dyDescent="0.25">
      <c r="A11492" t="s">
        <v>76</v>
      </c>
      <c r="B11492">
        <v>2010</v>
      </c>
      <c r="C11492">
        <v>6</v>
      </c>
      <c r="D11492">
        <v>307.602688999115</v>
      </c>
      <c r="E11492">
        <v>2450.6876564866602</v>
      </c>
      <c r="F11492">
        <v>207.65542509963501</v>
      </c>
      <c r="G11492">
        <v>63.430491701369199</v>
      </c>
      <c r="H11492">
        <v>344.93293589797599</v>
      </c>
      <c r="I11492">
        <v>332.02366446009103</v>
      </c>
    </row>
    <row r="11493" spans="1:9" x14ac:dyDescent="0.25">
      <c r="A11493" t="s">
        <v>76</v>
      </c>
      <c r="B11493">
        <v>2010</v>
      </c>
      <c r="C11493">
        <v>7</v>
      </c>
      <c r="D11493">
        <v>274.00260226716199</v>
      </c>
      <c r="E11493">
        <v>2407.89667185791</v>
      </c>
      <c r="F11493">
        <v>136.07109245517401</v>
      </c>
      <c r="G11493">
        <v>40.6971108461467</v>
      </c>
      <c r="H11493">
        <v>214.68279296188101</v>
      </c>
      <c r="I11493">
        <v>264.77359305401802</v>
      </c>
    </row>
    <row r="11494" spans="1:9" x14ac:dyDescent="0.25">
      <c r="A11494" t="s">
        <v>76</v>
      </c>
      <c r="B11494">
        <v>2010</v>
      </c>
      <c r="C11494">
        <v>8</v>
      </c>
      <c r="D11494">
        <v>146.596194943461</v>
      </c>
      <c r="E11494">
        <v>2457.6470010215799</v>
      </c>
      <c r="F11494">
        <v>566.49007955578804</v>
      </c>
      <c r="G11494">
        <v>162.562006194888</v>
      </c>
      <c r="H11494">
        <v>903.90394315128594</v>
      </c>
      <c r="I11494">
        <v>151.98769912174501</v>
      </c>
    </row>
    <row r="11495" spans="1:9" x14ac:dyDescent="0.25">
      <c r="A11495" t="s">
        <v>76</v>
      </c>
      <c r="B11495">
        <v>2010</v>
      </c>
      <c r="C11495">
        <v>9</v>
      </c>
      <c r="D11495">
        <v>84.345604580613198</v>
      </c>
      <c r="E11495">
        <v>2495.9349107665998</v>
      </c>
      <c r="F11495">
        <v>324.98236009256101</v>
      </c>
      <c r="G11495">
        <v>97.289020262132595</v>
      </c>
      <c r="H11495">
        <v>338.860740347719</v>
      </c>
      <c r="I11495">
        <v>97.968676687653101</v>
      </c>
    </row>
    <row r="11496" spans="1:9" x14ac:dyDescent="0.25">
      <c r="A11496" t="s">
        <v>76</v>
      </c>
      <c r="B11496">
        <v>2010</v>
      </c>
      <c r="C11496">
        <v>10</v>
      </c>
      <c r="D11496">
        <v>67.675136140904897</v>
      </c>
      <c r="E11496">
        <v>2502.3004472012299</v>
      </c>
      <c r="F11496">
        <v>345.756641732893</v>
      </c>
      <c r="G11496">
        <v>100.281227149532</v>
      </c>
      <c r="H11496">
        <v>330.39405574627898</v>
      </c>
      <c r="I11496">
        <v>81.688369360332501</v>
      </c>
    </row>
    <row r="11497" spans="1:9" x14ac:dyDescent="0.25">
      <c r="A11497" t="s">
        <v>76</v>
      </c>
      <c r="B11497">
        <v>2010</v>
      </c>
      <c r="C11497">
        <v>11</v>
      </c>
      <c r="D11497">
        <v>65.630955644214595</v>
      </c>
      <c r="E11497">
        <v>2502.9937853362999</v>
      </c>
      <c r="F11497">
        <v>475.534873896222</v>
      </c>
      <c r="G11497">
        <v>140.26625415347101</v>
      </c>
      <c r="H11497">
        <v>599.32828011264803</v>
      </c>
      <c r="I11497">
        <v>69.501569256281797</v>
      </c>
    </row>
    <row r="11498" spans="1:9" x14ac:dyDescent="0.25">
      <c r="A11498" t="s">
        <v>76</v>
      </c>
      <c r="B11498">
        <v>2010</v>
      </c>
      <c r="C11498">
        <v>12</v>
      </c>
      <c r="D11498">
        <v>87.573407126867906</v>
      </c>
      <c r="E11498">
        <v>2511.0300362718199</v>
      </c>
      <c r="F11498">
        <v>294.73143253313998</v>
      </c>
      <c r="G11498">
        <v>86.394497350293193</v>
      </c>
      <c r="H11498">
        <v>213.418704319684</v>
      </c>
      <c r="I11498">
        <v>64.966946600527706</v>
      </c>
    </row>
    <row r="11499" spans="1:9" x14ac:dyDescent="0.25">
      <c r="A11499" t="s">
        <v>76</v>
      </c>
      <c r="B11499">
        <v>2011</v>
      </c>
      <c r="C11499">
        <v>1</v>
      </c>
      <c r="D11499">
        <v>138.85628720717801</v>
      </c>
      <c r="E11499">
        <v>2517.24349815186</v>
      </c>
      <c r="F11499">
        <v>336.90865912775001</v>
      </c>
      <c r="G11499">
        <v>98.206451603866299</v>
      </c>
      <c r="H11499">
        <v>254.78936158484899</v>
      </c>
      <c r="I11499">
        <v>62.787549806871397</v>
      </c>
    </row>
    <row r="11500" spans="1:9" x14ac:dyDescent="0.25">
      <c r="A11500" t="s">
        <v>76</v>
      </c>
      <c r="B11500">
        <v>2011</v>
      </c>
      <c r="C11500">
        <v>2</v>
      </c>
      <c r="D11500">
        <v>152.66875309935199</v>
      </c>
      <c r="E11500">
        <v>2518.0498602417001</v>
      </c>
      <c r="F11500">
        <v>252.23719944262501</v>
      </c>
      <c r="G11500">
        <v>75.654805456472005</v>
      </c>
      <c r="H11500">
        <v>153.921259618661</v>
      </c>
      <c r="I11500">
        <v>71.707064773545298</v>
      </c>
    </row>
    <row r="11501" spans="1:9" x14ac:dyDescent="0.25">
      <c r="A11501" t="s">
        <v>76</v>
      </c>
      <c r="B11501">
        <v>2011</v>
      </c>
      <c r="C11501">
        <v>3</v>
      </c>
      <c r="D11501">
        <v>257.60992266051198</v>
      </c>
      <c r="E11501">
        <v>2505.5942462323001</v>
      </c>
      <c r="F11501">
        <v>212.99630614033899</v>
      </c>
      <c r="G11501">
        <v>64.192851318650895</v>
      </c>
      <c r="H11501">
        <v>162.56672498603601</v>
      </c>
      <c r="I11501">
        <v>172.59243665808199</v>
      </c>
    </row>
    <row r="11502" spans="1:9" x14ac:dyDescent="0.25">
      <c r="A11502" t="s">
        <v>76</v>
      </c>
      <c r="B11502">
        <v>2011</v>
      </c>
      <c r="C11502">
        <v>4</v>
      </c>
      <c r="D11502">
        <v>441.83126160983397</v>
      </c>
      <c r="E11502">
        <v>2456.98280088409</v>
      </c>
      <c r="F11502">
        <v>108.506963129954</v>
      </c>
      <c r="G11502">
        <v>34.551439655338399</v>
      </c>
      <c r="H11502">
        <v>97.815538156326994</v>
      </c>
      <c r="I11502">
        <v>392.04807281568299</v>
      </c>
    </row>
    <row r="11503" spans="1:9" x14ac:dyDescent="0.25">
      <c r="A11503" t="s">
        <v>76</v>
      </c>
      <c r="B11503">
        <v>2011</v>
      </c>
      <c r="C11503">
        <v>5</v>
      </c>
      <c r="D11503">
        <v>436.06816569717802</v>
      </c>
      <c r="E11503">
        <v>2299.7204194461801</v>
      </c>
      <c r="F11503">
        <v>139.34536430658201</v>
      </c>
      <c r="G11503">
        <v>43.017252183986699</v>
      </c>
      <c r="H11503">
        <v>295.84944362288599</v>
      </c>
      <c r="I11503">
        <v>395.29668876335398</v>
      </c>
    </row>
    <row r="11504" spans="1:9" x14ac:dyDescent="0.25">
      <c r="A11504" t="s">
        <v>76</v>
      </c>
      <c r="B11504">
        <v>2011</v>
      </c>
      <c r="C11504">
        <v>6</v>
      </c>
      <c r="D11504">
        <v>346.00539337399999</v>
      </c>
      <c r="E11504">
        <v>2376.1536843260201</v>
      </c>
      <c r="F11504">
        <v>223.171575920322</v>
      </c>
      <c r="G11504">
        <v>65.857810124475805</v>
      </c>
      <c r="H11504">
        <v>495.17569957093798</v>
      </c>
      <c r="I11504">
        <v>343.27925610411597</v>
      </c>
    </row>
    <row r="11505" spans="1:9" x14ac:dyDescent="0.25">
      <c r="A11505" t="s">
        <v>76</v>
      </c>
      <c r="B11505">
        <v>2011</v>
      </c>
      <c r="C11505">
        <v>7</v>
      </c>
      <c r="D11505">
        <v>222.70107280953599</v>
      </c>
      <c r="E11505">
        <v>2420.5486073051402</v>
      </c>
      <c r="F11505">
        <v>699.40744984983905</v>
      </c>
      <c r="G11505">
        <v>202.36280840223401</v>
      </c>
      <c r="H11505">
        <v>1314.01033944661</v>
      </c>
      <c r="I11505">
        <v>224.65199017462001</v>
      </c>
    </row>
    <row r="11506" spans="1:9" x14ac:dyDescent="0.25">
      <c r="A11506" t="s">
        <v>76</v>
      </c>
      <c r="B11506">
        <v>2011</v>
      </c>
      <c r="C11506">
        <v>8</v>
      </c>
      <c r="D11506">
        <v>144.97526284059799</v>
      </c>
      <c r="E11506">
        <v>2463.9075354534898</v>
      </c>
      <c r="F11506">
        <v>622.09250527236202</v>
      </c>
      <c r="G11506">
        <v>187.65219517016001</v>
      </c>
      <c r="H11506">
        <v>985.78223699969794</v>
      </c>
      <c r="I11506">
        <v>151.58642023887199</v>
      </c>
    </row>
    <row r="11507" spans="1:9" x14ac:dyDescent="0.25">
      <c r="A11507" t="s">
        <v>76</v>
      </c>
      <c r="B11507">
        <v>2011</v>
      </c>
      <c r="C11507">
        <v>9</v>
      </c>
      <c r="D11507">
        <v>90.378129577586407</v>
      </c>
      <c r="E11507">
        <v>2495.6551340722699</v>
      </c>
      <c r="F11507">
        <v>317.09002999896302</v>
      </c>
      <c r="G11507">
        <v>91.398505523483294</v>
      </c>
      <c r="H11507">
        <v>343.77588426749003</v>
      </c>
      <c r="I11507">
        <v>103.344836325562</v>
      </c>
    </row>
    <row r="11508" spans="1:9" x14ac:dyDescent="0.25">
      <c r="A11508" t="s">
        <v>76</v>
      </c>
      <c r="B11508">
        <v>2011</v>
      </c>
      <c r="C11508">
        <v>10</v>
      </c>
      <c r="D11508">
        <v>76.770172712501505</v>
      </c>
      <c r="E11508">
        <v>2500.1322541192599</v>
      </c>
      <c r="F11508">
        <v>278.96336140359602</v>
      </c>
      <c r="G11508">
        <v>83.032900363492104</v>
      </c>
      <c r="H11508">
        <v>226.45031589244601</v>
      </c>
      <c r="I11508">
        <v>89.367813915798607</v>
      </c>
    </row>
    <row r="11509" spans="1:9" x14ac:dyDescent="0.25">
      <c r="A11509" t="s">
        <v>76</v>
      </c>
      <c r="B11509">
        <v>2011</v>
      </c>
      <c r="C11509">
        <v>11</v>
      </c>
      <c r="D11509">
        <v>71.097349415597407</v>
      </c>
      <c r="E11509">
        <v>2510.6011052067602</v>
      </c>
      <c r="F11509">
        <v>216.35032581342699</v>
      </c>
      <c r="G11509">
        <v>64.089819378589993</v>
      </c>
      <c r="H11509">
        <v>47.8080806535649</v>
      </c>
      <c r="I11509">
        <v>71.859416012749705</v>
      </c>
    </row>
    <row r="11510" spans="1:9" x14ac:dyDescent="0.25">
      <c r="A11510" t="s">
        <v>76</v>
      </c>
      <c r="B11510">
        <v>2011</v>
      </c>
      <c r="C11510">
        <v>12</v>
      </c>
      <c r="D11510">
        <v>104.572038796283</v>
      </c>
      <c r="E11510">
        <v>2509.62011250763</v>
      </c>
      <c r="F11510">
        <v>369.88617440593998</v>
      </c>
      <c r="G11510">
        <v>110.266788629527</v>
      </c>
      <c r="H11510">
        <v>362.97729928857802</v>
      </c>
      <c r="I11510">
        <v>72.488593126380394</v>
      </c>
    </row>
    <row r="11511" spans="1:9" x14ac:dyDescent="0.25">
      <c r="A11511" t="s">
        <v>76</v>
      </c>
      <c r="B11511">
        <v>2012</v>
      </c>
      <c r="C11511">
        <v>1</v>
      </c>
      <c r="D11511">
        <v>142.962922895449</v>
      </c>
      <c r="E11511">
        <v>2512.1775884684698</v>
      </c>
      <c r="F11511">
        <v>406.22266114509603</v>
      </c>
      <c r="G11511">
        <v>117.21411457925601</v>
      </c>
      <c r="H11511">
        <v>424.52831297868403</v>
      </c>
      <c r="I11511">
        <v>63.480588348543598</v>
      </c>
    </row>
    <row r="11512" spans="1:9" x14ac:dyDescent="0.25">
      <c r="A11512" t="s">
        <v>76</v>
      </c>
      <c r="B11512">
        <v>2012</v>
      </c>
      <c r="C11512">
        <v>2</v>
      </c>
      <c r="D11512">
        <v>178.15891496225299</v>
      </c>
      <c r="E11512">
        <v>2516.9241694624302</v>
      </c>
      <c r="F11512">
        <v>242.025661099215</v>
      </c>
      <c r="G11512">
        <v>71.440796746526701</v>
      </c>
      <c r="H11512">
        <v>118.50704379587999</v>
      </c>
      <c r="I11512">
        <v>83.916843592610306</v>
      </c>
    </row>
    <row r="11513" spans="1:9" x14ac:dyDescent="0.25">
      <c r="A11513" t="s">
        <v>76</v>
      </c>
      <c r="B11513">
        <v>2012</v>
      </c>
      <c r="C11513">
        <v>3</v>
      </c>
      <c r="D11513">
        <v>317.23406232739001</v>
      </c>
      <c r="E11513">
        <v>2504.0601041995201</v>
      </c>
      <c r="F11513">
        <v>139.10665939786401</v>
      </c>
      <c r="G11513">
        <v>43.0623903330182</v>
      </c>
      <c r="H11513">
        <v>69.037224341170798</v>
      </c>
      <c r="I11513">
        <v>208.82243986179799</v>
      </c>
    </row>
    <row r="11514" spans="1:9" x14ac:dyDescent="0.25">
      <c r="A11514" t="s">
        <v>76</v>
      </c>
      <c r="B11514">
        <v>2012</v>
      </c>
      <c r="C11514">
        <v>4</v>
      </c>
      <c r="D11514">
        <v>329.39720913363902</v>
      </c>
      <c r="E11514">
        <v>2483.63711069992</v>
      </c>
      <c r="F11514">
        <v>146.46183264734699</v>
      </c>
      <c r="G11514">
        <v>45.978669461356603</v>
      </c>
      <c r="H11514">
        <v>221.60836518895499</v>
      </c>
      <c r="I11514">
        <v>306.65665399729198</v>
      </c>
    </row>
    <row r="11515" spans="1:9" x14ac:dyDescent="0.25">
      <c r="A11515" t="s">
        <v>76</v>
      </c>
      <c r="B11515">
        <v>2012</v>
      </c>
      <c r="C11515">
        <v>5</v>
      </c>
      <c r="D11515">
        <v>424.79221969598598</v>
      </c>
      <c r="E11515">
        <v>2405.9772424943499</v>
      </c>
      <c r="F11515">
        <v>118.021748206713</v>
      </c>
      <c r="G11515">
        <v>37.141693589033601</v>
      </c>
      <c r="H11515">
        <v>121.47492449024701</v>
      </c>
      <c r="I11515">
        <v>431.89106150416598</v>
      </c>
    </row>
    <row r="11516" spans="1:9" x14ac:dyDescent="0.25">
      <c r="A11516" t="s">
        <v>76</v>
      </c>
      <c r="B11516">
        <v>2012</v>
      </c>
      <c r="C11516">
        <v>6</v>
      </c>
      <c r="D11516">
        <v>305.10440318877301</v>
      </c>
      <c r="E11516">
        <v>2372.8901769444301</v>
      </c>
      <c r="F11516">
        <v>279.31234438308502</v>
      </c>
      <c r="G11516">
        <v>79.773810482608496</v>
      </c>
      <c r="H11516">
        <v>590.65691405100495</v>
      </c>
      <c r="I11516">
        <v>304.20037810183499</v>
      </c>
    </row>
    <row r="11517" spans="1:9" x14ac:dyDescent="0.25">
      <c r="A11517" t="s">
        <v>76</v>
      </c>
      <c r="B11517">
        <v>2012</v>
      </c>
      <c r="C11517">
        <v>7</v>
      </c>
      <c r="D11517">
        <v>247.44156055697701</v>
      </c>
      <c r="E11517">
        <v>2458.8686541432198</v>
      </c>
      <c r="F11517">
        <v>229.59924714772001</v>
      </c>
      <c r="G11517">
        <v>71.700943038892305</v>
      </c>
      <c r="H11517">
        <v>402.24436343586899</v>
      </c>
      <c r="I11517">
        <v>253.13618291397299</v>
      </c>
    </row>
    <row r="11518" spans="1:9" x14ac:dyDescent="0.25">
      <c r="A11518" t="s">
        <v>76</v>
      </c>
      <c r="B11518">
        <v>2012</v>
      </c>
      <c r="C11518">
        <v>8</v>
      </c>
      <c r="D11518">
        <v>182.60116700850301</v>
      </c>
      <c r="E11518">
        <v>2490.16387502731</v>
      </c>
      <c r="F11518">
        <v>220.21567742107101</v>
      </c>
      <c r="G11518">
        <v>65.702741899986606</v>
      </c>
      <c r="H11518">
        <v>209.95811134245301</v>
      </c>
      <c r="I11518">
        <v>186.41926553443</v>
      </c>
    </row>
    <row r="11519" spans="1:9" x14ac:dyDescent="0.25">
      <c r="A11519" t="s">
        <v>76</v>
      </c>
      <c r="B11519">
        <v>2012</v>
      </c>
      <c r="C11519">
        <v>9</v>
      </c>
      <c r="D11519">
        <v>90.060543782187693</v>
      </c>
      <c r="E11519">
        <v>2496.0600337385599</v>
      </c>
      <c r="F11519">
        <v>329.12224910792798</v>
      </c>
      <c r="G11519">
        <v>94.692238897410803</v>
      </c>
      <c r="H11519">
        <v>349.77453986804898</v>
      </c>
      <c r="I11519">
        <v>102.998978539345</v>
      </c>
    </row>
    <row r="11520" spans="1:9" x14ac:dyDescent="0.25">
      <c r="A11520" t="s">
        <v>76</v>
      </c>
      <c r="B11520">
        <v>2012</v>
      </c>
      <c r="C11520">
        <v>10</v>
      </c>
      <c r="D11520">
        <v>67.450227321964107</v>
      </c>
      <c r="E11520">
        <v>2501.2645021507301</v>
      </c>
      <c r="F11520">
        <v>359.35585381963301</v>
      </c>
      <c r="G11520">
        <v>103.968888972358</v>
      </c>
      <c r="H11520">
        <v>353.849551412013</v>
      </c>
      <c r="I11520">
        <v>81.423682351372193</v>
      </c>
    </row>
    <row r="11521" spans="1:9" x14ac:dyDescent="0.25">
      <c r="A11521" t="s">
        <v>76</v>
      </c>
      <c r="B11521">
        <v>2012</v>
      </c>
      <c r="C11521">
        <v>11</v>
      </c>
      <c r="D11521">
        <v>65.919764932095106</v>
      </c>
      <c r="E11521">
        <v>2505.36713642212</v>
      </c>
      <c r="F11521">
        <v>333.35959548898001</v>
      </c>
      <c r="G11521">
        <v>96.337569576741402</v>
      </c>
      <c r="H11521">
        <v>299.54926720841701</v>
      </c>
      <c r="I11521">
        <v>68.850892193369802</v>
      </c>
    </row>
    <row r="11522" spans="1:9" x14ac:dyDescent="0.25">
      <c r="A11522" t="s">
        <v>76</v>
      </c>
      <c r="B11522">
        <v>2012</v>
      </c>
      <c r="C11522">
        <v>12</v>
      </c>
      <c r="D11522">
        <v>93.612154066248806</v>
      </c>
      <c r="E11522">
        <v>2510.9326551086401</v>
      </c>
      <c r="F11522">
        <v>387.65128134379898</v>
      </c>
      <c r="G11522">
        <v>111.934318004196</v>
      </c>
      <c r="H11522">
        <v>383.93767942462199</v>
      </c>
      <c r="I11522">
        <v>67.600652202429799</v>
      </c>
    </row>
    <row r="11523" spans="1:9" x14ac:dyDescent="0.25">
      <c r="A11523" t="s">
        <v>76</v>
      </c>
      <c r="B11523">
        <v>2013</v>
      </c>
      <c r="C11523">
        <v>1</v>
      </c>
      <c r="D11523">
        <v>127.329008001471</v>
      </c>
      <c r="E11523">
        <v>2518.6211880834999</v>
      </c>
      <c r="F11523">
        <v>364.188119504128</v>
      </c>
      <c r="G11523">
        <v>108.887853056252</v>
      </c>
      <c r="H11523">
        <v>322.653043790151</v>
      </c>
      <c r="I11523">
        <v>60.0318839353871</v>
      </c>
    </row>
    <row r="11524" spans="1:9" x14ac:dyDescent="0.25">
      <c r="A11524" t="s">
        <v>76</v>
      </c>
      <c r="B11524">
        <v>2013</v>
      </c>
      <c r="C11524">
        <v>2</v>
      </c>
      <c r="D11524">
        <v>143.96501720231001</v>
      </c>
      <c r="E11524">
        <v>2515.08055262268</v>
      </c>
      <c r="F11524">
        <v>235.149945436878</v>
      </c>
      <c r="G11524">
        <v>69.427817575314194</v>
      </c>
      <c r="H11524">
        <v>151.64050355248199</v>
      </c>
      <c r="I11524">
        <v>70.122323039646105</v>
      </c>
    </row>
    <row r="11525" spans="1:9" x14ac:dyDescent="0.25">
      <c r="A11525" t="s">
        <v>76</v>
      </c>
      <c r="B11525">
        <v>2013</v>
      </c>
      <c r="C11525">
        <v>3</v>
      </c>
      <c r="D11525">
        <v>227.74368434512701</v>
      </c>
      <c r="E11525">
        <v>2516.93307165344</v>
      </c>
      <c r="F11525">
        <v>171.57083298852899</v>
      </c>
      <c r="G11525">
        <v>53.323703717182099</v>
      </c>
      <c r="H11525">
        <v>64.216540851408197</v>
      </c>
      <c r="I11525">
        <v>152.75681245886099</v>
      </c>
    </row>
    <row r="11526" spans="1:9" x14ac:dyDescent="0.25">
      <c r="A11526" t="s">
        <v>76</v>
      </c>
      <c r="B11526">
        <v>2013</v>
      </c>
      <c r="C11526">
        <v>4</v>
      </c>
      <c r="D11526">
        <v>363.20327867275898</v>
      </c>
      <c r="E11526">
        <v>2482.6449421131902</v>
      </c>
      <c r="F11526">
        <v>118.722987617323</v>
      </c>
      <c r="G11526">
        <v>37.850957982947399</v>
      </c>
      <c r="H11526">
        <v>143.832288745456</v>
      </c>
      <c r="I11526">
        <v>333.41090583400501</v>
      </c>
    </row>
    <row r="11527" spans="1:9" x14ac:dyDescent="0.25">
      <c r="A11527" t="s">
        <v>76</v>
      </c>
      <c r="B11527">
        <v>2013</v>
      </c>
      <c r="C11527">
        <v>5</v>
      </c>
      <c r="D11527">
        <v>443.47562142514602</v>
      </c>
      <c r="E11527">
        <v>2412.2215751109302</v>
      </c>
      <c r="F11527">
        <v>173.49765881489901</v>
      </c>
      <c r="G11527">
        <v>56.247833064108299</v>
      </c>
      <c r="H11527">
        <v>416.636498003962</v>
      </c>
      <c r="I11527">
        <v>448.57190648365702</v>
      </c>
    </row>
    <row r="11528" spans="1:9" x14ac:dyDescent="0.25">
      <c r="A11528" t="s">
        <v>76</v>
      </c>
      <c r="B11528">
        <v>2013</v>
      </c>
      <c r="C11528">
        <v>6</v>
      </c>
      <c r="D11528">
        <v>338.67420214785301</v>
      </c>
      <c r="E11528">
        <v>2431.1852942054802</v>
      </c>
      <c r="F11528">
        <v>153.068982125704</v>
      </c>
      <c r="G11528">
        <v>48.963904689981497</v>
      </c>
      <c r="H11528">
        <v>316.12442718405498</v>
      </c>
      <c r="I11528">
        <v>354.05552094733201</v>
      </c>
    </row>
    <row r="11529" spans="1:9" x14ac:dyDescent="0.25">
      <c r="A11529" t="s">
        <v>76</v>
      </c>
      <c r="B11529">
        <v>2013</v>
      </c>
      <c r="C11529">
        <v>7</v>
      </c>
      <c r="D11529">
        <v>285.94399264434298</v>
      </c>
      <c r="E11529">
        <v>2433.2014908696001</v>
      </c>
      <c r="F11529">
        <v>114.220992255425</v>
      </c>
      <c r="G11529">
        <v>35.774040644758202</v>
      </c>
      <c r="H11529">
        <v>90.089426157454298</v>
      </c>
      <c r="I11529">
        <v>281.61154279155301</v>
      </c>
    </row>
    <row r="11530" spans="1:9" x14ac:dyDescent="0.25">
      <c r="A11530" t="s">
        <v>76</v>
      </c>
      <c r="B11530">
        <v>2013</v>
      </c>
      <c r="C11530">
        <v>8</v>
      </c>
      <c r="D11530">
        <v>181.46116408065299</v>
      </c>
      <c r="E11530">
        <v>2464.9552465571601</v>
      </c>
      <c r="F11530">
        <v>180.33781785468801</v>
      </c>
      <c r="G11530">
        <v>53.360632042975503</v>
      </c>
      <c r="H11530">
        <v>201.35157587895901</v>
      </c>
      <c r="I11530">
        <v>181.36507533226501</v>
      </c>
    </row>
    <row r="11531" spans="1:9" x14ac:dyDescent="0.25">
      <c r="A11531" t="s">
        <v>76</v>
      </c>
      <c r="B11531">
        <v>2013</v>
      </c>
      <c r="C11531">
        <v>9</v>
      </c>
      <c r="D11531">
        <v>97.471751825854795</v>
      </c>
      <c r="E11531">
        <v>2484.48084084213</v>
      </c>
      <c r="F11531">
        <v>355.948206295266</v>
      </c>
      <c r="G11531">
        <v>105.49053065964</v>
      </c>
      <c r="H11531">
        <v>410.53057331401499</v>
      </c>
      <c r="I11531">
        <v>108.346680453765</v>
      </c>
    </row>
    <row r="11532" spans="1:9" x14ac:dyDescent="0.25">
      <c r="A11532" t="s">
        <v>76</v>
      </c>
      <c r="B11532">
        <v>2013</v>
      </c>
      <c r="C11532">
        <v>10</v>
      </c>
      <c r="D11532">
        <v>72.514541600065101</v>
      </c>
      <c r="E11532">
        <v>2485.12825437531</v>
      </c>
      <c r="F11532">
        <v>393.70704681492299</v>
      </c>
      <c r="G11532">
        <v>112.449812745426</v>
      </c>
      <c r="H11532">
        <v>449.38469451132102</v>
      </c>
      <c r="I11532">
        <v>84.821135368182695</v>
      </c>
    </row>
    <row r="11533" spans="1:9" x14ac:dyDescent="0.25">
      <c r="A11533" t="s">
        <v>76</v>
      </c>
      <c r="B11533">
        <v>2013</v>
      </c>
      <c r="C11533">
        <v>11</v>
      </c>
      <c r="D11533">
        <v>68.929372353039</v>
      </c>
      <c r="E11533">
        <v>2502.32435738495</v>
      </c>
      <c r="F11533">
        <v>338.76259130691102</v>
      </c>
      <c r="G11533">
        <v>99.641484157699196</v>
      </c>
      <c r="H11533">
        <v>312.96094592844798</v>
      </c>
      <c r="I11533">
        <v>70.960385521924493</v>
      </c>
    </row>
    <row r="11534" spans="1:9" x14ac:dyDescent="0.25">
      <c r="A11534" t="s">
        <v>76</v>
      </c>
      <c r="B11534">
        <v>2013</v>
      </c>
      <c r="C11534">
        <v>12</v>
      </c>
      <c r="D11534">
        <v>111.373631771763</v>
      </c>
      <c r="E11534">
        <v>2505.8366788386502</v>
      </c>
      <c r="F11534">
        <v>329.55925862974902</v>
      </c>
      <c r="G11534">
        <v>94.562257508749994</v>
      </c>
      <c r="H11534">
        <v>324.07424534881301</v>
      </c>
      <c r="I11534">
        <v>75.381743617124599</v>
      </c>
    </row>
    <row r="11535" spans="1:9" x14ac:dyDescent="0.25">
      <c r="A11535" t="s">
        <v>76</v>
      </c>
      <c r="B11535">
        <v>2014</v>
      </c>
      <c r="C11535">
        <v>1</v>
      </c>
      <c r="D11535">
        <v>125.313745670291</v>
      </c>
      <c r="E11535">
        <v>2513.9923988027899</v>
      </c>
      <c r="F11535">
        <v>353.33835990351702</v>
      </c>
      <c r="G11535">
        <v>102.413025715388</v>
      </c>
      <c r="H11535">
        <v>312.17010086227901</v>
      </c>
      <c r="I11535">
        <v>59.466257769458302</v>
      </c>
    </row>
    <row r="11536" spans="1:9" x14ac:dyDescent="0.25">
      <c r="A11536" t="s">
        <v>76</v>
      </c>
      <c r="B11536">
        <v>2014</v>
      </c>
      <c r="C11536">
        <v>2</v>
      </c>
      <c r="D11536">
        <v>198.56688909778401</v>
      </c>
      <c r="E11536">
        <v>2516.3862052586401</v>
      </c>
      <c r="F11536">
        <v>322.39754000324302</v>
      </c>
      <c r="G11536">
        <v>92.142089865221806</v>
      </c>
      <c r="H11536">
        <v>296.59661985565401</v>
      </c>
      <c r="I11536">
        <v>86.856395106151098</v>
      </c>
    </row>
    <row r="11537" spans="1:9" x14ac:dyDescent="0.25">
      <c r="A11537" t="s">
        <v>76</v>
      </c>
      <c r="B11537">
        <v>2014</v>
      </c>
      <c r="C11537">
        <v>3</v>
      </c>
      <c r="D11537">
        <v>327.572745455617</v>
      </c>
      <c r="E11537">
        <v>2507.2830769245902</v>
      </c>
      <c r="F11537">
        <v>161.79017823924099</v>
      </c>
      <c r="G11537">
        <v>49.994109204069701</v>
      </c>
      <c r="H11537">
        <v>123.28753545335999</v>
      </c>
      <c r="I11537">
        <v>208.882734770496</v>
      </c>
    </row>
    <row r="11538" spans="1:9" x14ac:dyDescent="0.25">
      <c r="A11538" t="s">
        <v>76</v>
      </c>
      <c r="B11538">
        <v>2014</v>
      </c>
      <c r="C11538">
        <v>4</v>
      </c>
      <c r="D11538">
        <v>382.80612757481498</v>
      </c>
      <c r="E11538">
        <v>2475.9059318530299</v>
      </c>
      <c r="F11538">
        <v>159.34722472929201</v>
      </c>
      <c r="G11538">
        <v>49.9298660644303</v>
      </c>
      <c r="H11538">
        <v>217.44623058104301</v>
      </c>
      <c r="I11538">
        <v>349.98290266719602</v>
      </c>
    </row>
    <row r="11539" spans="1:9" x14ac:dyDescent="0.25">
      <c r="A11539" t="s">
        <v>76</v>
      </c>
      <c r="B11539">
        <v>2014</v>
      </c>
      <c r="C11539">
        <v>5</v>
      </c>
      <c r="D11539">
        <v>349.106154773593</v>
      </c>
      <c r="E11539">
        <v>2441.0590491070602</v>
      </c>
      <c r="F11539">
        <v>162.77562538460899</v>
      </c>
      <c r="G11539">
        <v>49.450626795877703</v>
      </c>
      <c r="H11539">
        <v>306.01113768263002</v>
      </c>
      <c r="I11539">
        <v>369.67345583969097</v>
      </c>
    </row>
    <row r="11540" spans="1:9" x14ac:dyDescent="0.25">
      <c r="A11540" t="s">
        <v>76</v>
      </c>
      <c r="B11540">
        <v>2014</v>
      </c>
      <c r="C11540">
        <v>6</v>
      </c>
      <c r="D11540">
        <v>337.77881100079497</v>
      </c>
      <c r="E11540">
        <v>2363.2230734494001</v>
      </c>
      <c r="F11540">
        <v>120.09004290630401</v>
      </c>
      <c r="G11540">
        <v>37.385524010957397</v>
      </c>
      <c r="H11540">
        <v>194.035169516926</v>
      </c>
      <c r="I11540">
        <v>334.271548622892</v>
      </c>
    </row>
    <row r="11541" spans="1:9" x14ac:dyDescent="0.25">
      <c r="A11541" t="s">
        <v>76</v>
      </c>
      <c r="B11541">
        <v>2014</v>
      </c>
      <c r="C11541">
        <v>7</v>
      </c>
      <c r="D11541">
        <v>294.06677338896799</v>
      </c>
      <c r="E11541">
        <v>2423.5246820902998</v>
      </c>
      <c r="F11541">
        <v>140.362233236533</v>
      </c>
      <c r="G11541">
        <v>43.082887374613499</v>
      </c>
      <c r="H11541">
        <v>256.05338022717802</v>
      </c>
      <c r="I11541">
        <v>283.80862888470199</v>
      </c>
    </row>
    <row r="11542" spans="1:9" x14ac:dyDescent="0.25">
      <c r="A11542" t="s">
        <v>76</v>
      </c>
      <c r="B11542">
        <v>2014</v>
      </c>
      <c r="C11542">
        <v>8</v>
      </c>
      <c r="D11542">
        <v>154.52297259082499</v>
      </c>
      <c r="E11542">
        <v>2485.2734132974201</v>
      </c>
      <c r="F11542">
        <v>503.513210910125</v>
      </c>
      <c r="G11542">
        <v>142.074669749973</v>
      </c>
      <c r="H11542">
        <v>768.10891496735599</v>
      </c>
      <c r="I11542">
        <v>160.094733947246</v>
      </c>
    </row>
    <row r="11543" spans="1:9" x14ac:dyDescent="0.25">
      <c r="A11543" t="s">
        <v>76</v>
      </c>
      <c r="B11543">
        <v>2014</v>
      </c>
      <c r="C11543">
        <v>9</v>
      </c>
      <c r="D11543">
        <v>93.339001383223604</v>
      </c>
      <c r="E11543">
        <v>2489.1717890812702</v>
      </c>
      <c r="F11543">
        <v>319.73271102615399</v>
      </c>
      <c r="G11543">
        <v>95.752287334366002</v>
      </c>
      <c r="H11543">
        <v>327.28632508164401</v>
      </c>
      <c r="I11543">
        <v>104.91321201199101</v>
      </c>
    </row>
    <row r="11544" spans="1:9" x14ac:dyDescent="0.25">
      <c r="A11544" t="s">
        <v>76</v>
      </c>
      <c r="B11544">
        <v>2014</v>
      </c>
      <c r="C11544">
        <v>10</v>
      </c>
      <c r="D11544">
        <v>69.158069451415301</v>
      </c>
      <c r="E11544">
        <v>2487.6232640910298</v>
      </c>
      <c r="F11544">
        <v>389.75892797582901</v>
      </c>
      <c r="G11544">
        <v>110.148072157226</v>
      </c>
      <c r="H11544">
        <v>494.73894927691703</v>
      </c>
      <c r="I11544">
        <v>82.329596458921401</v>
      </c>
    </row>
    <row r="11545" spans="1:9" x14ac:dyDescent="0.25">
      <c r="A11545" t="s">
        <v>76</v>
      </c>
      <c r="B11545">
        <v>2014</v>
      </c>
      <c r="C11545">
        <v>11</v>
      </c>
      <c r="D11545">
        <v>66.955121578131397</v>
      </c>
      <c r="E11545">
        <v>2501.4042572619601</v>
      </c>
      <c r="F11545">
        <v>277.60682392357802</v>
      </c>
      <c r="G11545">
        <v>80.820492488390798</v>
      </c>
      <c r="H11545">
        <v>200.36410007390501</v>
      </c>
      <c r="I11545">
        <v>69.730568458344905</v>
      </c>
    </row>
    <row r="11546" spans="1:9" x14ac:dyDescent="0.25">
      <c r="A11546" t="s">
        <v>76</v>
      </c>
      <c r="B11546">
        <v>2014</v>
      </c>
      <c r="C11546">
        <v>12</v>
      </c>
      <c r="D11546">
        <v>105.104652448065</v>
      </c>
      <c r="E11546">
        <v>2505.8582309970102</v>
      </c>
      <c r="F11546">
        <v>468.13920246853098</v>
      </c>
      <c r="G11546">
        <v>136.940575878733</v>
      </c>
      <c r="H11546">
        <v>589.35203092455902</v>
      </c>
      <c r="I11546">
        <v>72.073855895845895</v>
      </c>
    </row>
    <row r="11547" spans="1:9" x14ac:dyDescent="0.25">
      <c r="A11547" t="s">
        <v>77</v>
      </c>
      <c r="B11547">
        <v>2002</v>
      </c>
      <c r="C11547">
        <v>1</v>
      </c>
      <c r="D11547">
        <v>7.6724594004154199</v>
      </c>
      <c r="E11547">
        <v>123.599555327301</v>
      </c>
      <c r="F11547">
        <v>22.824688594703701</v>
      </c>
      <c r="G11547">
        <v>11.412344297351799</v>
      </c>
      <c r="H11547">
        <v>23.470660493965099</v>
      </c>
      <c r="I11547">
        <v>5.8646957263374304</v>
      </c>
    </row>
    <row r="11548" spans="1:9" x14ac:dyDescent="0.25">
      <c r="A11548" t="s">
        <v>77</v>
      </c>
      <c r="B11548">
        <v>2002</v>
      </c>
      <c r="C11548">
        <v>2</v>
      </c>
      <c r="D11548">
        <v>10.2879824553299</v>
      </c>
      <c r="E11548">
        <v>124.109992749329</v>
      </c>
      <c r="F11548">
        <v>23.169896072235101</v>
      </c>
      <c r="G11548">
        <v>11.5849480361176</v>
      </c>
      <c r="H11548">
        <v>26.993029258995101</v>
      </c>
      <c r="I11548">
        <v>6.6198557242774898</v>
      </c>
    </row>
    <row r="11549" spans="1:9" x14ac:dyDescent="0.25">
      <c r="A11549" t="s">
        <v>77</v>
      </c>
      <c r="B11549">
        <v>2002</v>
      </c>
      <c r="C11549">
        <v>3</v>
      </c>
      <c r="D11549">
        <v>13.926041294126501</v>
      </c>
      <c r="E11549">
        <v>122.765915511475</v>
      </c>
      <c r="F11549">
        <v>12.8090930968094</v>
      </c>
      <c r="G11549">
        <v>6.4045465484046904</v>
      </c>
      <c r="H11549">
        <v>12.073932834177</v>
      </c>
      <c r="I11549">
        <v>11.4757334748268</v>
      </c>
    </row>
    <row r="11550" spans="1:9" x14ac:dyDescent="0.25">
      <c r="A11550" t="s">
        <v>77</v>
      </c>
      <c r="B11550">
        <v>2002</v>
      </c>
      <c r="C11550">
        <v>4</v>
      </c>
      <c r="D11550">
        <v>16.191237704772998</v>
      </c>
      <c r="E11550">
        <v>122.30645342025799</v>
      </c>
      <c r="F11550">
        <v>7.6279067531299596</v>
      </c>
      <c r="G11550">
        <v>3.8139533765649798</v>
      </c>
      <c r="H11550">
        <v>8.4796769996357</v>
      </c>
      <c r="I11550">
        <v>16.575723098983801</v>
      </c>
    </row>
    <row r="11551" spans="1:9" x14ac:dyDescent="0.25">
      <c r="A11551" t="s">
        <v>77</v>
      </c>
      <c r="B11551">
        <v>2002</v>
      </c>
      <c r="C11551">
        <v>5</v>
      </c>
      <c r="D11551">
        <v>17.5430242316055</v>
      </c>
      <c r="E11551">
        <v>122.041195644684</v>
      </c>
      <c r="F11551">
        <v>9.3437380916976895</v>
      </c>
      <c r="G11551">
        <v>4.6718690458488501</v>
      </c>
      <c r="H11551">
        <v>12.7297486997318</v>
      </c>
      <c r="I11551">
        <v>20.7629683796692</v>
      </c>
    </row>
    <row r="11552" spans="1:9" x14ac:dyDescent="0.25">
      <c r="A11552" t="s">
        <v>77</v>
      </c>
      <c r="B11552">
        <v>2002</v>
      </c>
      <c r="C11552">
        <v>6</v>
      </c>
      <c r="D11552">
        <v>16.270284572276999</v>
      </c>
      <c r="E11552">
        <v>121.370471097107</v>
      </c>
      <c r="F11552">
        <v>9.9835182160186804</v>
      </c>
      <c r="G11552">
        <v>4.9917591080093402</v>
      </c>
      <c r="H11552">
        <v>15.605767187671701</v>
      </c>
      <c r="I11552">
        <v>19.300115851059001</v>
      </c>
    </row>
    <row r="11553" spans="1:9" x14ac:dyDescent="0.25">
      <c r="A11553" t="s">
        <v>77</v>
      </c>
      <c r="B11553">
        <v>2002</v>
      </c>
      <c r="C11553">
        <v>7</v>
      </c>
      <c r="D11553">
        <v>12.148744579687101</v>
      </c>
      <c r="E11553">
        <v>122.748473700867</v>
      </c>
      <c r="F11553">
        <v>18.530143083477</v>
      </c>
      <c r="G11553">
        <v>9.2650715417385108</v>
      </c>
      <c r="H11553">
        <v>24.605380190277099</v>
      </c>
      <c r="I11553">
        <v>15.2194676954269</v>
      </c>
    </row>
    <row r="11554" spans="1:9" x14ac:dyDescent="0.25">
      <c r="A11554" t="s">
        <v>77</v>
      </c>
      <c r="B11554">
        <v>2002</v>
      </c>
      <c r="C11554">
        <v>8</v>
      </c>
      <c r="D11554">
        <v>7.6096234390544897</v>
      </c>
      <c r="E11554">
        <v>115.844228686676</v>
      </c>
      <c r="F11554">
        <v>19.426399250926998</v>
      </c>
      <c r="G11554">
        <v>9.7131996254634796</v>
      </c>
      <c r="H11554">
        <v>16.6623320095634</v>
      </c>
      <c r="I11554">
        <v>9.5792547911357904</v>
      </c>
    </row>
    <row r="11555" spans="1:9" x14ac:dyDescent="0.25">
      <c r="A11555" t="s">
        <v>77</v>
      </c>
      <c r="B11555">
        <v>2002</v>
      </c>
      <c r="C11555">
        <v>9</v>
      </c>
      <c r="D11555">
        <v>5.0270428102397897</v>
      </c>
      <c r="E11555">
        <v>118.739600325928</v>
      </c>
      <c r="F11555">
        <v>13.0488593241882</v>
      </c>
      <c r="G11555">
        <v>6.5244296620941196</v>
      </c>
      <c r="H11555">
        <v>16.436910831813801</v>
      </c>
      <c r="I11555">
        <v>7.8111667396163904</v>
      </c>
    </row>
    <row r="11556" spans="1:9" x14ac:dyDescent="0.25">
      <c r="A11556" t="s">
        <v>77</v>
      </c>
      <c r="B11556">
        <v>2002</v>
      </c>
      <c r="C11556">
        <v>10</v>
      </c>
      <c r="D11556">
        <v>3.6432213942527798</v>
      </c>
      <c r="E11556">
        <v>123.281644313355</v>
      </c>
      <c r="F11556">
        <v>31.8650867832947</v>
      </c>
      <c r="G11556">
        <v>15.9325433916473</v>
      </c>
      <c r="H11556">
        <v>44.078054631805401</v>
      </c>
      <c r="I11556">
        <v>7.02994558636665</v>
      </c>
    </row>
    <row r="11557" spans="1:9" x14ac:dyDescent="0.25">
      <c r="A11557" t="s">
        <v>77</v>
      </c>
      <c r="B11557">
        <v>2002</v>
      </c>
      <c r="C11557">
        <v>11</v>
      </c>
      <c r="D11557">
        <v>3.5553474996757499</v>
      </c>
      <c r="E11557">
        <v>124.039325865631</v>
      </c>
      <c r="F11557">
        <v>20.553106126670802</v>
      </c>
      <c r="G11557">
        <v>10.276553063335401</v>
      </c>
      <c r="H11557">
        <v>18.932296613063802</v>
      </c>
      <c r="I11557">
        <v>6.2849267452812203</v>
      </c>
    </row>
    <row r="11558" spans="1:9" x14ac:dyDescent="0.25">
      <c r="A11558" t="s">
        <v>77</v>
      </c>
      <c r="B11558">
        <v>2002</v>
      </c>
      <c r="C11558">
        <v>12</v>
      </c>
      <c r="D11558">
        <v>5.1769526599979399</v>
      </c>
      <c r="E11558">
        <v>124.345309321442</v>
      </c>
      <c r="F11558">
        <v>15.4423778357315</v>
      </c>
      <c r="G11558">
        <v>7.7211889178657502</v>
      </c>
      <c r="H11558">
        <v>9.3167932000541693</v>
      </c>
      <c r="I11558">
        <v>6.3862552417373601</v>
      </c>
    </row>
    <row r="11559" spans="1:9" x14ac:dyDescent="0.25">
      <c r="A11559" t="s">
        <v>77</v>
      </c>
      <c r="B11559">
        <v>2003</v>
      </c>
      <c r="C11559">
        <v>1</v>
      </c>
      <c r="D11559">
        <v>6.6202862026929798</v>
      </c>
      <c r="E11559">
        <v>123.612798804474</v>
      </c>
      <c r="F11559">
        <v>19.617444066657999</v>
      </c>
      <c r="G11559">
        <v>9.8087220333290102</v>
      </c>
      <c r="H11559">
        <v>13.789473110160801</v>
      </c>
      <c r="I11559">
        <v>5.4863049319458002</v>
      </c>
    </row>
    <row r="11560" spans="1:9" x14ac:dyDescent="0.25">
      <c r="A11560" t="s">
        <v>77</v>
      </c>
      <c r="B11560">
        <v>2003</v>
      </c>
      <c r="C11560">
        <v>2</v>
      </c>
      <c r="D11560">
        <v>9.2281663340950004</v>
      </c>
      <c r="E11560">
        <v>124.103379783478</v>
      </c>
      <c r="F11560">
        <v>11.007373130607601</v>
      </c>
      <c r="G11560">
        <v>5.5036865653038003</v>
      </c>
      <c r="H11560">
        <v>6.4298681994342797</v>
      </c>
      <c r="I11560">
        <v>6.2984335501003299</v>
      </c>
    </row>
    <row r="11561" spans="1:9" x14ac:dyDescent="0.25">
      <c r="A11561" t="s">
        <v>77</v>
      </c>
      <c r="B11561">
        <v>2003</v>
      </c>
      <c r="C11561">
        <v>3</v>
      </c>
      <c r="D11561">
        <v>14.3574590837288</v>
      </c>
      <c r="E11561">
        <v>123.349112187042</v>
      </c>
      <c r="F11561">
        <v>10.492824596405001</v>
      </c>
      <c r="G11561">
        <v>5.2464122982025199</v>
      </c>
      <c r="H11561">
        <v>3.8977884508132901</v>
      </c>
      <c r="I11561">
        <v>11.996331903991701</v>
      </c>
    </row>
    <row r="11562" spans="1:9" x14ac:dyDescent="0.25">
      <c r="A11562" t="s">
        <v>77</v>
      </c>
      <c r="B11562">
        <v>2003</v>
      </c>
      <c r="C11562">
        <v>4</v>
      </c>
      <c r="D11562">
        <v>15.3147319215393</v>
      </c>
      <c r="E11562">
        <v>123.02861254715</v>
      </c>
      <c r="F11562">
        <v>9.5833574500083891</v>
      </c>
      <c r="G11562">
        <v>4.7916787250041999</v>
      </c>
      <c r="H11562">
        <v>11.2174612601852</v>
      </c>
      <c r="I11562">
        <v>16.387087980556501</v>
      </c>
    </row>
    <row r="11563" spans="1:9" x14ac:dyDescent="0.25">
      <c r="A11563" t="s">
        <v>77</v>
      </c>
      <c r="B11563">
        <v>2003</v>
      </c>
      <c r="C11563">
        <v>5</v>
      </c>
      <c r="D11563">
        <v>22.0837598713875</v>
      </c>
      <c r="E11563">
        <v>121.348444865112</v>
      </c>
      <c r="F11563">
        <v>7.1248183809947996</v>
      </c>
      <c r="G11563">
        <v>3.5624091904973998</v>
      </c>
      <c r="H11563">
        <v>12.9430531202126</v>
      </c>
      <c r="I11563">
        <v>24.450744838867202</v>
      </c>
    </row>
    <row r="11564" spans="1:9" x14ac:dyDescent="0.25">
      <c r="A11564" t="s">
        <v>77</v>
      </c>
      <c r="B11564">
        <v>2003</v>
      </c>
      <c r="C11564">
        <v>6</v>
      </c>
      <c r="D11564">
        <v>16.429013927402501</v>
      </c>
      <c r="E11564">
        <v>119.831363865814</v>
      </c>
      <c r="F11564">
        <v>7.1695565725755701</v>
      </c>
      <c r="G11564">
        <v>3.5847782862877802</v>
      </c>
      <c r="H11564">
        <v>9.5990144045352892</v>
      </c>
      <c r="I11564">
        <v>17.400729155445099</v>
      </c>
    </row>
    <row r="11565" spans="1:9" x14ac:dyDescent="0.25">
      <c r="A11565" t="s">
        <v>77</v>
      </c>
      <c r="B11565">
        <v>2003</v>
      </c>
      <c r="C11565">
        <v>7</v>
      </c>
      <c r="D11565">
        <v>11.517320326519</v>
      </c>
      <c r="E11565">
        <v>122.70533405700699</v>
      </c>
      <c r="F11565">
        <v>13.7092752778053</v>
      </c>
      <c r="G11565">
        <v>6.85463763890266</v>
      </c>
      <c r="H11565">
        <v>12.902084144477801</v>
      </c>
      <c r="I11565">
        <v>13.1111563231277</v>
      </c>
    </row>
    <row r="11566" spans="1:9" x14ac:dyDescent="0.25">
      <c r="A11566" t="s">
        <v>77</v>
      </c>
      <c r="B11566">
        <v>2003</v>
      </c>
      <c r="C11566">
        <v>8</v>
      </c>
      <c r="D11566">
        <v>7.9340076436519604</v>
      </c>
      <c r="E11566">
        <v>123.01417293182401</v>
      </c>
      <c r="F11566">
        <v>20.696696421890302</v>
      </c>
      <c r="G11566">
        <v>10.348348210945099</v>
      </c>
      <c r="H11566">
        <v>17.919716789188399</v>
      </c>
      <c r="I11566">
        <v>9.6804761425495105</v>
      </c>
    </row>
    <row r="11567" spans="1:9" x14ac:dyDescent="0.25">
      <c r="A11567" t="s">
        <v>77</v>
      </c>
      <c r="B11567">
        <v>2003</v>
      </c>
      <c r="C11567">
        <v>9</v>
      </c>
      <c r="D11567">
        <v>4.6679648201370298</v>
      </c>
      <c r="E11567">
        <v>121.159582301483</v>
      </c>
      <c r="F11567">
        <v>19.040084969806699</v>
      </c>
      <c r="G11567">
        <v>9.5200424849033407</v>
      </c>
      <c r="H11567">
        <v>20.4430942832375</v>
      </c>
      <c r="I11567">
        <v>6.2676586752033199</v>
      </c>
    </row>
    <row r="11568" spans="1:9" x14ac:dyDescent="0.25">
      <c r="A11568" t="s">
        <v>77</v>
      </c>
      <c r="B11568">
        <v>2003</v>
      </c>
      <c r="C11568">
        <v>10</v>
      </c>
      <c r="D11568">
        <v>3.2917616877841902</v>
      </c>
      <c r="E11568">
        <v>122.103298786926</v>
      </c>
      <c r="F11568">
        <v>19.185846622676799</v>
      </c>
      <c r="G11568">
        <v>9.5929233113384207</v>
      </c>
      <c r="H11568">
        <v>21.354576324482</v>
      </c>
      <c r="I11568">
        <v>5.0056725840949996</v>
      </c>
    </row>
    <row r="11569" spans="1:9" x14ac:dyDescent="0.25">
      <c r="A11569" t="s">
        <v>77</v>
      </c>
      <c r="B11569">
        <v>2003</v>
      </c>
      <c r="C11569">
        <v>11</v>
      </c>
      <c r="D11569">
        <v>3.7373662141227801</v>
      </c>
      <c r="E11569">
        <v>124.05358583618199</v>
      </c>
      <c r="F11569">
        <v>21.137372536125199</v>
      </c>
      <c r="G11569">
        <v>10.568686268062599</v>
      </c>
      <c r="H11569">
        <v>17.862402174949601</v>
      </c>
      <c r="I11569">
        <v>4.8444881975269301</v>
      </c>
    </row>
    <row r="11570" spans="1:9" x14ac:dyDescent="0.25">
      <c r="A11570" t="s">
        <v>77</v>
      </c>
      <c r="B11570">
        <v>2003</v>
      </c>
      <c r="C11570">
        <v>12</v>
      </c>
      <c r="D11570">
        <v>5.9753262322998104</v>
      </c>
      <c r="E11570">
        <v>123.421662670746</v>
      </c>
      <c r="F11570">
        <v>17.1263124040794</v>
      </c>
      <c r="G11570">
        <v>8.5631562020397194</v>
      </c>
      <c r="H11570">
        <v>15.0801104424286</v>
      </c>
      <c r="I11570">
        <v>5.1657256598758696</v>
      </c>
    </row>
    <row r="11571" spans="1:9" x14ac:dyDescent="0.25">
      <c r="A11571" t="s">
        <v>77</v>
      </c>
      <c r="B11571">
        <v>2004</v>
      </c>
      <c r="C11571">
        <v>1</v>
      </c>
      <c r="D11571">
        <v>7.4215385734844199</v>
      </c>
      <c r="E11571">
        <v>124.10827221283</v>
      </c>
      <c r="F11571">
        <v>27.1229468642426</v>
      </c>
      <c r="G11571">
        <v>13.5614734321213</v>
      </c>
      <c r="H11571">
        <v>23.9549908974648</v>
      </c>
      <c r="I11571">
        <v>4.23276154298782</v>
      </c>
    </row>
    <row r="11572" spans="1:9" x14ac:dyDescent="0.25">
      <c r="A11572" t="s">
        <v>77</v>
      </c>
      <c r="B11572">
        <v>2004</v>
      </c>
      <c r="C11572">
        <v>2</v>
      </c>
      <c r="D11572">
        <v>9.4554511384201092</v>
      </c>
      <c r="E11572">
        <v>124.18429584976199</v>
      </c>
      <c r="F11572">
        <v>12.857930227375</v>
      </c>
      <c r="G11572">
        <v>6.4289651136875197</v>
      </c>
      <c r="H11572">
        <v>8.1273774543094603</v>
      </c>
      <c r="I11572">
        <v>5.1308460076236697</v>
      </c>
    </row>
    <row r="11573" spans="1:9" x14ac:dyDescent="0.25">
      <c r="A11573" t="s">
        <v>77</v>
      </c>
      <c r="B11573">
        <v>2004</v>
      </c>
      <c r="C11573">
        <v>3</v>
      </c>
      <c r="D11573">
        <v>12.774330241394001</v>
      </c>
      <c r="E11573">
        <v>124.40537782104499</v>
      </c>
      <c r="F11573">
        <v>15.0466526490021</v>
      </c>
      <c r="G11573">
        <v>7.5233263245010402</v>
      </c>
      <c r="H11573">
        <v>10.372360797376601</v>
      </c>
      <c r="I11573">
        <v>9.6282820643901808</v>
      </c>
    </row>
    <row r="11574" spans="1:9" x14ac:dyDescent="0.25">
      <c r="A11574" t="s">
        <v>77</v>
      </c>
      <c r="B11574">
        <v>2004</v>
      </c>
      <c r="C11574">
        <v>4</v>
      </c>
      <c r="D11574">
        <v>17.816080512867</v>
      </c>
      <c r="E11574">
        <v>122.391086756744</v>
      </c>
      <c r="F11574">
        <v>9.2250672363853496</v>
      </c>
      <c r="G11574">
        <v>4.6125336181926704</v>
      </c>
      <c r="H11574">
        <v>9.8214523827362097</v>
      </c>
      <c r="I11574">
        <v>16.802640109748801</v>
      </c>
    </row>
    <row r="11575" spans="1:9" x14ac:dyDescent="0.25">
      <c r="A11575" t="s">
        <v>77</v>
      </c>
      <c r="B11575">
        <v>2004</v>
      </c>
      <c r="C11575">
        <v>5</v>
      </c>
      <c r="D11575">
        <v>17.112546674518502</v>
      </c>
      <c r="E11575">
        <v>121.81122704772901</v>
      </c>
      <c r="F11575">
        <v>7.4205416076183299</v>
      </c>
      <c r="G11575">
        <v>3.7102708038091698</v>
      </c>
      <c r="H11575">
        <v>5.7868705812454202</v>
      </c>
      <c r="I11575">
        <v>18.7496442268944</v>
      </c>
    </row>
    <row r="11576" spans="1:9" x14ac:dyDescent="0.25">
      <c r="A11576" t="s">
        <v>77</v>
      </c>
      <c r="B11576">
        <v>2004</v>
      </c>
      <c r="C11576">
        <v>6</v>
      </c>
      <c r="D11576">
        <v>13.7917312971115</v>
      </c>
      <c r="E11576">
        <v>120.985088170471</v>
      </c>
      <c r="F11576">
        <v>9.9879319622993492</v>
      </c>
      <c r="G11576">
        <v>4.9939659811496702</v>
      </c>
      <c r="H11576">
        <v>12.6840691195583</v>
      </c>
      <c r="I11576">
        <v>15.0933764208031</v>
      </c>
    </row>
    <row r="11577" spans="1:9" x14ac:dyDescent="0.25">
      <c r="A11577" t="s">
        <v>77</v>
      </c>
      <c r="B11577">
        <v>2004</v>
      </c>
      <c r="C11577">
        <v>7</v>
      </c>
      <c r="D11577">
        <v>9.5167064009380393</v>
      </c>
      <c r="E11577">
        <v>122.00364200607299</v>
      </c>
      <c r="F11577">
        <v>22.9268118912888</v>
      </c>
      <c r="G11577">
        <v>11.4634059456444</v>
      </c>
      <c r="H11577">
        <v>23.762619419383999</v>
      </c>
      <c r="I11577">
        <v>10.999485493984199</v>
      </c>
    </row>
    <row r="11578" spans="1:9" x14ac:dyDescent="0.25">
      <c r="A11578" t="s">
        <v>77</v>
      </c>
      <c r="B11578">
        <v>2004</v>
      </c>
      <c r="C11578">
        <v>8</v>
      </c>
      <c r="D11578">
        <v>7.8628297234725997</v>
      </c>
      <c r="E11578">
        <v>123.067901628418</v>
      </c>
      <c r="F11578">
        <v>26.1056355503082</v>
      </c>
      <c r="G11578">
        <v>13.0528177751541</v>
      </c>
      <c r="H11578">
        <v>38.787799731979398</v>
      </c>
      <c r="I11578">
        <v>9.5271828436183892</v>
      </c>
    </row>
    <row r="11579" spans="1:9" x14ac:dyDescent="0.25">
      <c r="A11579" t="s">
        <v>77</v>
      </c>
      <c r="B11579">
        <v>2004</v>
      </c>
      <c r="C11579">
        <v>9</v>
      </c>
      <c r="D11579">
        <v>4.3446130230903703</v>
      </c>
      <c r="E11579">
        <v>123.23675313736</v>
      </c>
      <c r="F11579">
        <v>22.626890559082</v>
      </c>
      <c r="G11579">
        <v>11.313445279541</v>
      </c>
      <c r="H11579">
        <v>21.4630946863365</v>
      </c>
      <c r="I11579">
        <v>6.2600560775279996</v>
      </c>
    </row>
    <row r="11580" spans="1:9" x14ac:dyDescent="0.25">
      <c r="A11580" t="s">
        <v>77</v>
      </c>
      <c r="B11580">
        <v>2004</v>
      </c>
      <c r="C11580">
        <v>10</v>
      </c>
      <c r="D11580">
        <v>3.1937620958066</v>
      </c>
      <c r="E11580">
        <v>121.921125087128</v>
      </c>
      <c r="F11580">
        <v>23.612490931892399</v>
      </c>
      <c r="G11580">
        <v>11.8062454659462</v>
      </c>
      <c r="H11580">
        <v>31.029316092605601</v>
      </c>
      <c r="I11580">
        <v>4.9215188161993</v>
      </c>
    </row>
    <row r="11581" spans="1:9" x14ac:dyDescent="0.25">
      <c r="A11581" t="s">
        <v>77</v>
      </c>
      <c r="B11581">
        <v>2004</v>
      </c>
      <c r="C11581">
        <v>11</v>
      </c>
      <c r="D11581">
        <v>3.8904332447815002</v>
      </c>
      <c r="E11581">
        <v>123.786747913055</v>
      </c>
      <c r="F11581">
        <v>20.202802151451099</v>
      </c>
      <c r="G11581">
        <v>10.101401075725599</v>
      </c>
      <c r="H11581">
        <v>16.955443990955299</v>
      </c>
      <c r="I11581">
        <v>4.94343026258945</v>
      </c>
    </row>
    <row r="11582" spans="1:9" x14ac:dyDescent="0.25">
      <c r="A11582" t="s">
        <v>77</v>
      </c>
      <c r="B11582">
        <v>2004</v>
      </c>
      <c r="C11582">
        <v>12</v>
      </c>
      <c r="D11582">
        <v>5.2628248011636796</v>
      </c>
      <c r="E11582">
        <v>124.154068335876</v>
      </c>
      <c r="F11582">
        <v>20.655722447509799</v>
      </c>
      <c r="G11582">
        <v>10.327861223754899</v>
      </c>
      <c r="H11582">
        <v>15.122432592372901</v>
      </c>
      <c r="I11582">
        <v>4.7985030193424203</v>
      </c>
    </row>
    <row r="11583" spans="1:9" x14ac:dyDescent="0.25">
      <c r="A11583" t="s">
        <v>77</v>
      </c>
      <c r="B11583">
        <v>2005</v>
      </c>
      <c r="C11583">
        <v>1</v>
      </c>
      <c r="D11583">
        <v>7.3538180575466203</v>
      </c>
      <c r="E11583">
        <v>124.489666009827</v>
      </c>
      <c r="F11583">
        <v>21.4252822229004</v>
      </c>
      <c r="G11583">
        <v>10.7126411114502</v>
      </c>
      <c r="H11583">
        <v>17.1011272149277</v>
      </c>
      <c r="I11583">
        <v>4.1431047247123702</v>
      </c>
    </row>
    <row r="11584" spans="1:9" x14ac:dyDescent="0.25">
      <c r="A11584" t="s">
        <v>77</v>
      </c>
      <c r="B11584">
        <v>2005</v>
      </c>
      <c r="C11584">
        <v>2</v>
      </c>
      <c r="D11584">
        <v>8.0787227099895507</v>
      </c>
      <c r="E11584">
        <v>123.524386962433</v>
      </c>
      <c r="F11584">
        <v>22.1921546527863</v>
      </c>
      <c r="G11584">
        <v>11.0960773263931</v>
      </c>
      <c r="H11584">
        <v>19.242955732517199</v>
      </c>
      <c r="I11584">
        <v>4.42944822394848</v>
      </c>
    </row>
    <row r="11585" spans="1:9" x14ac:dyDescent="0.25">
      <c r="A11585" t="s">
        <v>77</v>
      </c>
      <c r="B11585">
        <v>2005</v>
      </c>
      <c r="C11585">
        <v>3</v>
      </c>
      <c r="D11585">
        <v>10.789839615678799</v>
      </c>
      <c r="E11585">
        <v>123.19072838333101</v>
      </c>
      <c r="F11585">
        <v>18.750191091594701</v>
      </c>
      <c r="G11585">
        <v>9.3750955457973504</v>
      </c>
      <c r="H11585">
        <v>18.0571472876358</v>
      </c>
      <c r="I11585">
        <v>7.9801943665599797</v>
      </c>
    </row>
    <row r="11586" spans="1:9" x14ac:dyDescent="0.25">
      <c r="A11586" t="s">
        <v>77</v>
      </c>
      <c r="B11586">
        <v>2005</v>
      </c>
      <c r="C11586">
        <v>4</v>
      </c>
      <c r="D11586">
        <v>17.5736516356469</v>
      </c>
      <c r="E11586">
        <v>119.97057342651399</v>
      </c>
      <c r="F11586">
        <v>7.196621916852</v>
      </c>
      <c r="G11586">
        <v>3.598310958426</v>
      </c>
      <c r="H11586">
        <v>1.5104995352256301</v>
      </c>
      <c r="I11586">
        <v>15.567103345565799</v>
      </c>
    </row>
    <row r="11587" spans="1:9" x14ac:dyDescent="0.25">
      <c r="A11587" t="s">
        <v>77</v>
      </c>
      <c r="B11587">
        <v>2005</v>
      </c>
      <c r="C11587">
        <v>5</v>
      </c>
      <c r="D11587">
        <v>20.1846111221695</v>
      </c>
      <c r="E11587">
        <v>118.588888871002</v>
      </c>
      <c r="F11587">
        <v>7.4575704536151903</v>
      </c>
      <c r="G11587">
        <v>3.7287852268075898</v>
      </c>
      <c r="H11587">
        <v>10.183637557869</v>
      </c>
      <c r="I11587">
        <v>20.307208396911602</v>
      </c>
    </row>
    <row r="11588" spans="1:9" x14ac:dyDescent="0.25">
      <c r="A11588" t="s">
        <v>77</v>
      </c>
      <c r="B11588">
        <v>2005</v>
      </c>
      <c r="C11588">
        <v>6</v>
      </c>
      <c r="D11588">
        <v>15.7813469039917</v>
      </c>
      <c r="E11588">
        <v>120.775010799255</v>
      </c>
      <c r="F11588">
        <v>7.1737295626592603</v>
      </c>
      <c r="G11588">
        <v>3.5868647813296302</v>
      </c>
      <c r="H11588">
        <v>7.3797405054759997</v>
      </c>
      <c r="I11588">
        <v>17.251569324970198</v>
      </c>
    </row>
    <row r="11589" spans="1:9" x14ac:dyDescent="0.25">
      <c r="A11589" t="s">
        <v>77</v>
      </c>
      <c r="B11589">
        <v>2005</v>
      </c>
      <c r="C11589">
        <v>7</v>
      </c>
      <c r="D11589">
        <v>13.348517293796601</v>
      </c>
      <c r="E11589">
        <v>120.159909631958</v>
      </c>
      <c r="F11589">
        <v>14.870824054203</v>
      </c>
      <c r="G11589">
        <v>7.4354120271015196</v>
      </c>
      <c r="H11589">
        <v>18.493626309833498</v>
      </c>
      <c r="I11589">
        <v>13.929239373703</v>
      </c>
    </row>
    <row r="11590" spans="1:9" x14ac:dyDescent="0.25">
      <c r="A11590" t="s">
        <v>77</v>
      </c>
      <c r="B11590">
        <v>2005</v>
      </c>
      <c r="C11590">
        <v>8</v>
      </c>
      <c r="D11590">
        <v>6.5680187390470497</v>
      </c>
      <c r="E11590">
        <v>122.51635369339</v>
      </c>
      <c r="F11590">
        <v>20.110557647247301</v>
      </c>
      <c r="G11590">
        <v>10.0552788236237</v>
      </c>
      <c r="H11590">
        <v>22.156887859573398</v>
      </c>
      <c r="I11590">
        <v>8.4343349734020201</v>
      </c>
    </row>
    <row r="11591" spans="1:9" x14ac:dyDescent="0.25">
      <c r="A11591" t="s">
        <v>77</v>
      </c>
      <c r="B11591">
        <v>2005</v>
      </c>
      <c r="C11591">
        <v>9</v>
      </c>
      <c r="D11591">
        <v>5.0696492755126998</v>
      </c>
      <c r="E11591">
        <v>123.120996942139</v>
      </c>
      <c r="F11591">
        <v>14.649657675705001</v>
      </c>
      <c r="G11591">
        <v>7.32482883785248</v>
      </c>
      <c r="H11591">
        <v>10.2895952851486</v>
      </c>
      <c r="I11591">
        <v>7.0908702760982498</v>
      </c>
    </row>
    <row r="11592" spans="1:9" x14ac:dyDescent="0.25">
      <c r="A11592" t="s">
        <v>77</v>
      </c>
      <c r="B11592">
        <v>2005</v>
      </c>
      <c r="C11592">
        <v>10</v>
      </c>
      <c r="D11592">
        <v>4.38137047529698</v>
      </c>
      <c r="E11592">
        <v>123.708590079651</v>
      </c>
      <c r="F11592">
        <v>16.137655786361702</v>
      </c>
      <c r="G11592">
        <v>8.0688278931808508</v>
      </c>
      <c r="H11592">
        <v>10.0652879413986</v>
      </c>
      <c r="I11592">
        <v>6.32087161068916</v>
      </c>
    </row>
    <row r="11593" spans="1:9" x14ac:dyDescent="0.25">
      <c r="A11593" t="s">
        <v>77</v>
      </c>
      <c r="B11593">
        <v>2005</v>
      </c>
      <c r="C11593">
        <v>11</v>
      </c>
      <c r="D11593">
        <v>3.8483281335592201</v>
      </c>
      <c r="E11593">
        <v>123.521471984253</v>
      </c>
      <c r="F11593">
        <v>17.117297004642499</v>
      </c>
      <c r="G11593">
        <v>8.5586485023212404</v>
      </c>
      <c r="H11593">
        <v>13.238747434635201</v>
      </c>
      <c r="I11593">
        <v>4.9570080446243301</v>
      </c>
    </row>
    <row r="11594" spans="1:9" x14ac:dyDescent="0.25">
      <c r="A11594" t="s">
        <v>77</v>
      </c>
      <c r="B11594">
        <v>2005</v>
      </c>
      <c r="C11594">
        <v>12</v>
      </c>
      <c r="D11594">
        <v>5.4345889261865601</v>
      </c>
      <c r="E11594">
        <v>123.99417548111001</v>
      </c>
      <c r="F11594">
        <v>20.930520099105799</v>
      </c>
      <c r="G11594">
        <v>10.465260049552899</v>
      </c>
      <c r="H11594">
        <v>17.767986345901502</v>
      </c>
      <c r="I11594">
        <v>4.8312059728908503</v>
      </c>
    </row>
    <row r="11595" spans="1:9" x14ac:dyDescent="0.25">
      <c r="A11595" t="s">
        <v>77</v>
      </c>
      <c r="B11595">
        <v>2006</v>
      </c>
      <c r="C11595">
        <v>1</v>
      </c>
      <c r="D11595">
        <v>7.1015736751937899</v>
      </c>
      <c r="E11595">
        <v>123.254245141144</v>
      </c>
      <c r="F11595">
        <v>16.934664822883601</v>
      </c>
      <c r="G11595">
        <v>8.4673324114418005</v>
      </c>
      <c r="H11595">
        <v>10.1736837746429</v>
      </c>
      <c r="I11595">
        <v>4.02063215653419</v>
      </c>
    </row>
    <row r="11596" spans="1:9" x14ac:dyDescent="0.25">
      <c r="A11596" t="s">
        <v>77</v>
      </c>
      <c r="B11596">
        <v>2006</v>
      </c>
      <c r="C11596">
        <v>2</v>
      </c>
      <c r="D11596">
        <v>6.90659439026832</v>
      </c>
      <c r="E11596">
        <v>122.27759141220101</v>
      </c>
      <c r="F11596">
        <v>20.392672381114998</v>
      </c>
      <c r="G11596">
        <v>10.196336190557499</v>
      </c>
      <c r="H11596">
        <v>19.127724341487902</v>
      </c>
      <c r="I11596">
        <v>4.0003517254066496</v>
      </c>
    </row>
    <row r="11597" spans="1:9" x14ac:dyDescent="0.25">
      <c r="A11597" t="s">
        <v>77</v>
      </c>
      <c r="B11597">
        <v>2006</v>
      </c>
      <c r="C11597">
        <v>3</v>
      </c>
      <c r="D11597">
        <v>11.163132193794301</v>
      </c>
      <c r="E11597">
        <v>123.951727163849</v>
      </c>
      <c r="F11597">
        <v>17.2186099492836</v>
      </c>
      <c r="G11597">
        <v>8.6093049746418</v>
      </c>
      <c r="H11597">
        <v>14.962611966285699</v>
      </c>
      <c r="I11597">
        <v>8.4840146352767896</v>
      </c>
    </row>
    <row r="11598" spans="1:9" x14ac:dyDescent="0.25">
      <c r="A11598" t="s">
        <v>77</v>
      </c>
      <c r="B11598">
        <v>2006</v>
      </c>
      <c r="C11598">
        <v>4</v>
      </c>
      <c r="D11598">
        <v>16.4320079833413</v>
      </c>
      <c r="E11598">
        <v>123.63082905426</v>
      </c>
      <c r="F11598">
        <v>13.506816250743899</v>
      </c>
      <c r="G11598">
        <v>6.75340812537193</v>
      </c>
      <c r="H11598">
        <v>15.8958032563019</v>
      </c>
      <c r="I11598">
        <v>15.6147448590088</v>
      </c>
    </row>
    <row r="11599" spans="1:9" x14ac:dyDescent="0.25">
      <c r="A11599" t="s">
        <v>77</v>
      </c>
      <c r="B11599">
        <v>2006</v>
      </c>
      <c r="C11599">
        <v>5</v>
      </c>
      <c r="D11599">
        <v>17.8913638290406</v>
      </c>
      <c r="E11599">
        <v>121.116938176117</v>
      </c>
      <c r="F11599">
        <v>12.319168094444301</v>
      </c>
      <c r="G11599">
        <v>6.1595840472221397</v>
      </c>
      <c r="H11599">
        <v>19.545257245235401</v>
      </c>
      <c r="I11599">
        <v>19.166442129631001</v>
      </c>
    </row>
    <row r="11600" spans="1:9" x14ac:dyDescent="0.25">
      <c r="A11600" t="s">
        <v>77</v>
      </c>
      <c r="B11600">
        <v>2006</v>
      </c>
      <c r="C11600">
        <v>6</v>
      </c>
      <c r="D11600">
        <v>17.143326434326099</v>
      </c>
      <c r="E11600">
        <v>122.076022769012</v>
      </c>
      <c r="F11600">
        <v>12.8186891611671</v>
      </c>
      <c r="G11600">
        <v>6.4093445805835696</v>
      </c>
      <c r="H11600">
        <v>15.5840724012947</v>
      </c>
      <c r="I11600">
        <v>18.9458724025917</v>
      </c>
    </row>
    <row r="11601" spans="1:9" x14ac:dyDescent="0.25">
      <c r="A11601" t="s">
        <v>77</v>
      </c>
      <c r="B11601">
        <v>2006</v>
      </c>
      <c r="C11601">
        <v>7</v>
      </c>
      <c r="D11601">
        <v>15.142363920669601</v>
      </c>
      <c r="E11601">
        <v>118.341617153168</v>
      </c>
      <c r="F11601">
        <v>7.4032866201353098</v>
      </c>
      <c r="G11601">
        <v>3.70164331006765</v>
      </c>
      <c r="H11601">
        <v>4.8063850053405801</v>
      </c>
      <c r="I11601">
        <v>15.1248980330086</v>
      </c>
    </row>
    <row r="11602" spans="1:9" x14ac:dyDescent="0.25">
      <c r="A11602" t="s">
        <v>77</v>
      </c>
      <c r="B11602">
        <v>2006</v>
      </c>
      <c r="C11602">
        <v>8</v>
      </c>
      <c r="D11602">
        <v>8.0590937619781506</v>
      </c>
      <c r="E11602">
        <v>122.96735418197601</v>
      </c>
      <c r="F11602">
        <v>50.343214704971302</v>
      </c>
      <c r="G11602">
        <v>25.171607352485701</v>
      </c>
      <c r="H11602">
        <v>85.525299802169798</v>
      </c>
      <c r="I11602">
        <v>9.8818847140598294</v>
      </c>
    </row>
    <row r="11603" spans="1:9" x14ac:dyDescent="0.25">
      <c r="A11603" t="s">
        <v>77</v>
      </c>
      <c r="B11603">
        <v>2006</v>
      </c>
      <c r="C11603">
        <v>9</v>
      </c>
      <c r="D11603">
        <v>4.9036921320152302</v>
      </c>
      <c r="E11603">
        <v>121.712216932983</v>
      </c>
      <c r="F11603">
        <v>17.668847399673499</v>
      </c>
      <c r="G11603">
        <v>8.83442369983673</v>
      </c>
      <c r="H11603">
        <v>14.811813814563701</v>
      </c>
      <c r="I11603">
        <v>6.7219995008373301</v>
      </c>
    </row>
    <row r="11604" spans="1:9" x14ac:dyDescent="0.25">
      <c r="A11604" t="s">
        <v>77</v>
      </c>
      <c r="B11604">
        <v>2006</v>
      </c>
      <c r="C11604">
        <v>10</v>
      </c>
      <c r="D11604">
        <v>3.8922367700958298</v>
      </c>
      <c r="E11604">
        <v>124.463382850342</v>
      </c>
      <c r="F11604">
        <v>20.4601784711456</v>
      </c>
      <c r="G11604">
        <v>10.2300892355728</v>
      </c>
      <c r="H11604">
        <v>17.326619309101101</v>
      </c>
      <c r="I11604">
        <v>5.8688441331291203</v>
      </c>
    </row>
    <row r="11605" spans="1:9" x14ac:dyDescent="0.25">
      <c r="A11605" t="s">
        <v>77</v>
      </c>
      <c r="B11605">
        <v>2006</v>
      </c>
      <c r="C11605">
        <v>11</v>
      </c>
      <c r="D11605">
        <v>4.2957855765056596</v>
      </c>
      <c r="E11605">
        <v>122.749676653595</v>
      </c>
      <c r="F11605">
        <v>25.817371363182101</v>
      </c>
      <c r="G11605">
        <v>12.908685681591001</v>
      </c>
      <c r="H11605">
        <v>30.12218275383</v>
      </c>
      <c r="I11605">
        <v>5.2463497316598904</v>
      </c>
    </row>
    <row r="11606" spans="1:9" x14ac:dyDescent="0.25">
      <c r="A11606" t="s">
        <v>77</v>
      </c>
      <c r="B11606">
        <v>2006</v>
      </c>
      <c r="C11606">
        <v>12</v>
      </c>
      <c r="D11606">
        <v>5.3693110613632102</v>
      </c>
      <c r="E11606">
        <v>124.508129346771</v>
      </c>
      <c r="F11606">
        <v>23.015010240631099</v>
      </c>
      <c r="G11606">
        <v>11.507505120315599</v>
      </c>
      <c r="H11606">
        <v>18.6223862266731</v>
      </c>
      <c r="I11606">
        <v>4.9095188484621</v>
      </c>
    </row>
    <row r="11607" spans="1:9" x14ac:dyDescent="0.25">
      <c r="A11607" t="s">
        <v>77</v>
      </c>
      <c r="B11607">
        <v>2007</v>
      </c>
      <c r="C11607">
        <v>1</v>
      </c>
      <c r="D11607">
        <v>8.27100397846222</v>
      </c>
      <c r="E11607">
        <v>123.54183835372901</v>
      </c>
      <c r="F11607">
        <v>27.611861038208001</v>
      </c>
      <c r="G11607">
        <v>13.805930519104001</v>
      </c>
      <c r="H11607">
        <v>32.390489802169803</v>
      </c>
      <c r="I11607">
        <v>4.39903796989441</v>
      </c>
    </row>
    <row r="11608" spans="1:9" x14ac:dyDescent="0.25">
      <c r="A11608" t="s">
        <v>77</v>
      </c>
      <c r="B11608">
        <v>2007</v>
      </c>
      <c r="C11608">
        <v>2</v>
      </c>
      <c r="D11608">
        <v>8.1798685076045992</v>
      </c>
      <c r="E11608">
        <v>122.682481665192</v>
      </c>
      <c r="F11608">
        <v>22.1692538988876</v>
      </c>
      <c r="G11608">
        <v>11.0846269494438</v>
      </c>
      <c r="H11608">
        <v>20.319984884204899</v>
      </c>
      <c r="I11608">
        <v>4.3734290556240101</v>
      </c>
    </row>
    <row r="11609" spans="1:9" x14ac:dyDescent="0.25">
      <c r="A11609" t="s">
        <v>77</v>
      </c>
      <c r="B11609">
        <v>2007</v>
      </c>
      <c r="C11609">
        <v>3</v>
      </c>
      <c r="D11609">
        <v>14.6696717974663</v>
      </c>
      <c r="E11609">
        <v>123.76501699691801</v>
      </c>
      <c r="F11609">
        <v>15.4509468407631</v>
      </c>
      <c r="G11609">
        <v>7.72547342038155</v>
      </c>
      <c r="H11609">
        <v>12.9726892261028</v>
      </c>
      <c r="I11609">
        <v>10.3495421206856</v>
      </c>
    </row>
    <row r="11610" spans="1:9" x14ac:dyDescent="0.25">
      <c r="A11610" t="s">
        <v>77</v>
      </c>
      <c r="B11610">
        <v>2007</v>
      </c>
      <c r="C11610">
        <v>4</v>
      </c>
      <c r="D11610">
        <v>18.9173017206192</v>
      </c>
      <c r="E11610">
        <v>122.048356499481</v>
      </c>
      <c r="F11610">
        <v>8.3688615694046007</v>
      </c>
      <c r="G11610">
        <v>4.1844307847023003</v>
      </c>
      <c r="H11610">
        <v>6.0639788208150902</v>
      </c>
      <c r="I11610">
        <v>17.517085356254601</v>
      </c>
    </row>
    <row r="11611" spans="1:9" x14ac:dyDescent="0.25">
      <c r="A11611" t="s">
        <v>77</v>
      </c>
      <c r="B11611">
        <v>2007</v>
      </c>
      <c r="C11611">
        <v>5</v>
      </c>
      <c r="D11611">
        <v>20.006192824802401</v>
      </c>
      <c r="E11611">
        <v>120.432086122589</v>
      </c>
      <c r="F11611">
        <v>7.4645761220502802</v>
      </c>
      <c r="G11611">
        <v>3.7322880610251401</v>
      </c>
      <c r="H11611">
        <v>14.686571754665399</v>
      </c>
      <c r="I11611">
        <v>20.7289248219681</v>
      </c>
    </row>
    <row r="11612" spans="1:9" x14ac:dyDescent="0.25">
      <c r="A11612" t="s">
        <v>77</v>
      </c>
      <c r="B11612">
        <v>2007</v>
      </c>
      <c r="C11612">
        <v>6</v>
      </c>
      <c r="D11612">
        <v>15.208931182861299</v>
      </c>
      <c r="E11612">
        <v>122.59881659866301</v>
      </c>
      <c r="F11612">
        <v>15.138780330238299</v>
      </c>
      <c r="G11612">
        <v>7.5693901651191702</v>
      </c>
      <c r="H11612">
        <v>22.0955073917007</v>
      </c>
      <c r="I11612">
        <v>17.313111301212299</v>
      </c>
    </row>
    <row r="11613" spans="1:9" x14ac:dyDescent="0.25">
      <c r="A11613" t="s">
        <v>77</v>
      </c>
      <c r="B11613">
        <v>2007</v>
      </c>
      <c r="C11613">
        <v>7</v>
      </c>
      <c r="D11613">
        <v>10.7761020151711</v>
      </c>
      <c r="E11613">
        <v>118.615544150543</v>
      </c>
      <c r="F11613">
        <v>39.224201055450401</v>
      </c>
      <c r="G11613">
        <v>19.6121005277252</v>
      </c>
      <c r="H11613">
        <v>53.735630093994097</v>
      </c>
      <c r="I11613">
        <v>11.646999618215601</v>
      </c>
    </row>
    <row r="11614" spans="1:9" x14ac:dyDescent="0.25">
      <c r="A11614" t="s">
        <v>77</v>
      </c>
      <c r="B11614">
        <v>2007</v>
      </c>
      <c r="C11614">
        <v>8</v>
      </c>
      <c r="D11614">
        <v>6.9912560054302197</v>
      </c>
      <c r="E11614">
        <v>118.799906970978</v>
      </c>
      <c r="F11614">
        <v>10.8811473154068</v>
      </c>
      <c r="G11614">
        <v>5.4405736577033998</v>
      </c>
      <c r="H11614">
        <v>11.5244843831158</v>
      </c>
      <c r="I11614">
        <v>7.8562719211196903</v>
      </c>
    </row>
    <row r="11615" spans="1:9" x14ac:dyDescent="0.25">
      <c r="A11615" t="s">
        <v>77</v>
      </c>
      <c r="B11615">
        <v>2007</v>
      </c>
      <c r="C11615">
        <v>9</v>
      </c>
      <c r="D11615">
        <v>4.0549787142133704</v>
      </c>
      <c r="E11615">
        <v>123.785854729919</v>
      </c>
      <c r="F11615">
        <v>20.1105865425491</v>
      </c>
      <c r="G11615">
        <v>10.0552932712746</v>
      </c>
      <c r="H11615">
        <v>19.139242798557301</v>
      </c>
      <c r="I11615">
        <v>6.01508863028526</v>
      </c>
    </row>
    <row r="11616" spans="1:9" x14ac:dyDescent="0.25">
      <c r="A11616" t="s">
        <v>77</v>
      </c>
      <c r="B11616">
        <v>2007</v>
      </c>
      <c r="C11616">
        <v>10</v>
      </c>
      <c r="D11616">
        <v>3.2555004642224299</v>
      </c>
      <c r="E11616">
        <v>123.72354553512599</v>
      </c>
      <c r="F11616">
        <v>14.1673174303436</v>
      </c>
      <c r="G11616">
        <v>7.0836587151718096</v>
      </c>
      <c r="H11616">
        <v>5.8079252663230898</v>
      </c>
      <c r="I11616">
        <v>5.1170770383930204</v>
      </c>
    </row>
    <row r="11617" spans="1:9" x14ac:dyDescent="0.25">
      <c r="A11617" t="s">
        <v>77</v>
      </c>
      <c r="B11617">
        <v>2007</v>
      </c>
      <c r="C11617">
        <v>11</v>
      </c>
      <c r="D11617">
        <v>3.5765653359270102</v>
      </c>
      <c r="E11617">
        <v>124.00602831481901</v>
      </c>
      <c r="F11617">
        <v>18.0195579626083</v>
      </c>
      <c r="G11617">
        <v>9.0097789813041693</v>
      </c>
      <c r="H11617">
        <v>13.8279667931271</v>
      </c>
      <c r="I11617">
        <v>4.7328005069017403</v>
      </c>
    </row>
    <row r="11618" spans="1:9" x14ac:dyDescent="0.25">
      <c r="A11618" t="s">
        <v>77</v>
      </c>
      <c r="B11618">
        <v>2007</v>
      </c>
      <c r="C11618">
        <v>12</v>
      </c>
      <c r="D11618">
        <v>5.2971928828382504</v>
      </c>
      <c r="E11618">
        <v>124.232072332459</v>
      </c>
      <c r="F11618">
        <v>23.1144780342484</v>
      </c>
      <c r="G11618">
        <v>11.5572390171242</v>
      </c>
      <c r="H11618">
        <v>20.845879612598399</v>
      </c>
      <c r="I11618">
        <v>4.8331454457855196</v>
      </c>
    </row>
    <row r="11619" spans="1:9" x14ac:dyDescent="0.25">
      <c r="A11619" t="s">
        <v>77</v>
      </c>
      <c r="B11619">
        <v>2008</v>
      </c>
      <c r="C11619">
        <v>1</v>
      </c>
      <c r="D11619">
        <v>7.6594621313381204</v>
      </c>
      <c r="E11619">
        <v>124.096482365112</v>
      </c>
      <c r="F11619">
        <v>21.9348523830032</v>
      </c>
      <c r="G11619">
        <v>10.9674261915016</v>
      </c>
      <c r="H11619">
        <v>17.289447247028299</v>
      </c>
      <c r="I11619">
        <v>4.2393804344129604</v>
      </c>
    </row>
    <row r="11620" spans="1:9" x14ac:dyDescent="0.25">
      <c r="A11620" t="s">
        <v>77</v>
      </c>
      <c r="B11620">
        <v>2008</v>
      </c>
      <c r="C11620">
        <v>2</v>
      </c>
      <c r="D11620">
        <v>9.5923283653831408</v>
      </c>
      <c r="E11620">
        <v>124.330192057037</v>
      </c>
      <c r="F11620">
        <v>16.509719498405499</v>
      </c>
      <c r="G11620">
        <v>8.2548597492027298</v>
      </c>
      <c r="H11620">
        <v>9.5090326254081692</v>
      </c>
      <c r="I11620">
        <v>5.0736151738023798</v>
      </c>
    </row>
    <row r="11621" spans="1:9" x14ac:dyDescent="0.25">
      <c r="A11621" t="s">
        <v>77</v>
      </c>
      <c r="B11621">
        <v>2008</v>
      </c>
      <c r="C11621">
        <v>3</v>
      </c>
      <c r="D11621">
        <v>13.4271872079754</v>
      </c>
      <c r="E11621">
        <v>123.783273851776</v>
      </c>
      <c r="F11621">
        <v>20.429576845016499</v>
      </c>
      <c r="G11621">
        <v>10.2147884225082</v>
      </c>
      <c r="H11621">
        <v>22.689077555255899</v>
      </c>
      <c r="I11621">
        <v>9.8282101321792599</v>
      </c>
    </row>
    <row r="11622" spans="1:9" x14ac:dyDescent="0.25">
      <c r="A11622" t="s">
        <v>77</v>
      </c>
      <c r="B11622">
        <v>2008</v>
      </c>
      <c r="C11622">
        <v>4</v>
      </c>
      <c r="D11622">
        <v>14.9975587474442</v>
      </c>
      <c r="E11622">
        <v>122.829845861053</v>
      </c>
      <c r="F11622">
        <v>16.4803180670357</v>
      </c>
      <c r="G11622">
        <v>8.2401590335178394</v>
      </c>
      <c r="H11622">
        <v>15.836417042884801</v>
      </c>
      <c r="I11622">
        <v>14.4121368617821</v>
      </c>
    </row>
    <row r="11623" spans="1:9" x14ac:dyDescent="0.25">
      <c r="A11623" t="s">
        <v>77</v>
      </c>
      <c r="B11623">
        <v>2008</v>
      </c>
      <c r="C11623">
        <v>5</v>
      </c>
      <c r="D11623">
        <v>20.6320537698364</v>
      </c>
      <c r="E11623">
        <v>116.275232000427</v>
      </c>
      <c r="F11623">
        <v>7.5533799065494502</v>
      </c>
      <c r="G11623">
        <v>3.77668995327473</v>
      </c>
      <c r="H11623">
        <v>8.0359201801300006</v>
      </c>
      <c r="I11623">
        <v>19.442578483352701</v>
      </c>
    </row>
    <row r="11624" spans="1:9" x14ac:dyDescent="0.25">
      <c r="A11624" t="s">
        <v>77</v>
      </c>
      <c r="B11624">
        <v>2008</v>
      </c>
      <c r="C11624">
        <v>6</v>
      </c>
      <c r="D11624">
        <v>16.384465307788801</v>
      </c>
      <c r="E11624">
        <v>116.131345380707</v>
      </c>
      <c r="F11624">
        <v>7.2408648683214203</v>
      </c>
      <c r="G11624">
        <v>3.6204324341607101</v>
      </c>
      <c r="H11624">
        <v>10.181258310813901</v>
      </c>
      <c r="I11624">
        <v>15.862814913635299</v>
      </c>
    </row>
    <row r="11625" spans="1:9" x14ac:dyDescent="0.25">
      <c r="A11625" t="s">
        <v>77</v>
      </c>
      <c r="B11625">
        <v>2008</v>
      </c>
      <c r="C11625">
        <v>7</v>
      </c>
      <c r="D11625">
        <v>12.3389212739658</v>
      </c>
      <c r="E11625">
        <v>122.029585658112</v>
      </c>
      <c r="F11625">
        <v>15.2824393567276</v>
      </c>
      <c r="G11625">
        <v>7.6412196783638002</v>
      </c>
      <c r="H11625">
        <v>14.3037612717056</v>
      </c>
      <c r="I11625">
        <v>13.540711267719299</v>
      </c>
    </row>
    <row r="11626" spans="1:9" x14ac:dyDescent="0.25">
      <c r="A11626" t="s">
        <v>77</v>
      </c>
      <c r="B11626">
        <v>2008</v>
      </c>
      <c r="C11626">
        <v>8</v>
      </c>
      <c r="D11626">
        <v>7.3188171546268403</v>
      </c>
      <c r="E11626">
        <v>120.25251625412</v>
      </c>
      <c r="F11626">
        <v>32.765531158332799</v>
      </c>
      <c r="G11626">
        <v>16.382765579166399</v>
      </c>
      <c r="H11626">
        <v>42.5315738085175</v>
      </c>
      <c r="I11626">
        <v>8.8235074793052704</v>
      </c>
    </row>
    <row r="11627" spans="1:9" x14ac:dyDescent="0.25">
      <c r="A11627" t="s">
        <v>77</v>
      </c>
      <c r="B11627">
        <v>2008</v>
      </c>
      <c r="C11627">
        <v>9</v>
      </c>
      <c r="D11627">
        <v>4.0199783837032301</v>
      </c>
      <c r="E11627">
        <v>121.57828099044799</v>
      </c>
      <c r="F11627">
        <v>16.778026494998901</v>
      </c>
      <c r="G11627">
        <v>8.3890132474994701</v>
      </c>
      <c r="H11627">
        <v>19.054066272640199</v>
      </c>
      <c r="I11627">
        <v>5.6137766161823297</v>
      </c>
    </row>
    <row r="11628" spans="1:9" x14ac:dyDescent="0.25">
      <c r="A11628" t="s">
        <v>77</v>
      </c>
      <c r="B11628">
        <v>2008</v>
      </c>
      <c r="C11628">
        <v>10</v>
      </c>
      <c r="D11628">
        <v>3.50426047642231</v>
      </c>
      <c r="E11628">
        <v>123.64018578247099</v>
      </c>
      <c r="F11628">
        <v>34.798949263763397</v>
      </c>
      <c r="G11628">
        <v>17.399474631881699</v>
      </c>
      <c r="H11628">
        <v>45.095007965202299</v>
      </c>
      <c r="I11628">
        <v>5.3595563418197596</v>
      </c>
    </row>
    <row r="11629" spans="1:9" x14ac:dyDescent="0.25">
      <c r="A11629" t="s">
        <v>77</v>
      </c>
      <c r="B11629">
        <v>2008</v>
      </c>
      <c r="C11629">
        <v>11</v>
      </c>
      <c r="D11629">
        <v>3.9869217305374098</v>
      </c>
      <c r="E11629">
        <v>122.343260786285</v>
      </c>
      <c r="F11629">
        <v>14.5197898501015</v>
      </c>
      <c r="G11629">
        <v>7.2598949250507401</v>
      </c>
      <c r="H11629">
        <v>14.064672149486499</v>
      </c>
      <c r="I11629">
        <v>4.9277663921689996</v>
      </c>
    </row>
    <row r="11630" spans="1:9" x14ac:dyDescent="0.25">
      <c r="A11630" t="s">
        <v>77</v>
      </c>
      <c r="B11630">
        <v>2008</v>
      </c>
      <c r="C11630">
        <v>12</v>
      </c>
      <c r="D11630">
        <v>5.5073948843622196</v>
      </c>
      <c r="E11630">
        <v>123.923438301392</v>
      </c>
      <c r="F11630">
        <v>19.460837117500301</v>
      </c>
      <c r="G11630">
        <v>9.7304185587501504</v>
      </c>
      <c r="H11630">
        <v>14.1644091339874</v>
      </c>
      <c r="I11630">
        <v>4.8827648275232303</v>
      </c>
    </row>
    <row r="11631" spans="1:9" x14ac:dyDescent="0.25">
      <c r="A11631" t="s">
        <v>77</v>
      </c>
      <c r="B11631">
        <v>2009</v>
      </c>
      <c r="C11631">
        <v>1</v>
      </c>
      <c r="D11631">
        <v>6.9819897038269003</v>
      </c>
      <c r="E11631">
        <v>124.328339953156</v>
      </c>
      <c r="F11631">
        <v>17.374628914871199</v>
      </c>
      <c r="G11631">
        <v>8.68731445743561</v>
      </c>
      <c r="H11631">
        <v>8.3942962311649296</v>
      </c>
      <c r="I11631">
        <v>4.0627662899637196</v>
      </c>
    </row>
    <row r="11632" spans="1:9" x14ac:dyDescent="0.25">
      <c r="A11632" t="s">
        <v>77</v>
      </c>
      <c r="B11632">
        <v>2009</v>
      </c>
      <c r="C11632">
        <v>2</v>
      </c>
      <c r="D11632">
        <v>7.1779589843749996</v>
      </c>
      <c r="E11632">
        <v>123.852601914673</v>
      </c>
      <c r="F11632">
        <v>17.428180357627902</v>
      </c>
      <c r="G11632">
        <v>8.7140901788139296</v>
      </c>
      <c r="H11632">
        <v>13.242077939205201</v>
      </c>
      <c r="I11632">
        <v>4.1516655597209899</v>
      </c>
    </row>
    <row r="11633" spans="1:9" x14ac:dyDescent="0.25">
      <c r="A11633" t="s">
        <v>77</v>
      </c>
      <c r="B11633">
        <v>2009</v>
      </c>
      <c r="C11633">
        <v>3</v>
      </c>
      <c r="D11633">
        <v>12.030907187042301</v>
      </c>
      <c r="E11633">
        <v>124.17112726135301</v>
      </c>
      <c r="F11633">
        <v>17.2303481338501</v>
      </c>
      <c r="G11633">
        <v>8.6151740669250501</v>
      </c>
      <c r="H11633">
        <v>14.1046499588776</v>
      </c>
      <c r="I11633">
        <v>9.0323034627532994</v>
      </c>
    </row>
    <row r="11634" spans="1:9" x14ac:dyDescent="0.25">
      <c r="A11634" t="s">
        <v>77</v>
      </c>
      <c r="B11634">
        <v>2009</v>
      </c>
      <c r="C11634">
        <v>4</v>
      </c>
      <c r="D11634">
        <v>20.155962749042502</v>
      </c>
      <c r="E11634">
        <v>122.108015990448</v>
      </c>
      <c r="F11634">
        <v>9.1384432179451007</v>
      </c>
      <c r="G11634">
        <v>4.5692216089725504</v>
      </c>
      <c r="H11634">
        <v>5.1593000451564803</v>
      </c>
      <c r="I11634">
        <v>18.5686843562126</v>
      </c>
    </row>
    <row r="11635" spans="1:9" x14ac:dyDescent="0.25">
      <c r="A11635" t="s">
        <v>77</v>
      </c>
      <c r="B11635">
        <v>2009</v>
      </c>
      <c r="C11635">
        <v>5</v>
      </c>
      <c r="D11635">
        <v>19.145119221687299</v>
      </c>
      <c r="E11635">
        <v>120.10942993560801</v>
      </c>
      <c r="F11635">
        <v>11.909322101726501</v>
      </c>
      <c r="G11635">
        <v>5.9546610508632698</v>
      </c>
      <c r="H11635">
        <v>21.040248590297701</v>
      </c>
      <c r="I11635">
        <v>19.986794776878401</v>
      </c>
    </row>
    <row r="11636" spans="1:9" x14ac:dyDescent="0.25">
      <c r="A11636" t="s">
        <v>77</v>
      </c>
      <c r="B11636">
        <v>2009</v>
      </c>
      <c r="C11636">
        <v>6</v>
      </c>
      <c r="D11636">
        <v>13.921041651315599</v>
      </c>
      <c r="E11636">
        <v>120.427697412415</v>
      </c>
      <c r="F11636">
        <v>15.252529744606001</v>
      </c>
      <c r="G11636">
        <v>7.6262648723030102</v>
      </c>
      <c r="H11636">
        <v>18.760323069496199</v>
      </c>
      <c r="I11636">
        <v>15.2572477072525</v>
      </c>
    </row>
    <row r="11637" spans="1:9" x14ac:dyDescent="0.25">
      <c r="A11637" t="s">
        <v>77</v>
      </c>
      <c r="B11637">
        <v>2009</v>
      </c>
      <c r="C11637">
        <v>7</v>
      </c>
      <c r="D11637">
        <v>13.1046761351872</v>
      </c>
      <c r="E11637">
        <v>121.27118860366799</v>
      </c>
      <c r="F11637">
        <v>10.469285620708501</v>
      </c>
      <c r="G11637">
        <v>5.23464281035423</v>
      </c>
      <c r="H11637">
        <v>14.1129703207207</v>
      </c>
      <c r="I11637">
        <v>14.0520898677826</v>
      </c>
    </row>
    <row r="11638" spans="1:9" x14ac:dyDescent="0.25">
      <c r="A11638" t="s">
        <v>77</v>
      </c>
      <c r="B11638">
        <v>2009</v>
      </c>
      <c r="C11638">
        <v>8</v>
      </c>
      <c r="D11638">
        <v>8.1100626937770794</v>
      </c>
      <c r="E11638">
        <v>124.03598369049099</v>
      </c>
      <c r="F11638">
        <v>13.506016529159499</v>
      </c>
      <c r="G11638">
        <v>6.75300826457977</v>
      </c>
      <c r="H11638">
        <v>9.6362703456115693</v>
      </c>
      <c r="I11638">
        <v>10.153434698114401</v>
      </c>
    </row>
    <row r="11639" spans="1:9" x14ac:dyDescent="0.25">
      <c r="A11639" t="s">
        <v>77</v>
      </c>
      <c r="B11639">
        <v>2009</v>
      </c>
      <c r="C11639">
        <v>9</v>
      </c>
      <c r="D11639">
        <v>4.7314104755640001</v>
      </c>
      <c r="E11639">
        <v>122.699875873718</v>
      </c>
      <c r="F11639">
        <v>19.272547368984199</v>
      </c>
      <c r="G11639">
        <v>9.6362736844921102</v>
      </c>
      <c r="H11639">
        <v>18.9365295904541</v>
      </c>
      <c r="I11639">
        <v>6.5896792773628201</v>
      </c>
    </row>
    <row r="11640" spans="1:9" x14ac:dyDescent="0.25">
      <c r="A11640" t="s">
        <v>77</v>
      </c>
      <c r="B11640">
        <v>2009</v>
      </c>
      <c r="C11640">
        <v>10</v>
      </c>
      <c r="D11640">
        <v>3.0894400199055698</v>
      </c>
      <c r="E11640">
        <v>123.726038759308</v>
      </c>
      <c r="F11640">
        <v>20.811850037498498</v>
      </c>
      <c r="G11640">
        <v>10.405925018749199</v>
      </c>
      <c r="H11640">
        <v>17.394294273281101</v>
      </c>
      <c r="I11640">
        <v>4.9191352053308499</v>
      </c>
    </row>
    <row r="11641" spans="1:9" x14ac:dyDescent="0.25">
      <c r="A11641" t="s">
        <v>77</v>
      </c>
      <c r="B11641">
        <v>2009</v>
      </c>
      <c r="C11641">
        <v>11</v>
      </c>
      <c r="D11641">
        <v>3.76010882692814</v>
      </c>
      <c r="E11641">
        <v>123.245831910248</v>
      </c>
      <c r="F11641">
        <v>24.5932972058106</v>
      </c>
      <c r="G11641">
        <v>12.2966486029053</v>
      </c>
      <c r="H11641">
        <v>27.0375604299164</v>
      </c>
      <c r="I11641">
        <v>4.8367155957698804</v>
      </c>
    </row>
    <row r="11642" spans="1:9" x14ac:dyDescent="0.25">
      <c r="A11642" t="s">
        <v>77</v>
      </c>
      <c r="B11642">
        <v>2009</v>
      </c>
      <c r="C11642">
        <v>12</v>
      </c>
      <c r="D11642">
        <v>5.4194296852302504</v>
      </c>
      <c r="E11642">
        <v>123.693369692535</v>
      </c>
      <c r="F11642">
        <v>21.864724321479802</v>
      </c>
      <c r="G11642">
        <v>10.932362160739901</v>
      </c>
      <c r="H11642">
        <v>18.423324115810399</v>
      </c>
      <c r="I11642">
        <v>4.88485152841091</v>
      </c>
    </row>
    <row r="11643" spans="1:9" x14ac:dyDescent="0.25">
      <c r="A11643" t="s">
        <v>77</v>
      </c>
      <c r="B11643">
        <v>2010</v>
      </c>
      <c r="C11643">
        <v>1</v>
      </c>
      <c r="D11643">
        <v>6.5935197853899004</v>
      </c>
      <c r="E11643">
        <v>123.931483728027</v>
      </c>
      <c r="F11643">
        <v>18.5592328988457</v>
      </c>
      <c r="G11643">
        <v>9.2796164494228393</v>
      </c>
      <c r="H11643">
        <v>12.7773030810738</v>
      </c>
      <c r="I11643">
        <v>3.90531171546936</v>
      </c>
    </row>
    <row r="11644" spans="1:9" x14ac:dyDescent="0.25">
      <c r="A11644" t="s">
        <v>77</v>
      </c>
      <c r="B11644">
        <v>2010</v>
      </c>
      <c r="C11644">
        <v>2</v>
      </c>
      <c r="D11644">
        <v>7.9175868984699296</v>
      </c>
      <c r="E11644">
        <v>123.318930609741</v>
      </c>
      <c r="F11644">
        <v>21.7315213072586</v>
      </c>
      <c r="G11644">
        <v>10.8657606536293</v>
      </c>
      <c r="H11644">
        <v>22.270814441204099</v>
      </c>
      <c r="I11644">
        <v>4.4616328496551496</v>
      </c>
    </row>
    <row r="11645" spans="1:9" x14ac:dyDescent="0.25">
      <c r="A11645" t="s">
        <v>77</v>
      </c>
      <c r="B11645">
        <v>2010</v>
      </c>
      <c r="C11645">
        <v>3</v>
      </c>
      <c r="D11645">
        <v>13.6579916072559</v>
      </c>
      <c r="E11645">
        <v>123.60045487609899</v>
      </c>
      <c r="F11645">
        <v>13.0014940033531</v>
      </c>
      <c r="G11645">
        <v>6.5007470016765598</v>
      </c>
      <c r="H11645">
        <v>9.4180979267597191</v>
      </c>
      <c r="I11645">
        <v>9.7085343656730601</v>
      </c>
    </row>
    <row r="11646" spans="1:9" x14ac:dyDescent="0.25">
      <c r="A11646" t="s">
        <v>77</v>
      </c>
      <c r="B11646">
        <v>2010</v>
      </c>
      <c r="C11646">
        <v>4</v>
      </c>
      <c r="D11646">
        <v>18.004608940238999</v>
      </c>
      <c r="E11646">
        <v>122.55491791015599</v>
      </c>
      <c r="F11646">
        <v>7.1574039881897003</v>
      </c>
      <c r="G11646">
        <v>3.5787019940948501</v>
      </c>
      <c r="H11646">
        <v>3.3891710701513298</v>
      </c>
      <c r="I11646">
        <v>16.889785664424899</v>
      </c>
    </row>
    <row r="11647" spans="1:9" x14ac:dyDescent="0.25">
      <c r="A11647" t="s">
        <v>77</v>
      </c>
      <c r="B11647">
        <v>2010</v>
      </c>
      <c r="C11647">
        <v>5</v>
      </c>
      <c r="D11647">
        <v>16.423212253093698</v>
      </c>
      <c r="E11647">
        <v>121.886175578918</v>
      </c>
      <c r="F11647">
        <v>15.2839536856651</v>
      </c>
      <c r="G11647">
        <v>7.6419768428325696</v>
      </c>
      <c r="H11647">
        <v>22.892985402641301</v>
      </c>
      <c r="I11647">
        <v>18.066957960701</v>
      </c>
    </row>
    <row r="11648" spans="1:9" x14ac:dyDescent="0.25">
      <c r="A11648" t="s">
        <v>77</v>
      </c>
      <c r="B11648">
        <v>2010</v>
      </c>
      <c r="C11648">
        <v>6</v>
      </c>
      <c r="D11648">
        <v>15.4924511978149</v>
      </c>
      <c r="E11648">
        <v>122.06359430664099</v>
      </c>
      <c r="F11648">
        <v>7.2719573955488199</v>
      </c>
      <c r="G11648">
        <v>3.63597869777441</v>
      </c>
      <c r="H11648">
        <v>6.1544814890909203</v>
      </c>
      <c r="I11648">
        <v>17.079425153179201</v>
      </c>
    </row>
    <row r="11649" spans="1:9" x14ac:dyDescent="0.25">
      <c r="A11649" t="s">
        <v>77</v>
      </c>
      <c r="B11649">
        <v>2010</v>
      </c>
      <c r="C11649">
        <v>7</v>
      </c>
      <c r="D11649">
        <v>14.6324624170876</v>
      </c>
      <c r="E11649">
        <v>120.502131751099</v>
      </c>
      <c r="F11649">
        <v>8.9403209805870105</v>
      </c>
      <c r="G11649">
        <v>4.4701604902934999</v>
      </c>
      <c r="H11649">
        <v>11.568057130899399</v>
      </c>
      <c r="I11649">
        <v>15.4061074462509</v>
      </c>
    </row>
    <row r="11650" spans="1:9" x14ac:dyDescent="0.25">
      <c r="A11650" t="s">
        <v>77</v>
      </c>
      <c r="B11650">
        <v>2010</v>
      </c>
      <c r="C11650">
        <v>8</v>
      </c>
      <c r="D11650">
        <v>7.4320900343894998</v>
      </c>
      <c r="E11650">
        <v>122.854928039398</v>
      </c>
      <c r="F11650">
        <v>21.444078472404499</v>
      </c>
      <c r="G11650">
        <v>10.7220392362022</v>
      </c>
      <c r="H11650">
        <v>24.851996554622598</v>
      </c>
      <c r="I11650">
        <v>9.1698920018958994</v>
      </c>
    </row>
    <row r="11651" spans="1:9" x14ac:dyDescent="0.25">
      <c r="A11651" t="s">
        <v>77</v>
      </c>
      <c r="B11651">
        <v>2010</v>
      </c>
      <c r="C11651">
        <v>9</v>
      </c>
      <c r="D11651">
        <v>3.9486348895549699</v>
      </c>
      <c r="E11651">
        <v>123.385695009766</v>
      </c>
      <c r="F11651">
        <v>19.038372534828198</v>
      </c>
      <c r="G11651">
        <v>9.5191862674140904</v>
      </c>
      <c r="H11651">
        <v>15.939398742237101</v>
      </c>
      <c r="I11651">
        <v>6.0386113653039901</v>
      </c>
    </row>
    <row r="11652" spans="1:9" x14ac:dyDescent="0.25">
      <c r="A11652" t="s">
        <v>77</v>
      </c>
      <c r="B11652">
        <v>2010</v>
      </c>
      <c r="C11652">
        <v>10</v>
      </c>
      <c r="D11652">
        <v>3.5722444305658301</v>
      </c>
      <c r="E11652">
        <v>123.991775419006</v>
      </c>
      <c r="F11652">
        <v>18.568476949977899</v>
      </c>
      <c r="G11652">
        <v>9.2842384749889408</v>
      </c>
      <c r="H11652">
        <v>15.121183845748901</v>
      </c>
      <c r="I11652">
        <v>5.4988798691320397</v>
      </c>
    </row>
    <row r="11653" spans="1:9" x14ac:dyDescent="0.25">
      <c r="A11653" t="s">
        <v>77</v>
      </c>
      <c r="B11653">
        <v>2010</v>
      </c>
      <c r="C11653">
        <v>11</v>
      </c>
      <c r="D11653">
        <v>3.4393624079751999</v>
      </c>
      <c r="E11653">
        <v>123.93986385376</v>
      </c>
      <c r="F11653">
        <v>38.606092613601703</v>
      </c>
      <c r="G11653">
        <v>19.303046306800798</v>
      </c>
      <c r="H11653">
        <v>52.446226811065699</v>
      </c>
      <c r="I11653">
        <v>4.6747697265243504</v>
      </c>
    </row>
    <row r="11654" spans="1:9" x14ac:dyDescent="0.25">
      <c r="A11654" t="s">
        <v>77</v>
      </c>
      <c r="B11654">
        <v>2010</v>
      </c>
      <c r="C11654">
        <v>12</v>
      </c>
      <c r="D11654">
        <v>4.8100733783912597</v>
      </c>
      <c r="E11654">
        <v>123.835936352386</v>
      </c>
      <c r="F11654">
        <v>22.3507789214325</v>
      </c>
      <c r="G11654">
        <v>11.1753894607162</v>
      </c>
      <c r="H11654">
        <v>21.069712605743401</v>
      </c>
      <c r="I11654">
        <v>4.4811547691392901</v>
      </c>
    </row>
    <row r="11655" spans="1:9" x14ac:dyDescent="0.25">
      <c r="A11655" t="s">
        <v>77</v>
      </c>
      <c r="B11655">
        <v>2011</v>
      </c>
      <c r="C11655">
        <v>1</v>
      </c>
      <c r="D11655">
        <v>6.9124722488880099</v>
      </c>
      <c r="E11655">
        <v>124.01456833587601</v>
      </c>
      <c r="F11655">
        <v>20.633606697921799</v>
      </c>
      <c r="G11655">
        <v>10.316803348960899</v>
      </c>
      <c r="H11655">
        <v>14.5594150314903</v>
      </c>
      <c r="I11655">
        <v>4.0161002779102297</v>
      </c>
    </row>
    <row r="11656" spans="1:9" x14ac:dyDescent="0.25">
      <c r="A11656" t="s">
        <v>77</v>
      </c>
      <c r="B11656">
        <v>2011</v>
      </c>
      <c r="C11656">
        <v>2</v>
      </c>
      <c r="D11656">
        <v>8.1586306829071091</v>
      </c>
      <c r="E11656">
        <v>124.011860527344</v>
      </c>
      <c r="F11656">
        <v>16.2345906602669</v>
      </c>
      <c r="G11656">
        <v>8.1172953301334392</v>
      </c>
      <c r="H11656">
        <v>9.7168165905857098</v>
      </c>
      <c r="I11656">
        <v>4.4845917289686197</v>
      </c>
    </row>
    <row r="11657" spans="1:9" x14ac:dyDescent="0.25">
      <c r="A11657" t="s">
        <v>77</v>
      </c>
      <c r="B11657">
        <v>2011</v>
      </c>
      <c r="C11657">
        <v>3</v>
      </c>
      <c r="D11657">
        <v>12.270509921855901</v>
      </c>
      <c r="E11657">
        <v>123.123933479462</v>
      </c>
      <c r="F11657">
        <v>13.4155336817169</v>
      </c>
      <c r="G11657">
        <v>6.7077668408584596</v>
      </c>
      <c r="H11657">
        <v>8.4720885542869606</v>
      </c>
      <c r="I11657">
        <v>8.8184769960784894</v>
      </c>
    </row>
    <row r="11658" spans="1:9" x14ac:dyDescent="0.25">
      <c r="A11658" t="s">
        <v>77</v>
      </c>
      <c r="B11658">
        <v>2011</v>
      </c>
      <c r="C11658">
        <v>4</v>
      </c>
      <c r="D11658">
        <v>18.178156092166802</v>
      </c>
      <c r="E11658">
        <v>121.384541391602</v>
      </c>
      <c r="F11658">
        <v>9.1798988754272504</v>
      </c>
      <c r="G11658">
        <v>4.5899494377136199</v>
      </c>
      <c r="H11658">
        <v>4.5824086311721803</v>
      </c>
      <c r="I11658">
        <v>16.5994813673401</v>
      </c>
    </row>
    <row r="11659" spans="1:9" x14ac:dyDescent="0.25">
      <c r="A11659" t="s">
        <v>77</v>
      </c>
      <c r="B11659">
        <v>2011</v>
      </c>
      <c r="C11659">
        <v>5</v>
      </c>
      <c r="D11659">
        <v>19.707827959518401</v>
      </c>
      <c r="E11659">
        <v>119.49109079742399</v>
      </c>
      <c r="F11659">
        <v>8.5908017533493108</v>
      </c>
      <c r="G11659">
        <v>4.2954008766746501</v>
      </c>
      <c r="H11659">
        <v>16.5998605375671</v>
      </c>
      <c r="I11659">
        <v>20.2379315499496</v>
      </c>
    </row>
    <row r="11660" spans="1:9" x14ac:dyDescent="0.25">
      <c r="A11660" t="s">
        <v>77</v>
      </c>
      <c r="B11660">
        <v>2011</v>
      </c>
      <c r="C11660">
        <v>6</v>
      </c>
      <c r="D11660">
        <v>16.8519607085228</v>
      </c>
      <c r="E11660">
        <v>122.169358449402</v>
      </c>
      <c r="F11660">
        <v>10.497352000255599</v>
      </c>
      <c r="G11660">
        <v>5.2486760001277899</v>
      </c>
      <c r="H11660">
        <v>10.864228616457</v>
      </c>
      <c r="I11660">
        <v>18.6559883690453</v>
      </c>
    </row>
    <row r="11661" spans="1:9" x14ac:dyDescent="0.25">
      <c r="A11661" t="s">
        <v>77</v>
      </c>
      <c r="B11661">
        <v>2011</v>
      </c>
      <c r="C11661">
        <v>7</v>
      </c>
      <c r="D11661">
        <v>11.1019648667049</v>
      </c>
      <c r="E11661">
        <v>123.262050852966</v>
      </c>
      <c r="F11661">
        <v>35.381381920394901</v>
      </c>
      <c r="G11661">
        <v>17.6906909601975</v>
      </c>
      <c r="H11661">
        <v>55.922964026985198</v>
      </c>
      <c r="I11661">
        <v>12.7761537962341</v>
      </c>
    </row>
    <row r="11662" spans="1:9" x14ac:dyDescent="0.25">
      <c r="A11662" t="s">
        <v>77</v>
      </c>
      <c r="B11662">
        <v>2011</v>
      </c>
      <c r="C11662">
        <v>8</v>
      </c>
      <c r="D11662">
        <v>7.5310731087303102</v>
      </c>
      <c r="E11662">
        <v>123.272814728241</v>
      </c>
      <c r="F11662">
        <v>27.5069100435257</v>
      </c>
      <c r="G11662">
        <v>13.7534550217628</v>
      </c>
      <c r="H11662">
        <v>37.223950925293003</v>
      </c>
      <c r="I11662">
        <v>9.2664032221317303</v>
      </c>
    </row>
    <row r="11663" spans="1:9" x14ac:dyDescent="0.25">
      <c r="A11663" t="s">
        <v>77</v>
      </c>
      <c r="B11663">
        <v>2011</v>
      </c>
      <c r="C11663">
        <v>9</v>
      </c>
      <c r="D11663">
        <v>4.55365550755978</v>
      </c>
      <c r="E11663">
        <v>123.391257331696</v>
      </c>
      <c r="F11663">
        <v>18.5491079782295</v>
      </c>
      <c r="G11663">
        <v>9.2745539891147608</v>
      </c>
      <c r="H11663">
        <v>16.655178636627198</v>
      </c>
      <c r="I11663">
        <v>6.54728376326561</v>
      </c>
    </row>
    <row r="11664" spans="1:9" x14ac:dyDescent="0.25">
      <c r="A11664" t="s">
        <v>77</v>
      </c>
      <c r="B11664">
        <v>2011</v>
      </c>
      <c r="C11664">
        <v>10</v>
      </c>
      <c r="D11664">
        <v>3.5113130887508399</v>
      </c>
      <c r="E11664">
        <v>124.16295388351401</v>
      </c>
      <c r="F11664">
        <v>19.1734072543526</v>
      </c>
      <c r="G11664">
        <v>9.5867036271762807</v>
      </c>
      <c r="H11664">
        <v>13.1524485787582</v>
      </c>
      <c r="I11664">
        <v>5.5227287374639502</v>
      </c>
    </row>
    <row r="11665" spans="1:9" x14ac:dyDescent="0.25">
      <c r="A11665" t="s">
        <v>77</v>
      </c>
      <c r="B11665">
        <v>2011</v>
      </c>
      <c r="C11665">
        <v>11</v>
      </c>
      <c r="D11665">
        <v>3.90267544214726</v>
      </c>
      <c r="E11665">
        <v>124.250265704041</v>
      </c>
      <c r="F11665">
        <v>13.893162705059099</v>
      </c>
      <c r="G11665">
        <v>6.9465813525295301</v>
      </c>
      <c r="H11665">
        <v>4.6247841700267802</v>
      </c>
      <c r="I11665">
        <v>5.0222239586782402</v>
      </c>
    </row>
    <row r="11666" spans="1:9" x14ac:dyDescent="0.25">
      <c r="A11666" t="s">
        <v>77</v>
      </c>
      <c r="B11666">
        <v>2011</v>
      </c>
      <c r="C11666">
        <v>12</v>
      </c>
      <c r="D11666">
        <v>5.7538810627985004</v>
      </c>
      <c r="E11666">
        <v>122.91726073593099</v>
      </c>
      <c r="F11666">
        <v>28.342811741867099</v>
      </c>
      <c r="G11666">
        <v>14.1714058709335</v>
      </c>
      <c r="H11666">
        <v>32.910711514892597</v>
      </c>
      <c r="I11666">
        <v>4.9881833130359601</v>
      </c>
    </row>
    <row r="11667" spans="1:9" x14ac:dyDescent="0.25">
      <c r="A11667" t="s">
        <v>77</v>
      </c>
      <c r="B11667">
        <v>2012</v>
      </c>
      <c r="C11667">
        <v>1</v>
      </c>
      <c r="D11667">
        <v>7.4877877498245198</v>
      </c>
      <c r="E11667">
        <v>123.93147268219001</v>
      </c>
      <c r="F11667">
        <v>27.274951187972999</v>
      </c>
      <c r="G11667">
        <v>13.637475593986499</v>
      </c>
      <c r="H11667">
        <v>29.2805627669144</v>
      </c>
      <c r="I11667">
        <v>4.2658951981496802</v>
      </c>
    </row>
    <row r="11668" spans="1:9" x14ac:dyDescent="0.25">
      <c r="A11668" t="s">
        <v>77</v>
      </c>
      <c r="B11668">
        <v>2012</v>
      </c>
      <c r="C11668">
        <v>2</v>
      </c>
      <c r="D11668">
        <v>8.37961573173523</v>
      </c>
      <c r="E11668">
        <v>124.529303785553</v>
      </c>
      <c r="F11668">
        <v>20.657819713516201</v>
      </c>
      <c r="G11668">
        <v>10.3289098567581</v>
      </c>
      <c r="H11668">
        <v>15.745187660503399</v>
      </c>
      <c r="I11668">
        <v>4.8282606396198302</v>
      </c>
    </row>
    <row r="11669" spans="1:9" x14ac:dyDescent="0.25">
      <c r="A11669" t="s">
        <v>77</v>
      </c>
      <c r="B11669">
        <v>2012</v>
      </c>
      <c r="C11669">
        <v>3</v>
      </c>
      <c r="D11669">
        <v>14.9647198540306</v>
      </c>
      <c r="E11669">
        <v>123.772834326477</v>
      </c>
      <c r="F11669">
        <v>9.3934460963630695</v>
      </c>
      <c r="G11669">
        <v>4.6967230481815303</v>
      </c>
      <c r="H11669">
        <v>3.1203910176324801</v>
      </c>
      <c r="I11669">
        <v>10.8198214544678</v>
      </c>
    </row>
    <row r="11670" spans="1:9" x14ac:dyDescent="0.25">
      <c r="A11670" t="s">
        <v>77</v>
      </c>
      <c r="B11670">
        <v>2012</v>
      </c>
      <c r="C11670">
        <v>4</v>
      </c>
      <c r="D11670">
        <v>17.455495733413699</v>
      </c>
      <c r="E11670">
        <v>123.45005433898901</v>
      </c>
      <c r="F11670">
        <v>9.5155867186927807</v>
      </c>
      <c r="G11670">
        <v>4.7577933593463904</v>
      </c>
      <c r="H11670">
        <v>10.489328087520599</v>
      </c>
      <c r="I11670">
        <v>16.925714501419101</v>
      </c>
    </row>
    <row r="11671" spans="1:9" x14ac:dyDescent="0.25">
      <c r="A11671" t="s">
        <v>77</v>
      </c>
      <c r="B11671">
        <v>2012</v>
      </c>
      <c r="C11671">
        <v>5</v>
      </c>
      <c r="D11671">
        <v>19.830057328968099</v>
      </c>
      <c r="E11671">
        <v>121.404143250885</v>
      </c>
      <c r="F11671">
        <v>8.1923273218345596</v>
      </c>
      <c r="G11671">
        <v>4.0961636609172798</v>
      </c>
      <c r="H11671">
        <v>7.2329692241859398</v>
      </c>
      <c r="I11671">
        <v>21.1484440978432</v>
      </c>
    </row>
    <row r="11672" spans="1:9" x14ac:dyDescent="0.25">
      <c r="A11672" t="s">
        <v>77</v>
      </c>
      <c r="B11672">
        <v>2012</v>
      </c>
      <c r="C11672">
        <v>6</v>
      </c>
      <c r="D11672">
        <v>15.373215330581701</v>
      </c>
      <c r="E11672">
        <v>119.734729151764</v>
      </c>
      <c r="F11672">
        <v>12.30935414608</v>
      </c>
      <c r="G11672">
        <v>6.15467707304001</v>
      </c>
      <c r="H11672">
        <v>20.729121411094699</v>
      </c>
      <c r="I11672">
        <v>16.284167386970498</v>
      </c>
    </row>
    <row r="11673" spans="1:9" x14ac:dyDescent="0.25">
      <c r="A11673" t="s">
        <v>77</v>
      </c>
      <c r="B11673">
        <v>2012</v>
      </c>
      <c r="C11673">
        <v>7</v>
      </c>
      <c r="D11673">
        <v>12.0093276489544</v>
      </c>
      <c r="E11673">
        <v>123.343615307159</v>
      </c>
      <c r="F11673">
        <v>17.924331502017999</v>
      </c>
      <c r="G11673">
        <v>8.9621657510089907</v>
      </c>
      <c r="H11673">
        <v>22.440849463100399</v>
      </c>
      <c r="I11673">
        <v>13.6020595563316</v>
      </c>
    </row>
    <row r="11674" spans="1:9" x14ac:dyDescent="0.25">
      <c r="A11674" t="s">
        <v>77</v>
      </c>
      <c r="B11674">
        <v>2012</v>
      </c>
      <c r="C11674">
        <v>8</v>
      </c>
      <c r="D11674">
        <v>7.8792200290203098</v>
      </c>
      <c r="E11674">
        <v>122.972357532654</v>
      </c>
      <c r="F11674">
        <v>18.724342917461399</v>
      </c>
      <c r="G11674">
        <v>9.3621714587306997</v>
      </c>
      <c r="H11674">
        <v>19.444970362358099</v>
      </c>
      <c r="I11674">
        <v>9.6184156586742393</v>
      </c>
    </row>
    <row r="11675" spans="1:9" x14ac:dyDescent="0.25">
      <c r="A11675" t="s">
        <v>77</v>
      </c>
      <c r="B11675">
        <v>2012</v>
      </c>
      <c r="C11675">
        <v>9</v>
      </c>
      <c r="D11675">
        <v>4.4296707700824696</v>
      </c>
      <c r="E11675">
        <v>124.13999684799199</v>
      </c>
      <c r="F11675">
        <v>17.858799958171801</v>
      </c>
      <c r="G11675">
        <v>8.92939997908592</v>
      </c>
      <c r="H11675">
        <v>12.968723779163399</v>
      </c>
      <c r="I11675">
        <v>6.5977371859455101</v>
      </c>
    </row>
    <row r="11676" spans="1:9" x14ac:dyDescent="0.25">
      <c r="A11676" t="s">
        <v>77</v>
      </c>
      <c r="B11676">
        <v>2012</v>
      </c>
      <c r="C11676">
        <v>10</v>
      </c>
      <c r="D11676">
        <v>3.7011910250759201</v>
      </c>
      <c r="E11676">
        <v>123.26338009826701</v>
      </c>
      <c r="F11676">
        <v>20.277881003036502</v>
      </c>
      <c r="G11676">
        <v>10.138940501518301</v>
      </c>
      <c r="H11676">
        <v>19.5762754317856</v>
      </c>
      <c r="I11676">
        <v>5.5244700161170996</v>
      </c>
    </row>
    <row r="11677" spans="1:9" x14ac:dyDescent="0.25">
      <c r="A11677" t="s">
        <v>77</v>
      </c>
      <c r="B11677">
        <v>2012</v>
      </c>
      <c r="C11677">
        <v>11</v>
      </c>
      <c r="D11677">
        <v>3.5823991103363002</v>
      </c>
      <c r="E11677">
        <v>123.042420321503</v>
      </c>
      <c r="F11677">
        <v>19.929111298065202</v>
      </c>
      <c r="G11677">
        <v>9.9645556490325902</v>
      </c>
      <c r="H11677">
        <v>18.569653986091598</v>
      </c>
      <c r="I11677">
        <v>4.7399460819578199</v>
      </c>
    </row>
    <row r="11678" spans="1:9" x14ac:dyDescent="0.25">
      <c r="A11678" t="s">
        <v>77</v>
      </c>
      <c r="B11678">
        <v>2012</v>
      </c>
      <c r="C11678">
        <v>12</v>
      </c>
      <c r="D11678">
        <v>4.8748607897853899</v>
      </c>
      <c r="E11678">
        <v>124.497770587921</v>
      </c>
      <c r="F11678">
        <v>25.3151956951904</v>
      </c>
      <c r="G11678">
        <v>12.6575978475952</v>
      </c>
      <c r="H11678">
        <v>22.679702362842601</v>
      </c>
      <c r="I11678">
        <v>4.5517355388593703</v>
      </c>
    </row>
    <row r="11679" spans="1:9" x14ac:dyDescent="0.25">
      <c r="A11679" t="s">
        <v>77</v>
      </c>
      <c r="B11679">
        <v>2013</v>
      </c>
      <c r="C11679">
        <v>1</v>
      </c>
      <c r="D11679">
        <v>6.5879378682661098</v>
      </c>
      <c r="E11679">
        <v>124.340117509308</v>
      </c>
      <c r="F11679">
        <v>22.852857871589698</v>
      </c>
      <c r="G11679">
        <v>11.426428935794799</v>
      </c>
      <c r="H11679">
        <v>21.333225621242502</v>
      </c>
      <c r="I11679">
        <v>3.9899397282981899</v>
      </c>
    </row>
    <row r="11680" spans="1:9" x14ac:dyDescent="0.25">
      <c r="A11680" t="s">
        <v>77</v>
      </c>
      <c r="B11680">
        <v>2013</v>
      </c>
      <c r="C11680">
        <v>2</v>
      </c>
      <c r="D11680">
        <v>6.6934040995311701</v>
      </c>
      <c r="E11680">
        <v>124.51297143295299</v>
      </c>
      <c r="F11680">
        <v>18.667326604785899</v>
      </c>
      <c r="G11680">
        <v>9.33366330239296</v>
      </c>
      <c r="H11680">
        <v>13.8934134207821</v>
      </c>
      <c r="I11680">
        <v>4.0486893841314302</v>
      </c>
    </row>
    <row r="11681" spans="1:9" x14ac:dyDescent="0.25">
      <c r="A11681" t="s">
        <v>77</v>
      </c>
      <c r="B11681">
        <v>2013</v>
      </c>
      <c r="C11681">
        <v>3</v>
      </c>
      <c r="D11681">
        <v>10.2066204652024</v>
      </c>
      <c r="E11681">
        <v>124.278151337738</v>
      </c>
      <c r="F11681">
        <v>13.070324291553501</v>
      </c>
      <c r="G11681">
        <v>6.5351621457767504</v>
      </c>
      <c r="H11681">
        <v>4.8872651836967496</v>
      </c>
      <c r="I11681">
        <v>7.6820542521762798</v>
      </c>
    </row>
    <row r="11682" spans="1:9" x14ac:dyDescent="0.25">
      <c r="A11682" t="s">
        <v>77</v>
      </c>
      <c r="B11682">
        <v>2013</v>
      </c>
      <c r="C11682">
        <v>4</v>
      </c>
      <c r="D11682">
        <v>18.151533190326699</v>
      </c>
      <c r="E11682">
        <v>123.20598275878901</v>
      </c>
      <c r="F11682">
        <v>7.89315334383011</v>
      </c>
      <c r="G11682">
        <v>3.9465766719150501</v>
      </c>
      <c r="H11682">
        <v>7.1284639393329599</v>
      </c>
      <c r="I11682">
        <v>17.443265044860802</v>
      </c>
    </row>
    <row r="11683" spans="1:9" x14ac:dyDescent="0.25">
      <c r="A11683" t="s">
        <v>77</v>
      </c>
      <c r="B11683">
        <v>2013</v>
      </c>
      <c r="C11683">
        <v>5</v>
      </c>
      <c r="D11683">
        <v>20.156142403450001</v>
      </c>
      <c r="E11683">
        <v>120.391826193542</v>
      </c>
      <c r="F11683">
        <v>11.0587582666206</v>
      </c>
      <c r="G11683">
        <v>5.5293791333103197</v>
      </c>
      <c r="H11683">
        <v>16.019469582042699</v>
      </c>
      <c r="I11683">
        <v>20.8741396746635</v>
      </c>
    </row>
    <row r="11684" spans="1:9" x14ac:dyDescent="0.25">
      <c r="A11684" t="s">
        <v>77</v>
      </c>
      <c r="B11684">
        <v>2013</v>
      </c>
      <c r="C11684">
        <v>6</v>
      </c>
      <c r="D11684">
        <v>17.248577547511999</v>
      </c>
      <c r="E11684">
        <v>122.33871974029501</v>
      </c>
      <c r="F11684">
        <v>12.417778504123699</v>
      </c>
      <c r="G11684">
        <v>6.2088892520618399</v>
      </c>
      <c r="H11684">
        <v>19.0674048858452</v>
      </c>
      <c r="I11684">
        <v>18.990764128780398</v>
      </c>
    </row>
    <row r="11685" spans="1:9" x14ac:dyDescent="0.25">
      <c r="A11685" t="s">
        <v>77</v>
      </c>
      <c r="B11685">
        <v>2013</v>
      </c>
      <c r="C11685">
        <v>7</v>
      </c>
      <c r="D11685">
        <v>12.696177312784201</v>
      </c>
      <c r="E11685">
        <v>123.24298814010599</v>
      </c>
      <c r="F11685">
        <v>12.236708611927</v>
      </c>
      <c r="G11685">
        <v>6.1183543059635204</v>
      </c>
      <c r="H11685">
        <v>12.296868726234401</v>
      </c>
      <c r="I11685">
        <v>14.283658215217599</v>
      </c>
    </row>
    <row r="11686" spans="1:9" x14ac:dyDescent="0.25">
      <c r="A11686" t="s">
        <v>77</v>
      </c>
      <c r="B11686">
        <v>2013</v>
      </c>
      <c r="C11686">
        <v>8</v>
      </c>
      <c r="D11686">
        <v>8.4342589170551303</v>
      </c>
      <c r="E11686">
        <v>123.785498696594</v>
      </c>
      <c r="F11686">
        <v>11.3943426061058</v>
      </c>
      <c r="G11686">
        <v>5.6971713030529001</v>
      </c>
      <c r="H11686">
        <v>7.21154009249687</v>
      </c>
      <c r="I11686">
        <v>10.517181130771601</v>
      </c>
    </row>
    <row r="11687" spans="1:9" x14ac:dyDescent="0.25">
      <c r="A11687" t="s">
        <v>77</v>
      </c>
      <c r="B11687">
        <v>2013</v>
      </c>
      <c r="C11687">
        <v>9</v>
      </c>
      <c r="D11687">
        <v>4.8058473607921597</v>
      </c>
      <c r="E11687">
        <v>124.121162324677</v>
      </c>
      <c r="F11687">
        <v>18.431921492004399</v>
      </c>
      <c r="G11687">
        <v>9.2159607460021995</v>
      </c>
      <c r="H11687">
        <v>14.606303371563</v>
      </c>
      <c r="I11687">
        <v>6.9428356957721702</v>
      </c>
    </row>
    <row r="11688" spans="1:9" x14ac:dyDescent="0.25">
      <c r="A11688" t="s">
        <v>77</v>
      </c>
      <c r="B11688">
        <v>2013</v>
      </c>
      <c r="C11688">
        <v>10</v>
      </c>
      <c r="D11688">
        <v>3.7180984367895098</v>
      </c>
      <c r="E11688">
        <v>122.503631726837</v>
      </c>
      <c r="F11688">
        <v>23.437220897789</v>
      </c>
      <c r="G11688">
        <v>11.7186104488945</v>
      </c>
      <c r="H11688">
        <v>24.099104297122999</v>
      </c>
      <c r="I11688">
        <v>5.5204460803270301</v>
      </c>
    </row>
    <row r="11689" spans="1:9" x14ac:dyDescent="0.25">
      <c r="A11689" t="s">
        <v>77</v>
      </c>
      <c r="B11689">
        <v>2013</v>
      </c>
      <c r="C11689">
        <v>11</v>
      </c>
      <c r="D11689">
        <v>3.7665920667409898</v>
      </c>
      <c r="E11689">
        <v>123.111778530121</v>
      </c>
      <c r="F11689">
        <v>25.9212860579681</v>
      </c>
      <c r="G11689">
        <v>12.9606430289841</v>
      </c>
      <c r="H11689">
        <v>28.967667765808098</v>
      </c>
      <c r="I11689">
        <v>4.8637311286068003</v>
      </c>
    </row>
    <row r="11690" spans="1:9" x14ac:dyDescent="0.25">
      <c r="A11690" t="s">
        <v>77</v>
      </c>
      <c r="B11690">
        <v>2013</v>
      </c>
      <c r="C11690">
        <v>12</v>
      </c>
      <c r="D11690">
        <v>5.8400349445199904</v>
      </c>
      <c r="E11690">
        <v>123.74679995132399</v>
      </c>
      <c r="F11690">
        <v>19.407417871360799</v>
      </c>
      <c r="G11690">
        <v>9.7037089356803907</v>
      </c>
      <c r="H11690">
        <v>15.182487476654</v>
      </c>
      <c r="I11690">
        <v>5.1098887157535504</v>
      </c>
    </row>
    <row r="11691" spans="1:9" x14ac:dyDescent="0.25">
      <c r="A11691" t="s">
        <v>77</v>
      </c>
      <c r="B11691">
        <v>2014</v>
      </c>
      <c r="C11691">
        <v>1</v>
      </c>
      <c r="D11691">
        <v>7.2293028283023801</v>
      </c>
      <c r="E11691">
        <v>124.427094981232</v>
      </c>
      <c r="F11691">
        <v>19.9560688373566</v>
      </c>
      <c r="G11691">
        <v>9.9780344186782806</v>
      </c>
      <c r="H11691">
        <v>14.1928732667732</v>
      </c>
      <c r="I11691">
        <v>4.0902848389720896</v>
      </c>
    </row>
    <row r="11692" spans="1:9" x14ac:dyDescent="0.25">
      <c r="A11692" t="s">
        <v>77</v>
      </c>
      <c r="B11692">
        <v>2014</v>
      </c>
      <c r="C11692">
        <v>2</v>
      </c>
      <c r="D11692">
        <v>12.011303428525901</v>
      </c>
      <c r="E11692">
        <v>124.129042563477</v>
      </c>
      <c r="F11692">
        <v>14.247594778404199</v>
      </c>
      <c r="G11692">
        <v>7.12379738920212</v>
      </c>
      <c r="H11692">
        <v>8.48842462907791</v>
      </c>
      <c r="I11692">
        <v>5.8822636297035196</v>
      </c>
    </row>
    <row r="11693" spans="1:9" x14ac:dyDescent="0.25">
      <c r="A11693" t="s">
        <v>77</v>
      </c>
      <c r="B11693">
        <v>2014</v>
      </c>
      <c r="C11693">
        <v>3</v>
      </c>
      <c r="D11693">
        <v>16.334240531826001</v>
      </c>
      <c r="E11693">
        <v>123.836425087433</v>
      </c>
      <c r="F11693">
        <v>13.4202618305016</v>
      </c>
      <c r="G11693">
        <v>6.7101309152507804</v>
      </c>
      <c r="H11693">
        <v>7.6113213321208901</v>
      </c>
      <c r="I11693">
        <v>11.2939490780354</v>
      </c>
    </row>
    <row r="11694" spans="1:9" x14ac:dyDescent="0.25">
      <c r="A11694" t="s">
        <v>77</v>
      </c>
      <c r="B11694">
        <v>2014</v>
      </c>
      <c r="C11694">
        <v>4</v>
      </c>
      <c r="D11694">
        <v>17.191652128505702</v>
      </c>
      <c r="E11694">
        <v>122.447122490845</v>
      </c>
      <c r="F11694">
        <v>8.4605042695140806</v>
      </c>
      <c r="G11694">
        <v>4.2302521347570403</v>
      </c>
      <c r="H11694">
        <v>7.3609681303596499</v>
      </c>
      <c r="I11694">
        <v>16.311010169811201</v>
      </c>
    </row>
    <row r="11695" spans="1:9" x14ac:dyDescent="0.25">
      <c r="A11695" t="s">
        <v>77</v>
      </c>
      <c r="B11695">
        <v>2014</v>
      </c>
      <c r="C11695">
        <v>5</v>
      </c>
      <c r="D11695">
        <v>19.886143490009299</v>
      </c>
      <c r="E11695">
        <v>122.17785834808301</v>
      </c>
      <c r="F11695">
        <v>9.4784137732696507</v>
      </c>
      <c r="G11695">
        <v>4.7392068866348298</v>
      </c>
      <c r="H11695">
        <v>14.2015752352333</v>
      </c>
      <c r="I11695">
        <v>21.570522751865401</v>
      </c>
    </row>
    <row r="11696" spans="1:9" x14ac:dyDescent="0.25">
      <c r="A11696" t="s">
        <v>77</v>
      </c>
      <c r="B11696">
        <v>2014</v>
      </c>
      <c r="C11696">
        <v>6</v>
      </c>
      <c r="D11696">
        <v>17.120374547157301</v>
      </c>
      <c r="E11696">
        <v>121.78228758621199</v>
      </c>
      <c r="F11696">
        <v>8.3002512515831004</v>
      </c>
      <c r="G11696">
        <v>4.1501256257915502</v>
      </c>
      <c r="H11696">
        <v>13.068171101942101</v>
      </c>
      <c r="I11696">
        <v>18.583642646655999</v>
      </c>
    </row>
    <row r="11697" spans="1:9" x14ac:dyDescent="0.25">
      <c r="A11697" t="s">
        <v>77</v>
      </c>
      <c r="B11697">
        <v>2014</v>
      </c>
      <c r="C11697">
        <v>7</v>
      </c>
      <c r="D11697">
        <v>12.9162197498322</v>
      </c>
      <c r="E11697">
        <v>123.253470181274</v>
      </c>
      <c r="F11697">
        <v>13.355772739143401</v>
      </c>
      <c r="G11697">
        <v>6.6778863695716897</v>
      </c>
      <c r="H11697">
        <v>15.712498530387901</v>
      </c>
      <c r="I11697">
        <v>14.701825156745899</v>
      </c>
    </row>
    <row r="11698" spans="1:9" x14ac:dyDescent="0.25">
      <c r="A11698" t="s">
        <v>77</v>
      </c>
      <c r="B11698">
        <v>2014</v>
      </c>
      <c r="C11698">
        <v>8</v>
      </c>
      <c r="D11698">
        <v>8.3625218945026401</v>
      </c>
      <c r="E11698">
        <v>123.802646573334</v>
      </c>
      <c r="F11698">
        <v>29.726919975547801</v>
      </c>
      <c r="G11698">
        <v>14.863459987773901</v>
      </c>
      <c r="H11698">
        <v>36.438215823631303</v>
      </c>
      <c r="I11698">
        <v>10.250474593954101</v>
      </c>
    </row>
    <row r="11699" spans="1:9" x14ac:dyDescent="0.25">
      <c r="A11699" t="s">
        <v>77</v>
      </c>
      <c r="B11699">
        <v>2014</v>
      </c>
      <c r="C11699">
        <v>9</v>
      </c>
      <c r="D11699">
        <v>4.4174913737869304</v>
      </c>
      <c r="E11699">
        <v>123.034942905731</v>
      </c>
      <c r="F11699">
        <v>14.9933230958748</v>
      </c>
      <c r="G11699">
        <v>7.4966615479373901</v>
      </c>
      <c r="H11699">
        <v>13.6329408007908</v>
      </c>
      <c r="I11699">
        <v>6.3043173168659203</v>
      </c>
    </row>
    <row r="11700" spans="1:9" x14ac:dyDescent="0.25">
      <c r="A11700" t="s">
        <v>77</v>
      </c>
      <c r="B11700">
        <v>2014</v>
      </c>
      <c r="C11700">
        <v>10</v>
      </c>
      <c r="D11700">
        <v>3.8236198207807601</v>
      </c>
      <c r="E11700">
        <v>124.160625391846</v>
      </c>
      <c r="F11700">
        <v>22.501905455780001</v>
      </c>
      <c r="G11700">
        <v>11.250952727890001</v>
      </c>
      <c r="H11700">
        <v>21.327224037513702</v>
      </c>
      <c r="I11700">
        <v>5.7036053622293501</v>
      </c>
    </row>
    <row r="11701" spans="1:9" x14ac:dyDescent="0.25">
      <c r="A11701" t="s">
        <v>77</v>
      </c>
      <c r="B11701">
        <v>2014</v>
      </c>
      <c r="C11701">
        <v>11</v>
      </c>
      <c r="D11701">
        <v>3.94155538416386</v>
      </c>
      <c r="E11701">
        <v>123.92212825225801</v>
      </c>
      <c r="F11701">
        <v>16.147403633098602</v>
      </c>
      <c r="G11701">
        <v>8.0737018165493009</v>
      </c>
      <c r="H11701">
        <v>8.4159918062686891</v>
      </c>
      <c r="I11701">
        <v>5.0712588631057702</v>
      </c>
    </row>
    <row r="11702" spans="1:9" x14ac:dyDescent="0.25">
      <c r="A11702" t="s">
        <v>77</v>
      </c>
      <c r="B11702">
        <v>2014</v>
      </c>
      <c r="C11702">
        <v>12</v>
      </c>
      <c r="D11702">
        <v>5.7868437520170204</v>
      </c>
      <c r="E11702">
        <v>123.560621754761</v>
      </c>
      <c r="F11702">
        <v>26.832005785446199</v>
      </c>
      <c r="G11702">
        <v>13.4160028927231</v>
      </c>
      <c r="H11702">
        <v>31.033494478034999</v>
      </c>
      <c r="I11702">
        <v>5.0778553268861799</v>
      </c>
    </row>
    <row r="11703" spans="1:9" x14ac:dyDescent="0.25">
      <c r="A11703" t="s">
        <v>78</v>
      </c>
      <c r="B11703">
        <v>2002</v>
      </c>
      <c r="C11703">
        <v>1</v>
      </c>
      <c r="D11703">
        <v>15.640182237942801</v>
      </c>
      <c r="E11703">
        <v>325.403162397156</v>
      </c>
      <c r="F11703">
        <v>30.246037531814601</v>
      </c>
      <c r="G11703">
        <v>15.1230187659073</v>
      </c>
      <c r="H11703">
        <v>20.7548897364426</v>
      </c>
      <c r="I11703">
        <v>9.5307521104049702</v>
      </c>
    </row>
    <row r="11704" spans="1:9" x14ac:dyDescent="0.25">
      <c r="A11704" t="s">
        <v>78</v>
      </c>
      <c r="B11704">
        <v>2002</v>
      </c>
      <c r="C11704">
        <v>2</v>
      </c>
      <c r="D11704">
        <v>17.427810888166999</v>
      </c>
      <c r="E11704">
        <v>325.50446294403099</v>
      </c>
      <c r="F11704">
        <v>23.9689032201576</v>
      </c>
      <c r="G11704">
        <v>11.9844516100788</v>
      </c>
      <c r="H11704">
        <v>14.2584663723469</v>
      </c>
      <c r="I11704">
        <v>9.9096363735961894</v>
      </c>
    </row>
    <row r="11705" spans="1:9" x14ac:dyDescent="0.25">
      <c r="A11705" t="s">
        <v>78</v>
      </c>
      <c r="B11705">
        <v>2002</v>
      </c>
      <c r="C11705">
        <v>3</v>
      </c>
      <c r="D11705">
        <v>30.747918591558999</v>
      </c>
      <c r="E11705">
        <v>325.42672442840598</v>
      </c>
      <c r="F11705">
        <v>16.073528225050001</v>
      </c>
      <c r="G11705">
        <v>8.03676411252499</v>
      </c>
      <c r="H11705">
        <v>8.7680300475359001</v>
      </c>
      <c r="I11705">
        <v>18.976414147167201</v>
      </c>
    </row>
    <row r="11706" spans="1:9" x14ac:dyDescent="0.25">
      <c r="A11706" t="s">
        <v>78</v>
      </c>
      <c r="B11706">
        <v>2002</v>
      </c>
      <c r="C11706">
        <v>4</v>
      </c>
      <c r="D11706">
        <v>40.616003013806299</v>
      </c>
      <c r="E11706">
        <v>319.241003367004</v>
      </c>
      <c r="F11706">
        <v>11.1299517554617</v>
      </c>
      <c r="G11706">
        <v>5.5649758777308502</v>
      </c>
      <c r="H11706">
        <v>1.6206658060419601</v>
      </c>
      <c r="I11706">
        <v>30.2906489444828</v>
      </c>
    </row>
    <row r="11707" spans="1:9" x14ac:dyDescent="0.25">
      <c r="A11707" t="s">
        <v>78</v>
      </c>
      <c r="B11707">
        <v>2002</v>
      </c>
      <c r="C11707">
        <v>5</v>
      </c>
      <c r="D11707">
        <v>43.319388826431599</v>
      </c>
      <c r="E11707">
        <v>304.73526820098903</v>
      </c>
      <c r="F11707">
        <v>13.580198344645501</v>
      </c>
      <c r="G11707">
        <v>6.7900991723227504</v>
      </c>
      <c r="H11707">
        <v>9.5798257072925601</v>
      </c>
      <c r="I11707">
        <v>36.173306724538797</v>
      </c>
    </row>
    <row r="11708" spans="1:9" x14ac:dyDescent="0.25">
      <c r="A11708" t="s">
        <v>78</v>
      </c>
      <c r="B11708">
        <v>2002</v>
      </c>
      <c r="C11708">
        <v>6</v>
      </c>
      <c r="D11708">
        <v>38.296161880363798</v>
      </c>
      <c r="E11708">
        <v>287.70242496795697</v>
      </c>
      <c r="F11708">
        <v>20.127081455078098</v>
      </c>
      <c r="G11708">
        <v>10.063540727539101</v>
      </c>
      <c r="H11708">
        <v>20.756880009956401</v>
      </c>
      <c r="I11708">
        <v>32.094675650787401</v>
      </c>
    </row>
    <row r="11709" spans="1:9" x14ac:dyDescent="0.25">
      <c r="A11709" t="s">
        <v>78</v>
      </c>
      <c r="B11709">
        <v>2002</v>
      </c>
      <c r="C11709">
        <v>7</v>
      </c>
      <c r="D11709">
        <v>22.997376769062299</v>
      </c>
      <c r="E11709">
        <v>281.97505377380401</v>
      </c>
      <c r="F11709">
        <v>21.227360640678398</v>
      </c>
      <c r="G11709">
        <v>10.613680320339199</v>
      </c>
      <c r="H11709">
        <v>24.1380257268906</v>
      </c>
      <c r="I11709">
        <v>21.188804461421999</v>
      </c>
    </row>
    <row r="11710" spans="1:9" x14ac:dyDescent="0.25">
      <c r="A11710" t="s">
        <v>78</v>
      </c>
      <c r="B11710">
        <v>2002</v>
      </c>
      <c r="C11710">
        <v>8</v>
      </c>
      <c r="D11710">
        <v>19.419173608722598</v>
      </c>
      <c r="E11710">
        <v>282.88631636535598</v>
      </c>
      <c r="F11710">
        <v>10.7500973037529</v>
      </c>
      <c r="G11710">
        <v>5.3750486518764502</v>
      </c>
      <c r="H11710">
        <v>1.11080308716536</v>
      </c>
      <c r="I11710">
        <v>18.597658921632799</v>
      </c>
    </row>
    <row r="11711" spans="1:9" x14ac:dyDescent="0.25">
      <c r="A11711" t="s">
        <v>78</v>
      </c>
      <c r="B11711">
        <v>2002</v>
      </c>
      <c r="C11711">
        <v>9</v>
      </c>
      <c r="D11711">
        <v>9.5381325484854003</v>
      </c>
      <c r="E11711">
        <v>286.97710410614002</v>
      </c>
      <c r="F11711">
        <v>14.0565760662556</v>
      </c>
      <c r="G11711">
        <v>7.0282880331277902</v>
      </c>
      <c r="H11711">
        <v>8.5665154280042692</v>
      </c>
      <c r="I11711">
        <v>11.669443259482399</v>
      </c>
    </row>
    <row r="11712" spans="1:9" x14ac:dyDescent="0.25">
      <c r="A11712" t="s">
        <v>78</v>
      </c>
      <c r="B11712">
        <v>2002</v>
      </c>
      <c r="C11712">
        <v>10</v>
      </c>
      <c r="D11712">
        <v>4.7552364236921099</v>
      </c>
      <c r="E11712">
        <v>296.29424101898201</v>
      </c>
      <c r="F11712">
        <v>16.440617593722301</v>
      </c>
      <c r="G11712">
        <v>8.2203087968611701</v>
      </c>
      <c r="H11712">
        <v>13.1040681259108</v>
      </c>
      <c r="I11712">
        <v>8.5238354917049399</v>
      </c>
    </row>
    <row r="11713" spans="1:9" x14ac:dyDescent="0.25">
      <c r="A11713" t="s">
        <v>78</v>
      </c>
      <c r="B11713">
        <v>2002</v>
      </c>
      <c r="C11713">
        <v>11</v>
      </c>
      <c r="D11713">
        <v>4.6496403363964003</v>
      </c>
      <c r="E11713">
        <v>306.83930919189498</v>
      </c>
      <c r="F11713">
        <v>20.813623004531902</v>
      </c>
      <c r="G11713">
        <v>10.406811502265899</v>
      </c>
      <c r="H11713">
        <v>14.148139220285399</v>
      </c>
      <c r="I11713">
        <v>7.7634743564558004</v>
      </c>
    </row>
    <row r="11714" spans="1:9" x14ac:dyDescent="0.25">
      <c r="A11714" t="s">
        <v>78</v>
      </c>
      <c r="B11714">
        <v>2002</v>
      </c>
      <c r="C11714">
        <v>12</v>
      </c>
      <c r="D11714">
        <v>8.0550191984799504</v>
      </c>
      <c r="E11714">
        <v>313.21277940856902</v>
      </c>
      <c r="F11714">
        <v>16.371239887104</v>
      </c>
      <c r="G11714">
        <v>8.1856199435520196</v>
      </c>
      <c r="H11714">
        <v>3.2877201090788799</v>
      </c>
      <c r="I11714">
        <v>8.4230140907955207</v>
      </c>
    </row>
    <row r="11715" spans="1:9" x14ac:dyDescent="0.25">
      <c r="A11715" t="s">
        <v>78</v>
      </c>
      <c r="B11715">
        <v>2003</v>
      </c>
      <c r="C11715">
        <v>1</v>
      </c>
      <c r="D11715">
        <v>14.626001085909101</v>
      </c>
      <c r="E11715">
        <v>319.51284207122802</v>
      </c>
      <c r="F11715">
        <v>20.212815140934001</v>
      </c>
      <c r="G11715">
        <v>10.106407570467001</v>
      </c>
      <c r="H11715">
        <v>9.0962735072660497</v>
      </c>
      <c r="I11715">
        <v>9.0654852890968307</v>
      </c>
    </row>
    <row r="11716" spans="1:9" x14ac:dyDescent="0.25">
      <c r="A11716" t="s">
        <v>78</v>
      </c>
      <c r="B11716">
        <v>2003</v>
      </c>
      <c r="C11716">
        <v>2</v>
      </c>
      <c r="D11716">
        <v>17.814001146843999</v>
      </c>
      <c r="E11716">
        <v>324.112181289673</v>
      </c>
      <c r="F11716">
        <v>19.193125822105401</v>
      </c>
      <c r="G11716">
        <v>9.5965629110527093</v>
      </c>
      <c r="H11716">
        <v>6.7412462513637603</v>
      </c>
      <c r="I11716">
        <v>9.9023550370311693</v>
      </c>
    </row>
    <row r="11717" spans="1:9" x14ac:dyDescent="0.25">
      <c r="A11717" t="s">
        <v>78</v>
      </c>
      <c r="B11717">
        <v>2003</v>
      </c>
      <c r="C11717">
        <v>3</v>
      </c>
      <c r="D11717">
        <v>28.5141403776896</v>
      </c>
      <c r="E11717">
        <v>323.88033833252001</v>
      </c>
      <c r="F11717">
        <v>13.609643913431199</v>
      </c>
      <c r="G11717">
        <v>6.8048219567155801</v>
      </c>
      <c r="H11717">
        <v>0.59789287220478105</v>
      </c>
      <c r="I11717">
        <v>18.081834266605401</v>
      </c>
    </row>
    <row r="11718" spans="1:9" x14ac:dyDescent="0.25">
      <c r="A11718" t="s">
        <v>78</v>
      </c>
      <c r="B11718">
        <v>2003</v>
      </c>
      <c r="C11718">
        <v>4</v>
      </c>
      <c r="D11718">
        <v>32.729706027994098</v>
      </c>
      <c r="E11718">
        <v>319.79950893096901</v>
      </c>
      <c r="F11718">
        <v>15.694287365946799</v>
      </c>
      <c r="G11718">
        <v>7.8471436829733801</v>
      </c>
      <c r="H11718">
        <v>11.878697273941</v>
      </c>
      <c r="I11718">
        <v>25.8110431709671</v>
      </c>
    </row>
    <row r="11719" spans="1:9" x14ac:dyDescent="0.25">
      <c r="A11719" t="s">
        <v>78</v>
      </c>
      <c r="B11719">
        <v>2003</v>
      </c>
      <c r="C11719">
        <v>5</v>
      </c>
      <c r="D11719">
        <v>37.503852787120401</v>
      </c>
      <c r="E11719">
        <v>309.89169675872802</v>
      </c>
      <c r="F11719">
        <v>17.668593171157799</v>
      </c>
      <c r="G11719">
        <v>8.8342965855789206</v>
      </c>
      <c r="H11719">
        <v>17.502145619545001</v>
      </c>
      <c r="I11719">
        <v>31.9593813705158</v>
      </c>
    </row>
    <row r="11720" spans="1:9" x14ac:dyDescent="0.25">
      <c r="A11720" t="s">
        <v>78</v>
      </c>
      <c r="B11720">
        <v>2003</v>
      </c>
      <c r="C11720">
        <v>6</v>
      </c>
      <c r="D11720">
        <v>33.910639914043003</v>
      </c>
      <c r="E11720">
        <v>297.6309229245</v>
      </c>
      <c r="F11720">
        <v>16.230108385934798</v>
      </c>
      <c r="G11720">
        <v>8.1150541929674205</v>
      </c>
      <c r="H11720">
        <v>11.626557916264501</v>
      </c>
      <c r="I11720">
        <v>27.803503738675101</v>
      </c>
    </row>
    <row r="11721" spans="1:9" x14ac:dyDescent="0.25">
      <c r="A11721" t="s">
        <v>78</v>
      </c>
      <c r="B11721">
        <v>2003</v>
      </c>
      <c r="C11721">
        <v>7</v>
      </c>
      <c r="D11721">
        <v>28.000231953480199</v>
      </c>
      <c r="E11721">
        <v>291.35738226043702</v>
      </c>
      <c r="F11721">
        <v>12.892876708068799</v>
      </c>
      <c r="G11721">
        <v>6.4464383540344201</v>
      </c>
      <c r="H11721">
        <v>4.4954003762865096</v>
      </c>
      <c r="I11721">
        <v>23.135431340560899</v>
      </c>
    </row>
    <row r="11722" spans="1:9" x14ac:dyDescent="0.25">
      <c r="A11722" t="s">
        <v>78</v>
      </c>
      <c r="B11722">
        <v>2003</v>
      </c>
      <c r="C11722">
        <v>8</v>
      </c>
      <c r="D11722">
        <v>14.090354859409301</v>
      </c>
      <c r="E11722">
        <v>291.55013287658699</v>
      </c>
      <c r="F11722">
        <v>17.745165651655199</v>
      </c>
      <c r="G11722">
        <v>8.8725828258275996</v>
      </c>
      <c r="H11722">
        <v>14.752536139068599</v>
      </c>
      <c r="I11722">
        <v>13.131231489768</v>
      </c>
    </row>
    <row r="11723" spans="1:9" x14ac:dyDescent="0.25">
      <c r="A11723" t="s">
        <v>78</v>
      </c>
      <c r="B11723">
        <v>2003</v>
      </c>
      <c r="C11723">
        <v>9</v>
      </c>
      <c r="D11723">
        <v>8.7457307848048202</v>
      </c>
      <c r="E11723">
        <v>298.92204586334202</v>
      </c>
      <c r="F11723">
        <v>18.7168055506611</v>
      </c>
      <c r="G11723">
        <v>9.3584027753305392</v>
      </c>
      <c r="H11723">
        <v>10.836170515770901</v>
      </c>
      <c r="I11723">
        <v>9.1755533828401603</v>
      </c>
    </row>
    <row r="11724" spans="1:9" x14ac:dyDescent="0.25">
      <c r="A11724" t="s">
        <v>78</v>
      </c>
      <c r="B11724">
        <v>2003</v>
      </c>
      <c r="C11724">
        <v>10</v>
      </c>
      <c r="D11724">
        <v>5.4596544338250101</v>
      </c>
      <c r="E11724">
        <v>307.28985938385</v>
      </c>
      <c r="F11724">
        <v>20.111251101532002</v>
      </c>
      <c r="G11724">
        <v>10.055625550766001</v>
      </c>
      <c r="H11724">
        <v>12.942368557024</v>
      </c>
      <c r="I11724">
        <v>6.6463948268032098</v>
      </c>
    </row>
    <row r="11725" spans="1:9" x14ac:dyDescent="0.25">
      <c r="A11725" t="s">
        <v>78</v>
      </c>
      <c r="B11725">
        <v>2003</v>
      </c>
      <c r="C11725">
        <v>11</v>
      </c>
      <c r="D11725">
        <v>5.2754068654748902</v>
      </c>
      <c r="E11725">
        <v>314.54492708252002</v>
      </c>
      <c r="F11725">
        <v>28.464730239047999</v>
      </c>
      <c r="G11725">
        <v>14.232365119523999</v>
      </c>
      <c r="H11725">
        <v>22.086944007768601</v>
      </c>
      <c r="I11725">
        <v>5.7029597504758804</v>
      </c>
    </row>
    <row r="11726" spans="1:9" x14ac:dyDescent="0.25">
      <c r="A11726" t="s">
        <v>78</v>
      </c>
      <c r="B11726">
        <v>2003</v>
      </c>
      <c r="C11726">
        <v>12</v>
      </c>
      <c r="D11726">
        <v>9.3818347255301493</v>
      </c>
      <c r="E11726">
        <v>320.81421718841602</v>
      </c>
      <c r="F11726">
        <v>30.267473472805001</v>
      </c>
      <c r="G11726">
        <v>15.133736736402501</v>
      </c>
      <c r="H11726">
        <v>24.429225380735399</v>
      </c>
      <c r="I11726">
        <v>6.4491155297279397</v>
      </c>
    </row>
    <row r="11727" spans="1:9" x14ac:dyDescent="0.25">
      <c r="A11727" t="s">
        <v>78</v>
      </c>
      <c r="B11727">
        <v>2004</v>
      </c>
      <c r="C11727">
        <v>1</v>
      </c>
      <c r="D11727">
        <v>12.760474641760601</v>
      </c>
      <c r="E11727">
        <v>323.76682630493201</v>
      </c>
      <c r="F11727">
        <v>27.732088893680601</v>
      </c>
      <c r="G11727">
        <v>13.8660444468403</v>
      </c>
      <c r="H11727">
        <v>13.095534189434099</v>
      </c>
      <c r="I11727">
        <v>6.1361090532159803</v>
      </c>
    </row>
    <row r="11728" spans="1:9" x14ac:dyDescent="0.25">
      <c r="A11728" t="s">
        <v>78</v>
      </c>
      <c r="B11728">
        <v>2004</v>
      </c>
      <c r="C11728">
        <v>2</v>
      </c>
      <c r="D11728">
        <v>19.116718439374601</v>
      </c>
      <c r="E11728">
        <v>325.76735060028102</v>
      </c>
      <c r="F11728">
        <v>20.370172996749901</v>
      </c>
      <c r="G11728">
        <v>10.185086498374901</v>
      </c>
      <c r="H11728">
        <v>6.5188710435581196</v>
      </c>
      <c r="I11728">
        <v>8.1300135197258001</v>
      </c>
    </row>
    <row r="11729" spans="1:9" x14ac:dyDescent="0.25">
      <c r="A11729" t="s">
        <v>78</v>
      </c>
      <c r="B11729">
        <v>2004</v>
      </c>
      <c r="C11729">
        <v>3</v>
      </c>
      <c r="D11729">
        <v>28.183804731916801</v>
      </c>
      <c r="E11729">
        <v>325.62263352050797</v>
      </c>
      <c r="F11729">
        <v>18.6071241476631</v>
      </c>
      <c r="G11729">
        <v>9.3035620738315608</v>
      </c>
      <c r="H11729">
        <v>6.9457157983970603</v>
      </c>
      <c r="I11729">
        <v>15.349914174695</v>
      </c>
    </row>
    <row r="11730" spans="1:9" x14ac:dyDescent="0.25">
      <c r="A11730" t="s">
        <v>78</v>
      </c>
      <c r="B11730">
        <v>2004</v>
      </c>
      <c r="C11730">
        <v>4</v>
      </c>
      <c r="D11730">
        <v>37.488078677607803</v>
      </c>
      <c r="E11730">
        <v>320.82023547546402</v>
      </c>
      <c r="F11730">
        <v>14.0992035778761</v>
      </c>
      <c r="G11730">
        <v>7.04960178893805</v>
      </c>
      <c r="H11730">
        <v>5.85372375086546</v>
      </c>
      <c r="I11730">
        <v>26.264158977799401</v>
      </c>
    </row>
    <row r="11731" spans="1:9" x14ac:dyDescent="0.25">
      <c r="A11731" t="s">
        <v>78</v>
      </c>
      <c r="B11731">
        <v>2004</v>
      </c>
      <c r="C11731">
        <v>5</v>
      </c>
      <c r="D11731">
        <v>39.843050939685099</v>
      </c>
      <c r="E11731">
        <v>308.10748039733897</v>
      </c>
      <c r="F11731">
        <v>16.582191101927801</v>
      </c>
      <c r="G11731">
        <v>8.2910955509638793</v>
      </c>
      <c r="H11731">
        <v>15.683244846439401</v>
      </c>
      <c r="I11731">
        <v>31.7741666138411</v>
      </c>
    </row>
    <row r="11732" spans="1:9" x14ac:dyDescent="0.25">
      <c r="A11732" t="s">
        <v>78</v>
      </c>
      <c r="B11732">
        <v>2004</v>
      </c>
      <c r="C11732">
        <v>6</v>
      </c>
      <c r="D11732">
        <v>31.5706521215814</v>
      </c>
      <c r="E11732">
        <v>298.15602948791502</v>
      </c>
      <c r="F11732">
        <v>15.378912166323699</v>
      </c>
      <c r="G11732">
        <v>7.6894560831618302</v>
      </c>
      <c r="H11732">
        <v>11.0237051295233</v>
      </c>
      <c r="I11732">
        <v>26.154825744314198</v>
      </c>
    </row>
    <row r="11733" spans="1:9" x14ac:dyDescent="0.25">
      <c r="A11733" t="s">
        <v>78</v>
      </c>
      <c r="B11733">
        <v>2004</v>
      </c>
      <c r="C11733">
        <v>7</v>
      </c>
      <c r="D11733">
        <v>19.881130802405501</v>
      </c>
      <c r="E11733">
        <v>295.445137909241</v>
      </c>
      <c r="F11733">
        <v>19.8707216330242</v>
      </c>
      <c r="G11733">
        <v>9.9353608165121106</v>
      </c>
      <c r="H11733">
        <v>18.513577848043401</v>
      </c>
      <c r="I11733">
        <v>17.723572689437901</v>
      </c>
    </row>
    <row r="11734" spans="1:9" x14ac:dyDescent="0.25">
      <c r="A11734" t="s">
        <v>78</v>
      </c>
      <c r="B11734">
        <v>2004</v>
      </c>
      <c r="C11734">
        <v>8</v>
      </c>
      <c r="D11734">
        <v>14.704730606217399</v>
      </c>
      <c r="E11734">
        <v>297.871006523132</v>
      </c>
      <c r="F11734">
        <v>17.583147347564701</v>
      </c>
      <c r="G11734">
        <v>8.7915736737823504</v>
      </c>
      <c r="H11734">
        <v>15.4537043080235</v>
      </c>
      <c r="I11734">
        <v>14.111018900485</v>
      </c>
    </row>
    <row r="11735" spans="1:9" x14ac:dyDescent="0.25">
      <c r="A11735" t="s">
        <v>78</v>
      </c>
      <c r="B11735">
        <v>2004</v>
      </c>
      <c r="C11735">
        <v>9</v>
      </c>
      <c r="D11735">
        <v>6.6706439555507897</v>
      </c>
      <c r="E11735">
        <v>305.74903089019801</v>
      </c>
      <c r="F11735">
        <v>23.002595124206501</v>
      </c>
      <c r="G11735">
        <v>11.5012975621033</v>
      </c>
      <c r="H11735">
        <v>19.492772508974099</v>
      </c>
      <c r="I11735">
        <v>7.9953000509738903</v>
      </c>
    </row>
    <row r="11736" spans="1:9" x14ac:dyDescent="0.25">
      <c r="A11736" t="s">
        <v>78</v>
      </c>
      <c r="B11736">
        <v>2004</v>
      </c>
      <c r="C11736">
        <v>10</v>
      </c>
      <c r="D11736">
        <v>5.3793283058935399</v>
      </c>
      <c r="E11736">
        <v>312.73482714202902</v>
      </c>
      <c r="F11736">
        <v>20.537293361549398</v>
      </c>
      <c r="G11736">
        <v>10.268646680774699</v>
      </c>
      <c r="H11736">
        <v>9.1789923157215103</v>
      </c>
      <c r="I11736">
        <v>6.6654848312377899</v>
      </c>
    </row>
    <row r="11737" spans="1:9" x14ac:dyDescent="0.25">
      <c r="A11737" t="s">
        <v>78</v>
      </c>
      <c r="B11737">
        <v>2004</v>
      </c>
      <c r="C11737">
        <v>11</v>
      </c>
      <c r="D11737">
        <v>6.1779308630904497</v>
      </c>
      <c r="E11737">
        <v>319.03604755310101</v>
      </c>
      <c r="F11737">
        <v>22.916113564643901</v>
      </c>
      <c r="G11737">
        <v>11.458056782321901</v>
      </c>
      <c r="H11737">
        <v>12.857449898748399</v>
      </c>
      <c r="I11737">
        <v>6.1639301227378898</v>
      </c>
    </row>
    <row r="11738" spans="1:9" x14ac:dyDescent="0.25">
      <c r="A11738" t="s">
        <v>78</v>
      </c>
      <c r="B11738">
        <v>2004</v>
      </c>
      <c r="C11738">
        <v>12</v>
      </c>
      <c r="D11738">
        <v>10.230498264071599</v>
      </c>
      <c r="E11738">
        <v>323.26763535552999</v>
      </c>
      <c r="F11738">
        <v>27.8788773023796</v>
      </c>
      <c r="G11738">
        <v>13.9394386511898</v>
      </c>
      <c r="H11738">
        <v>17.402165332307799</v>
      </c>
      <c r="I11738">
        <v>6.70631670176029</v>
      </c>
    </row>
    <row r="11739" spans="1:9" x14ac:dyDescent="0.25">
      <c r="A11739" t="s">
        <v>78</v>
      </c>
      <c r="B11739">
        <v>2005</v>
      </c>
      <c r="C11739">
        <v>1</v>
      </c>
      <c r="D11739">
        <v>14.003865293533201</v>
      </c>
      <c r="E11739">
        <v>325.449056255188</v>
      </c>
      <c r="F11739">
        <v>32.020218196048702</v>
      </c>
      <c r="G11739">
        <v>16.010109098024401</v>
      </c>
      <c r="H11739">
        <v>18.775346536092801</v>
      </c>
      <c r="I11739">
        <v>6.4169806663179401</v>
      </c>
    </row>
    <row r="11740" spans="1:9" x14ac:dyDescent="0.25">
      <c r="A11740" t="s">
        <v>78</v>
      </c>
      <c r="B11740">
        <v>2005</v>
      </c>
      <c r="C11740">
        <v>2</v>
      </c>
      <c r="D11740">
        <v>15.3722510247341</v>
      </c>
      <c r="E11740">
        <v>325.48956361755398</v>
      </c>
      <c r="F11740">
        <v>23.8320382390595</v>
      </c>
      <c r="G11740">
        <v>11.9160191195297</v>
      </c>
      <c r="H11740">
        <v>8.8321649300909009</v>
      </c>
      <c r="I11740">
        <v>7.0512138852214798</v>
      </c>
    </row>
    <row r="11741" spans="1:9" x14ac:dyDescent="0.25">
      <c r="A11741" t="s">
        <v>78</v>
      </c>
      <c r="B11741">
        <v>2005</v>
      </c>
      <c r="C11741">
        <v>3</v>
      </c>
      <c r="D11741">
        <v>27.275536801666</v>
      </c>
      <c r="E11741">
        <v>325.78879271606399</v>
      </c>
      <c r="F11741">
        <v>17.0061816299248</v>
      </c>
      <c r="G11741">
        <v>8.5030908149623894</v>
      </c>
      <c r="H11741">
        <v>2.67488602706432</v>
      </c>
      <c r="I11741">
        <v>14.936862738575901</v>
      </c>
    </row>
    <row r="11742" spans="1:9" x14ac:dyDescent="0.25">
      <c r="A11742" t="s">
        <v>78</v>
      </c>
      <c r="B11742">
        <v>2005</v>
      </c>
      <c r="C11742">
        <v>4</v>
      </c>
      <c r="D11742">
        <v>39.872136864971502</v>
      </c>
      <c r="E11742">
        <v>321.10075921295203</v>
      </c>
      <c r="F11742">
        <v>12.055588815021499</v>
      </c>
      <c r="G11742">
        <v>6.0277944075107603</v>
      </c>
      <c r="H11742">
        <v>3.5528103727936702</v>
      </c>
      <c r="I11742">
        <v>27.219439259328801</v>
      </c>
    </row>
    <row r="11743" spans="1:9" x14ac:dyDescent="0.25">
      <c r="A11743" t="s">
        <v>78</v>
      </c>
      <c r="B11743">
        <v>2005</v>
      </c>
      <c r="C11743">
        <v>5</v>
      </c>
      <c r="D11743">
        <v>36.886029649385797</v>
      </c>
      <c r="E11743">
        <v>310.64198292327899</v>
      </c>
      <c r="F11743">
        <v>16.043474036431299</v>
      </c>
      <c r="G11743">
        <v>8.02173701821566</v>
      </c>
      <c r="H11743">
        <v>9.1853771676874203</v>
      </c>
      <c r="I11743">
        <v>29.835978705844902</v>
      </c>
    </row>
    <row r="11744" spans="1:9" x14ac:dyDescent="0.25">
      <c r="A11744" t="s">
        <v>78</v>
      </c>
      <c r="B11744">
        <v>2005</v>
      </c>
      <c r="C11744">
        <v>6</v>
      </c>
      <c r="D11744">
        <v>30.855776884148199</v>
      </c>
      <c r="E11744">
        <v>298.53441260437</v>
      </c>
      <c r="F11744">
        <v>20.001690020961799</v>
      </c>
      <c r="G11744">
        <v>10.0008450104809</v>
      </c>
      <c r="H11744">
        <v>23.3098136460018</v>
      </c>
      <c r="I11744">
        <v>26.202378942451499</v>
      </c>
    </row>
    <row r="11745" spans="1:9" x14ac:dyDescent="0.25">
      <c r="A11745" t="s">
        <v>78</v>
      </c>
      <c r="B11745">
        <v>2005</v>
      </c>
      <c r="C11745">
        <v>7</v>
      </c>
      <c r="D11745">
        <v>28.8670624578827</v>
      </c>
      <c r="E11745">
        <v>292.35729996673598</v>
      </c>
      <c r="F11745">
        <v>15.8847390659332</v>
      </c>
      <c r="G11745">
        <v>7.9423695329666204</v>
      </c>
      <c r="H11745">
        <v>11.2034330487967</v>
      </c>
      <c r="I11745">
        <v>24.163969851808599</v>
      </c>
    </row>
    <row r="11746" spans="1:9" x14ac:dyDescent="0.25">
      <c r="A11746" t="s">
        <v>78</v>
      </c>
      <c r="B11746">
        <v>2005</v>
      </c>
      <c r="C11746">
        <v>8</v>
      </c>
      <c r="D11746">
        <v>13.793248527374899</v>
      </c>
      <c r="E11746">
        <v>293.440532251587</v>
      </c>
      <c r="F11746">
        <v>21.962617172841998</v>
      </c>
      <c r="G11746">
        <v>10.981308586420999</v>
      </c>
      <c r="H11746">
        <v>23.6026831887722</v>
      </c>
      <c r="I11746">
        <v>13.061111217751501</v>
      </c>
    </row>
    <row r="11747" spans="1:9" x14ac:dyDescent="0.25">
      <c r="A11747" t="s">
        <v>78</v>
      </c>
      <c r="B11747">
        <v>2005</v>
      </c>
      <c r="C11747">
        <v>9</v>
      </c>
      <c r="D11747">
        <v>7.6073918404388499</v>
      </c>
      <c r="E11747">
        <v>302.21137355194099</v>
      </c>
      <c r="F11747">
        <v>16.9317893685818</v>
      </c>
      <c r="G11747">
        <v>8.4658946842908893</v>
      </c>
      <c r="H11747">
        <v>7.8699133616781296</v>
      </c>
      <c r="I11747">
        <v>8.5406420340108902</v>
      </c>
    </row>
    <row r="11748" spans="1:9" x14ac:dyDescent="0.25">
      <c r="A11748" t="s">
        <v>78</v>
      </c>
      <c r="B11748">
        <v>2005</v>
      </c>
      <c r="C11748">
        <v>10</v>
      </c>
      <c r="D11748">
        <v>5.9167869232696297</v>
      </c>
      <c r="E11748">
        <v>308.83747091003403</v>
      </c>
      <c r="F11748">
        <v>19.846092925376901</v>
      </c>
      <c r="G11748">
        <v>9.9230464626884505</v>
      </c>
      <c r="H11748">
        <v>12.324267773384999</v>
      </c>
      <c r="I11748">
        <v>6.9979247592401501</v>
      </c>
    </row>
    <row r="11749" spans="1:9" x14ac:dyDescent="0.25">
      <c r="A11749" t="s">
        <v>78</v>
      </c>
      <c r="B11749">
        <v>2005</v>
      </c>
      <c r="C11749">
        <v>11</v>
      </c>
      <c r="D11749">
        <v>5.35789905551791</v>
      </c>
      <c r="E11749">
        <v>316.33100247558599</v>
      </c>
      <c r="F11749">
        <v>32.1748837207222</v>
      </c>
      <c r="G11749">
        <v>16.0874418603611</v>
      </c>
      <c r="H11749">
        <v>24.528766247491799</v>
      </c>
      <c r="I11749">
        <v>5.7691027989911996</v>
      </c>
    </row>
    <row r="11750" spans="1:9" x14ac:dyDescent="0.25">
      <c r="A11750" t="s">
        <v>78</v>
      </c>
      <c r="B11750">
        <v>2005</v>
      </c>
      <c r="C11750">
        <v>12</v>
      </c>
      <c r="D11750">
        <v>8.7153682263401198</v>
      </c>
      <c r="E11750">
        <v>321.07178225280802</v>
      </c>
      <c r="F11750">
        <v>23.605631470394101</v>
      </c>
      <c r="G11750">
        <v>11.8028157351971</v>
      </c>
      <c r="H11750">
        <v>14.5967264231014</v>
      </c>
      <c r="I11750">
        <v>6.1883498085403401</v>
      </c>
    </row>
    <row r="11751" spans="1:9" x14ac:dyDescent="0.25">
      <c r="A11751" t="s">
        <v>78</v>
      </c>
      <c r="B11751">
        <v>2006</v>
      </c>
      <c r="C11751">
        <v>1</v>
      </c>
      <c r="D11751">
        <v>13.289796463963301</v>
      </c>
      <c r="E11751">
        <v>325.057907840881</v>
      </c>
      <c r="F11751">
        <v>24.344068258228301</v>
      </c>
      <c r="G11751">
        <v>12.1720341291142</v>
      </c>
      <c r="H11751">
        <v>6.4346135056734104</v>
      </c>
      <c r="I11751">
        <v>6.2892323956918696</v>
      </c>
    </row>
    <row r="11752" spans="1:9" x14ac:dyDescent="0.25">
      <c r="A11752" t="s">
        <v>78</v>
      </c>
      <c r="B11752">
        <v>2006</v>
      </c>
      <c r="C11752">
        <v>2</v>
      </c>
      <c r="D11752">
        <v>18.150488427630702</v>
      </c>
      <c r="E11752">
        <v>325.44653881134002</v>
      </c>
      <c r="F11752">
        <v>22.401625741443599</v>
      </c>
      <c r="G11752">
        <v>11.2008128707218</v>
      </c>
      <c r="H11752">
        <v>8.1553713328695299</v>
      </c>
      <c r="I11752">
        <v>7.7669563717985204</v>
      </c>
    </row>
    <row r="11753" spans="1:9" x14ac:dyDescent="0.25">
      <c r="A11753" t="s">
        <v>78</v>
      </c>
      <c r="B11753">
        <v>2006</v>
      </c>
      <c r="C11753">
        <v>3</v>
      </c>
      <c r="D11753">
        <v>25.355343950269798</v>
      </c>
      <c r="E11753">
        <v>325.58947986969002</v>
      </c>
      <c r="F11753">
        <v>20.417810254993402</v>
      </c>
      <c r="G11753">
        <v>10.208905127496701</v>
      </c>
      <c r="H11753">
        <v>6.9876882212543503</v>
      </c>
      <c r="I11753">
        <v>14.025306324338899</v>
      </c>
    </row>
    <row r="11754" spans="1:9" x14ac:dyDescent="0.25">
      <c r="A11754" t="s">
        <v>78</v>
      </c>
      <c r="B11754">
        <v>2006</v>
      </c>
      <c r="C11754">
        <v>4</v>
      </c>
      <c r="D11754">
        <v>30.0497929496855</v>
      </c>
      <c r="E11754">
        <v>323.56009868164102</v>
      </c>
      <c r="F11754">
        <v>14.832519396534</v>
      </c>
      <c r="G11754">
        <v>7.4162596982669804</v>
      </c>
      <c r="H11754">
        <v>11.293624921016701</v>
      </c>
      <c r="I11754">
        <v>21.904639134273499</v>
      </c>
    </row>
    <row r="11755" spans="1:9" x14ac:dyDescent="0.25">
      <c r="A11755" t="s">
        <v>78</v>
      </c>
      <c r="B11755">
        <v>2006</v>
      </c>
      <c r="C11755">
        <v>5</v>
      </c>
      <c r="D11755">
        <v>42.075207654473097</v>
      </c>
      <c r="E11755">
        <v>311.60355797210701</v>
      </c>
      <c r="F11755">
        <v>14.437430679368999</v>
      </c>
      <c r="G11755">
        <v>7.2187153396844899</v>
      </c>
      <c r="H11755">
        <v>7.3874967695379299</v>
      </c>
      <c r="I11755">
        <v>33.680208648467101</v>
      </c>
    </row>
    <row r="11756" spans="1:9" x14ac:dyDescent="0.25">
      <c r="A11756" t="s">
        <v>78</v>
      </c>
      <c r="B11756">
        <v>2006</v>
      </c>
      <c r="C11756">
        <v>6</v>
      </c>
      <c r="D11756">
        <v>33.581374506488402</v>
      </c>
      <c r="E11756">
        <v>300.58264378082299</v>
      </c>
      <c r="F11756">
        <v>16.084614860773101</v>
      </c>
      <c r="G11756">
        <v>8.0423074303865398</v>
      </c>
      <c r="H11756">
        <v>10.539121838512401</v>
      </c>
      <c r="I11756">
        <v>27.913579196052599</v>
      </c>
    </row>
    <row r="11757" spans="1:9" x14ac:dyDescent="0.25">
      <c r="A11757" t="s">
        <v>78</v>
      </c>
      <c r="B11757">
        <v>2006</v>
      </c>
      <c r="C11757">
        <v>7</v>
      </c>
      <c r="D11757">
        <v>26.7141987737382</v>
      </c>
      <c r="E11757">
        <v>293.208740458374</v>
      </c>
      <c r="F11757">
        <v>14.0220722487211</v>
      </c>
      <c r="G11757">
        <v>7.0110361243605599</v>
      </c>
      <c r="H11757">
        <v>6.8162468314361604</v>
      </c>
      <c r="I11757">
        <v>22.4586453274107</v>
      </c>
    </row>
    <row r="11758" spans="1:9" x14ac:dyDescent="0.25">
      <c r="A11758" t="s">
        <v>78</v>
      </c>
      <c r="B11758">
        <v>2006</v>
      </c>
      <c r="C11758">
        <v>8</v>
      </c>
      <c r="D11758">
        <v>16.918003187951498</v>
      </c>
      <c r="E11758">
        <v>292.997808897705</v>
      </c>
      <c r="F11758">
        <v>19.2232850262642</v>
      </c>
      <c r="G11758">
        <v>9.6116425131320895</v>
      </c>
      <c r="H11758">
        <v>17.6090845541191</v>
      </c>
      <c r="I11758">
        <v>15.368137268467001</v>
      </c>
    </row>
    <row r="11759" spans="1:9" x14ac:dyDescent="0.25">
      <c r="A11759" t="s">
        <v>78</v>
      </c>
      <c r="B11759">
        <v>2006</v>
      </c>
      <c r="C11759">
        <v>9</v>
      </c>
      <c r="D11759">
        <v>8.0499625369334193</v>
      </c>
      <c r="E11759">
        <v>300.44916066284202</v>
      </c>
      <c r="F11759">
        <v>20.219291663017302</v>
      </c>
      <c r="G11759">
        <v>10.109645831508599</v>
      </c>
      <c r="H11759">
        <v>16.251915928144498</v>
      </c>
      <c r="I11759">
        <v>8.7185867407751108</v>
      </c>
    </row>
    <row r="11760" spans="1:9" x14ac:dyDescent="0.25">
      <c r="A11760" t="s">
        <v>78</v>
      </c>
      <c r="B11760">
        <v>2006</v>
      </c>
      <c r="C11760">
        <v>10</v>
      </c>
      <c r="D11760">
        <v>5.8924663697528903</v>
      </c>
      <c r="E11760">
        <v>308.94341557037399</v>
      </c>
      <c r="F11760">
        <v>33.287489426460297</v>
      </c>
      <c r="G11760">
        <v>16.643744713230099</v>
      </c>
      <c r="H11760">
        <v>30.424012228336299</v>
      </c>
      <c r="I11760">
        <v>6.9931557173633596</v>
      </c>
    </row>
    <row r="11761" spans="1:9" x14ac:dyDescent="0.25">
      <c r="A11761" t="s">
        <v>78</v>
      </c>
      <c r="B11761">
        <v>2006</v>
      </c>
      <c r="C11761">
        <v>11</v>
      </c>
      <c r="D11761">
        <v>5.6203897550734903</v>
      </c>
      <c r="E11761">
        <v>314.93486978424102</v>
      </c>
      <c r="F11761">
        <v>26.0971012846565</v>
      </c>
      <c r="G11761">
        <v>13.0485506423283</v>
      </c>
      <c r="H11761">
        <v>23.974068457708398</v>
      </c>
      <c r="I11761">
        <v>5.89272168391705</v>
      </c>
    </row>
    <row r="11762" spans="1:9" x14ac:dyDescent="0.25">
      <c r="A11762" t="s">
        <v>78</v>
      </c>
      <c r="B11762">
        <v>2006</v>
      </c>
      <c r="C11762">
        <v>12</v>
      </c>
      <c r="D11762">
        <v>10.349317124732201</v>
      </c>
      <c r="E11762">
        <v>321.81405792114299</v>
      </c>
      <c r="F11762">
        <v>22.313499763851201</v>
      </c>
      <c r="G11762">
        <v>11.156749881925601</v>
      </c>
      <c r="H11762">
        <v>9.3054194987869305</v>
      </c>
      <c r="I11762">
        <v>6.7138752368926999</v>
      </c>
    </row>
    <row r="11763" spans="1:9" x14ac:dyDescent="0.25">
      <c r="A11763" t="s">
        <v>78</v>
      </c>
      <c r="B11763">
        <v>2007</v>
      </c>
      <c r="C11763">
        <v>1</v>
      </c>
      <c r="D11763">
        <v>15.843707986887701</v>
      </c>
      <c r="E11763">
        <v>324.222041592712</v>
      </c>
      <c r="F11763">
        <v>32.858952819194798</v>
      </c>
      <c r="G11763">
        <v>16.429476409597399</v>
      </c>
      <c r="H11763">
        <v>24.432858500509301</v>
      </c>
      <c r="I11763">
        <v>6.8967846113014204</v>
      </c>
    </row>
    <row r="11764" spans="1:9" x14ac:dyDescent="0.25">
      <c r="A11764" t="s">
        <v>78</v>
      </c>
      <c r="B11764">
        <v>2007</v>
      </c>
      <c r="C11764">
        <v>2</v>
      </c>
      <c r="D11764">
        <v>14.933099676733599</v>
      </c>
      <c r="E11764">
        <v>325.70936797668497</v>
      </c>
      <c r="F11764">
        <v>21.5069321769905</v>
      </c>
      <c r="G11764">
        <v>10.7534660884953</v>
      </c>
      <c r="H11764">
        <v>3.7378764938426001</v>
      </c>
      <c r="I11764">
        <v>6.8113672002744696</v>
      </c>
    </row>
    <row r="11765" spans="1:9" x14ac:dyDescent="0.25">
      <c r="A11765" t="s">
        <v>78</v>
      </c>
      <c r="B11765">
        <v>2007</v>
      </c>
      <c r="C11765">
        <v>3</v>
      </c>
      <c r="D11765">
        <v>30.525393503761901</v>
      </c>
      <c r="E11765">
        <v>325.515055137329</v>
      </c>
      <c r="F11765">
        <v>19.6130367910385</v>
      </c>
      <c r="G11765">
        <v>9.8065183955192605</v>
      </c>
      <c r="H11765">
        <v>9.6596611766195295</v>
      </c>
      <c r="I11765">
        <v>16.336113556094201</v>
      </c>
    </row>
    <row r="11766" spans="1:9" x14ac:dyDescent="0.25">
      <c r="A11766" t="s">
        <v>78</v>
      </c>
      <c r="B11766">
        <v>2007</v>
      </c>
      <c r="C11766">
        <v>4</v>
      </c>
      <c r="D11766">
        <v>38.740800643850001</v>
      </c>
      <c r="E11766">
        <v>320.34066065063502</v>
      </c>
      <c r="F11766">
        <v>13.5462534899664</v>
      </c>
      <c r="G11766">
        <v>6.7731267449832</v>
      </c>
      <c r="H11766">
        <v>6.4579893762373901</v>
      </c>
      <c r="I11766">
        <v>26.865638300242399</v>
      </c>
    </row>
    <row r="11767" spans="1:9" x14ac:dyDescent="0.25">
      <c r="A11767" t="s">
        <v>78</v>
      </c>
      <c r="B11767">
        <v>2007</v>
      </c>
      <c r="C11767">
        <v>5</v>
      </c>
      <c r="D11767">
        <v>37.514045072157998</v>
      </c>
      <c r="E11767">
        <v>310.25922028839102</v>
      </c>
      <c r="F11767">
        <v>23.455929491300601</v>
      </c>
      <c r="G11767">
        <v>11.727964745650301</v>
      </c>
      <c r="H11767">
        <v>23.274280007724801</v>
      </c>
      <c r="I11767">
        <v>30.367935922074299</v>
      </c>
    </row>
    <row r="11768" spans="1:9" x14ac:dyDescent="0.25">
      <c r="A11768" t="s">
        <v>78</v>
      </c>
      <c r="B11768">
        <v>2007</v>
      </c>
      <c r="C11768">
        <v>6</v>
      </c>
      <c r="D11768">
        <v>38.4790499816745</v>
      </c>
      <c r="E11768">
        <v>294.80663916656499</v>
      </c>
      <c r="F11768">
        <v>22.194843560457201</v>
      </c>
      <c r="G11768">
        <v>11.097421780228601</v>
      </c>
      <c r="H11768">
        <v>16.513838035507199</v>
      </c>
      <c r="I11768">
        <v>31.1473195724821</v>
      </c>
    </row>
    <row r="11769" spans="1:9" x14ac:dyDescent="0.25">
      <c r="A11769" t="s">
        <v>78</v>
      </c>
      <c r="B11769">
        <v>2007</v>
      </c>
      <c r="C11769">
        <v>7</v>
      </c>
      <c r="D11769">
        <v>21.728622929660101</v>
      </c>
      <c r="E11769">
        <v>287.32939562133799</v>
      </c>
      <c r="F11769">
        <v>11.915516000609401</v>
      </c>
      <c r="G11769">
        <v>5.9577580003047004</v>
      </c>
      <c r="H11769">
        <v>14.9286162740135</v>
      </c>
      <c r="I11769">
        <v>18.744005682172801</v>
      </c>
    </row>
    <row r="11770" spans="1:9" x14ac:dyDescent="0.25">
      <c r="A11770" t="s">
        <v>78</v>
      </c>
      <c r="B11770">
        <v>2007</v>
      </c>
      <c r="C11770">
        <v>8</v>
      </c>
      <c r="D11770">
        <v>14.532969151468301</v>
      </c>
      <c r="E11770">
        <v>293.21215719635001</v>
      </c>
      <c r="F11770">
        <v>18.3704212175465</v>
      </c>
      <c r="G11770">
        <v>9.1852106087732306</v>
      </c>
      <c r="H11770">
        <v>14.1086282646179</v>
      </c>
      <c r="I11770">
        <v>13.672064651703799</v>
      </c>
    </row>
    <row r="11771" spans="1:9" x14ac:dyDescent="0.25">
      <c r="A11771" t="s">
        <v>78</v>
      </c>
      <c r="B11771">
        <v>2007</v>
      </c>
      <c r="C11771">
        <v>9</v>
      </c>
      <c r="D11771">
        <v>6.6125548372897498</v>
      </c>
      <c r="E11771">
        <v>300.05831696044902</v>
      </c>
      <c r="F11771">
        <v>20.840082981758101</v>
      </c>
      <c r="G11771">
        <v>10.4200414908791</v>
      </c>
      <c r="H11771">
        <v>20.298143161487602</v>
      </c>
      <c r="I11771">
        <v>7.7046988952970503</v>
      </c>
    </row>
    <row r="11772" spans="1:9" x14ac:dyDescent="0.25">
      <c r="A11772" t="s">
        <v>78</v>
      </c>
      <c r="B11772">
        <v>2007</v>
      </c>
      <c r="C11772">
        <v>10</v>
      </c>
      <c r="D11772">
        <v>5.0247977420771104</v>
      </c>
      <c r="E11772">
        <v>308.30189455535901</v>
      </c>
      <c r="F11772">
        <v>26.546713515300802</v>
      </c>
      <c r="G11772">
        <v>13.273356757650401</v>
      </c>
      <c r="H11772">
        <v>17.010818619957</v>
      </c>
      <c r="I11772">
        <v>6.31192759151459</v>
      </c>
    </row>
    <row r="11773" spans="1:9" x14ac:dyDescent="0.25">
      <c r="A11773" t="s">
        <v>78</v>
      </c>
      <c r="B11773">
        <v>2007</v>
      </c>
      <c r="C11773">
        <v>11</v>
      </c>
      <c r="D11773">
        <v>5.5027631710842204</v>
      </c>
      <c r="E11773">
        <v>314.42616458618198</v>
      </c>
      <c r="F11773">
        <v>25.7341611580467</v>
      </c>
      <c r="G11773">
        <v>12.8670805790234</v>
      </c>
      <c r="H11773">
        <v>21.309375609493301</v>
      </c>
      <c r="I11773">
        <v>5.8697146166801497</v>
      </c>
    </row>
    <row r="11774" spans="1:9" x14ac:dyDescent="0.25">
      <c r="A11774" t="s">
        <v>78</v>
      </c>
      <c r="B11774">
        <v>2007</v>
      </c>
      <c r="C11774">
        <v>12</v>
      </c>
      <c r="D11774">
        <v>9.0225528885799697</v>
      </c>
      <c r="E11774">
        <v>321.63467469116199</v>
      </c>
      <c r="F11774">
        <v>27.7796390984726</v>
      </c>
      <c r="G11774">
        <v>13.8898195492363</v>
      </c>
      <c r="H11774">
        <v>20.392624741210899</v>
      </c>
      <c r="I11774">
        <v>6.2431918573141099</v>
      </c>
    </row>
    <row r="11775" spans="1:9" x14ac:dyDescent="0.25">
      <c r="A11775" t="s">
        <v>78</v>
      </c>
      <c r="B11775">
        <v>2008</v>
      </c>
      <c r="C11775">
        <v>1</v>
      </c>
      <c r="D11775">
        <v>13.879887413414201</v>
      </c>
      <c r="E11775">
        <v>325.65619566375699</v>
      </c>
      <c r="F11775">
        <v>36.804600183792097</v>
      </c>
      <c r="G11775">
        <v>18.402300091896102</v>
      </c>
      <c r="H11775">
        <v>27.739834345569601</v>
      </c>
      <c r="I11775">
        <v>6.3484229567718504</v>
      </c>
    </row>
    <row r="11776" spans="1:9" x14ac:dyDescent="0.25">
      <c r="A11776" t="s">
        <v>78</v>
      </c>
      <c r="B11776">
        <v>2008</v>
      </c>
      <c r="C11776">
        <v>2</v>
      </c>
      <c r="D11776">
        <v>20.4202165817774</v>
      </c>
      <c r="E11776">
        <v>325.493891798096</v>
      </c>
      <c r="F11776">
        <v>23.361119217433899</v>
      </c>
      <c r="G11776">
        <v>11.680559608716999</v>
      </c>
      <c r="H11776">
        <v>11.8354399848032</v>
      </c>
      <c r="I11776">
        <v>8.53447984647274</v>
      </c>
    </row>
    <row r="11777" spans="1:9" x14ac:dyDescent="0.25">
      <c r="A11777" t="s">
        <v>78</v>
      </c>
      <c r="B11777">
        <v>2008</v>
      </c>
      <c r="C11777">
        <v>3</v>
      </c>
      <c r="D11777">
        <v>22.397533901132999</v>
      </c>
      <c r="E11777">
        <v>325.452198044434</v>
      </c>
      <c r="F11777">
        <v>25.674388529796602</v>
      </c>
      <c r="G11777">
        <v>12.837194264898301</v>
      </c>
      <c r="H11777">
        <v>16.447616989574399</v>
      </c>
      <c r="I11777">
        <v>12.8703168230295</v>
      </c>
    </row>
    <row r="11778" spans="1:9" x14ac:dyDescent="0.25">
      <c r="A11778" t="s">
        <v>78</v>
      </c>
      <c r="B11778">
        <v>2008</v>
      </c>
      <c r="C11778">
        <v>4</v>
      </c>
      <c r="D11778">
        <v>37.397243709464703</v>
      </c>
      <c r="E11778">
        <v>322.51353951690697</v>
      </c>
      <c r="F11778">
        <v>15.1569534514809</v>
      </c>
      <c r="G11778">
        <v>7.5784767257404297</v>
      </c>
      <c r="H11778">
        <v>8.3836988692140597</v>
      </c>
      <c r="I11778">
        <v>26.669632002172499</v>
      </c>
    </row>
    <row r="11779" spans="1:9" x14ac:dyDescent="0.25">
      <c r="A11779" t="s">
        <v>78</v>
      </c>
      <c r="B11779">
        <v>2008</v>
      </c>
      <c r="C11779">
        <v>5</v>
      </c>
      <c r="D11779">
        <v>45.004833005393699</v>
      </c>
      <c r="E11779">
        <v>309.22396966461201</v>
      </c>
      <c r="F11779">
        <v>12.124981819786999</v>
      </c>
      <c r="G11779">
        <v>6.0624909098935102</v>
      </c>
      <c r="H11779">
        <v>1.43596795309424</v>
      </c>
      <c r="I11779">
        <v>35.557220100359899</v>
      </c>
    </row>
    <row r="11780" spans="1:9" x14ac:dyDescent="0.25">
      <c r="A11780" t="s">
        <v>78</v>
      </c>
      <c r="B11780">
        <v>2008</v>
      </c>
      <c r="C11780">
        <v>6</v>
      </c>
      <c r="D11780">
        <v>33.305868146877899</v>
      </c>
      <c r="E11780">
        <v>292.776742883606</v>
      </c>
      <c r="F11780">
        <v>19.829235842237502</v>
      </c>
      <c r="G11780">
        <v>9.9146179211187402</v>
      </c>
      <c r="H11780">
        <v>18.599111746063201</v>
      </c>
      <c r="I11780">
        <v>26.930356516852399</v>
      </c>
    </row>
    <row r="11781" spans="1:9" x14ac:dyDescent="0.25">
      <c r="A11781" t="s">
        <v>78</v>
      </c>
      <c r="B11781">
        <v>2008</v>
      </c>
      <c r="C11781">
        <v>7</v>
      </c>
      <c r="D11781">
        <v>24.8619049872798</v>
      </c>
      <c r="E11781">
        <v>289.94860271514898</v>
      </c>
      <c r="F11781">
        <v>11.8736510469961</v>
      </c>
      <c r="G11781">
        <v>5.9368255234980598</v>
      </c>
      <c r="H11781">
        <v>2.0514644277882601</v>
      </c>
      <c r="I11781">
        <v>20.799052393221899</v>
      </c>
    </row>
    <row r="11782" spans="1:9" x14ac:dyDescent="0.25">
      <c r="A11782" t="s">
        <v>78</v>
      </c>
      <c r="B11782">
        <v>2008</v>
      </c>
      <c r="C11782">
        <v>8</v>
      </c>
      <c r="D11782">
        <v>10.566544608734301</v>
      </c>
      <c r="E11782">
        <v>290.96255703094499</v>
      </c>
      <c r="F11782">
        <v>36.332655784320799</v>
      </c>
      <c r="G11782">
        <v>18.1663278921604</v>
      </c>
      <c r="H11782">
        <v>48.9218736468315</v>
      </c>
      <c r="I11782">
        <v>10.764541593914</v>
      </c>
    </row>
    <row r="11783" spans="1:9" x14ac:dyDescent="0.25">
      <c r="A11783" t="s">
        <v>78</v>
      </c>
      <c r="B11783">
        <v>2008</v>
      </c>
      <c r="C11783">
        <v>9</v>
      </c>
      <c r="D11783">
        <v>6.7252341224405203</v>
      </c>
      <c r="E11783">
        <v>302.58941769256597</v>
      </c>
      <c r="F11783">
        <v>21.494235706815701</v>
      </c>
      <c r="G11783">
        <v>10.7471178534079</v>
      </c>
      <c r="H11783">
        <v>14.881462265224499</v>
      </c>
      <c r="I11783">
        <v>7.8395974880981498</v>
      </c>
    </row>
    <row r="11784" spans="1:9" x14ac:dyDescent="0.25">
      <c r="A11784" t="s">
        <v>78</v>
      </c>
      <c r="B11784">
        <v>2008</v>
      </c>
      <c r="C11784">
        <v>10</v>
      </c>
      <c r="D11784">
        <v>5.3915094278526299</v>
      </c>
      <c r="E11784">
        <v>308.06305367462198</v>
      </c>
      <c r="F11784">
        <v>30.3314092960739</v>
      </c>
      <c r="G11784">
        <v>15.165704648037</v>
      </c>
      <c r="H11784">
        <v>31.2176750479126</v>
      </c>
      <c r="I11784">
        <v>6.7120606001806298</v>
      </c>
    </row>
    <row r="11785" spans="1:9" x14ac:dyDescent="0.25">
      <c r="A11785" t="s">
        <v>78</v>
      </c>
      <c r="B11785">
        <v>2008</v>
      </c>
      <c r="C11785">
        <v>11</v>
      </c>
      <c r="D11785">
        <v>5.8107332410609702</v>
      </c>
      <c r="E11785">
        <v>315.71107920776399</v>
      </c>
      <c r="F11785">
        <v>28.995988481769601</v>
      </c>
      <c r="G11785">
        <v>14.4979942408848</v>
      </c>
      <c r="H11785">
        <v>25.448935519838301</v>
      </c>
      <c r="I11785">
        <v>5.9784385083007798</v>
      </c>
    </row>
    <row r="11786" spans="1:9" x14ac:dyDescent="0.25">
      <c r="A11786" t="s">
        <v>78</v>
      </c>
      <c r="B11786">
        <v>2008</v>
      </c>
      <c r="C11786">
        <v>12</v>
      </c>
      <c r="D11786">
        <v>8.6607424972784592</v>
      </c>
      <c r="E11786">
        <v>322.19108129913297</v>
      </c>
      <c r="F11786">
        <v>27.452994401607501</v>
      </c>
      <c r="G11786">
        <v>13.7264972008038</v>
      </c>
      <c r="H11786">
        <v>19.3539933895206</v>
      </c>
      <c r="I11786">
        <v>6.1159661544609101</v>
      </c>
    </row>
    <row r="11787" spans="1:9" x14ac:dyDescent="0.25">
      <c r="A11787" t="s">
        <v>78</v>
      </c>
      <c r="B11787">
        <v>2009</v>
      </c>
      <c r="C11787">
        <v>1</v>
      </c>
      <c r="D11787">
        <v>12.94302464732</v>
      </c>
      <c r="E11787">
        <v>325.66113175415001</v>
      </c>
      <c r="F11787">
        <v>26.729387701244399</v>
      </c>
      <c r="G11787">
        <v>13.364693850622199</v>
      </c>
      <c r="H11787">
        <v>10.177277775301899</v>
      </c>
      <c r="I11787">
        <v>6.1712578448057203</v>
      </c>
    </row>
    <row r="11788" spans="1:9" x14ac:dyDescent="0.25">
      <c r="A11788" t="s">
        <v>78</v>
      </c>
      <c r="B11788">
        <v>2009</v>
      </c>
      <c r="C11788">
        <v>2</v>
      </c>
      <c r="D11788">
        <v>15.8667912537441</v>
      </c>
      <c r="E11788">
        <v>326.46439736114502</v>
      </c>
      <c r="F11788">
        <v>23.496768014259299</v>
      </c>
      <c r="G11788">
        <v>11.748384007129699</v>
      </c>
      <c r="H11788">
        <v>7.2580191205120101</v>
      </c>
      <c r="I11788">
        <v>7.1554670029974003</v>
      </c>
    </row>
    <row r="11789" spans="1:9" x14ac:dyDescent="0.25">
      <c r="A11789" t="s">
        <v>78</v>
      </c>
      <c r="B11789">
        <v>2009</v>
      </c>
      <c r="C11789">
        <v>3</v>
      </c>
      <c r="D11789">
        <v>21.592445666331699</v>
      </c>
      <c r="E11789">
        <v>325.20700714691202</v>
      </c>
      <c r="F11789">
        <v>21.881418564643901</v>
      </c>
      <c r="G11789">
        <v>10.940709282321899</v>
      </c>
      <c r="H11789">
        <v>10.6938660701275</v>
      </c>
      <c r="I11789">
        <v>12.5637468877316</v>
      </c>
    </row>
    <row r="11790" spans="1:9" x14ac:dyDescent="0.25">
      <c r="A11790" t="s">
        <v>78</v>
      </c>
      <c r="B11790">
        <v>2009</v>
      </c>
      <c r="C11790">
        <v>4</v>
      </c>
      <c r="D11790">
        <v>38.703132182626099</v>
      </c>
      <c r="E11790">
        <v>321.94585962493898</v>
      </c>
      <c r="F11790">
        <v>12.5863021102095</v>
      </c>
      <c r="G11790">
        <v>6.2931510551047296</v>
      </c>
      <c r="H11790">
        <v>3.6489045238876301</v>
      </c>
      <c r="I11790">
        <v>26.898334352145199</v>
      </c>
    </row>
    <row r="11791" spans="1:9" x14ac:dyDescent="0.25">
      <c r="A11791" t="s">
        <v>78</v>
      </c>
      <c r="B11791">
        <v>2009</v>
      </c>
      <c r="C11791">
        <v>5</v>
      </c>
      <c r="D11791">
        <v>40.268639336269501</v>
      </c>
      <c r="E11791">
        <v>309.15423463439902</v>
      </c>
      <c r="F11791">
        <v>21.321696859912901</v>
      </c>
      <c r="G11791">
        <v>10.660848429956401</v>
      </c>
      <c r="H11791">
        <v>19.630195824260699</v>
      </c>
      <c r="I11791">
        <v>32.4630535738468</v>
      </c>
    </row>
    <row r="11792" spans="1:9" x14ac:dyDescent="0.25">
      <c r="A11792" t="s">
        <v>78</v>
      </c>
      <c r="B11792">
        <v>2009</v>
      </c>
      <c r="C11792">
        <v>6</v>
      </c>
      <c r="D11792">
        <v>31.197136338093799</v>
      </c>
      <c r="E11792">
        <v>299.105601015015</v>
      </c>
      <c r="F11792">
        <v>15.9441401075459</v>
      </c>
      <c r="G11792">
        <v>7.9720700537729297</v>
      </c>
      <c r="H11792">
        <v>15.6955097787952</v>
      </c>
      <c r="I11792">
        <v>26.298451637992901</v>
      </c>
    </row>
    <row r="11793" spans="1:9" x14ac:dyDescent="0.25">
      <c r="A11793" t="s">
        <v>78</v>
      </c>
      <c r="B11793">
        <v>2009</v>
      </c>
      <c r="C11793">
        <v>7</v>
      </c>
      <c r="D11793">
        <v>21.203329170731902</v>
      </c>
      <c r="E11793">
        <v>292.56668227813702</v>
      </c>
      <c r="F11793">
        <v>28.125949260149</v>
      </c>
      <c r="G11793">
        <v>14.0629746300745</v>
      </c>
      <c r="H11793">
        <v>33.614147010154703</v>
      </c>
      <c r="I11793">
        <v>18.551082498364501</v>
      </c>
    </row>
    <row r="11794" spans="1:9" x14ac:dyDescent="0.25">
      <c r="A11794" t="s">
        <v>78</v>
      </c>
      <c r="B11794">
        <v>2009</v>
      </c>
      <c r="C11794">
        <v>8</v>
      </c>
      <c r="D11794">
        <v>13.8799712253564</v>
      </c>
      <c r="E11794">
        <v>296.87099066772498</v>
      </c>
      <c r="F11794">
        <v>16.975225302877401</v>
      </c>
      <c r="G11794">
        <v>8.4876126514387096</v>
      </c>
      <c r="H11794">
        <v>16.170863418302499</v>
      </c>
      <c r="I11794">
        <v>13.3816896887064</v>
      </c>
    </row>
    <row r="11795" spans="1:9" x14ac:dyDescent="0.25">
      <c r="A11795" t="s">
        <v>78</v>
      </c>
      <c r="B11795">
        <v>2009</v>
      </c>
      <c r="C11795">
        <v>9</v>
      </c>
      <c r="D11795">
        <v>7.2571414306122097</v>
      </c>
      <c r="E11795">
        <v>303.74879019165002</v>
      </c>
      <c r="F11795">
        <v>17.987108605890299</v>
      </c>
      <c r="G11795">
        <v>8.9935543029451406</v>
      </c>
      <c r="H11795">
        <v>13.1571158814049</v>
      </c>
      <c r="I11795">
        <v>8.4059627615690307</v>
      </c>
    </row>
    <row r="11796" spans="1:9" x14ac:dyDescent="0.25">
      <c r="A11796" t="s">
        <v>78</v>
      </c>
      <c r="B11796">
        <v>2009</v>
      </c>
      <c r="C11796">
        <v>10</v>
      </c>
      <c r="D11796">
        <v>4.82903044388115</v>
      </c>
      <c r="E11796">
        <v>310.26346949218703</v>
      </c>
      <c r="F11796">
        <v>22.685862759609201</v>
      </c>
      <c r="G11796">
        <v>11.3429313798046</v>
      </c>
      <c r="H11796">
        <v>13.766287579813</v>
      </c>
      <c r="I11796">
        <v>6.39070892589569</v>
      </c>
    </row>
    <row r="11797" spans="1:9" x14ac:dyDescent="0.25">
      <c r="A11797" t="s">
        <v>78</v>
      </c>
      <c r="B11797">
        <v>2009</v>
      </c>
      <c r="C11797">
        <v>11</v>
      </c>
      <c r="D11797">
        <v>5.1575357007756804</v>
      </c>
      <c r="E11797">
        <v>318.01211541839598</v>
      </c>
      <c r="F11797">
        <v>28.155855379638702</v>
      </c>
      <c r="G11797">
        <v>14.077927689819299</v>
      </c>
      <c r="H11797">
        <v>22.680377525825499</v>
      </c>
      <c r="I11797">
        <v>5.5821849279165301</v>
      </c>
    </row>
    <row r="11798" spans="1:9" x14ac:dyDescent="0.25">
      <c r="A11798" t="s">
        <v>78</v>
      </c>
      <c r="B11798">
        <v>2009</v>
      </c>
      <c r="C11798">
        <v>12</v>
      </c>
      <c r="D11798">
        <v>8.2758570729148406</v>
      </c>
      <c r="E11798">
        <v>323.795969571228</v>
      </c>
      <c r="F11798">
        <v>24.179697249031101</v>
      </c>
      <c r="G11798">
        <v>12.089848624515501</v>
      </c>
      <c r="H11798">
        <v>9.4440888528346996</v>
      </c>
      <c r="I11798">
        <v>6.0826788035011301</v>
      </c>
    </row>
    <row r="11799" spans="1:9" x14ac:dyDescent="0.25">
      <c r="A11799" t="s">
        <v>78</v>
      </c>
      <c r="B11799">
        <v>2010</v>
      </c>
      <c r="C11799">
        <v>1</v>
      </c>
      <c r="D11799">
        <v>11.806345005017601</v>
      </c>
      <c r="E11799">
        <v>325.61113328704801</v>
      </c>
      <c r="F11799">
        <v>26.914898965606699</v>
      </c>
      <c r="G11799">
        <v>13.4574494828033</v>
      </c>
      <c r="H11799">
        <v>5.9110635953211803</v>
      </c>
      <c r="I11799">
        <v>5.9568372534751903</v>
      </c>
    </row>
    <row r="11800" spans="1:9" x14ac:dyDescent="0.25">
      <c r="A11800" t="s">
        <v>78</v>
      </c>
      <c r="B11800">
        <v>2010</v>
      </c>
      <c r="C11800">
        <v>2</v>
      </c>
      <c r="D11800">
        <v>14.3688337624728</v>
      </c>
      <c r="E11800">
        <v>325.16442336791999</v>
      </c>
      <c r="F11800">
        <v>22.2712473278999</v>
      </c>
      <c r="G11800">
        <v>11.13562366395</v>
      </c>
      <c r="H11800">
        <v>7.6402756348705303</v>
      </c>
      <c r="I11800">
        <v>6.5995572197532697</v>
      </c>
    </row>
    <row r="11801" spans="1:9" x14ac:dyDescent="0.25">
      <c r="A11801" t="s">
        <v>78</v>
      </c>
      <c r="B11801">
        <v>2010</v>
      </c>
      <c r="C11801">
        <v>3</v>
      </c>
      <c r="D11801">
        <v>25.689749112641898</v>
      </c>
      <c r="E11801">
        <v>325.55663385223397</v>
      </c>
      <c r="F11801">
        <v>21.966175296497301</v>
      </c>
      <c r="G11801">
        <v>10.9830876482487</v>
      </c>
      <c r="H11801">
        <v>13.460431615276301</v>
      </c>
      <c r="I11801">
        <v>14.113976631903601</v>
      </c>
    </row>
    <row r="11802" spans="1:9" x14ac:dyDescent="0.25">
      <c r="A11802" t="s">
        <v>78</v>
      </c>
      <c r="B11802">
        <v>2010</v>
      </c>
      <c r="C11802">
        <v>4</v>
      </c>
      <c r="D11802">
        <v>32.863307572928697</v>
      </c>
      <c r="E11802">
        <v>323.12927439392098</v>
      </c>
      <c r="F11802">
        <v>15.5754198317385</v>
      </c>
      <c r="G11802">
        <v>7.7877099158692404</v>
      </c>
      <c r="H11802">
        <v>9.5991743879079792</v>
      </c>
      <c r="I11802">
        <v>23.678540931849501</v>
      </c>
    </row>
    <row r="11803" spans="1:9" x14ac:dyDescent="0.25">
      <c r="A11803" t="s">
        <v>78</v>
      </c>
      <c r="B11803">
        <v>2010</v>
      </c>
      <c r="C11803">
        <v>5</v>
      </c>
      <c r="D11803">
        <v>41.121288259801297</v>
      </c>
      <c r="E11803">
        <v>311.29457414276101</v>
      </c>
      <c r="F11803">
        <v>17.0438042539215</v>
      </c>
      <c r="G11803">
        <v>8.5219021269607502</v>
      </c>
      <c r="H11803">
        <v>11.760975462842</v>
      </c>
      <c r="I11803">
        <v>33.376949757070498</v>
      </c>
    </row>
    <row r="11804" spans="1:9" x14ac:dyDescent="0.25">
      <c r="A11804" t="s">
        <v>78</v>
      </c>
      <c r="B11804">
        <v>2010</v>
      </c>
      <c r="C11804">
        <v>6</v>
      </c>
      <c r="D11804">
        <v>32.908832516611199</v>
      </c>
      <c r="E11804">
        <v>298.96481370513902</v>
      </c>
      <c r="F11804">
        <v>10.658365718302701</v>
      </c>
      <c r="G11804">
        <v>5.3291828591513601</v>
      </c>
      <c r="H11804">
        <v>6.4811382442760497</v>
      </c>
      <c r="I11804">
        <v>27.4416973998547</v>
      </c>
    </row>
    <row r="11805" spans="1:9" x14ac:dyDescent="0.25">
      <c r="A11805" t="s">
        <v>78</v>
      </c>
      <c r="B11805">
        <v>2010</v>
      </c>
      <c r="C11805">
        <v>7</v>
      </c>
      <c r="D11805">
        <v>25.933033430991099</v>
      </c>
      <c r="E11805">
        <v>293.62905355346697</v>
      </c>
      <c r="F11805">
        <v>12.748360479187999</v>
      </c>
      <c r="G11805">
        <v>6.3741802395939802</v>
      </c>
      <c r="H11805">
        <v>3.5661983211111998</v>
      </c>
      <c r="I11805">
        <v>21.842295249595601</v>
      </c>
    </row>
    <row r="11806" spans="1:9" x14ac:dyDescent="0.25">
      <c r="A11806" t="s">
        <v>78</v>
      </c>
      <c r="B11806">
        <v>2010</v>
      </c>
      <c r="C11806">
        <v>8</v>
      </c>
      <c r="D11806">
        <v>13.041146707149201</v>
      </c>
      <c r="E11806">
        <v>292.49570391906701</v>
      </c>
      <c r="F11806">
        <v>32.858406518945699</v>
      </c>
      <c r="G11806">
        <v>16.429203259472899</v>
      </c>
      <c r="H11806">
        <v>41.8891846727943</v>
      </c>
      <c r="I11806">
        <v>12.725500672240299</v>
      </c>
    </row>
    <row r="11807" spans="1:9" x14ac:dyDescent="0.25">
      <c r="A11807" t="s">
        <v>78</v>
      </c>
      <c r="B11807">
        <v>2010</v>
      </c>
      <c r="C11807">
        <v>9</v>
      </c>
      <c r="D11807">
        <v>6.7107277059248096</v>
      </c>
      <c r="E11807">
        <v>302.99029440124502</v>
      </c>
      <c r="F11807">
        <v>21.0044800084782</v>
      </c>
      <c r="G11807">
        <v>10.5022400042391</v>
      </c>
      <c r="H11807">
        <v>19.850165865202001</v>
      </c>
      <c r="I11807">
        <v>8.0242240780544307</v>
      </c>
    </row>
    <row r="11808" spans="1:9" x14ac:dyDescent="0.25">
      <c r="A11808" t="s">
        <v>78</v>
      </c>
      <c r="B11808">
        <v>2010</v>
      </c>
      <c r="C11808">
        <v>10</v>
      </c>
      <c r="D11808">
        <v>5.0882007046106397</v>
      </c>
      <c r="E11808">
        <v>310.25986971649201</v>
      </c>
      <c r="F11808">
        <v>23.325176363029499</v>
      </c>
      <c r="G11808">
        <v>11.6625881815147</v>
      </c>
      <c r="H11808">
        <v>13.6505131694794</v>
      </c>
      <c r="I11808">
        <v>6.4645048938655796</v>
      </c>
    </row>
    <row r="11809" spans="1:9" x14ac:dyDescent="0.25">
      <c r="A11809" t="s">
        <v>78</v>
      </c>
      <c r="B11809">
        <v>2010</v>
      </c>
      <c r="C11809">
        <v>11</v>
      </c>
      <c r="D11809">
        <v>4.7934276183250502</v>
      </c>
      <c r="E11809">
        <v>316.33780667511002</v>
      </c>
      <c r="F11809">
        <v>24.830023212471001</v>
      </c>
      <c r="G11809">
        <v>12.415011606235501</v>
      </c>
      <c r="H11809">
        <v>17.689610047216402</v>
      </c>
      <c r="I11809">
        <v>5.5037832635068904</v>
      </c>
    </row>
    <row r="11810" spans="1:9" x14ac:dyDescent="0.25">
      <c r="A11810" t="s">
        <v>78</v>
      </c>
      <c r="B11810">
        <v>2010</v>
      </c>
      <c r="C11810">
        <v>12</v>
      </c>
      <c r="D11810">
        <v>8.2691781452986604</v>
      </c>
      <c r="E11810">
        <v>323.19398085754398</v>
      </c>
      <c r="F11810">
        <v>28.012665302562699</v>
      </c>
      <c r="G11810">
        <v>14.006332651281401</v>
      </c>
      <c r="H11810">
        <v>15.4877737175941</v>
      </c>
      <c r="I11810">
        <v>6.0191346204042402</v>
      </c>
    </row>
    <row r="11811" spans="1:9" x14ac:dyDescent="0.25">
      <c r="A11811" t="s">
        <v>78</v>
      </c>
      <c r="B11811">
        <v>2011</v>
      </c>
      <c r="C11811">
        <v>1</v>
      </c>
      <c r="D11811">
        <v>13.3628642991352</v>
      </c>
      <c r="E11811">
        <v>325.533590072327</v>
      </c>
      <c r="F11811">
        <v>28.056829718799602</v>
      </c>
      <c r="G11811">
        <v>14.028414859399801</v>
      </c>
      <c r="H11811">
        <v>15.0231325186253</v>
      </c>
      <c r="I11811">
        <v>6.3287466965961503</v>
      </c>
    </row>
    <row r="11812" spans="1:9" x14ac:dyDescent="0.25">
      <c r="A11812" t="s">
        <v>78</v>
      </c>
      <c r="B11812">
        <v>2011</v>
      </c>
      <c r="C11812">
        <v>2</v>
      </c>
      <c r="D11812">
        <v>16.0585248914212</v>
      </c>
      <c r="E11812">
        <v>324.41079952941902</v>
      </c>
      <c r="F11812">
        <v>24.817421069583901</v>
      </c>
      <c r="G11812">
        <v>12.408710534791901</v>
      </c>
      <c r="H11812">
        <v>13.2768711527586</v>
      </c>
      <c r="I11812">
        <v>7.1683507267332098</v>
      </c>
    </row>
    <row r="11813" spans="1:9" x14ac:dyDescent="0.25">
      <c r="A11813" t="s">
        <v>78</v>
      </c>
      <c r="B11813">
        <v>2011</v>
      </c>
      <c r="C11813">
        <v>3</v>
      </c>
      <c r="D11813">
        <v>25.9190358840603</v>
      </c>
      <c r="E11813">
        <v>325.65912945892302</v>
      </c>
      <c r="F11813">
        <v>17.938986436290701</v>
      </c>
      <c r="G11813">
        <v>8.9694932181453702</v>
      </c>
      <c r="H11813">
        <v>4.8716912280869504</v>
      </c>
      <c r="I11813">
        <v>14.194405683841699</v>
      </c>
    </row>
    <row r="11814" spans="1:9" x14ac:dyDescent="0.25">
      <c r="A11814" t="s">
        <v>78</v>
      </c>
      <c r="B11814">
        <v>2011</v>
      </c>
      <c r="C11814">
        <v>4</v>
      </c>
      <c r="D11814">
        <v>37.065083044548601</v>
      </c>
      <c r="E11814">
        <v>323.08814991821299</v>
      </c>
      <c r="F11814">
        <v>15.3225142541504</v>
      </c>
      <c r="G11814">
        <v>7.6612571270752001</v>
      </c>
      <c r="H11814">
        <v>7.88328937925339</v>
      </c>
      <c r="I11814">
        <v>26.563895301852199</v>
      </c>
    </row>
    <row r="11815" spans="1:9" x14ac:dyDescent="0.25">
      <c r="A11815" t="s">
        <v>78</v>
      </c>
      <c r="B11815">
        <v>2011</v>
      </c>
      <c r="C11815">
        <v>5</v>
      </c>
      <c r="D11815">
        <v>37.971702573878801</v>
      </c>
      <c r="E11815">
        <v>306.98372581176801</v>
      </c>
      <c r="F11815">
        <v>19.789360987777702</v>
      </c>
      <c r="G11815">
        <v>9.8946804938888597</v>
      </c>
      <c r="H11815">
        <v>19.227834075870501</v>
      </c>
      <c r="I11815">
        <v>30.8778514171076</v>
      </c>
    </row>
    <row r="11816" spans="1:9" x14ac:dyDescent="0.25">
      <c r="A11816" t="s">
        <v>78</v>
      </c>
      <c r="B11816">
        <v>2011</v>
      </c>
      <c r="C11816">
        <v>6</v>
      </c>
      <c r="D11816">
        <v>36.5766224398077</v>
      </c>
      <c r="E11816">
        <v>297.18538777099599</v>
      </c>
      <c r="F11816">
        <v>17.542078790445299</v>
      </c>
      <c r="G11816">
        <v>8.7710393952226706</v>
      </c>
      <c r="H11816">
        <v>16.5141537868023</v>
      </c>
      <c r="I11816">
        <v>29.9469410084629</v>
      </c>
    </row>
    <row r="11817" spans="1:9" x14ac:dyDescent="0.25">
      <c r="A11817" t="s">
        <v>78</v>
      </c>
      <c r="B11817">
        <v>2011</v>
      </c>
      <c r="C11817">
        <v>7</v>
      </c>
      <c r="D11817">
        <v>23.921661491341599</v>
      </c>
      <c r="E11817">
        <v>291.58058726684601</v>
      </c>
      <c r="F11817">
        <v>13.721570638232199</v>
      </c>
      <c r="G11817">
        <v>6.8607853191161103</v>
      </c>
      <c r="H11817">
        <v>7.1193168302822096</v>
      </c>
      <c r="I11817">
        <v>20.421891755566602</v>
      </c>
    </row>
    <row r="11818" spans="1:9" x14ac:dyDescent="0.25">
      <c r="A11818" t="s">
        <v>78</v>
      </c>
      <c r="B11818">
        <v>2011</v>
      </c>
      <c r="C11818">
        <v>8</v>
      </c>
      <c r="D11818">
        <v>13.7682025220192</v>
      </c>
      <c r="E11818">
        <v>293.39061346038801</v>
      </c>
      <c r="F11818">
        <v>17.676998456802401</v>
      </c>
      <c r="G11818">
        <v>8.8384992284011794</v>
      </c>
      <c r="H11818">
        <v>13.543344227356901</v>
      </c>
      <c r="I11818">
        <v>13.046055390071899</v>
      </c>
    </row>
    <row r="11819" spans="1:9" x14ac:dyDescent="0.25">
      <c r="A11819" t="s">
        <v>78</v>
      </c>
      <c r="B11819">
        <v>2011</v>
      </c>
      <c r="C11819">
        <v>9</v>
      </c>
      <c r="D11819">
        <v>7.2168480429548003</v>
      </c>
      <c r="E11819">
        <v>300.39856963043201</v>
      </c>
      <c r="F11819">
        <v>24.6042816690445</v>
      </c>
      <c r="G11819">
        <v>12.3021408345222</v>
      </c>
      <c r="H11819">
        <v>26.189220449762299</v>
      </c>
      <c r="I11819">
        <v>8.20780537015915</v>
      </c>
    </row>
    <row r="11820" spans="1:9" x14ac:dyDescent="0.25">
      <c r="A11820" t="s">
        <v>78</v>
      </c>
      <c r="B11820">
        <v>2011</v>
      </c>
      <c r="C11820">
        <v>10</v>
      </c>
      <c r="D11820">
        <v>5.6977847154030199</v>
      </c>
      <c r="E11820">
        <v>308.52379993530297</v>
      </c>
      <c r="F11820">
        <v>24.1051054304695</v>
      </c>
      <c r="G11820">
        <v>12.0525527152348</v>
      </c>
      <c r="H11820">
        <v>16.115242920141199</v>
      </c>
      <c r="I11820">
        <v>6.8935304240131403</v>
      </c>
    </row>
    <row r="11821" spans="1:9" x14ac:dyDescent="0.25">
      <c r="A11821" t="s">
        <v>78</v>
      </c>
      <c r="B11821">
        <v>2011</v>
      </c>
      <c r="C11821">
        <v>11</v>
      </c>
      <c r="D11821">
        <v>5.9378772928187296</v>
      </c>
      <c r="E11821">
        <v>315.06101572418203</v>
      </c>
      <c r="F11821">
        <v>24.602965154800401</v>
      </c>
      <c r="G11821">
        <v>12.301482577400201</v>
      </c>
      <c r="H11821">
        <v>12.632197956685999</v>
      </c>
      <c r="I11821">
        <v>6.0185007396268801</v>
      </c>
    </row>
    <row r="11822" spans="1:9" x14ac:dyDescent="0.25">
      <c r="A11822" t="s">
        <v>78</v>
      </c>
      <c r="B11822">
        <v>2011</v>
      </c>
      <c r="C11822">
        <v>12</v>
      </c>
      <c r="D11822">
        <v>10.056029320117201</v>
      </c>
      <c r="E11822">
        <v>321.56380019622799</v>
      </c>
      <c r="F11822">
        <v>29.251280357246401</v>
      </c>
      <c r="G11822">
        <v>14.6256401786232</v>
      </c>
      <c r="H11822">
        <v>28.585764576454199</v>
      </c>
      <c r="I11822">
        <v>6.6989451679277403</v>
      </c>
    </row>
    <row r="11823" spans="1:9" x14ac:dyDescent="0.25">
      <c r="A11823" t="s">
        <v>78</v>
      </c>
      <c r="B11823">
        <v>2012</v>
      </c>
      <c r="C11823">
        <v>1</v>
      </c>
      <c r="D11823">
        <v>13.7167428607062</v>
      </c>
      <c r="E11823">
        <v>325.40138186523399</v>
      </c>
      <c r="F11823">
        <v>35.804474174480397</v>
      </c>
      <c r="G11823">
        <v>17.902237087240199</v>
      </c>
      <c r="H11823">
        <v>25.843109490642501</v>
      </c>
      <c r="I11823">
        <v>6.4319537772417101</v>
      </c>
    </row>
    <row r="11824" spans="1:9" x14ac:dyDescent="0.25">
      <c r="A11824" t="s">
        <v>78</v>
      </c>
      <c r="B11824">
        <v>2012</v>
      </c>
      <c r="C11824">
        <v>2</v>
      </c>
      <c r="D11824">
        <v>17.728947913446198</v>
      </c>
      <c r="E11824">
        <v>325.97969857727003</v>
      </c>
      <c r="F11824">
        <v>25.385090400695798</v>
      </c>
      <c r="G11824">
        <v>12.692545200347899</v>
      </c>
      <c r="H11824">
        <v>11.4012014466143</v>
      </c>
      <c r="I11824">
        <v>7.7967611446952798</v>
      </c>
    </row>
    <row r="11825" spans="1:9" x14ac:dyDescent="0.25">
      <c r="A11825" t="s">
        <v>78</v>
      </c>
      <c r="B11825">
        <v>2012</v>
      </c>
      <c r="C11825">
        <v>3</v>
      </c>
      <c r="D11825">
        <v>30.006354650422399</v>
      </c>
      <c r="E11825">
        <v>325.33710274292002</v>
      </c>
      <c r="F11825">
        <v>16.351937887973801</v>
      </c>
      <c r="G11825">
        <v>8.1759689439868897</v>
      </c>
      <c r="H11825">
        <v>5.2653113665890698</v>
      </c>
      <c r="I11825">
        <v>16.105874200973499</v>
      </c>
    </row>
    <row r="11826" spans="1:9" x14ac:dyDescent="0.25">
      <c r="A11826" t="s">
        <v>78</v>
      </c>
      <c r="B11826">
        <v>2012</v>
      </c>
      <c r="C11826">
        <v>4</v>
      </c>
      <c r="D11826">
        <v>30.550084992219801</v>
      </c>
      <c r="E11826">
        <v>322.84999149932901</v>
      </c>
      <c r="F11826">
        <v>21.729439291296</v>
      </c>
      <c r="G11826">
        <v>10.864719645648</v>
      </c>
      <c r="H11826">
        <v>20.681575914888398</v>
      </c>
      <c r="I11826">
        <v>22.4247629166031</v>
      </c>
    </row>
    <row r="11827" spans="1:9" x14ac:dyDescent="0.25">
      <c r="A11827" t="s">
        <v>78</v>
      </c>
      <c r="B11827">
        <v>2012</v>
      </c>
      <c r="C11827">
        <v>5</v>
      </c>
      <c r="D11827">
        <v>39.773053275620398</v>
      </c>
      <c r="E11827">
        <v>314.03440895507799</v>
      </c>
      <c r="F11827">
        <v>16.537222366066</v>
      </c>
      <c r="G11827">
        <v>8.2686111830329896</v>
      </c>
      <c r="H11827">
        <v>8.8312144345235808</v>
      </c>
      <c r="I11827">
        <v>32.530675945477498</v>
      </c>
    </row>
    <row r="11828" spans="1:9" x14ac:dyDescent="0.25">
      <c r="A11828" t="s">
        <v>78</v>
      </c>
      <c r="B11828">
        <v>2012</v>
      </c>
      <c r="C11828">
        <v>6</v>
      </c>
      <c r="D11828">
        <v>28.095149439734801</v>
      </c>
      <c r="E11828">
        <v>302.44236289947497</v>
      </c>
      <c r="F11828">
        <v>24.7412152249527</v>
      </c>
      <c r="G11828">
        <v>12.3706076124764</v>
      </c>
      <c r="H11828">
        <v>27.8811936841965</v>
      </c>
      <c r="I11828">
        <v>24.258216810989399</v>
      </c>
    </row>
    <row r="11829" spans="1:9" x14ac:dyDescent="0.25">
      <c r="A11829" t="s">
        <v>78</v>
      </c>
      <c r="B11829">
        <v>2012</v>
      </c>
      <c r="C11829">
        <v>7</v>
      </c>
      <c r="D11829">
        <v>21.6749549413538</v>
      </c>
      <c r="E11829">
        <v>298.97253164825401</v>
      </c>
      <c r="F11829">
        <v>19.9161056925488</v>
      </c>
      <c r="G11829">
        <v>9.9580528462743807</v>
      </c>
      <c r="H11829">
        <v>19.927576224012402</v>
      </c>
      <c r="I11829">
        <v>19.292627157692898</v>
      </c>
    </row>
    <row r="11830" spans="1:9" x14ac:dyDescent="0.25">
      <c r="A11830" t="s">
        <v>78</v>
      </c>
      <c r="B11830">
        <v>2012</v>
      </c>
      <c r="C11830">
        <v>8</v>
      </c>
      <c r="D11830">
        <v>12.857424819637499</v>
      </c>
      <c r="E11830">
        <v>301.59691328765899</v>
      </c>
      <c r="F11830">
        <v>23.775868320455601</v>
      </c>
      <c r="G11830">
        <v>11.8879341602278</v>
      </c>
      <c r="H11830">
        <v>22.023681606302301</v>
      </c>
      <c r="I11830">
        <v>12.903375672240299</v>
      </c>
    </row>
    <row r="11831" spans="1:9" x14ac:dyDescent="0.25">
      <c r="A11831" t="s">
        <v>78</v>
      </c>
      <c r="B11831">
        <v>2012</v>
      </c>
      <c r="C11831">
        <v>9</v>
      </c>
      <c r="D11831">
        <v>6.0334631975603097</v>
      </c>
      <c r="E11831">
        <v>307.289666183777</v>
      </c>
      <c r="F11831">
        <v>19.702875108070401</v>
      </c>
      <c r="G11831">
        <v>9.8514375540351899</v>
      </c>
      <c r="H11831">
        <v>17.657370961933101</v>
      </c>
      <c r="I11831">
        <v>7.4359719676113096</v>
      </c>
    </row>
    <row r="11832" spans="1:9" x14ac:dyDescent="0.25">
      <c r="A11832" t="s">
        <v>78</v>
      </c>
      <c r="B11832">
        <v>2012</v>
      </c>
      <c r="C11832">
        <v>10</v>
      </c>
      <c r="D11832">
        <v>4.9593141774675198</v>
      </c>
      <c r="E11832">
        <v>311.50320126129202</v>
      </c>
      <c r="F11832">
        <v>38.721511257000003</v>
      </c>
      <c r="G11832">
        <v>19.360755628500002</v>
      </c>
      <c r="H11832">
        <v>45.213902545967102</v>
      </c>
      <c r="I11832">
        <v>6.4905321759510004</v>
      </c>
    </row>
    <row r="11833" spans="1:9" x14ac:dyDescent="0.25">
      <c r="A11833" t="s">
        <v>78</v>
      </c>
      <c r="B11833">
        <v>2012</v>
      </c>
      <c r="C11833">
        <v>11</v>
      </c>
      <c r="D11833">
        <v>5.4391506333172304</v>
      </c>
      <c r="E11833">
        <v>320.88081094512899</v>
      </c>
      <c r="F11833">
        <v>24.825162620582599</v>
      </c>
      <c r="G11833">
        <v>12.4125813102913</v>
      </c>
      <c r="H11833">
        <v>16.5464462130642</v>
      </c>
      <c r="I11833">
        <v>5.8383945772361798</v>
      </c>
    </row>
    <row r="11834" spans="1:9" x14ac:dyDescent="0.25">
      <c r="A11834" t="s">
        <v>78</v>
      </c>
      <c r="B11834">
        <v>2012</v>
      </c>
      <c r="C11834">
        <v>12</v>
      </c>
      <c r="D11834">
        <v>8.0659707913857694</v>
      </c>
      <c r="E11834">
        <v>325.70207982940701</v>
      </c>
      <c r="F11834">
        <v>38.788231586132099</v>
      </c>
      <c r="G11834">
        <v>19.394115793066</v>
      </c>
      <c r="H11834">
        <v>27.743989045276599</v>
      </c>
      <c r="I11834">
        <v>5.9765701289749096</v>
      </c>
    </row>
    <row r="11835" spans="1:9" x14ac:dyDescent="0.25">
      <c r="A11835" t="s">
        <v>78</v>
      </c>
      <c r="B11835">
        <v>2013</v>
      </c>
      <c r="C11835">
        <v>1</v>
      </c>
      <c r="D11835">
        <v>12.798842206857801</v>
      </c>
      <c r="E11835">
        <v>325.90628303985602</v>
      </c>
      <c r="F11835">
        <v>24.2462084899521</v>
      </c>
      <c r="G11835">
        <v>12.123104244976</v>
      </c>
      <c r="H11835">
        <v>7.2475181100702297</v>
      </c>
      <c r="I11835">
        <v>6.1627512455701803</v>
      </c>
    </row>
    <row r="11836" spans="1:9" x14ac:dyDescent="0.25">
      <c r="A11836" t="s">
        <v>78</v>
      </c>
      <c r="B11836">
        <v>2013</v>
      </c>
      <c r="C11836">
        <v>2</v>
      </c>
      <c r="D11836">
        <v>15.5212951975286</v>
      </c>
      <c r="E11836">
        <v>325.98515218353299</v>
      </c>
      <c r="F11836">
        <v>22.291820639705701</v>
      </c>
      <c r="G11836">
        <v>11.145910319852799</v>
      </c>
      <c r="H11836">
        <v>5.5811143470478104</v>
      </c>
      <c r="I11836">
        <v>7.0847078664207501</v>
      </c>
    </row>
    <row r="11837" spans="1:9" x14ac:dyDescent="0.25">
      <c r="A11837" t="s">
        <v>78</v>
      </c>
      <c r="B11837">
        <v>2013</v>
      </c>
      <c r="C11837">
        <v>3</v>
      </c>
      <c r="D11837">
        <v>27.519865483137401</v>
      </c>
      <c r="E11837">
        <v>325.26418985656699</v>
      </c>
      <c r="F11837">
        <v>16.490271955175398</v>
      </c>
      <c r="G11837">
        <v>8.2451359775876991</v>
      </c>
      <c r="H11837">
        <v>2.8587104228878002</v>
      </c>
      <c r="I11837">
        <v>14.7791431577587</v>
      </c>
    </row>
    <row r="11838" spans="1:9" x14ac:dyDescent="0.25">
      <c r="A11838" t="s">
        <v>78</v>
      </c>
      <c r="B11838">
        <v>2013</v>
      </c>
      <c r="C11838">
        <v>4</v>
      </c>
      <c r="D11838">
        <v>31.546476977462198</v>
      </c>
      <c r="E11838">
        <v>323.45625739959701</v>
      </c>
      <c r="F11838">
        <v>16.406873186092401</v>
      </c>
      <c r="G11838">
        <v>8.2034365930461899</v>
      </c>
      <c r="H11838">
        <v>10.799764497013101</v>
      </c>
      <c r="I11838">
        <v>22.7203091960764</v>
      </c>
    </row>
    <row r="11839" spans="1:9" x14ac:dyDescent="0.25">
      <c r="A11839" t="s">
        <v>78</v>
      </c>
      <c r="B11839">
        <v>2013</v>
      </c>
      <c r="C11839">
        <v>5</v>
      </c>
      <c r="D11839">
        <v>43.960982698881601</v>
      </c>
      <c r="E11839">
        <v>312.50969173248302</v>
      </c>
      <c r="F11839">
        <v>11.8727300107765</v>
      </c>
      <c r="G11839">
        <v>5.93636500538826</v>
      </c>
      <c r="H11839">
        <v>2.7845622815465898</v>
      </c>
      <c r="I11839">
        <v>35.550515572943702</v>
      </c>
    </row>
    <row r="11840" spans="1:9" x14ac:dyDescent="0.25">
      <c r="A11840" t="s">
        <v>78</v>
      </c>
      <c r="B11840">
        <v>2013</v>
      </c>
      <c r="C11840">
        <v>6</v>
      </c>
      <c r="D11840">
        <v>33.023989972016203</v>
      </c>
      <c r="E11840">
        <v>297.84682214447002</v>
      </c>
      <c r="F11840">
        <v>18.490310408306101</v>
      </c>
      <c r="G11840">
        <v>9.2451552041530594</v>
      </c>
      <c r="H11840">
        <v>16.446524827632899</v>
      </c>
      <c r="I11840">
        <v>27.395446869525902</v>
      </c>
    </row>
    <row r="11841" spans="1:9" x14ac:dyDescent="0.25">
      <c r="A11841" t="s">
        <v>78</v>
      </c>
      <c r="B11841">
        <v>2013</v>
      </c>
      <c r="C11841">
        <v>7</v>
      </c>
      <c r="D11841">
        <v>22.6413582503402</v>
      </c>
      <c r="E11841">
        <v>293.29032407043502</v>
      </c>
      <c r="F11841">
        <v>15.696828642954801</v>
      </c>
      <c r="G11841">
        <v>7.84841432147741</v>
      </c>
      <c r="H11841">
        <v>10.0263104562283</v>
      </c>
      <c r="I11841">
        <v>19.457174694910101</v>
      </c>
    </row>
    <row r="11842" spans="1:9" x14ac:dyDescent="0.25">
      <c r="A11842" t="s">
        <v>78</v>
      </c>
      <c r="B11842">
        <v>2013</v>
      </c>
      <c r="C11842">
        <v>8</v>
      </c>
      <c r="D11842">
        <v>14.909892887771701</v>
      </c>
      <c r="E11842">
        <v>295.35319285491897</v>
      </c>
      <c r="F11842">
        <v>15.683306510462801</v>
      </c>
      <c r="G11842">
        <v>7.84165325523138</v>
      </c>
      <c r="H11842">
        <v>11.0470075057363</v>
      </c>
      <c r="I11842">
        <v>14.005199754223799</v>
      </c>
    </row>
    <row r="11843" spans="1:9" x14ac:dyDescent="0.25">
      <c r="A11843" t="s">
        <v>78</v>
      </c>
      <c r="B11843">
        <v>2013</v>
      </c>
      <c r="C11843">
        <v>9</v>
      </c>
      <c r="D11843">
        <v>8.0516378340995391</v>
      </c>
      <c r="E11843">
        <v>302.35763846221897</v>
      </c>
      <c r="F11843">
        <v>30.183717526931801</v>
      </c>
      <c r="G11843">
        <v>15.0918587634659</v>
      </c>
      <c r="H11843">
        <v>33.287163129692097</v>
      </c>
      <c r="I11843">
        <v>8.8657048467254604</v>
      </c>
    </row>
    <row r="11844" spans="1:9" x14ac:dyDescent="0.25">
      <c r="A11844" t="s">
        <v>78</v>
      </c>
      <c r="B11844">
        <v>2013</v>
      </c>
      <c r="C11844">
        <v>10</v>
      </c>
      <c r="D11844">
        <v>5.9644491668787598</v>
      </c>
      <c r="E11844">
        <v>308.00542305419901</v>
      </c>
      <c r="F11844">
        <v>30.027583266239201</v>
      </c>
      <c r="G11844">
        <v>15.013791633119601</v>
      </c>
      <c r="H11844">
        <v>27.213604560089099</v>
      </c>
      <c r="I11844">
        <v>7.0590673625850702</v>
      </c>
    </row>
    <row r="11845" spans="1:9" x14ac:dyDescent="0.25">
      <c r="A11845" t="s">
        <v>78</v>
      </c>
      <c r="B11845">
        <v>2013</v>
      </c>
      <c r="C11845">
        <v>11</v>
      </c>
      <c r="D11845">
        <v>5.9943827960202096</v>
      </c>
      <c r="E11845">
        <v>315.01106057189901</v>
      </c>
      <c r="F11845">
        <v>28.102946247291602</v>
      </c>
      <c r="G11845">
        <v>14.051473123645801</v>
      </c>
      <c r="H11845">
        <v>25.064495804109601</v>
      </c>
      <c r="I11845">
        <v>5.9930888289165498</v>
      </c>
    </row>
    <row r="11846" spans="1:9" x14ac:dyDescent="0.25">
      <c r="A11846" t="s">
        <v>78</v>
      </c>
      <c r="B11846">
        <v>2013</v>
      </c>
      <c r="C11846">
        <v>12</v>
      </c>
      <c r="D11846">
        <v>9.4770005964943707</v>
      </c>
      <c r="E11846">
        <v>321.71937975830099</v>
      </c>
      <c r="F11846">
        <v>26.840946111240399</v>
      </c>
      <c r="G11846">
        <v>13.420473055620199</v>
      </c>
      <c r="H11846">
        <v>18.341122909250299</v>
      </c>
      <c r="I11846">
        <v>6.4113308892059298</v>
      </c>
    </row>
    <row r="11847" spans="1:9" x14ac:dyDescent="0.25">
      <c r="A11847" t="s">
        <v>78</v>
      </c>
      <c r="B11847">
        <v>2014</v>
      </c>
      <c r="C11847">
        <v>1</v>
      </c>
      <c r="D11847">
        <v>10.632692135561401</v>
      </c>
      <c r="E11847">
        <v>325.70301225799602</v>
      </c>
      <c r="F11847">
        <v>30.640184182281502</v>
      </c>
      <c r="G11847">
        <v>15.320092091140699</v>
      </c>
      <c r="H11847">
        <v>13.790952053747199</v>
      </c>
      <c r="I11847">
        <v>5.6484533286285403</v>
      </c>
    </row>
    <row r="11848" spans="1:9" x14ac:dyDescent="0.25">
      <c r="A11848" t="s">
        <v>78</v>
      </c>
      <c r="B11848">
        <v>2014</v>
      </c>
      <c r="C11848">
        <v>2</v>
      </c>
      <c r="D11848">
        <v>14.116654601053</v>
      </c>
      <c r="E11848">
        <v>325.12175319641102</v>
      </c>
      <c r="F11848">
        <v>21.458208150749201</v>
      </c>
      <c r="G11848">
        <v>10.7291040753746</v>
      </c>
      <c r="H11848">
        <v>8.8020482017946193</v>
      </c>
      <c r="I11848">
        <v>6.6215413109731696</v>
      </c>
    </row>
    <row r="11849" spans="1:9" x14ac:dyDescent="0.25">
      <c r="A11849" t="s">
        <v>78</v>
      </c>
      <c r="B11849">
        <v>2014</v>
      </c>
      <c r="C11849">
        <v>3</v>
      </c>
      <c r="D11849">
        <v>31.508078466317102</v>
      </c>
      <c r="E11849">
        <v>324.50875903900101</v>
      </c>
      <c r="F11849">
        <v>18.240459645404801</v>
      </c>
      <c r="G11849">
        <v>9.1202298227024095</v>
      </c>
      <c r="H11849">
        <v>12.185196633839601</v>
      </c>
      <c r="I11849">
        <v>16.527027343545001</v>
      </c>
    </row>
    <row r="11850" spans="1:9" x14ac:dyDescent="0.25">
      <c r="A11850" t="s">
        <v>78</v>
      </c>
      <c r="B11850">
        <v>2014</v>
      </c>
      <c r="C11850">
        <v>4</v>
      </c>
      <c r="D11850">
        <v>37.3350576125967</v>
      </c>
      <c r="E11850">
        <v>321.53035864288302</v>
      </c>
      <c r="F11850">
        <v>16.453040163664799</v>
      </c>
      <c r="G11850">
        <v>8.22652008183241</v>
      </c>
      <c r="H11850">
        <v>8.7267942036914796</v>
      </c>
      <c r="I11850">
        <v>26.305319685673702</v>
      </c>
    </row>
    <row r="11851" spans="1:9" x14ac:dyDescent="0.25">
      <c r="A11851" t="s">
        <v>78</v>
      </c>
      <c r="B11851">
        <v>2014</v>
      </c>
      <c r="C11851">
        <v>5</v>
      </c>
      <c r="D11851">
        <v>36.909569233080198</v>
      </c>
      <c r="E11851">
        <v>311.07579884918198</v>
      </c>
      <c r="F11851">
        <v>13.671159752287901</v>
      </c>
      <c r="G11851">
        <v>6.8355798761439299</v>
      </c>
      <c r="H11851">
        <v>9.1870839864969298</v>
      </c>
      <c r="I11851">
        <v>30.120298687419901</v>
      </c>
    </row>
    <row r="11852" spans="1:9" x14ac:dyDescent="0.25">
      <c r="A11852" t="s">
        <v>78</v>
      </c>
      <c r="B11852">
        <v>2014</v>
      </c>
      <c r="C11852">
        <v>6</v>
      </c>
      <c r="D11852">
        <v>30.781805667192302</v>
      </c>
      <c r="E11852">
        <v>299.03194827850302</v>
      </c>
      <c r="F11852">
        <v>19.934038397388498</v>
      </c>
      <c r="G11852">
        <v>9.9670191986942296</v>
      </c>
      <c r="H11852">
        <v>17.879585203399699</v>
      </c>
      <c r="I11852">
        <v>25.964505488286001</v>
      </c>
    </row>
    <row r="11853" spans="1:9" x14ac:dyDescent="0.25">
      <c r="A11853" t="s">
        <v>78</v>
      </c>
      <c r="B11853">
        <v>2014</v>
      </c>
      <c r="C11853">
        <v>7</v>
      </c>
      <c r="D11853">
        <v>28.160443093838701</v>
      </c>
      <c r="E11853">
        <v>294.166555962524</v>
      </c>
      <c r="F11853">
        <v>13.5167865151834</v>
      </c>
      <c r="G11853">
        <v>6.7583932575917203</v>
      </c>
      <c r="H11853">
        <v>9.6026517501878708</v>
      </c>
      <c r="I11853">
        <v>23.911546182079299</v>
      </c>
    </row>
    <row r="11854" spans="1:9" x14ac:dyDescent="0.25">
      <c r="A11854" t="s">
        <v>78</v>
      </c>
      <c r="B11854">
        <v>2014</v>
      </c>
      <c r="C11854">
        <v>8</v>
      </c>
      <c r="D11854">
        <v>14.122139851444899</v>
      </c>
      <c r="E11854">
        <v>293.94939915100099</v>
      </c>
      <c r="F11854">
        <v>19.282199037113202</v>
      </c>
      <c r="G11854">
        <v>9.6410995185566009</v>
      </c>
      <c r="H11854">
        <v>13.7917492644882</v>
      </c>
      <c r="I11854">
        <v>13.318004885263401</v>
      </c>
    </row>
    <row r="11855" spans="1:9" x14ac:dyDescent="0.25">
      <c r="A11855" t="s">
        <v>78</v>
      </c>
      <c r="B11855">
        <v>2014</v>
      </c>
      <c r="C11855">
        <v>9</v>
      </c>
      <c r="D11855">
        <v>9.1365829427003806</v>
      </c>
      <c r="E11855">
        <v>300.924598856812</v>
      </c>
      <c r="F11855">
        <v>18.441338183984801</v>
      </c>
      <c r="G11855">
        <v>9.2206690919923808</v>
      </c>
      <c r="H11855">
        <v>17.292901974153501</v>
      </c>
      <c r="I11855">
        <v>9.7035814975118608</v>
      </c>
    </row>
    <row r="11856" spans="1:9" x14ac:dyDescent="0.25">
      <c r="A11856" t="s">
        <v>78</v>
      </c>
      <c r="B11856">
        <v>2014</v>
      </c>
      <c r="C11856">
        <v>10</v>
      </c>
      <c r="D11856">
        <v>5.1503795993691703</v>
      </c>
      <c r="E11856">
        <v>307.477279710083</v>
      </c>
      <c r="F11856">
        <v>26.496824987335199</v>
      </c>
      <c r="G11856">
        <v>13.248412493667599</v>
      </c>
      <c r="H11856">
        <v>20.8290139537716</v>
      </c>
      <c r="I11856">
        <v>6.5127783422613099</v>
      </c>
    </row>
    <row r="11857" spans="1:9" x14ac:dyDescent="0.25">
      <c r="A11857" t="s">
        <v>78</v>
      </c>
      <c r="B11857">
        <v>2014</v>
      </c>
      <c r="C11857">
        <v>11</v>
      </c>
      <c r="D11857">
        <v>5.3043320720183802</v>
      </c>
      <c r="E11857">
        <v>313.937811500549</v>
      </c>
      <c r="F11857">
        <v>21.0345819328499</v>
      </c>
      <c r="G11857">
        <v>10.5172909664249</v>
      </c>
      <c r="H11857">
        <v>12.756545008754699</v>
      </c>
      <c r="I11857">
        <v>5.6881541945218999</v>
      </c>
    </row>
    <row r="11858" spans="1:9" x14ac:dyDescent="0.25">
      <c r="A11858" t="s">
        <v>78</v>
      </c>
      <c r="B11858">
        <v>2014</v>
      </c>
      <c r="C11858">
        <v>12</v>
      </c>
      <c r="D11858">
        <v>9.5791384060621301</v>
      </c>
      <c r="E11858">
        <v>321.37452878265401</v>
      </c>
      <c r="F11858">
        <v>24.520486416206399</v>
      </c>
      <c r="G11858">
        <v>12.2602432081032</v>
      </c>
      <c r="H11858">
        <v>17.417953930463799</v>
      </c>
      <c r="I11858">
        <v>6.5104926462268802</v>
      </c>
    </row>
    <row r="11859" spans="1:9" x14ac:dyDescent="0.25">
      <c r="A11859" t="s">
        <v>79</v>
      </c>
      <c r="B11859">
        <v>2002</v>
      </c>
      <c r="C11859">
        <v>1</v>
      </c>
      <c r="D11859">
        <v>3062.4817287487099</v>
      </c>
      <c r="E11859">
        <v>13320.3981104956</v>
      </c>
      <c r="F11859">
        <v>257.23467142840002</v>
      </c>
      <c r="G11859">
        <v>161.732739345184</v>
      </c>
      <c r="H11859">
        <v>927.71343792917901</v>
      </c>
      <c r="I11859">
        <v>2256.8322607887799</v>
      </c>
    </row>
    <row r="11860" spans="1:9" x14ac:dyDescent="0.25">
      <c r="A11860" t="s">
        <v>79</v>
      </c>
      <c r="B11860">
        <v>2002</v>
      </c>
      <c r="C11860">
        <v>2</v>
      </c>
      <c r="D11860">
        <v>4118.0165645950501</v>
      </c>
      <c r="E11860">
        <v>12177.9318965742</v>
      </c>
      <c r="F11860">
        <v>57.460507639620303</v>
      </c>
      <c r="G11860">
        <v>35.453345241697498</v>
      </c>
      <c r="H11860">
        <v>100.108468980387</v>
      </c>
      <c r="I11860">
        <v>2583.7891824130102</v>
      </c>
    </row>
    <row r="11861" spans="1:9" x14ac:dyDescent="0.25">
      <c r="A11861" t="s">
        <v>79</v>
      </c>
      <c r="B11861">
        <v>2002</v>
      </c>
      <c r="C11861">
        <v>3</v>
      </c>
      <c r="D11861">
        <v>4536.38995150952</v>
      </c>
      <c r="E11861">
        <v>11791.377515403799</v>
      </c>
      <c r="F11861">
        <v>190.53612757818999</v>
      </c>
      <c r="G11861">
        <v>118.753975514724</v>
      </c>
      <c r="H11861">
        <v>1815.2844254404999</v>
      </c>
      <c r="I11861">
        <v>2711.7249815708501</v>
      </c>
    </row>
    <row r="11862" spans="1:9" x14ac:dyDescent="0.25">
      <c r="A11862" t="s">
        <v>79</v>
      </c>
      <c r="B11862">
        <v>2002</v>
      </c>
      <c r="C11862">
        <v>4</v>
      </c>
      <c r="D11862">
        <v>4758.3632922248999</v>
      </c>
      <c r="E11862">
        <v>12476.8281286244</v>
      </c>
      <c r="F11862">
        <v>591.721404192043</v>
      </c>
      <c r="G11862">
        <v>374.70947408711498</v>
      </c>
      <c r="H11862">
        <v>2992.1578092077698</v>
      </c>
      <c r="I11862">
        <v>3108.8887509865299</v>
      </c>
    </row>
    <row r="11863" spans="1:9" x14ac:dyDescent="0.25">
      <c r="A11863" t="s">
        <v>79</v>
      </c>
      <c r="B11863">
        <v>2002</v>
      </c>
      <c r="C11863">
        <v>5</v>
      </c>
      <c r="D11863">
        <v>4967.2883464260403</v>
      </c>
      <c r="E11863">
        <v>12480.259119755699</v>
      </c>
      <c r="F11863">
        <v>808.99772243622795</v>
      </c>
      <c r="G11863">
        <v>519.03328705444596</v>
      </c>
      <c r="H11863">
        <v>3445.80942799475</v>
      </c>
      <c r="I11863">
        <v>3333.0102516234101</v>
      </c>
    </row>
    <row r="11864" spans="1:9" x14ac:dyDescent="0.25">
      <c r="A11864" t="s">
        <v>79</v>
      </c>
      <c r="B11864">
        <v>2002</v>
      </c>
      <c r="C11864">
        <v>6</v>
      </c>
      <c r="D11864">
        <v>5606.09115870191</v>
      </c>
      <c r="E11864">
        <v>11184.228556550301</v>
      </c>
      <c r="F11864">
        <v>89.540203225197104</v>
      </c>
      <c r="G11864">
        <v>53.3462795166094</v>
      </c>
      <c r="H11864">
        <v>2541.1700059842401</v>
      </c>
      <c r="I11864">
        <v>3276.0427954878301</v>
      </c>
    </row>
    <row r="11865" spans="1:9" x14ac:dyDescent="0.25">
      <c r="A11865" t="s">
        <v>79</v>
      </c>
      <c r="B11865">
        <v>2002</v>
      </c>
      <c r="C11865">
        <v>7</v>
      </c>
      <c r="D11865">
        <v>4709.2158553200497</v>
      </c>
      <c r="E11865">
        <v>11405.540803534999</v>
      </c>
      <c r="F11865">
        <v>45.950621848775803</v>
      </c>
      <c r="G11865">
        <v>28.383211906434099</v>
      </c>
      <c r="H11865">
        <v>184.463093829477</v>
      </c>
      <c r="I11865">
        <v>2762.5819919257301</v>
      </c>
    </row>
    <row r="11866" spans="1:9" x14ac:dyDescent="0.25">
      <c r="A11866" t="s">
        <v>79</v>
      </c>
      <c r="B11866">
        <v>2002</v>
      </c>
      <c r="C11866">
        <v>8</v>
      </c>
      <c r="D11866">
        <v>3475.8063671552</v>
      </c>
      <c r="E11866">
        <v>11087.2091768387</v>
      </c>
      <c r="F11866">
        <v>87.752992595696199</v>
      </c>
      <c r="G11866">
        <v>54.283032349398098</v>
      </c>
      <c r="H11866">
        <v>2025.81409121356</v>
      </c>
      <c r="I11866">
        <v>1961.6088476310499</v>
      </c>
    </row>
    <row r="11867" spans="1:9" x14ac:dyDescent="0.25">
      <c r="A11867" t="s">
        <v>79</v>
      </c>
      <c r="B11867">
        <v>2002</v>
      </c>
      <c r="C11867">
        <v>9</v>
      </c>
      <c r="D11867">
        <v>2560.61507203767</v>
      </c>
      <c r="E11867">
        <v>12564.140681852299</v>
      </c>
      <c r="F11867">
        <v>295.12703341811402</v>
      </c>
      <c r="G11867">
        <v>187.424908389796</v>
      </c>
      <c r="H11867">
        <v>1689.24923350674</v>
      </c>
      <c r="I11867">
        <v>1749.4235517649599</v>
      </c>
    </row>
    <row r="11868" spans="1:9" x14ac:dyDescent="0.25">
      <c r="A11868" t="s">
        <v>79</v>
      </c>
      <c r="B11868">
        <v>2002</v>
      </c>
      <c r="C11868">
        <v>10</v>
      </c>
      <c r="D11868">
        <v>2264.5177190105001</v>
      </c>
      <c r="E11868">
        <v>13288.8136851291</v>
      </c>
      <c r="F11868">
        <v>871.03756472491796</v>
      </c>
      <c r="G11868">
        <v>556.08945812462696</v>
      </c>
      <c r="H11868">
        <v>2244.8107840154798</v>
      </c>
      <c r="I11868">
        <v>1747.15183312368</v>
      </c>
    </row>
    <row r="11869" spans="1:9" x14ac:dyDescent="0.25">
      <c r="A11869" t="s">
        <v>79</v>
      </c>
      <c r="B11869">
        <v>2002</v>
      </c>
      <c r="C11869">
        <v>11</v>
      </c>
      <c r="D11869">
        <v>2022.18512028031</v>
      </c>
      <c r="E11869">
        <v>13252.6306230261</v>
      </c>
      <c r="F11869">
        <v>587.12170945485002</v>
      </c>
      <c r="G11869">
        <v>369.48216356831398</v>
      </c>
      <c r="H11869">
        <v>1566.0895771612199</v>
      </c>
      <c r="I11869">
        <v>1615.4301799053201</v>
      </c>
    </row>
    <row r="11870" spans="1:9" x14ac:dyDescent="0.25">
      <c r="A11870" t="s">
        <v>79</v>
      </c>
      <c r="B11870">
        <v>2002</v>
      </c>
      <c r="C11870">
        <v>12</v>
      </c>
      <c r="D11870">
        <v>2332.81272681265</v>
      </c>
      <c r="E11870">
        <v>13214.681310403001</v>
      </c>
      <c r="F11870">
        <v>1067.3903013280899</v>
      </c>
      <c r="G11870">
        <v>680.39415131398698</v>
      </c>
      <c r="H11870">
        <v>1834.9737952934299</v>
      </c>
      <c r="I11870">
        <v>1835.99897616409</v>
      </c>
    </row>
    <row r="11871" spans="1:9" x14ac:dyDescent="0.25">
      <c r="A11871" t="s">
        <v>79</v>
      </c>
      <c r="B11871">
        <v>2003</v>
      </c>
      <c r="C11871">
        <v>1</v>
      </c>
      <c r="D11871">
        <v>2857.5471784957499</v>
      </c>
      <c r="E11871">
        <v>12941.665302400401</v>
      </c>
      <c r="F11871">
        <v>227.519953124512</v>
      </c>
      <c r="G11871">
        <v>139.39698616790599</v>
      </c>
      <c r="H11871">
        <v>1113.9592700465801</v>
      </c>
      <c r="I11871">
        <v>2071.1436539865599</v>
      </c>
    </row>
    <row r="11872" spans="1:9" x14ac:dyDescent="0.25">
      <c r="A11872" t="s">
        <v>79</v>
      </c>
      <c r="B11872">
        <v>2003</v>
      </c>
      <c r="C11872">
        <v>2</v>
      </c>
      <c r="D11872">
        <v>2909.1920781768499</v>
      </c>
      <c r="E11872">
        <v>12736.7783106023</v>
      </c>
      <c r="F11872">
        <v>769.81653713049604</v>
      </c>
      <c r="G11872">
        <v>485.86474885743201</v>
      </c>
      <c r="H11872">
        <v>2390.4889716541002</v>
      </c>
      <c r="I11872">
        <v>1977.55747053766</v>
      </c>
    </row>
    <row r="11873" spans="1:9" x14ac:dyDescent="0.25">
      <c r="A11873" t="s">
        <v>79</v>
      </c>
      <c r="B11873">
        <v>2003</v>
      </c>
      <c r="C11873">
        <v>3</v>
      </c>
      <c r="D11873">
        <v>4741.3845430586998</v>
      </c>
      <c r="E11873">
        <v>12323.2242755605</v>
      </c>
      <c r="F11873">
        <v>85.874045615769603</v>
      </c>
      <c r="G11873">
        <v>53.378550247189899</v>
      </c>
      <c r="H11873">
        <v>1411.68305481632</v>
      </c>
      <c r="I11873">
        <v>3006.7925234434401</v>
      </c>
    </row>
    <row r="11874" spans="1:9" x14ac:dyDescent="0.25">
      <c r="A11874" t="s">
        <v>79</v>
      </c>
      <c r="B11874">
        <v>2003</v>
      </c>
      <c r="C11874">
        <v>4</v>
      </c>
      <c r="D11874">
        <v>4788.2473423126603</v>
      </c>
      <c r="E11874">
        <v>12517.0567383011</v>
      </c>
      <c r="F11874">
        <v>284.380197466303</v>
      </c>
      <c r="G11874">
        <v>180.45965978499001</v>
      </c>
      <c r="H11874">
        <v>1877.94375766959</v>
      </c>
      <c r="I11874">
        <v>3143.2690093196402</v>
      </c>
    </row>
    <row r="11875" spans="1:9" x14ac:dyDescent="0.25">
      <c r="A11875" t="s">
        <v>79</v>
      </c>
      <c r="B11875">
        <v>2003</v>
      </c>
      <c r="C11875">
        <v>5</v>
      </c>
      <c r="D11875">
        <v>5413.2335236989102</v>
      </c>
      <c r="E11875">
        <v>12572.241017075101</v>
      </c>
      <c r="F11875">
        <v>846.46999178069302</v>
      </c>
      <c r="G11875">
        <v>540.73905147564096</v>
      </c>
      <c r="H11875">
        <v>3529.14646534864</v>
      </c>
      <c r="I11875">
        <v>3592.9540049822199</v>
      </c>
    </row>
    <row r="11876" spans="1:9" x14ac:dyDescent="0.25">
      <c r="A11876" t="s">
        <v>79</v>
      </c>
      <c r="B11876">
        <v>2003</v>
      </c>
      <c r="C11876">
        <v>6</v>
      </c>
      <c r="D11876">
        <v>5747.0364276828204</v>
      </c>
      <c r="E11876">
        <v>11591.402086338499</v>
      </c>
      <c r="F11876">
        <v>67.859705854603803</v>
      </c>
      <c r="G11876">
        <v>41.694604949777698</v>
      </c>
      <c r="H11876">
        <v>983.018286235657</v>
      </c>
      <c r="I11876">
        <v>3383.2634067488002</v>
      </c>
    </row>
    <row r="11877" spans="1:9" x14ac:dyDescent="0.25">
      <c r="A11877" t="s">
        <v>79</v>
      </c>
      <c r="B11877">
        <v>2003</v>
      </c>
      <c r="C11877">
        <v>7</v>
      </c>
      <c r="D11877">
        <v>5182.1193631757096</v>
      </c>
      <c r="E11877">
        <v>10142.479846492901</v>
      </c>
      <c r="F11877">
        <v>60.9505645064974</v>
      </c>
      <c r="G11877">
        <v>37.321259154916902</v>
      </c>
      <c r="H11877">
        <v>106.97186892957799</v>
      </c>
      <c r="I11877">
        <v>2523.00655207212</v>
      </c>
    </row>
    <row r="11878" spans="1:9" x14ac:dyDescent="0.25">
      <c r="A11878" t="s">
        <v>79</v>
      </c>
      <c r="B11878">
        <v>2003</v>
      </c>
      <c r="C11878">
        <v>8</v>
      </c>
      <c r="D11878">
        <v>4261.5367688842698</v>
      </c>
      <c r="E11878">
        <v>9610.8401280111593</v>
      </c>
      <c r="F11878">
        <v>66.085258293433199</v>
      </c>
      <c r="G11878">
        <v>40.627520632763002</v>
      </c>
      <c r="H11878">
        <v>933.691878489896</v>
      </c>
      <c r="I11878">
        <v>1876.34131497936</v>
      </c>
    </row>
    <row r="11879" spans="1:9" x14ac:dyDescent="0.25">
      <c r="A11879" t="s">
        <v>79</v>
      </c>
      <c r="B11879">
        <v>2003</v>
      </c>
      <c r="C11879">
        <v>9</v>
      </c>
      <c r="D11879">
        <v>2632.6018556149902</v>
      </c>
      <c r="E11879">
        <v>10884.1909132112</v>
      </c>
      <c r="F11879">
        <v>77.291288220214895</v>
      </c>
      <c r="G11879">
        <v>47.497165023260202</v>
      </c>
      <c r="H11879">
        <v>1622.9687068230801</v>
      </c>
      <c r="I11879">
        <v>1432.45803931046</v>
      </c>
    </row>
    <row r="11880" spans="1:9" x14ac:dyDescent="0.25">
      <c r="A11880" t="s">
        <v>79</v>
      </c>
      <c r="B11880">
        <v>2003</v>
      </c>
      <c r="C11880">
        <v>10</v>
      </c>
      <c r="D11880">
        <v>1874.9661095916899</v>
      </c>
      <c r="E11880">
        <v>12329.773021533299</v>
      </c>
      <c r="F11880">
        <v>964.46579416750501</v>
      </c>
      <c r="G11880">
        <v>608.28197842765803</v>
      </c>
      <c r="H11880">
        <v>3428.09804076617</v>
      </c>
      <c r="I11880">
        <v>1238.1815705674601</v>
      </c>
    </row>
    <row r="11881" spans="1:9" x14ac:dyDescent="0.25">
      <c r="A11881" t="s">
        <v>79</v>
      </c>
      <c r="B11881">
        <v>2003</v>
      </c>
      <c r="C11881">
        <v>11</v>
      </c>
      <c r="D11881">
        <v>1947.64354694855</v>
      </c>
      <c r="E11881">
        <v>13354.1233168094</v>
      </c>
      <c r="F11881">
        <v>699.922800648455</v>
      </c>
      <c r="G11881">
        <v>443.75806939019702</v>
      </c>
      <c r="H11881">
        <v>1605.6931586353901</v>
      </c>
      <c r="I11881">
        <v>1462.65696152744</v>
      </c>
    </row>
    <row r="11882" spans="1:9" x14ac:dyDescent="0.25">
      <c r="A11882" t="s">
        <v>79</v>
      </c>
      <c r="B11882">
        <v>2003</v>
      </c>
      <c r="C11882">
        <v>12</v>
      </c>
      <c r="D11882">
        <v>2441.1805702553902</v>
      </c>
      <c r="E11882">
        <v>13324.9591489336</v>
      </c>
      <c r="F11882">
        <v>476.92705073757998</v>
      </c>
      <c r="G11882">
        <v>301.82619609281801</v>
      </c>
      <c r="H11882">
        <v>851.62828312314105</v>
      </c>
      <c r="I11882">
        <v>1801.9224217158001</v>
      </c>
    </row>
    <row r="11883" spans="1:9" x14ac:dyDescent="0.25">
      <c r="A11883" t="s">
        <v>79</v>
      </c>
      <c r="B11883">
        <v>2004</v>
      </c>
      <c r="C11883">
        <v>1</v>
      </c>
      <c r="D11883">
        <v>3370.7976850922601</v>
      </c>
      <c r="E11883">
        <v>12685.7934130658</v>
      </c>
      <c r="F11883">
        <v>103.74793230714</v>
      </c>
      <c r="G11883">
        <v>64.793568562136102</v>
      </c>
      <c r="H11883">
        <v>324.47606463406999</v>
      </c>
      <c r="I11883">
        <v>2226.8012411335899</v>
      </c>
    </row>
    <row r="11884" spans="1:9" x14ac:dyDescent="0.25">
      <c r="A11884" t="s">
        <v>79</v>
      </c>
      <c r="B11884">
        <v>2004</v>
      </c>
      <c r="C11884">
        <v>2</v>
      </c>
      <c r="D11884">
        <v>3611.8814615617398</v>
      </c>
      <c r="E11884">
        <v>12193.5190071898</v>
      </c>
      <c r="F11884">
        <v>310.92272272371201</v>
      </c>
      <c r="G11884">
        <v>194.98210027678499</v>
      </c>
      <c r="H11884">
        <v>1873.12579401469</v>
      </c>
      <c r="I11884">
        <v>2174.2137307865801</v>
      </c>
    </row>
    <row r="11885" spans="1:9" x14ac:dyDescent="0.25">
      <c r="A11885" t="s">
        <v>79</v>
      </c>
      <c r="B11885">
        <v>2004</v>
      </c>
      <c r="C11885">
        <v>3</v>
      </c>
      <c r="D11885">
        <v>3939.2500644425299</v>
      </c>
      <c r="E11885">
        <v>12612.4822180707</v>
      </c>
      <c r="F11885">
        <v>748.19500541063201</v>
      </c>
      <c r="G11885">
        <v>474.32275827793302</v>
      </c>
      <c r="H11885">
        <v>2781.0943399060902</v>
      </c>
      <c r="I11885">
        <v>2464.6914939881499</v>
      </c>
    </row>
    <row r="11886" spans="1:9" x14ac:dyDescent="0.25">
      <c r="A11886" t="s">
        <v>79</v>
      </c>
      <c r="B11886">
        <v>2004</v>
      </c>
      <c r="C11886">
        <v>4</v>
      </c>
      <c r="D11886">
        <v>4471.90813932113</v>
      </c>
      <c r="E11886">
        <v>13005.1707845699</v>
      </c>
      <c r="F11886">
        <v>780.00840736296595</v>
      </c>
      <c r="G11886">
        <v>493.647751983359</v>
      </c>
      <c r="H11886">
        <v>2987.4655015329899</v>
      </c>
      <c r="I11886">
        <v>2970.6030099212999</v>
      </c>
    </row>
    <row r="11887" spans="1:9" x14ac:dyDescent="0.25">
      <c r="A11887" t="s">
        <v>79</v>
      </c>
      <c r="B11887">
        <v>2004</v>
      </c>
      <c r="C11887">
        <v>5</v>
      </c>
      <c r="D11887">
        <v>4526.4537218758696</v>
      </c>
      <c r="E11887">
        <v>13002.268888047</v>
      </c>
      <c r="F11887">
        <v>1066.9377974542001</v>
      </c>
      <c r="G11887">
        <v>684.357246836748</v>
      </c>
      <c r="H11887">
        <v>3120.42103760289</v>
      </c>
      <c r="I11887">
        <v>3078.8697661460901</v>
      </c>
    </row>
    <row r="11888" spans="1:9" x14ac:dyDescent="0.25">
      <c r="A11888" t="s">
        <v>79</v>
      </c>
      <c r="B11888">
        <v>2004</v>
      </c>
      <c r="C11888">
        <v>6</v>
      </c>
      <c r="D11888">
        <v>5524.3157128899802</v>
      </c>
      <c r="E11888">
        <v>11817.5684759834</v>
      </c>
      <c r="F11888">
        <v>58.790978517981799</v>
      </c>
      <c r="G11888">
        <v>35.991025826950803</v>
      </c>
      <c r="H11888">
        <v>798.26965273870303</v>
      </c>
      <c r="I11888">
        <v>3339.7611519952802</v>
      </c>
    </row>
    <row r="11889" spans="1:9" x14ac:dyDescent="0.25">
      <c r="A11889" t="s">
        <v>79</v>
      </c>
      <c r="B11889">
        <v>2004</v>
      </c>
      <c r="C11889">
        <v>7</v>
      </c>
      <c r="D11889">
        <v>4770.1248587670498</v>
      </c>
      <c r="E11889">
        <v>10910.9299160507</v>
      </c>
      <c r="F11889">
        <v>59.995583292338303</v>
      </c>
      <c r="G11889">
        <v>36.728217907435798</v>
      </c>
      <c r="H11889">
        <v>541.44789544717003</v>
      </c>
      <c r="I11889">
        <v>2559.0745387761599</v>
      </c>
    </row>
    <row r="11890" spans="1:9" x14ac:dyDescent="0.25">
      <c r="A11890" t="s">
        <v>79</v>
      </c>
      <c r="B11890">
        <v>2004</v>
      </c>
      <c r="C11890">
        <v>8</v>
      </c>
      <c r="D11890">
        <v>3910.4925982698001</v>
      </c>
      <c r="E11890">
        <v>10270.224374887899</v>
      </c>
      <c r="F11890">
        <v>65.234619650093293</v>
      </c>
      <c r="G11890">
        <v>40.069951713776298</v>
      </c>
      <c r="H11890">
        <v>158.931631092987</v>
      </c>
      <c r="I11890">
        <v>1916.35251019459</v>
      </c>
    </row>
    <row r="11891" spans="1:9" x14ac:dyDescent="0.25">
      <c r="A11891" t="s">
        <v>79</v>
      </c>
      <c r="B11891">
        <v>2004</v>
      </c>
      <c r="C11891">
        <v>9</v>
      </c>
      <c r="D11891">
        <v>2830.4334469546998</v>
      </c>
      <c r="E11891">
        <v>11030.2998764397</v>
      </c>
      <c r="F11891">
        <v>123.853686753929</v>
      </c>
      <c r="G11891">
        <v>75.479371103768301</v>
      </c>
      <c r="H11891">
        <v>1396.8870692169201</v>
      </c>
      <c r="I11891">
        <v>1558.0382367667801</v>
      </c>
    </row>
    <row r="11892" spans="1:9" x14ac:dyDescent="0.25">
      <c r="A11892" t="s">
        <v>79</v>
      </c>
      <c r="B11892">
        <v>2004</v>
      </c>
      <c r="C11892">
        <v>10</v>
      </c>
      <c r="D11892">
        <v>2416.9243291360199</v>
      </c>
      <c r="E11892">
        <v>11178.7994481898</v>
      </c>
      <c r="F11892">
        <v>131.77320595920401</v>
      </c>
      <c r="G11892">
        <v>80.851951188682406</v>
      </c>
      <c r="H11892">
        <v>1501.5874402704401</v>
      </c>
      <c r="I11892">
        <v>1423.07741913365</v>
      </c>
    </row>
    <row r="11893" spans="1:9" x14ac:dyDescent="0.25">
      <c r="A11893" t="s">
        <v>79</v>
      </c>
      <c r="B11893">
        <v>2004</v>
      </c>
      <c r="C11893">
        <v>11</v>
      </c>
      <c r="D11893">
        <v>2262.7080283086102</v>
      </c>
      <c r="E11893">
        <v>12349.5782180927</v>
      </c>
      <c r="F11893">
        <v>138.55910524431201</v>
      </c>
      <c r="G11893">
        <v>85.258909815389202</v>
      </c>
      <c r="H11893">
        <v>526.13000429017495</v>
      </c>
      <c r="I11893">
        <v>1538.93860317895</v>
      </c>
    </row>
    <row r="11894" spans="1:9" x14ac:dyDescent="0.25">
      <c r="A11894" t="s">
        <v>79</v>
      </c>
      <c r="B11894">
        <v>2004</v>
      </c>
      <c r="C11894">
        <v>12</v>
      </c>
      <c r="D11894">
        <v>2142.4650967314901</v>
      </c>
      <c r="E11894">
        <v>13129.266194211001</v>
      </c>
      <c r="F11894">
        <v>574.80007752705399</v>
      </c>
      <c r="G11894">
        <v>364.78136264035601</v>
      </c>
      <c r="H11894">
        <v>1871.5186079277801</v>
      </c>
      <c r="I11894">
        <v>1573.48250774245</v>
      </c>
    </row>
    <row r="11895" spans="1:9" x14ac:dyDescent="0.25">
      <c r="A11895" t="s">
        <v>79</v>
      </c>
      <c r="B11895">
        <v>2005</v>
      </c>
      <c r="C11895">
        <v>1</v>
      </c>
      <c r="D11895">
        <v>3453.3025618043998</v>
      </c>
      <c r="E11895">
        <v>12539.688381310099</v>
      </c>
      <c r="F11895">
        <v>79.590009852874303</v>
      </c>
      <c r="G11895">
        <v>49.315655027140103</v>
      </c>
      <c r="H11895">
        <v>107.892460126684</v>
      </c>
      <c r="I11895">
        <v>2258.0394950197301</v>
      </c>
    </row>
    <row r="11896" spans="1:9" x14ac:dyDescent="0.25">
      <c r="A11896" t="s">
        <v>79</v>
      </c>
      <c r="B11896">
        <v>2005</v>
      </c>
      <c r="C11896">
        <v>2</v>
      </c>
      <c r="D11896">
        <v>3060.4028024125701</v>
      </c>
      <c r="E11896">
        <v>12293.4601658466</v>
      </c>
      <c r="F11896">
        <v>137.97258528204401</v>
      </c>
      <c r="G11896">
        <v>85.560468758541504</v>
      </c>
      <c r="H11896">
        <v>1325.3902697395599</v>
      </c>
      <c r="I11896">
        <v>1893.5030069306599</v>
      </c>
    </row>
    <row r="11897" spans="1:9" x14ac:dyDescent="0.25">
      <c r="A11897" t="s">
        <v>79</v>
      </c>
      <c r="B11897">
        <v>2005</v>
      </c>
      <c r="C11897">
        <v>3</v>
      </c>
      <c r="D11897">
        <v>4506.8011068808701</v>
      </c>
      <c r="E11897">
        <v>12158.4776995712</v>
      </c>
      <c r="F11897">
        <v>67.230430033547904</v>
      </c>
      <c r="G11897">
        <v>41.528176963322601</v>
      </c>
      <c r="H11897">
        <v>422.48722973926903</v>
      </c>
      <c r="I11897">
        <v>2685.9777188493699</v>
      </c>
    </row>
    <row r="11898" spans="1:9" x14ac:dyDescent="0.25">
      <c r="A11898" t="s">
        <v>79</v>
      </c>
      <c r="B11898">
        <v>2005</v>
      </c>
      <c r="C11898">
        <v>4</v>
      </c>
      <c r="D11898">
        <v>5008.6309265915497</v>
      </c>
      <c r="E11898">
        <v>11703.1831461618</v>
      </c>
      <c r="F11898">
        <v>109.52044741338599</v>
      </c>
      <c r="G11898">
        <v>68.735445579916103</v>
      </c>
      <c r="H11898">
        <v>993.681580996408</v>
      </c>
      <c r="I11898">
        <v>2891.0336418009701</v>
      </c>
    </row>
    <row r="11899" spans="1:9" x14ac:dyDescent="0.25">
      <c r="A11899" t="s">
        <v>79</v>
      </c>
      <c r="B11899">
        <v>2005</v>
      </c>
      <c r="C11899">
        <v>5</v>
      </c>
      <c r="D11899">
        <v>5824.9233827151302</v>
      </c>
      <c r="E11899">
        <v>10353.0290884143</v>
      </c>
      <c r="F11899">
        <v>61.3740412308114</v>
      </c>
      <c r="G11899">
        <v>37.542255028163098</v>
      </c>
      <c r="H11899">
        <v>527.575290886414</v>
      </c>
      <c r="I11899">
        <v>2958.9537753152399</v>
      </c>
    </row>
    <row r="11900" spans="1:9" x14ac:dyDescent="0.25">
      <c r="A11900" t="s">
        <v>79</v>
      </c>
      <c r="B11900">
        <v>2005</v>
      </c>
      <c r="C11900">
        <v>6</v>
      </c>
      <c r="D11900">
        <v>5722.98781089357</v>
      </c>
      <c r="E11900">
        <v>9456.6992682447908</v>
      </c>
      <c r="F11900">
        <v>62.292648123436599</v>
      </c>
      <c r="G11900">
        <v>38.294845881925902</v>
      </c>
      <c r="H11900">
        <v>1166.4867088172</v>
      </c>
      <c r="I11900">
        <v>2515.7265234966098</v>
      </c>
    </row>
    <row r="11901" spans="1:9" x14ac:dyDescent="0.25">
      <c r="A11901" t="s">
        <v>79</v>
      </c>
      <c r="B11901">
        <v>2005</v>
      </c>
      <c r="C11901">
        <v>7</v>
      </c>
      <c r="D11901">
        <v>5021.1022393429803</v>
      </c>
      <c r="E11901">
        <v>9388.6284283499808</v>
      </c>
      <c r="F11901">
        <v>59.450906979590698</v>
      </c>
      <c r="G11901">
        <v>36.367713038508498</v>
      </c>
      <c r="H11901">
        <v>338.35185810368898</v>
      </c>
      <c r="I11901">
        <v>2175.1983890462402</v>
      </c>
    </row>
    <row r="11902" spans="1:9" x14ac:dyDescent="0.25">
      <c r="A11902" t="s">
        <v>79</v>
      </c>
      <c r="B11902">
        <v>2005</v>
      </c>
      <c r="C11902">
        <v>8</v>
      </c>
      <c r="D11902">
        <v>3937.6043692858598</v>
      </c>
      <c r="E11902">
        <v>9129.0862139004494</v>
      </c>
      <c r="F11902">
        <v>65.713972118959404</v>
      </c>
      <c r="G11902">
        <v>40.385074618622902</v>
      </c>
      <c r="H11902">
        <v>224.617807723547</v>
      </c>
      <c r="I11902">
        <v>1608.8584579501</v>
      </c>
    </row>
    <row r="11903" spans="1:9" x14ac:dyDescent="0.25">
      <c r="A11903" t="s">
        <v>79</v>
      </c>
      <c r="B11903">
        <v>2005</v>
      </c>
      <c r="C11903">
        <v>9</v>
      </c>
      <c r="D11903">
        <v>2738.9231315429702</v>
      </c>
      <c r="E11903">
        <v>10407.088268826599</v>
      </c>
      <c r="F11903">
        <v>99.153748510125794</v>
      </c>
      <c r="G11903">
        <v>60.709020629351798</v>
      </c>
      <c r="H11903">
        <v>2328.5713363080999</v>
      </c>
      <c r="I11903">
        <v>1387.86124852024</v>
      </c>
    </row>
    <row r="11904" spans="1:9" x14ac:dyDescent="0.25">
      <c r="A11904" t="s">
        <v>79</v>
      </c>
      <c r="B11904">
        <v>2005</v>
      </c>
      <c r="C11904">
        <v>10</v>
      </c>
      <c r="D11904">
        <v>2211.7117472114401</v>
      </c>
      <c r="E11904">
        <v>11934.9454668944</v>
      </c>
      <c r="F11904">
        <v>307.86769788829798</v>
      </c>
      <c r="G11904">
        <v>195.88569377101601</v>
      </c>
      <c r="H11904">
        <v>1960.9386562090499</v>
      </c>
      <c r="I11904">
        <v>1406.06440090706</v>
      </c>
    </row>
    <row r="11905" spans="1:9" x14ac:dyDescent="0.25">
      <c r="A11905" t="s">
        <v>79</v>
      </c>
      <c r="B11905">
        <v>2005</v>
      </c>
      <c r="C11905">
        <v>11</v>
      </c>
      <c r="D11905">
        <v>1914.56687933033</v>
      </c>
      <c r="E11905">
        <v>12925.4107686714</v>
      </c>
      <c r="F11905">
        <v>1160.24899435712</v>
      </c>
      <c r="G11905">
        <v>737.43658195223998</v>
      </c>
      <c r="H11905">
        <v>2738.3175414274701</v>
      </c>
      <c r="I11905">
        <v>1379.9031175203399</v>
      </c>
    </row>
    <row r="11906" spans="1:9" x14ac:dyDescent="0.25">
      <c r="A11906" t="s">
        <v>79</v>
      </c>
      <c r="B11906">
        <v>2005</v>
      </c>
      <c r="C11906">
        <v>12</v>
      </c>
      <c r="D11906">
        <v>2354.2074491161602</v>
      </c>
      <c r="E11906">
        <v>13081.667172166601</v>
      </c>
      <c r="F11906">
        <v>208.79365470032701</v>
      </c>
      <c r="G11906">
        <v>130.450716217436</v>
      </c>
      <c r="H11906">
        <v>611.98377696245598</v>
      </c>
      <c r="I11906">
        <v>1709.8691637081499</v>
      </c>
    </row>
    <row r="11907" spans="1:9" x14ac:dyDescent="0.25">
      <c r="A11907" t="s">
        <v>79</v>
      </c>
      <c r="B11907">
        <v>2006</v>
      </c>
      <c r="C11907">
        <v>1</v>
      </c>
      <c r="D11907">
        <v>2500.4878229180699</v>
      </c>
      <c r="E11907">
        <v>13303.920145119801</v>
      </c>
      <c r="F11907">
        <v>831.60429105587298</v>
      </c>
      <c r="G11907">
        <v>531.202487514366</v>
      </c>
      <c r="H11907">
        <v>2302.7580540223598</v>
      </c>
      <c r="I11907">
        <v>1778.5150483934999</v>
      </c>
    </row>
    <row r="11908" spans="1:9" x14ac:dyDescent="0.25">
      <c r="A11908" t="s">
        <v>79</v>
      </c>
      <c r="B11908">
        <v>2006</v>
      </c>
      <c r="C11908">
        <v>2</v>
      </c>
      <c r="D11908">
        <v>3283.8766735880499</v>
      </c>
      <c r="E11908">
        <v>13041.8402051106</v>
      </c>
      <c r="F11908">
        <v>268.40593029616099</v>
      </c>
      <c r="G11908">
        <v>168.30533712342799</v>
      </c>
      <c r="H11908">
        <v>1134.59888642593</v>
      </c>
      <c r="I11908">
        <v>2181.2422650608401</v>
      </c>
    </row>
    <row r="11909" spans="1:9" x14ac:dyDescent="0.25">
      <c r="A11909" t="s">
        <v>79</v>
      </c>
      <c r="B11909">
        <v>2006</v>
      </c>
      <c r="C11909">
        <v>3</v>
      </c>
      <c r="D11909">
        <v>4766.3693017819896</v>
      </c>
      <c r="E11909">
        <v>12774.8238324709</v>
      </c>
      <c r="F11909">
        <v>148.022198489316</v>
      </c>
      <c r="G11909">
        <v>91.687333877270902</v>
      </c>
      <c r="H11909">
        <v>840.34686343715305</v>
      </c>
      <c r="I11909">
        <v>3018.56373070565</v>
      </c>
    </row>
    <row r="11910" spans="1:9" x14ac:dyDescent="0.25">
      <c r="A11910" t="s">
        <v>79</v>
      </c>
      <c r="B11910">
        <v>2006</v>
      </c>
      <c r="C11910">
        <v>4</v>
      </c>
      <c r="D11910">
        <v>5226.3449315289399</v>
      </c>
      <c r="E11910">
        <v>11796.100433592799</v>
      </c>
      <c r="F11910">
        <v>106.941962947012</v>
      </c>
      <c r="G11910">
        <v>66.971177483275596</v>
      </c>
      <c r="H11910">
        <v>1364.81135846396</v>
      </c>
      <c r="I11910">
        <v>3061.1584382942701</v>
      </c>
    </row>
    <row r="11911" spans="1:9" x14ac:dyDescent="0.25">
      <c r="A11911" t="s">
        <v>79</v>
      </c>
      <c r="B11911">
        <v>2006</v>
      </c>
      <c r="C11911">
        <v>5</v>
      </c>
      <c r="D11911">
        <v>5684.9566687481001</v>
      </c>
      <c r="E11911">
        <v>11221.3841097641</v>
      </c>
      <c r="F11911">
        <v>80.881290771883798</v>
      </c>
      <c r="G11911">
        <v>49.332860674098796</v>
      </c>
      <c r="H11911">
        <v>1326.2524790223199</v>
      </c>
      <c r="I11911">
        <v>3198.2663088737499</v>
      </c>
    </row>
    <row r="11912" spans="1:9" x14ac:dyDescent="0.25">
      <c r="A11912" t="s">
        <v>79</v>
      </c>
      <c r="B11912">
        <v>2006</v>
      </c>
      <c r="C11912">
        <v>6</v>
      </c>
      <c r="D11912">
        <v>5270.0883754207298</v>
      </c>
      <c r="E11912">
        <v>10863.140592485001</v>
      </c>
      <c r="F11912">
        <v>54.097296251591203</v>
      </c>
      <c r="G11912">
        <v>33.316642553243803</v>
      </c>
      <c r="H11912">
        <v>1235.7753542733899</v>
      </c>
      <c r="I11912">
        <v>2850.6835728214</v>
      </c>
    </row>
    <row r="11913" spans="1:9" x14ac:dyDescent="0.25">
      <c r="A11913" t="s">
        <v>79</v>
      </c>
      <c r="B11913">
        <v>2006</v>
      </c>
      <c r="C11913">
        <v>7</v>
      </c>
      <c r="D11913">
        <v>5242.6513646679396</v>
      </c>
      <c r="E11913">
        <v>10133.162232853399</v>
      </c>
      <c r="F11913">
        <v>59.869270224161802</v>
      </c>
      <c r="G11913">
        <v>36.6535933782204</v>
      </c>
      <c r="H11913">
        <v>220.150369211184</v>
      </c>
      <c r="I11913">
        <v>2513.4743051738101</v>
      </c>
    </row>
    <row r="11914" spans="1:9" x14ac:dyDescent="0.25">
      <c r="A11914" t="s">
        <v>79</v>
      </c>
      <c r="B11914">
        <v>2006</v>
      </c>
      <c r="C11914">
        <v>8</v>
      </c>
      <c r="D11914">
        <v>3881.97755014218</v>
      </c>
      <c r="E11914">
        <v>9528.05815888283</v>
      </c>
      <c r="F11914">
        <v>61.936189015626901</v>
      </c>
      <c r="G11914">
        <v>37.961658639420001</v>
      </c>
      <c r="H11914">
        <v>151.69664643447001</v>
      </c>
      <c r="I11914">
        <v>1677.5361171195</v>
      </c>
    </row>
    <row r="11915" spans="1:9" x14ac:dyDescent="0.25">
      <c r="A11915" t="s">
        <v>79</v>
      </c>
      <c r="B11915">
        <v>2006</v>
      </c>
      <c r="C11915">
        <v>9</v>
      </c>
      <c r="D11915">
        <v>2770.7497505005399</v>
      </c>
      <c r="E11915">
        <v>10454.712392339899</v>
      </c>
      <c r="F11915">
        <v>117.684786636059</v>
      </c>
      <c r="G11915">
        <v>72.723296811939903</v>
      </c>
      <c r="H11915">
        <v>2167.03920808563</v>
      </c>
      <c r="I11915">
        <v>1376.1014058255801</v>
      </c>
    </row>
    <row r="11916" spans="1:9" x14ac:dyDescent="0.25">
      <c r="A11916" t="s">
        <v>79</v>
      </c>
      <c r="B11916">
        <v>2006</v>
      </c>
      <c r="C11916">
        <v>10</v>
      </c>
      <c r="D11916">
        <v>2417.7947102488602</v>
      </c>
      <c r="E11916">
        <v>11829.398123455199</v>
      </c>
      <c r="F11916">
        <v>430.42648673685898</v>
      </c>
      <c r="G11916">
        <v>267.95101044054098</v>
      </c>
      <c r="H11916">
        <v>1875.45456746539</v>
      </c>
      <c r="I11916">
        <v>1501.4021342625001</v>
      </c>
    </row>
    <row r="11917" spans="1:9" x14ac:dyDescent="0.25">
      <c r="A11917" t="s">
        <v>79</v>
      </c>
      <c r="B11917">
        <v>2006</v>
      </c>
      <c r="C11917">
        <v>11</v>
      </c>
      <c r="D11917">
        <v>1986.24463790699</v>
      </c>
      <c r="E11917">
        <v>13039.2057319704</v>
      </c>
      <c r="F11917">
        <v>1158.2201007874201</v>
      </c>
      <c r="G11917">
        <v>736.32745514887904</v>
      </c>
      <c r="H11917">
        <v>2941.1197679454699</v>
      </c>
      <c r="I11917">
        <v>1452.31635654095</v>
      </c>
    </row>
    <row r="11918" spans="1:9" x14ac:dyDescent="0.25">
      <c r="A11918" t="s">
        <v>79</v>
      </c>
      <c r="B11918">
        <v>2006</v>
      </c>
      <c r="C11918">
        <v>12</v>
      </c>
      <c r="D11918">
        <v>2444.0272335322902</v>
      </c>
      <c r="E11918">
        <v>13128.111299906001</v>
      </c>
      <c r="F11918">
        <v>243.467819923962</v>
      </c>
      <c r="G11918">
        <v>152.14529693437399</v>
      </c>
      <c r="H11918">
        <v>787.85461243560803</v>
      </c>
      <c r="I11918">
        <v>1772.59223521334</v>
      </c>
    </row>
    <row r="11919" spans="1:9" x14ac:dyDescent="0.25">
      <c r="A11919" t="s">
        <v>79</v>
      </c>
      <c r="B11919">
        <v>2007</v>
      </c>
      <c r="C11919">
        <v>1</v>
      </c>
      <c r="D11919">
        <v>3250.4162423017101</v>
      </c>
      <c r="E11919">
        <v>12655.4255882422</v>
      </c>
      <c r="F11919">
        <v>218.53473564108</v>
      </c>
      <c r="G11919">
        <v>137.70272141828499</v>
      </c>
      <c r="H11919">
        <v>1244.76256196494</v>
      </c>
      <c r="I11919">
        <v>2151.0757270295999</v>
      </c>
    </row>
    <row r="11920" spans="1:9" x14ac:dyDescent="0.25">
      <c r="A11920" t="s">
        <v>79</v>
      </c>
      <c r="B11920">
        <v>2007</v>
      </c>
      <c r="C11920">
        <v>2</v>
      </c>
      <c r="D11920">
        <v>3353.4221192561299</v>
      </c>
      <c r="E11920">
        <v>13115.5625411209</v>
      </c>
      <c r="F11920">
        <v>379.20559608288301</v>
      </c>
      <c r="G11920">
        <v>239.07703290125099</v>
      </c>
      <c r="H11920">
        <v>1366.80107498658</v>
      </c>
      <c r="I11920">
        <v>2230.8235088514298</v>
      </c>
    </row>
    <row r="11921" spans="1:9" x14ac:dyDescent="0.25">
      <c r="A11921" t="s">
        <v>79</v>
      </c>
      <c r="B11921">
        <v>2007</v>
      </c>
      <c r="C11921">
        <v>3</v>
      </c>
      <c r="D11921">
        <v>4535.7421095124701</v>
      </c>
      <c r="E11921">
        <v>12335.805366639201</v>
      </c>
      <c r="F11921">
        <v>382.25323246495799</v>
      </c>
      <c r="G11921">
        <v>240.228568544203</v>
      </c>
      <c r="H11921">
        <v>2281.36104699012</v>
      </c>
      <c r="I11921">
        <v>2758.61120813966</v>
      </c>
    </row>
    <row r="11922" spans="1:9" x14ac:dyDescent="0.25">
      <c r="A11922" t="s">
        <v>79</v>
      </c>
      <c r="B11922">
        <v>2007</v>
      </c>
      <c r="C11922">
        <v>4</v>
      </c>
      <c r="D11922">
        <v>4327.8924273100902</v>
      </c>
      <c r="E11922">
        <v>13220.3520312734</v>
      </c>
      <c r="F11922">
        <v>1302.586893033</v>
      </c>
      <c r="G11922">
        <v>829.50623964512704</v>
      </c>
      <c r="H11922">
        <v>4100.9197852790003</v>
      </c>
      <c r="I11922">
        <v>2926.2463932527999</v>
      </c>
    </row>
    <row r="11923" spans="1:9" x14ac:dyDescent="0.25">
      <c r="A11923" t="s">
        <v>79</v>
      </c>
      <c r="B11923">
        <v>2007</v>
      </c>
      <c r="C11923">
        <v>5</v>
      </c>
      <c r="D11923">
        <v>5409.4832713161204</v>
      </c>
      <c r="E11923">
        <v>12565.295761650699</v>
      </c>
      <c r="F11923">
        <v>157.84375326428901</v>
      </c>
      <c r="G11923">
        <v>99.269807587965204</v>
      </c>
      <c r="H11923">
        <v>1294.1671134314499</v>
      </c>
      <c r="I11923">
        <v>3522.25537462394</v>
      </c>
    </row>
    <row r="11924" spans="1:9" x14ac:dyDescent="0.25">
      <c r="A11924" t="s">
        <v>79</v>
      </c>
      <c r="B11924">
        <v>2007</v>
      </c>
      <c r="C11924">
        <v>6</v>
      </c>
      <c r="D11924">
        <v>5064.6545337739199</v>
      </c>
      <c r="E11924">
        <v>11634.8187798337</v>
      </c>
      <c r="F11924">
        <v>62.576636452341099</v>
      </c>
      <c r="G11924">
        <v>38.407576522399303</v>
      </c>
      <c r="H11924">
        <v>723.55039476476702</v>
      </c>
      <c r="I11924">
        <v>3001.10380461249</v>
      </c>
    </row>
    <row r="11925" spans="1:9" x14ac:dyDescent="0.25">
      <c r="A11925" t="s">
        <v>79</v>
      </c>
      <c r="B11925">
        <v>2007</v>
      </c>
      <c r="C11925">
        <v>7</v>
      </c>
      <c r="D11925">
        <v>4965.8144530674899</v>
      </c>
      <c r="E11925">
        <v>10392.7821132765</v>
      </c>
      <c r="F11925">
        <v>62.733239862852699</v>
      </c>
      <c r="G11925">
        <v>38.502667567539</v>
      </c>
      <c r="H11925">
        <v>28.5337172931326</v>
      </c>
      <c r="I11925">
        <v>2498.6295722803702</v>
      </c>
    </row>
    <row r="11926" spans="1:9" x14ac:dyDescent="0.25">
      <c r="A11926" t="s">
        <v>79</v>
      </c>
      <c r="B11926">
        <v>2007</v>
      </c>
      <c r="C11926">
        <v>8</v>
      </c>
      <c r="D11926">
        <v>3715.2249400496698</v>
      </c>
      <c r="E11926">
        <v>10079.929336855599</v>
      </c>
      <c r="F11926">
        <v>71.042380648263105</v>
      </c>
      <c r="G11926">
        <v>43.669039052488998</v>
      </c>
      <c r="H11926">
        <v>1030.07871882568</v>
      </c>
      <c r="I11926">
        <v>1763.7534065528801</v>
      </c>
    </row>
    <row r="11927" spans="1:9" x14ac:dyDescent="0.25">
      <c r="A11927" t="s">
        <v>79</v>
      </c>
      <c r="B11927">
        <v>2007</v>
      </c>
      <c r="C11927">
        <v>9</v>
      </c>
      <c r="D11927">
        <v>2615.0626096217502</v>
      </c>
      <c r="E11927">
        <v>10809.174788173401</v>
      </c>
      <c r="F11927">
        <v>209.05677824250199</v>
      </c>
      <c r="G11927">
        <v>128.72340111098001</v>
      </c>
      <c r="H11927">
        <v>1760.85441770428</v>
      </c>
      <c r="I11927">
        <v>1399.0796996977199</v>
      </c>
    </row>
    <row r="11928" spans="1:9" x14ac:dyDescent="0.25">
      <c r="A11928" t="s">
        <v>79</v>
      </c>
      <c r="B11928">
        <v>2007</v>
      </c>
      <c r="C11928">
        <v>10</v>
      </c>
      <c r="D11928">
        <v>2099.4440808962199</v>
      </c>
      <c r="E11928">
        <v>12631.9207637779</v>
      </c>
      <c r="F11928">
        <v>1306.8123863911501</v>
      </c>
      <c r="G11928">
        <v>841.27391516573698</v>
      </c>
      <c r="H11928">
        <v>3730.99127734075</v>
      </c>
      <c r="I11928">
        <v>1435.25784561619</v>
      </c>
    </row>
    <row r="11929" spans="1:9" x14ac:dyDescent="0.25">
      <c r="A11929" t="s">
        <v>79</v>
      </c>
      <c r="B11929">
        <v>2007</v>
      </c>
      <c r="C11929">
        <v>11</v>
      </c>
      <c r="D11929">
        <v>2407.39933466303</v>
      </c>
      <c r="E11929">
        <v>12728.882209673</v>
      </c>
      <c r="F11929">
        <v>96.756938589908501</v>
      </c>
      <c r="G11929">
        <v>59.793198708391898</v>
      </c>
      <c r="H11929">
        <v>362.52980457155797</v>
      </c>
      <c r="I11929">
        <v>1684.8570896425399</v>
      </c>
    </row>
    <row r="11930" spans="1:9" x14ac:dyDescent="0.25">
      <c r="A11930" t="s">
        <v>79</v>
      </c>
      <c r="B11930">
        <v>2007</v>
      </c>
      <c r="C11930">
        <v>12</v>
      </c>
      <c r="D11930">
        <v>2454.8582566646</v>
      </c>
      <c r="E11930">
        <v>12775.686775386501</v>
      </c>
      <c r="F11930">
        <v>302.07091732337</v>
      </c>
      <c r="G11930">
        <v>191.44866809730999</v>
      </c>
      <c r="H11930">
        <v>1150.6270340497499</v>
      </c>
      <c r="I11930">
        <v>1732.7280150300501</v>
      </c>
    </row>
    <row r="11931" spans="1:9" x14ac:dyDescent="0.25">
      <c r="A11931" t="s">
        <v>79</v>
      </c>
      <c r="B11931">
        <v>2008</v>
      </c>
      <c r="C11931">
        <v>1</v>
      </c>
      <c r="D11931">
        <v>3500.1358479430301</v>
      </c>
      <c r="E11931">
        <v>13025.2080185263</v>
      </c>
      <c r="F11931">
        <v>317.28866725177102</v>
      </c>
      <c r="G11931">
        <v>200.33704087481701</v>
      </c>
      <c r="H11931">
        <v>953.53421341591002</v>
      </c>
      <c r="I11931">
        <v>2367.5781796780202</v>
      </c>
    </row>
    <row r="11932" spans="1:9" x14ac:dyDescent="0.25">
      <c r="A11932" t="s">
        <v>79</v>
      </c>
      <c r="B11932">
        <v>2008</v>
      </c>
      <c r="C11932">
        <v>2</v>
      </c>
      <c r="D11932">
        <v>3460.1883783654698</v>
      </c>
      <c r="E11932">
        <v>12392.2129622463</v>
      </c>
      <c r="F11932">
        <v>139.55300121074501</v>
      </c>
      <c r="G11932">
        <v>87.307367134478199</v>
      </c>
      <c r="H11932">
        <v>1392.6849114102199</v>
      </c>
      <c r="I11932">
        <v>2147.0741450395199</v>
      </c>
    </row>
    <row r="11933" spans="1:9" x14ac:dyDescent="0.25">
      <c r="A11933" t="s">
        <v>79</v>
      </c>
      <c r="B11933">
        <v>2008</v>
      </c>
      <c r="C11933">
        <v>3</v>
      </c>
      <c r="D11933">
        <v>4859.0073530540303</v>
      </c>
      <c r="E11933">
        <v>12137.168219846901</v>
      </c>
      <c r="F11933">
        <v>75.463945446751097</v>
      </c>
      <c r="G11933">
        <v>46.6134551932807</v>
      </c>
      <c r="H11933">
        <v>665.48543664110298</v>
      </c>
      <c r="I11933">
        <v>2890.95534598006</v>
      </c>
    </row>
    <row r="11934" spans="1:9" x14ac:dyDescent="0.25">
      <c r="A11934" t="s">
        <v>79</v>
      </c>
      <c r="B11934">
        <v>2008</v>
      </c>
      <c r="C11934">
        <v>4</v>
      </c>
      <c r="D11934">
        <v>4992.3833966832399</v>
      </c>
      <c r="E11934">
        <v>11697.9042883696</v>
      </c>
      <c r="F11934">
        <v>419.11362614936399</v>
      </c>
      <c r="G11934">
        <v>261.75678432537097</v>
      </c>
      <c r="H11934">
        <v>1827.24342126025</v>
      </c>
      <c r="I11934">
        <v>2862.4498126007302</v>
      </c>
    </row>
    <row r="11935" spans="1:9" x14ac:dyDescent="0.25">
      <c r="A11935" t="s">
        <v>79</v>
      </c>
      <c r="B11935">
        <v>2008</v>
      </c>
      <c r="C11935">
        <v>5</v>
      </c>
      <c r="D11935">
        <v>4528.9858981736697</v>
      </c>
      <c r="E11935">
        <v>12283.441345654601</v>
      </c>
      <c r="F11935">
        <v>844.163974580287</v>
      </c>
      <c r="G11935">
        <v>534.46165078589797</v>
      </c>
      <c r="H11935">
        <v>4502.0200836751301</v>
      </c>
      <c r="I11935">
        <v>2815.5361874128798</v>
      </c>
    </row>
    <row r="11936" spans="1:9" x14ac:dyDescent="0.25">
      <c r="A11936" t="s">
        <v>79</v>
      </c>
      <c r="B11936">
        <v>2008</v>
      </c>
      <c r="C11936">
        <v>6</v>
      </c>
      <c r="D11936">
        <v>4770.9822276868299</v>
      </c>
      <c r="E11936">
        <v>12935.485726931</v>
      </c>
      <c r="F11936">
        <v>1308.48248700928</v>
      </c>
      <c r="G11936">
        <v>840.89383726937001</v>
      </c>
      <c r="H11936">
        <v>3487.0149013413202</v>
      </c>
      <c r="I11936">
        <v>3173.1167939443098</v>
      </c>
    </row>
    <row r="11937" spans="1:9" x14ac:dyDescent="0.25">
      <c r="A11937" t="s">
        <v>79</v>
      </c>
      <c r="B11937">
        <v>2008</v>
      </c>
      <c r="C11937">
        <v>7</v>
      </c>
      <c r="D11937">
        <v>4791.9970130628999</v>
      </c>
      <c r="E11937">
        <v>11542.477710992</v>
      </c>
      <c r="F11937">
        <v>64.653299909145204</v>
      </c>
      <c r="G11937">
        <v>39.528284472915303</v>
      </c>
      <c r="H11937">
        <v>384.18709384623401</v>
      </c>
      <c r="I11937">
        <v>2759.03513022365</v>
      </c>
    </row>
    <row r="11938" spans="1:9" x14ac:dyDescent="0.25">
      <c r="A11938" t="s">
        <v>79</v>
      </c>
      <c r="B11938">
        <v>2008</v>
      </c>
      <c r="C11938">
        <v>8</v>
      </c>
      <c r="D11938">
        <v>3891.7460569264199</v>
      </c>
      <c r="E11938">
        <v>10636.301436835</v>
      </c>
      <c r="F11938">
        <v>65.990336040233402</v>
      </c>
      <c r="G11938">
        <v>40.609845794695801</v>
      </c>
      <c r="H11938">
        <v>163.976637779833</v>
      </c>
      <c r="I11938">
        <v>2003.5184036725</v>
      </c>
    </row>
    <row r="11939" spans="1:9" x14ac:dyDescent="0.25">
      <c r="A11939" t="s">
        <v>79</v>
      </c>
      <c r="B11939">
        <v>2008</v>
      </c>
      <c r="C11939">
        <v>9</v>
      </c>
      <c r="D11939">
        <v>2521.9173710048799</v>
      </c>
      <c r="E11939">
        <v>10766.879019100499</v>
      </c>
      <c r="F11939">
        <v>90.424819957478604</v>
      </c>
      <c r="G11939">
        <v>54.568956786867503</v>
      </c>
      <c r="H11939">
        <v>1271.29734247844</v>
      </c>
      <c r="I11939">
        <v>1355.1264517818099</v>
      </c>
    </row>
    <row r="11940" spans="1:9" x14ac:dyDescent="0.25">
      <c r="A11940" t="s">
        <v>79</v>
      </c>
      <c r="B11940">
        <v>2008</v>
      </c>
      <c r="C11940">
        <v>10</v>
      </c>
      <c r="D11940">
        <v>2002.26041860754</v>
      </c>
      <c r="E11940">
        <v>12634.704465614799</v>
      </c>
      <c r="F11940">
        <v>1218.18398629492</v>
      </c>
      <c r="G11940">
        <v>774.45112728955303</v>
      </c>
      <c r="H11940">
        <v>4120.5981617794596</v>
      </c>
      <c r="I11940">
        <v>1360.30858578835</v>
      </c>
    </row>
    <row r="11941" spans="1:9" x14ac:dyDescent="0.25">
      <c r="A11941" t="s">
        <v>79</v>
      </c>
      <c r="B11941">
        <v>2008</v>
      </c>
      <c r="C11941">
        <v>11</v>
      </c>
      <c r="D11941">
        <v>1943.06108502082</v>
      </c>
      <c r="E11941">
        <v>13232.0444964047</v>
      </c>
      <c r="F11941">
        <v>786.29628754786495</v>
      </c>
      <c r="G11941">
        <v>506.46519937934897</v>
      </c>
      <c r="H11941">
        <v>1467.43707441533</v>
      </c>
      <c r="I11941">
        <v>1448.7066414480801</v>
      </c>
    </row>
    <row r="11942" spans="1:9" x14ac:dyDescent="0.25">
      <c r="A11942" t="s">
        <v>79</v>
      </c>
      <c r="B11942">
        <v>2008</v>
      </c>
      <c r="C11942">
        <v>12</v>
      </c>
      <c r="D11942">
        <v>2227.0671255737602</v>
      </c>
      <c r="E11942">
        <v>13408.3695686254</v>
      </c>
      <c r="F11942">
        <v>712.25632876878103</v>
      </c>
      <c r="G11942">
        <v>452.88975501155198</v>
      </c>
      <c r="H11942">
        <v>1585.4647005673901</v>
      </c>
      <c r="I11942">
        <v>1670.54647172466</v>
      </c>
    </row>
    <row r="11943" spans="1:9" x14ac:dyDescent="0.25">
      <c r="A11943" t="s">
        <v>79</v>
      </c>
      <c r="B11943">
        <v>2009</v>
      </c>
      <c r="C11943">
        <v>1</v>
      </c>
      <c r="D11943">
        <v>2627.7125578356499</v>
      </c>
      <c r="E11943">
        <v>13397.667917958501</v>
      </c>
      <c r="F11943">
        <v>889.65976886258397</v>
      </c>
      <c r="G11943">
        <v>566.15812054351204</v>
      </c>
      <c r="H11943">
        <v>2039.8869517088301</v>
      </c>
      <c r="I11943">
        <v>1878.75289781846</v>
      </c>
    </row>
    <row r="11944" spans="1:9" x14ac:dyDescent="0.25">
      <c r="A11944" t="s">
        <v>79</v>
      </c>
      <c r="B11944">
        <v>2009</v>
      </c>
      <c r="C11944">
        <v>2</v>
      </c>
      <c r="D11944">
        <v>3352.9108609412601</v>
      </c>
      <c r="E11944">
        <v>13188.869761366999</v>
      </c>
      <c r="F11944">
        <v>315.20594332096198</v>
      </c>
      <c r="G11944">
        <v>197.70431501069001</v>
      </c>
      <c r="H11944">
        <v>1021.55474015547</v>
      </c>
      <c r="I11944">
        <v>2221.5453723486098</v>
      </c>
    </row>
    <row r="11945" spans="1:9" x14ac:dyDescent="0.25">
      <c r="A11945" t="s">
        <v>79</v>
      </c>
      <c r="B11945">
        <v>2009</v>
      </c>
      <c r="C11945">
        <v>3</v>
      </c>
      <c r="D11945">
        <v>4856.21827120953</v>
      </c>
      <c r="E11945">
        <v>12592.5952065416</v>
      </c>
      <c r="F11945">
        <v>384.15527858890999</v>
      </c>
      <c r="G11945">
        <v>241.80764704528801</v>
      </c>
      <c r="H11945">
        <v>2561.5758520692302</v>
      </c>
      <c r="I11945">
        <v>3008.3455826057002</v>
      </c>
    </row>
    <row r="11946" spans="1:9" x14ac:dyDescent="0.25">
      <c r="A11946" t="s">
        <v>79</v>
      </c>
      <c r="B11946">
        <v>2009</v>
      </c>
      <c r="C11946">
        <v>4</v>
      </c>
      <c r="D11946">
        <v>4603.7964999777196</v>
      </c>
      <c r="E11946">
        <v>12971.2304582915</v>
      </c>
      <c r="F11946">
        <v>243.503106640862</v>
      </c>
      <c r="G11946">
        <v>155.85386334045</v>
      </c>
      <c r="H11946">
        <v>1655.0061294855</v>
      </c>
      <c r="I11946">
        <v>3040.01181318514</v>
      </c>
    </row>
    <row r="11947" spans="1:9" x14ac:dyDescent="0.25">
      <c r="A11947" t="s">
        <v>79</v>
      </c>
      <c r="B11947">
        <v>2009</v>
      </c>
      <c r="C11947">
        <v>5</v>
      </c>
      <c r="D11947">
        <v>5867.0149682834499</v>
      </c>
      <c r="E11947">
        <v>11523.26822745</v>
      </c>
      <c r="F11947">
        <v>62.3848961672795</v>
      </c>
      <c r="G11947">
        <v>38.212306847720299</v>
      </c>
      <c r="H11947">
        <v>303.05651202519999</v>
      </c>
      <c r="I11947">
        <v>3451.40594251729</v>
      </c>
    </row>
    <row r="11948" spans="1:9" x14ac:dyDescent="0.25">
      <c r="A11948" t="s">
        <v>79</v>
      </c>
      <c r="B11948">
        <v>2009</v>
      </c>
      <c r="C11948">
        <v>6</v>
      </c>
      <c r="D11948">
        <v>5672.2269536456397</v>
      </c>
      <c r="E11948">
        <v>10119.327235455001</v>
      </c>
      <c r="F11948">
        <v>59.087183418310303</v>
      </c>
      <c r="G11948">
        <v>36.2250931336512</v>
      </c>
      <c r="H11948">
        <v>356.35467692424902</v>
      </c>
      <c r="I11948">
        <v>2800.9365914281002</v>
      </c>
    </row>
    <row r="11949" spans="1:9" x14ac:dyDescent="0.25">
      <c r="A11949" t="s">
        <v>79</v>
      </c>
      <c r="B11949">
        <v>2009</v>
      </c>
      <c r="C11949">
        <v>7</v>
      </c>
      <c r="D11949">
        <v>5140.5321783222998</v>
      </c>
      <c r="E11949">
        <v>9101.2628620519899</v>
      </c>
      <c r="F11949">
        <v>67.072559524147493</v>
      </c>
      <c r="G11949">
        <v>41.2739612495606</v>
      </c>
      <c r="H11949">
        <v>106.47725414479901</v>
      </c>
      <c r="I11949">
        <v>2100.0708046070099</v>
      </c>
    </row>
    <row r="11950" spans="1:9" x14ac:dyDescent="0.25">
      <c r="A11950" t="s">
        <v>79</v>
      </c>
      <c r="B11950">
        <v>2009</v>
      </c>
      <c r="C11950">
        <v>8</v>
      </c>
      <c r="D11950">
        <v>4073.6457813614702</v>
      </c>
      <c r="E11950">
        <v>8859.36997274635</v>
      </c>
      <c r="F11950">
        <v>68.282479904845999</v>
      </c>
      <c r="G11950">
        <v>42.040856969384997</v>
      </c>
      <c r="H11950">
        <v>352.14750554565899</v>
      </c>
      <c r="I11950">
        <v>1568.6753735745101</v>
      </c>
    </row>
    <row r="11951" spans="1:9" x14ac:dyDescent="0.25">
      <c r="A11951" t="s">
        <v>79</v>
      </c>
      <c r="B11951">
        <v>2009</v>
      </c>
      <c r="C11951">
        <v>9</v>
      </c>
      <c r="D11951">
        <v>2513.2326338847902</v>
      </c>
      <c r="E11951">
        <v>9735.8618806306495</v>
      </c>
      <c r="F11951">
        <v>934.97454842508</v>
      </c>
      <c r="G11951">
        <v>588.03558487186297</v>
      </c>
      <c r="H11951">
        <v>4277.1549271845597</v>
      </c>
      <c r="I11951">
        <v>1150.5678145148599</v>
      </c>
    </row>
    <row r="11952" spans="1:9" x14ac:dyDescent="0.25">
      <c r="A11952" t="s">
        <v>79</v>
      </c>
      <c r="B11952">
        <v>2009</v>
      </c>
      <c r="C11952">
        <v>10</v>
      </c>
      <c r="D11952">
        <v>2568.17101713489</v>
      </c>
      <c r="E11952">
        <v>11719.144194705999</v>
      </c>
      <c r="F11952">
        <v>60.350026130939099</v>
      </c>
      <c r="G11952">
        <v>36.9605769926699</v>
      </c>
      <c r="H11952">
        <v>887.87917183846901</v>
      </c>
      <c r="I11952">
        <v>1604.7938337061901</v>
      </c>
    </row>
    <row r="11953" spans="1:9" x14ac:dyDescent="0.25">
      <c r="A11953" t="s">
        <v>79</v>
      </c>
      <c r="B11953">
        <v>2009</v>
      </c>
      <c r="C11953">
        <v>11</v>
      </c>
      <c r="D11953">
        <v>2413.5518078052201</v>
      </c>
      <c r="E11953">
        <v>11978.4500248238</v>
      </c>
      <c r="F11953">
        <v>91.812037305216805</v>
      </c>
      <c r="G11953">
        <v>57.232527429980699</v>
      </c>
      <c r="H11953">
        <v>359.16205264462599</v>
      </c>
      <c r="I11953">
        <v>1597.5599206444599</v>
      </c>
    </row>
    <row r="11954" spans="1:9" x14ac:dyDescent="0.25">
      <c r="A11954" t="s">
        <v>79</v>
      </c>
      <c r="B11954">
        <v>2009</v>
      </c>
      <c r="C11954">
        <v>12</v>
      </c>
      <c r="D11954">
        <v>2273.37195342823</v>
      </c>
      <c r="E11954">
        <v>12757.112721339599</v>
      </c>
      <c r="F11954">
        <v>1244.0507306127199</v>
      </c>
      <c r="G11954">
        <v>788.28371479703299</v>
      </c>
      <c r="H11954">
        <v>3832.4321243905101</v>
      </c>
      <c r="I11954">
        <v>1619.11235934246</v>
      </c>
    </row>
    <row r="11955" spans="1:9" x14ac:dyDescent="0.25">
      <c r="A11955" t="s">
        <v>79</v>
      </c>
      <c r="B11955">
        <v>2010</v>
      </c>
      <c r="C11955">
        <v>1</v>
      </c>
      <c r="D11955">
        <v>2485.5718286055599</v>
      </c>
      <c r="E11955">
        <v>13294.6052640828</v>
      </c>
      <c r="F11955">
        <v>1245.29797000956</v>
      </c>
      <c r="G11955">
        <v>798.78325798546996</v>
      </c>
      <c r="H11955">
        <v>2544.3322469509199</v>
      </c>
      <c r="I11955">
        <v>1772.5897292935699</v>
      </c>
    </row>
    <row r="11956" spans="1:9" x14ac:dyDescent="0.25">
      <c r="A11956" t="s">
        <v>79</v>
      </c>
      <c r="B11956">
        <v>2010</v>
      </c>
      <c r="C11956">
        <v>2</v>
      </c>
      <c r="D11956">
        <v>2820.1983530386301</v>
      </c>
      <c r="E11956">
        <v>13286.380388559101</v>
      </c>
      <c r="F11956">
        <v>786.19652588051599</v>
      </c>
      <c r="G11956">
        <v>497.26813596034998</v>
      </c>
      <c r="H11956">
        <v>2083.0634128474699</v>
      </c>
      <c r="I11956">
        <v>1926.5241222636901</v>
      </c>
    </row>
    <row r="11957" spans="1:9" x14ac:dyDescent="0.25">
      <c r="A11957" t="s">
        <v>79</v>
      </c>
      <c r="B11957">
        <v>2010</v>
      </c>
      <c r="C11957">
        <v>3</v>
      </c>
      <c r="D11957">
        <v>3981.11389091305</v>
      </c>
      <c r="E11957">
        <v>13266.331870923001</v>
      </c>
      <c r="F11957">
        <v>525.51514329746999</v>
      </c>
      <c r="G11957">
        <v>335.56557638854702</v>
      </c>
      <c r="H11957">
        <v>1910.7689491072699</v>
      </c>
      <c r="I11957">
        <v>2654.4649533216202</v>
      </c>
    </row>
    <row r="11958" spans="1:9" x14ac:dyDescent="0.25">
      <c r="A11958" t="s">
        <v>79</v>
      </c>
      <c r="B11958">
        <v>2010</v>
      </c>
      <c r="C11958">
        <v>4</v>
      </c>
      <c r="D11958">
        <v>4711.4595824234802</v>
      </c>
      <c r="E11958">
        <v>12809.744551579</v>
      </c>
      <c r="F11958">
        <v>437.503266012209</v>
      </c>
      <c r="G11958">
        <v>275.53039297550703</v>
      </c>
      <c r="H11958">
        <v>2051.6875368107399</v>
      </c>
      <c r="I11958">
        <v>3057.0363391708502</v>
      </c>
    </row>
    <row r="11959" spans="1:9" x14ac:dyDescent="0.25">
      <c r="A11959" t="s">
        <v>79</v>
      </c>
      <c r="B11959">
        <v>2010</v>
      </c>
      <c r="C11959">
        <v>5</v>
      </c>
      <c r="D11959">
        <v>5031.7459511611596</v>
      </c>
      <c r="E11959">
        <v>12856.4626520374</v>
      </c>
      <c r="F11959">
        <v>317.87485421743497</v>
      </c>
      <c r="G11959">
        <v>201.61568373546399</v>
      </c>
      <c r="H11959">
        <v>2703.5204723080201</v>
      </c>
      <c r="I11959">
        <v>3343.8142909804501</v>
      </c>
    </row>
    <row r="11960" spans="1:9" x14ac:dyDescent="0.25">
      <c r="A11960" t="s">
        <v>79</v>
      </c>
      <c r="B11960">
        <v>2010</v>
      </c>
      <c r="C11960">
        <v>6</v>
      </c>
      <c r="D11960">
        <v>4816.8501658039004</v>
      </c>
      <c r="E11960">
        <v>12706.7246293524</v>
      </c>
      <c r="F11960">
        <v>411.15510070057701</v>
      </c>
      <c r="G11960">
        <v>261.51834798402501</v>
      </c>
      <c r="H11960">
        <v>2228.1445263752798</v>
      </c>
      <c r="I11960">
        <v>3139.1275230094998</v>
      </c>
    </row>
    <row r="11961" spans="1:9" x14ac:dyDescent="0.25">
      <c r="A11961" t="s">
        <v>79</v>
      </c>
      <c r="B11961">
        <v>2010</v>
      </c>
      <c r="C11961">
        <v>7</v>
      </c>
      <c r="D11961">
        <v>5111.8699552624803</v>
      </c>
      <c r="E11961">
        <v>11538.178807504701</v>
      </c>
      <c r="F11961">
        <v>58.916245167097998</v>
      </c>
      <c r="G11961">
        <v>36.081113908703301</v>
      </c>
      <c r="H11961">
        <v>134.29421632805199</v>
      </c>
      <c r="I11961">
        <v>2944.2739890172002</v>
      </c>
    </row>
    <row r="11962" spans="1:9" x14ac:dyDescent="0.25">
      <c r="A11962" t="s">
        <v>79</v>
      </c>
      <c r="B11962">
        <v>2010</v>
      </c>
      <c r="C11962">
        <v>8</v>
      </c>
      <c r="D11962">
        <v>3767.7435720191202</v>
      </c>
      <c r="E11962">
        <v>11335.4802965126</v>
      </c>
      <c r="F11962">
        <v>121.276762066524</v>
      </c>
      <c r="G11962">
        <v>76.119590313957602</v>
      </c>
      <c r="H11962">
        <v>1916.54780268886</v>
      </c>
      <c r="I11962">
        <v>2073.9882777338598</v>
      </c>
    </row>
    <row r="11963" spans="1:9" x14ac:dyDescent="0.25">
      <c r="A11963" t="s">
        <v>79</v>
      </c>
      <c r="B11963">
        <v>2010</v>
      </c>
      <c r="C11963">
        <v>9</v>
      </c>
      <c r="D11963">
        <v>2663.9790392587602</v>
      </c>
      <c r="E11963">
        <v>12295.632575666499</v>
      </c>
      <c r="F11963">
        <v>284.595857729606</v>
      </c>
      <c r="G11963">
        <v>179.50798723612701</v>
      </c>
      <c r="H11963">
        <v>1633.7389438950099</v>
      </c>
      <c r="I11963">
        <v>1651.21292460678</v>
      </c>
    </row>
    <row r="11964" spans="1:9" x14ac:dyDescent="0.25">
      <c r="A11964" t="s">
        <v>79</v>
      </c>
      <c r="B11964">
        <v>2010</v>
      </c>
      <c r="C11964">
        <v>10</v>
      </c>
      <c r="D11964">
        <v>2291.6463915189902</v>
      </c>
      <c r="E11964">
        <v>13015.5400299049</v>
      </c>
      <c r="F11964">
        <v>947.92122943106995</v>
      </c>
      <c r="G11964">
        <v>605.12498879197301</v>
      </c>
      <c r="H11964">
        <v>2598.4172632374998</v>
      </c>
      <c r="I11964">
        <v>1597.33345716904</v>
      </c>
    </row>
    <row r="11965" spans="1:9" x14ac:dyDescent="0.25">
      <c r="A11965" t="s">
        <v>79</v>
      </c>
      <c r="B11965">
        <v>2010</v>
      </c>
      <c r="C11965">
        <v>11</v>
      </c>
      <c r="D11965">
        <v>1925.3428422233101</v>
      </c>
      <c r="E11965">
        <v>13251.9910807696</v>
      </c>
      <c r="F11965">
        <v>551.17679231957595</v>
      </c>
      <c r="G11965">
        <v>347.69815262442</v>
      </c>
      <c r="H11965">
        <v>1198.5157077062099</v>
      </c>
      <c r="I11965">
        <v>1436.2222326528299</v>
      </c>
    </row>
    <row r="11966" spans="1:9" x14ac:dyDescent="0.25">
      <c r="A11966" t="s">
        <v>79</v>
      </c>
      <c r="B11966">
        <v>2010</v>
      </c>
      <c r="C11966">
        <v>12</v>
      </c>
      <c r="D11966">
        <v>2265.95226532583</v>
      </c>
      <c r="E11966">
        <v>13408.9716914113</v>
      </c>
      <c r="F11966">
        <v>809.32718218315301</v>
      </c>
      <c r="G11966">
        <v>510.90456145279097</v>
      </c>
      <c r="H11966">
        <v>1745.0013308035</v>
      </c>
      <c r="I11966">
        <v>1699.0784041524</v>
      </c>
    </row>
    <row r="11967" spans="1:9" x14ac:dyDescent="0.25">
      <c r="A11967" t="s">
        <v>79</v>
      </c>
      <c r="B11967">
        <v>2011</v>
      </c>
      <c r="C11967">
        <v>1</v>
      </c>
      <c r="D11967">
        <v>2987.6322873116101</v>
      </c>
      <c r="E11967">
        <v>13102.4389955884</v>
      </c>
      <c r="F11967">
        <v>207.70531255675601</v>
      </c>
      <c r="G11967">
        <v>129.13341767428099</v>
      </c>
      <c r="H11967">
        <v>820.75905538599204</v>
      </c>
      <c r="I11967">
        <v>2064.2730830176602</v>
      </c>
    </row>
    <row r="11968" spans="1:9" x14ac:dyDescent="0.25">
      <c r="A11968" t="s">
        <v>79</v>
      </c>
      <c r="B11968">
        <v>2011</v>
      </c>
      <c r="C11968">
        <v>2</v>
      </c>
      <c r="D11968">
        <v>3762.9360840940999</v>
      </c>
      <c r="E11968">
        <v>12883.6012500955</v>
      </c>
      <c r="F11968">
        <v>234.311562103005</v>
      </c>
      <c r="G11968">
        <v>146.20383602820701</v>
      </c>
      <c r="H11968">
        <v>918.993190890493</v>
      </c>
      <c r="I11968">
        <v>2423.5485425523998</v>
      </c>
    </row>
    <row r="11969" spans="1:9" x14ac:dyDescent="0.25">
      <c r="A11969" t="s">
        <v>79</v>
      </c>
      <c r="B11969">
        <v>2011</v>
      </c>
      <c r="C11969">
        <v>3</v>
      </c>
      <c r="D11969">
        <v>3926.9950679454601</v>
      </c>
      <c r="E11969">
        <v>12979.0483524765</v>
      </c>
      <c r="F11969">
        <v>425.330319200095</v>
      </c>
      <c r="G11969">
        <v>268.943028962592</v>
      </c>
      <c r="H11969">
        <v>2234.3327687313299</v>
      </c>
      <c r="I11969">
        <v>2555.7168093507698</v>
      </c>
    </row>
    <row r="11970" spans="1:9" x14ac:dyDescent="0.25">
      <c r="A11970" t="s">
        <v>79</v>
      </c>
      <c r="B11970">
        <v>2011</v>
      </c>
      <c r="C11970">
        <v>4</v>
      </c>
      <c r="D11970">
        <v>5345.9029746453998</v>
      </c>
      <c r="E11970">
        <v>12330.081311775401</v>
      </c>
      <c r="F11970">
        <v>215.440979425162</v>
      </c>
      <c r="G11970">
        <v>134.52844888187499</v>
      </c>
      <c r="H11970">
        <v>2449.0384308131102</v>
      </c>
      <c r="I11970">
        <v>3306.0559870925299</v>
      </c>
    </row>
    <row r="11971" spans="1:9" x14ac:dyDescent="0.25">
      <c r="A11971" t="s">
        <v>79</v>
      </c>
      <c r="B11971">
        <v>2011</v>
      </c>
      <c r="C11971">
        <v>5</v>
      </c>
      <c r="D11971">
        <v>5383.4039290787196</v>
      </c>
      <c r="E11971">
        <v>12908.4117539456</v>
      </c>
      <c r="F11971">
        <v>491.01627642207802</v>
      </c>
      <c r="G11971">
        <v>311.31678426607198</v>
      </c>
      <c r="H11971">
        <v>2918.4394863430698</v>
      </c>
      <c r="I11971">
        <v>3590.3749848553698</v>
      </c>
    </row>
    <row r="11972" spans="1:9" x14ac:dyDescent="0.25">
      <c r="A11972" t="s">
        <v>79</v>
      </c>
      <c r="B11972">
        <v>2011</v>
      </c>
      <c r="C11972">
        <v>6</v>
      </c>
      <c r="D11972">
        <v>5175.1835373376498</v>
      </c>
      <c r="E11972">
        <v>12388.331483463</v>
      </c>
      <c r="F11972">
        <v>147.27490351364199</v>
      </c>
      <c r="G11972">
        <v>92.453758484010095</v>
      </c>
      <c r="H11972">
        <v>706.92248814521497</v>
      </c>
      <c r="I11972">
        <v>3275.57574208398</v>
      </c>
    </row>
    <row r="11973" spans="1:9" x14ac:dyDescent="0.25">
      <c r="A11973" t="s">
        <v>79</v>
      </c>
      <c r="B11973">
        <v>2011</v>
      </c>
      <c r="C11973">
        <v>7</v>
      </c>
      <c r="D11973">
        <v>4747.6333931641702</v>
      </c>
      <c r="E11973">
        <v>10779.393378141</v>
      </c>
      <c r="F11973">
        <v>61.882856157799999</v>
      </c>
      <c r="G11973">
        <v>37.931411358542597</v>
      </c>
      <c r="H11973">
        <v>251.46393243219799</v>
      </c>
      <c r="I11973">
        <v>2522.6750787639799</v>
      </c>
    </row>
    <row r="11974" spans="1:9" x14ac:dyDescent="0.25">
      <c r="A11974" t="s">
        <v>79</v>
      </c>
      <c r="B11974">
        <v>2011</v>
      </c>
      <c r="C11974">
        <v>8</v>
      </c>
      <c r="D11974">
        <v>4056.1428605199899</v>
      </c>
      <c r="E11974">
        <v>10148.0728277905</v>
      </c>
      <c r="F11974">
        <v>60.507372275853797</v>
      </c>
      <c r="G11974">
        <v>37.041943157268697</v>
      </c>
      <c r="H11974">
        <v>233.18423399947099</v>
      </c>
      <c r="I11974">
        <v>1949.40179474764</v>
      </c>
    </row>
    <row r="11975" spans="1:9" x14ac:dyDescent="0.25">
      <c r="A11975" t="s">
        <v>79</v>
      </c>
      <c r="B11975">
        <v>2011</v>
      </c>
      <c r="C11975">
        <v>9</v>
      </c>
      <c r="D11975">
        <v>3061.2184742019999</v>
      </c>
      <c r="E11975">
        <v>10147.4508173708</v>
      </c>
      <c r="F11975">
        <v>80.843342190652507</v>
      </c>
      <c r="G11975">
        <v>49.315573055216902</v>
      </c>
      <c r="H11975">
        <v>572.75778165177996</v>
      </c>
      <c r="I11975">
        <v>1505.3517124631401</v>
      </c>
    </row>
    <row r="11976" spans="1:9" x14ac:dyDescent="0.25">
      <c r="A11976" t="s">
        <v>79</v>
      </c>
      <c r="B11976">
        <v>2011</v>
      </c>
      <c r="C11976">
        <v>10</v>
      </c>
      <c r="D11976">
        <v>2643.1865733110699</v>
      </c>
      <c r="E11976">
        <v>10352.5273146533</v>
      </c>
      <c r="F11976">
        <v>98.039216682025199</v>
      </c>
      <c r="G11976">
        <v>60.1324056039319</v>
      </c>
      <c r="H11976">
        <v>1062.0759230615099</v>
      </c>
      <c r="I11976">
        <v>1391.1563920639301</v>
      </c>
    </row>
    <row r="11977" spans="1:9" x14ac:dyDescent="0.25">
      <c r="A11977" t="s">
        <v>79</v>
      </c>
      <c r="B11977">
        <v>2011</v>
      </c>
      <c r="C11977">
        <v>11</v>
      </c>
      <c r="D11977">
        <v>1876.2479046738399</v>
      </c>
      <c r="E11977">
        <v>12547.1367333284</v>
      </c>
      <c r="F11977">
        <v>1307.0427654771199</v>
      </c>
      <c r="G11977">
        <v>832.35781449957801</v>
      </c>
      <c r="H11977">
        <v>4111.2556522370996</v>
      </c>
      <c r="I11977">
        <v>1328.91791153694</v>
      </c>
    </row>
    <row r="11978" spans="1:9" x14ac:dyDescent="0.25">
      <c r="A11978" t="s">
        <v>79</v>
      </c>
      <c r="B11978">
        <v>2011</v>
      </c>
      <c r="C11978">
        <v>12</v>
      </c>
      <c r="D11978">
        <v>2637.7128477658898</v>
      </c>
      <c r="E11978">
        <v>12878.074020252699</v>
      </c>
      <c r="F11978">
        <v>121.849537721019</v>
      </c>
      <c r="G11978">
        <v>77.226153000951896</v>
      </c>
      <c r="H11978">
        <v>368.24432193277698</v>
      </c>
      <c r="I11978">
        <v>1876.78580008581</v>
      </c>
    </row>
    <row r="11979" spans="1:9" x14ac:dyDescent="0.25">
      <c r="A11979" t="s">
        <v>79</v>
      </c>
      <c r="B11979">
        <v>2012</v>
      </c>
      <c r="C11979">
        <v>1</v>
      </c>
      <c r="D11979">
        <v>3438.4776264441398</v>
      </c>
      <c r="E11979">
        <v>12491.2687123056</v>
      </c>
      <c r="F11979">
        <v>99.571192998113702</v>
      </c>
      <c r="G11979">
        <v>61.672071956333703</v>
      </c>
      <c r="H11979">
        <v>910.00554054087399</v>
      </c>
      <c r="I11979">
        <v>2234.4444549766399</v>
      </c>
    </row>
    <row r="11980" spans="1:9" x14ac:dyDescent="0.25">
      <c r="A11980" t="s">
        <v>79</v>
      </c>
      <c r="B11980">
        <v>2012</v>
      </c>
      <c r="C11980">
        <v>2</v>
      </c>
      <c r="D11980">
        <v>3643.3572315280098</v>
      </c>
      <c r="E11980">
        <v>12329.956603229401</v>
      </c>
      <c r="F11980">
        <v>77.850030191455502</v>
      </c>
      <c r="G11980">
        <v>48.134698824709297</v>
      </c>
      <c r="H11980">
        <v>233.38570097802599</v>
      </c>
      <c r="I11980">
        <v>2223.3523550080599</v>
      </c>
    </row>
    <row r="11981" spans="1:9" x14ac:dyDescent="0.25">
      <c r="A11981" t="s">
        <v>79</v>
      </c>
      <c r="B11981">
        <v>2012</v>
      </c>
      <c r="C11981">
        <v>3</v>
      </c>
      <c r="D11981">
        <v>5192.6849826562502</v>
      </c>
      <c r="E11981">
        <v>11380.7943650139</v>
      </c>
      <c r="F11981">
        <v>91.109509466142597</v>
      </c>
      <c r="G11981">
        <v>56.3294009869104</v>
      </c>
      <c r="H11981">
        <v>1098.3332217135901</v>
      </c>
      <c r="I11981">
        <v>2856.4961726821798</v>
      </c>
    </row>
    <row r="11982" spans="1:9" x14ac:dyDescent="0.25">
      <c r="A11982" t="s">
        <v>79</v>
      </c>
      <c r="B11982">
        <v>2012</v>
      </c>
      <c r="C11982">
        <v>4</v>
      </c>
      <c r="D11982">
        <v>4396.2284785863503</v>
      </c>
      <c r="E11982">
        <v>11648.5143646654</v>
      </c>
      <c r="F11982">
        <v>178.99815431197899</v>
      </c>
      <c r="G11982">
        <v>112.878542561012</v>
      </c>
      <c r="H11982">
        <v>2235.6382078281399</v>
      </c>
      <c r="I11982">
        <v>2532.5390409317101</v>
      </c>
    </row>
    <row r="11983" spans="1:9" x14ac:dyDescent="0.25">
      <c r="A11983" t="s">
        <v>79</v>
      </c>
      <c r="B11983">
        <v>2012</v>
      </c>
      <c r="C11983">
        <v>5</v>
      </c>
      <c r="D11983">
        <v>5879.5789417606802</v>
      </c>
      <c r="E11983">
        <v>11227.0917670914</v>
      </c>
      <c r="F11983">
        <v>85.889463488262606</v>
      </c>
      <c r="G11983">
        <v>52.280189655553301</v>
      </c>
      <c r="H11983">
        <v>473.26458316980302</v>
      </c>
      <c r="I11983">
        <v>3290.4359540066098</v>
      </c>
    </row>
    <row r="11984" spans="1:9" x14ac:dyDescent="0.25">
      <c r="A11984" t="s">
        <v>79</v>
      </c>
      <c r="B11984">
        <v>2012</v>
      </c>
      <c r="C11984">
        <v>6</v>
      </c>
      <c r="D11984">
        <v>5700.3574659113801</v>
      </c>
      <c r="E11984">
        <v>9990.2693390592194</v>
      </c>
      <c r="F11984">
        <v>58.153503901238999</v>
      </c>
      <c r="G11984">
        <v>35.576810139180203</v>
      </c>
      <c r="H11984">
        <v>739.41257956047195</v>
      </c>
      <c r="I11984">
        <v>2723.7202036000799</v>
      </c>
    </row>
    <row r="11985" spans="1:9" x14ac:dyDescent="0.25">
      <c r="A11985" t="s">
        <v>79</v>
      </c>
      <c r="B11985">
        <v>2012</v>
      </c>
      <c r="C11985">
        <v>7</v>
      </c>
      <c r="D11985">
        <v>4990.4203035938199</v>
      </c>
      <c r="E11985">
        <v>9241.8659566438291</v>
      </c>
      <c r="F11985">
        <v>64.053477416312703</v>
      </c>
      <c r="G11985">
        <v>39.346911507789898</v>
      </c>
      <c r="H11985">
        <v>239.351444970421</v>
      </c>
      <c r="I11985">
        <v>2086.0078228469702</v>
      </c>
    </row>
    <row r="11986" spans="1:9" x14ac:dyDescent="0.25">
      <c r="A11986" t="s">
        <v>79</v>
      </c>
      <c r="B11986">
        <v>2012</v>
      </c>
      <c r="C11986">
        <v>8</v>
      </c>
      <c r="D11986">
        <v>4217.60335035756</v>
      </c>
      <c r="E11986">
        <v>8858.6153830497806</v>
      </c>
      <c r="F11986">
        <v>62.137634731761501</v>
      </c>
      <c r="G11986">
        <v>38.028266891041902</v>
      </c>
      <c r="H11986">
        <v>98.572385931742105</v>
      </c>
      <c r="I11986">
        <v>1614.6647322133899</v>
      </c>
    </row>
    <row r="11987" spans="1:9" x14ac:dyDescent="0.25">
      <c r="A11987" t="s">
        <v>79</v>
      </c>
      <c r="B11987">
        <v>2012</v>
      </c>
      <c r="C11987">
        <v>9</v>
      </c>
      <c r="D11987">
        <v>2760.8486497654999</v>
      </c>
      <c r="E11987">
        <v>9113.8491912407608</v>
      </c>
      <c r="F11987">
        <v>190.500836066593</v>
      </c>
      <c r="G11987">
        <v>118.206827734659</v>
      </c>
      <c r="H11987">
        <v>3121.3688168701401</v>
      </c>
      <c r="I11987">
        <v>1126.89210401225</v>
      </c>
    </row>
    <row r="11988" spans="1:9" x14ac:dyDescent="0.25">
      <c r="A11988" t="s">
        <v>79</v>
      </c>
      <c r="B11988">
        <v>2012</v>
      </c>
      <c r="C11988">
        <v>10</v>
      </c>
      <c r="D11988">
        <v>2290.0579328344702</v>
      </c>
      <c r="E11988">
        <v>12306.963040226399</v>
      </c>
      <c r="F11988">
        <v>822.16543081715099</v>
      </c>
      <c r="G11988">
        <v>528.26010875296902</v>
      </c>
      <c r="H11988">
        <v>3161.1971456525698</v>
      </c>
      <c r="I11988">
        <v>1503.87461426554</v>
      </c>
    </row>
    <row r="11989" spans="1:9" x14ac:dyDescent="0.25">
      <c r="A11989" t="s">
        <v>79</v>
      </c>
      <c r="B11989">
        <v>2012</v>
      </c>
      <c r="C11989">
        <v>11</v>
      </c>
      <c r="D11989">
        <v>1777.2575371698299</v>
      </c>
      <c r="E11989">
        <v>13494.862877892599</v>
      </c>
      <c r="F11989">
        <v>1695.0204161204599</v>
      </c>
      <c r="G11989">
        <v>1087.8681458926401</v>
      </c>
      <c r="H11989">
        <v>3257.4222625672101</v>
      </c>
      <c r="I11989">
        <v>1362.4221432612301</v>
      </c>
    </row>
    <row r="11990" spans="1:9" x14ac:dyDescent="0.25">
      <c r="A11990" t="s">
        <v>79</v>
      </c>
      <c r="B11990">
        <v>2012</v>
      </c>
      <c r="C11990">
        <v>12</v>
      </c>
      <c r="D11990">
        <v>2627.15618027153</v>
      </c>
      <c r="E11990">
        <v>13252.137240464001</v>
      </c>
      <c r="F11990">
        <v>194.56880704641699</v>
      </c>
      <c r="G11990">
        <v>122.079431752052</v>
      </c>
      <c r="H11990">
        <v>440.664136086388</v>
      </c>
      <c r="I11990">
        <v>1921.8719335942101</v>
      </c>
    </row>
    <row r="11991" spans="1:9" x14ac:dyDescent="0.25">
      <c r="A11991" t="s">
        <v>79</v>
      </c>
      <c r="B11991">
        <v>2013</v>
      </c>
      <c r="C11991">
        <v>1</v>
      </c>
      <c r="D11991">
        <v>3179.1308702143401</v>
      </c>
      <c r="E11991">
        <v>12847.397634998801</v>
      </c>
      <c r="F11991">
        <v>329.15877341609098</v>
      </c>
      <c r="G11991">
        <v>205.342830760064</v>
      </c>
      <c r="H11991">
        <v>1005.6820150628899</v>
      </c>
      <c r="I11991">
        <v>2140.6874687981299</v>
      </c>
    </row>
    <row r="11992" spans="1:9" x14ac:dyDescent="0.25">
      <c r="A11992" t="s">
        <v>79</v>
      </c>
      <c r="B11992">
        <v>2013</v>
      </c>
      <c r="C11992">
        <v>2</v>
      </c>
      <c r="D11992">
        <v>3014.17969389371</v>
      </c>
      <c r="E11992">
        <v>12524.4879671259</v>
      </c>
      <c r="F11992">
        <v>350.29306971683002</v>
      </c>
      <c r="G11992">
        <v>219.65649149173501</v>
      </c>
      <c r="H11992">
        <v>1446.91250548675</v>
      </c>
      <c r="I11992">
        <v>1886.19734449016</v>
      </c>
    </row>
    <row r="11993" spans="1:9" x14ac:dyDescent="0.25">
      <c r="A11993" t="s">
        <v>79</v>
      </c>
      <c r="B11993">
        <v>2013</v>
      </c>
      <c r="C11993">
        <v>3</v>
      </c>
      <c r="D11993">
        <v>3871.9552237752</v>
      </c>
      <c r="E11993">
        <v>13176.4498181912</v>
      </c>
      <c r="F11993">
        <v>1237.1694355352699</v>
      </c>
      <c r="G11993">
        <v>779.13810767272003</v>
      </c>
      <c r="H11993">
        <v>3346.7076490672498</v>
      </c>
      <c r="I11993">
        <v>2566.8714755138799</v>
      </c>
    </row>
    <row r="11994" spans="1:9" x14ac:dyDescent="0.25">
      <c r="A11994" t="s">
        <v>79</v>
      </c>
      <c r="B11994">
        <v>2013</v>
      </c>
      <c r="C11994">
        <v>4</v>
      </c>
      <c r="D11994">
        <v>4620.2971390891398</v>
      </c>
      <c r="E11994">
        <v>12591.3556907498</v>
      </c>
      <c r="F11994">
        <v>535.96102957097605</v>
      </c>
      <c r="G11994">
        <v>343.33717582458502</v>
      </c>
      <c r="H11994">
        <v>3256.9834203746</v>
      </c>
      <c r="I11994">
        <v>2928.4140078515102</v>
      </c>
    </row>
    <row r="11995" spans="1:9" x14ac:dyDescent="0.25">
      <c r="A11995" t="s">
        <v>79</v>
      </c>
      <c r="B11995">
        <v>2013</v>
      </c>
      <c r="C11995">
        <v>5</v>
      </c>
      <c r="D11995">
        <v>4767.6757755602102</v>
      </c>
      <c r="E11995">
        <v>12921.744347195699</v>
      </c>
      <c r="F11995">
        <v>94.958574297121501</v>
      </c>
      <c r="G11995">
        <v>59.1086754060793</v>
      </c>
      <c r="H11995">
        <v>1187.5282908608799</v>
      </c>
      <c r="I11995">
        <v>3207.6352508958598</v>
      </c>
    </row>
    <row r="11996" spans="1:9" x14ac:dyDescent="0.25">
      <c r="A11996" t="s">
        <v>79</v>
      </c>
      <c r="B11996">
        <v>2013</v>
      </c>
      <c r="C11996">
        <v>6</v>
      </c>
      <c r="D11996">
        <v>5092.7166628964496</v>
      </c>
      <c r="E11996">
        <v>12150.881626317299</v>
      </c>
      <c r="F11996">
        <v>82.470529107327394</v>
      </c>
      <c r="G11996">
        <v>51.062320047477499</v>
      </c>
      <c r="H11996">
        <v>831.19625375098099</v>
      </c>
      <c r="I11996">
        <v>3173.1332407847599</v>
      </c>
    </row>
    <row r="11997" spans="1:9" x14ac:dyDescent="0.25">
      <c r="A11997" t="s">
        <v>79</v>
      </c>
      <c r="B11997">
        <v>2013</v>
      </c>
      <c r="C11997">
        <v>7</v>
      </c>
      <c r="D11997">
        <v>5046.3427124494901</v>
      </c>
      <c r="E11997">
        <v>10994.8540963289</v>
      </c>
      <c r="F11997">
        <v>66.069272701643698</v>
      </c>
      <c r="G11997">
        <v>40.611481785976103</v>
      </c>
      <c r="H11997">
        <v>352.47234325095098</v>
      </c>
      <c r="I11997">
        <v>2737.0787467687101</v>
      </c>
    </row>
    <row r="11998" spans="1:9" x14ac:dyDescent="0.25">
      <c r="A11998" t="s">
        <v>79</v>
      </c>
      <c r="B11998">
        <v>2013</v>
      </c>
      <c r="C11998">
        <v>8</v>
      </c>
      <c r="D11998">
        <v>3812.75944450614</v>
      </c>
      <c r="E11998">
        <v>10251.758810888199</v>
      </c>
      <c r="F11998">
        <v>79.791383891522301</v>
      </c>
      <c r="G11998">
        <v>48.6333788552435</v>
      </c>
      <c r="H11998">
        <v>1238.7245322122201</v>
      </c>
      <c r="I11998">
        <v>1855.7249827747</v>
      </c>
    </row>
    <row r="11999" spans="1:9" x14ac:dyDescent="0.25">
      <c r="A11999" t="s">
        <v>79</v>
      </c>
      <c r="B11999">
        <v>2013</v>
      </c>
      <c r="C11999">
        <v>9</v>
      </c>
      <c r="D11999">
        <v>2694.3075941176298</v>
      </c>
      <c r="E11999">
        <v>11093.7023723079</v>
      </c>
      <c r="F11999">
        <v>78.286357679763697</v>
      </c>
      <c r="G11999">
        <v>48.834142867740397</v>
      </c>
      <c r="H11999">
        <v>445.33172357154803</v>
      </c>
      <c r="I11999">
        <v>1502.18861284883</v>
      </c>
    </row>
    <row r="12000" spans="1:9" x14ac:dyDescent="0.25">
      <c r="A12000" t="s">
        <v>79</v>
      </c>
      <c r="B12000">
        <v>2013</v>
      </c>
      <c r="C12000">
        <v>10</v>
      </c>
      <c r="D12000">
        <v>2528.1109646101299</v>
      </c>
      <c r="E12000">
        <v>11611.421346052401</v>
      </c>
      <c r="F12000">
        <v>137.58302662987199</v>
      </c>
      <c r="G12000">
        <v>86.554941210141493</v>
      </c>
      <c r="H12000">
        <v>686.10501413698705</v>
      </c>
      <c r="I12000">
        <v>1538.6778068762501</v>
      </c>
    </row>
    <row r="12001" spans="1:9" x14ac:dyDescent="0.25">
      <c r="A12001" t="s">
        <v>79</v>
      </c>
      <c r="B12001">
        <v>2013</v>
      </c>
      <c r="C12001">
        <v>11</v>
      </c>
      <c r="D12001">
        <v>2061.7369053492498</v>
      </c>
      <c r="E12001">
        <v>11730.572149113799</v>
      </c>
      <c r="F12001">
        <v>149.04507241055001</v>
      </c>
      <c r="G12001">
        <v>92.180372420041195</v>
      </c>
      <c r="H12001">
        <v>637.37544038665601</v>
      </c>
      <c r="I12001">
        <v>1310.5882748059801</v>
      </c>
    </row>
    <row r="12002" spans="1:9" x14ac:dyDescent="0.25">
      <c r="A12002" t="s">
        <v>79</v>
      </c>
      <c r="B12002">
        <v>2013</v>
      </c>
      <c r="C12002">
        <v>12</v>
      </c>
      <c r="D12002">
        <v>2613.37257823145</v>
      </c>
      <c r="E12002">
        <v>12073.2995478015</v>
      </c>
      <c r="F12002">
        <v>347.94121637460103</v>
      </c>
      <c r="G12002">
        <v>220.08422828125899</v>
      </c>
      <c r="H12002">
        <v>1269.50074551177</v>
      </c>
      <c r="I12002">
        <v>1696.81426742141</v>
      </c>
    </row>
    <row r="12003" spans="1:9" x14ac:dyDescent="0.25">
      <c r="A12003" t="s">
        <v>79</v>
      </c>
      <c r="B12003">
        <v>2014</v>
      </c>
      <c r="C12003">
        <v>1</v>
      </c>
      <c r="D12003">
        <v>2931.5438897110398</v>
      </c>
      <c r="E12003">
        <v>12378.6066570679</v>
      </c>
      <c r="F12003">
        <v>443.22926081714098</v>
      </c>
      <c r="G12003">
        <v>276.85127136675902</v>
      </c>
      <c r="H12003">
        <v>1243.91511279267</v>
      </c>
      <c r="I12003">
        <v>1871.53115692492</v>
      </c>
    </row>
    <row r="12004" spans="1:9" x14ac:dyDescent="0.25">
      <c r="A12004" t="s">
        <v>79</v>
      </c>
      <c r="B12004">
        <v>2014</v>
      </c>
      <c r="C12004">
        <v>2</v>
      </c>
      <c r="D12004">
        <v>3188.6388843622299</v>
      </c>
      <c r="E12004">
        <v>12343.0831985307</v>
      </c>
      <c r="F12004">
        <v>496.94478140624301</v>
      </c>
      <c r="G12004">
        <v>311.52283441599701</v>
      </c>
      <c r="H12004">
        <v>1347.2228911904799</v>
      </c>
      <c r="I12004">
        <v>1940.40724242853</v>
      </c>
    </row>
    <row r="12005" spans="1:9" x14ac:dyDescent="0.25">
      <c r="A12005" t="s">
        <v>79</v>
      </c>
      <c r="B12005">
        <v>2014</v>
      </c>
      <c r="C12005">
        <v>3</v>
      </c>
      <c r="D12005">
        <v>4734.6990623784404</v>
      </c>
      <c r="E12005">
        <v>11784.1490432722</v>
      </c>
      <c r="F12005">
        <v>139.72386100560999</v>
      </c>
      <c r="G12005">
        <v>86.094495411035794</v>
      </c>
      <c r="H12005">
        <v>750.03694807468798</v>
      </c>
      <c r="I12005">
        <v>2671.2836161145501</v>
      </c>
    </row>
    <row r="12006" spans="1:9" x14ac:dyDescent="0.25">
      <c r="A12006" t="s">
        <v>79</v>
      </c>
      <c r="B12006">
        <v>2014</v>
      </c>
      <c r="C12006">
        <v>4</v>
      </c>
      <c r="D12006">
        <v>5540.1975748077402</v>
      </c>
      <c r="E12006">
        <v>11110.4702586946</v>
      </c>
      <c r="F12006">
        <v>62.594933876655702</v>
      </c>
      <c r="G12006">
        <v>38.398499313245701</v>
      </c>
      <c r="H12006">
        <v>873.27809526036106</v>
      </c>
      <c r="I12006">
        <v>2949.55405542575</v>
      </c>
    </row>
    <row r="12007" spans="1:9" x14ac:dyDescent="0.25">
      <c r="A12007" t="s">
        <v>79</v>
      </c>
      <c r="B12007">
        <v>2014</v>
      </c>
      <c r="C12007">
        <v>5</v>
      </c>
      <c r="D12007">
        <v>5457.3368171749298</v>
      </c>
      <c r="E12007">
        <v>9914.9135039916291</v>
      </c>
      <c r="F12007">
        <v>64.730068544519497</v>
      </c>
      <c r="G12007">
        <v>39.671196498459999</v>
      </c>
      <c r="H12007">
        <v>572.23052488956898</v>
      </c>
      <c r="I12007">
        <v>2577.0553107404598</v>
      </c>
    </row>
    <row r="12008" spans="1:9" x14ac:dyDescent="0.25">
      <c r="A12008" t="s">
        <v>79</v>
      </c>
      <c r="B12008">
        <v>2014</v>
      </c>
      <c r="C12008">
        <v>6</v>
      </c>
      <c r="D12008">
        <v>5322.2160939020896</v>
      </c>
      <c r="E12008">
        <v>9608.3716838727505</v>
      </c>
      <c r="F12008">
        <v>55.453058493637201</v>
      </c>
      <c r="G12008">
        <v>33.8312113274729</v>
      </c>
      <c r="H12008">
        <v>1160.9033280261799</v>
      </c>
      <c r="I12008">
        <v>2401.9822282863902</v>
      </c>
    </row>
    <row r="12009" spans="1:9" x14ac:dyDescent="0.25">
      <c r="A12009" t="s">
        <v>79</v>
      </c>
      <c r="B12009">
        <v>2014</v>
      </c>
      <c r="C12009">
        <v>7</v>
      </c>
      <c r="D12009">
        <v>4780.7406159967204</v>
      </c>
      <c r="E12009">
        <v>10104.1521728351</v>
      </c>
      <c r="F12009">
        <v>62.821366753625199</v>
      </c>
      <c r="G12009">
        <v>38.5321170010995</v>
      </c>
      <c r="H12009">
        <v>804.699241620404</v>
      </c>
      <c r="I12009">
        <v>2304.4995979630698</v>
      </c>
    </row>
    <row r="12010" spans="1:9" x14ac:dyDescent="0.25">
      <c r="A12010" t="s">
        <v>79</v>
      </c>
      <c r="B12010">
        <v>2014</v>
      </c>
      <c r="C12010">
        <v>8</v>
      </c>
      <c r="D12010">
        <v>3838.6367000345999</v>
      </c>
      <c r="E12010">
        <v>9539.9010932786696</v>
      </c>
      <c r="F12010">
        <v>66.721747083309893</v>
      </c>
      <c r="G12010">
        <v>41.045871593459999</v>
      </c>
      <c r="H12010">
        <v>174.05536267535001</v>
      </c>
      <c r="I12010">
        <v>1686.96033293559</v>
      </c>
    </row>
    <row r="12011" spans="1:9" x14ac:dyDescent="0.25">
      <c r="A12011" t="s">
        <v>79</v>
      </c>
      <c r="B12011">
        <v>2014</v>
      </c>
      <c r="C12011">
        <v>9</v>
      </c>
      <c r="D12011">
        <v>2765.4135982796802</v>
      </c>
      <c r="E12011">
        <v>9723.4471978823804</v>
      </c>
      <c r="F12011">
        <v>103.22823355273501</v>
      </c>
      <c r="G12011">
        <v>62.069061311331303</v>
      </c>
      <c r="H12011">
        <v>1513.19072102977</v>
      </c>
      <c r="I12011">
        <v>1264.1725339131201</v>
      </c>
    </row>
    <row r="12012" spans="1:9" x14ac:dyDescent="0.25">
      <c r="A12012" t="s">
        <v>79</v>
      </c>
      <c r="B12012">
        <v>2014</v>
      </c>
      <c r="C12012">
        <v>10</v>
      </c>
      <c r="D12012">
        <v>2690.4069510179202</v>
      </c>
      <c r="E12012">
        <v>11270.568614026</v>
      </c>
      <c r="F12012">
        <v>89.325857720493701</v>
      </c>
      <c r="G12012">
        <v>55.538951309887999</v>
      </c>
      <c r="H12012">
        <v>752.80686355203397</v>
      </c>
      <c r="I12012">
        <v>1590.8758218037599</v>
      </c>
    </row>
    <row r="12013" spans="1:9" x14ac:dyDescent="0.25">
      <c r="A12013" t="s">
        <v>79</v>
      </c>
      <c r="B12013">
        <v>2014</v>
      </c>
      <c r="C12013">
        <v>11</v>
      </c>
      <c r="D12013">
        <v>1980.5669481824</v>
      </c>
      <c r="E12013">
        <v>12206.4153899677</v>
      </c>
      <c r="F12013">
        <v>1286.4362340027401</v>
      </c>
      <c r="G12013">
        <v>817.803497360802</v>
      </c>
      <c r="H12013">
        <v>4176.3135971746597</v>
      </c>
      <c r="I12013">
        <v>1334.9077485918201</v>
      </c>
    </row>
    <row r="12014" spans="1:9" x14ac:dyDescent="0.25">
      <c r="A12014" t="s">
        <v>79</v>
      </c>
      <c r="B12014">
        <v>2014</v>
      </c>
      <c r="C12014">
        <v>12</v>
      </c>
      <c r="D12014">
        <v>2494.0643024484302</v>
      </c>
      <c r="E12014">
        <v>13129.202529260199</v>
      </c>
      <c r="F12014">
        <v>469.45005083557601</v>
      </c>
      <c r="G12014">
        <v>297.83432920294098</v>
      </c>
      <c r="H12014">
        <v>1155.1192301105</v>
      </c>
      <c r="I12014">
        <v>1812.4797831589501</v>
      </c>
    </row>
    <row r="12015" spans="1:9" x14ac:dyDescent="0.25">
      <c r="A12015" t="s">
        <v>80</v>
      </c>
      <c r="B12015">
        <v>2002</v>
      </c>
      <c r="C12015">
        <v>1</v>
      </c>
      <c r="D12015">
        <v>5211.0021652854803</v>
      </c>
      <c r="E12015">
        <v>25823.181566855001</v>
      </c>
      <c r="F12015">
        <v>1037.52296612333</v>
      </c>
      <c r="G12015">
        <v>532.62415376240494</v>
      </c>
      <c r="H12015">
        <v>2507.6273705250801</v>
      </c>
      <c r="I12015">
        <v>3865.6584246027601</v>
      </c>
    </row>
    <row r="12016" spans="1:9" x14ac:dyDescent="0.25">
      <c r="A12016" t="s">
        <v>80</v>
      </c>
      <c r="B12016">
        <v>2002</v>
      </c>
      <c r="C12016">
        <v>2</v>
      </c>
      <c r="D12016">
        <v>6737.7375665678601</v>
      </c>
      <c r="E12016">
        <v>24915.891121792902</v>
      </c>
      <c r="F12016">
        <v>721.77119233082203</v>
      </c>
      <c r="G12016">
        <v>339.432566303312</v>
      </c>
      <c r="H12016">
        <v>2691.2688603378301</v>
      </c>
      <c r="I12016">
        <v>4659.2721916893897</v>
      </c>
    </row>
    <row r="12017" spans="1:9" x14ac:dyDescent="0.25">
      <c r="A12017" t="s">
        <v>80</v>
      </c>
      <c r="B12017">
        <v>2002</v>
      </c>
      <c r="C12017">
        <v>3</v>
      </c>
      <c r="D12017">
        <v>8865.8753993905593</v>
      </c>
      <c r="E12017">
        <v>24093.944717439099</v>
      </c>
      <c r="F12017">
        <v>597.09309279413105</v>
      </c>
      <c r="G12017">
        <v>280.895033862785</v>
      </c>
      <c r="H12017">
        <v>2919.7478039019102</v>
      </c>
      <c r="I12017">
        <v>6147.6177686145002</v>
      </c>
    </row>
    <row r="12018" spans="1:9" x14ac:dyDescent="0.25">
      <c r="A12018" t="s">
        <v>80</v>
      </c>
      <c r="B12018">
        <v>2002</v>
      </c>
      <c r="C12018">
        <v>4</v>
      </c>
      <c r="D12018">
        <v>9469.172167834</v>
      </c>
      <c r="E12018">
        <v>23679.050686876999</v>
      </c>
      <c r="F12018">
        <v>752.70189862518703</v>
      </c>
      <c r="G12018">
        <v>371.20451789981502</v>
      </c>
      <c r="H12018">
        <v>4606.3821350553899</v>
      </c>
      <c r="I12018">
        <v>6776.2391981230503</v>
      </c>
    </row>
    <row r="12019" spans="1:9" x14ac:dyDescent="0.25">
      <c r="A12019" t="s">
        <v>80</v>
      </c>
      <c r="B12019">
        <v>2002</v>
      </c>
      <c r="C12019">
        <v>5</v>
      </c>
      <c r="D12019">
        <v>9639.6663365626391</v>
      </c>
      <c r="E12019">
        <v>23223.754478974301</v>
      </c>
      <c r="F12019">
        <v>1318.5755957901199</v>
      </c>
      <c r="G12019">
        <v>676.87176956841199</v>
      </c>
      <c r="H12019">
        <v>7309.6275391091503</v>
      </c>
      <c r="I12019">
        <v>7037.0980975268603</v>
      </c>
    </row>
    <row r="12020" spans="1:9" x14ac:dyDescent="0.25">
      <c r="A12020" t="s">
        <v>80</v>
      </c>
      <c r="B12020">
        <v>2002</v>
      </c>
      <c r="C12020">
        <v>6</v>
      </c>
      <c r="D12020">
        <v>10560.2221379763</v>
      </c>
      <c r="E12020">
        <v>22686.805663741899</v>
      </c>
      <c r="F12020">
        <v>515.86310866253996</v>
      </c>
      <c r="G12020">
        <v>242.96826508311599</v>
      </c>
      <c r="H12020">
        <v>4824.0187371198699</v>
      </c>
      <c r="I12020">
        <v>7335.6501996695697</v>
      </c>
    </row>
    <row r="12021" spans="1:9" x14ac:dyDescent="0.25">
      <c r="A12021" t="s">
        <v>80</v>
      </c>
      <c r="B12021">
        <v>2002</v>
      </c>
      <c r="C12021">
        <v>7</v>
      </c>
      <c r="D12021">
        <v>9000.3671556285299</v>
      </c>
      <c r="E12021">
        <v>21250.5780382878</v>
      </c>
      <c r="F12021">
        <v>44.608667181956498</v>
      </c>
      <c r="G12021">
        <v>21.8203278250407</v>
      </c>
      <c r="H12021">
        <v>2733.6577664156298</v>
      </c>
      <c r="I12021">
        <v>5523.6754760618496</v>
      </c>
    </row>
    <row r="12022" spans="1:9" x14ac:dyDescent="0.25">
      <c r="A12022" t="s">
        <v>80</v>
      </c>
      <c r="B12022">
        <v>2002</v>
      </c>
      <c r="C12022">
        <v>8</v>
      </c>
      <c r="D12022">
        <v>6466.4747535310098</v>
      </c>
      <c r="E12022">
        <v>21885.862224074401</v>
      </c>
      <c r="F12022">
        <v>478.00817230755899</v>
      </c>
      <c r="G12022">
        <v>220.37188879498299</v>
      </c>
      <c r="H12022">
        <v>4453.3948041528902</v>
      </c>
      <c r="I12022">
        <v>3977.5107644651398</v>
      </c>
    </row>
    <row r="12023" spans="1:9" x14ac:dyDescent="0.25">
      <c r="A12023" t="s">
        <v>80</v>
      </c>
      <c r="B12023">
        <v>2002</v>
      </c>
      <c r="C12023">
        <v>9</v>
      </c>
      <c r="D12023">
        <v>4785.3388784979597</v>
      </c>
      <c r="E12023">
        <v>24219.017103686299</v>
      </c>
      <c r="F12023">
        <v>919.99387143976298</v>
      </c>
      <c r="G12023">
        <v>471.084602052543</v>
      </c>
      <c r="H12023">
        <v>3429.18688371594</v>
      </c>
      <c r="I12023">
        <v>3434.2700432247502</v>
      </c>
    </row>
    <row r="12024" spans="1:9" x14ac:dyDescent="0.25">
      <c r="A12024" t="s">
        <v>80</v>
      </c>
      <c r="B12024">
        <v>2002</v>
      </c>
      <c r="C12024">
        <v>10</v>
      </c>
      <c r="D12024">
        <v>3880.2287243657101</v>
      </c>
      <c r="E12024">
        <v>25312.8815293234</v>
      </c>
      <c r="F12024">
        <v>2760.4753809173299</v>
      </c>
      <c r="G12024">
        <v>1446.7875764596599</v>
      </c>
      <c r="H12024">
        <v>6573.1727098031997</v>
      </c>
      <c r="I12024">
        <v>3068.2324051645701</v>
      </c>
    </row>
    <row r="12025" spans="1:9" x14ac:dyDescent="0.25">
      <c r="A12025" t="s">
        <v>80</v>
      </c>
      <c r="B12025">
        <v>2002</v>
      </c>
      <c r="C12025">
        <v>11</v>
      </c>
      <c r="D12025">
        <v>3342.4707287404399</v>
      </c>
      <c r="E12025">
        <v>25730.685414920699</v>
      </c>
      <c r="F12025">
        <v>2697.62298433874</v>
      </c>
      <c r="G12025">
        <v>1385.1328926651199</v>
      </c>
      <c r="H12025">
        <v>5303.8094412564997</v>
      </c>
      <c r="I12025">
        <v>2740.1821357765698</v>
      </c>
    </row>
    <row r="12026" spans="1:9" x14ac:dyDescent="0.25">
      <c r="A12026" t="s">
        <v>80</v>
      </c>
      <c r="B12026">
        <v>2002</v>
      </c>
      <c r="C12026">
        <v>12</v>
      </c>
      <c r="D12026">
        <v>3749.6517158442002</v>
      </c>
      <c r="E12026">
        <v>25831.733813175299</v>
      </c>
      <c r="F12026">
        <v>3457.9486006594602</v>
      </c>
      <c r="G12026">
        <v>1799.72886542996</v>
      </c>
      <c r="H12026">
        <v>6366.2878872747497</v>
      </c>
      <c r="I12026">
        <v>2995.0587532580698</v>
      </c>
    </row>
    <row r="12027" spans="1:9" x14ac:dyDescent="0.25">
      <c r="A12027" t="s">
        <v>80</v>
      </c>
      <c r="B12027">
        <v>2003</v>
      </c>
      <c r="C12027">
        <v>1</v>
      </c>
      <c r="D12027">
        <v>4676.7826207245498</v>
      </c>
      <c r="E12027">
        <v>25773.920787549901</v>
      </c>
      <c r="F12027">
        <v>2404.1047270838599</v>
      </c>
      <c r="G12027">
        <v>1250.3835406415401</v>
      </c>
      <c r="H12027">
        <v>5230.6771290021697</v>
      </c>
      <c r="I12027">
        <v>3509.6947389532402</v>
      </c>
    </row>
    <row r="12028" spans="1:9" x14ac:dyDescent="0.25">
      <c r="A12028" t="s">
        <v>80</v>
      </c>
      <c r="B12028">
        <v>2003</v>
      </c>
      <c r="C12028">
        <v>2</v>
      </c>
      <c r="D12028">
        <v>5000.1894831445097</v>
      </c>
      <c r="E12028">
        <v>25505.596380870698</v>
      </c>
      <c r="F12028">
        <v>2410.0372041525802</v>
      </c>
      <c r="G12028">
        <v>1260.3089816521599</v>
      </c>
      <c r="H12028">
        <v>5738.5997076606</v>
      </c>
      <c r="I12028">
        <v>3678.1836400003499</v>
      </c>
    </row>
    <row r="12029" spans="1:9" x14ac:dyDescent="0.25">
      <c r="A12029" t="s">
        <v>80</v>
      </c>
      <c r="B12029">
        <v>2003</v>
      </c>
      <c r="C12029">
        <v>3</v>
      </c>
      <c r="D12029">
        <v>9340.5735260019701</v>
      </c>
      <c r="E12029">
        <v>24365.7404483707</v>
      </c>
      <c r="F12029">
        <v>531.12158865943502</v>
      </c>
      <c r="G12029">
        <v>265.96812817898501</v>
      </c>
      <c r="H12029">
        <v>3722.4775077081899</v>
      </c>
      <c r="I12029">
        <v>6544.3548546207703</v>
      </c>
    </row>
    <row r="12030" spans="1:9" x14ac:dyDescent="0.25">
      <c r="A12030" t="s">
        <v>80</v>
      </c>
      <c r="B12030">
        <v>2003</v>
      </c>
      <c r="C12030">
        <v>4</v>
      </c>
      <c r="D12030">
        <v>9196.4777618582903</v>
      </c>
      <c r="E12030">
        <v>24104.8335040649</v>
      </c>
      <c r="F12030">
        <v>531.97360772291597</v>
      </c>
      <c r="G12030">
        <v>260.43853587106298</v>
      </c>
      <c r="H12030">
        <v>3741.4793591790699</v>
      </c>
      <c r="I12030">
        <v>6765.1405395512102</v>
      </c>
    </row>
    <row r="12031" spans="1:9" x14ac:dyDescent="0.25">
      <c r="A12031" t="s">
        <v>80</v>
      </c>
      <c r="B12031">
        <v>2003</v>
      </c>
      <c r="C12031">
        <v>5</v>
      </c>
      <c r="D12031">
        <v>10719.9868079813</v>
      </c>
      <c r="E12031">
        <v>23469.252208491798</v>
      </c>
      <c r="F12031">
        <v>1319.3564596405499</v>
      </c>
      <c r="G12031">
        <v>710.59078244215698</v>
      </c>
      <c r="H12031">
        <v>6321.5246247782497</v>
      </c>
      <c r="I12031">
        <v>7818.7373711361097</v>
      </c>
    </row>
    <row r="12032" spans="1:9" x14ac:dyDescent="0.25">
      <c r="A12032" t="s">
        <v>80</v>
      </c>
      <c r="B12032">
        <v>2003</v>
      </c>
      <c r="C12032">
        <v>6</v>
      </c>
      <c r="D12032">
        <v>11598.882930419801</v>
      </c>
      <c r="E12032">
        <v>20770.540858955399</v>
      </c>
      <c r="F12032">
        <v>36.511959111046998</v>
      </c>
      <c r="G12032">
        <v>18.2176894441568</v>
      </c>
      <c r="H12032">
        <v>1862.2758744345099</v>
      </c>
      <c r="I12032">
        <v>7007.91787128548</v>
      </c>
    </row>
    <row r="12033" spans="1:9" x14ac:dyDescent="0.25">
      <c r="A12033" t="s">
        <v>80</v>
      </c>
      <c r="B12033">
        <v>2003</v>
      </c>
      <c r="C12033">
        <v>7</v>
      </c>
      <c r="D12033">
        <v>9976.1161501448405</v>
      </c>
      <c r="E12033">
        <v>18296.6465973622</v>
      </c>
      <c r="F12033">
        <v>34.264072608116003</v>
      </c>
      <c r="G12033">
        <v>17.581081551048701</v>
      </c>
      <c r="H12033">
        <v>399.93632058410901</v>
      </c>
      <c r="I12033">
        <v>4731.8318573014403</v>
      </c>
    </row>
    <row r="12034" spans="1:9" x14ac:dyDescent="0.25">
      <c r="A12034" t="s">
        <v>80</v>
      </c>
      <c r="B12034">
        <v>2003</v>
      </c>
      <c r="C12034">
        <v>8</v>
      </c>
      <c r="D12034">
        <v>8498.5835147046892</v>
      </c>
      <c r="E12034">
        <v>17490.720992987801</v>
      </c>
      <c r="F12034">
        <v>53.826247231867299</v>
      </c>
      <c r="G12034">
        <v>27.538579285722701</v>
      </c>
      <c r="H12034">
        <v>2351.06336280086</v>
      </c>
      <c r="I12034">
        <v>3546.8380037226402</v>
      </c>
    </row>
    <row r="12035" spans="1:9" x14ac:dyDescent="0.25">
      <c r="A12035" t="s">
        <v>80</v>
      </c>
      <c r="B12035">
        <v>2003</v>
      </c>
      <c r="C12035">
        <v>9</v>
      </c>
      <c r="D12035">
        <v>4605.1492626913996</v>
      </c>
      <c r="E12035">
        <v>22175.997487287499</v>
      </c>
      <c r="F12035">
        <v>455.93894510449297</v>
      </c>
      <c r="G12035">
        <v>227.64768722689499</v>
      </c>
      <c r="H12035">
        <v>5880.5886737647497</v>
      </c>
      <c r="I12035">
        <v>2826.5317487063999</v>
      </c>
    </row>
    <row r="12036" spans="1:9" x14ac:dyDescent="0.25">
      <c r="A12036" t="s">
        <v>80</v>
      </c>
      <c r="B12036">
        <v>2003</v>
      </c>
      <c r="C12036">
        <v>10</v>
      </c>
      <c r="D12036">
        <v>3181.5089104202002</v>
      </c>
      <c r="E12036">
        <v>25095.177665895299</v>
      </c>
      <c r="F12036">
        <v>3688.6772584344999</v>
      </c>
      <c r="G12036">
        <v>1910.8288528543501</v>
      </c>
      <c r="H12036">
        <v>8511.0015088977507</v>
      </c>
      <c r="I12036">
        <v>2336.6760960459001</v>
      </c>
    </row>
    <row r="12037" spans="1:9" x14ac:dyDescent="0.25">
      <c r="A12037" t="s">
        <v>80</v>
      </c>
      <c r="B12037">
        <v>2003</v>
      </c>
      <c r="C12037">
        <v>11</v>
      </c>
      <c r="D12037">
        <v>3354.8553824284199</v>
      </c>
      <c r="E12037">
        <v>25924.557305843999</v>
      </c>
      <c r="F12037">
        <v>3834.4709164675801</v>
      </c>
      <c r="G12037">
        <v>2001.9068760681901</v>
      </c>
      <c r="H12037">
        <v>6981.7133829263603</v>
      </c>
      <c r="I12037">
        <v>2560.2934829501601</v>
      </c>
    </row>
    <row r="12038" spans="1:9" x14ac:dyDescent="0.25">
      <c r="A12038" t="s">
        <v>80</v>
      </c>
      <c r="B12038">
        <v>2003</v>
      </c>
      <c r="C12038">
        <v>12</v>
      </c>
      <c r="D12038">
        <v>3688.15254760369</v>
      </c>
      <c r="E12038">
        <v>26076.0511417567</v>
      </c>
      <c r="F12038">
        <v>2268.35152569305</v>
      </c>
      <c r="G12038">
        <v>1148.3363518880601</v>
      </c>
      <c r="H12038">
        <v>4034.8555604314001</v>
      </c>
      <c r="I12038">
        <v>2741.4159854560899</v>
      </c>
    </row>
    <row r="12039" spans="1:9" x14ac:dyDescent="0.25">
      <c r="A12039" t="s">
        <v>80</v>
      </c>
      <c r="B12039">
        <v>2004</v>
      </c>
      <c r="C12039">
        <v>1</v>
      </c>
      <c r="D12039">
        <v>5172.6759217427298</v>
      </c>
      <c r="E12039">
        <v>25765.9123103026</v>
      </c>
      <c r="F12039">
        <v>2077.5344224139699</v>
      </c>
      <c r="G12039">
        <v>1039.4866621642</v>
      </c>
      <c r="H12039">
        <v>4245.0546226288798</v>
      </c>
      <c r="I12039">
        <v>3571.5038875261498</v>
      </c>
    </row>
    <row r="12040" spans="1:9" x14ac:dyDescent="0.25">
      <c r="A12040" t="s">
        <v>80</v>
      </c>
      <c r="B12040">
        <v>2004</v>
      </c>
      <c r="C12040">
        <v>2</v>
      </c>
      <c r="D12040">
        <v>5939.2798756362699</v>
      </c>
      <c r="E12040">
        <v>25271.919574921401</v>
      </c>
      <c r="F12040">
        <v>1654.9508396728299</v>
      </c>
      <c r="G12040">
        <v>854.38130396740996</v>
      </c>
      <c r="H12040">
        <v>4690.9160182211099</v>
      </c>
      <c r="I12040">
        <v>4007.4147387668399</v>
      </c>
    </row>
    <row r="12041" spans="1:9" x14ac:dyDescent="0.25">
      <c r="A12041" t="s">
        <v>80</v>
      </c>
      <c r="B12041">
        <v>2004</v>
      </c>
      <c r="C12041">
        <v>3</v>
      </c>
      <c r="D12041">
        <v>7683.1923022117999</v>
      </c>
      <c r="E12041">
        <v>25203.282227764601</v>
      </c>
      <c r="F12041">
        <v>1714.1161590110701</v>
      </c>
      <c r="G12041">
        <v>899.69930062298204</v>
      </c>
      <c r="H12041">
        <v>5736.5874008252304</v>
      </c>
      <c r="I12041">
        <v>5454.8126452348497</v>
      </c>
    </row>
    <row r="12042" spans="1:9" x14ac:dyDescent="0.25">
      <c r="A12042" t="s">
        <v>80</v>
      </c>
      <c r="B12042">
        <v>2004</v>
      </c>
      <c r="C12042">
        <v>4</v>
      </c>
      <c r="D12042">
        <v>8154.4653213705196</v>
      </c>
      <c r="E12042">
        <v>25375.041691684601</v>
      </c>
      <c r="F12042">
        <v>1334.47088596357</v>
      </c>
      <c r="G12042">
        <v>668.28914155032805</v>
      </c>
      <c r="H12042">
        <v>6160.8687003061696</v>
      </c>
      <c r="I12042">
        <v>6205.2772330736798</v>
      </c>
    </row>
    <row r="12043" spans="1:9" x14ac:dyDescent="0.25">
      <c r="A12043" t="s">
        <v>80</v>
      </c>
      <c r="B12043">
        <v>2004</v>
      </c>
      <c r="C12043">
        <v>5</v>
      </c>
      <c r="D12043">
        <v>9423.4189639764099</v>
      </c>
      <c r="E12043">
        <v>24973.616832084601</v>
      </c>
      <c r="F12043">
        <v>1409.0213761375901</v>
      </c>
      <c r="G12043">
        <v>748.91368731818102</v>
      </c>
      <c r="H12043">
        <v>4643.1653172697397</v>
      </c>
      <c r="I12043">
        <v>7256.09254174936</v>
      </c>
    </row>
    <row r="12044" spans="1:9" x14ac:dyDescent="0.25">
      <c r="A12044" t="s">
        <v>80</v>
      </c>
      <c r="B12044">
        <v>2004</v>
      </c>
      <c r="C12044">
        <v>6</v>
      </c>
      <c r="D12044">
        <v>10954.692713291601</v>
      </c>
      <c r="E12044">
        <v>21610.3143753031</v>
      </c>
      <c r="F12044">
        <v>33.1517416684068</v>
      </c>
      <c r="G12044">
        <v>17.0220294529501</v>
      </c>
      <c r="H12044">
        <v>1215.11331568584</v>
      </c>
      <c r="I12044">
        <v>6990.6081809235002</v>
      </c>
    </row>
    <row r="12045" spans="1:9" x14ac:dyDescent="0.25">
      <c r="A12045" t="s">
        <v>80</v>
      </c>
      <c r="B12045">
        <v>2004</v>
      </c>
      <c r="C12045">
        <v>7</v>
      </c>
      <c r="D12045">
        <v>9176.0020560333305</v>
      </c>
      <c r="E12045">
        <v>20467.711443995799</v>
      </c>
      <c r="F12045">
        <v>37.315918984823199</v>
      </c>
      <c r="G12045">
        <v>18.722556029862101</v>
      </c>
      <c r="H12045">
        <v>2553.2680726734102</v>
      </c>
      <c r="I12045">
        <v>5164.1381598849002</v>
      </c>
    </row>
    <row r="12046" spans="1:9" x14ac:dyDescent="0.25">
      <c r="A12046" t="s">
        <v>80</v>
      </c>
      <c r="B12046">
        <v>2004</v>
      </c>
      <c r="C12046">
        <v>8</v>
      </c>
      <c r="D12046">
        <v>7151.82136810678</v>
      </c>
      <c r="E12046">
        <v>20720.485123172399</v>
      </c>
      <c r="F12046">
        <v>131.138558734806</v>
      </c>
      <c r="G12046">
        <v>56.050511613372599</v>
      </c>
      <c r="H12046">
        <v>2125.3021031539802</v>
      </c>
      <c r="I12046">
        <v>3927.4283006211799</v>
      </c>
    </row>
    <row r="12047" spans="1:9" x14ac:dyDescent="0.25">
      <c r="A12047" t="s">
        <v>80</v>
      </c>
      <c r="B12047">
        <v>2004</v>
      </c>
      <c r="C12047">
        <v>9</v>
      </c>
      <c r="D12047">
        <v>5142.5560633482401</v>
      </c>
      <c r="E12047">
        <v>22612.2057722032</v>
      </c>
      <c r="F12047">
        <v>290.80705308670599</v>
      </c>
      <c r="G12047">
        <v>134.69644696408301</v>
      </c>
      <c r="H12047">
        <v>3102.88558266988</v>
      </c>
      <c r="I12047">
        <v>3152.8928451020302</v>
      </c>
    </row>
    <row r="12048" spans="1:9" x14ac:dyDescent="0.25">
      <c r="A12048" t="s">
        <v>80</v>
      </c>
      <c r="B12048">
        <v>2004</v>
      </c>
      <c r="C12048">
        <v>10</v>
      </c>
      <c r="D12048">
        <v>4148.2447363439296</v>
      </c>
      <c r="E12048">
        <v>23331.892777381599</v>
      </c>
      <c r="F12048">
        <v>1775.4924406437999</v>
      </c>
      <c r="G12048">
        <v>868.12949636759799</v>
      </c>
      <c r="H12048">
        <v>5230.6048835724696</v>
      </c>
      <c r="I12048">
        <v>2702.9931339024902</v>
      </c>
    </row>
    <row r="12049" spans="1:9" x14ac:dyDescent="0.25">
      <c r="A12049" t="s">
        <v>80</v>
      </c>
      <c r="B12049">
        <v>2004</v>
      </c>
      <c r="C12049">
        <v>11</v>
      </c>
      <c r="D12049">
        <v>3323.8980000104302</v>
      </c>
      <c r="E12049">
        <v>25084.2327746839</v>
      </c>
      <c r="F12049">
        <v>1249.84081470864</v>
      </c>
      <c r="G12049">
        <v>641.33104072286596</v>
      </c>
      <c r="H12049">
        <v>2247.96099937691</v>
      </c>
      <c r="I12049">
        <v>2422.6898200737801</v>
      </c>
    </row>
    <row r="12050" spans="1:9" x14ac:dyDescent="0.25">
      <c r="A12050" t="s">
        <v>80</v>
      </c>
      <c r="B12050">
        <v>2004</v>
      </c>
      <c r="C12050">
        <v>12</v>
      </c>
      <c r="D12050">
        <v>3551.9185966918499</v>
      </c>
      <c r="E12050">
        <v>25541.309259651902</v>
      </c>
      <c r="F12050">
        <v>2056.4047729294298</v>
      </c>
      <c r="G12050">
        <v>1073.21965267409</v>
      </c>
      <c r="H12050">
        <v>4371.1014678353104</v>
      </c>
      <c r="I12050">
        <v>2595.3535407009299</v>
      </c>
    </row>
    <row r="12051" spans="1:9" x14ac:dyDescent="0.25">
      <c r="A12051" t="s">
        <v>80</v>
      </c>
      <c r="B12051">
        <v>2005</v>
      </c>
      <c r="C12051">
        <v>1</v>
      </c>
      <c r="D12051">
        <v>4844.5222219637199</v>
      </c>
      <c r="E12051">
        <v>25445.074844995401</v>
      </c>
      <c r="F12051">
        <v>571.98227776146496</v>
      </c>
      <c r="G12051">
        <v>280.33755119806199</v>
      </c>
      <c r="H12051">
        <v>1100.62811710388</v>
      </c>
      <c r="I12051">
        <v>3318.9102890725399</v>
      </c>
    </row>
    <row r="12052" spans="1:9" x14ac:dyDescent="0.25">
      <c r="A12052" t="s">
        <v>80</v>
      </c>
      <c r="B12052">
        <v>2005</v>
      </c>
      <c r="C12052">
        <v>2</v>
      </c>
      <c r="D12052">
        <v>5291.8428952723798</v>
      </c>
      <c r="E12052">
        <v>25043.441202456001</v>
      </c>
      <c r="F12052">
        <v>871.824131224128</v>
      </c>
      <c r="G12052">
        <v>439.11221500448102</v>
      </c>
      <c r="H12052">
        <v>2350.3815159627802</v>
      </c>
      <c r="I12052">
        <v>3560.3116718974202</v>
      </c>
    </row>
    <row r="12053" spans="1:9" x14ac:dyDescent="0.25">
      <c r="A12053" t="s">
        <v>80</v>
      </c>
      <c r="B12053">
        <v>2005</v>
      </c>
      <c r="C12053">
        <v>3</v>
      </c>
      <c r="D12053">
        <v>9210.1630195115195</v>
      </c>
      <c r="E12053">
        <v>23830.488582644801</v>
      </c>
      <c r="F12053">
        <v>304.53044800075497</v>
      </c>
      <c r="G12053">
        <v>139.48118082019201</v>
      </c>
      <c r="H12053">
        <v>1528.3454514968801</v>
      </c>
      <c r="I12053">
        <v>6034.4735187158503</v>
      </c>
    </row>
    <row r="12054" spans="1:9" x14ac:dyDescent="0.25">
      <c r="A12054" t="s">
        <v>80</v>
      </c>
      <c r="B12054">
        <v>2005</v>
      </c>
      <c r="C12054">
        <v>4</v>
      </c>
      <c r="D12054">
        <v>9422.4354918958306</v>
      </c>
      <c r="E12054">
        <v>22891.653374566999</v>
      </c>
      <c r="F12054">
        <v>455.64567400113998</v>
      </c>
      <c r="G12054">
        <v>211.953022074719</v>
      </c>
      <c r="H12054">
        <v>3423.86866137572</v>
      </c>
      <c r="I12054">
        <v>6202.7979918065303</v>
      </c>
    </row>
    <row r="12055" spans="1:9" x14ac:dyDescent="0.25">
      <c r="A12055" t="s">
        <v>80</v>
      </c>
      <c r="B12055">
        <v>2005</v>
      </c>
      <c r="C12055">
        <v>5</v>
      </c>
      <c r="D12055">
        <v>11164.170840209301</v>
      </c>
      <c r="E12055">
        <v>21676.218980409401</v>
      </c>
      <c r="F12055">
        <v>234.61117983969999</v>
      </c>
      <c r="G12055">
        <v>103.876612729276</v>
      </c>
      <c r="H12055">
        <v>4529.60271664007</v>
      </c>
      <c r="I12055">
        <v>7172.1881373318301</v>
      </c>
    </row>
    <row r="12056" spans="1:9" x14ac:dyDescent="0.25">
      <c r="A12056" t="s">
        <v>80</v>
      </c>
      <c r="B12056">
        <v>2005</v>
      </c>
      <c r="C12056">
        <v>6</v>
      </c>
      <c r="D12056">
        <v>11584.716198484401</v>
      </c>
      <c r="E12056">
        <v>20083.252775458499</v>
      </c>
      <c r="F12056">
        <v>51.077234680900297</v>
      </c>
      <c r="G12056">
        <v>24.373234089361102</v>
      </c>
      <c r="H12056">
        <v>2596.3085137449898</v>
      </c>
      <c r="I12056">
        <v>6671.93839043143</v>
      </c>
    </row>
    <row r="12057" spans="1:9" x14ac:dyDescent="0.25">
      <c r="A12057" t="s">
        <v>80</v>
      </c>
      <c r="B12057">
        <v>2005</v>
      </c>
      <c r="C12057">
        <v>7</v>
      </c>
      <c r="D12057">
        <v>9980.6835512900998</v>
      </c>
      <c r="E12057">
        <v>18583.396307257499</v>
      </c>
      <c r="F12057">
        <v>28.410920475376201</v>
      </c>
      <c r="G12057">
        <v>14.707643190468399</v>
      </c>
      <c r="H12057">
        <v>487.48907544913698</v>
      </c>
      <c r="I12057">
        <v>4857.4514360331405</v>
      </c>
    </row>
    <row r="12058" spans="1:9" x14ac:dyDescent="0.25">
      <c r="A12058" t="s">
        <v>80</v>
      </c>
      <c r="B12058">
        <v>2005</v>
      </c>
      <c r="C12058">
        <v>8</v>
      </c>
      <c r="D12058">
        <v>7273.091279411</v>
      </c>
      <c r="E12058">
        <v>18893.7690164507</v>
      </c>
      <c r="F12058">
        <v>64.840205732014695</v>
      </c>
      <c r="G12058">
        <v>32.183090598562899</v>
      </c>
      <c r="H12058">
        <v>2078.03324768827</v>
      </c>
      <c r="I12058">
        <v>3472.48033668574</v>
      </c>
    </row>
    <row r="12059" spans="1:9" x14ac:dyDescent="0.25">
      <c r="A12059" t="s">
        <v>80</v>
      </c>
      <c r="B12059">
        <v>2005</v>
      </c>
      <c r="C12059">
        <v>9</v>
      </c>
      <c r="D12059">
        <v>5001.3319930524904</v>
      </c>
      <c r="E12059">
        <v>21434.092269905701</v>
      </c>
      <c r="F12059">
        <v>559.82511071185604</v>
      </c>
      <c r="G12059">
        <v>240.77813437387499</v>
      </c>
      <c r="H12059">
        <v>4313.95313367362</v>
      </c>
      <c r="I12059">
        <v>2870.0074475752899</v>
      </c>
    </row>
    <row r="12060" spans="1:9" x14ac:dyDescent="0.25">
      <c r="A12060" t="s">
        <v>80</v>
      </c>
      <c r="B12060">
        <v>2005</v>
      </c>
      <c r="C12060">
        <v>10</v>
      </c>
      <c r="D12060">
        <v>3793.7997531075198</v>
      </c>
      <c r="E12060">
        <v>24054.2111570257</v>
      </c>
      <c r="F12060">
        <v>2461.6190009510801</v>
      </c>
      <c r="G12060">
        <v>1250.7352633174601</v>
      </c>
      <c r="H12060">
        <v>7844.7458521320405</v>
      </c>
      <c r="I12060">
        <v>2605.53616821887</v>
      </c>
    </row>
    <row r="12061" spans="1:9" x14ac:dyDescent="0.25">
      <c r="A12061" t="s">
        <v>80</v>
      </c>
      <c r="B12061">
        <v>2005</v>
      </c>
      <c r="C12061">
        <v>11</v>
      </c>
      <c r="D12061">
        <v>3010.53045008545</v>
      </c>
      <c r="E12061">
        <v>25737.695675733801</v>
      </c>
      <c r="F12061">
        <v>3579.0746550707099</v>
      </c>
      <c r="G12061">
        <v>1901.5720191891501</v>
      </c>
      <c r="H12061">
        <v>6635.2084191063605</v>
      </c>
      <c r="I12061">
        <v>2290.4081442592901</v>
      </c>
    </row>
    <row r="12062" spans="1:9" x14ac:dyDescent="0.25">
      <c r="A12062" t="s">
        <v>80</v>
      </c>
      <c r="B12062">
        <v>2005</v>
      </c>
      <c r="C12062">
        <v>12</v>
      </c>
      <c r="D12062">
        <v>3503.2303466733401</v>
      </c>
      <c r="E12062">
        <v>25942.280688347801</v>
      </c>
      <c r="F12062">
        <v>1964.5372076548599</v>
      </c>
      <c r="G12062">
        <v>1027.9963365966601</v>
      </c>
      <c r="H12062">
        <v>3196.04226861806</v>
      </c>
      <c r="I12062">
        <v>2599.8248119281702</v>
      </c>
    </row>
    <row r="12063" spans="1:9" x14ac:dyDescent="0.25">
      <c r="A12063" t="s">
        <v>80</v>
      </c>
      <c r="B12063">
        <v>2006</v>
      </c>
      <c r="C12063">
        <v>1</v>
      </c>
      <c r="D12063">
        <v>4230.60088938013</v>
      </c>
      <c r="E12063">
        <v>25738.849420156901</v>
      </c>
      <c r="F12063">
        <v>1949.3803641058801</v>
      </c>
      <c r="G12063">
        <v>993.22518913536999</v>
      </c>
      <c r="H12063">
        <v>3762.3033677063099</v>
      </c>
      <c r="I12063">
        <v>2980.0666992186998</v>
      </c>
    </row>
    <row r="12064" spans="1:9" x14ac:dyDescent="0.25">
      <c r="A12064" t="s">
        <v>80</v>
      </c>
      <c r="B12064">
        <v>2006</v>
      </c>
      <c r="C12064">
        <v>2</v>
      </c>
      <c r="D12064">
        <v>5887.63405219377</v>
      </c>
      <c r="E12064">
        <v>25060.774740858102</v>
      </c>
      <c r="F12064">
        <v>667.48478389934803</v>
      </c>
      <c r="G12064">
        <v>341.96014064147897</v>
      </c>
      <c r="H12064">
        <v>2314.65924148767</v>
      </c>
      <c r="I12064">
        <v>3940.9052080040601</v>
      </c>
    </row>
    <row r="12065" spans="1:9" x14ac:dyDescent="0.25">
      <c r="A12065" t="s">
        <v>80</v>
      </c>
      <c r="B12065">
        <v>2006</v>
      </c>
      <c r="C12065">
        <v>3</v>
      </c>
      <c r="D12065">
        <v>8659.8803921579092</v>
      </c>
      <c r="E12065">
        <v>24870.908842169902</v>
      </c>
      <c r="F12065">
        <v>1138.6372072372901</v>
      </c>
      <c r="G12065">
        <v>570.54341403037802</v>
      </c>
      <c r="H12065">
        <v>4171.99160502207</v>
      </c>
      <c r="I12065">
        <v>6021.5069513098597</v>
      </c>
    </row>
    <row r="12066" spans="1:9" x14ac:dyDescent="0.25">
      <c r="A12066" t="s">
        <v>80</v>
      </c>
      <c r="B12066">
        <v>2006</v>
      </c>
      <c r="C12066">
        <v>4</v>
      </c>
      <c r="D12066">
        <v>9988.9093389137197</v>
      </c>
      <c r="E12066">
        <v>23208.039496222998</v>
      </c>
      <c r="F12066">
        <v>193.45568721610499</v>
      </c>
      <c r="G12066">
        <v>90.240846388969999</v>
      </c>
      <c r="H12066">
        <v>3112.8046060278998</v>
      </c>
      <c r="I12066">
        <v>6730.06274145927</v>
      </c>
    </row>
    <row r="12067" spans="1:9" x14ac:dyDescent="0.25">
      <c r="A12067" t="s">
        <v>80</v>
      </c>
      <c r="B12067">
        <v>2006</v>
      </c>
      <c r="C12067">
        <v>5</v>
      </c>
      <c r="D12067">
        <v>11524.454650240599</v>
      </c>
      <c r="E12067">
        <v>21617.233367572</v>
      </c>
      <c r="F12067">
        <v>124.809657495832</v>
      </c>
      <c r="G12067">
        <v>58.839846327937202</v>
      </c>
      <c r="H12067">
        <v>2098.0637571740399</v>
      </c>
      <c r="I12067">
        <v>7368.6138683722902</v>
      </c>
    </row>
    <row r="12068" spans="1:9" x14ac:dyDescent="0.25">
      <c r="A12068" t="s">
        <v>80</v>
      </c>
      <c r="B12068">
        <v>2006</v>
      </c>
      <c r="C12068">
        <v>6</v>
      </c>
      <c r="D12068">
        <v>10970.6269536541</v>
      </c>
      <c r="E12068">
        <v>19452.236166014602</v>
      </c>
      <c r="F12068">
        <v>68.456873660940005</v>
      </c>
      <c r="G12068">
        <v>34.884958848813397</v>
      </c>
      <c r="H12068">
        <v>4219.4173458493997</v>
      </c>
      <c r="I12068">
        <v>5930.6486964818296</v>
      </c>
    </row>
    <row r="12069" spans="1:9" x14ac:dyDescent="0.25">
      <c r="A12069" t="s">
        <v>80</v>
      </c>
      <c r="B12069">
        <v>2006</v>
      </c>
      <c r="C12069">
        <v>7</v>
      </c>
      <c r="D12069">
        <v>10162.859353847</v>
      </c>
      <c r="E12069">
        <v>19996.1986180452</v>
      </c>
      <c r="F12069">
        <v>47.732247378974598</v>
      </c>
      <c r="G12069">
        <v>24.372682669016299</v>
      </c>
      <c r="H12069">
        <v>2348.9875262322898</v>
      </c>
      <c r="I12069">
        <v>5455.6323468255396</v>
      </c>
    </row>
    <row r="12070" spans="1:9" x14ac:dyDescent="0.25">
      <c r="A12070" t="s">
        <v>80</v>
      </c>
      <c r="B12070">
        <v>2006</v>
      </c>
      <c r="C12070">
        <v>8</v>
      </c>
      <c r="D12070">
        <v>6770.6548348733804</v>
      </c>
      <c r="E12070">
        <v>20310.916145008101</v>
      </c>
      <c r="F12070">
        <v>70.122262311240505</v>
      </c>
      <c r="G12070">
        <v>34.626819038006602</v>
      </c>
      <c r="H12070">
        <v>1357.34597036022</v>
      </c>
      <c r="I12070">
        <v>3562.83957398761</v>
      </c>
    </row>
    <row r="12071" spans="1:9" x14ac:dyDescent="0.25">
      <c r="A12071" t="s">
        <v>80</v>
      </c>
      <c r="B12071">
        <v>2006</v>
      </c>
      <c r="C12071">
        <v>9</v>
      </c>
      <c r="D12071">
        <v>5020.1031044501697</v>
      </c>
      <c r="E12071">
        <v>22859.420679965198</v>
      </c>
      <c r="F12071">
        <v>1640.9597466012999</v>
      </c>
      <c r="G12071">
        <v>852.95654598500403</v>
      </c>
      <c r="H12071">
        <v>7789.4021279440203</v>
      </c>
      <c r="I12071">
        <v>3052.22380005584</v>
      </c>
    </row>
    <row r="12072" spans="1:9" x14ac:dyDescent="0.25">
      <c r="A12072" t="s">
        <v>80</v>
      </c>
      <c r="B12072">
        <v>2006</v>
      </c>
      <c r="C12072">
        <v>10</v>
      </c>
      <c r="D12072">
        <v>4002.6864550360701</v>
      </c>
      <c r="E12072">
        <v>25357.094381184499</v>
      </c>
      <c r="F12072">
        <v>1924.7819707137301</v>
      </c>
      <c r="G12072">
        <v>1001.2029512960499</v>
      </c>
      <c r="H12072">
        <v>4591.7956037677905</v>
      </c>
      <c r="I12072">
        <v>2918.4653824419602</v>
      </c>
    </row>
    <row r="12073" spans="1:9" x14ac:dyDescent="0.25">
      <c r="A12073" t="s">
        <v>80</v>
      </c>
      <c r="B12073">
        <v>2006</v>
      </c>
      <c r="C12073">
        <v>11</v>
      </c>
      <c r="D12073">
        <v>3446.40601356972</v>
      </c>
      <c r="E12073">
        <v>25725.406450913699</v>
      </c>
      <c r="F12073">
        <v>1719.32073409859</v>
      </c>
      <c r="G12073">
        <v>912.15376411944203</v>
      </c>
      <c r="H12073">
        <v>3163.6594959537001</v>
      </c>
      <c r="I12073">
        <v>2600.1228640162699</v>
      </c>
    </row>
    <row r="12074" spans="1:9" x14ac:dyDescent="0.25">
      <c r="A12074" t="s">
        <v>80</v>
      </c>
      <c r="B12074">
        <v>2006</v>
      </c>
      <c r="C12074">
        <v>12</v>
      </c>
      <c r="D12074">
        <v>3867.84588625689</v>
      </c>
      <c r="E12074">
        <v>25926.781403486199</v>
      </c>
      <c r="F12074">
        <v>1239.81552922946</v>
      </c>
      <c r="G12074">
        <v>635.29827872414103</v>
      </c>
      <c r="H12074">
        <v>2403.7026366330701</v>
      </c>
      <c r="I12074">
        <v>2869.5715917247198</v>
      </c>
    </row>
    <row r="12075" spans="1:9" x14ac:dyDescent="0.25">
      <c r="A12075" t="s">
        <v>80</v>
      </c>
      <c r="B12075">
        <v>2007</v>
      </c>
      <c r="C12075">
        <v>1</v>
      </c>
      <c r="D12075">
        <v>5309.2937595291196</v>
      </c>
      <c r="E12075">
        <v>25417.822339722599</v>
      </c>
      <c r="F12075">
        <v>665.87071804040102</v>
      </c>
      <c r="G12075">
        <v>324.36507778292201</v>
      </c>
      <c r="H12075">
        <v>1934.7354117324901</v>
      </c>
      <c r="I12075">
        <v>3617.90233909277</v>
      </c>
    </row>
    <row r="12076" spans="1:9" x14ac:dyDescent="0.25">
      <c r="A12076" t="s">
        <v>80</v>
      </c>
      <c r="B12076">
        <v>2007</v>
      </c>
      <c r="C12076">
        <v>2</v>
      </c>
      <c r="D12076">
        <v>6230.2891787913104</v>
      </c>
      <c r="E12076">
        <v>25609.7259354001</v>
      </c>
      <c r="F12076">
        <v>1638.98739043711</v>
      </c>
      <c r="G12076">
        <v>849.58363495300102</v>
      </c>
      <c r="H12076">
        <v>4456.5569638805</v>
      </c>
      <c r="I12076">
        <v>4297.1613654612902</v>
      </c>
    </row>
    <row r="12077" spans="1:9" x14ac:dyDescent="0.25">
      <c r="A12077" t="s">
        <v>80</v>
      </c>
      <c r="B12077">
        <v>2007</v>
      </c>
      <c r="C12077">
        <v>3</v>
      </c>
      <c r="D12077">
        <v>8243.2082528705796</v>
      </c>
      <c r="E12077">
        <v>24519.948515164098</v>
      </c>
      <c r="F12077">
        <v>1734.8784932573701</v>
      </c>
      <c r="G12077">
        <v>898.86870690340504</v>
      </c>
      <c r="H12077">
        <v>6030.9323928751401</v>
      </c>
      <c r="I12077">
        <v>5611.5594851829701</v>
      </c>
    </row>
    <row r="12078" spans="1:9" x14ac:dyDescent="0.25">
      <c r="A12078" t="s">
        <v>80</v>
      </c>
      <c r="B12078">
        <v>2007</v>
      </c>
      <c r="C12078">
        <v>4</v>
      </c>
      <c r="D12078">
        <v>9251.8872410801996</v>
      </c>
      <c r="E12078">
        <v>25122.825648031601</v>
      </c>
      <c r="F12078">
        <v>2228.3051414096499</v>
      </c>
      <c r="G12078">
        <v>1183.28685579335</v>
      </c>
      <c r="H12078">
        <v>8512.8606924902706</v>
      </c>
      <c r="I12078">
        <v>6949.3331662269502</v>
      </c>
    </row>
    <row r="12079" spans="1:9" x14ac:dyDescent="0.25">
      <c r="A12079" t="s">
        <v>80</v>
      </c>
      <c r="B12079">
        <v>2007</v>
      </c>
      <c r="C12079">
        <v>5</v>
      </c>
      <c r="D12079">
        <v>10175.181113111799</v>
      </c>
      <c r="E12079">
        <v>24553.7194540364</v>
      </c>
      <c r="F12079">
        <v>1106.8350077800501</v>
      </c>
      <c r="G12079">
        <v>565.35629724165096</v>
      </c>
      <c r="H12079">
        <v>6152.5876819995601</v>
      </c>
      <c r="I12079">
        <v>7631.95065335863</v>
      </c>
    </row>
    <row r="12080" spans="1:9" x14ac:dyDescent="0.25">
      <c r="A12080" t="s">
        <v>80</v>
      </c>
      <c r="B12080">
        <v>2007</v>
      </c>
      <c r="C12080">
        <v>6</v>
      </c>
      <c r="D12080">
        <v>9981.0679248267097</v>
      </c>
      <c r="E12080">
        <v>23721.151792459899</v>
      </c>
      <c r="F12080">
        <v>184.679703953222</v>
      </c>
      <c r="G12080">
        <v>89.447887987652095</v>
      </c>
      <c r="H12080">
        <v>2883.1256137215701</v>
      </c>
      <c r="I12080">
        <v>7102.6010666047696</v>
      </c>
    </row>
    <row r="12081" spans="1:9" x14ac:dyDescent="0.25">
      <c r="A12081" t="s">
        <v>80</v>
      </c>
      <c r="B12081">
        <v>2007</v>
      </c>
      <c r="C12081">
        <v>7</v>
      </c>
      <c r="D12081">
        <v>9493.8581945541191</v>
      </c>
      <c r="E12081">
        <v>21236.574001937599</v>
      </c>
      <c r="F12081">
        <v>39.285873684074303</v>
      </c>
      <c r="G12081">
        <v>20.292730227996</v>
      </c>
      <c r="H12081">
        <v>553.33392927190005</v>
      </c>
      <c r="I12081">
        <v>5633.5106755885799</v>
      </c>
    </row>
    <row r="12082" spans="1:9" x14ac:dyDescent="0.25">
      <c r="A12082" t="s">
        <v>80</v>
      </c>
      <c r="B12082">
        <v>2007</v>
      </c>
      <c r="C12082">
        <v>8</v>
      </c>
      <c r="D12082">
        <v>7056.2708782025402</v>
      </c>
      <c r="E12082">
        <v>20469.571566590399</v>
      </c>
      <c r="F12082">
        <v>103.65356349584501</v>
      </c>
      <c r="G12082">
        <v>48.266473457394397</v>
      </c>
      <c r="H12082">
        <v>2337.5134387057801</v>
      </c>
      <c r="I12082">
        <v>3798.5166446212502</v>
      </c>
    </row>
    <row r="12083" spans="1:9" x14ac:dyDescent="0.25">
      <c r="A12083" t="s">
        <v>80</v>
      </c>
      <c r="B12083">
        <v>2007</v>
      </c>
      <c r="C12083">
        <v>9</v>
      </c>
      <c r="D12083">
        <v>4994.4009213363497</v>
      </c>
      <c r="E12083">
        <v>21309.036675851999</v>
      </c>
      <c r="F12083">
        <v>168.71974065967399</v>
      </c>
      <c r="G12083">
        <v>79.444619863440195</v>
      </c>
      <c r="H12083">
        <v>1561.34611428738</v>
      </c>
      <c r="I12083">
        <v>2842.5593051778601</v>
      </c>
    </row>
    <row r="12084" spans="1:9" x14ac:dyDescent="0.25">
      <c r="A12084" t="s">
        <v>80</v>
      </c>
      <c r="B12084">
        <v>2007</v>
      </c>
      <c r="C12084">
        <v>10</v>
      </c>
      <c r="D12084">
        <v>3957.4741542438201</v>
      </c>
      <c r="E12084">
        <v>23819.831585625299</v>
      </c>
      <c r="F12084">
        <v>693.74664282178696</v>
      </c>
      <c r="G12084">
        <v>337.88041353696599</v>
      </c>
      <c r="H12084">
        <v>3197.70955258804</v>
      </c>
      <c r="I12084">
        <v>2668.25671191942</v>
      </c>
    </row>
    <row r="12085" spans="1:9" x14ac:dyDescent="0.25">
      <c r="A12085" t="s">
        <v>80</v>
      </c>
      <c r="B12085">
        <v>2007</v>
      </c>
      <c r="C12085">
        <v>11</v>
      </c>
      <c r="D12085">
        <v>3831.5027500835699</v>
      </c>
      <c r="E12085">
        <v>24196.427170062499</v>
      </c>
      <c r="F12085">
        <v>806.57488538635505</v>
      </c>
      <c r="G12085">
        <v>393.279220461016</v>
      </c>
      <c r="H12085">
        <v>1665.36883180984</v>
      </c>
      <c r="I12085">
        <v>2619.6192225783202</v>
      </c>
    </row>
    <row r="12086" spans="1:9" x14ac:dyDescent="0.25">
      <c r="A12086" t="s">
        <v>80</v>
      </c>
      <c r="B12086">
        <v>2007</v>
      </c>
      <c r="C12086">
        <v>12</v>
      </c>
      <c r="D12086">
        <v>3992.7451897514602</v>
      </c>
      <c r="E12086">
        <v>24742.494661925</v>
      </c>
      <c r="F12086">
        <v>924.48075930734399</v>
      </c>
      <c r="G12086">
        <v>481.75827344644898</v>
      </c>
      <c r="H12086">
        <v>2390.0819292526198</v>
      </c>
      <c r="I12086">
        <v>2778.2244843960102</v>
      </c>
    </row>
    <row r="12087" spans="1:9" x14ac:dyDescent="0.25">
      <c r="A12087" t="s">
        <v>80</v>
      </c>
      <c r="B12087">
        <v>2008</v>
      </c>
      <c r="C12087">
        <v>1</v>
      </c>
      <c r="D12087">
        <v>5704.9342638721901</v>
      </c>
      <c r="E12087">
        <v>25264.834573650998</v>
      </c>
      <c r="F12087">
        <v>1667.9667979401299</v>
      </c>
      <c r="G12087">
        <v>827.253170271969</v>
      </c>
      <c r="H12087">
        <v>3816.6792935177</v>
      </c>
      <c r="I12087">
        <v>3833.5070439864098</v>
      </c>
    </row>
    <row r="12088" spans="1:9" x14ac:dyDescent="0.25">
      <c r="A12088" t="s">
        <v>80</v>
      </c>
      <c r="B12088">
        <v>2008</v>
      </c>
      <c r="C12088">
        <v>2</v>
      </c>
      <c r="D12088">
        <v>6938.2292831733203</v>
      </c>
      <c r="E12088">
        <v>24495.320751596799</v>
      </c>
      <c r="F12088">
        <v>281.395349576228</v>
      </c>
      <c r="G12088">
        <v>131.87859086363099</v>
      </c>
      <c r="H12088">
        <v>2031.7209053080601</v>
      </c>
      <c r="I12088">
        <v>4516.86698748254</v>
      </c>
    </row>
    <row r="12089" spans="1:9" x14ac:dyDescent="0.25">
      <c r="A12089" t="s">
        <v>80</v>
      </c>
      <c r="B12089">
        <v>2008</v>
      </c>
      <c r="C12089">
        <v>3</v>
      </c>
      <c r="D12089">
        <v>8396.6970786249494</v>
      </c>
      <c r="E12089">
        <v>23895.179331343701</v>
      </c>
      <c r="F12089">
        <v>1061.20344109494</v>
      </c>
      <c r="G12089">
        <v>508.71186372600698</v>
      </c>
      <c r="H12089">
        <v>4453.4320100832902</v>
      </c>
      <c r="I12089">
        <v>5528.0194549225598</v>
      </c>
    </row>
    <row r="12090" spans="1:9" x14ac:dyDescent="0.25">
      <c r="A12090" t="s">
        <v>80</v>
      </c>
      <c r="B12090">
        <v>2008</v>
      </c>
      <c r="C12090">
        <v>4</v>
      </c>
      <c r="D12090">
        <v>9610.2282460735005</v>
      </c>
      <c r="E12090">
        <v>23988.5604142189</v>
      </c>
      <c r="F12090">
        <v>1547.71650229948</v>
      </c>
      <c r="G12090">
        <v>775.82491797125601</v>
      </c>
      <c r="H12090">
        <v>6340.6612867571403</v>
      </c>
      <c r="I12090">
        <v>6718.8270043907196</v>
      </c>
    </row>
    <row r="12091" spans="1:9" x14ac:dyDescent="0.25">
      <c r="A12091" t="s">
        <v>80</v>
      </c>
      <c r="B12091">
        <v>2008</v>
      </c>
      <c r="C12091">
        <v>5</v>
      </c>
      <c r="D12091">
        <v>9096.82888041148</v>
      </c>
      <c r="E12091">
        <v>24688.2403081796</v>
      </c>
      <c r="F12091">
        <v>4337.8807106920704</v>
      </c>
      <c r="G12091">
        <v>2284.04378292517</v>
      </c>
      <c r="H12091">
        <v>13594.0834249175</v>
      </c>
      <c r="I12091">
        <v>6850.2380835560898</v>
      </c>
    </row>
    <row r="12092" spans="1:9" x14ac:dyDescent="0.25">
      <c r="A12092" t="s">
        <v>80</v>
      </c>
      <c r="B12092">
        <v>2008</v>
      </c>
      <c r="C12092">
        <v>6</v>
      </c>
      <c r="D12092">
        <v>9212.9401076459999</v>
      </c>
      <c r="E12092">
        <v>24804.857930527902</v>
      </c>
      <c r="F12092">
        <v>1072.71361248124</v>
      </c>
      <c r="G12092">
        <v>562.39949765761605</v>
      </c>
      <c r="H12092">
        <v>5415.5293743927596</v>
      </c>
      <c r="I12092">
        <v>6903.49849492466</v>
      </c>
    </row>
    <row r="12093" spans="1:9" x14ac:dyDescent="0.25">
      <c r="A12093" t="s">
        <v>80</v>
      </c>
      <c r="B12093">
        <v>2008</v>
      </c>
      <c r="C12093">
        <v>7</v>
      </c>
      <c r="D12093">
        <v>9299.8800610076105</v>
      </c>
      <c r="E12093">
        <v>23041.922819780099</v>
      </c>
      <c r="F12093">
        <v>116.041326461583</v>
      </c>
      <c r="G12093">
        <v>57.171583862051499</v>
      </c>
      <c r="H12093">
        <v>1789.26941878088</v>
      </c>
      <c r="I12093">
        <v>6098.27745607213</v>
      </c>
    </row>
    <row r="12094" spans="1:9" x14ac:dyDescent="0.25">
      <c r="A12094" t="s">
        <v>80</v>
      </c>
      <c r="B12094">
        <v>2008</v>
      </c>
      <c r="C12094">
        <v>8</v>
      </c>
      <c r="D12094">
        <v>7422.6623942256201</v>
      </c>
      <c r="E12094">
        <v>21630.476806208299</v>
      </c>
      <c r="F12094">
        <v>42.483354497931302</v>
      </c>
      <c r="G12094">
        <v>22.173742648498301</v>
      </c>
      <c r="H12094">
        <v>1203.00062616745</v>
      </c>
      <c r="I12094">
        <v>4324.5579166015596</v>
      </c>
    </row>
    <row r="12095" spans="1:9" x14ac:dyDescent="0.25">
      <c r="A12095" t="s">
        <v>80</v>
      </c>
      <c r="B12095">
        <v>2008</v>
      </c>
      <c r="C12095">
        <v>9</v>
      </c>
      <c r="D12095">
        <v>4778.32939749045</v>
      </c>
      <c r="E12095">
        <v>22281.866098087201</v>
      </c>
      <c r="F12095">
        <v>121.36169158131101</v>
      </c>
      <c r="G12095">
        <v>62.591595722061697</v>
      </c>
      <c r="H12095">
        <v>2229.0799389159101</v>
      </c>
      <c r="I12095">
        <v>2905.3564796523701</v>
      </c>
    </row>
    <row r="12096" spans="1:9" x14ac:dyDescent="0.25">
      <c r="A12096" t="s">
        <v>80</v>
      </c>
      <c r="B12096">
        <v>2008</v>
      </c>
      <c r="C12096">
        <v>10</v>
      </c>
      <c r="D12096">
        <v>3773.3929401486798</v>
      </c>
      <c r="E12096">
        <v>24318.674525044102</v>
      </c>
      <c r="F12096">
        <v>2450.3942263164499</v>
      </c>
      <c r="G12096">
        <v>1290.7857377763601</v>
      </c>
      <c r="H12096">
        <v>6905.9266485088001</v>
      </c>
      <c r="I12096">
        <v>2634.23895559832</v>
      </c>
    </row>
    <row r="12097" spans="1:9" x14ac:dyDescent="0.25">
      <c r="A12097" t="s">
        <v>80</v>
      </c>
      <c r="B12097">
        <v>2008</v>
      </c>
      <c r="C12097">
        <v>11</v>
      </c>
      <c r="D12097">
        <v>2957.2301686712099</v>
      </c>
      <c r="E12097">
        <v>25697.9413089716</v>
      </c>
      <c r="F12097">
        <v>2899.7328176464898</v>
      </c>
      <c r="G12097">
        <v>1492.5036738507399</v>
      </c>
      <c r="H12097">
        <v>5167.2724937206003</v>
      </c>
      <c r="I12097">
        <v>2236.97406664151</v>
      </c>
    </row>
    <row r="12098" spans="1:9" x14ac:dyDescent="0.25">
      <c r="A12098" t="s">
        <v>80</v>
      </c>
      <c r="B12098">
        <v>2008</v>
      </c>
      <c r="C12098">
        <v>12</v>
      </c>
      <c r="D12098">
        <v>3474.4170199139098</v>
      </c>
      <c r="E12098">
        <v>25894.956864913602</v>
      </c>
      <c r="F12098">
        <v>2827.38219990479</v>
      </c>
      <c r="G12098">
        <v>1458.9349016722899</v>
      </c>
      <c r="H12098">
        <v>5200.3741925660597</v>
      </c>
      <c r="I12098">
        <v>2587.0971259650701</v>
      </c>
    </row>
    <row r="12099" spans="1:9" x14ac:dyDescent="0.25">
      <c r="A12099" t="s">
        <v>80</v>
      </c>
      <c r="B12099">
        <v>2009</v>
      </c>
      <c r="C12099">
        <v>1</v>
      </c>
      <c r="D12099">
        <v>4588.6513948926504</v>
      </c>
      <c r="E12099">
        <v>25931.597393800701</v>
      </c>
      <c r="F12099">
        <v>2559.7973388139999</v>
      </c>
      <c r="G12099">
        <v>1341.7014617369</v>
      </c>
      <c r="H12099">
        <v>4966.8392462719003</v>
      </c>
      <c r="I12099">
        <v>3244.38365011733</v>
      </c>
    </row>
    <row r="12100" spans="1:9" x14ac:dyDescent="0.25">
      <c r="A12100" t="s">
        <v>80</v>
      </c>
      <c r="B12100">
        <v>2009</v>
      </c>
      <c r="C12100">
        <v>2</v>
      </c>
      <c r="D12100">
        <v>6204.1043940878499</v>
      </c>
      <c r="E12100">
        <v>25469.096943307301</v>
      </c>
      <c r="F12100">
        <v>1476.8026188429201</v>
      </c>
      <c r="G12100">
        <v>753.32485488414795</v>
      </c>
      <c r="H12100">
        <v>3063.6197446546498</v>
      </c>
      <c r="I12100">
        <v>4221.4578289464698</v>
      </c>
    </row>
    <row r="12101" spans="1:9" x14ac:dyDescent="0.25">
      <c r="A12101" t="s">
        <v>80</v>
      </c>
      <c r="B12101">
        <v>2009</v>
      </c>
      <c r="C12101">
        <v>3</v>
      </c>
      <c r="D12101">
        <v>9360.5517587348095</v>
      </c>
      <c r="E12101">
        <v>23968.790881576999</v>
      </c>
      <c r="F12101">
        <v>592.86052999850301</v>
      </c>
      <c r="G12101">
        <v>281.32792453866</v>
      </c>
      <c r="H12101">
        <v>3046.8067153185498</v>
      </c>
      <c r="I12101">
        <v>6180.8100067798996</v>
      </c>
    </row>
    <row r="12102" spans="1:9" x14ac:dyDescent="0.25">
      <c r="A12102" t="s">
        <v>80</v>
      </c>
      <c r="B12102">
        <v>2009</v>
      </c>
      <c r="C12102">
        <v>4</v>
      </c>
      <c r="D12102">
        <v>8727.4874168898896</v>
      </c>
      <c r="E12102">
        <v>23966.457442127401</v>
      </c>
      <c r="F12102">
        <v>1356.53218789432</v>
      </c>
      <c r="G12102">
        <v>655.847402917159</v>
      </c>
      <c r="H12102">
        <v>7036.3324968905199</v>
      </c>
      <c r="I12102">
        <v>6168.4596410705099</v>
      </c>
    </row>
    <row r="12103" spans="1:9" x14ac:dyDescent="0.25">
      <c r="A12103" t="s">
        <v>80</v>
      </c>
      <c r="B12103">
        <v>2009</v>
      </c>
      <c r="C12103">
        <v>5</v>
      </c>
      <c r="D12103">
        <v>11432.167241646801</v>
      </c>
      <c r="E12103">
        <v>22262.554953335701</v>
      </c>
      <c r="F12103">
        <v>52.169831228453198</v>
      </c>
      <c r="G12103">
        <v>25.434525329432098</v>
      </c>
      <c r="H12103">
        <v>1967.2406417423599</v>
      </c>
      <c r="I12103">
        <v>7625.2252832841896</v>
      </c>
    </row>
    <row r="12104" spans="1:9" x14ac:dyDescent="0.25">
      <c r="A12104" t="s">
        <v>80</v>
      </c>
      <c r="B12104">
        <v>2009</v>
      </c>
      <c r="C12104">
        <v>6</v>
      </c>
      <c r="D12104">
        <v>10999.200720699901</v>
      </c>
      <c r="E12104">
        <v>20024.8038856821</v>
      </c>
      <c r="F12104">
        <v>44.258558750174402</v>
      </c>
      <c r="G12104">
        <v>22.017428115671599</v>
      </c>
      <c r="H12104">
        <v>1930.7808706905701</v>
      </c>
      <c r="I12104">
        <v>6289.7278035333802</v>
      </c>
    </row>
    <row r="12105" spans="1:9" x14ac:dyDescent="0.25">
      <c r="A12105" t="s">
        <v>80</v>
      </c>
      <c r="B12105">
        <v>2009</v>
      </c>
      <c r="C12105">
        <v>7</v>
      </c>
      <c r="D12105">
        <v>10078.5621992954</v>
      </c>
      <c r="E12105">
        <v>18431.295874134499</v>
      </c>
      <c r="F12105">
        <v>55.118128183362501</v>
      </c>
      <c r="G12105">
        <v>28.634561221965601</v>
      </c>
      <c r="H12105">
        <v>904.30403043077501</v>
      </c>
      <c r="I12105">
        <v>4859.8672588679601</v>
      </c>
    </row>
    <row r="12106" spans="1:9" x14ac:dyDescent="0.25">
      <c r="A12106" t="s">
        <v>80</v>
      </c>
      <c r="B12106">
        <v>2009</v>
      </c>
      <c r="C12106">
        <v>8</v>
      </c>
      <c r="D12106">
        <v>7801.5490463944598</v>
      </c>
      <c r="E12106">
        <v>18728.263585433</v>
      </c>
      <c r="F12106">
        <v>79.831505988575501</v>
      </c>
      <c r="G12106">
        <v>40.088718071857599</v>
      </c>
      <c r="H12106">
        <v>2387.80650532953</v>
      </c>
      <c r="I12106">
        <v>3704.4708404077401</v>
      </c>
    </row>
    <row r="12107" spans="1:9" x14ac:dyDescent="0.25">
      <c r="A12107" t="s">
        <v>80</v>
      </c>
      <c r="B12107">
        <v>2009</v>
      </c>
      <c r="C12107">
        <v>9</v>
      </c>
      <c r="D12107">
        <v>4914.7461276538697</v>
      </c>
      <c r="E12107">
        <v>20074.335700516502</v>
      </c>
      <c r="F12107">
        <v>151.31490957954099</v>
      </c>
      <c r="G12107">
        <v>76.232053967521594</v>
      </c>
      <c r="H12107">
        <v>3081.4092959883601</v>
      </c>
      <c r="I12107">
        <v>2616.6615962239898</v>
      </c>
    </row>
    <row r="12108" spans="1:9" x14ac:dyDescent="0.25">
      <c r="A12108" t="s">
        <v>80</v>
      </c>
      <c r="B12108">
        <v>2009</v>
      </c>
      <c r="C12108">
        <v>10</v>
      </c>
      <c r="D12108">
        <v>4416.8353750202104</v>
      </c>
      <c r="E12108">
        <v>22831.180454392699</v>
      </c>
      <c r="F12108">
        <v>925.44771276330596</v>
      </c>
      <c r="G12108">
        <v>433.53961055301102</v>
      </c>
      <c r="H12108">
        <v>4128.2222533695503</v>
      </c>
      <c r="I12108">
        <v>2834.13639571046</v>
      </c>
    </row>
    <row r="12109" spans="1:9" x14ac:dyDescent="0.25">
      <c r="A12109" t="s">
        <v>80</v>
      </c>
      <c r="B12109">
        <v>2009</v>
      </c>
      <c r="C12109">
        <v>11</v>
      </c>
      <c r="D12109">
        <v>3618.4106394196501</v>
      </c>
      <c r="E12109">
        <v>24764.830609954501</v>
      </c>
      <c r="F12109">
        <v>1995.88367500506</v>
      </c>
      <c r="G12109">
        <v>1026.9155011953501</v>
      </c>
      <c r="H12109">
        <v>4735.8716563322696</v>
      </c>
      <c r="I12109">
        <v>2578.2956245785499</v>
      </c>
    </row>
    <row r="12110" spans="1:9" x14ac:dyDescent="0.25">
      <c r="A12110" t="s">
        <v>80</v>
      </c>
      <c r="B12110">
        <v>2009</v>
      </c>
      <c r="C12110">
        <v>12</v>
      </c>
      <c r="D12110">
        <v>3769.2516063431299</v>
      </c>
      <c r="E12110">
        <v>25603.972872443101</v>
      </c>
      <c r="F12110">
        <v>2592.3957107144302</v>
      </c>
      <c r="G12110">
        <v>1389.39822546509</v>
      </c>
      <c r="H12110">
        <v>5360.6857686925296</v>
      </c>
      <c r="I12110">
        <v>2746.3522293841802</v>
      </c>
    </row>
    <row r="12111" spans="1:9" x14ac:dyDescent="0.25">
      <c r="A12111" t="s">
        <v>80</v>
      </c>
      <c r="B12111">
        <v>2010</v>
      </c>
      <c r="C12111">
        <v>1</v>
      </c>
      <c r="D12111">
        <v>4208.0184020527404</v>
      </c>
      <c r="E12111">
        <v>25883.399171135999</v>
      </c>
      <c r="F12111">
        <v>3113.0292342991002</v>
      </c>
      <c r="G12111">
        <v>1634.5077800209399</v>
      </c>
      <c r="H12111">
        <v>5823.5024987072402</v>
      </c>
      <c r="I12111">
        <v>2988.0938869115198</v>
      </c>
    </row>
    <row r="12112" spans="1:9" x14ac:dyDescent="0.25">
      <c r="A12112" t="s">
        <v>80</v>
      </c>
      <c r="B12112">
        <v>2010</v>
      </c>
      <c r="C12112">
        <v>2</v>
      </c>
      <c r="D12112">
        <v>5223.3063478599197</v>
      </c>
      <c r="E12112">
        <v>25878.829979683502</v>
      </c>
      <c r="F12112">
        <v>2226.04531570979</v>
      </c>
      <c r="G12112">
        <v>1126.46554633699</v>
      </c>
      <c r="H12112">
        <v>5107.4007184697703</v>
      </c>
      <c r="I12112">
        <v>3670.7787135045801</v>
      </c>
    </row>
    <row r="12113" spans="1:9" x14ac:dyDescent="0.25">
      <c r="A12113" t="s">
        <v>80</v>
      </c>
      <c r="B12113">
        <v>2010</v>
      </c>
      <c r="C12113">
        <v>3</v>
      </c>
      <c r="D12113">
        <v>7804.5718517158002</v>
      </c>
      <c r="E12113">
        <v>25409.1296824241</v>
      </c>
      <c r="F12113">
        <v>1103.66773058584</v>
      </c>
      <c r="G12113">
        <v>541.03521109257497</v>
      </c>
      <c r="H12113">
        <v>4324.4624725065396</v>
      </c>
      <c r="I12113">
        <v>5588.5193168939304</v>
      </c>
    </row>
    <row r="12114" spans="1:9" x14ac:dyDescent="0.25">
      <c r="A12114" t="s">
        <v>80</v>
      </c>
      <c r="B12114">
        <v>2010</v>
      </c>
      <c r="C12114">
        <v>4</v>
      </c>
      <c r="D12114">
        <v>9662.17391937705</v>
      </c>
      <c r="E12114">
        <v>24361.184070584699</v>
      </c>
      <c r="F12114">
        <v>387.19122864609801</v>
      </c>
      <c r="G12114">
        <v>205.07170324367701</v>
      </c>
      <c r="H12114">
        <v>3389.1148773423402</v>
      </c>
      <c r="I12114">
        <v>6952.7938079411497</v>
      </c>
    </row>
    <row r="12115" spans="1:9" x14ac:dyDescent="0.25">
      <c r="A12115" t="s">
        <v>80</v>
      </c>
      <c r="B12115">
        <v>2010</v>
      </c>
      <c r="C12115">
        <v>5</v>
      </c>
      <c r="D12115">
        <v>9550.5074979293204</v>
      </c>
      <c r="E12115">
        <v>24237.060356221598</v>
      </c>
      <c r="F12115">
        <v>1333.67590230531</v>
      </c>
      <c r="G12115">
        <v>661.36776518519696</v>
      </c>
      <c r="H12115">
        <v>5815.2609201006399</v>
      </c>
      <c r="I12115">
        <v>7027.3873300778296</v>
      </c>
    </row>
    <row r="12116" spans="1:9" x14ac:dyDescent="0.25">
      <c r="A12116" t="s">
        <v>80</v>
      </c>
      <c r="B12116">
        <v>2010</v>
      </c>
      <c r="C12116">
        <v>6</v>
      </c>
      <c r="D12116">
        <v>9391.7728538799292</v>
      </c>
      <c r="E12116">
        <v>23552.180668834499</v>
      </c>
      <c r="F12116">
        <v>641.01449994724805</v>
      </c>
      <c r="G12116">
        <v>313.96166464471997</v>
      </c>
      <c r="H12116">
        <v>5776.4241738615501</v>
      </c>
      <c r="I12116">
        <v>6572.35883878389</v>
      </c>
    </row>
    <row r="12117" spans="1:9" x14ac:dyDescent="0.25">
      <c r="A12117" t="s">
        <v>80</v>
      </c>
      <c r="B12117">
        <v>2010</v>
      </c>
      <c r="C12117">
        <v>7</v>
      </c>
      <c r="D12117">
        <v>9926.6114793155593</v>
      </c>
      <c r="E12117">
        <v>21995.9341020543</v>
      </c>
      <c r="F12117">
        <v>36.686513945928198</v>
      </c>
      <c r="G12117">
        <v>18.978967816052801</v>
      </c>
      <c r="H12117">
        <v>1274.1172253223399</v>
      </c>
      <c r="I12117">
        <v>6177.3071114880904</v>
      </c>
    </row>
    <row r="12118" spans="1:9" x14ac:dyDescent="0.25">
      <c r="A12118" t="s">
        <v>80</v>
      </c>
      <c r="B12118">
        <v>2010</v>
      </c>
      <c r="C12118">
        <v>8</v>
      </c>
      <c r="D12118">
        <v>7498.5217831928103</v>
      </c>
      <c r="E12118">
        <v>20913.196085539101</v>
      </c>
      <c r="F12118">
        <v>52.5871862489834</v>
      </c>
      <c r="G12118">
        <v>25.991116429893701</v>
      </c>
      <c r="H12118">
        <v>1184.89655496659</v>
      </c>
      <c r="I12118">
        <v>4178.71041874208</v>
      </c>
    </row>
    <row r="12119" spans="1:9" x14ac:dyDescent="0.25">
      <c r="A12119" t="s">
        <v>80</v>
      </c>
      <c r="B12119">
        <v>2010</v>
      </c>
      <c r="C12119">
        <v>9</v>
      </c>
      <c r="D12119">
        <v>5055.9927509646996</v>
      </c>
      <c r="E12119">
        <v>22064.416955565499</v>
      </c>
      <c r="F12119">
        <v>218.499277578864</v>
      </c>
      <c r="G12119">
        <v>105.43022765922601</v>
      </c>
      <c r="H12119">
        <v>3343.4632400420801</v>
      </c>
      <c r="I12119">
        <v>3011.2022096512101</v>
      </c>
    </row>
    <row r="12120" spans="1:9" x14ac:dyDescent="0.25">
      <c r="A12120" t="s">
        <v>80</v>
      </c>
      <c r="B12120">
        <v>2010</v>
      </c>
      <c r="C12120">
        <v>10</v>
      </c>
      <c r="D12120">
        <v>3985.8966369493201</v>
      </c>
      <c r="E12120">
        <v>24415.8565040424</v>
      </c>
      <c r="F12120">
        <v>2318.5888773589099</v>
      </c>
      <c r="G12120">
        <v>1161.8533030702099</v>
      </c>
      <c r="H12120">
        <v>6464.1276857282601</v>
      </c>
      <c r="I12120">
        <v>2771.4292677877202</v>
      </c>
    </row>
    <row r="12121" spans="1:9" x14ac:dyDescent="0.25">
      <c r="A12121" t="s">
        <v>80</v>
      </c>
      <c r="B12121">
        <v>2010</v>
      </c>
      <c r="C12121">
        <v>11</v>
      </c>
      <c r="D12121">
        <v>3228.1343624824099</v>
      </c>
      <c r="E12121">
        <v>25614.2422111175</v>
      </c>
      <c r="F12121">
        <v>1984.1119838238001</v>
      </c>
      <c r="G12121">
        <v>1023.60345346621</v>
      </c>
      <c r="H12121">
        <v>3960.7292531135199</v>
      </c>
      <c r="I12121">
        <v>2412.91807805187</v>
      </c>
    </row>
    <row r="12122" spans="1:9" x14ac:dyDescent="0.25">
      <c r="A12122" t="s">
        <v>80</v>
      </c>
      <c r="B12122">
        <v>2010</v>
      </c>
      <c r="C12122">
        <v>12</v>
      </c>
      <c r="D12122">
        <v>3883.2862292182799</v>
      </c>
      <c r="E12122">
        <v>25858.600938138599</v>
      </c>
      <c r="F12122">
        <v>2156.7927019354102</v>
      </c>
      <c r="G12122">
        <v>1109.6404795928299</v>
      </c>
      <c r="H12122">
        <v>3706.93416842529</v>
      </c>
      <c r="I12122">
        <v>2859.2290693330401</v>
      </c>
    </row>
    <row r="12123" spans="1:9" x14ac:dyDescent="0.25">
      <c r="A12123" t="s">
        <v>80</v>
      </c>
      <c r="B12123">
        <v>2011</v>
      </c>
      <c r="C12123">
        <v>1</v>
      </c>
      <c r="D12123">
        <v>4944.23166660483</v>
      </c>
      <c r="E12123">
        <v>25631.874212337199</v>
      </c>
      <c r="F12123">
        <v>828.85878930749004</v>
      </c>
      <c r="G12123">
        <v>418.03686205115702</v>
      </c>
      <c r="H12123">
        <v>2265.5622136626898</v>
      </c>
      <c r="I12123">
        <v>3415.1835740705201</v>
      </c>
    </row>
    <row r="12124" spans="1:9" x14ac:dyDescent="0.25">
      <c r="A12124" t="s">
        <v>80</v>
      </c>
      <c r="B12124">
        <v>2011</v>
      </c>
      <c r="C12124">
        <v>2</v>
      </c>
      <c r="D12124">
        <v>6777.1524977844401</v>
      </c>
      <c r="E12124">
        <v>25247.268979828001</v>
      </c>
      <c r="F12124">
        <v>872.377251388535</v>
      </c>
      <c r="G12124">
        <v>434.11129903427701</v>
      </c>
      <c r="H12124">
        <v>3066.6362849750399</v>
      </c>
      <c r="I12124">
        <v>4544.5380488186502</v>
      </c>
    </row>
    <row r="12125" spans="1:9" x14ac:dyDescent="0.25">
      <c r="A12125" t="s">
        <v>80</v>
      </c>
      <c r="B12125">
        <v>2011</v>
      </c>
      <c r="C12125">
        <v>3</v>
      </c>
      <c r="D12125">
        <v>7854.6820491561602</v>
      </c>
      <c r="E12125">
        <v>25108.180770591302</v>
      </c>
      <c r="F12125">
        <v>2247.15241240463</v>
      </c>
      <c r="G12125">
        <v>1147.8578101258699</v>
      </c>
      <c r="H12125">
        <v>6768.5955086182403</v>
      </c>
      <c r="I12125">
        <v>5551.1039882186396</v>
      </c>
    </row>
    <row r="12126" spans="1:9" x14ac:dyDescent="0.25">
      <c r="A12126" t="s">
        <v>80</v>
      </c>
      <c r="B12126">
        <v>2011</v>
      </c>
      <c r="C12126">
        <v>4</v>
      </c>
      <c r="D12126">
        <v>10774.4333201757</v>
      </c>
      <c r="E12126">
        <v>23283.262497394899</v>
      </c>
      <c r="F12126">
        <v>245.863653096495</v>
      </c>
      <c r="G12126">
        <v>110.18972374698799</v>
      </c>
      <c r="H12126">
        <v>3783.1891082800998</v>
      </c>
      <c r="I12126">
        <v>7339.5777006347498</v>
      </c>
    </row>
    <row r="12127" spans="1:9" x14ac:dyDescent="0.25">
      <c r="A12127" t="s">
        <v>80</v>
      </c>
      <c r="B12127">
        <v>2011</v>
      </c>
      <c r="C12127">
        <v>5</v>
      </c>
      <c r="D12127">
        <v>11354.016193056499</v>
      </c>
      <c r="E12127">
        <v>22828.195049997699</v>
      </c>
      <c r="F12127">
        <v>481.49107006435202</v>
      </c>
      <c r="G12127">
        <v>241.96003563651601</v>
      </c>
      <c r="H12127">
        <v>5340.0703718530103</v>
      </c>
      <c r="I12127">
        <v>7788.7252142213401</v>
      </c>
    </row>
    <row r="12128" spans="1:9" x14ac:dyDescent="0.25">
      <c r="A12128" t="s">
        <v>80</v>
      </c>
      <c r="B12128">
        <v>2011</v>
      </c>
      <c r="C12128">
        <v>6</v>
      </c>
      <c r="D12128">
        <v>10032.6093830275</v>
      </c>
      <c r="E12128">
        <v>22730.513496641201</v>
      </c>
      <c r="F12128">
        <v>418.49048860507401</v>
      </c>
      <c r="G12128">
        <v>199.016146752634</v>
      </c>
      <c r="H12128">
        <v>3243.38734919529</v>
      </c>
      <c r="I12128">
        <v>6769.3098640715798</v>
      </c>
    </row>
    <row r="12129" spans="1:9" x14ac:dyDescent="0.25">
      <c r="A12129" t="s">
        <v>80</v>
      </c>
      <c r="B12129">
        <v>2011</v>
      </c>
      <c r="C12129">
        <v>7</v>
      </c>
      <c r="D12129">
        <v>8910.2623619090991</v>
      </c>
      <c r="E12129">
        <v>20568.085756943801</v>
      </c>
      <c r="F12129">
        <v>71.081586139462303</v>
      </c>
      <c r="G12129">
        <v>30.3132363605969</v>
      </c>
      <c r="H12129">
        <v>1641.9234291028599</v>
      </c>
      <c r="I12129">
        <v>5064.0377145605698</v>
      </c>
    </row>
    <row r="12130" spans="1:9" x14ac:dyDescent="0.25">
      <c r="A12130" t="s">
        <v>80</v>
      </c>
      <c r="B12130">
        <v>2011</v>
      </c>
      <c r="C12130">
        <v>8</v>
      </c>
      <c r="D12130">
        <v>7866.9295261334601</v>
      </c>
      <c r="E12130">
        <v>19796.155617448901</v>
      </c>
      <c r="F12130">
        <v>36.571703704884897</v>
      </c>
      <c r="G12130">
        <v>18.277318692710001</v>
      </c>
      <c r="H12130">
        <v>808.32699094650104</v>
      </c>
      <c r="I12130">
        <v>4047.5312969532101</v>
      </c>
    </row>
    <row r="12131" spans="1:9" x14ac:dyDescent="0.25">
      <c r="A12131" t="s">
        <v>80</v>
      </c>
      <c r="B12131">
        <v>2011</v>
      </c>
      <c r="C12131">
        <v>9</v>
      </c>
      <c r="D12131">
        <v>5876.8904788957298</v>
      </c>
      <c r="E12131">
        <v>20023.318854508801</v>
      </c>
      <c r="F12131">
        <v>80.345691652098793</v>
      </c>
      <c r="G12131">
        <v>39.099047910091898</v>
      </c>
      <c r="H12131">
        <v>866.91603924028198</v>
      </c>
      <c r="I12131">
        <v>3072.6726211507798</v>
      </c>
    </row>
    <row r="12132" spans="1:9" x14ac:dyDescent="0.25">
      <c r="A12132" t="s">
        <v>80</v>
      </c>
      <c r="B12132">
        <v>2011</v>
      </c>
      <c r="C12132">
        <v>10</v>
      </c>
      <c r="D12132">
        <v>4885.9897899745001</v>
      </c>
      <c r="E12132">
        <v>20340.806294345901</v>
      </c>
      <c r="F12132">
        <v>537.72655759905797</v>
      </c>
      <c r="G12132">
        <v>228.34695494258</v>
      </c>
      <c r="H12132">
        <v>3145.71745540854</v>
      </c>
      <c r="I12132">
        <v>2658.5239328683001</v>
      </c>
    </row>
    <row r="12133" spans="1:9" x14ac:dyDescent="0.25">
      <c r="A12133" t="s">
        <v>80</v>
      </c>
      <c r="B12133">
        <v>2011</v>
      </c>
      <c r="C12133">
        <v>11</v>
      </c>
      <c r="D12133">
        <v>3230.4951223334901</v>
      </c>
      <c r="E12133">
        <v>24705.954852322098</v>
      </c>
      <c r="F12133">
        <v>2769.1893404482898</v>
      </c>
      <c r="G12133">
        <v>1392.2111496899199</v>
      </c>
      <c r="H12133">
        <v>8123.2700492792501</v>
      </c>
      <c r="I12133">
        <v>2349.3051915595101</v>
      </c>
    </row>
    <row r="12134" spans="1:9" x14ac:dyDescent="0.25">
      <c r="A12134" t="s">
        <v>80</v>
      </c>
      <c r="B12134">
        <v>2011</v>
      </c>
      <c r="C12134">
        <v>12</v>
      </c>
      <c r="D12134">
        <v>4219.4216023874997</v>
      </c>
      <c r="E12134">
        <v>25521.216365868699</v>
      </c>
      <c r="F12134">
        <v>988.71524183078998</v>
      </c>
      <c r="G12134">
        <v>492.84145688655099</v>
      </c>
      <c r="H12134">
        <v>2152.02934643663</v>
      </c>
      <c r="I12134">
        <v>3028.9967426215098</v>
      </c>
    </row>
    <row r="12135" spans="1:9" x14ac:dyDescent="0.25">
      <c r="A12135" t="s">
        <v>80</v>
      </c>
      <c r="B12135">
        <v>2012</v>
      </c>
      <c r="C12135">
        <v>1</v>
      </c>
      <c r="D12135">
        <v>5477.3108452919096</v>
      </c>
      <c r="E12135">
        <v>25143.731104646198</v>
      </c>
      <c r="F12135">
        <v>464.49959831815102</v>
      </c>
      <c r="G12135">
        <v>219.75280015045499</v>
      </c>
      <c r="H12135">
        <v>1238.4867310495599</v>
      </c>
      <c r="I12135">
        <v>3669.9410908343202</v>
      </c>
    </row>
    <row r="12136" spans="1:9" x14ac:dyDescent="0.25">
      <c r="A12136" t="s">
        <v>80</v>
      </c>
      <c r="B12136">
        <v>2012</v>
      </c>
      <c r="C12136">
        <v>2</v>
      </c>
      <c r="D12136">
        <v>6308.8379598105903</v>
      </c>
      <c r="E12136">
        <v>24724.444519050201</v>
      </c>
      <c r="F12136">
        <v>511.26906532729902</v>
      </c>
      <c r="G12136">
        <v>257.18229573203502</v>
      </c>
      <c r="H12136">
        <v>1110.07312947483</v>
      </c>
      <c r="I12136">
        <v>4142.6760864037597</v>
      </c>
    </row>
    <row r="12137" spans="1:9" x14ac:dyDescent="0.25">
      <c r="A12137" t="s">
        <v>80</v>
      </c>
      <c r="B12137">
        <v>2012</v>
      </c>
      <c r="C12137">
        <v>3</v>
      </c>
      <c r="D12137">
        <v>10431.495234354599</v>
      </c>
      <c r="E12137">
        <v>22548.7610307225</v>
      </c>
      <c r="F12137">
        <v>167.435103470705</v>
      </c>
      <c r="G12137">
        <v>71.885317864573096</v>
      </c>
      <c r="H12137">
        <v>1643.8915028061799</v>
      </c>
      <c r="I12137">
        <v>6369.3163693336201</v>
      </c>
    </row>
    <row r="12138" spans="1:9" x14ac:dyDescent="0.25">
      <c r="A12138" t="s">
        <v>80</v>
      </c>
      <c r="B12138">
        <v>2012</v>
      </c>
      <c r="C12138">
        <v>4</v>
      </c>
      <c r="D12138">
        <v>8103.8500205445498</v>
      </c>
      <c r="E12138">
        <v>22875.749435808699</v>
      </c>
      <c r="F12138">
        <v>1195.1374025273799</v>
      </c>
      <c r="G12138">
        <v>567.62193355463398</v>
      </c>
      <c r="H12138">
        <v>8130.5166722274398</v>
      </c>
      <c r="I12138">
        <v>5327.0200078117596</v>
      </c>
    </row>
    <row r="12139" spans="1:9" x14ac:dyDescent="0.25">
      <c r="A12139" t="s">
        <v>80</v>
      </c>
      <c r="B12139">
        <v>2012</v>
      </c>
      <c r="C12139">
        <v>5</v>
      </c>
      <c r="D12139">
        <v>11314.161845354</v>
      </c>
      <c r="E12139">
        <v>23242.236869206499</v>
      </c>
      <c r="F12139">
        <v>314.66726109202</v>
      </c>
      <c r="G12139">
        <v>140.87193850936899</v>
      </c>
      <c r="H12139">
        <v>2927.5066804200901</v>
      </c>
      <c r="I12139">
        <v>7947.3273254164997</v>
      </c>
    </row>
    <row r="12140" spans="1:9" x14ac:dyDescent="0.25">
      <c r="A12140" t="s">
        <v>80</v>
      </c>
      <c r="B12140">
        <v>2012</v>
      </c>
      <c r="C12140">
        <v>6</v>
      </c>
      <c r="D12140">
        <v>11143.765942123</v>
      </c>
      <c r="E12140">
        <v>21175.7783212172</v>
      </c>
      <c r="F12140">
        <v>60.260222062943797</v>
      </c>
      <c r="G12140">
        <v>27.088255936741898</v>
      </c>
      <c r="H12140">
        <v>2906.51727331032</v>
      </c>
      <c r="I12140">
        <v>6861.9191097612802</v>
      </c>
    </row>
    <row r="12141" spans="1:9" x14ac:dyDescent="0.25">
      <c r="A12141" t="s">
        <v>80</v>
      </c>
      <c r="B12141">
        <v>2012</v>
      </c>
      <c r="C12141">
        <v>7</v>
      </c>
      <c r="D12141">
        <v>9552.2418447928503</v>
      </c>
      <c r="E12141">
        <v>19833.358721211102</v>
      </c>
      <c r="F12141">
        <v>108.86339838148299</v>
      </c>
      <c r="G12141">
        <v>43.075396939435102</v>
      </c>
      <c r="H12141">
        <v>1884.1719431792201</v>
      </c>
      <c r="I12141">
        <v>5123.57366660761</v>
      </c>
    </row>
    <row r="12142" spans="1:9" x14ac:dyDescent="0.25">
      <c r="A12142" t="s">
        <v>80</v>
      </c>
      <c r="B12142">
        <v>2012</v>
      </c>
      <c r="C12142">
        <v>8</v>
      </c>
      <c r="D12142">
        <v>8216.1631642038501</v>
      </c>
      <c r="E12142">
        <v>19428.512995106401</v>
      </c>
      <c r="F12142">
        <v>53.406218950617699</v>
      </c>
      <c r="G12142">
        <v>25.440083461308699</v>
      </c>
      <c r="H12142">
        <v>1662.83368820998</v>
      </c>
      <c r="I12142">
        <v>4121.7327349269899</v>
      </c>
    </row>
    <row r="12143" spans="1:9" x14ac:dyDescent="0.25">
      <c r="A12143" t="s">
        <v>80</v>
      </c>
      <c r="B12143">
        <v>2012</v>
      </c>
      <c r="C12143">
        <v>9</v>
      </c>
      <c r="D12143">
        <v>5125.5567195981903</v>
      </c>
      <c r="E12143">
        <v>19843.435813337401</v>
      </c>
      <c r="F12143">
        <v>354.68036263533298</v>
      </c>
      <c r="G12143">
        <v>151.18583019597699</v>
      </c>
      <c r="H12143">
        <v>3339.9098548216798</v>
      </c>
      <c r="I12143">
        <v>2655.0653580886401</v>
      </c>
    </row>
    <row r="12144" spans="1:9" x14ac:dyDescent="0.25">
      <c r="A12144" t="s">
        <v>80</v>
      </c>
      <c r="B12144">
        <v>2012</v>
      </c>
      <c r="C12144">
        <v>10</v>
      </c>
      <c r="D12144">
        <v>4053.6169895647399</v>
      </c>
      <c r="E12144">
        <v>23706.467659580801</v>
      </c>
      <c r="F12144">
        <v>3367.0271994505702</v>
      </c>
      <c r="G12144">
        <v>1737.1781452149401</v>
      </c>
      <c r="H12144">
        <v>9693.2002303948193</v>
      </c>
      <c r="I12144">
        <v>2713.51736502022</v>
      </c>
    </row>
    <row r="12145" spans="1:9" x14ac:dyDescent="0.25">
      <c r="A12145" t="s">
        <v>80</v>
      </c>
      <c r="B12145">
        <v>2012</v>
      </c>
      <c r="C12145">
        <v>11</v>
      </c>
      <c r="D12145">
        <v>3191.3392208089299</v>
      </c>
      <c r="E12145">
        <v>25745.4093993323</v>
      </c>
      <c r="F12145">
        <v>2775.1526823179402</v>
      </c>
      <c r="G12145">
        <v>1473.35779835024</v>
      </c>
      <c r="H12145">
        <v>5051.4277340773397</v>
      </c>
      <c r="I12145">
        <v>2438.8364845608098</v>
      </c>
    </row>
    <row r="12146" spans="1:9" x14ac:dyDescent="0.25">
      <c r="A12146" t="s">
        <v>80</v>
      </c>
      <c r="B12146">
        <v>2012</v>
      </c>
      <c r="C12146">
        <v>12</v>
      </c>
      <c r="D12146">
        <v>4318.3110527006302</v>
      </c>
      <c r="E12146">
        <v>25611.517081974202</v>
      </c>
      <c r="F12146">
        <v>1306.39416381095</v>
      </c>
      <c r="G12146">
        <v>659.80407019011795</v>
      </c>
      <c r="H12146">
        <v>2319.0221190525499</v>
      </c>
      <c r="I12146">
        <v>3098.01727780904</v>
      </c>
    </row>
    <row r="12147" spans="1:9" x14ac:dyDescent="0.25">
      <c r="A12147" t="s">
        <v>80</v>
      </c>
      <c r="B12147">
        <v>2013</v>
      </c>
      <c r="C12147">
        <v>1</v>
      </c>
      <c r="D12147">
        <v>5350.9970618049201</v>
      </c>
      <c r="E12147">
        <v>25383.083356858999</v>
      </c>
      <c r="F12147">
        <v>3622.17930779464</v>
      </c>
      <c r="G12147">
        <v>1882.3173040879999</v>
      </c>
      <c r="H12147">
        <v>7309.8708299964401</v>
      </c>
      <c r="I12147">
        <v>3640.8743661909298</v>
      </c>
    </row>
    <row r="12148" spans="1:9" x14ac:dyDescent="0.25">
      <c r="A12148" t="s">
        <v>80</v>
      </c>
      <c r="B12148">
        <v>2013</v>
      </c>
      <c r="C12148">
        <v>2</v>
      </c>
      <c r="D12148">
        <v>5271.5890247693897</v>
      </c>
      <c r="E12148">
        <v>25371.340976102299</v>
      </c>
      <c r="F12148">
        <v>1860.0066361219299</v>
      </c>
      <c r="G12148">
        <v>964.18565582864198</v>
      </c>
      <c r="H12148">
        <v>5101.4589430285196</v>
      </c>
      <c r="I12148">
        <v>3614.4758730912099</v>
      </c>
    </row>
    <row r="12149" spans="1:9" x14ac:dyDescent="0.25">
      <c r="A12149" t="s">
        <v>80</v>
      </c>
      <c r="B12149">
        <v>2013</v>
      </c>
      <c r="C12149">
        <v>3</v>
      </c>
      <c r="D12149">
        <v>7556.1555362797299</v>
      </c>
      <c r="E12149">
        <v>25554.8300396214</v>
      </c>
      <c r="F12149">
        <v>3478.3428430459699</v>
      </c>
      <c r="G12149">
        <v>1800.5222253746099</v>
      </c>
      <c r="H12149">
        <v>9026.9100749313802</v>
      </c>
      <c r="I12149">
        <v>5455.7071935656704</v>
      </c>
    </row>
    <row r="12150" spans="1:9" x14ac:dyDescent="0.25">
      <c r="A12150" t="s">
        <v>80</v>
      </c>
      <c r="B12150">
        <v>2013</v>
      </c>
      <c r="C12150">
        <v>4</v>
      </c>
      <c r="D12150">
        <v>8956.0125681749905</v>
      </c>
      <c r="E12150">
        <v>24485.978003572702</v>
      </c>
      <c r="F12150">
        <v>1381.0700510714601</v>
      </c>
      <c r="G12150">
        <v>688.06606923519496</v>
      </c>
      <c r="H12150">
        <v>6359.5257412474102</v>
      </c>
      <c r="I12150">
        <v>6475.6586075385603</v>
      </c>
    </row>
    <row r="12151" spans="1:9" x14ac:dyDescent="0.25">
      <c r="A12151" t="s">
        <v>80</v>
      </c>
      <c r="B12151">
        <v>2013</v>
      </c>
      <c r="C12151">
        <v>5</v>
      </c>
      <c r="D12151">
        <v>8622.1545409182108</v>
      </c>
      <c r="E12151">
        <v>24897.349626221301</v>
      </c>
      <c r="F12151">
        <v>605.59719959981703</v>
      </c>
      <c r="G12151">
        <v>283.352611447176</v>
      </c>
      <c r="H12151">
        <v>4599.2672955667704</v>
      </c>
      <c r="I12151">
        <v>6593.9220579724197</v>
      </c>
    </row>
    <row r="12152" spans="1:9" x14ac:dyDescent="0.25">
      <c r="A12152" t="s">
        <v>80</v>
      </c>
      <c r="B12152">
        <v>2013</v>
      </c>
      <c r="C12152">
        <v>6</v>
      </c>
      <c r="D12152">
        <v>9376.8276576752105</v>
      </c>
      <c r="E12152">
        <v>24733.8908125942</v>
      </c>
      <c r="F12152">
        <v>1199.52102595103</v>
      </c>
      <c r="G12152">
        <v>622.63496185871998</v>
      </c>
      <c r="H12152">
        <v>5661.5397266868604</v>
      </c>
      <c r="I12152">
        <v>6987.3104799414104</v>
      </c>
    </row>
    <row r="12153" spans="1:9" x14ac:dyDescent="0.25">
      <c r="A12153" t="s">
        <v>80</v>
      </c>
      <c r="B12153">
        <v>2013</v>
      </c>
      <c r="C12153">
        <v>7</v>
      </c>
      <c r="D12153">
        <v>9935.5605794707808</v>
      </c>
      <c r="E12153">
        <v>23426.449115875901</v>
      </c>
      <c r="F12153">
        <v>92.301239538227605</v>
      </c>
      <c r="G12153">
        <v>43.936997812343598</v>
      </c>
      <c r="H12153">
        <v>3016.5745913453302</v>
      </c>
      <c r="I12153">
        <v>6665.5922079104103</v>
      </c>
    </row>
    <row r="12154" spans="1:9" x14ac:dyDescent="0.25">
      <c r="A12154" t="s">
        <v>80</v>
      </c>
      <c r="B12154">
        <v>2013</v>
      </c>
      <c r="C12154">
        <v>8</v>
      </c>
      <c r="D12154">
        <v>7312.3844900645699</v>
      </c>
      <c r="E12154">
        <v>22821.2273830513</v>
      </c>
      <c r="F12154">
        <v>96.7032631505393</v>
      </c>
      <c r="G12154">
        <v>43.178748288255001</v>
      </c>
      <c r="H12154">
        <v>1847.8927215247199</v>
      </c>
      <c r="I12154">
        <v>4557.8582818484001</v>
      </c>
    </row>
    <row r="12155" spans="1:9" x14ac:dyDescent="0.25">
      <c r="A12155" t="s">
        <v>80</v>
      </c>
      <c r="B12155">
        <v>2013</v>
      </c>
      <c r="C12155">
        <v>9</v>
      </c>
      <c r="D12155">
        <v>5320.8403293143401</v>
      </c>
      <c r="E12155">
        <v>23224.649830262701</v>
      </c>
      <c r="F12155">
        <v>283.09636341377501</v>
      </c>
      <c r="G12155">
        <v>127.448418563728</v>
      </c>
      <c r="H12155">
        <v>1974.7036704344</v>
      </c>
      <c r="I12155">
        <v>3368.4356542179398</v>
      </c>
    </row>
    <row r="12156" spans="1:9" x14ac:dyDescent="0.25">
      <c r="A12156" t="s">
        <v>80</v>
      </c>
      <c r="B12156">
        <v>2013</v>
      </c>
      <c r="C12156">
        <v>10</v>
      </c>
      <c r="D12156">
        <v>4329.3355514384702</v>
      </c>
      <c r="E12156">
        <v>24339.110319168401</v>
      </c>
      <c r="F12156">
        <v>1023.77115433105</v>
      </c>
      <c r="G12156">
        <v>492.36871984050202</v>
      </c>
      <c r="H12156">
        <v>3249.0201798068902</v>
      </c>
      <c r="I12156">
        <v>2963.4724897047799</v>
      </c>
    </row>
    <row r="12157" spans="1:9" x14ac:dyDescent="0.25">
      <c r="A12157" t="s">
        <v>80</v>
      </c>
      <c r="B12157">
        <v>2013</v>
      </c>
      <c r="C12157">
        <v>11</v>
      </c>
      <c r="D12157">
        <v>3124.11449509158</v>
      </c>
      <c r="E12157">
        <v>25234.838838707899</v>
      </c>
      <c r="F12157">
        <v>3021.6084027192001</v>
      </c>
      <c r="G12157">
        <v>1563.80152607783</v>
      </c>
      <c r="H12157">
        <v>6461.8589530347899</v>
      </c>
      <c r="I12157">
        <v>2289.1815949897</v>
      </c>
    </row>
    <row r="12158" spans="1:9" x14ac:dyDescent="0.25">
      <c r="A12158" t="s">
        <v>80</v>
      </c>
      <c r="B12158">
        <v>2013</v>
      </c>
      <c r="C12158">
        <v>12</v>
      </c>
      <c r="D12158">
        <v>4176.1663287295696</v>
      </c>
      <c r="E12158">
        <v>25724.546959810701</v>
      </c>
      <c r="F12158">
        <v>1468.91712375468</v>
      </c>
      <c r="G12158">
        <v>752.01936403896605</v>
      </c>
      <c r="H12158">
        <v>3011.8612877834398</v>
      </c>
      <c r="I12158">
        <v>3039.4287071638701</v>
      </c>
    </row>
    <row r="12159" spans="1:9" x14ac:dyDescent="0.25">
      <c r="A12159" t="s">
        <v>80</v>
      </c>
      <c r="B12159">
        <v>2014</v>
      </c>
      <c r="C12159">
        <v>1</v>
      </c>
      <c r="D12159">
        <v>4956.2926914964301</v>
      </c>
      <c r="E12159">
        <v>25819.738084225399</v>
      </c>
      <c r="F12159">
        <v>2480.2167414835899</v>
      </c>
      <c r="G12159">
        <v>1274.7312859298299</v>
      </c>
      <c r="H12159">
        <v>5034.9014451743496</v>
      </c>
      <c r="I12159">
        <v>3462.6723203208398</v>
      </c>
    </row>
    <row r="12160" spans="1:9" x14ac:dyDescent="0.25">
      <c r="A12160" t="s">
        <v>80</v>
      </c>
      <c r="B12160">
        <v>2014</v>
      </c>
      <c r="C12160">
        <v>2</v>
      </c>
      <c r="D12160">
        <v>5966.6115253131202</v>
      </c>
      <c r="E12160">
        <v>25602.810403765499</v>
      </c>
      <c r="F12160">
        <v>1897.7138976029701</v>
      </c>
      <c r="G12160">
        <v>964.97292992390101</v>
      </c>
      <c r="H12160">
        <v>4506.3195207551098</v>
      </c>
      <c r="I12160">
        <v>4113.2812103877704</v>
      </c>
    </row>
    <row r="12161" spans="1:9" x14ac:dyDescent="0.25">
      <c r="A12161" t="s">
        <v>80</v>
      </c>
      <c r="B12161">
        <v>2014</v>
      </c>
      <c r="C12161">
        <v>3</v>
      </c>
      <c r="D12161">
        <v>9173.6544154355797</v>
      </c>
      <c r="E12161">
        <v>24290.347842242099</v>
      </c>
      <c r="F12161">
        <v>1125.57167433533</v>
      </c>
      <c r="G12161">
        <v>568.25030914814397</v>
      </c>
      <c r="H12161">
        <v>4540.7300775752301</v>
      </c>
      <c r="I12161">
        <v>6160.2625582149103</v>
      </c>
    </row>
    <row r="12162" spans="1:9" x14ac:dyDescent="0.25">
      <c r="A12162" t="s">
        <v>80</v>
      </c>
      <c r="B12162">
        <v>2014</v>
      </c>
      <c r="C12162">
        <v>4</v>
      </c>
      <c r="D12162">
        <v>10501.647531376801</v>
      </c>
      <c r="E12162">
        <v>23332.476120228599</v>
      </c>
      <c r="F12162">
        <v>651.52739204318902</v>
      </c>
      <c r="G12162">
        <v>306.45939319667201</v>
      </c>
      <c r="H12162">
        <v>4648.2485645899797</v>
      </c>
      <c r="I12162">
        <v>7158.9306015881702</v>
      </c>
    </row>
    <row r="12163" spans="1:9" x14ac:dyDescent="0.25">
      <c r="A12163" t="s">
        <v>80</v>
      </c>
      <c r="B12163">
        <v>2014</v>
      </c>
      <c r="C12163">
        <v>5</v>
      </c>
      <c r="D12163">
        <v>10328.476043332401</v>
      </c>
      <c r="E12163">
        <v>21665.8355909401</v>
      </c>
      <c r="F12163">
        <v>421.966683572536</v>
      </c>
      <c r="G12163">
        <v>181.38719407770199</v>
      </c>
      <c r="H12163">
        <v>4378.9841498430196</v>
      </c>
      <c r="I12163">
        <v>6624.4300477525503</v>
      </c>
    </row>
    <row r="12164" spans="1:9" x14ac:dyDescent="0.25">
      <c r="A12164" t="s">
        <v>80</v>
      </c>
      <c r="B12164">
        <v>2014</v>
      </c>
      <c r="C12164">
        <v>6</v>
      </c>
      <c r="D12164">
        <v>10639.700667921999</v>
      </c>
      <c r="E12164">
        <v>21370.7590119448</v>
      </c>
      <c r="F12164">
        <v>73.028956000490993</v>
      </c>
      <c r="G12164">
        <v>30.649639870818799</v>
      </c>
      <c r="H12164">
        <v>3077.5571370574398</v>
      </c>
      <c r="I12164">
        <v>6664.22245069159</v>
      </c>
    </row>
    <row r="12165" spans="1:9" x14ac:dyDescent="0.25">
      <c r="A12165" t="s">
        <v>80</v>
      </c>
      <c r="B12165">
        <v>2014</v>
      </c>
      <c r="C12165">
        <v>7</v>
      </c>
      <c r="D12165">
        <v>8762.7341139217806</v>
      </c>
      <c r="E12165">
        <v>22287.406213853599</v>
      </c>
      <c r="F12165">
        <v>372.90866710763203</v>
      </c>
      <c r="G12165">
        <v>165.677525011021</v>
      </c>
      <c r="H12165">
        <v>3563.6690441524001</v>
      </c>
      <c r="I12165">
        <v>5498.5011500824603</v>
      </c>
    </row>
    <row r="12166" spans="1:9" x14ac:dyDescent="0.25">
      <c r="A12166" t="s">
        <v>80</v>
      </c>
      <c r="B12166">
        <v>2014</v>
      </c>
      <c r="C12166">
        <v>8</v>
      </c>
      <c r="D12166">
        <v>7041.9500387020998</v>
      </c>
      <c r="E12166">
        <v>21911.462790727099</v>
      </c>
      <c r="F12166">
        <v>286.69826806939398</v>
      </c>
      <c r="G12166">
        <v>123.085749266812</v>
      </c>
      <c r="H12166">
        <v>2255.9159548480502</v>
      </c>
      <c r="I12166">
        <v>4153.1411430510698</v>
      </c>
    </row>
    <row r="12167" spans="1:9" x14ac:dyDescent="0.25">
      <c r="A12167" t="s">
        <v>80</v>
      </c>
      <c r="B12167">
        <v>2014</v>
      </c>
      <c r="C12167">
        <v>9</v>
      </c>
      <c r="D12167">
        <v>5237.6926329588396</v>
      </c>
      <c r="E12167">
        <v>23021.656047959201</v>
      </c>
      <c r="F12167">
        <v>1032.8387533738801</v>
      </c>
      <c r="G12167">
        <v>512.48305394283398</v>
      </c>
      <c r="H12167">
        <v>5110.9531662252803</v>
      </c>
      <c r="I12167">
        <v>3266.4149995360999</v>
      </c>
    </row>
    <row r="12168" spans="1:9" x14ac:dyDescent="0.25">
      <c r="A12168" t="s">
        <v>80</v>
      </c>
      <c r="B12168">
        <v>2014</v>
      </c>
      <c r="C12168">
        <v>10</v>
      </c>
      <c r="D12168">
        <v>4820.3474416996296</v>
      </c>
      <c r="E12168">
        <v>24929.725138432899</v>
      </c>
      <c r="F12168">
        <v>924.38061218613097</v>
      </c>
      <c r="G12168">
        <v>461.23536960663</v>
      </c>
      <c r="H12168">
        <v>2651.4808833491602</v>
      </c>
      <c r="I12168">
        <v>3411.1520618140398</v>
      </c>
    </row>
    <row r="12169" spans="1:9" x14ac:dyDescent="0.25">
      <c r="A12169" t="s">
        <v>80</v>
      </c>
      <c r="B12169">
        <v>2014</v>
      </c>
      <c r="C12169">
        <v>11</v>
      </c>
      <c r="D12169">
        <v>3430.06884371057</v>
      </c>
      <c r="E12169">
        <v>25630.466232835701</v>
      </c>
      <c r="F12169">
        <v>5596.3883064280599</v>
      </c>
      <c r="G12169">
        <v>2911.4945802007101</v>
      </c>
      <c r="H12169">
        <v>11003.7490284876</v>
      </c>
      <c r="I12169">
        <v>2564.9659654734201</v>
      </c>
    </row>
    <row r="12170" spans="1:9" x14ac:dyDescent="0.25">
      <c r="A12170" t="s">
        <v>80</v>
      </c>
      <c r="B12170">
        <v>2014</v>
      </c>
      <c r="C12170">
        <v>12</v>
      </c>
      <c r="D12170">
        <v>3800.9026958326599</v>
      </c>
      <c r="E12170">
        <v>25729.249798977198</v>
      </c>
      <c r="F12170">
        <v>1895.1945760299</v>
      </c>
      <c r="G12170">
        <v>974.63464076688001</v>
      </c>
      <c r="H12170">
        <v>3775.9729313159901</v>
      </c>
      <c r="I12170">
        <v>2793.1809519148601</v>
      </c>
    </row>
    <row r="12171" spans="1:9" x14ac:dyDescent="0.25">
      <c r="A12171" t="s">
        <v>81</v>
      </c>
      <c r="B12171">
        <v>2002</v>
      </c>
      <c r="C12171">
        <v>1</v>
      </c>
      <c r="D12171">
        <v>6262.8666822080104</v>
      </c>
      <c r="E12171">
        <v>35659.0929242977</v>
      </c>
      <c r="F12171">
        <v>2196.5730163101498</v>
      </c>
      <c r="G12171">
        <v>1134.9261785835899</v>
      </c>
      <c r="H12171">
        <v>4353.7789334766303</v>
      </c>
      <c r="I12171">
        <v>4880.3419349388796</v>
      </c>
    </row>
    <row r="12172" spans="1:9" x14ac:dyDescent="0.25">
      <c r="A12172" t="s">
        <v>81</v>
      </c>
      <c r="B12172">
        <v>2002</v>
      </c>
      <c r="C12172">
        <v>2</v>
      </c>
      <c r="D12172">
        <v>6900.7401715383503</v>
      </c>
      <c r="E12172">
        <v>35533.104527328098</v>
      </c>
      <c r="F12172">
        <v>5172.0217951000504</v>
      </c>
      <c r="G12172">
        <v>2644.8086494218101</v>
      </c>
      <c r="H12172">
        <v>11851.895986023699</v>
      </c>
      <c r="I12172">
        <v>5250.1284133843501</v>
      </c>
    </row>
    <row r="12173" spans="1:9" x14ac:dyDescent="0.25">
      <c r="A12173" t="s">
        <v>81</v>
      </c>
      <c r="B12173">
        <v>2002</v>
      </c>
      <c r="C12173">
        <v>3</v>
      </c>
      <c r="D12173">
        <v>10507.368350237601</v>
      </c>
      <c r="E12173">
        <v>34786.282665239698</v>
      </c>
      <c r="F12173">
        <v>2675.0881728026002</v>
      </c>
      <c r="G12173">
        <v>1314.0182065694901</v>
      </c>
      <c r="H12173">
        <v>6930.79899945327</v>
      </c>
      <c r="I12173">
        <v>8161.6942481699598</v>
      </c>
    </row>
    <row r="12174" spans="1:9" x14ac:dyDescent="0.25">
      <c r="A12174" t="s">
        <v>81</v>
      </c>
      <c r="B12174">
        <v>2002</v>
      </c>
      <c r="C12174">
        <v>4</v>
      </c>
      <c r="D12174">
        <v>11354.5178234755</v>
      </c>
      <c r="E12174">
        <v>32622.408043190899</v>
      </c>
      <c r="F12174">
        <v>1170.9404095781499</v>
      </c>
      <c r="G12174">
        <v>546.24937277588901</v>
      </c>
      <c r="H12174">
        <v>4740.6636765487001</v>
      </c>
      <c r="I12174">
        <v>8955.7901628229192</v>
      </c>
    </row>
    <row r="12175" spans="1:9" x14ac:dyDescent="0.25">
      <c r="A12175" t="s">
        <v>81</v>
      </c>
      <c r="B12175">
        <v>2002</v>
      </c>
      <c r="C12175">
        <v>5</v>
      </c>
      <c r="D12175">
        <v>10955.340883454601</v>
      </c>
      <c r="E12175">
        <v>34584.793202126799</v>
      </c>
      <c r="F12175">
        <v>4129.1971103327796</v>
      </c>
      <c r="G12175">
        <v>2037.44126984897</v>
      </c>
      <c r="H12175">
        <v>17019.444672805501</v>
      </c>
      <c r="I12175">
        <v>10144.3516621536</v>
      </c>
    </row>
    <row r="12176" spans="1:9" x14ac:dyDescent="0.25">
      <c r="A12176" t="s">
        <v>81</v>
      </c>
      <c r="B12176">
        <v>2002</v>
      </c>
      <c r="C12176">
        <v>6</v>
      </c>
      <c r="D12176">
        <v>12273.1661021086</v>
      </c>
      <c r="E12176">
        <v>33400.1834218285</v>
      </c>
      <c r="F12176">
        <v>2233.6932877757599</v>
      </c>
      <c r="G12176">
        <v>1084.41983099753</v>
      </c>
      <c r="H12176">
        <v>8952.9801506145304</v>
      </c>
      <c r="I12176">
        <v>11169.851072117899</v>
      </c>
    </row>
    <row r="12177" spans="1:9" x14ac:dyDescent="0.25">
      <c r="A12177" t="s">
        <v>81</v>
      </c>
      <c r="B12177">
        <v>2002</v>
      </c>
      <c r="C12177">
        <v>7</v>
      </c>
      <c r="D12177">
        <v>9433.6908603290303</v>
      </c>
      <c r="E12177">
        <v>32455.3779428241</v>
      </c>
      <c r="F12177">
        <v>1439.8422962150701</v>
      </c>
      <c r="G12177">
        <v>673.35852811524603</v>
      </c>
      <c r="H12177">
        <v>8376.5039598147105</v>
      </c>
      <c r="I12177">
        <v>8394.9352278986698</v>
      </c>
    </row>
    <row r="12178" spans="1:9" x14ac:dyDescent="0.25">
      <c r="A12178" t="s">
        <v>81</v>
      </c>
      <c r="B12178">
        <v>2002</v>
      </c>
      <c r="C12178">
        <v>8</v>
      </c>
      <c r="D12178">
        <v>6669.1119627983398</v>
      </c>
      <c r="E12178">
        <v>34046.755356414797</v>
      </c>
      <c r="F12178">
        <v>3731.6748861536898</v>
      </c>
      <c r="G12178">
        <v>1858.84577241386</v>
      </c>
      <c r="H12178">
        <v>11968.949412894901</v>
      </c>
      <c r="I12178">
        <v>6365.7295010437501</v>
      </c>
    </row>
    <row r="12179" spans="1:9" x14ac:dyDescent="0.25">
      <c r="A12179" t="s">
        <v>81</v>
      </c>
      <c r="B12179">
        <v>2002</v>
      </c>
      <c r="C12179">
        <v>9</v>
      </c>
      <c r="D12179">
        <v>4236.5355350201198</v>
      </c>
      <c r="E12179">
        <v>35990.198781931103</v>
      </c>
      <c r="F12179">
        <v>5830.8439187125596</v>
      </c>
      <c r="G12179">
        <v>3017.3406524901602</v>
      </c>
      <c r="H12179">
        <v>11917.7401778068</v>
      </c>
      <c r="I12179">
        <v>4522.6924461619801</v>
      </c>
    </row>
    <row r="12180" spans="1:9" x14ac:dyDescent="0.25">
      <c r="A12180" t="s">
        <v>81</v>
      </c>
      <c r="B12180">
        <v>2002</v>
      </c>
      <c r="C12180">
        <v>10</v>
      </c>
      <c r="D12180">
        <v>3933.01178961081</v>
      </c>
      <c r="E12180">
        <v>35967.806862353398</v>
      </c>
      <c r="F12180">
        <v>6720.7819754696702</v>
      </c>
      <c r="G12180">
        <v>3446.0706254209199</v>
      </c>
      <c r="H12180">
        <v>12621.1623003398</v>
      </c>
      <c r="I12180">
        <v>4149.7025903620697</v>
      </c>
    </row>
    <row r="12181" spans="1:9" x14ac:dyDescent="0.25">
      <c r="A12181" t="s">
        <v>81</v>
      </c>
      <c r="B12181">
        <v>2002</v>
      </c>
      <c r="C12181">
        <v>11</v>
      </c>
      <c r="D12181">
        <v>3349.2943961701299</v>
      </c>
      <c r="E12181">
        <v>36127.4335714263</v>
      </c>
      <c r="F12181">
        <v>15844.571953915</v>
      </c>
      <c r="G12181">
        <v>8068.2906561957097</v>
      </c>
      <c r="H12181">
        <v>29923.010625215698</v>
      </c>
      <c r="I12181">
        <v>3463.2990406639301</v>
      </c>
    </row>
    <row r="12182" spans="1:9" x14ac:dyDescent="0.25">
      <c r="A12182" t="s">
        <v>81</v>
      </c>
      <c r="B12182">
        <v>2002</v>
      </c>
      <c r="C12182">
        <v>12</v>
      </c>
      <c r="D12182">
        <v>3860.7235806909398</v>
      </c>
      <c r="E12182">
        <v>36411.1835764711</v>
      </c>
      <c r="F12182">
        <v>6272.8251564002503</v>
      </c>
      <c r="G12182">
        <v>3187.9053923801598</v>
      </c>
      <c r="H12182">
        <v>11201.5348557578</v>
      </c>
      <c r="I12182">
        <v>3625.0611855694101</v>
      </c>
    </row>
    <row r="12183" spans="1:9" x14ac:dyDescent="0.25">
      <c r="A12183" t="s">
        <v>81</v>
      </c>
      <c r="B12183">
        <v>2003</v>
      </c>
      <c r="C12183">
        <v>1</v>
      </c>
      <c r="D12183">
        <v>4793.8311445569398</v>
      </c>
      <c r="E12183">
        <v>36237.325065244702</v>
      </c>
      <c r="F12183">
        <v>5219.3853380073497</v>
      </c>
      <c r="G12183">
        <v>2647.99570536172</v>
      </c>
      <c r="H12183">
        <v>8819.9092941830295</v>
      </c>
      <c r="I12183">
        <v>3986.13977609114</v>
      </c>
    </row>
    <row r="12184" spans="1:9" x14ac:dyDescent="0.25">
      <c r="A12184" t="s">
        <v>81</v>
      </c>
      <c r="B12184">
        <v>2003</v>
      </c>
      <c r="C12184">
        <v>2</v>
      </c>
      <c r="D12184">
        <v>6199.4210253169003</v>
      </c>
      <c r="E12184">
        <v>35264.743232581597</v>
      </c>
      <c r="F12184">
        <v>2408.5216560516701</v>
      </c>
      <c r="G12184">
        <v>1161.8852226009201</v>
      </c>
      <c r="H12184">
        <v>4457.8549530334203</v>
      </c>
      <c r="I12184">
        <v>4781.69050215692</v>
      </c>
    </row>
    <row r="12185" spans="1:9" x14ac:dyDescent="0.25">
      <c r="A12185" t="s">
        <v>81</v>
      </c>
      <c r="B12185">
        <v>2003</v>
      </c>
      <c r="C12185">
        <v>3</v>
      </c>
      <c r="D12185">
        <v>11763.3525966057</v>
      </c>
      <c r="E12185">
        <v>33895.625644476298</v>
      </c>
      <c r="F12185">
        <v>502.87963066139503</v>
      </c>
      <c r="G12185">
        <v>244.284424625112</v>
      </c>
      <c r="H12185">
        <v>2486.8422149953899</v>
      </c>
      <c r="I12185">
        <v>8743.8507393628606</v>
      </c>
    </row>
    <row r="12186" spans="1:9" x14ac:dyDescent="0.25">
      <c r="A12186" t="s">
        <v>81</v>
      </c>
      <c r="B12186">
        <v>2003</v>
      </c>
      <c r="C12186">
        <v>4</v>
      </c>
      <c r="D12186">
        <v>11449.549835158199</v>
      </c>
      <c r="E12186">
        <v>32086.993173545699</v>
      </c>
      <c r="F12186">
        <v>1811.78311808486</v>
      </c>
      <c r="G12186">
        <v>879.858454247895</v>
      </c>
      <c r="H12186">
        <v>9240.9120165548393</v>
      </c>
      <c r="I12186">
        <v>8750.2932043543497</v>
      </c>
    </row>
    <row r="12187" spans="1:9" x14ac:dyDescent="0.25">
      <c r="A12187" t="s">
        <v>81</v>
      </c>
      <c r="B12187">
        <v>2003</v>
      </c>
      <c r="C12187">
        <v>5</v>
      </c>
      <c r="D12187">
        <v>12965.6923208847</v>
      </c>
      <c r="E12187">
        <v>31117.579035375598</v>
      </c>
      <c r="F12187">
        <v>603.40846576955505</v>
      </c>
      <c r="G12187">
        <v>275.12125841314997</v>
      </c>
      <c r="H12187">
        <v>4950.7217679436299</v>
      </c>
      <c r="I12187">
        <v>10149.267569014</v>
      </c>
    </row>
    <row r="12188" spans="1:9" x14ac:dyDescent="0.25">
      <c r="A12188" t="s">
        <v>81</v>
      </c>
      <c r="B12188">
        <v>2003</v>
      </c>
      <c r="C12188">
        <v>6</v>
      </c>
      <c r="D12188">
        <v>14461.8380939246</v>
      </c>
      <c r="E12188">
        <v>28115.3792499396</v>
      </c>
      <c r="F12188">
        <v>468.29290520645799</v>
      </c>
      <c r="G12188">
        <v>211.03000203286001</v>
      </c>
      <c r="H12188">
        <v>2498.96956415865</v>
      </c>
      <c r="I12188">
        <v>9827.3591783156699</v>
      </c>
    </row>
    <row r="12189" spans="1:9" x14ac:dyDescent="0.25">
      <c r="A12189" t="s">
        <v>81</v>
      </c>
      <c r="B12189">
        <v>2003</v>
      </c>
      <c r="C12189">
        <v>7</v>
      </c>
      <c r="D12189">
        <v>11273.6595208903</v>
      </c>
      <c r="E12189">
        <v>26407.908733816301</v>
      </c>
      <c r="F12189">
        <v>582.82255503670694</v>
      </c>
      <c r="G12189">
        <v>257.28063198923502</v>
      </c>
      <c r="H12189">
        <v>4529.5886078906797</v>
      </c>
      <c r="I12189">
        <v>6949.7920533180204</v>
      </c>
    </row>
    <row r="12190" spans="1:9" x14ac:dyDescent="0.25">
      <c r="A12190" t="s">
        <v>81</v>
      </c>
      <c r="B12190">
        <v>2003</v>
      </c>
      <c r="C12190">
        <v>8</v>
      </c>
      <c r="D12190">
        <v>9908.6048721795105</v>
      </c>
      <c r="E12190">
        <v>26597.822238065299</v>
      </c>
      <c r="F12190">
        <v>688.85852879258005</v>
      </c>
      <c r="G12190">
        <v>317.59167924071301</v>
      </c>
      <c r="H12190">
        <v>4940.85388362921</v>
      </c>
      <c r="I12190">
        <v>6190.9098197744097</v>
      </c>
    </row>
    <row r="12191" spans="1:9" x14ac:dyDescent="0.25">
      <c r="A12191" t="s">
        <v>81</v>
      </c>
      <c r="B12191">
        <v>2003</v>
      </c>
      <c r="C12191">
        <v>9</v>
      </c>
      <c r="D12191">
        <v>5152.68629004376</v>
      </c>
      <c r="E12191">
        <v>30836.670514781101</v>
      </c>
      <c r="F12191">
        <v>1511.46889373777</v>
      </c>
      <c r="G12191">
        <v>733.44562025306197</v>
      </c>
      <c r="H12191">
        <v>8080.7841849930601</v>
      </c>
      <c r="I12191">
        <v>4197.7030184089199</v>
      </c>
    </row>
    <row r="12192" spans="1:9" x14ac:dyDescent="0.25">
      <c r="A12192" t="s">
        <v>81</v>
      </c>
      <c r="B12192">
        <v>2003</v>
      </c>
      <c r="C12192">
        <v>10</v>
      </c>
      <c r="D12192">
        <v>3358.0017803464598</v>
      </c>
      <c r="E12192">
        <v>34914.541975014101</v>
      </c>
      <c r="F12192">
        <v>10368.3762564562</v>
      </c>
      <c r="G12192">
        <v>5291.3663805035603</v>
      </c>
      <c r="H12192">
        <v>17828.715552239799</v>
      </c>
      <c r="I12192">
        <v>3207.69757297043</v>
      </c>
    </row>
    <row r="12193" spans="1:9" x14ac:dyDescent="0.25">
      <c r="A12193" t="s">
        <v>81</v>
      </c>
      <c r="B12193">
        <v>2003</v>
      </c>
      <c r="C12193">
        <v>11</v>
      </c>
      <c r="D12193">
        <v>3609.7954187892601</v>
      </c>
      <c r="E12193">
        <v>34720.21335957</v>
      </c>
      <c r="F12193">
        <v>5997.3330459667304</v>
      </c>
      <c r="G12193">
        <v>3020.2641551511401</v>
      </c>
      <c r="H12193">
        <v>12686.4709995427</v>
      </c>
      <c r="I12193">
        <v>3228.14874493562</v>
      </c>
    </row>
    <row r="12194" spans="1:9" x14ac:dyDescent="0.25">
      <c r="A12194" t="s">
        <v>81</v>
      </c>
      <c r="B12194">
        <v>2003</v>
      </c>
      <c r="C12194">
        <v>12</v>
      </c>
      <c r="D12194">
        <v>4138.1609716452203</v>
      </c>
      <c r="E12194">
        <v>35568.270283096397</v>
      </c>
      <c r="F12194">
        <v>7237.4788735442899</v>
      </c>
      <c r="G12194">
        <v>3662.7657527680299</v>
      </c>
      <c r="H12194">
        <v>14731.8063292358</v>
      </c>
      <c r="I12194">
        <v>3407.9296934157601</v>
      </c>
    </row>
    <row r="12195" spans="1:9" x14ac:dyDescent="0.25">
      <c r="A12195" t="s">
        <v>81</v>
      </c>
      <c r="B12195">
        <v>2004</v>
      </c>
      <c r="C12195">
        <v>1</v>
      </c>
      <c r="D12195">
        <v>4967.8661145638998</v>
      </c>
      <c r="E12195">
        <v>36246.397300584897</v>
      </c>
      <c r="F12195">
        <v>8454.7145042743196</v>
      </c>
      <c r="G12195">
        <v>4238.5436232009997</v>
      </c>
      <c r="H12195">
        <v>15495.3147858011</v>
      </c>
      <c r="I12195">
        <v>3765.0542528113101</v>
      </c>
    </row>
    <row r="12196" spans="1:9" x14ac:dyDescent="0.25">
      <c r="A12196" t="s">
        <v>81</v>
      </c>
      <c r="B12196">
        <v>2004</v>
      </c>
      <c r="C12196">
        <v>2</v>
      </c>
      <c r="D12196">
        <v>7007.0256159816699</v>
      </c>
      <c r="E12196">
        <v>35447.165928242997</v>
      </c>
      <c r="F12196">
        <v>2830.7806550132</v>
      </c>
      <c r="G12196">
        <v>1436.33430147542</v>
      </c>
      <c r="H12196">
        <v>5828.5725805420998</v>
      </c>
      <c r="I12196">
        <v>4992.2088841097902</v>
      </c>
    </row>
    <row r="12197" spans="1:9" x14ac:dyDescent="0.25">
      <c r="A12197" t="s">
        <v>81</v>
      </c>
      <c r="B12197">
        <v>2004</v>
      </c>
      <c r="C12197">
        <v>3</v>
      </c>
      <c r="D12197">
        <v>9549.5533526275904</v>
      </c>
      <c r="E12197">
        <v>34791.156300371098</v>
      </c>
      <c r="F12197">
        <v>2049.4131105752399</v>
      </c>
      <c r="G12197">
        <v>970.64066210480803</v>
      </c>
      <c r="H12197">
        <v>5490.7845060079399</v>
      </c>
      <c r="I12197">
        <v>7227.5845960750503</v>
      </c>
    </row>
    <row r="12198" spans="1:9" x14ac:dyDescent="0.25">
      <c r="A12198" t="s">
        <v>81</v>
      </c>
      <c r="B12198">
        <v>2004</v>
      </c>
      <c r="C12198">
        <v>4</v>
      </c>
      <c r="D12198">
        <v>10442.586494359701</v>
      </c>
      <c r="E12198">
        <v>33536.147201385698</v>
      </c>
      <c r="F12198">
        <v>2425.3002110083798</v>
      </c>
      <c r="G12198">
        <v>1140.12957834697</v>
      </c>
      <c r="H12198">
        <v>8705.1996463825399</v>
      </c>
      <c r="I12198">
        <v>8341.7045198451906</v>
      </c>
    </row>
    <row r="12199" spans="1:9" x14ac:dyDescent="0.25">
      <c r="A12199" t="s">
        <v>81</v>
      </c>
      <c r="B12199">
        <v>2004</v>
      </c>
      <c r="C12199">
        <v>5</v>
      </c>
      <c r="D12199">
        <v>11954.057025575201</v>
      </c>
      <c r="E12199">
        <v>33010.103151508403</v>
      </c>
      <c r="F12199">
        <v>1554.1591258388701</v>
      </c>
      <c r="G12199">
        <v>743.93634313923496</v>
      </c>
      <c r="H12199">
        <v>6006.8169991724599</v>
      </c>
      <c r="I12199">
        <v>10057.6299054233</v>
      </c>
    </row>
    <row r="12200" spans="1:9" x14ac:dyDescent="0.25">
      <c r="A12200" t="s">
        <v>81</v>
      </c>
      <c r="B12200">
        <v>2004</v>
      </c>
      <c r="C12200">
        <v>6</v>
      </c>
      <c r="D12200">
        <v>11884.5059850211</v>
      </c>
      <c r="E12200">
        <v>29812.426024573801</v>
      </c>
      <c r="F12200">
        <v>627.88092801067205</v>
      </c>
      <c r="G12200">
        <v>280.74420796079397</v>
      </c>
      <c r="H12200">
        <v>3855.3806570013398</v>
      </c>
      <c r="I12200">
        <v>8989.3449756553091</v>
      </c>
    </row>
    <row r="12201" spans="1:9" x14ac:dyDescent="0.25">
      <c r="A12201" t="s">
        <v>81</v>
      </c>
      <c r="B12201">
        <v>2004</v>
      </c>
      <c r="C12201">
        <v>7</v>
      </c>
      <c r="D12201">
        <v>10070.7563420314</v>
      </c>
      <c r="E12201">
        <v>28819.8609320912</v>
      </c>
      <c r="F12201">
        <v>738.37467538414603</v>
      </c>
      <c r="G12201">
        <v>339.03059989428198</v>
      </c>
      <c r="H12201">
        <v>4309.0679574817304</v>
      </c>
      <c r="I12201">
        <v>7245.6918123637297</v>
      </c>
    </row>
    <row r="12202" spans="1:9" x14ac:dyDescent="0.25">
      <c r="A12202" t="s">
        <v>81</v>
      </c>
      <c r="B12202">
        <v>2004</v>
      </c>
      <c r="C12202">
        <v>8</v>
      </c>
      <c r="D12202">
        <v>7237.8104118843703</v>
      </c>
      <c r="E12202">
        <v>31780.972414166801</v>
      </c>
      <c r="F12202">
        <v>4568.3033347332102</v>
      </c>
      <c r="G12202">
        <v>2242.8366159613201</v>
      </c>
      <c r="H12202">
        <v>15858.7438827194</v>
      </c>
      <c r="I12202">
        <v>5894.1359253268301</v>
      </c>
    </row>
    <row r="12203" spans="1:9" x14ac:dyDescent="0.25">
      <c r="A12203" t="s">
        <v>81</v>
      </c>
      <c r="B12203">
        <v>2004</v>
      </c>
      <c r="C12203">
        <v>9</v>
      </c>
      <c r="D12203">
        <v>5222.5430275078797</v>
      </c>
      <c r="E12203">
        <v>34093.5536268957</v>
      </c>
      <c r="F12203">
        <v>1100.33421312824</v>
      </c>
      <c r="G12203">
        <v>544.08446257554601</v>
      </c>
      <c r="H12203">
        <v>3467.8737295791602</v>
      </c>
      <c r="I12203">
        <v>4764.3511143100905</v>
      </c>
    </row>
    <row r="12204" spans="1:9" x14ac:dyDescent="0.25">
      <c r="A12204" t="s">
        <v>81</v>
      </c>
      <c r="B12204">
        <v>2004</v>
      </c>
      <c r="C12204">
        <v>10</v>
      </c>
      <c r="D12204">
        <v>3818.5527153943999</v>
      </c>
      <c r="E12204">
        <v>35328.7916218393</v>
      </c>
      <c r="F12204">
        <v>10336.0217605572</v>
      </c>
      <c r="G12204">
        <v>5225.9790066998803</v>
      </c>
      <c r="H12204">
        <v>20123.8117204562</v>
      </c>
      <c r="I12204">
        <v>3621.8625284464802</v>
      </c>
    </row>
    <row r="12205" spans="1:9" x14ac:dyDescent="0.25">
      <c r="A12205" t="s">
        <v>81</v>
      </c>
      <c r="B12205">
        <v>2004</v>
      </c>
      <c r="C12205">
        <v>11</v>
      </c>
      <c r="D12205">
        <v>3276.8291605999598</v>
      </c>
      <c r="E12205">
        <v>36233.5043393913</v>
      </c>
      <c r="F12205">
        <v>3683.9054820035799</v>
      </c>
      <c r="G12205">
        <v>1822.9299939776699</v>
      </c>
      <c r="H12205">
        <v>6148.0783364682802</v>
      </c>
      <c r="I12205">
        <v>3026.7931072618198</v>
      </c>
    </row>
    <row r="12206" spans="1:9" x14ac:dyDescent="0.25">
      <c r="A12206" t="s">
        <v>81</v>
      </c>
      <c r="B12206">
        <v>2004</v>
      </c>
      <c r="C12206">
        <v>12</v>
      </c>
      <c r="D12206">
        <v>3887.32044719034</v>
      </c>
      <c r="E12206">
        <v>36420.7497071955</v>
      </c>
      <c r="F12206">
        <v>4585.4137966091703</v>
      </c>
      <c r="G12206">
        <v>2316.4516060209198</v>
      </c>
      <c r="H12206">
        <v>7719.7903080128199</v>
      </c>
      <c r="I12206">
        <v>3274.0721622794199</v>
      </c>
    </row>
    <row r="12207" spans="1:9" x14ac:dyDescent="0.25">
      <c r="A12207" t="s">
        <v>81</v>
      </c>
      <c r="B12207">
        <v>2005</v>
      </c>
      <c r="C12207">
        <v>1</v>
      </c>
      <c r="D12207">
        <v>5554.8391031873498</v>
      </c>
      <c r="E12207">
        <v>36079.727770009697</v>
      </c>
      <c r="F12207">
        <v>3283.0187145989898</v>
      </c>
      <c r="G12207">
        <v>1604.8728626949301</v>
      </c>
      <c r="H12207">
        <v>5337.8239599672297</v>
      </c>
      <c r="I12207">
        <v>4128.6771746439499</v>
      </c>
    </row>
    <row r="12208" spans="1:9" x14ac:dyDescent="0.25">
      <c r="A12208" t="s">
        <v>81</v>
      </c>
      <c r="B12208">
        <v>2005</v>
      </c>
      <c r="C12208">
        <v>2</v>
      </c>
      <c r="D12208">
        <v>5527.1604309308595</v>
      </c>
      <c r="E12208">
        <v>35919.184204814701</v>
      </c>
      <c r="F12208">
        <v>2216.19053570298</v>
      </c>
      <c r="G12208">
        <v>1093.1350772221699</v>
      </c>
      <c r="H12208">
        <v>4113.6130341939797</v>
      </c>
      <c r="I12208">
        <v>4048.6911776697102</v>
      </c>
    </row>
    <row r="12209" spans="1:9" x14ac:dyDescent="0.25">
      <c r="A12209" t="s">
        <v>81</v>
      </c>
      <c r="B12209">
        <v>2005</v>
      </c>
      <c r="C12209">
        <v>3</v>
      </c>
      <c r="D12209">
        <v>10239.9033371318</v>
      </c>
      <c r="E12209">
        <v>34900.855892293701</v>
      </c>
      <c r="F12209">
        <v>1126.60703620246</v>
      </c>
      <c r="G12209">
        <v>541.62000126822295</v>
      </c>
      <c r="H12209">
        <v>3898.5343188490001</v>
      </c>
      <c r="I12209">
        <v>7642.6971513236904</v>
      </c>
    </row>
    <row r="12210" spans="1:9" x14ac:dyDescent="0.25">
      <c r="A12210" t="s">
        <v>81</v>
      </c>
      <c r="B12210">
        <v>2005</v>
      </c>
      <c r="C12210">
        <v>4</v>
      </c>
      <c r="D12210">
        <v>10593.386465040699</v>
      </c>
      <c r="E12210">
        <v>34637.012888610603</v>
      </c>
      <c r="F12210">
        <v>5095.5090471971898</v>
      </c>
      <c r="G12210">
        <v>2493.0676430383201</v>
      </c>
      <c r="H12210">
        <v>14191.4838811269</v>
      </c>
      <c r="I12210">
        <v>8749.8254913830297</v>
      </c>
    </row>
    <row r="12211" spans="1:9" x14ac:dyDescent="0.25">
      <c r="A12211" t="s">
        <v>81</v>
      </c>
      <c r="B12211">
        <v>2005</v>
      </c>
      <c r="C12211">
        <v>5</v>
      </c>
      <c r="D12211">
        <v>12783.095326451201</v>
      </c>
      <c r="E12211">
        <v>33447.012498510303</v>
      </c>
      <c r="F12211">
        <v>1469.82445889357</v>
      </c>
      <c r="G12211">
        <v>716.49723415477104</v>
      </c>
      <c r="H12211">
        <v>7827.4880167185502</v>
      </c>
      <c r="I12211">
        <v>10971.908526441201</v>
      </c>
    </row>
    <row r="12212" spans="1:9" x14ac:dyDescent="0.25">
      <c r="A12212" t="s">
        <v>81</v>
      </c>
      <c r="B12212">
        <v>2005</v>
      </c>
      <c r="C12212">
        <v>6</v>
      </c>
      <c r="D12212">
        <v>12689.558902618101</v>
      </c>
      <c r="E12212">
        <v>30802.580914836901</v>
      </c>
      <c r="F12212">
        <v>666.77331311116404</v>
      </c>
      <c r="G12212">
        <v>298.522813860143</v>
      </c>
      <c r="H12212">
        <v>4758.5697066448702</v>
      </c>
      <c r="I12212">
        <v>10086.507774502999</v>
      </c>
    </row>
    <row r="12213" spans="1:9" x14ac:dyDescent="0.25">
      <c r="A12213" t="s">
        <v>81</v>
      </c>
      <c r="B12213">
        <v>2005</v>
      </c>
      <c r="C12213">
        <v>7</v>
      </c>
      <c r="D12213">
        <v>10219.2979596922</v>
      </c>
      <c r="E12213">
        <v>29739.737879071999</v>
      </c>
      <c r="F12213">
        <v>712.72108006880603</v>
      </c>
      <c r="G12213">
        <v>318.91738417357601</v>
      </c>
      <c r="H12213">
        <v>4626.8877357532101</v>
      </c>
      <c r="I12213">
        <v>7683.7733879389898</v>
      </c>
    </row>
    <row r="12214" spans="1:9" x14ac:dyDescent="0.25">
      <c r="A12214" t="s">
        <v>81</v>
      </c>
      <c r="B12214">
        <v>2005</v>
      </c>
      <c r="C12214">
        <v>8</v>
      </c>
      <c r="D12214">
        <v>7050.4837585825398</v>
      </c>
      <c r="E12214">
        <v>30204.253308443</v>
      </c>
      <c r="F12214">
        <v>2234.4389985375001</v>
      </c>
      <c r="G12214">
        <v>1043.56906267973</v>
      </c>
      <c r="H12214">
        <v>7306.0977863139196</v>
      </c>
      <c r="I12214">
        <v>5456.4355447745202</v>
      </c>
    </row>
    <row r="12215" spans="1:9" x14ac:dyDescent="0.25">
      <c r="A12215" t="s">
        <v>81</v>
      </c>
      <c r="B12215">
        <v>2005</v>
      </c>
      <c r="C12215">
        <v>9</v>
      </c>
      <c r="D12215">
        <v>4889.7735245424101</v>
      </c>
      <c r="E12215">
        <v>34190.9073180876</v>
      </c>
      <c r="F12215">
        <v>3013.7606133931499</v>
      </c>
      <c r="G12215">
        <v>1540.4168677595901</v>
      </c>
      <c r="H12215">
        <v>10424.3591418998</v>
      </c>
      <c r="I12215">
        <v>4461.9521195296902</v>
      </c>
    </row>
    <row r="12216" spans="1:9" x14ac:dyDescent="0.25">
      <c r="A12216" t="s">
        <v>81</v>
      </c>
      <c r="B12216">
        <v>2005</v>
      </c>
      <c r="C12216">
        <v>10</v>
      </c>
      <c r="D12216">
        <v>4047.7020202712902</v>
      </c>
      <c r="E12216">
        <v>35859.9868992142</v>
      </c>
      <c r="F12216">
        <v>5803.8530433203996</v>
      </c>
      <c r="G12216">
        <v>2965.88716260809</v>
      </c>
      <c r="H12216">
        <v>10824.2062643269</v>
      </c>
      <c r="I12216">
        <v>3890.58354137272</v>
      </c>
    </row>
    <row r="12217" spans="1:9" x14ac:dyDescent="0.25">
      <c r="A12217" t="s">
        <v>81</v>
      </c>
      <c r="B12217">
        <v>2005</v>
      </c>
      <c r="C12217">
        <v>11</v>
      </c>
      <c r="D12217">
        <v>3286.7851820858</v>
      </c>
      <c r="E12217">
        <v>35970.722447868699</v>
      </c>
      <c r="F12217">
        <v>3526.3390309955198</v>
      </c>
      <c r="G12217">
        <v>1769.49275283157</v>
      </c>
      <c r="H12217">
        <v>6396.1794028288996</v>
      </c>
      <c r="I12217">
        <v>3045.56664388234</v>
      </c>
    </row>
    <row r="12218" spans="1:9" x14ac:dyDescent="0.25">
      <c r="A12218" t="s">
        <v>81</v>
      </c>
      <c r="B12218">
        <v>2005</v>
      </c>
      <c r="C12218">
        <v>12</v>
      </c>
      <c r="D12218">
        <v>3512.3641502032701</v>
      </c>
      <c r="E12218">
        <v>35598.035623088603</v>
      </c>
      <c r="F12218">
        <v>4770.1532426767899</v>
      </c>
      <c r="G12218">
        <v>2459.8579301170198</v>
      </c>
      <c r="H12218">
        <v>7232.9470812519903</v>
      </c>
      <c r="I12218">
        <v>2953.0188921863401</v>
      </c>
    </row>
    <row r="12219" spans="1:9" x14ac:dyDescent="0.25">
      <c r="A12219" t="s">
        <v>81</v>
      </c>
      <c r="B12219">
        <v>2006</v>
      </c>
      <c r="C12219">
        <v>1</v>
      </c>
      <c r="D12219">
        <v>5051.3085671468998</v>
      </c>
      <c r="E12219">
        <v>36080.755787231297</v>
      </c>
      <c r="F12219">
        <v>4517.7948846072404</v>
      </c>
      <c r="G12219">
        <v>2254.1049941470701</v>
      </c>
      <c r="H12219">
        <v>7903.88998040773</v>
      </c>
      <c r="I12219">
        <v>3769.3779865329402</v>
      </c>
    </row>
    <row r="12220" spans="1:9" x14ac:dyDescent="0.25">
      <c r="A12220" t="s">
        <v>81</v>
      </c>
      <c r="B12220">
        <v>2006</v>
      </c>
      <c r="C12220">
        <v>2</v>
      </c>
      <c r="D12220">
        <v>6034.4330731301698</v>
      </c>
      <c r="E12220">
        <v>35563.262515927403</v>
      </c>
      <c r="F12220">
        <v>2985.65747139828</v>
      </c>
      <c r="G12220">
        <v>1514.4315549882999</v>
      </c>
      <c r="H12220">
        <v>5350.1720267834398</v>
      </c>
      <c r="I12220">
        <v>4345.6636017882001</v>
      </c>
    </row>
    <row r="12221" spans="1:9" x14ac:dyDescent="0.25">
      <c r="A12221" t="s">
        <v>81</v>
      </c>
      <c r="B12221">
        <v>2006</v>
      </c>
      <c r="C12221">
        <v>3</v>
      </c>
      <c r="D12221">
        <v>8862.8989490379008</v>
      </c>
      <c r="E12221">
        <v>35412.385598149602</v>
      </c>
      <c r="F12221">
        <v>5564.1052324277698</v>
      </c>
      <c r="G12221">
        <v>2799.02330428604</v>
      </c>
      <c r="H12221">
        <v>13193.9103663428</v>
      </c>
      <c r="I12221">
        <v>6819.8820037637797</v>
      </c>
    </row>
    <row r="12222" spans="1:9" x14ac:dyDescent="0.25">
      <c r="A12222" t="s">
        <v>81</v>
      </c>
      <c r="B12222">
        <v>2006</v>
      </c>
      <c r="C12222">
        <v>4</v>
      </c>
      <c r="D12222">
        <v>11359.2798611951</v>
      </c>
      <c r="E12222">
        <v>33976.3801616653</v>
      </c>
      <c r="F12222">
        <v>2210.8716507978902</v>
      </c>
      <c r="G12222">
        <v>1075.8464847821599</v>
      </c>
      <c r="H12222">
        <v>6117.2491365144097</v>
      </c>
      <c r="I12222">
        <v>9144.5436188139793</v>
      </c>
    </row>
    <row r="12223" spans="1:9" x14ac:dyDescent="0.25">
      <c r="A12223" t="s">
        <v>81</v>
      </c>
      <c r="B12223">
        <v>2006</v>
      </c>
      <c r="C12223">
        <v>5</v>
      </c>
      <c r="D12223">
        <v>12237.3339820864</v>
      </c>
      <c r="E12223">
        <v>32076.795079535401</v>
      </c>
      <c r="F12223">
        <v>2060.80193278348</v>
      </c>
      <c r="G12223">
        <v>988.431755016225</v>
      </c>
      <c r="H12223">
        <v>8958.7453198859093</v>
      </c>
      <c r="I12223">
        <v>9818.2325323781497</v>
      </c>
    </row>
    <row r="12224" spans="1:9" x14ac:dyDescent="0.25">
      <c r="A12224" t="s">
        <v>81</v>
      </c>
      <c r="B12224">
        <v>2006</v>
      </c>
      <c r="C12224">
        <v>6</v>
      </c>
      <c r="D12224">
        <v>12743.258823103601</v>
      </c>
      <c r="E12224">
        <v>29104.375673196701</v>
      </c>
      <c r="F12224">
        <v>542.67662783203298</v>
      </c>
      <c r="G12224">
        <v>244.40283645251</v>
      </c>
      <c r="H12224">
        <v>2927.62054814363</v>
      </c>
      <c r="I12224">
        <v>9248.6742453555198</v>
      </c>
    </row>
    <row r="12225" spans="1:9" x14ac:dyDescent="0.25">
      <c r="A12225" t="s">
        <v>81</v>
      </c>
      <c r="B12225">
        <v>2006</v>
      </c>
      <c r="C12225">
        <v>7</v>
      </c>
      <c r="D12225">
        <v>11881.0532279207</v>
      </c>
      <c r="E12225">
        <v>27972.012167507201</v>
      </c>
      <c r="F12225">
        <v>549.90439694121301</v>
      </c>
      <c r="G12225">
        <v>250.22420003604799</v>
      </c>
      <c r="H12225">
        <v>4164.7564630155903</v>
      </c>
      <c r="I12225">
        <v>8170.2184481885597</v>
      </c>
    </row>
    <row r="12226" spans="1:9" x14ac:dyDescent="0.25">
      <c r="A12226" t="s">
        <v>81</v>
      </c>
      <c r="B12226">
        <v>2006</v>
      </c>
      <c r="C12226">
        <v>8</v>
      </c>
      <c r="D12226">
        <v>6323.5140199132602</v>
      </c>
      <c r="E12226">
        <v>30298.869538135601</v>
      </c>
      <c r="F12226">
        <v>3354.1630164210201</v>
      </c>
      <c r="G12226">
        <v>1639.49245407236</v>
      </c>
      <c r="H12226">
        <v>11577.456008740201</v>
      </c>
      <c r="I12226">
        <v>4840.9184376775302</v>
      </c>
    </row>
    <row r="12227" spans="1:9" x14ac:dyDescent="0.25">
      <c r="A12227" t="s">
        <v>81</v>
      </c>
      <c r="B12227">
        <v>2006</v>
      </c>
      <c r="C12227">
        <v>9</v>
      </c>
      <c r="D12227">
        <v>5075.5887224122598</v>
      </c>
      <c r="E12227">
        <v>33183.947101206802</v>
      </c>
      <c r="F12227">
        <v>4964.8475311596403</v>
      </c>
      <c r="G12227">
        <v>2537.4922757457098</v>
      </c>
      <c r="H12227">
        <v>13280.7227055734</v>
      </c>
      <c r="I12227">
        <v>4466.2258116150897</v>
      </c>
    </row>
    <row r="12228" spans="1:9" x14ac:dyDescent="0.25">
      <c r="A12228" t="s">
        <v>81</v>
      </c>
      <c r="B12228">
        <v>2006</v>
      </c>
      <c r="C12228">
        <v>10</v>
      </c>
      <c r="D12228">
        <v>4240.5646330918898</v>
      </c>
      <c r="E12228">
        <v>35689.504572602098</v>
      </c>
      <c r="F12228">
        <v>4628.0919615681296</v>
      </c>
      <c r="G12228">
        <v>2334.75754453942</v>
      </c>
      <c r="H12228">
        <v>9122.7471648013106</v>
      </c>
      <c r="I12228">
        <v>4041.7743419119001</v>
      </c>
    </row>
    <row r="12229" spans="1:9" x14ac:dyDescent="0.25">
      <c r="A12229" t="s">
        <v>81</v>
      </c>
      <c r="B12229">
        <v>2006</v>
      </c>
      <c r="C12229">
        <v>11</v>
      </c>
      <c r="D12229">
        <v>4004.5899766981602</v>
      </c>
      <c r="E12229">
        <v>35689.612754287497</v>
      </c>
      <c r="F12229">
        <v>3253.7773519878601</v>
      </c>
      <c r="G12229">
        <v>1636.6573671169499</v>
      </c>
      <c r="H12229">
        <v>6083.4536866031203</v>
      </c>
      <c r="I12229">
        <v>3600.0722881455899</v>
      </c>
    </row>
    <row r="12230" spans="1:9" x14ac:dyDescent="0.25">
      <c r="A12230" t="s">
        <v>81</v>
      </c>
      <c r="B12230">
        <v>2006</v>
      </c>
      <c r="C12230">
        <v>12</v>
      </c>
      <c r="D12230">
        <v>4554.7836110261997</v>
      </c>
      <c r="E12230">
        <v>35640.106340979102</v>
      </c>
      <c r="F12230">
        <v>4819.2078241922</v>
      </c>
      <c r="G12230">
        <v>2474.3970653288702</v>
      </c>
      <c r="H12230">
        <v>8210.9400328252395</v>
      </c>
      <c r="I12230">
        <v>3741.2089709553102</v>
      </c>
    </row>
    <row r="12231" spans="1:9" x14ac:dyDescent="0.25">
      <c r="A12231" t="s">
        <v>81</v>
      </c>
      <c r="B12231">
        <v>2007</v>
      </c>
      <c r="C12231">
        <v>1</v>
      </c>
      <c r="D12231">
        <v>6100.38013393457</v>
      </c>
      <c r="E12231">
        <v>35465.149131363003</v>
      </c>
      <c r="F12231">
        <v>4025.5149085097501</v>
      </c>
      <c r="G12231">
        <v>2005.7495879338001</v>
      </c>
      <c r="H12231">
        <v>7203.6162299296402</v>
      </c>
      <c r="I12231">
        <v>4389.4195178032596</v>
      </c>
    </row>
    <row r="12232" spans="1:9" x14ac:dyDescent="0.25">
      <c r="A12232" t="s">
        <v>81</v>
      </c>
      <c r="B12232">
        <v>2007</v>
      </c>
      <c r="C12232">
        <v>2</v>
      </c>
      <c r="D12232">
        <v>7518.73677658818</v>
      </c>
      <c r="E12232">
        <v>35308.854972172201</v>
      </c>
      <c r="F12232">
        <v>3209.4626200223702</v>
      </c>
      <c r="G12232">
        <v>1610.72074755466</v>
      </c>
      <c r="H12232">
        <v>8501.0895421452897</v>
      </c>
      <c r="I12232">
        <v>5336.1024367823102</v>
      </c>
    </row>
    <row r="12233" spans="1:9" x14ac:dyDescent="0.25">
      <c r="A12233" t="s">
        <v>81</v>
      </c>
      <c r="B12233">
        <v>2007</v>
      </c>
      <c r="C12233">
        <v>3</v>
      </c>
      <c r="D12233">
        <v>9931.5204347200797</v>
      </c>
      <c r="E12233">
        <v>35181.589779617701</v>
      </c>
      <c r="F12233">
        <v>2409.1551735346502</v>
      </c>
      <c r="G12233">
        <v>1200.3130496894</v>
      </c>
      <c r="H12233">
        <v>6712.1656518924501</v>
      </c>
      <c r="I12233">
        <v>7491.7730861019099</v>
      </c>
    </row>
    <row r="12234" spans="1:9" x14ac:dyDescent="0.25">
      <c r="A12234" t="s">
        <v>81</v>
      </c>
      <c r="B12234">
        <v>2007</v>
      </c>
      <c r="C12234">
        <v>4</v>
      </c>
      <c r="D12234">
        <v>14130.1294438407</v>
      </c>
      <c r="E12234">
        <v>32469.7764571804</v>
      </c>
      <c r="F12234">
        <v>727.80800417152102</v>
      </c>
      <c r="G12234">
        <v>343.19513261705902</v>
      </c>
      <c r="H12234">
        <v>2973.0271976094</v>
      </c>
      <c r="I12234">
        <v>10596.0272277734</v>
      </c>
    </row>
    <row r="12235" spans="1:9" x14ac:dyDescent="0.25">
      <c r="A12235" t="s">
        <v>81</v>
      </c>
      <c r="B12235">
        <v>2007</v>
      </c>
      <c r="C12235">
        <v>5</v>
      </c>
      <c r="D12235">
        <v>12208.7730036951</v>
      </c>
      <c r="E12235">
        <v>33005.447311739801</v>
      </c>
      <c r="F12235">
        <v>3597.0023043188298</v>
      </c>
      <c r="G12235">
        <v>1729.6263041109501</v>
      </c>
      <c r="H12235">
        <v>17351.452095526602</v>
      </c>
      <c r="I12235">
        <v>10187.6669017111</v>
      </c>
    </row>
    <row r="12236" spans="1:9" x14ac:dyDescent="0.25">
      <c r="A12236" t="s">
        <v>81</v>
      </c>
      <c r="B12236">
        <v>2007</v>
      </c>
      <c r="C12236">
        <v>6</v>
      </c>
      <c r="D12236">
        <v>11032.0864019367</v>
      </c>
      <c r="E12236">
        <v>34479.327597581199</v>
      </c>
      <c r="F12236">
        <v>3023.3184785522999</v>
      </c>
      <c r="G12236">
        <v>1482.47595570723</v>
      </c>
      <c r="H12236">
        <v>10896.206907218901</v>
      </c>
      <c r="I12236">
        <v>10108.111601279201</v>
      </c>
    </row>
    <row r="12237" spans="1:9" x14ac:dyDescent="0.25">
      <c r="A12237" t="s">
        <v>81</v>
      </c>
      <c r="B12237">
        <v>2007</v>
      </c>
      <c r="C12237">
        <v>7</v>
      </c>
      <c r="D12237">
        <v>9642.9682768450602</v>
      </c>
      <c r="E12237">
        <v>33239.234123771901</v>
      </c>
      <c r="F12237">
        <v>3266.5969772743601</v>
      </c>
      <c r="G12237">
        <v>1591.2206451938</v>
      </c>
      <c r="H12237">
        <v>9296.8673609575399</v>
      </c>
      <c r="I12237">
        <v>8416.03711464554</v>
      </c>
    </row>
    <row r="12238" spans="1:9" x14ac:dyDescent="0.25">
      <c r="A12238" t="s">
        <v>81</v>
      </c>
      <c r="B12238">
        <v>2007</v>
      </c>
      <c r="C12238">
        <v>8</v>
      </c>
      <c r="D12238">
        <v>6881.3363113252299</v>
      </c>
      <c r="E12238">
        <v>32631.980029335002</v>
      </c>
      <c r="F12238">
        <v>5050.3838421057199</v>
      </c>
      <c r="G12238">
        <v>2492.2120978766402</v>
      </c>
      <c r="H12238">
        <v>11553.7875668817</v>
      </c>
      <c r="I12238">
        <v>5891.3255292426202</v>
      </c>
    </row>
    <row r="12239" spans="1:9" x14ac:dyDescent="0.25">
      <c r="A12239" t="s">
        <v>81</v>
      </c>
      <c r="B12239">
        <v>2007</v>
      </c>
      <c r="C12239">
        <v>9</v>
      </c>
      <c r="D12239">
        <v>4990.8945784053003</v>
      </c>
      <c r="E12239">
        <v>33045.681717788197</v>
      </c>
      <c r="F12239">
        <v>1953.9594430954</v>
      </c>
      <c r="G12239">
        <v>937.49976575778896</v>
      </c>
      <c r="H12239">
        <v>5280.8567031452303</v>
      </c>
      <c r="I12239">
        <v>4346.3643838255803</v>
      </c>
    </row>
    <row r="12240" spans="1:9" x14ac:dyDescent="0.25">
      <c r="A12240" t="s">
        <v>81</v>
      </c>
      <c r="B12240">
        <v>2007</v>
      </c>
      <c r="C12240">
        <v>10</v>
      </c>
      <c r="D12240">
        <v>4003.6707581055598</v>
      </c>
      <c r="E12240">
        <v>34633.380004390099</v>
      </c>
      <c r="F12240">
        <v>1382.7869830177799</v>
      </c>
      <c r="G12240">
        <v>671.984878054408</v>
      </c>
      <c r="H12240">
        <v>3055.0626639316902</v>
      </c>
      <c r="I12240">
        <v>3675.7971591955802</v>
      </c>
    </row>
    <row r="12241" spans="1:9" x14ac:dyDescent="0.25">
      <c r="A12241" t="s">
        <v>81</v>
      </c>
      <c r="B12241">
        <v>2007</v>
      </c>
      <c r="C12241">
        <v>11</v>
      </c>
      <c r="D12241">
        <v>3268.7237298581999</v>
      </c>
      <c r="E12241">
        <v>35340.5464272155</v>
      </c>
      <c r="F12241">
        <v>6101.3252946129096</v>
      </c>
      <c r="G12241">
        <v>3086.6596531022201</v>
      </c>
      <c r="H12241">
        <v>10543.4432960052</v>
      </c>
      <c r="I12241">
        <v>2947.3459819887798</v>
      </c>
    </row>
    <row r="12242" spans="1:9" x14ac:dyDescent="0.25">
      <c r="A12242" t="s">
        <v>81</v>
      </c>
      <c r="B12242">
        <v>2007</v>
      </c>
      <c r="C12242">
        <v>12</v>
      </c>
      <c r="D12242">
        <v>4143.7709699390798</v>
      </c>
      <c r="E12242">
        <v>35944.990686838399</v>
      </c>
      <c r="F12242">
        <v>4631.9886611229604</v>
      </c>
      <c r="G12242">
        <v>2308.87868359512</v>
      </c>
      <c r="H12242">
        <v>8384.6878985883195</v>
      </c>
      <c r="I12242">
        <v>3433.59617422877</v>
      </c>
    </row>
    <row r="12243" spans="1:9" x14ac:dyDescent="0.25">
      <c r="A12243" t="s">
        <v>81</v>
      </c>
      <c r="B12243">
        <v>2008</v>
      </c>
      <c r="C12243">
        <v>1</v>
      </c>
      <c r="D12243">
        <v>6264.3486356469502</v>
      </c>
      <c r="E12243">
        <v>36221.335807014599</v>
      </c>
      <c r="F12243">
        <v>6474.8084214475703</v>
      </c>
      <c r="G12243">
        <v>3303.6836801782001</v>
      </c>
      <c r="H12243">
        <v>12366.356823341899</v>
      </c>
      <c r="I12243">
        <v>4616.7056699765099</v>
      </c>
    </row>
    <row r="12244" spans="1:9" x14ac:dyDescent="0.25">
      <c r="A12244" t="s">
        <v>81</v>
      </c>
      <c r="B12244">
        <v>2008</v>
      </c>
      <c r="C12244">
        <v>2</v>
      </c>
      <c r="D12244">
        <v>8476.2719120370293</v>
      </c>
      <c r="E12244">
        <v>34575.793307034699</v>
      </c>
      <c r="F12244">
        <v>2446.7768516568399</v>
      </c>
      <c r="G12244">
        <v>1276.0437550162301</v>
      </c>
      <c r="H12244">
        <v>4532.9949295639699</v>
      </c>
      <c r="I12244">
        <v>5907.8801163191101</v>
      </c>
    </row>
    <row r="12245" spans="1:9" x14ac:dyDescent="0.25">
      <c r="A12245" t="s">
        <v>81</v>
      </c>
      <c r="B12245">
        <v>2008</v>
      </c>
      <c r="C12245">
        <v>3</v>
      </c>
      <c r="D12245">
        <v>9184.8515243243401</v>
      </c>
      <c r="E12245">
        <v>34196.034703023302</v>
      </c>
      <c r="F12245">
        <v>2786.7282810247498</v>
      </c>
      <c r="G12245">
        <v>1362.3613747628499</v>
      </c>
      <c r="H12245">
        <v>8769.1271784612909</v>
      </c>
      <c r="I12245">
        <v>6767.2266336538996</v>
      </c>
    </row>
    <row r="12246" spans="1:9" x14ac:dyDescent="0.25">
      <c r="A12246" t="s">
        <v>81</v>
      </c>
      <c r="B12246">
        <v>2008</v>
      </c>
      <c r="C12246">
        <v>4</v>
      </c>
      <c r="D12246">
        <v>10134.8407064277</v>
      </c>
      <c r="E12246">
        <v>34876.470726137602</v>
      </c>
      <c r="F12246">
        <v>4785.2743082323004</v>
      </c>
      <c r="G12246">
        <v>2382.9191723128502</v>
      </c>
      <c r="H12246">
        <v>14216.5108935759</v>
      </c>
      <c r="I12246">
        <v>8485.2071888325809</v>
      </c>
    </row>
    <row r="12247" spans="1:9" x14ac:dyDescent="0.25">
      <c r="A12247" t="s">
        <v>81</v>
      </c>
      <c r="B12247">
        <v>2008</v>
      </c>
      <c r="C12247">
        <v>5</v>
      </c>
      <c r="D12247">
        <v>11899.9832851462</v>
      </c>
      <c r="E12247">
        <v>33885.807738181597</v>
      </c>
      <c r="F12247">
        <v>3329.7602931955498</v>
      </c>
      <c r="G12247">
        <v>1660.2260920549099</v>
      </c>
      <c r="H12247">
        <v>12821.0462769692</v>
      </c>
      <c r="I12247">
        <v>10359.1353085098</v>
      </c>
    </row>
    <row r="12248" spans="1:9" x14ac:dyDescent="0.25">
      <c r="A12248" t="s">
        <v>81</v>
      </c>
      <c r="B12248">
        <v>2008</v>
      </c>
      <c r="C12248">
        <v>6</v>
      </c>
      <c r="D12248">
        <v>10564.843576196499</v>
      </c>
      <c r="E12248">
        <v>35072.246543233101</v>
      </c>
      <c r="F12248">
        <v>2846.3143947456501</v>
      </c>
      <c r="G12248">
        <v>1388.7530872873499</v>
      </c>
      <c r="H12248">
        <v>7908.4652291546699</v>
      </c>
      <c r="I12248">
        <v>9911.7407924805793</v>
      </c>
    </row>
    <row r="12249" spans="1:9" x14ac:dyDescent="0.25">
      <c r="A12249" t="s">
        <v>81</v>
      </c>
      <c r="B12249">
        <v>2008</v>
      </c>
      <c r="C12249">
        <v>7</v>
      </c>
      <c r="D12249">
        <v>9892.4228645207495</v>
      </c>
      <c r="E12249">
        <v>33399.466600104097</v>
      </c>
      <c r="F12249">
        <v>1653.63906656276</v>
      </c>
      <c r="G12249">
        <v>764.33049694170597</v>
      </c>
      <c r="H12249">
        <v>7789.6128877076299</v>
      </c>
      <c r="I12249">
        <v>8755.8397513375694</v>
      </c>
    </row>
    <row r="12250" spans="1:9" x14ac:dyDescent="0.25">
      <c r="A12250" t="s">
        <v>81</v>
      </c>
      <c r="B12250">
        <v>2008</v>
      </c>
      <c r="C12250">
        <v>8</v>
      </c>
      <c r="D12250">
        <v>7256.8038388574596</v>
      </c>
      <c r="E12250">
        <v>32977.0747497802</v>
      </c>
      <c r="F12250">
        <v>2380.5003179045798</v>
      </c>
      <c r="G12250">
        <v>1176.55653646531</v>
      </c>
      <c r="H12250">
        <v>7198.3757316133397</v>
      </c>
      <c r="I12250">
        <v>6251.3124730314303</v>
      </c>
    </row>
    <row r="12251" spans="1:9" x14ac:dyDescent="0.25">
      <c r="A12251" t="s">
        <v>81</v>
      </c>
      <c r="B12251">
        <v>2008</v>
      </c>
      <c r="C12251">
        <v>9</v>
      </c>
      <c r="D12251">
        <v>4542.40413262734</v>
      </c>
      <c r="E12251">
        <v>34197.245329930702</v>
      </c>
      <c r="F12251">
        <v>5302.6426707843602</v>
      </c>
      <c r="G12251">
        <v>2665.2798695542801</v>
      </c>
      <c r="H12251">
        <v>11739.433656138701</v>
      </c>
      <c r="I12251">
        <v>4139.9903018830701</v>
      </c>
    </row>
    <row r="12252" spans="1:9" x14ac:dyDescent="0.25">
      <c r="A12252" t="s">
        <v>81</v>
      </c>
      <c r="B12252">
        <v>2008</v>
      </c>
      <c r="C12252">
        <v>10</v>
      </c>
      <c r="D12252">
        <v>3821.1652375362301</v>
      </c>
      <c r="E12252">
        <v>35265.5759965201</v>
      </c>
      <c r="F12252">
        <v>5325.6580895538</v>
      </c>
      <c r="G12252">
        <v>2660.2441231488101</v>
      </c>
      <c r="H12252">
        <v>10388.414117943999</v>
      </c>
      <c r="I12252">
        <v>3580.3601154575099</v>
      </c>
    </row>
    <row r="12253" spans="1:9" x14ac:dyDescent="0.25">
      <c r="A12253" t="s">
        <v>81</v>
      </c>
      <c r="B12253">
        <v>2008</v>
      </c>
      <c r="C12253">
        <v>11</v>
      </c>
      <c r="D12253">
        <v>3151.4746728754599</v>
      </c>
      <c r="E12253">
        <v>36201.428034454701</v>
      </c>
      <c r="F12253">
        <v>8115.9823622820604</v>
      </c>
      <c r="G12253">
        <v>4159.4040776702204</v>
      </c>
      <c r="H12253">
        <v>14796.501202248101</v>
      </c>
      <c r="I12253">
        <v>2951.0314463247701</v>
      </c>
    </row>
    <row r="12254" spans="1:9" x14ac:dyDescent="0.25">
      <c r="A12254" t="s">
        <v>81</v>
      </c>
      <c r="B12254">
        <v>2008</v>
      </c>
      <c r="C12254">
        <v>12</v>
      </c>
      <c r="D12254">
        <v>3559.8007515046202</v>
      </c>
      <c r="E12254">
        <v>36254.916654703396</v>
      </c>
      <c r="F12254">
        <v>7585.2086564745796</v>
      </c>
      <c r="G12254">
        <v>3873.4385522738398</v>
      </c>
      <c r="H12254">
        <v>12805.5198160821</v>
      </c>
      <c r="I12254">
        <v>3028.5484132848901</v>
      </c>
    </row>
    <row r="12255" spans="1:9" x14ac:dyDescent="0.25">
      <c r="A12255" t="s">
        <v>81</v>
      </c>
      <c r="B12255">
        <v>2009</v>
      </c>
      <c r="C12255">
        <v>1</v>
      </c>
      <c r="D12255">
        <v>5129.3732348875601</v>
      </c>
      <c r="E12255">
        <v>36161.7126118202</v>
      </c>
      <c r="F12255">
        <v>3116.3904425171199</v>
      </c>
      <c r="G12255">
        <v>1584.46672217233</v>
      </c>
      <c r="H12255">
        <v>5659.1603435543502</v>
      </c>
      <c r="I12255">
        <v>3853.8024109058501</v>
      </c>
    </row>
    <row r="12256" spans="1:9" x14ac:dyDescent="0.25">
      <c r="A12256" t="s">
        <v>81</v>
      </c>
      <c r="B12256">
        <v>2009</v>
      </c>
      <c r="C12256">
        <v>2</v>
      </c>
      <c r="D12256">
        <v>6202.9646406715401</v>
      </c>
      <c r="E12256">
        <v>36136.480139300598</v>
      </c>
      <c r="F12256">
        <v>4719.20511128206</v>
      </c>
      <c r="G12256">
        <v>2368.57309379157</v>
      </c>
      <c r="H12256">
        <v>8850.4084128738195</v>
      </c>
      <c r="I12256">
        <v>4570.0568234045804</v>
      </c>
    </row>
    <row r="12257" spans="1:9" x14ac:dyDescent="0.25">
      <c r="A12257" t="s">
        <v>81</v>
      </c>
      <c r="B12257">
        <v>2009</v>
      </c>
      <c r="C12257">
        <v>3</v>
      </c>
      <c r="D12257">
        <v>9777.2145328315291</v>
      </c>
      <c r="E12257">
        <v>34890.4427728671</v>
      </c>
      <c r="F12257">
        <v>3145.6645210633301</v>
      </c>
      <c r="G12257">
        <v>1527.8444358484801</v>
      </c>
      <c r="H12257">
        <v>8387.6539458720508</v>
      </c>
      <c r="I12257">
        <v>7346.2969427998096</v>
      </c>
    </row>
    <row r="12258" spans="1:9" x14ac:dyDescent="0.25">
      <c r="A12258" t="s">
        <v>81</v>
      </c>
      <c r="B12258">
        <v>2009</v>
      </c>
      <c r="C12258">
        <v>4</v>
      </c>
      <c r="D12258">
        <v>11274.483289613099</v>
      </c>
      <c r="E12258">
        <v>34083.271099671299</v>
      </c>
      <c r="F12258">
        <v>3239.96163135098</v>
      </c>
      <c r="G12258">
        <v>1611.2824429402201</v>
      </c>
      <c r="H12258">
        <v>10855.7719299153</v>
      </c>
      <c r="I12258">
        <v>9083.6634186411302</v>
      </c>
    </row>
    <row r="12259" spans="1:9" x14ac:dyDescent="0.25">
      <c r="A12259" t="s">
        <v>81</v>
      </c>
      <c r="B12259">
        <v>2009</v>
      </c>
      <c r="C12259">
        <v>5</v>
      </c>
      <c r="D12259">
        <v>13461.6651083897</v>
      </c>
      <c r="E12259">
        <v>32434.0286889749</v>
      </c>
      <c r="F12259">
        <v>632.43832647312604</v>
      </c>
      <c r="G12259">
        <v>294.88051092970898</v>
      </c>
      <c r="H12259">
        <v>4449.9500579474598</v>
      </c>
      <c r="I12259">
        <v>11040.4187058514</v>
      </c>
    </row>
    <row r="12260" spans="1:9" x14ac:dyDescent="0.25">
      <c r="A12260" t="s">
        <v>81</v>
      </c>
      <c r="B12260">
        <v>2009</v>
      </c>
      <c r="C12260">
        <v>6</v>
      </c>
      <c r="D12260">
        <v>11827.9918955012</v>
      </c>
      <c r="E12260">
        <v>31517.678805954802</v>
      </c>
      <c r="F12260">
        <v>717.07521855585401</v>
      </c>
      <c r="G12260">
        <v>325.05774514983199</v>
      </c>
      <c r="H12260">
        <v>7017.3826277729004</v>
      </c>
      <c r="I12260">
        <v>9600.1657631900907</v>
      </c>
    </row>
    <row r="12261" spans="1:9" x14ac:dyDescent="0.25">
      <c r="A12261" t="s">
        <v>81</v>
      </c>
      <c r="B12261">
        <v>2009</v>
      </c>
      <c r="C12261">
        <v>7</v>
      </c>
      <c r="D12261">
        <v>10458.2346865822</v>
      </c>
      <c r="E12261">
        <v>30172.163244985801</v>
      </c>
      <c r="F12261">
        <v>762.60603141986803</v>
      </c>
      <c r="G12261">
        <v>345.89163217932497</v>
      </c>
      <c r="H12261">
        <v>4292.3345699177398</v>
      </c>
      <c r="I12261">
        <v>8038.09851727763</v>
      </c>
    </row>
    <row r="12262" spans="1:9" x14ac:dyDescent="0.25">
      <c r="A12262" t="s">
        <v>81</v>
      </c>
      <c r="B12262">
        <v>2009</v>
      </c>
      <c r="C12262">
        <v>8</v>
      </c>
      <c r="D12262">
        <v>8663.7516358992598</v>
      </c>
      <c r="E12262">
        <v>29694.755165918599</v>
      </c>
      <c r="F12262">
        <v>629.52390096998795</v>
      </c>
      <c r="G12262">
        <v>286.96260775527998</v>
      </c>
      <c r="H12262">
        <v>3470.6315713375402</v>
      </c>
      <c r="I12262">
        <v>6481.1412114341201</v>
      </c>
    </row>
    <row r="12263" spans="1:9" x14ac:dyDescent="0.25">
      <c r="A12263" t="s">
        <v>81</v>
      </c>
      <c r="B12263">
        <v>2009</v>
      </c>
      <c r="C12263">
        <v>9</v>
      </c>
      <c r="D12263">
        <v>5229.0793173873899</v>
      </c>
      <c r="E12263">
        <v>31754.1837766342</v>
      </c>
      <c r="F12263">
        <v>1497.45225732213</v>
      </c>
      <c r="G12263">
        <v>743.18751158955297</v>
      </c>
      <c r="H12263">
        <v>6539.9029690465904</v>
      </c>
      <c r="I12263">
        <v>4314.0889563917799</v>
      </c>
    </row>
    <row r="12264" spans="1:9" x14ac:dyDescent="0.25">
      <c r="A12264" t="s">
        <v>81</v>
      </c>
      <c r="B12264">
        <v>2009</v>
      </c>
      <c r="C12264">
        <v>10</v>
      </c>
      <c r="D12264">
        <v>4174.4153949612801</v>
      </c>
      <c r="E12264">
        <v>34552.147366302801</v>
      </c>
      <c r="F12264">
        <v>3104.2770058189399</v>
      </c>
      <c r="G12264">
        <v>1520.6733447214399</v>
      </c>
      <c r="H12264">
        <v>7720.3384676201104</v>
      </c>
      <c r="I12264">
        <v>3821.8180263374502</v>
      </c>
    </row>
    <row r="12265" spans="1:9" x14ac:dyDescent="0.25">
      <c r="A12265" t="s">
        <v>81</v>
      </c>
      <c r="B12265">
        <v>2009</v>
      </c>
      <c r="C12265">
        <v>11</v>
      </c>
      <c r="D12265">
        <v>3747.7751028102298</v>
      </c>
      <c r="E12265">
        <v>36133.708470447498</v>
      </c>
      <c r="F12265">
        <v>6473.8086683281599</v>
      </c>
      <c r="G12265">
        <v>3290.7470353202002</v>
      </c>
      <c r="H12265">
        <v>11235.929898001499</v>
      </c>
      <c r="I12265">
        <v>3417.03534028169</v>
      </c>
    </row>
    <row r="12266" spans="1:9" x14ac:dyDescent="0.25">
      <c r="A12266" t="s">
        <v>81</v>
      </c>
      <c r="B12266">
        <v>2009</v>
      </c>
      <c r="C12266">
        <v>12</v>
      </c>
      <c r="D12266">
        <v>3874.4034197201399</v>
      </c>
      <c r="E12266">
        <v>36055.817102471199</v>
      </c>
      <c r="F12266">
        <v>6804.7257620895498</v>
      </c>
      <c r="G12266">
        <v>3532.0372998167099</v>
      </c>
      <c r="H12266">
        <v>12458.454981872301</v>
      </c>
      <c r="I12266">
        <v>3279.8900497787799</v>
      </c>
    </row>
    <row r="12267" spans="1:9" x14ac:dyDescent="0.25">
      <c r="A12267" t="s">
        <v>81</v>
      </c>
      <c r="B12267">
        <v>2010</v>
      </c>
      <c r="C12267">
        <v>1</v>
      </c>
      <c r="D12267">
        <v>4370.2320395138004</v>
      </c>
      <c r="E12267">
        <v>36460.877396887197</v>
      </c>
      <c r="F12267">
        <v>4282.3927080658204</v>
      </c>
      <c r="G12267">
        <v>2196.2954296735502</v>
      </c>
      <c r="H12267">
        <v>7008.5133912310603</v>
      </c>
      <c r="I12267">
        <v>3349.58225521653</v>
      </c>
    </row>
    <row r="12268" spans="1:9" x14ac:dyDescent="0.25">
      <c r="A12268" t="s">
        <v>81</v>
      </c>
      <c r="B12268">
        <v>2010</v>
      </c>
      <c r="C12268">
        <v>2</v>
      </c>
      <c r="D12268">
        <v>5900.1913011877396</v>
      </c>
      <c r="E12268">
        <v>36254.918227754002</v>
      </c>
      <c r="F12268">
        <v>6575.1168270005901</v>
      </c>
      <c r="G12268">
        <v>3362.4791085838001</v>
      </c>
      <c r="H12268">
        <v>12795.8365552701</v>
      </c>
      <c r="I12268">
        <v>4390.5950292245097</v>
      </c>
    </row>
    <row r="12269" spans="1:9" x14ac:dyDescent="0.25">
      <c r="A12269" t="s">
        <v>81</v>
      </c>
      <c r="B12269">
        <v>2010</v>
      </c>
      <c r="C12269">
        <v>3</v>
      </c>
      <c r="D12269">
        <v>9168.7606820500896</v>
      </c>
      <c r="E12269">
        <v>35614.239048719202</v>
      </c>
      <c r="F12269">
        <v>3599.5124863627002</v>
      </c>
      <c r="G12269">
        <v>1834.8811194904799</v>
      </c>
      <c r="H12269">
        <v>9740.9031660349301</v>
      </c>
      <c r="I12269">
        <v>7129.86519349844</v>
      </c>
    </row>
    <row r="12270" spans="1:9" x14ac:dyDescent="0.25">
      <c r="A12270" t="s">
        <v>81</v>
      </c>
      <c r="B12270">
        <v>2010</v>
      </c>
      <c r="C12270">
        <v>4</v>
      </c>
      <c r="D12270">
        <v>12161.344450996299</v>
      </c>
      <c r="E12270">
        <v>34371.002804051903</v>
      </c>
      <c r="F12270">
        <v>1105.8999827228799</v>
      </c>
      <c r="G12270">
        <v>555.46082030630305</v>
      </c>
      <c r="H12270">
        <v>3188.0573429701199</v>
      </c>
      <c r="I12270">
        <v>9891.4375552238198</v>
      </c>
    </row>
    <row r="12271" spans="1:9" x14ac:dyDescent="0.25">
      <c r="A12271" t="s">
        <v>81</v>
      </c>
      <c r="B12271">
        <v>2010</v>
      </c>
      <c r="C12271">
        <v>5</v>
      </c>
      <c r="D12271">
        <v>10385.384679843801</v>
      </c>
      <c r="E12271">
        <v>34306.269929347996</v>
      </c>
      <c r="F12271">
        <v>3752.1106848866498</v>
      </c>
      <c r="G12271">
        <v>1764.45123093963</v>
      </c>
      <c r="H12271">
        <v>14425.9798234677</v>
      </c>
      <c r="I12271">
        <v>9167.0610068959995</v>
      </c>
    </row>
    <row r="12272" spans="1:9" x14ac:dyDescent="0.25">
      <c r="A12272" t="s">
        <v>81</v>
      </c>
      <c r="B12272">
        <v>2010</v>
      </c>
      <c r="C12272">
        <v>6</v>
      </c>
      <c r="D12272">
        <v>10859.0317818316</v>
      </c>
      <c r="E12272">
        <v>33777.314304864398</v>
      </c>
      <c r="F12272">
        <v>2808.6670522904701</v>
      </c>
      <c r="G12272">
        <v>1438.5114449401301</v>
      </c>
      <c r="H12272">
        <v>10329.760334995401</v>
      </c>
      <c r="I12272">
        <v>9760.1082372404198</v>
      </c>
    </row>
    <row r="12273" spans="1:9" x14ac:dyDescent="0.25">
      <c r="A12273" t="s">
        <v>81</v>
      </c>
      <c r="B12273">
        <v>2010</v>
      </c>
      <c r="C12273">
        <v>7</v>
      </c>
      <c r="D12273">
        <v>10961.6128617738</v>
      </c>
      <c r="E12273">
        <v>30799.3163385035</v>
      </c>
      <c r="F12273">
        <v>748.39745158066603</v>
      </c>
      <c r="G12273">
        <v>325.81995463714901</v>
      </c>
      <c r="H12273">
        <v>3676.3617656516099</v>
      </c>
      <c r="I12273">
        <v>8797.5542163829505</v>
      </c>
    </row>
    <row r="12274" spans="1:9" x14ac:dyDescent="0.25">
      <c r="A12274" t="s">
        <v>81</v>
      </c>
      <c r="B12274">
        <v>2010</v>
      </c>
      <c r="C12274">
        <v>8</v>
      </c>
      <c r="D12274">
        <v>7365.7800916439501</v>
      </c>
      <c r="E12274">
        <v>32069.076174271599</v>
      </c>
      <c r="F12274">
        <v>2501.8254942911599</v>
      </c>
      <c r="G12274">
        <v>1236.99209348624</v>
      </c>
      <c r="H12274">
        <v>8667.8309043784302</v>
      </c>
      <c r="I12274">
        <v>6142.1076867454003</v>
      </c>
    </row>
    <row r="12275" spans="1:9" x14ac:dyDescent="0.25">
      <c r="A12275" t="s">
        <v>81</v>
      </c>
      <c r="B12275">
        <v>2010</v>
      </c>
      <c r="C12275">
        <v>9</v>
      </c>
      <c r="D12275">
        <v>5068.17325418358</v>
      </c>
      <c r="E12275">
        <v>33703.299994696798</v>
      </c>
      <c r="F12275">
        <v>2107.7262060866701</v>
      </c>
      <c r="G12275">
        <v>1005.49721701108</v>
      </c>
      <c r="H12275">
        <v>6886.6825036386599</v>
      </c>
      <c r="I12275">
        <v>4519.28456047902</v>
      </c>
    </row>
    <row r="12276" spans="1:9" x14ac:dyDescent="0.25">
      <c r="A12276" t="s">
        <v>81</v>
      </c>
      <c r="B12276">
        <v>2010</v>
      </c>
      <c r="C12276">
        <v>10</v>
      </c>
      <c r="D12276">
        <v>3750.2232692878301</v>
      </c>
      <c r="E12276">
        <v>35334.145444594302</v>
      </c>
      <c r="F12276">
        <v>7286.6391507478402</v>
      </c>
      <c r="G12276">
        <v>3707.7182667205998</v>
      </c>
      <c r="H12276">
        <v>12548.860640569899</v>
      </c>
      <c r="I12276">
        <v>3593.3387011417099</v>
      </c>
    </row>
    <row r="12277" spans="1:9" x14ac:dyDescent="0.25">
      <c r="A12277" t="s">
        <v>81</v>
      </c>
      <c r="B12277">
        <v>2010</v>
      </c>
      <c r="C12277">
        <v>11</v>
      </c>
      <c r="D12277">
        <v>3210.15017082656</v>
      </c>
      <c r="E12277">
        <v>35783.260023363298</v>
      </c>
      <c r="F12277">
        <v>6355.6042385831297</v>
      </c>
      <c r="G12277">
        <v>3186.5282576509799</v>
      </c>
      <c r="H12277">
        <v>12781.9886610134</v>
      </c>
      <c r="I12277">
        <v>2983.5712577732502</v>
      </c>
    </row>
    <row r="12278" spans="1:9" x14ac:dyDescent="0.25">
      <c r="A12278" t="s">
        <v>81</v>
      </c>
      <c r="B12278">
        <v>2010</v>
      </c>
      <c r="C12278">
        <v>12</v>
      </c>
      <c r="D12278">
        <v>3774.4625715196698</v>
      </c>
      <c r="E12278">
        <v>36389.653957727402</v>
      </c>
      <c r="F12278">
        <v>6484.5313627652204</v>
      </c>
      <c r="G12278">
        <v>3323.1960280993699</v>
      </c>
      <c r="H12278">
        <v>11524.963087157001</v>
      </c>
      <c r="I12278">
        <v>3233.82569756468</v>
      </c>
    </row>
    <row r="12279" spans="1:9" x14ac:dyDescent="0.25">
      <c r="A12279" t="s">
        <v>81</v>
      </c>
      <c r="B12279">
        <v>2011</v>
      </c>
      <c r="C12279">
        <v>1</v>
      </c>
      <c r="D12279">
        <v>5475.3014977200301</v>
      </c>
      <c r="E12279">
        <v>36227.135108358503</v>
      </c>
      <c r="F12279">
        <v>2627.68472107862</v>
      </c>
      <c r="G12279">
        <v>1335.9396092488601</v>
      </c>
      <c r="H12279">
        <v>4663.92876682714</v>
      </c>
      <c r="I12279">
        <v>4084.98741186598</v>
      </c>
    </row>
    <row r="12280" spans="1:9" x14ac:dyDescent="0.25">
      <c r="A12280" t="s">
        <v>81</v>
      </c>
      <c r="B12280">
        <v>2011</v>
      </c>
      <c r="C12280">
        <v>2</v>
      </c>
      <c r="D12280">
        <v>7214.5064934494503</v>
      </c>
      <c r="E12280">
        <v>35992.0826985983</v>
      </c>
      <c r="F12280">
        <v>1624.4695460973701</v>
      </c>
      <c r="G12280">
        <v>798.00935670091098</v>
      </c>
      <c r="H12280">
        <v>4053.0072744070799</v>
      </c>
      <c r="I12280">
        <v>5172.1078983946099</v>
      </c>
    </row>
    <row r="12281" spans="1:9" x14ac:dyDescent="0.25">
      <c r="A12281" t="s">
        <v>81</v>
      </c>
      <c r="B12281">
        <v>2011</v>
      </c>
      <c r="C12281">
        <v>3</v>
      </c>
      <c r="D12281">
        <v>10334.048275151999</v>
      </c>
      <c r="E12281">
        <v>35424.807195384201</v>
      </c>
      <c r="F12281">
        <v>3802.4337681268598</v>
      </c>
      <c r="G12281">
        <v>1923.3656887510199</v>
      </c>
      <c r="H12281">
        <v>10527.037703697501</v>
      </c>
      <c r="I12281">
        <v>7907.3449785694402</v>
      </c>
    </row>
    <row r="12282" spans="1:9" x14ac:dyDescent="0.25">
      <c r="A12282" t="s">
        <v>81</v>
      </c>
      <c r="B12282">
        <v>2011</v>
      </c>
      <c r="C12282">
        <v>4</v>
      </c>
      <c r="D12282">
        <v>13945.252783369</v>
      </c>
      <c r="E12282">
        <v>32781.707164727603</v>
      </c>
      <c r="F12282">
        <v>614.87831750092403</v>
      </c>
      <c r="G12282">
        <v>291.14412955569901</v>
      </c>
      <c r="H12282">
        <v>3731.9768059684802</v>
      </c>
      <c r="I12282">
        <v>10696.554036879499</v>
      </c>
    </row>
    <row r="12283" spans="1:9" x14ac:dyDescent="0.25">
      <c r="A12283" t="s">
        <v>81</v>
      </c>
      <c r="B12283">
        <v>2011</v>
      </c>
      <c r="C12283">
        <v>5</v>
      </c>
      <c r="D12283">
        <v>14784.0676363033</v>
      </c>
      <c r="E12283">
        <v>29182.102657133699</v>
      </c>
      <c r="F12283">
        <v>1248.04960551104</v>
      </c>
      <c r="G12283">
        <v>552.00904486249499</v>
      </c>
      <c r="H12283">
        <v>5126.0799379704604</v>
      </c>
      <c r="I12283">
        <v>10129.441305496901</v>
      </c>
    </row>
    <row r="12284" spans="1:9" x14ac:dyDescent="0.25">
      <c r="A12284" t="s">
        <v>81</v>
      </c>
      <c r="B12284">
        <v>2011</v>
      </c>
      <c r="C12284">
        <v>6</v>
      </c>
      <c r="D12284">
        <v>11270.3774743294</v>
      </c>
      <c r="E12284">
        <v>31225.1413156981</v>
      </c>
      <c r="F12284">
        <v>1725.40659088799</v>
      </c>
      <c r="G12284">
        <v>830.37191383189702</v>
      </c>
      <c r="H12284">
        <v>10834.958767166099</v>
      </c>
      <c r="I12284">
        <v>9003.5722719031492</v>
      </c>
    </row>
    <row r="12285" spans="1:9" x14ac:dyDescent="0.25">
      <c r="A12285" t="s">
        <v>81</v>
      </c>
      <c r="B12285">
        <v>2011</v>
      </c>
      <c r="C12285">
        <v>7</v>
      </c>
      <c r="D12285">
        <v>9344.1563777801894</v>
      </c>
      <c r="E12285">
        <v>32592.600998950798</v>
      </c>
      <c r="F12285">
        <v>3393.5958905979601</v>
      </c>
      <c r="G12285">
        <v>1677.48794280825</v>
      </c>
      <c r="H12285">
        <v>14192.180876836799</v>
      </c>
      <c r="I12285">
        <v>7898.3027088961198</v>
      </c>
    </row>
    <row r="12286" spans="1:9" x14ac:dyDescent="0.25">
      <c r="A12286" t="s">
        <v>81</v>
      </c>
      <c r="B12286">
        <v>2011</v>
      </c>
      <c r="C12286">
        <v>8</v>
      </c>
      <c r="D12286">
        <v>8143.7806741025897</v>
      </c>
      <c r="E12286">
        <v>34433.7526092404</v>
      </c>
      <c r="F12286">
        <v>1574.94786598308</v>
      </c>
      <c r="G12286">
        <v>747.62781421679404</v>
      </c>
      <c r="H12286">
        <v>5759.1922785612296</v>
      </c>
      <c r="I12286">
        <v>7466.7521917205804</v>
      </c>
    </row>
    <row r="12287" spans="1:9" x14ac:dyDescent="0.25">
      <c r="A12287" t="s">
        <v>81</v>
      </c>
      <c r="B12287">
        <v>2011</v>
      </c>
      <c r="C12287">
        <v>9</v>
      </c>
      <c r="D12287">
        <v>5694.5300326388096</v>
      </c>
      <c r="E12287">
        <v>34726.767203062998</v>
      </c>
      <c r="F12287">
        <v>1974.9646368982999</v>
      </c>
      <c r="G12287">
        <v>962.613288917153</v>
      </c>
      <c r="H12287">
        <v>5219.9743991990399</v>
      </c>
      <c r="I12287">
        <v>5276.9717440612003</v>
      </c>
    </row>
    <row r="12288" spans="1:9" x14ac:dyDescent="0.25">
      <c r="A12288" t="s">
        <v>81</v>
      </c>
      <c r="B12288">
        <v>2011</v>
      </c>
      <c r="C12288">
        <v>10</v>
      </c>
      <c r="D12288">
        <v>4534.4663135976098</v>
      </c>
      <c r="E12288">
        <v>34872.354344824802</v>
      </c>
      <c r="F12288">
        <v>4830.53817784886</v>
      </c>
      <c r="G12288">
        <v>2390.1122331510701</v>
      </c>
      <c r="H12288">
        <v>10024.663931659999</v>
      </c>
      <c r="I12288">
        <v>4165.6163013627202</v>
      </c>
    </row>
    <row r="12289" spans="1:9" x14ac:dyDescent="0.25">
      <c r="A12289" t="s">
        <v>81</v>
      </c>
      <c r="B12289">
        <v>2011</v>
      </c>
      <c r="C12289">
        <v>11</v>
      </c>
      <c r="D12289">
        <v>3924.2425084468</v>
      </c>
      <c r="E12289">
        <v>35857.632470808901</v>
      </c>
      <c r="F12289">
        <v>8232.1083528951895</v>
      </c>
      <c r="G12289">
        <v>4234.45933254179</v>
      </c>
      <c r="H12289">
        <v>15599.460207343</v>
      </c>
      <c r="I12289">
        <v>3532.1954848860501</v>
      </c>
    </row>
    <row r="12290" spans="1:9" x14ac:dyDescent="0.25">
      <c r="A12290" t="s">
        <v>81</v>
      </c>
      <c r="B12290">
        <v>2011</v>
      </c>
      <c r="C12290">
        <v>12</v>
      </c>
      <c r="D12290">
        <v>4449.9831684810997</v>
      </c>
      <c r="E12290">
        <v>35532.973593396098</v>
      </c>
      <c r="F12290">
        <v>8407.2235377035504</v>
      </c>
      <c r="G12290">
        <v>4134.3213034599003</v>
      </c>
      <c r="H12290">
        <v>15112.2549820284</v>
      </c>
      <c r="I12290">
        <v>3667.4346731199698</v>
      </c>
    </row>
    <row r="12291" spans="1:9" x14ac:dyDescent="0.25">
      <c r="A12291" t="s">
        <v>81</v>
      </c>
      <c r="B12291">
        <v>2012</v>
      </c>
      <c r="C12291">
        <v>1</v>
      </c>
      <c r="D12291">
        <v>5586.0354362688904</v>
      </c>
      <c r="E12291">
        <v>35466.503923135802</v>
      </c>
      <c r="F12291">
        <v>4263.2785978133697</v>
      </c>
      <c r="G12291">
        <v>2093.4527792026802</v>
      </c>
      <c r="H12291">
        <v>8383.8309740896602</v>
      </c>
      <c r="I12291">
        <v>4086.3668620087001</v>
      </c>
    </row>
    <row r="12292" spans="1:9" x14ac:dyDescent="0.25">
      <c r="A12292" t="s">
        <v>81</v>
      </c>
      <c r="B12292">
        <v>2012</v>
      </c>
      <c r="C12292">
        <v>2</v>
      </c>
      <c r="D12292">
        <v>6433.1687141021102</v>
      </c>
      <c r="E12292">
        <v>35720.867150929102</v>
      </c>
      <c r="F12292">
        <v>820.63291896688895</v>
      </c>
      <c r="G12292">
        <v>411.04013894474002</v>
      </c>
      <c r="H12292">
        <v>655.579602888419</v>
      </c>
      <c r="I12292">
        <v>4609.6497406991703</v>
      </c>
    </row>
    <row r="12293" spans="1:9" x14ac:dyDescent="0.25">
      <c r="A12293" t="s">
        <v>81</v>
      </c>
      <c r="B12293">
        <v>2012</v>
      </c>
      <c r="C12293">
        <v>3</v>
      </c>
      <c r="D12293">
        <v>12823.630137128201</v>
      </c>
      <c r="E12293">
        <v>33271.499165805399</v>
      </c>
      <c r="F12293">
        <v>761.60817070611597</v>
      </c>
      <c r="G12293">
        <v>355.99234616246298</v>
      </c>
      <c r="H12293">
        <v>2767.0696097015102</v>
      </c>
      <c r="I12293">
        <v>9002.1845144508006</v>
      </c>
    </row>
    <row r="12294" spans="1:9" x14ac:dyDescent="0.25">
      <c r="A12294" t="s">
        <v>81</v>
      </c>
      <c r="B12294">
        <v>2012</v>
      </c>
      <c r="C12294">
        <v>4</v>
      </c>
      <c r="D12294">
        <v>10202.5528110631</v>
      </c>
      <c r="E12294">
        <v>33791.710695109898</v>
      </c>
      <c r="F12294">
        <v>4245.4255760238502</v>
      </c>
      <c r="G12294">
        <v>2107.7890485485</v>
      </c>
      <c r="H12294">
        <v>15558.7497205707</v>
      </c>
      <c r="I12294">
        <v>8148.6296042264703</v>
      </c>
    </row>
    <row r="12295" spans="1:9" x14ac:dyDescent="0.25">
      <c r="A12295" t="s">
        <v>81</v>
      </c>
      <c r="B12295">
        <v>2012</v>
      </c>
      <c r="C12295">
        <v>5</v>
      </c>
      <c r="D12295">
        <v>12734.241017922301</v>
      </c>
      <c r="E12295">
        <v>34689.1907573875</v>
      </c>
      <c r="F12295">
        <v>2117.5899344313202</v>
      </c>
      <c r="G12295">
        <v>1068.9692887947399</v>
      </c>
      <c r="H12295">
        <v>10588.7609894631</v>
      </c>
      <c r="I12295">
        <v>11437.5450634193</v>
      </c>
    </row>
    <row r="12296" spans="1:9" x14ac:dyDescent="0.25">
      <c r="A12296" t="s">
        <v>81</v>
      </c>
      <c r="B12296">
        <v>2012</v>
      </c>
      <c r="C12296">
        <v>6</v>
      </c>
      <c r="D12296">
        <v>11627.836776034599</v>
      </c>
      <c r="E12296">
        <v>34247.553078297096</v>
      </c>
      <c r="F12296">
        <v>1775.38821534146</v>
      </c>
      <c r="G12296">
        <v>839.36642435701106</v>
      </c>
      <c r="H12296">
        <v>8511.2341000784199</v>
      </c>
      <c r="I12296">
        <v>10579.7480298684</v>
      </c>
    </row>
    <row r="12297" spans="1:9" x14ac:dyDescent="0.25">
      <c r="A12297" t="s">
        <v>81</v>
      </c>
      <c r="B12297">
        <v>2012</v>
      </c>
      <c r="C12297">
        <v>7</v>
      </c>
      <c r="D12297">
        <v>10174.2143787859</v>
      </c>
      <c r="E12297">
        <v>33265.1358429147</v>
      </c>
      <c r="F12297">
        <v>1778.7440598379401</v>
      </c>
      <c r="G12297">
        <v>841.78043584990496</v>
      </c>
      <c r="H12297">
        <v>7225.1644627040296</v>
      </c>
      <c r="I12297">
        <v>8923.9086826850998</v>
      </c>
    </row>
    <row r="12298" spans="1:9" x14ac:dyDescent="0.25">
      <c r="A12298" t="s">
        <v>81</v>
      </c>
      <c r="B12298">
        <v>2012</v>
      </c>
      <c r="C12298">
        <v>8</v>
      </c>
      <c r="D12298">
        <v>8428.4246872510303</v>
      </c>
      <c r="E12298">
        <v>31872.748276668</v>
      </c>
      <c r="F12298">
        <v>1844.39285106845</v>
      </c>
      <c r="G12298">
        <v>874.40971929844795</v>
      </c>
      <c r="H12298">
        <v>8412.4900301515299</v>
      </c>
      <c r="I12298">
        <v>6963.3991321105204</v>
      </c>
    </row>
    <row r="12299" spans="1:9" x14ac:dyDescent="0.25">
      <c r="A12299" t="s">
        <v>81</v>
      </c>
      <c r="B12299">
        <v>2012</v>
      </c>
      <c r="C12299">
        <v>9</v>
      </c>
      <c r="D12299">
        <v>4955.2825302465899</v>
      </c>
      <c r="E12299">
        <v>34062.278810582698</v>
      </c>
      <c r="F12299">
        <v>4337.2671735500098</v>
      </c>
      <c r="G12299">
        <v>2116.0598148658801</v>
      </c>
      <c r="H12299">
        <v>9854.6570308638402</v>
      </c>
      <c r="I12299">
        <v>4519.7034916926596</v>
      </c>
    </row>
    <row r="12300" spans="1:9" x14ac:dyDescent="0.25">
      <c r="A12300" t="s">
        <v>81</v>
      </c>
      <c r="B12300">
        <v>2012</v>
      </c>
      <c r="C12300">
        <v>10</v>
      </c>
      <c r="D12300">
        <v>4009.64005119476</v>
      </c>
      <c r="E12300">
        <v>35684.717543111401</v>
      </c>
      <c r="F12300">
        <v>5812.4963465860001</v>
      </c>
      <c r="G12300">
        <v>2972.0666349097201</v>
      </c>
      <c r="H12300">
        <v>11565.8628368356</v>
      </c>
      <c r="I12300">
        <v>3830.21203537059</v>
      </c>
    </row>
    <row r="12301" spans="1:9" x14ac:dyDescent="0.25">
      <c r="A12301" t="s">
        <v>81</v>
      </c>
      <c r="B12301">
        <v>2012</v>
      </c>
      <c r="C12301">
        <v>11</v>
      </c>
      <c r="D12301">
        <v>3504.7657752561399</v>
      </c>
      <c r="E12301">
        <v>35367.282896939003</v>
      </c>
      <c r="F12301">
        <v>9537.8357053693508</v>
      </c>
      <c r="G12301">
        <v>4895.6422931093803</v>
      </c>
      <c r="H12301">
        <v>17283.894891030199</v>
      </c>
      <c r="I12301">
        <v>3167.5960081896401</v>
      </c>
    </row>
    <row r="12302" spans="1:9" x14ac:dyDescent="0.25">
      <c r="A12302" t="s">
        <v>81</v>
      </c>
      <c r="B12302">
        <v>2012</v>
      </c>
      <c r="C12302">
        <v>12</v>
      </c>
      <c r="D12302">
        <v>4288.02632765009</v>
      </c>
      <c r="E12302">
        <v>36176.5924939904</v>
      </c>
      <c r="F12302">
        <v>7102.8677989773696</v>
      </c>
      <c r="G12302">
        <v>3605.0439005653202</v>
      </c>
      <c r="H12302">
        <v>12808.499088090901</v>
      </c>
      <c r="I12302">
        <v>3587.2740500955301</v>
      </c>
    </row>
    <row r="12303" spans="1:9" x14ac:dyDescent="0.25">
      <c r="A12303" t="s">
        <v>81</v>
      </c>
      <c r="B12303">
        <v>2013</v>
      </c>
      <c r="C12303">
        <v>1</v>
      </c>
      <c r="D12303">
        <v>5440.6340677928401</v>
      </c>
      <c r="E12303">
        <v>36183.623867802999</v>
      </c>
      <c r="F12303">
        <v>3801.27990627606</v>
      </c>
      <c r="G12303">
        <v>1915.30909548419</v>
      </c>
      <c r="H12303">
        <v>7273.0744518913198</v>
      </c>
      <c r="I12303">
        <v>4051.2788623285901</v>
      </c>
    </row>
    <row r="12304" spans="1:9" x14ac:dyDescent="0.25">
      <c r="A12304" t="s">
        <v>81</v>
      </c>
      <c r="B12304">
        <v>2013</v>
      </c>
      <c r="C12304">
        <v>2</v>
      </c>
      <c r="D12304">
        <v>5748.8457338405697</v>
      </c>
      <c r="E12304">
        <v>36186.915154850198</v>
      </c>
      <c r="F12304">
        <v>3057.0301153791002</v>
      </c>
      <c r="G12304">
        <v>1526.1676792391399</v>
      </c>
      <c r="H12304">
        <v>5862.5549995362499</v>
      </c>
      <c r="I12304">
        <v>4248.5412799895303</v>
      </c>
    </row>
    <row r="12305" spans="1:9" x14ac:dyDescent="0.25">
      <c r="A12305" t="s">
        <v>81</v>
      </c>
      <c r="B12305">
        <v>2013</v>
      </c>
      <c r="C12305">
        <v>3</v>
      </c>
      <c r="D12305">
        <v>8575.7862306888001</v>
      </c>
      <c r="E12305">
        <v>36045.2630167436</v>
      </c>
      <c r="F12305">
        <v>6124.04357054088</v>
      </c>
      <c r="G12305">
        <v>3189.0473073038602</v>
      </c>
      <c r="H12305">
        <v>14438.7746413365</v>
      </c>
      <c r="I12305">
        <v>6706.7944225231004</v>
      </c>
    </row>
    <row r="12306" spans="1:9" x14ac:dyDescent="0.25">
      <c r="A12306" t="s">
        <v>81</v>
      </c>
      <c r="B12306">
        <v>2013</v>
      </c>
      <c r="C12306">
        <v>4</v>
      </c>
      <c r="D12306">
        <v>10975.278973582001</v>
      </c>
      <c r="E12306">
        <v>35424.835250912001</v>
      </c>
      <c r="F12306">
        <v>5092.9202627084796</v>
      </c>
      <c r="G12306">
        <v>2557.8860576126999</v>
      </c>
      <c r="H12306">
        <v>14793.6817513361</v>
      </c>
      <c r="I12306">
        <v>9300.71303031344</v>
      </c>
    </row>
    <row r="12307" spans="1:9" x14ac:dyDescent="0.25">
      <c r="A12307" t="s">
        <v>81</v>
      </c>
      <c r="B12307">
        <v>2013</v>
      </c>
      <c r="C12307">
        <v>5</v>
      </c>
      <c r="D12307">
        <v>10253.6223467824</v>
      </c>
      <c r="E12307">
        <v>35768.775446442298</v>
      </c>
      <c r="F12307">
        <v>6601.0333134061702</v>
      </c>
      <c r="G12307">
        <v>3286.59469842111</v>
      </c>
      <c r="H12307">
        <v>17663.743707835602</v>
      </c>
      <c r="I12307">
        <v>9549.2457510893091</v>
      </c>
    </row>
    <row r="12308" spans="1:9" x14ac:dyDescent="0.25">
      <c r="A12308" t="s">
        <v>81</v>
      </c>
      <c r="B12308">
        <v>2013</v>
      </c>
      <c r="C12308">
        <v>6</v>
      </c>
      <c r="D12308">
        <v>11036.1661359175</v>
      </c>
      <c r="E12308">
        <v>34478.779078108899</v>
      </c>
      <c r="F12308">
        <v>1157.2580376552</v>
      </c>
      <c r="G12308">
        <v>536.11463923042595</v>
      </c>
      <c r="H12308">
        <v>6136.8050173616402</v>
      </c>
      <c r="I12308">
        <v>10197.173156239</v>
      </c>
    </row>
    <row r="12309" spans="1:9" x14ac:dyDescent="0.25">
      <c r="A12309" t="s">
        <v>81</v>
      </c>
      <c r="B12309">
        <v>2013</v>
      </c>
      <c r="C12309">
        <v>7</v>
      </c>
      <c r="D12309">
        <v>10900.6777023747</v>
      </c>
      <c r="E12309">
        <v>32921.506522049298</v>
      </c>
      <c r="F12309">
        <v>2244.5667420991399</v>
      </c>
      <c r="G12309">
        <v>1092.53674900138</v>
      </c>
      <c r="H12309">
        <v>9514.6821219976991</v>
      </c>
      <c r="I12309">
        <v>9458.9401986310004</v>
      </c>
    </row>
    <row r="12310" spans="1:9" x14ac:dyDescent="0.25">
      <c r="A12310" t="s">
        <v>81</v>
      </c>
      <c r="B12310">
        <v>2013</v>
      </c>
      <c r="C12310">
        <v>8</v>
      </c>
      <c r="D12310">
        <v>7768.3206633967802</v>
      </c>
      <c r="E12310">
        <v>33667.490736337</v>
      </c>
      <c r="F12310">
        <v>972.23371345140197</v>
      </c>
      <c r="G12310">
        <v>455.57655281139898</v>
      </c>
      <c r="H12310">
        <v>4867.2590724168704</v>
      </c>
      <c r="I12310">
        <v>6916.7888418991997</v>
      </c>
    </row>
    <row r="12311" spans="1:9" x14ac:dyDescent="0.25">
      <c r="A12311" t="s">
        <v>81</v>
      </c>
      <c r="B12311">
        <v>2013</v>
      </c>
      <c r="C12311">
        <v>9</v>
      </c>
      <c r="D12311">
        <v>5048.5300443891301</v>
      </c>
      <c r="E12311">
        <v>34539.801836645798</v>
      </c>
      <c r="F12311">
        <v>3612.49191556902</v>
      </c>
      <c r="G12311">
        <v>1793.7802683315499</v>
      </c>
      <c r="H12311">
        <v>8473.6809687489404</v>
      </c>
      <c r="I12311">
        <v>4646.7203612385201</v>
      </c>
    </row>
    <row r="12312" spans="1:9" x14ac:dyDescent="0.25">
      <c r="A12312" t="s">
        <v>81</v>
      </c>
      <c r="B12312">
        <v>2013</v>
      </c>
      <c r="C12312">
        <v>10</v>
      </c>
      <c r="D12312">
        <v>3891.6943653689</v>
      </c>
      <c r="E12312">
        <v>35694.604835244303</v>
      </c>
      <c r="F12312">
        <v>5984.8871915238096</v>
      </c>
      <c r="G12312">
        <v>3026.0047621925301</v>
      </c>
      <c r="H12312">
        <v>12093.020519842699</v>
      </c>
      <c r="I12312">
        <v>3737.3708248140701</v>
      </c>
    </row>
    <row r="12313" spans="1:9" x14ac:dyDescent="0.25">
      <c r="A12313" t="s">
        <v>81</v>
      </c>
      <c r="B12313">
        <v>2013</v>
      </c>
      <c r="C12313">
        <v>11</v>
      </c>
      <c r="D12313">
        <v>3030.0033557226202</v>
      </c>
      <c r="E12313">
        <v>36372.1233445201</v>
      </c>
      <c r="F12313">
        <v>6852.9121751130197</v>
      </c>
      <c r="G12313">
        <v>3415.63181205413</v>
      </c>
      <c r="H12313">
        <v>11803.598534491301</v>
      </c>
      <c r="I12313">
        <v>2856.9773811773898</v>
      </c>
    </row>
    <row r="12314" spans="1:9" x14ac:dyDescent="0.25">
      <c r="A12314" t="s">
        <v>81</v>
      </c>
      <c r="B12314">
        <v>2013</v>
      </c>
      <c r="C12314">
        <v>12</v>
      </c>
      <c r="D12314">
        <v>4790.08096974819</v>
      </c>
      <c r="E12314">
        <v>36072.9646206857</v>
      </c>
      <c r="F12314">
        <v>5463.0371933958804</v>
      </c>
      <c r="G12314">
        <v>2835.3237529235398</v>
      </c>
      <c r="H12314">
        <v>9804.0906352437396</v>
      </c>
      <c r="I12314">
        <v>3940.9567965062802</v>
      </c>
    </row>
    <row r="12315" spans="1:9" x14ac:dyDescent="0.25">
      <c r="A12315" t="s">
        <v>81</v>
      </c>
      <c r="B12315">
        <v>2014</v>
      </c>
      <c r="C12315">
        <v>1</v>
      </c>
      <c r="D12315">
        <v>5596.6533549255901</v>
      </c>
      <c r="E12315">
        <v>35969.294219613403</v>
      </c>
      <c r="F12315">
        <v>7661.4670764755601</v>
      </c>
      <c r="G12315">
        <v>3996.1732766049499</v>
      </c>
      <c r="H12315">
        <v>14375.2197299365</v>
      </c>
      <c r="I12315">
        <v>4171.3041409917896</v>
      </c>
    </row>
    <row r="12316" spans="1:9" x14ac:dyDescent="0.25">
      <c r="A12316" t="s">
        <v>81</v>
      </c>
      <c r="B12316">
        <v>2014</v>
      </c>
      <c r="C12316">
        <v>2</v>
      </c>
      <c r="D12316">
        <v>6775.9360757264203</v>
      </c>
      <c r="E12316">
        <v>36223.0809336319</v>
      </c>
      <c r="F12316">
        <v>6614.3020964877596</v>
      </c>
      <c r="G12316">
        <v>3404.6612720706798</v>
      </c>
      <c r="H12316">
        <v>13839.4424865496</v>
      </c>
      <c r="I12316">
        <v>5013.7029337845597</v>
      </c>
    </row>
    <row r="12317" spans="1:9" x14ac:dyDescent="0.25">
      <c r="A12317" t="s">
        <v>81</v>
      </c>
      <c r="B12317">
        <v>2014</v>
      </c>
      <c r="C12317">
        <v>3</v>
      </c>
      <c r="D12317">
        <v>11480.649094525699</v>
      </c>
      <c r="E12317">
        <v>34759.7643544702</v>
      </c>
      <c r="F12317">
        <v>1747.82104929302</v>
      </c>
      <c r="G12317">
        <v>861.28980175904496</v>
      </c>
      <c r="H12317">
        <v>5253.0360032593499</v>
      </c>
      <c r="I12317">
        <v>8574.9731984378504</v>
      </c>
    </row>
    <row r="12318" spans="1:9" x14ac:dyDescent="0.25">
      <c r="A12318" t="s">
        <v>81</v>
      </c>
      <c r="B12318">
        <v>2014</v>
      </c>
      <c r="C12318">
        <v>4</v>
      </c>
      <c r="D12318">
        <v>12073.9995320707</v>
      </c>
      <c r="E12318">
        <v>32165.0598947043</v>
      </c>
      <c r="F12318">
        <v>1458.9698255174901</v>
      </c>
      <c r="G12318">
        <v>650.99032935348396</v>
      </c>
      <c r="H12318">
        <v>6400.5835823615898</v>
      </c>
      <c r="I12318">
        <v>8929.54486415264</v>
      </c>
    </row>
    <row r="12319" spans="1:9" x14ac:dyDescent="0.25">
      <c r="A12319" t="s">
        <v>81</v>
      </c>
      <c r="B12319">
        <v>2014</v>
      </c>
      <c r="C12319">
        <v>5</v>
      </c>
      <c r="D12319">
        <v>11868.317693991001</v>
      </c>
      <c r="E12319">
        <v>32103.272863336599</v>
      </c>
      <c r="F12319">
        <v>1720.25238324159</v>
      </c>
      <c r="G12319">
        <v>823.17859198312794</v>
      </c>
      <c r="H12319">
        <v>8244.2716447785097</v>
      </c>
      <c r="I12319">
        <v>9560.3430007098996</v>
      </c>
    </row>
    <row r="12320" spans="1:9" x14ac:dyDescent="0.25">
      <c r="A12320" t="s">
        <v>81</v>
      </c>
      <c r="B12320">
        <v>2014</v>
      </c>
      <c r="C12320">
        <v>6</v>
      </c>
      <c r="D12320">
        <v>12591.941623345199</v>
      </c>
      <c r="E12320">
        <v>30441.955113368102</v>
      </c>
      <c r="F12320">
        <v>648.82556087402895</v>
      </c>
      <c r="G12320">
        <v>303.29106837710401</v>
      </c>
      <c r="H12320">
        <v>5836.15403791276</v>
      </c>
      <c r="I12320">
        <v>9776.4163414180293</v>
      </c>
    </row>
    <row r="12321" spans="1:9" x14ac:dyDescent="0.25">
      <c r="A12321" t="s">
        <v>81</v>
      </c>
      <c r="B12321">
        <v>2014</v>
      </c>
      <c r="C12321">
        <v>7</v>
      </c>
      <c r="D12321">
        <v>8745.7204514687692</v>
      </c>
      <c r="E12321">
        <v>33788.023159267701</v>
      </c>
      <c r="F12321">
        <v>4910.6034590916097</v>
      </c>
      <c r="G12321">
        <v>2410.3833978315402</v>
      </c>
      <c r="H12321">
        <v>16559.116649102001</v>
      </c>
      <c r="I12321">
        <v>7792.1462602475904</v>
      </c>
    </row>
    <row r="12322" spans="1:9" x14ac:dyDescent="0.25">
      <c r="A12322" t="s">
        <v>81</v>
      </c>
      <c r="B12322">
        <v>2014</v>
      </c>
      <c r="C12322">
        <v>8</v>
      </c>
      <c r="D12322">
        <v>6714.3583226210003</v>
      </c>
      <c r="E12322">
        <v>35156.821647713601</v>
      </c>
      <c r="F12322">
        <v>3025.9871767530499</v>
      </c>
      <c r="G12322">
        <v>1500.1695395424499</v>
      </c>
      <c r="H12322">
        <v>8089.2360433571303</v>
      </c>
      <c r="I12322">
        <v>6317.7493488835598</v>
      </c>
    </row>
    <row r="12323" spans="1:9" x14ac:dyDescent="0.25">
      <c r="A12323" t="s">
        <v>81</v>
      </c>
      <c r="B12323">
        <v>2014</v>
      </c>
      <c r="C12323">
        <v>9</v>
      </c>
      <c r="D12323">
        <v>5193.0412836730402</v>
      </c>
      <c r="E12323">
        <v>35373.507696620603</v>
      </c>
      <c r="F12323">
        <v>3317.0260182448101</v>
      </c>
      <c r="G12323">
        <v>1669.98605634201</v>
      </c>
      <c r="H12323">
        <v>8123.9895132163902</v>
      </c>
      <c r="I12323">
        <v>4929.9209738139498</v>
      </c>
    </row>
    <row r="12324" spans="1:9" x14ac:dyDescent="0.25">
      <c r="A12324" t="s">
        <v>81</v>
      </c>
      <c r="B12324">
        <v>2014</v>
      </c>
      <c r="C12324">
        <v>10</v>
      </c>
      <c r="D12324">
        <v>4468.7596327494102</v>
      </c>
      <c r="E12324">
        <v>36072.405784616501</v>
      </c>
      <c r="F12324">
        <v>5354.5640090686402</v>
      </c>
      <c r="G12324">
        <v>2654.7968587485102</v>
      </c>
      <c r="H12324">
        <v>10252.821641258701</v>
      </c>
      <c r="I12324">
        <v>4292.6483272577198</v>
      </c>
    </row>
    <row r="12325" spans="1:9" x14ac:dyDescent="0.25">
      <c r="A12325" t="s">
        <v>81</v>
      </c>
      <c r="B12325">
        <v>2014</v>
      </c>
      <c r="C12325">
        <v>11</v>
      </c>
      <c r="D12325">
        <v>3692.4629204041098</v>
      </c>
      <c r="E12325">
        <v>35630.080684442801</v>
      </c>
      <c r="F12325">
        <v>13385.064283288</v>
      </c>
      <c r="G12325">
        <v>6839.7067748393101</v>
      </c>
      <c r="H12325">
        <v>25372.247525455899</v>
      </c>
      <c r="I12325">
        <v>3367.5246642753</v>
      </c>
    </row>
    <row r="12326" spans="1:9" x14ac:dyDescent="0.25">
      <c r="A12326" t="s">
        <v>81</v>
      </c>
      <c r="B12326">
        <v>2014</v>
      </c>
      <c r="C12326">
        <v>12</v>
      </c>
      <c r="D12326">
        <v>4051.4916852737301</v>
      </c>
      <c r="E12326">
        <v>36209.964806641001</v>
      </c>
      <c r="F12326">
        <v>4162.2900107192199</v>
      </c>
      <c r="G12326">
        <v>2108.1995602308102</v>
      </c>
      <c r="H12326">
        <v>6693.4788350906902</v>
      </c>
      <c r="I12326">
        <v>3396.2636698474198</v>
      </c>
    </row>
    <row r="12327" spans="1:9" x14ac:dyDescent="0.25">
      <c r="A12327" t="s">
        <v>82</v>
      </c>
      <c r="B12327">
        <v>2002</v>
      </c>
      <c r="C12327">
        <v>1</v>
      </c>
      <c r="D12327">
        <v>1791.61050724504</v>
      </c>
      <c r="E12327">
        <v>9680.6653155224503</v>
      </c>
      <c r="F12327">
        <v>196.822108582347</v>
      </c>
      <c r="G12327">
        <v>108.950999351929</v>
      </c>
      <c r="H12327">
        <v>266.76418370649299</v>
      </c>
      <c r="I12327">
        <v>1463.0962265161099</v>
      </c>
    </row>
    <row r="12328" spans="1:9" x14ac:dyDescent="0.25">
      <c r="A12328" t="s">
        <v>82</v>
      </c>
      <c r="B12328">
        <v>2002</v>
      </c>
      <c r="C12328">
        <v>2</v>
      </c>
      <c r="D12328">
        <v>2143.7195919882902</v>
      </c>
      <c r="E12328">
        <v>9470.9017458838007</v>
      </c>
      <c r="F12328">
        <v>292.38144014513398</v>
      </c>
      <c r="G12328">
        <v>165.815262455918</v>
      </c>
      <c r="H12328">
        <v>990.52337152960797</v>
      </c>
      <c r="I12328">
        <v>1657.1764539160899</v>
      </c>
    </row>
    <row r="12329" spans="1:9" x14ac:dyDescent="0.25">
      <c r="A12329" t="s">
        <v>82</v>
      </c>
      <c r="B12329">
        <v>2002</v>
      </c>
      <c r="C12329">
        <v>3</v>
      </c>
      <c r="D12329">
        <v>3137.1898604493799</v>
      </c>
      <c r="E12329">
        <v>8849.6787911604297</v>
      </c>
      <c r="F12329">
        <v>125.718908988552</v>
      </c>
      <c r="G12329">
        <v>70.115537624826402</v>
      </c>
      <c r="H12329">
        <v>141.44359439184399</v>
      </c>
      <c r="I12329">
        <v>2281.0867302511601</v>
      </c>
    </row>
    <row r="12330" spans="1:9" x14ac:dyDescent="0.25">
      <c r="A12330" t="s">
        <v>82</v>
      </c>
      <c r="B12330">
        <v>2002</v>
      </c>
      <c r="C12330">
        <v>4</v>
      </c>
      <c r="D12330">
        <v>3036.2426349207899</v>
      </c>
      <c r="E12330">
        <v>8181.7951059635998</v>
      </c>
      <c r="F12330">
        <v>128.64966847217201</v>
      </c>
      <c r="G12330">
        <v>72.008003648478194</v>
      </c>
      <c r="H12330">
        <v>744.69327748259502</v>
      </c>
      <c r="I12330">
        <v>2099.2517547543798</v>
      </c>
    </row>
    <row r="12331" spans="1:9" x14ac:dyDescent="0.25">
      <c r="A12331" t="s">
        <v>82</v>
      </c>
      <c r="B12331">
        <v>2002</v>
      </c>
      <c r="C12331">
        <v>5</v>
      </c>
      <c r="D12331">
        <v>3508.0400513182899</v>
      </c>
      <c r="E12331">
        <v>7796.0690719613604</v>
      </c>
      <c r="F12331">
        <v>169.76908524952401</v>
      </c>
      <c r="G12331">
        <v>94.930574393616197</v>
      </c>
      <c r="H12331">
        <v>1175.2931839548</v>
      </c>
      <c r="I12331">
        <v>2402.0784517389202</v>
      </c>
    </row>
    <row r="12332" spans="1:9" x14ac:dyDescent="0.25">
      <c r="A12332" t="s">
        <v>82</v>
      </c>
      <c r="B12332">
        <v>2002</v>
      </c>
      <c r="C12332">
        <v>6</v>
      </c>
      <c r="D12332">
        <v>3634.4348951638699</v>
      </c>
      <c r="E12332">
        <v>7207.0150998969903</v>
      </c>
      <c r="F12332">
        <v>104.92634368546</v>
      </c>
      <c r="G12332">
        <v>58.535408203335699</v>
      </c>
      <c r="H12332">
        <v>439.94268659907101</v>
      </c>
      <c r="I12332">
        <v>2163.4132144643099</v>
      </c>
    </row>
    <row r="12333" spans="1:9" x14ac:dyDescent="0.25">
      <c r="A12333" t="s">
        <v>82</v>
      </c>
      <c r="B12333">
        <v>2002</v>
      </c>
      <c r="C12333">
        <v>7</v>
      </c>
      <c r="D12333">
        <v>2845.9486911537601</v>
      </c>
      <c r="E12333">
        <v>7066.4571715477696</v>
      </c>
      <c r="F12333">
        <v>188.38607356851799</v>
      </c>
      <c r="G12333">
        <v>105.515079327368</v>
      </c>
      <c r="H12333">
        <v>1488.7353155443</v>
      </c>
      <c r="I12333">
        <v>1609.4519123876501</v>
      </c>
    </row>
    <row r="12334" spans="1:9" x14ac:dyDescent="0.25">
      <c r="A12334" t="s">
        <v>82</v>
      </c>
      <c r="B12334">
        <v>2002</v>
      </c>
      <c r="C12334">
        <v>8</v>
      </c>
      <c r="D12334">
        <v>2005.4553038105</v>
      </c>
      <c r="E12334">
        <v>7962.9268854003903</v>
      </c>
      <c r="F12334">
        <v>426.48888136128897</v>
      </c>
      <c r="G12334">
        <v>234.13763928648501</v>
      </c>
      <c r="H12334">
        <v>2460.3419261048798</v>
      </c>
      <c r="I12334">
        <v>1489.4137703712099</v>
      </c>
    </row>
    <row r="12335" spans="1:9" x14ac:dyDescent="0.25">
      <c r="A12335" t="s">
        <v>82</v>
      </c>
      <c r="B12335">
        <v>2002</v>
      </c>
      <c r="C12335">
        <v>9</v>
      </c>
      <c r="D12335">
        <v>1339.37557541962</v>
      </c>
      <c r="E12335">
        <v>9143.7016417565992</v>
      </c>
      <c r="F12335">
        <v>501.90537197931599</v>
      </c>
      <c r="G12335">
        <v>278.03739149825498</v>
      </c>
      <c r="H12335">
        <v>1578.92441228848</v>
      </c>
      <c r="I12335">
        <v>1262.68801862281</v>
      </c>
    </row>
    <row r="12336" spans="1:9" x14ac:dyDescent="0.25">
      <c r="A12336" t="s">
        <v>82</v>
      </c>
      <c r="B12336">
        <v>2002</v>
      </c>
      <c r="C12336">
        <v>10</v>
      </c>
      <c r="D12336">
        <v>1316.8557339602901</v>
      </c>
      <c r="E12336">
        <v>9621.2093378192094</v>
      </c>
      <c r="F12336">
        <v>882.55758936455595</v>
      </c>
      <c r="G12336">
        <v>489.21547610882601</v>
      </c>
      <c r="H12336">
        <v>1897.0343931216</v>
      </c>
      <c r="I12336">
        <v>1316.44859332292</v>
      </c>
    </row>
    <row r="12337" spans="1:9" x14ac:dyDescent="0.25">
      <c r="A12337" t="s">
        <v>82</v>
      </c>
      <c r="B12337">
        <v>2002</v>
      </c>
      <c r="C12337">
        <v>11</v>
      </c>
      <c r="D12337">
        <v>1133.2660255093199</v>
      </c>
      <c r="E12337">
        <v>9704.2507028251694</v>
      </c>
      <c r="F12337">
        <v>1119.53059449437</v>
      </c>
      <c r="G12337">
        <v>617.32485176390799</v>
      </c>
      <c r="H12337">
        <v>2121.1412145214899</v>
      </c>
      <c r="I12337">
        <v>1126.6950865792001</v>
      </c>
    </row>
    <row r="12338" spans="1:9" x14ac:dyDescent="0.25">
      <c r="A12338" t="s">
        <v>82</v>
      </c>
      <c r="B12338">
        <v>2002</v>
      </c>
      <c r="C12338">
        <v>12</v>
      </c>
      <c r="D12338">
        <v>1145.43959503664</v>
      </c>
      <c r="E12338">
        <v>9770.0003296949708</v>
      </c>
      <c r="F12338">
        <v>2419.0159769868201</v>
      </c>
      <c r="G12338">
        <v>1347.56416955444</v>
      </c>
      <c r="H12338">
        <v>4358.11227318888</v>
      </c>
      <c r="I12338">
        <v>1092.55253955073</v>
      </c>
    </row>
    <row r="12339" spans="1:9" x14ac:dyDescent="0.25">
      <c r="A12339" t="s">
        <v>82</v>
      </c>
      <c r="B12339">
        <v>2003</v>
      </c>
      <c r="C12339">
        <v>1</v>
      </c>
      <c r="D12339">
        <v>1621.7768377064599</v>
      </c>
      <c r="E12339">
        <v>9724.3719949801598</v>
      </c>
      <c r="F12339">
        <v>1494.5414817593901</v>
      </c>
      <c r="G12339">
        <v>832.40718644385299</v>
      </c>
      <c r="H12339">
        <v>3090.5131487878598</v>
      </c>
      <c r="I12339">
        <v>1361.49382125648</v>
      </c>
    </row>
    <row r="12340" spans="1:9" x14ac:dyDescent="0.25">
      <c r="A12340" t="s">
        <v>82</v>
      </c>
      <c r="B12340">
        <v>2003</v>
      </c>
      <c r="C12340">
        <v>2</v>
      </c>
      <c r="D12340">
        <v>1873.05670681274</v>
      </c>
      <c r="E12340">
        <v>9611.4800415402206</v>
      </c>
      <c r="F12340">
        <v>332.14555638434501</v>
      </c>
      <c r="G12340">
        <v>188.924279712578</v>
      </c>
      <c r="H12340">
        <v>456.17221479371199</v>
      </c>
      <c r="I12340">
        <v>1507.5269935526301</v>
      </c>
    </row>
    <row r="12341" spans="1:9" x14ac:dyDescent="0.25">
      <c r="A12341" t="s">
        <v>82</v>
      </c>
      <c r="B12341">
        <v>2003</v>
      </c>
      <c r="C12341">
        <v>3</v>
      </c>
      <c r="D12341">
        <v>3069.9268162813</v>
      </c>
      <c r="E12341">
        <v>9052.5557983061099</v>
      </c>
      <c r="F12341">
        <v>311.88433001892503</v>
      </c>
      <c r="G12341">
        <v>177.616569836401</v>
      </c>
      <c r="H12341">
        <v>766.55702540521099</v>
      </c>
      <c r="I12341">
        <v>2312.1033166050302</v>
      </c>
    </row>
    <row r="12342" spans="1:9" x14ac:dyDescent="0.25">
      <c r="A12342" t="s">
        <v>82</v>
      </c>
      <c r="B12342">
        <v>2003</v>
      </c>
      <c r="C12342">
        <v>4</v>
      </c>
      <c r="D12342">
        <v>3193.8403311505499</v>
      </c>
      <c r="E12342">
        <v>8559.5240435942796</v>
      </c>
      <c r="F12342">
        <v>171.54730301399701</v>
      </c>
      <c r="G12342">
        <v>96.710718279636296</v>
      </c>
      <c r="H12342">
        <v>1290.4112014601601</v>
      </c>
      <c r="I12342">
        <v>2409.4576489072501</v>
      </c>
    </row>
    <row r="12343" spans="1:9" x14ac:dyDescent="0.25">
      <c r="A12343" t="s">
        <v>82</v>
      </c>
      <c r="B12343">
        <v>2003</v>
      </c>
      <c r="C12343">
        <v>5</v>
      </c>
      <c r="D12343">
        <v>4090.7246990854101</v>
      </c>
      <c r="E12343">
        <v>7412.1300694225401</v>
      </c>
      <c r="F12343">
        <v>119.15523023120799</v>
      </c>
      <c r="G12343">
        <v>66.761278047040506</v>
      </c>
      <c r="H12343">
        <v>452.35280594590103</v>
      </c>
      <c r="I12343">
        <v>2469.3164409496699</v>
      </c>
    </row>
    <row r="12344" spans="1:9" x14ac:dyDescent="0.25">
      <c r="A12344" t="s">
        <v>82</v>
      </c>
      <c r="B12344">
        <v>2003</v>
      </c>
      <c r="C12344">
        <v>6</v>
      </c>
      <c r="D12344">
        <v>3988.7038701500401</v>
      </c>
      <c r="E12344">
        <v>6939.4629699656698</v>
      </c>
      <c r="F12344">
        <v>116.929334688987</v>
      </c>
      <c r="G12344">
        <v>65.475674278029501</v>
      </c>
      <c r="H12344">
        <v>680.41479080287502</v>
      </c>
      <c r="I12344">
        <v>2051.69402635498</v>
      </c>
    </row>
    <row r="12345" spans="1:9" x14ac:dyDescent="0.25">
      <c r="A12345" t="s">
        <v>82</v>
      </c>
      <c r="B12345">
        <v>2003</v>
      </c>
      <c r="C12345">
        <v>7</v>
      </c>
      <c r="D12345">
        <v>3320.5884094952798</v>
      </c>
      <c r="E12345">
        <v>6510.1056820498698</v>
      </c>
      <c r="F12345">
        <v>131.44741120530099</v>
      </c>
      <c r="G12345">
        <v>73.554581659351001</v>
      </c>
      <c r="H12345">
        <v>270.91116676756099</v>
      </c>
      <c r="I12345">
        <v>1427.0605306866</v>
      </c>
    </row>
    <row r="12346" spans="1:9" x14ac:dyDescent="0.25">
      <c r="A12346" t="s">
        <v>82</v>
      </c>
      <c r="B12346">
        <v>2003</v>
      </c>
      <c r="C12346">
        <v>8</v>
      </c>
      <c r="D12346">
        <v>2792.6110834578199</v>
      </c>
      <c r="E12346">
        <v>6563.1597572151304</v>
      </c>
      <c r="F12346">
        <v>138.82211761906299</v>
      </c>
      <c r="G12346">
        <v>76.738218038246401</v>
      </c>
      <c r="H12346">
        <v>526.74233561658002</v>
      </c>
      <c r="I12346">
        <v>1238.6701701593299</v>
      </c>
    </row>
    <row r="12347" spans="1:9" x14ac:dyDescent="0.25">
      <c r="A12347" t="s">
        <v>82</v>
      </c>
      <c r="B12347">
        <v>2003</v>
      </c>
      <c r="C12347">
        <v>9</v>
      </c>
      <c r="D12347">
        <v>1536.89490363445</v>
      </c>
      <c r="E12347">
        <v>7405.9032567964296</v>
      </c>
      <c r="F12347">
        <v>207.67419857985101</v>
      </c>
      <c r="G12347">
        <v>115.79879968974301</v>
      </c>
      <c r="H12347">
        <v>1689.8863405780201</v>
      </c>
      <c r="I12347">
        <v>951.21636547037997</v>
      </c>
    </row>
    <row r="12348" spans="1:9" x14ac:dyDescent="0.25">
      <c r="A12348" t="s">
        <v>82</v>
      </c>
      <c r="B12348">
        <v>2003</v>
      </c>
      <c r="C12348">
        <v>10</v>
      </c>
      <c r="D12348">
        <v>1137.0547780064201</v>
      </c>
      <c r="E12348">
        <v>9167.5975157421799</v>
      </c>
      <c r="F12348">
        <v>1085.09710607685</v>
      </c>
      <c r="G12348">
        <v>596.79924765014698</v>
      </c>
      <c r="H12348">
        <v>3193.8297368460599</v>
      </c>
      <c r="I12348">
        <v>1006.22477749473</v>
      </c>
    </row>
    <row r="12349" spans="1:9" x14ac:dyDescent="0.25">
      <c r="A12349" t="s">
        <v>82</v>
      </c>
      <c r="B12349">
        <v>2003</v>
      </c>
      <c r="C12349">
        <v>11</v>
      </c>
      <c r="D12349">
        <v>1089.4303953718299</v>
      </c>
      <c r="E12349">
        <v>9797.13001076402</v>
      </c>
      <c r="F12349">
        <v>1397.9152453297399</v>
      </c>
      <c r="G12349">
        <v>769.75874288787998</v>
      </c>
      <c r="H12349">
        <v>2444.683943561</v>
      </c>
      <c r="I12349">
        <v>1009.67574206225</v>
      </c>
    </row>
    <row r="12350" spans="1:9" x14ac:dyDescent="0.25">
      <c r="A12350" t="s">
        <v>82</v>
      </c>
      <c r="B12350">
        <v>2003</v>
      </c>
      <c r="C12350">
        <v>12</v>
      </c>
      <c r="D12350">
        <v>1272.3696408988501</v>
      </c>
      <c r="E12350">
        <v>9815.5544516168193</v>
      </c>
      <c r="F12350">
        <v>740.16164065539795</v>
      </c>
      <c r="G12350">
        <v>410.41075954069299</v>
      </c>
      <c r="H12350">
        <v>1212.8499290397101</v>
      </c>
      <c r="I12350">
        <v>1093.4656724812</v>
      </c>
    </row>
    <row r="12351" spans="1:9" x14ac:dyDescent="0.25">
      <c r="A12351" t="s">
        <v>82</v>
      </c>
      <c r="B12351">
        <v>2004</v>
      </c>
      <c r="C12351">
        <v>1</v>
      </c>
      <c r="D12351">
        <v>1508.5131925692299</v>
      </c>
      <c r="E12351">
        <v>9819.9492808088708</v>
      </c>
      <c r="F12351">
        <v>1306.9781387279399</v>
      </c>
      <c r="G12351">
        <v>720.87220120608299</v>
      </c>
      <c r="H12351">
        <v>2321.0739291457198</v>
      </c>
      <c r="I12351">
        <v>1195.0467746290401</v>
      </c>
    </row>
    <row r="12352" spans="1:9" x14ac:dyDescent="0.25">
      <c r="A12352" t="s">
        <v>82</v>
      </c>
      <c r="B12352">
        <v>2004</v>
      </c>
      <c r="C12352">
        <v>2</v>
      </c>
      <c r="D12352">
        <v>1916.2545462692799</v>
      </c>
      <c r="E12352">
        <v>9698.2666975309803</v>
      </c>
      <c r="F12352">
        <v>1966.9225192336201</v>
      </c>
      <c r="G12352">
        <v>1084.2113994501101</v>
      </c>
      <c r="H12352">
        <v>3981.35295508846</v>
      </c>
      <c r="I12352">
        <v>1464.7565455193901</v>
      </c>
    </row>
    <row r="12353" spans="1:9" x14ac:dyDescent="0.25">
      <c r="A12353" t="s">
        <v>82</v>
      </c>
      <c r="B12353">
        <v>2004</v>
      </c>
      <c r="C12353">
        <v>3</v>
      </c>
      <c r="D12353">
        <v>2526.7645939418198</v>
      </c>
      <c r="E12353">
        <v>9595.8210975349393</v>
      </c>
      <c r="F12353">
        <v>613.52911860236998</v>
      </c>
      <c r="G12353">
        <v>341.99276151158102</v>
      </c>
      <c r="H12353">
        <v>1613.4244364335</v>
      </c>
      <c r="I12353">
        <v>2064.3124843426599</v>
      </c>
    </row>
    <row r="12354" spans="1:9" x14ac:dyDescent="0.25">
      <c r="A12354" t="s">
        <v>82</v>
      </c>
      <c r="B12354">
        <v>2004</v>
      </c>
      <c r="C12354">
        <v>4</v>
      </c>
      <c r="D12354">
        <v>2665.6329923016101</v>
      </c>
      <c r="E12354">
        <v>9501.6736868952903</v>
      </c>
      <c r="F12354">
        <v>1394.5194969003901</v>
      </c>
      <c r="G12354">
        <v>773.11700941681295</v>
      </c>
      <c r="H12354">
        <v>3956.2741105199002</v>
      </c>
      <c r="I12354">
        <v>2353.5058869712302</v>
      </c>
    </row>
    <row r="12355" spans="1:9" x14ac:dyDescent="0.25">
      <c r="A12355" t="s">
        <v>82</v>
      </c>
      <c r="B12355">
        <v>2004</v>
      </c>
      <c r="C12355">
        <v>5</v>
      </c>
      <c r="D12355">
        <v>3135.0330416543202</v>
      </c>
      <c r="E12355">
        <v>9347.1049082315094</v>
      </c>
      <c r="F12355">
        <v>1082.1511106979599</v>
      </c>
      <c r="G12355">
        <v>601.22402364782499</v>
      </c>
      <c r="H12355">
        <v>2979.0938321988301</v>
      </c>
      <c r="I12355">
        <v>2891.6498282892999</v>
      </c>
    </row>
    <row r="12356" spans="1:9" x14ac:dyDescent="0.25">
      <c r="A12356" t="s">
        <v>82</v>
      </c>
      <c r="B12356">
        <v>2004</v>
      </c>
      <c r="C12356">
        <v>6</v>
      </c>
      <c r="D12356">
        <v>3169.1462188362798</v>
      </c>
      <c r="E12356">
        <v>8559.4781594229098</v>
      </c>
      <c r="F12356">
        <v>142.07945847547401</v>
      </c>
      <c r="G12356">
        <v>79.6137986381395</v>
      </c>
      <c r="H12356">
        <v>711.25674615596199</v>
      </c>
      <c r="I12356">
        <v>2549.8422319675101</v>
      </c>
    </row>
    <row r="12357" spans="1:9" x14ac:dyDescent="0.25">
      <c r="A12357" t="s">
        <v>82</v>
      </c>
      <c r="B12357">
        <v>2004</v>
      </c>
      <c r="C12357">
        <v>7</v>
      </c>
      <c r="D12357">
        <v>3136.9087610023998</v>
      </c>
      <c r="E12357">
        <v>7485.1247678940499</v>
      </c>
      <c r="F12357">
        <v>141.43739605540901</v>
      </c>
      <c r="G12357">
        <v>78.399990305544804</v>
      </c>
      <c r="H12357">
        <v>350.22725737470898</v>
      </c>
      <c r="I12357">
        <v>1921.2463636022901</v>
      </c>
    </row>
    <row r="12358" spans="1:9" x14ac:dyDescent="0.25">
      <c r="A12358" t="s">
        <v>82</v>
      </c>
      <c r="B12358">
        <v>2004</v>
      </c>
      <c r="C12358">
        <v>8</v>
      </c>
      <c r="D12358">
        <v>2326.0007751221901</v>
      </c>
      <c r="E12358">
        <v>7297.7132953726996</v>
      </c>
      <c r="F12358">
        <v>119.480227839977</v>
      </c>
      <c r="G12358">
        <v>66.606563729625407</v>
      </c>
      <c r="H12358">
        <v>188.75164102059401</v>
      </c>
      <c r="I12358">
        <v>1354.0432498498701</v>
      </c>
    </row>
    <row r="12359" spans="1:9" x14ac:dyDescent="0.25">
      <c r="A12359" t="s">
        <v>82</v>
      </c>
      <c r="B12359">
        <v>2004</v>
      </c>
      <c r="C12359">
        <v>9</v>
      </c>
      <c r="D12359">
        <v>1535.2231040971101</v>
      </c>
      <c r="E12359">
        <v>7601.4070281836703</v>
      </c>
      <c r="F12359">
        <v>263.17195748870199</v>
      </c>
      <c r="G12359">
        <v>145.80602251658999</v>
      </c>
      <c r="H12359">
        <v>1213.22311784782</v>
      </c>
      <c r="I12359">
        <v>969.64056257787297</v>
      </c>
    </row>
    <row r="12360" spans="1:9" x14ac:dyDescent="0.25">
      <c r="A12360" t="s">
        <v>82</v>
      </c>
      <c r="B12360">
        <v>2004</v>
      </c>
      <c r="C12360">
        <v>10</v>
      </c>
      <c r="D12360">
        <v>1254.3267535229199</v>
      </c>
      <c r="E12360">
        <v>8739.6717232174706</v>
      </c>
      <c r="F12360">
        <v>700.16119526020896</v>
      </c>
      <c r="G12360">
        <v>391.06108300321301</v>
      </c>
      <c r="H12360">
        <v>2187.74406237425</v>
      </c>
      <c r="I12360">
        <v>1025.6017813845999</v>
      </c>
    </row>
    <row r="12361" spans="1:9" x14ac:dyDescent="0.25">
      <c r="A12361" t="s">
        <v>82</v>
      </c>
      <c r="B12361">
        <v>2004</v>
      </c>
      <c r="C12361">
        <v>11</v>
      </c>
      <c r="D12361">
        <v>1041.32550351291</v>
      </c>
      <c r="E12361">
        <v>9536.9024607167103</v>
      </c>
      <c r="F12361">
        <v>982.14596669201001</v>
      </c>
      <c r="G12361">
        <v>538.08611221700903</v>
      </c>
      <c r="H12361">
        <v>1985.43228395899</v>
      </c>
      <c r="I12361">
        <v>936.44744534095696</v>
      </c>
    </row>
    <row r="12362" spans="1:9" x14ac:dyDescent="0.25">
      <c r="A12362" t="s">
        <v>82</v>
      </c>
      <c r="B12362">
        <v>2004</v>
      </c>
      <c r="C12362">
        <v>12</v>
      </c>
      <c r="D12362">
        <v>1222.9127976335401</v>
      </c>
      <c r="E12362">
        <v>9753.0826930632102</v>
      </c>
      <c r="F12362">
        <v>3080.2592576602101</v>
      </c>
      <c r="G12362">
        <v>1665.17359037865</v>
      </c>
      <c r="H12362">
        <v>5743.2161339063396</v>
      </c>
      <c r="I12362">
        <v>1046.28569320116</v>
      </c>
    </row>
    <row r="12363" spans="1:9" x14ac:dyDescent="0.25">
      <c r="A12363" t="s">
        <v>82</v>
      </c>
      <c r="B12363">
        <v>2005</v>
      </c>
      <c r="C12363">
        <v>1</v>
      </c>
      <c r="D12363">
        <v>1524.3484740722299</v>
      </c>
      <c r="E12363">
        <v>9760.6556558371103</v>
      </c>
      <c r="F12363">
        <v>940.67571066780499</v>
      </c>
      <c r="G12363">
        <v>527.85376070797304</v>
      </c>
      <c r="H12363">
        <v>1707.3150836422999</v>
      </c>
      <c r="I12363">
        <v>1197.7626591174101</v>
      </c>
    </row>
    <row r="12364" spans="1:9" x14ac:dyDescent="0.25">
      <c r="A12364" t="s">
        <v>82</v>
      </c>
      <c r="B12364">
        <v>2005</v>
      </c>
      <c r="C12364">
        <v>2</v>
      </c>
      <c r="D12364">
        <v>1623.07826526385</v>
      </c>
      <c r="E12364">
        <v>9739.7266576356506</v>
      </c>
      <c r="F12364">
        <v>1052.9990790670199</v>
      </c>
      <c r="G12364">
        <v>595.11858859260803</v>
      </c>
      <c r="H12364">
        <v>2031.2552732535401</v>
      </c>
      <c r="I12364">
        <v>1263.4690326259499</v>
      </c>
    </row>
    <row r="12365" spans="1:9" x14ac:dyDescent="0.25">
      <c r="A12365" t="s">
        <v>82</v>
      </c>
      <c r="B12365">
        <v>2005</v>
      </c>
      <c r="C12365">
        <v>3</v>
      </c>
      <c r="D12365">
        <v>2776.9402319444698</v>
      </c>
      <c r="E12365">
        <v>9461.2652924473496</v>
      </c>
      <c r="F12365">
        <v>469.190529459061</v>
      </c>
      <c r="G12365">
        <v>265.58404088655402</v>
      </c>
      <c r="H12365">
        <v>1139.66451250041</v>
      </c>
      <c r="I12365">
        <v>2184.4348286432801</v>
      </c>
    </row>
    <row r="12366" spans="1:9" x14ac:dyDescent="0.25">
      <c r="A12366" t="s">
        <v>82</v>
      </c>
      <c r="B12366">
        <v>2005</v>
      </c>
      <c r="C12366">
        <v>4</v>
      </c>
      <c r="D12366">
        <v>2921.7804491184902</v>
      </c>
      <c r="E12366">
        <v>9253.1916361570693</v>
      </c>
      <c r="F12366">
        <v>736.19315852629302</v>
      </c>
      <c r="G12366">
        <v>421.66783224276799</v>
      </c>
      <c r="H12366">
        <v>2653.74075196271</v>
      </c>
      <c r="I12366">
        <v>2453.5307841112599</v>
      </c>
    </row>
    <row r="12367" spans="1:9" x14ac:dyDescent="0.25">
      <c r="A12367" t="s">
        <v>82</v>
      </c>
      <c r="B12367">
        <v>2005</v>
      </c>
      <c r="C12367">
        <v>5</v>
      </c>
      <c r="D12367">
        <v>3750.3132114698001</v>
      </c>
      <c r="E12367">
        <v>8546.7075741870794</v>
      </c>
      <c r="F12367">
        <v>148.623679824703</v>
      </c>
      <c r="G12367">
        <v>83.821638196411399</v>
      </c>
      <c r="H12367">
        <v>862.46341415713096</v>
      </c>
      <c r="I12367">
        <v>2947.5444201391801</v>
      </c>
    </row>
    <row r="12368" spans="1:9" x14ac:dyDescent="0.25">
      <c r="A12368" t="s">
        <v>82</v>
      </c>
      <c r="B12368">
        <v>2005</v>
      </c>
      <c r="C12368">
        <v>6</v>
      </c>
      <c r="D12368">
        <v>3457.1702033771599</v>
      </c>
      <c r="E12368">
        <v>7810.8197275102302</v>
      </c>
      <c r="F12368">
        <v>130.76821251794999</v>
      </c>
      <c r="G12368">
        <v>72.930628925640605</v>
      </c>
      <c r="H12368">
        <v>787.51334616877898</v>
      </c>
      <c r="I12368">
        <v>2297.7421692880398</v>
      </c>
    </row>
    <row r="12369" spans="1:9" x14ac:dyDescent="0.25">
      <c r="A12369" t="s">
        <v>82</v>
      </c>
      <c r="B12369">
        <v>2005</v>
      </c>
      <c r="C12369">
        <v>7</v>
      </c>
      <c r="D12369">
        <v>3114.9169958657699</v>
      </c>
      <c r="E12369">
        <v>7307.0718390227603</v>
      </c>
      <c r="F12369">
        <v>127.519655010161</v>
      </c>
      <c r="G12369">
        <v>71.223998555139204</v>
      </c>
      <c r="H12369">
        <v>499.43898881245099</v>
      </c>
      <c r="I12369">
        <v>1790.0867581598</v>
      </c>
    </row>
    <row r="12370" spans="1:9" x14ac:dyDescent="0.25">
      <c r="A12370" t="s">
        <v>82</v>
      </c>
      <c r="B12370">
        <v>2005</v>
      </c>
      <c r="C12370">
        <v>8</v>
      </c>
      <c r="D12370">
        <v>2081.10896804197</v>
      </c>
      <c r="E12370">
        <v>7778.3381110226501</v>
      </c>
      <c r="F12370">
        <v>232.51456914808799</v>
      </c>
      <c r="G12370">
        <v>131.63056500056101</v>
      </c>
      <c r="H12370">
        <v>1861.82003516542</v>
      </c>
      <c r="I12370">
        <v>1336.8147176224199</v>
      </c>
    </row>
    <row r="12371" spans="1:9" x14ac:dyDescent="0.25">
      <c r="A12371" t="s">
        <v>82</v>
      </c>
      <c r="B12371">
        <v>2005</v>
      </c>
      <c r="C12371">
        <v>9</v>
      </c>
      <c r="D12371">
        <v>1406.3917743167999</v>
      </c>
      <c r="E12371">
        <v>9098.4768920192</v>
      </c>
      <c r="F12371">
        <v>818.04514841146704</v>
      </c>
      <c r="G12371">
        <v>456.64520362139001</v>
      </c>
      <c r="H12371">
        <v>2634.1018497354498</v>
      </c>
      <c r="I12371">
        <v>1186.81752915983</v>
      </c>
    </row>
    <row r="12372" spans="1:9" x14ac:dyDescent="0.25">
      <c r="A12372" t="s">
        <v>82</v>
      </c>
      <c r="B12372">
        <v>2005</v>
      </c>
      <c r="C12372">
        <v>10</v>
      </c>
      <c r="D12372">
        <v>1163.2449355461599</v>
      </c>
      <c r="E12372">
        <v>9642.7192710882591</v>
      </c>
      <c r="F12372">
        <v>2080.8871272757501</v>
      </c>
      <c r="G12372">
        <v>1159.4359715068299</v>
      </c>
      <c r="H12372">
        <v>3972.48444681405</v>
      </c>
      <c r="I12372">
        <v>1093.2650919601799</v>
      </c>
    </row>
    <row r="12373" spans="1:9" x14ac:dyDescent="0.25">
      <c r="A12373" t="s">
        <v>82</v>
      </c>
      <c r="B12373">
        <v>2005</v>
      </c>
      <c r="C12373">
        <v>11</v>
      </c>
      <c r="D12373">
        <v>985.66723014714103</v>
      </c>
      <c r="E12373">
        <v>9674.0104788943609</v>
      </c>
      <c r="F12373">
        <v>3165.3945049047002</v>
      </c>
      <c r="G12373">
        <v>1764.88953474711</v>
      </c>
      <c r="H12373">
        <v>5853.5401409596197</v>
      </c>
      <c r="I12373">
        <v>912.573786052483</v>
      </c>
    </row>
    <row r="12374" spans="1:9" x14ac:dyDescent="0.25">
      <c r="A12374" t="s">
        <v>82</v>
      </c>
      <c r="B12374">
        <v>2005</v>
      </c>
      <c r="C12374">
        <v>12</v>
      </c>
      <c r="D12374">
        <v>1059.1252229983099</v>
      </c>
      <c r="E12374">
        <v>9774.8580790972901</v>
      </c>
      <c r="F12374">
        <v>2356.69358361065</v>
      </c>
      <c r="G12374">
        <v>1302.1128369349401</v>
      </c>
      <c r="H12374">
        <v>4173.7372532341597</v>
      </c>
      <c r="I12374">
        <v>929.29529127778005</v>
      </c>
    </row>
    <row r="12375" spans="1:9" x14ac:dyDescent="0.25">
      <c r="A12375" t="s">
        <v>82</v>
      </c>
      <c r="B12375">
        <v>2006</v>
      </c>
      <c r="C12375">
        <v>1</v>
      </c>
      <c r="D12375">
        <v>1404.8366291069899</v>
      </c>
      <c r="E12375">
        <v>9751.9582336651602</v>
      </c>
      <c r="F12375">
        <v>770.711046992864</v>
      </c>
      <c r="G12375">
        <v>429.09309916673499</v>
      </c>
      <c r="H12375">
        <v>1228.06611330234</v>
      </c>
      <c r="I12375">
        <v>1115.9409777066801</v>
      </c>
    </row>
    <row r="12376" spans="1:9" x14ac:dyDescent="0.25">
      <c r="A12376" t="s">
        <v>82</v>
      </c>
      <c r="B12376">
        <v>2006</v>
      </c>
      <c r="C12376">
        <v>2</v>
      </c>
      <c r="D12376">
        <v>1778.0700933619701</v>
      </c>
      <c r="E12376">
        <v>9634.5050129417305</v>
      </c>
      <c r="F12376">
        <v>799.65588553293196</v>
      </c>
      <c r="G12376">
        <v>450.293247003342</v>
      </c>
      <c r="H12376">
        <v>1750.12276032459</v>
      </c>
      <c r="I12376">
        <v>1351.4158345840301</v>
      </c>
    </row>
    <row r="12377" spans="1:9" x14ac:dyDescent="0.25">
      <c r="A12377" t="s">
        <v>82</v>
      </c>
      <c r="B12377">
        <v>2006</v>
      </c>
      <c r="C12377">
        <v>3</v>
      </c>
      <c r="D12377">
        <v>2319.6255180719099</v>
      </c>
      <c r="E12377">
        <v>9708.1806128475891</v>
      </c>
      <c r="F12377">
        <v>984.14886943142699</v>
      </c>
      <c r="G12377">
        <v>554.53529847003097</v>
      </c>
      <c r="H12377">
        <v>2158.7140749903801</v>
      </c>
      <c r="I12377">
        <v>1932.8856942873999</v>
      </c>
    </row>
    <row r="12378" spans="1:9" x14ac:dyDescent="0.25">
      <c r="A12378" t="s">
        <v>82</v>
      </c>
      <c r="B12378">
        <v>2006</v>
      </c>
      <c r="C12378">
        <v>4</v>
      </c>
      <c r="D12378">
        <v>3053.1314703561002</v>
      </c>
      <c r="E12378">
        <v>9033.2091884802103</v>
      </c>
      <c r="F12378">
        <v>342.82142906870598</v>
      </c>
      <c r="G12378">
        <v>194.58644030765399</v>
      </c>
      <c r="H12378">
        <v>1743.0096223839801</v>
      </c>
      <c r="I12378">
        <v>2458.2555803240698</v>
      </c>
    </row>
    <row r="12379" spans="1:9" x14ac:dyDescent="0.25">
      <c r="A12379" t="s">
        <v>82</v>
      </c>
      <c r="B12379">
        <v>2006</v>
      </c>
      <c r="C12379">
        <v>5</v>
      </c>
      <c r="D12379">
        <v>3549.64939363228</v>
      </c>
      <c r="E12379">
        <v>8715.6424262960809</v>
      </c>
      <c r="F12379">
        <v>172.22395255678401</v>
      </c>
      <c r="G12379">
        <v>97.1236550054319</v>
      </c>
      <c r="H12379">
        <v>716.12176753373205</v>
      </c>
      <c r="I12379">
        <v>2827.2728562316302</v>
      </c>
    </row>
    <row r="12380" spans="1:9" x14ac:dyDescent="0.25">
      <c r="A12380" t="s">
        <v>82</v>
      </c>
      <c r="B12380">
        <v>2006</v>
      </c>
      <c r="C12380">
        <v>6</v>
      </c>
      <c r="D12380">
        <v>3331.9055945423302</v>
      </c>
      <c r="E12380">
        <v>8117.1805992109703</v>
      </c>
      <c r="F12380">
        <v>142.333351834289</v>
      </c>
      <c r="G12380">
        <v>79.587434699325996</v>
      </c>
      <c r="H12380">
        <v>813.76808451184502</v>
      </c>
      <c r="I12380">
        <v>2296.83652229681</v>
      </c>
    </row>
    <row r="12381" spans="1:9" x14ac:dyDescent="0.25">
      <c r="A12381" t="s">
        <v>82</v>
      </c>
      <c r="B12381">
        <v>2006</v>
      </c>
      <c r="C12381">
        <v>7</v>
      </c>
      <c r="D12381">
        <v>3161.0160728613801</v>
      </c>
      <c r="E12381">
        <v>7550.67752305863</v>
      </c>
      <c r="F12381">
        <v>138.66354087140201</v>
      </c>
      <c r="G12381">
        <v>77.533292620476601</v>
      </c>
      <c r="H12381">
        <v>777.93000211952199</v>
      </c>
      <c r="I12381">
        <v>1889.73613982146</v>
      </c>
    </row>
    <row r="12382" spans="1:9" x14ac:dyDescent="0.25">
      <c r="A12382" t="s">
        <v>82</v>
      </c>
      <c r="B12382">
        <v>2006</v>
      </c>
      <c r="C12382">
        <v>8</v>
      </c>
      <c r="D12382">
        <v>2091.09163610306</v>
      </c>
      <c r="E12382">
        <v>7766.8296923090302</v>
      </c>
      <c r="F12382">
        <v>166.94260019745099</v>
      </c>
      <c r="G12382">
        <v>93.161457773188104</v>
      </c>
      <c r="H12382">
        <v>1120.8504146836401</v>
      </c>
      <c r="I12382">
        <v>1313.9440163203101</v>
      </c>
    </row>
    <row r="12383" spans="1:9" x14ac:dyDescent="0.25">
      <c r="A12383" t="s">
        <v>82</v>
      </c>
      <c r="B12383">
        <v>2006</v>
      </c>
      <c r="C12383">
        <v>9</v>
      </c>
      <c r="D12383">
        <v>1600.8473476788099</v>
      </c>
      <c r="E12383">
        <v>8698.7342973406994</v>
      </c>
      <c r="F12383">
        <v>1167.80606977052</v>
      </c>
      <c r="G12383">
        <v>643.60054831912998</v>
      </c>
      <c r="H12383">
        <v>3602.6925962687701</v>
      </c>
      <c r="I12383">
        <v>1221.66268651314</v>
      </c>
    </row>
    <row r="12384" spans="1:9" x14ac:dyDescent="0.25">
      <c r="A12384" t="s">
        <v>82</v>
      </c>
      <c r="B12384">
        <v>2006</v>
      </c>
      <c r="C12384">
        <v>10</v>
      </c>
      <c r="D12384">
        <v>1356.4336271924799</v>
      </c>
      <c r="E12384">
        <v>9470.7543620194901</v>
      </c>
      <c r="F12384">
        <v>283.385677337495</v>
      </c>
      <c r="G12384">
        <v>158.55434329487301</v>
      </c>
      <c r="H12384">
        <v>646.340784916806</v>
      </c>
      <c r="I12384">
        <v>1224.07524445485</v>
      </c>
    </row>
    <row r="12385" spans="1:9" x14ac:dyDescent="0.25">
      <c r="A12385" t="s">
        <v>82</v>
      </c>
      <c r="B12385">
        <v>2006</v>
      </c>
      <c r="C12385">
        <v>11</v>
      </c>
      <c r="D12385">
        <v>1247.49341129866</v>
      </c>
      <c r="E12385">
        <v>9593.3469769505191</v>
      </c>
      <c r="F12385">
        <v>394.89954843651202</v>
      </c>
      <c r="G12385">
        <v>219.50398804759101</v>
      </c>
      <c r="H12385">
        <v>719.49875695252399</v>
      </c>
      <c r="I12385">
        <v>1104.09279073931</v>
      </c>
    </row>
    <row r="12386" spans="1:9" x14ac:dyDescent="0.25">
      <c r="A12386" t="s">
        <v>82</v>
      </c>
      <c r="B12386">
        <v>2006</v>
      </c>
      <c r="C12386">
        <v>12</v>
      </c>
      <c r="D12386">
        <v>1365.71132851891</v>
      </c>
      <c r="E12386">
        <v>9699.1338802836708</v>
      </c>
      <c r="F12386">
        <v>761.91438532215102</v>
      </c>
      <c r="G12386">
        <v>425.33859407088602</v>
      </c>
      <c r="H12386">
        <v>1399.2241962544099</v>
      </c>
      <c r="I12386">
        <v>1146.7556757334401</v>
      </c>
    </row>
    <row r="12387" spans="1:9" x14ac:dyDescent="0.25">
      <c r="A12387" t="s">
        <v>82</v>
      </c>
      <c r="B12387">
        <v>2007</v>
      </c>
      <c r="C12387">
        <v>1</v>
      </c>
      <c r="D12387">
        <v>1822.8300954460999</v>
      </c>
      <c r="E12387">
        <v>9687.7669487896892</v>
      </c>
      <c r="F12387">
        <v>679.03849618062998</v>
      </c>
      <c r="G12387">
        <v>384.43868529282298</v>
      </c>
      <c r="H12387">
        <v>1314.4110385301301</v>
      </c>
      <c r="I12387">
        <v>1388.2444488272899</v>
      </c>
    </row>
    <row r="12388" spans="1:9" x14ac:dyDescent="0.25">
      <c r="A12388" t="s">
        <v>82</v>
      </c>
      <c r="B12388">
        <v>2007</v>
      </c>
      <c r="C12388">
        <v>2</v>
      </c>
      <c r="D12388">
        <v>2012.0845048316901</v>
      </c>
      <c r="E12388">
        <v>9671.6788105410797</v>
      </c>
      <c r="F12388">
        <v>1184.21959586086</v>
      </c>
      <c r="G12388">
        <v>663.18873214226096</v>
      </c>
      <c r="H12388">
        <v>2636.3656743116399</v>
      </c>
      <c r="I12388">
        <v>1535.1765139569</v>
      </c>
    </row>
    <row r="12389" spans="1:9" x14ac:dyDescent="0.25">
      <c r="A12389" t="s">
        <v>82</v>
      </c>
      <c r="B12389">
        <v>2007</v>
      </c>
      <c r="C12389">
        <v>3</v>
      </c>
      <c r="D12389">
        <v>2661.8919258016499</v>
      </c>
      <c r="E12389">
        <v>9507.7407554747006</v>
      </c>
      <c r="F12389">
        <v>1076.0584234850201</v>
      </c>
      <c r="G12389">
        <v>610.91354663215895</v>
      </c>
      <c r="H12389">
        <v>2877.0899290618499</v>
      </c>
      <c r="I12389">
        <v>2100.5246270585199</v>
      </c>
    </row>
    <row r="12390" spans="1:9" x14ac:dyDescent="0.25">
      <c r="A12390" t="s">
        <v>82</v>
      </c>
      <c r="B12390">
        <v>2007</v>
      </c>
      <c r="C12390">
        <v>4</v>
      </c>
      <c r="D12390">
        <v>3671.1986376702498</v>
      </c>
      <c r="E12390">
        <v>8865.6288484561101</v>
      </c>
      <c r="F12390">
        <v>365.07891831633498</v>
      </c>
      <c r="G12390">
        <v>206.57378088438</v>
      </c>
      <c r="H12390">
        <v>726.50531843905503</v>
      </c>
      <c r="I12390">
        <v>2861.43959344922</v>
      </c>
    </row>
    <row r="12391" spans="1:9" x14ac:dyDescent="0.25">
      <c r="A12391" t="s">
        <v>82</v>
      </c>
      <c r="B12391">
        <v>2007</v>
      </c>
      <c r="C12391">
        <v>5</v>
      </c>
      <c r="D12391">
        <v>3595.0739130787001</v>
      </c>
      <c r="E12391">
        <v>8078.1137887130599</v>
      </c>
      <c r="F12391">
        <v>176.976163400563</v>
      </c>
      <c r="G12391">
        <v>99.228024454687699</v>
      </c>
      <c r="H12391">
        <v>1697.7712391202899</v>
      </c>
      <c r="I12391">
        <v>2510.6469169302</v>
      </c>
    </row>
    <row r="12392" spans="1:9" x14ac:dyDescent="0.25">
      <c r="A12392" t="s">
        <v>82</v>
      </c>
      <c r="B12392">
        <v>2007</v>
      </c>
      <c r="C12392">
        <v>6</v>
      </c>
      <c r="D12392">
        <v>3330.4019640271599</v>
      </c>
      <c r="E12392">
        <v>8087.2901213121804</v>
      </c>
      <c r="F12392">
        <v>192.82045760680199</v>
      </c>
      <c r="G12392">
        <v>108.896898445067</v>
      </c>
      <c r="H12392">
        <v>946.55519386869196</v>
      </c>
      <c r="I12392">
        <v>2365.26654510247</v>
      </c>
    </row>
    <row r="12393" spans="1:9" x14ac:dyDescent="0.25">
      <c r="A12393" t="s">
        <v>82</v>
      </c>
      <c r="B12393">
        <v>2007</v>
      </c>
      <c r="C12393">
        <v>7</v>
      </c>
      <c r="D12393">
        <v>3268.4158398570999</v>
      </c>
      <c r="E12393">
        <v>7132.0378872679203</v>
      </c>
      <c r="F12393">
        <v>120.504368758371</v>
      </c>
      <c r="G12393">
        <v>66.970194172413798</v>
      </c>
      <c r="H12393">
        <v>42.409224674303601</v>
      </c>
      <c r="I12393">
        <v>1737.96181662148</v>
      </c>
    </row>
    <row r="12394" spans="1:9" x14ac:dyDescent="0.25">
      <c r="A12394" t="s">
        <v>82</v>
      </c>
      <c r="B12394">
        <v>2007</v>
      </c>
      <c r="C12394">
        <v>8</v>
      </c>
      <c r="D12394">
        <v>2256.7600775555302</v>
      </c>
      <c r="E12394">
        <v>7268.5395768730205</v>
      </c>
      <c r="F12394">
        <v>141.61494080695701</v>
      </c>
      <c r="G12394">
        <v>79.022761741331493</v>
      </c>
      <c r="H12394">
        <v>1008.15603175665</v>
      </c>
      <c r="I12394">
        <v>1283.27548174663</v>
      </c>
    </row>
    <row r="12395" spans="1:9" x14ac:dyDescent="0.25">
      <c r="A12395" t="s">
        <v>82</v>
      </c>
      <c r="B12395">
        <v>2007</v>
      </c>
      <c r="C12395">
        <v>9</v>
      </c>
      <c r="D12395">
        <v>1500.7856893692899</v>
      </c>
      <c r="E12395">
        <v>7989.1342769884504</v>
      </c>
      <c r="F12395">
        <v>269.15212770885</v>
      </c>
      <c r="G12395">
        <v>150.605122204948</v>
      </c>
      <c r="H12395">
        <v>1577.5340155112301</v>
      </c>
      <c r="I12395">
        <v>1031.41450418464</v>
      </c>
    </row>
    <row r="12396" spans="1:9" x14ac:dyDescent="0.25">
      <c r="A12396" t="s">
        <v>82</v>
      </c>
      <c r="B12396">
        <v>2007</v>
      </c>
      <c r="C12396">
        <v>10</v>
      </c>
      <c r="D12396">
        <v>1226.9166323028501</v>
      </c>
      <c r="E12396">
        <v>9243.6244244197005</v>
      </c>
      <c r="F12396">
        <v>1278.90506056764</v>
      </c>
      <c r="G12396">
        <v>719.55447440951298</v>
      </c>
      <c r="H12396">
        <v>2974.7485030135499</v>
      </c>
      <c r="I12396">
        <v>1062.55126541032</v>
      </c>
    </row>
    <row r="12397" spans="1:9" x14ac:dyDescent="0.25">
      <c r="A12397" t="s">
        <v>82</v>
      </c>
      <c r="B12397">
        <v>2007</v>
      </c>
      <c r="C12397">
        <v>11</v>
      </c>
      <c r="D12397">
        <v>1081.1767347108701</v>
      </c>
      <c r="E12397">
        <v>9675.6858243609695</v>
      </c>
      <c r="F12397">
        <v>1017.38051734982</v>
      </c>
      <c r="G12397">
        <v>561.25563040857105</v>
      </c>
      <c r="H12397">
        <v>1987.6189568817099</v>
      </c>
      <c r="I12397">
        <v>985.44519233058395</v>
      </c>
    </row>
    <row r="12398" spans="1:9" x14ac:dyDescent="0.25">
      <c r="A12398" t="s">
        <v>82</v>
      </c>
      <c r="B12398">
        <v>2007</v>
      </c>
      <c r="C12398">
        <v>12</v>
      </c>
      <c r="D12398">
        <v>1196.0376432798901</v>
      </c>
      <c r="E12398">
        <v>9821.1045259947205</v>
      </c>
      <c r="F12398">
        <v>1064.49137403499</v>
      </c>
      <c r="G12398">
        <v>597.64364549026902</v>
      </c>
      <c r="H12398">
        <v>1820.26505073508</v>
      </c>
      <c r="I12398">
        <v>1039.8889252843601</v>
      </c>
    </row>
    <row r="12399" spans="1:9" x14ac:dyDescent="0.25">
      <c r="A12399" t="s">
        <v>82</v>
      </c>
      <c r="B12399">
        <v>2008</v>
      </c>
      <c r="C12399">
        <v>1</v>
      </c>
      <c r="D12399">
        <v>1656.47079701852</v>
      </c>
      <c r="E12399">
        <v>9748.3976694584599</v>
      </c>
      <c r="F12399">
        <v>1745.7767981613599</v>
      </c>
      <c r="G12399">
        <v>964.12073973276097</v>
      </c>
      <c r="H12399">
        <v>3153.9040845596801</v>
      </c>
      <c r="I12399">
        <v>1289.5776598360901</v>
      </c>
    </row>
    <row r="12400" spans="1:9" x14ac:dyDescent="0.25">
      <c r="A12400" t="s">
        <v>82</v>
      </c>
      <c r="B12400">
        <v>2008</v>
      </c>
      <c r="C12400">
        <v>2</v>
      </c>
      <c r="D12400">
        <v>2154.1723277349802</v>
      </c>
      <c r="E12400">
        <v>9099.9104123617599</v>
      </c>
      <c r="F12400">
        <v>1470.41775746027</v>
      </c>
      <c r="G12400">
        <v>830.18841596610798</v>
      </c>
      <c r="H12400">
        <v>2315.7276511026198</v>
      </c>
      <c r="I12400">
        <v>1536.7074519437999</v>
      </c>
    </row>
    <row r="12401" spans="1:9" x14ac:dyDescent="0.25">
      <c r="A12401" t="s">
        <v>82</v>
      </c>
      <c r="B12401">
        <v>2008</v>
      </c>
      <c r="C12401">
        <v>3</v>
      </c>
      <c r="D12401">
        <v>2591.5066619467798</v>
      </c>
      <c r="E12401">
        <v>9452.9138623744093</v>
      </c>
      <c r="F12401">
        <v>2001.44705218117</v>
      </c>
      <c r="G12401">
        <v>1120.1338135332501</v>
      </c>
      <c r="H12401">
        <v>5550.4283464393502</v>
      </c>
      <c r="I12401">
        <v>2075.0821509009802</v>
      </c>
    </row>
    <row r="12402" spans="1:9" x14ac:dyDescent="0.25">
      <c r="A12402" t="s">
        <v>82</v>
      </c>
      <c r="B12402">
        <v>2008</v>
      </c>
      <c r="C12402">
        <v>4</v>
      </c>
      <c r="D12402">
        <v>2838.3417149489101</v>
      </c>
      <c r="E12402">
        <v>9565.5809222097796</v>
      </c>
      <c r="F12402">
        <v>960.61101645441499</v>
      </c>
      <c r="G12402">
        <v>549.96613549644906</v>
      </c>
      <c r="H12402">
        <v>3058.7310014826098</v>
      </c>
      <c r="I12402">
        <v>2536.4168327779198</v>
      </c>
    </row>
    <row r="12403" spans="1:9" x14ac:dyDescent="0.25">
      <c r="A12403" t="s">
        <v>82</v>
      </c>
      <c r="B12403">
        <v>2008</v>
      </c>
      <c r="C12403">
        <v>5</v>
      </c>
      <c r="D12403">
        <v>3400.52636497188</v>
      </c>
      <c r="E12403">
        <v>9166.2673392938304</v>
      </c>
      <c r="F12403">
        <v>867.412998237073</v>
      </c>
      <c r="G12403">
        <v>477.43959538116201</v>
      </c>
      <c r="H12403">
        <v>3238.7103234024398</v>
      </c>
      <c r="I12403">
        <v>3036.68017156818</v>
      </c>
    </row>
    <row r="12404" spans="1:9" x14ac:dyDescent="0.25">
      <c r="A12404" t="s">
        <v>82</v>
      </c>
      <c r="B12404">
        <v>2008</v>
      </c>
      <c r="C12404">
        <v>6</v>
      </c>
      <c r="D12404">
        <v>3150.4371623122402</v>
      </c>
      <c r="E12404">
        <v>9189.8364495051592</v>
      </c>
      <c r="F12404">
        <v>219.567213858412</v>
      </c>
      <c r="G12404">
        <v>123.381414669308</v>
      </c>
      <c r="H12404">
        <v>1314.60688344147</v>
      </c>
      <c r="I12404">
        <v>2842.0367075142299</v>
      </c>
    </row>
    <row r="12405" spans="1:9" x14ac:dyDescent="0.25">
      <c r="A12405" t="s">
        <v>82</v>
      </c>
      <c r="B12405">
        <v>2008</v>
      </c>
      <c r="C12405">
        <v>7</v>
      </c>
      <c r="D12405">
        <v>3126.4419636125399</v>
      </c>
      <c r="E12405">
        <v>7876.9202047914196</v>
      </c>
      <c r="F12405">
        <v>123.47029112867401</v>
      </c>
      <c r="G12405">
        <v>68.634570903455099</v>
      </c>
      <c r="H12405">
        <v>231.243130686537</v>
      </c>
      <c r="I12405">
        <v>2157.3366844443899</v>
      </c>
    </row>
    <row r="12406" spans="1:9" x14ac:dyDescent="0.25">
      <c r="A12406" t="s">
        <v>82</v>
      </c>
      <c r="B12406">
        <v>2008</v>
      </c>
      <c r="C12406">
        <v>8</v>
      </c>
      <c r="D12406">
        <v>2631.7063238251199</v>
      </c>
      <c r="E12406">
        <v>7345.4579435876603</v>
      </c>
      <c r="F12406">
        <v>127.746301523309</v>
      </c>
      <c r="G12406">
        <v>71.020699402313895</v>
      </c>
      <c r="H12406">
        <v>191.47967086041899</v>
      </c>
      <c r="I12406">
        <v>1532.9341165415599</v>
      </c>
    </row>
    <row r="12407" spans="1:9" x14ac:dyDescent="0.25">
      <c r="A12407" t="s">
        <v>82</v>
      </c>
      <c r="B12407">
        <v>2008</v>
      </c>
      <c r="C12407">
        <v>9</v>
      </c>
      <c r="D12407">
        <v>1538.1607945512901</v>
      </c>
      <c r="E12407">
        <v>7873.9874478155598</v>
      </c>
      <c r="F12407">
        <v>177.82947948753099</v>
      </c>
      <c r="G12407">
        <v>98.207463162561595</v>
      </c>
      <c r="H12407">
        <v>1642.6827988575101</v>
      </c>
      <c r="I12407">
        <v>1003.68738679102</v>
      </c>
    </row>
    <row r="12408" spans="1:9" x14ac:dyDescent="0.25">
      <c r="A12408" t="s">
        <v>82</v>
      </c>
      <c r="B12408">
        <v>2008</v>
      </c>
      <c r="C12408">
        <v>10</v>
      </c>
      <c r="D12408">
        <v>1358.49290090568</v>
      </c>
      <c r="E12408">
        <v>8989.9888412242199</v>
      </c>
      <c r="F12408">
        <v>608.14535992109199</v>
      </c>
      <c r="G12408">
        <v>333.774217295516</v>
      </c>
      <c r="H12408">
        <v>1880.1555935638301</v>
      </c>
      <c r="I12408">
        <v>1138.9616826259401</v>
      </c>
    </row>
    <row r="12409" spans="1:9" x14ac:dyDescent="0.25">
      <c r="A12409" t="s">
        <v>82</v>
      </c>
      <c r="B12409">
        <v>2008</v>
      </c>
      <c r="C12409">
        <v>11</v>
      </c>
      <c r="D12409">
        <v>1112.6923202119101</v>
      </c>
      <c r="E12409">
        <v>9677.9974601620597</v>
      </c>
      <c r="F12409">
        <v>2246.4456812558601</v>
      </c>
      <c r="G12409">
        <v>1222.69583318743</v>
      </c>
      <c r="H12409">
        <v>4310.7156213844501</v>
      </c>
      <c r="I12409">
        <v>1010.0293094224101</v>
      </c>
    </row>
    <row r="12410" spans="1:9" x14ac:dyDescent="0.25">
      <c r="A12410" t="s">
        <v>82</v>
      </c>
      <c r="B12410">
        <v>2008</v>
      </c>
      <c r="C12410">
        <v>12</v>
      </c>
      <c r="D12410">
        <v>1188.77582297086</v>
      </c>
      <c r="E12410">
        <v>9691.4777783672998</v>
      </c>
      <c r="F12410">
        <v>3446.6251585532</v>
      </c>
      <c r="G12410">
        <v>1867.43435909292</v>
      </c>
      <c r="H12410">
        <v>6402.1999981527397</v>
      </c>
      <c r="I12410">
        <v>1011.8667976212701</v>
      </c>
    </row>
    <row r="12411" spans="1:9" x14ac:dyDescent="0.25">
      <c r="A12411" t="s">
        <v>82</v>
      </c>
      <c r="B12411">
        <v>2009</v>
      </c>
      <c r="C12411">
        <v>1</v>
      </c>
      <c r="D12411">
        <v>1447.41118953003</v>
      </c>
      <c r="E12411">
        <v>9805.3885370280495</v>
      </c>
      <c r="F12411">
        <v>2159.02862903086</v>
      </c>
      <c r="G12411">
        <v>1191.0832779284401</v>
      </c>
      <c r="H12411">
        <v>3969.5836226514998</v>
      </c>
      <c r="I12411">
        <v>1152.91771562744</v>
      </c>
    </row>
    <row r="12412" spans="1:9" x14ac:dyDescent="0.25">
      <c r="A12412" t="s">
        <v>82</v>
      </c>
      <c r="B12412">
        <v>2009</v>
      </c>
      <c r="C12412">
        <v>2</v>
      </c>
      <c r="D12412">
        <v>1776.33400226252</v>
      </c>
      <c r="E12412">
        <v>9761.9621135800207</v>
      </c>
      <c r="F12412">
        <v>984.62111552886495</v>
      </c>
      <c r="G12412">
        <v>543.09653523636905</v>
      </c>
      <c r="H12412">
        <v>1877.9096445775599</v>
      </c>
      <c r="I12412">
        <v>1389.473969677</v>
      </c>
    </row>
    <row r="12413" spans="1:9" x14ac:dyDescent="0.25">
      <c r="A12413" t="s">
        <v>82</v>
      </c>
      <c r="B12413">
        <v>2009</v>
      </c>
      <c r="C12413">
        <v>3</v>
      </c>
      <c r="D12413">
        <v>2574.2384764450599</v>
      </c>
      <c r="E12413">
        <v>9466.2563740574697</v>
      </c>
      <c r="F12413">
        <v>981.77329086335806</v>
      </c>
      <c r="G12413">
        <v>543.24864604255197</v>
      </c>
      <c r="H12413">
        <v>2449.5237725851598</v>
      </c>
      <c r="I12413">
        <v>2031.9499462987301</v>
      </c>
    </row>
    <row r="12414" spans="1:9" x14ac:dyDescent="0.25">
      <c r="A12414" t="s">
        <v>82</v>
      </c>
      <c r="B12414">
        <v>2009</v>
      </c>
      <c r="C12414">
        <v>4</v>
      </c>
      <c r="D12414">
        <v>2902.0376909909301</v>
      </c>
      <c r="E12414">
        <v>9178.7563756477502</v>
      </c>
      <c r="F12414">
        <v>526.65979816670006</v>
      </c>
      <c r="G12414">
        <v>298.622131313105</v>
      </c>
      <c r="H12414">
        <v>2240.0804048824498</v>
      </c>
      <c r="I12414">
        <v>2385.7551237067701</v>
      </c>
    </row>
    <row r="12415" spans="1:9" x14ac:dyDescent="0.25">
      <c r="A12415" t="s">
        <v>82</v>
      </c>
      <c r="B12415">
        <v>2009</v>
      </c>
      <c r="C12415">
        <v>5</v>
      </c>
      <c r="D12415">
        <v>3946.0127871066302</v>
      </c>
      <c r="E12415">
        <v>8485.5479514624094</v>
      </c>
      <c r="F12415">
        <v>154.18725100678</v>
      </c>
      <c r="G12415">
        <v>86.734657086593998</v>
      </c>
      <c r="H12415">
        <v>923.68546069608601</v>
      </c>
      <c r="I12415">
        <v>3039.4735791399298</v>
      </c>
    </row>
    <row r="12416" spans="1:9" x14ac:dyDescent="0.25">
      <c r="A12416" t="s">
        <v>82</v>
      </c>
      <c r="B12416">
        <v>2009</v>
      </c>
      <c r="C12416">
        <v>6</v>
      </c>
      <c r="D12416">
        <v>3056.0015236201498</v>
      </c>
      <c r="E12416">
        <v>8740.7734302034005</v>
      </c>
      <c r="F12416">
        <v>275.86519168351202</v>
      </c>
      <c r="G12416">
        <v>155.69748245368399</v>
      </c>
      <c r="H12416">
        <v>2200.9594020765298</v>
      </c>
      <c r="I12416">
        <v>2547.7690333455798</v>
      </c>
    </row>
    <row r="12417" spans="1:9" x14ac:dyDescent="0.25">
      <c r="A12417" t="s">
        <v>82</v>
      </c>
      <c r="B12417">
        <v>2009</v>
      </c>
      <c r="C12417">
        <v>7</v>
      </c>
      <c r="D12417">
        <v>2983.9122068957499</v>
      </c>
      <c r="E12417">
        <v>8060.2531936967498</v>
      </c>
      <c r="F12417">
        <v>122.22660855544</v>
      </c>
      <c r="G12417">
        <v>67.896457875950006</v>
      </c>
      <c r="H12417">
        <v>92.598799424583902</v>
      </c>
      <c r="I12417">
        <v>2119.68238354287</v>
      </c>
    </row>
    <row r="12418" spans="1:9" x14ac:dyDescent="0.25">
      <c r="A12418" t="s">
        <v>82</v>
      </c>
      <c r="B12418">
        <v>2009</v>
      </c>
      <c r="C12418">
        <v>8</v>
      </c>
      <c r="D12418">
        <v>2527.8969529688102</v>
      </c>
      <c r="E12418">
        <v>7449.50870654557</v>
      </c>
      <c r="F12418">
        <v>127.713490927379</v>
      </c>
      <c r="G12418">
        <v>70.923926436072406</v>
      </c>
      <c r="H12418">
        <v>193.01088676584499</v>
      </c>
      <c r="I12418">
        <v>1487.03114701871</v>
      </c>
    </row>
    <row r="12419" spans="1:9" x14ac:dyDescent="0.25">
      <c r="A12419" t="s">
        <v>82</v>
      </c>
      <c r="B12419">
        <v>2009</v>
      </c>
      <c r="C12419">
        <v>9</v>
      </c>
      <c r="D12419">
        <v>1433.38381676278</v>
      </c>
      <c r="E12419">
        <v>7917.8623425711203</v>
      </c>
      <c r="F12419">
        <v>181.46120939324399</v>
      </c>
      <c r="G12419">
        <v>100.738822626806</v>
      </c>
      <c r="H12419">
        <v>1288.64030730219</v>
      </c>
      <c r="I12419">
        <v>969.55582686830905</v>
      </c>
    </row>
    <row r="12420" spans="1:9" x14ac:dyDescent="0.25">
      <c r="A12420" t="s">
        <v>82</v>
      </c>
      <c r="B12420">
        <v>2009</v>
      </c>
      <c r="C12420">
        <v>10</v>
      </c>
      <c r="D12420">
        <v>1194.39550906867</v>
      </c>
      <c r="E12420">
        <v>9196.8547587391604</v>
      </c>
      <c r="F12420">
        <v>1074.0173166785401</v>
      </c>
      <c r="G12420">
        <v>594.05393004171799</v>
      </c>
      <c r="H12420">
        <v>3010.7656967319599</v>
      </c>
      <c r="I12420">
        <v>1038.82979150547</v>
      </c>
    </row>
    <row r="12421" spans="1:9" x14ac:dyDescent="0.25">
      <c r="A12421" t="s">
        <v>82</v>
      </c>
      <c r="B12421">
        <v>2009</v>
      </c>
      <c r="C12421">
        <v>11</v>
      </c>
      <c r="D12421">
        <v>1191.9394768178799</v>
      </c>
      <c r="E12421">
        <v>9780.3430294059708</v>
      </c>
      <c r="F12421">
        <v>1510.99767197449</v>
      </c>
      <c r="G12421">
        <v>824.39633136035502</v>
      </c>
      <c r="H12421">
        <v>2604.87279117244</v>
      </c>
      <c r="I12421">
        <v>1089.33519662761</v>
      </c>
    </row>
    <row r="12422" spans="1:9" x14ac:dyDescent="0.25">
      <c r="A12422" t="s">
        <v>82</v>
      </c>
      <c r="B12422">
        <v>2009</v>
      </c>
      <c r="C12422">
        <v>12</v>
      </c>
      <c r="D12422">
        <v>1172.7435938394501</v>
      </c>
      <c r="E12422">
        <v>9770.5444999841293</v>
      </c>
      <c r="F12422">
        <v>2386.8879158122099</v>
      </c>
      <c r="G12422">
        <v>1295.9379747473199</v>
      </c>
      <c r="H12422">
        <v>4330.1251452868401</v>
      </c>
      <c r="I12422">
        <v>1014.4984495382899</v>
      </c>
    </row>
    <row r="12423" spans="1:9" x14ac:dyDescent="0.25">
      <c r="A12423" t="s">
        <v>82</v>
      </c>
      <c r="B12423">
        <v>2010</v>
      </c>
      <c r="C12423">
        <v>1</v>
      </c>
      <c r="D12423">
        <v>1337.40127278872</v>
      </c>
      <c r="E12423">
        <v>9772.2596606251609</v>
      </c>
      <c r="F12423">
        <v>1827.0335899444401</v>
      </c>
      <c r="G12423">
        <v>997.80905798127105</v>
      </c>
      <c r="H12423">
        <v>3388.9494070846199</v>
      </c>
      <c r="I12423">
        <v>1067.60048585698</v>
      </c>
    </row>
    <row r="12424" spans="1:9" x14ac:dyDescent="0.25">
      <c r="A12424" t="s">
        <v>82</v>
      </c>
      <c r="B12424">
        <v>2010</v>
      </c>
      <c r="C12424">
        <v>2</v>
      </c>
      <c r="D12424">
        <v>1703.89638730451</v>
      </c>
      <c r="E12424">
        <v>9816.0572292054803</v>
      </c>
      <c r="F12424">
        <v>1646.77794374323</v>
      </c>
      <c r="G12424">
        <v>904.11021298204196</v>
      </c>
      <c r="H12424">
        <v>3156.7455253162002</v>
      </c>
      <c r="I12424">
        <v>1345.49118374822</v>
      </c>
    </row>
    <row r="12425" spans="1:9" x14ac:dyDescent="0.25">
      <c r="A12425" t="s">
        <v>82</v>
      </c>
      <c r="B12425">
        <v>2010</v>
      </c>
      <c r="C12425">
        <v>3</v>
      </c>
      <c r="D12425">
        <v>2480.2288448009799</v>
      </c>
      <c r="E12425">
        <v>9410.5342760811</v>
      </c>
      <c r="F12425">
        <v>1119.1622132503101</v>
      </c>
      <c r="G12425">
        <v>616.77448133904795</v>
      </c>
      <c r="H12425">
        <v>2181.14234701027</v>
      </c>
      <c r="I12425">
        <v>1971.12429530955</v>
      </c>
    </row>
    <row r="12426" spans="1:9" x14ac:dyDescent="0.25">
      <c r="A12426" t="s">
        <v>82</v>
      </c>
      <c r="B12426">
        <v>2010</v>
      </c>
      <c r="C12426">
        <v>4</v>
      </c>
      <c r="D12426">
        <v>2950.1035791819099</v>
      </c>
      <c r="E12426">
        <v>9165.2267327653608</v>
      </c>
      <c r="F12426">
        <v>356.47876426781198</v>
      </c>
      <c r="G12426">
        <v>203.039157726859</v>
      </c>
      <c r="H12426">
        <v>1975.3994462722501</v>
      </c>
      <c r="I12426">
        <v>2437.34797471909</v>
      </c>
    </row>
    <row r="12427" spans="1:9" x14ac:dyDescent="0.25">
      <c r="A12427" t="s">
        <v>82</v>
      </c>
      <c r="B12427">
        <v>2010</v>
      </c>
      <c r="C12427">
        <v>5</v>
      </c>
      <c r="D12427">
        <v>3023.7558082896599</v>
      </c>
      <c r="E12427">
        <v>9321.1861085765104</v>
      </c>
      <c r="F12427">
        <v>1088.22282974533</v>
      </c>
      <c r="G12427">
        <v>605.61652275750396</v>
      </c>
      <c r="H12427">
        <v>3525.5522598307102</v>
      </c>
      <c r="I12427">
        <v>2771.1062644284598</v>
      </c>
    </row>
    <row r="12428" spans="1:9" x14ac:dyDescent="0.25">
      <c r="A12428" t="s">
        <v>82</v>
      </c>
      <c r="B12428">
        <v>2010</v>
      </c>
      <c r="C12428">
        <v>6</v>
      </c>
      <c r="D12428">
        <v>3077.7744425395799</v>
      </c>
      <c r="E12428">
        <v>8762.0882776095696</v>
      </c>
      <c r="F12428">
        <v>142.98254633981199</v>
      </c>
      <c r="G12428">
        <v>80.174283225146596</v>
      </c>
      <c r="H12428">
        <v>1373.7454592833899</v>
      </c>
      <c r="I12428">
        <v>2595.4065195367998</v>
      </c>
    </row>
    <row r="12429" spans="1:9" x14ac:dyDescent="0.25">
      <c r="A12429" t="s">
        <v>82</v>
      </c>
      <c r="B12429">
        <v>2010</v>
      </c>
      <c r="C12429">
        <v>7</v>
      </c>
      <c r="D12429">
        <v>3004.9577064861401</v>
      </c>
      <c r="E12429">
        <v>7977.8965524209598</v>
      </c>
      <c r="F12429">
        <v>143.453463901204</v>
      </c>
      <c r="G12429">
        <v>80.323346153670798</v>
      </c>
      <c r="H12429">
        <v>900.62176759596105</v>
      </c>
      <c r="I12429">
        <v>2098.0909293075201</v>
      </c>
    </row>
    <row r="12430" spans="1:9" x14ac:dyDescent="0.25">
      <c r="A12430" t="s">
        <v>82</v>
      </c>
      <c r="B12430">
        <v>2010</v>
      </c>
      <c r="C12430">
        <v>8</v>
      </c>
      <c r="D12430">
        <v>2202.12444905763</v>
      </c>
      <c r="E12430">
        <v>8456.2041742909205</v>
      </c>
      <c r="F12430">
        <v>137.60519206153401</v>
      </c>
      <c r="G12430">
        <v>76.583528097233099</v>
      </c>
      <c r="H12430">
        <v>716.66141648597102</v>
      </c>
      <c r="I12430">
        <v>1663.2005826065699</v>
      </c>
    </row>
    <row r="12431" spans="1:9" x14ac:dyDescent="0.25">
      <c r="A12431" t="s">
        <v>82</v>
      </c>
      <c r="B12431">
        <v>2010</v>
      </c>
      <c r="C12431">
        <v>9</v>
      </c>
      <c r="D12431">
        <v>1423.42425720296</v>
      </c>
      <c r="E12431">
        <v>8750.50441344924</v>
      </c>
      <c r="F12431">
        <v>393.99438203492201</v>
      </c>
      <c r="G12431">
        <v>224.59542191930501</v>
      </c>
      <c r="H12431">
        <v>1429.3141845320599</v>
      </c>
      <c r="I12431">
        <v>1127.85083967642</v>
      </c>
    </row>
    <row r="12432" spans="1:9" x14ac:dyDescent="0.25">
      <c r="A12432" t="s">
        <v>82</v>
      </c>
      <c r="B12432">
        <v>2010</v>
      </c>
      <c r="C12432">
        <v>10</v>
      </c>
      <c r="D12432">
        <v>1094.7530347281299</v>
      </c>
      <c r="E12432">
        <v>9578.0224300856098</v>
      </c>
      <c r="F12432">
        <v>1315.94369874678</v>
      </c>
      <c r="G12432">
        <v>722.82734146227494</v>
      </c>
      <c r="H12432">
        <v>2852.8174561618198</v>
      </c>
      <c r="I12432">
        <v>1014.61761670106</v>
      </c>
    </row>
    <row r="12433" spans="1:9" x14ac:dyDescent="0.25">
      <c r="A12433" t="s">
        <v>82</v>
      </c>
      <c r="B12433">
        <v>2010</v>
      </c>
      <c r="C12433">
        <v>11</v>
      </c>
      <c r="D12433">
        <v>1065.5596387144701</v>
      </c>
      <c r="E12433">
        <v>9707.8956920622204</v>
      </c>
      <c r="F12433">
        <v>4595.8104268221296</v>
      </c>
      <c r="G12433">
        <v>2488.1701149216801</v>
      </c>
      <c r="H12433">
        <v>8306.6315164936495</v>
      </c>
      <c r="I12433">
        <v>976.45113052728198</v>
      </c>
    </row>
    <row r="12434" spans="1:9" x14ac:dyDescent="0.25">
      <c r="A12434" t="s">
        <v>82</v>
      </c>
      <c r="B12434">
        <v>2010</v>
      </c>
      <c r="C12434">
        <v>12</v>
      </c>
      <c r="D12434">
        <v>1109.8908000726601</v>
      </c>
      <c r="E12434">
        <v>9836.4453887422096</v>
      </c>
      <c r="F12434">
        <v>1417.9237419533899</v>
      </c>
      <c r="G12434">
        <v>772.36455010209602</v>
      </c>
      <c r="H12434">
        <v>2665.2296140480598</v>
      </c>
      <c r="I12434">
        <v>970.36148443574905</v>
      </c>
    </row>
    <row r="12435" spans="1:9" x14ac:dyDescent="0.25">
      <c r="A12435" t="s">
        <v>82</v>
      </c>
      <c r="B12435">
        <v>2011</v>
      </c>
      <c r="C12435">
        <v>1</v>
      </c>
      <c r="D12435">
        <v>1508.5239726638699</v>
      </c>
      <c r="E12435">
        <v>9797.5065271308995</v>
      </c>
      <c r="F12435">
        <v>818.54636235334397</v>
      </c>
      <c r="G12435">
        <v>456.91231451519201</v>
      </c>
      <c r="H12435">
        <v>1392.95652011416</v>
      </c>
      <c r="I12435">
        <v>1189.84431113545</v>
      </c>
    </row>
    <row r="12436" spans="1:9" x14ac:dyDescent="0.25">
      <c r="A12436" t="s">
        <v>82</v>
      </c>
      <c r="B12436">
        <v>2011</v>
      </c>
      <c r="C12436">
        <v>2</v>
      </c>
      <c r="D12436">
        <v>2025.44557563016</v>
      </c>
      <c r="E12436">
        <v>9644.5879942994707</v>
      </c>
      <c r="F12436">
        <v>584.85303560627597</v>
      </c>
      <c r="G12436">
        <v>323.93526698585299</v>
      </c>
      <c r="H12436">
        <v>1371.1872237406101</v>
      </c>
      <c r="I12436">
        <v>1532.7675001119701</v>
      </c>
    </row>
    <row r="12437" spans="1:9" x14ac:dyDescent="0.25">
      <c r="A12437" t="s">
        <v>82</v>
      </c>
      <c r="B12437">
        <v>2011</v>
      </c>
      <c r="C12437">
        <v>3</v>
      </c>
      <c r="D12437">
        <v>2483.2455548729499</v>
      </c>
      <c r="E12437">
        <v>9690.5389913569597</v>
      </c>
      <c r="F12437">
        <v>1657.33277201395</v>
      </c>
      <c r="G12437">
        <v>899.35462877572104</v>
      </c>
      <c r="H12437">
        <v>3802.93136204029</v>
      </c>
      <c r="I12437">
        <v>2044.85539369548</v>
      </c>
    </row>
    <row r="12438" spans="1:9" x14ac:dyDescent="0.25">
      <c r="A12438" t="s">
        <v>82</v>
      </c>
      <c r="B12438">
        <v>2011</v>
      </c>
      <c r="C12438">
        <v>4</v>
      </c>
      <c r="D12438">
        <v>3332.9311329267898</v>
      </c>
      <c r="E12438">
        <v>8792.2386326534997</v>
      </c>
      <c r="F12438">
        <v>236.638141937765</v>
      </c>
      <c r="G12438">
        <v>132.983345732868</v>
      </c>
      <c r="H12438">
        <v>969.71111666615502</v>
      </c>
      <c r="I12438">
        <v>2574.6820409727302</v>
      </c>
    </row>
    <row r="12439" spans="1:9" x14ac:dyDescent="0.25">
      <c r="A12439" t="s">
        <v>82</v>
      </c>
      <c r="B12439">
        <v>2011</v>
      </c>
      <c r="C12439">
        <v>5</v>
      </c>
      <c r="D12439">
        <v>3707.4497366486698</v>
      </c>
      <c r="E12439">
        <v>8425.3296149169892</v>
      </c>
      <c r="F12439">
        <v>426.29539836546098</v>
      </c>
      <c r="G12439">
        <v>241.59411569122699</v>
      </c>
      <c r="H12439">
        <v>1671.97325815203</v>
      </c>
      <c r="I12439">
        <v>2827.0987620361202</v>
      </c>
    </row>
    <row r="12440" spans="1:9" x14ac:dyDescent="0.25">
      <c r="A12440" t="s">
        <v>82</v>
      </c>
      <c r="B12440">
        <v>2011</v>
      </c>
      <c r="C12440">
        <v>6</v>
      </c>
      <c r="D12440">
        <v>3198.8189624756601</v>
      </c>
      <c r="E12440">
        <v>8023.8841490261802</v>
      </c>
      <c r="F12440">
        <v>119.660262559595</v>
      </c>
      <c r="G12440">
        <v>66.7507076884513</v>
      </c>
      <c r="H12440">
        <v>1008.8871049966</v>
      </c>
      <c r="I12440">
        <v>2299.4574952645999</v>
      </c>
    </row>
    <row r="12441" spans="1:9" x14ac:dyDescent="0.25">
      <c r="A12441" t="s">
        <v>82</v>
      </c>
      <c r="B12441">
        <v>2011</v>
      </c>
      <c r="C12441">
        <v>7</v>
      </c>
      <c r="D12441">
        <v>2693.40988458938</v>
      </c>
      <c r="E12441">
        <v>7826.2898469357297</v>
      </c>
      <c r="F12441">
        <v>164.34644797019101</v>
      </c>
      <c r="G12441">
        <v>91.387264324281503</v>
      </c>
      <c r="H12441">
        <v>1957.98663572953</v>
      </c>
      <c r="I12441">
        <v>1827.3876430365899</v>
      </c>
    </row>
    <row r="12442" spans="1:9" x14ac:dyDescent="0.25">
      <c r="A12442" t="s">
        <v>82</v>
      </c>
      <c r="B12442">
        <v>2011</v>
      </c>
      <c r="C12442">
        <v>8</v>
      </c>
      <c r="D12442">
        <v>2433.8572246171602</v>
      </c>
      <c r="E12442">
        <v>8232.2972767842093</v>
      </c>
      <c r="F12442">
        <v>104.21675934346899</v>
      </c>
      <c r="G12442">
        <v>57.5654380461648</v>
      </c>
      <c r="H12442">
        <v>17.006487928116002</v>
      </c>
      <c r="I12442">
        <v>1796.74535942841</v>
      </c>
    </row>
    <row r="12443" spans="1:9" x14ac:dyDescent="0.25">
      <c r="A12443" t="s">
        <v>82</v>
      </c>
      <c r="B12443">
        <v>2011</v>
      </c>
      <c r="C12443">
        <v>9</v>
      </c>
      <c r="D12443">
        <v>1748.33098138027</v>
      </c>
      <c r="E12443">
        <v>8114.08854239014</v>
      </c>
      <c r="F12443">
        <v>196.88003125845401</v>
      </c>
      <c r="G12443">
        <v>109.748410263002</v>
      </c>
      <c r="H12443">
        <v>1154.68446644655</v>
      </c>
      <c r="I12443">
        <v>1226.56196640293</v>
      </c>
    </row>
    <row r="12444" spans="1:9" x14ac:dyDescent="0.25">
      <c r="A12444" t="s">
        <v>82</v>
      </c>
      <c r="B12444">
        <v>2011</v>
      </c>
      <c r="C12444">
        <v>10</v>
      </c>
      <c r="D12444">
        <v>1287.27032119573</v>
      </c>
      <c r="E12444">
        <v>8971.3680475886504</v>
      </c>
      <c r="F12444">
        <v>705.53398837841996</v>
      </c>
      <c r="G12444">
        <v>387.15499256507297</v>
      </c>
      <c r="H12444">
        <v>2169.7039408692199</v>
      </c>
      <c r="I12444">
        <v>1063.0057446813701</v>
      </c>
    </row>
    <row r="12445" spans="1:9" x14ac:dyDescent="0.25">
      <c r="A12445" t="s">
        <v>82</v>
      </c>
      <c r="B12445">
        <v>2011</v>
      </c>
      <c r="C12445">
        <v>11</v>
      </c>
      <c r="D12445">
        <v>1212.4186626627099</v>
      </c>
      <c r="E12445">
        <v>9682.8925719580093</v>
      </c>
      <c r="F12445">
        <v>1177.9995125079399</v>
      </c>
      <c r="G12445">
        <v>645.12925562751298</v>
      </c>
      <c r="H12445">
        <v>2205.3725033967298</v>
      </c>
      <c r="I12445">
        <v>1090.6327552621101</v>
      </c>
    </row>
    <row r="12446" spans="1:9" x14ac:dyDescent="0.25">
      <c r="A12446" t="s">
        <v>82</v>
      </c>
      <c r="B12446">
        <v>2011</v>
      </c>
      <c r="C12446">
        <v>12</v>
      </c>
      <c r="D12446">
        <v>1351.0501215347099</v>
      </c>
      <c r="E12446">
        <v>9759.6126169732706</v>
      </c>
      <c r="F12446">
        <v>1195.8201821384901</v>
      </c>
      <c r="G12446">
        <v>659.57100287992705</v>
      </c>
      <c r="H12446">
        <v>2084.0804663264498</v>
      </c>
      <c r="I12446">
        <v>1149.6451457932701</v>
      </c>
    </row>
    <row r="12447" spans="1:9" x14ac:dyDescent="0.25">
      <c r="A12447" t="s">
        <v>82</v>
      </c>
      <c r="B12447">
        <v>2012</v>
      </c>
      <c r="C12447">
        <v>1</v>
      </c>
      <c r="D12447">
        <v>1800.38876714607</v>
      </c>
      <c r="E12447">
        <v>9666.8907380792207</v>
      </c>
      <c r="F12447">
        <v>488.33291050243002</v>
      </c>
      <c r="G12447">
        <v>269.29447626785498</v>
      </c>
      <c r="H12447">
        <v>1033.3509376699001</v>
      </c>
      <c r="I12447">
        <v>1375.8231017849</v>
      </c>
    </row>
    <row r="12448" spans="1:9" x14ac:dyDescent="0.25">
      <c r="A12448" t="s">
        <v>82</v>
      </c>
      <c r="B12448">
        <v>2012</v>
      </c>
      <c r="C12448">
        <v>2</v>
      </c>
      <c r="D12448">
        <v>1694.0301183060899</v>
      </c>
      <c r="E12448">
        <v>9707.6106451957694</v>
      </c>
      <c r="F12448">
        <v>977.651657272016</v>
      </c>
      <c r="G12448">
        <v>535.54436686687598</v>
      </c>
      <c r="H12448">
        <v>1727.3935002378</v>
      </c>
      <c r="I12448">
        <v>1323.1081997480101</v>
      </c>
    </row>
    <row r="12449" spans="1:9" x14ac:dyDescent="0.25">
      <c r="A12449" t="s">
        <v>82</v>
      </c>
      <c r="B12449">
        <v>2012</v>
      </c>
      <c r="C12449">
        <v>3</v>
      </c>
      <c r="D12449">
        <v>3338.1196545305902</v>
      </c>
      <c r="E12449">
        <v>8953.9949574848906</v>
      </c>
      <c r="F12449">
        <v>143.66519583803</v>
      </c>
      <c r="G12449">
        <v>80.049206904986804</v>
      </c>
      <c r="H12449">
        <v>239.31166144143901</v>
      </c>
      <c r="I12449">
        <v>2379.1446597285399</v>
      </c>
    </row>
    <row r="12450" spans="1:9" x14ac:dyDescent="0.25">
      <c r="A12450" t="s">
        <v>82</v>
      </c>
      <c r="B12450">
        <v>2012</v>
      </c>
      <c r="C12450">
        <v>4</v>
      </c>
      <c r="D12450">
        <v>2930.3482041910802</v>
      </c>
      <c r="E12450">
        <v>8662.7115981688003</v>
      </c>
      <c r="F12450">
        <v>393.77237849256801</v>
      </c>
      <c r="G12450">
        <v>222.18851175798201</v>
      </c>
      <c r="H12450">
        <v>2265.1528651942599</v>
      </c>
      <c r="I12450">
        <v>2194.7906392060299</v>
      </c>
    </row>
    <row r="12451" spans="1:9" x14ac:dyDescent="0.25">
      <c r="A12451" t="s">
        <v>82</v>
      </c>
      <c r="B12451">
        <v>2012</v>
      </c>
      <c r="C12451">
        <v>5</v>
      </c>
      <c r="D12451">
        <v>3489.90047121015</v>
      </c>
      <c r="E12451">
        <v>8867.7678875874299</v>
      </c>
      <c r="F12451">
        <v>253.03706932491099</v>
      </c>
      <c r="G12451">
        <v>141.02887555765901</v>
      </c>
      <c r="H12451">
        <v>2242.13365640544</v>
      </c>
      <c r="I12451">
        <v>2948.5334039744598</v>
      </c>
    </row>
    <row r="12452" spans="1:9" x14ac:dyDescent="0.25">
      <c r="A12452" t="s">
        <v>82</v>
      </c>
      <c r="B12452">
        <v>2012</v>
      </c>
      <c r="C12452">
        <v>6</v>
      </c>
      <c r="D12452">
        <v>3891.0054761797101</v>
      </c>
      <c r="E12452">
        <v>7996.9236504805003</v>
      </c>
      <c r="F12452">
        <v>111.06718531400099</v>
      </c>
      <c r="G12452">
        <v>61.784578601736897</v>
      </c>
      <c r="H12452">
        <v>128.48964423747799</v>
      </c>
      <c r="I12452">
        <v>2797.4746432406</v>
      </c>
    </row>
    <row r="12453" spans="1:9" x14ac:dyDescent="0.25">
      <c r="A12453" t="s">
        <v>82</v>
      </c>
      <c r="B12453">
        <v>2012</v>
      </c>
      <c r="C12453">
        <v>7</v>
      </c>
      <c r="D12453">
        <v>3327.7030876408799</v>
      </c>
      <c r="E12453">
        <v>6874.2848361451697</v>
      </c>
      <c r="F12453">
        <v>130.334467119224</v>
      </c>
      <c r="G12453">
        <v>72.881747760270201</v>
      </c>
      <c r="H12453">
        <v>426.83373901180698</v>
      </c>
      <c r="I12453">
        <v>1675.08511139603</v>
      </c>
    </row>
    <row r="12454" spans="1:9" x14ac:dyDescent="0.25">
      <c r="A12454" t="s">
        <v>82</v>
      </c>
      <c r="B12454">
        <v>2012</v>
      </c>
      <c r="C12454">
        <v>8</v>
      </c>
      <c r="D12454">
        <v>2677.4135373069298</v>
      </c>
      <c r="E12454">
        <v>7002.6672413124097</v>
      </c>
      <c r="F12454">
        <v>123.27631799601799</v>
      </c>
      <c r="G12454">
        <v>68.543803500578207</v>
      </c>
      <c r="H12454">
        <v>852.13619278505905</v>
      </c>
      <c r="I12454">
        <v>1412.39264587399</v>
      </c>
    </row>
    <row r="12455" spans="1:9" x14ac:dyDescent="0.25">
      <c r="A12455" t="s">
        <v>82</v>
      </c>
      <c r="B12455">
        <v>2012</v>
      </c>
      <c r="C12455">
        <v>9</v>
      </c>
      <c r="D12455">
        <v>1412.97430091107</v>
      </c>
      <c r="E12455">
        <v>9123.1562058564796</v>
      </c>
      <c r="F12455">
        <v>681.63865361893102</v>
      </c>
      <c r="G12455">
        <v>368.27830702083799</v>
      </c>
      <c r="H12455">
        <v>3512.5571753968902</v>
      </c>
      <c r="I12455">
        <v>1227.8845618820501</v>
      </c>
    </row>
    <row r="12456" spans="1:9" x14ac:dyDescent="0.25">
      <c r="A12456" t="s">
        <v>82</v>
      </c>
      <c r="B12456">
        <v>2012</v>
      </c>
      <c r="C12456">
        <v>10</v>
      </c>
      <c r="D12456">
        <v>1284.91602429882</v>
      </c>
      <c r="E12456">
        <v>9626.5467907200691</v>
      </c>
      <c r="F12456">
        <v>2503.9796502228101</v>
      </c>
      <c r="G12456">
        <v>1350.04787205815</v>
      </c>
      <c r="H12456">
        <v>3861.5338433019901</v>
      </c>
      <c r="I12456">
        <v>1195.3818111599601</v>
      </c>
    </row>
    <row r="12457" spans="1:9" x14ac:dyDescent="0.25">
      <c r="A12457" t="s">
        <v>82</v>
      </c>
      <c r="B12457">
        <v>2012</v>
      </c>
      <c r="C12457">
        <v>11</v>
      </c>
      <c r="D12457">
        <v>1101.6855363816601</v>
      </c>
      <c r="E12457">
        <v>9337.9943266612299</v>
      </c>
      <c r="F12457">
        <v>1822.7198995195799</v>
      </c>
      <c r="G12457">
        <v>1002.47714716062</v>
      </c>
      <c r="H12457">
        <v>4413.3566012911797</v>
      </c>
      <c r="I12457">
        <v>958.64913782367296</v>
      </c>
    </row>
    <row r="12458" spans="1:9" x14ac:dyDescent="0.25">
      <c r="A12458" t="s">
        <v>82</v>
      </c>
      <c r="B12458">
        <v>2012</v>
      </c>
      <c r="C12458">
        <v>12</v>
      </c>
      <c r="D12458">
        <v>1292.5573468799701</v>
      </c>
      <c r="E12458">
        <v>9821.3318698039293</v>
      </c>
      <c r="F12458">
        <v>1302.28665073353</v>
      </c>
      <c r="G12458">
        <v>714.42790341273803</v>
      </c>
      <c r="H12458">
        <v>2125.55379520003</v>
      </c>
      <c r="I12458">
        <v>1109.6777301060299</v>
      </c>
    </row>
    <row r="12459" spans="1:9" x14ac:dyDescent="0.25">
      <c r="A12459" t="s">
        <v>82</v>
      </c>
      <c r="B12459">
        <v>2013</v>
      </c>
      <c r="C12459">
        <v>1</v>
      </c>
      <c r="D12459">
        <v>1655.1766007808301</v>
      </c>
      <c r="E12459">
        <v>9744.3866895890897</v>
      </c>
      <c r="F12459">
        <v>1854.42026191376</v>
      </c>
      <c r="G12459">
        <v>1017.68053456936</v>
      </c>
      <c r="H12459">
        <v>3536.33903084146</v>
      </c>
      <c r="I12459">
        <v>1288.30173971096</v>
      </c>
    </row>
    <row r="12460" spans="1:9" x14ac:dyDescent="0.25">
      <c r="A12460" t="s">
        <v>82</v>
      </c>
      <c r="B12460">
        <v>2013</v>
      </c>
      <c r="C12460">
        <v>2</v>
      </c>
      <c r="D12460">
        <v>1762.27398193868</v>
      </c>
      <c r="E12460">
        <v>9671.43679740068</v>
      </c>
      <c r="F12460">
        <v>1392.1357959875199</v>
      </c>
      <c r="G12460">
        <v>763.96047988943701</v>
      </c>
      <c r="H12460">
        <v>2687.9706710027699</v>
      </c>
      <c r="I12460">
        <v>1358.52436069337</v>
      </c>
    </row>
    <row r="12461" spans="1:9" x14ac:dyDescent="0.25">
      <c r="A12461" t="s">
        <v>82</v>
      </c>
      <c r="B12461">
        <v>2013</v>
      </c>
      <c r="C12461">
        <v>3</v>
      </c>
      <c r="D12461">
        <v>2453.78415544771</v>
      </c>
      <c r="E12461">
        <v>9752.0338577586299</v>
      </c>
      <c r="F12461">
        <v>1550.3266228262401</v>
      </c>
      <c r="G12461">
        <v>850.67257171247297</v>
      </c>
      <c r="H12461">
        <v>3897.97967177588</v>
      </c>
      <c r="I12461">
        <v>2030.0615551364499</v>
      </c>
    </row>
    <row r="12462" spans="1:9" x14ac:dyDescent="0.25">
      <c r="A12462" t="s">
        <v>82</v>
      </c>
      <c r="B12462">
        <v>2013</v>
      </c>
      <c r="C12462">
        <v>4</v>
      </c>
      <c r="D12462">
        <v>3192.55239645862</v>
      </c>
      <c r="E12462">
        <v>9299.21631654054</v>
      </c>
      <c r="F12462">
        <v>407.47840419226401</v>
      </c>
      <c r="G12462">
        <v>225.813730030594</v>
      </c>
      <c r="H12462">
        <v>1246.0857580771201</v>
      </c>
      <c r="I12462">
        <v>2717.4624157604399</v>
      </c>
    </row>
    <row r="12463" spans="1:9" x14ac:dyDescent="0.25">
      <c r="A12463" t="s">
        <v>82</v>
      </c>
      <c r="B12463">
        <v>2013</v>
      </c>
      <c r="C12463">
        <v>5</v>
      </c>
      <c r="D12463">
        <v>3041.7352397148002</v>
      </c>
      <c r="E12463">
        <v>9148.2241893710307</v>
      </c>
      <c r="F12463">
        <v>708.81147598579798</v>
      </c>
      <c r="G12463">
        <v>394.56288249238497</v>
      </c>
      <c r="H12463">
        <v>3270.4161731379399</v>
      </c>
      <c r="I12463">
        <v>2697.9571749828001</v>
      </c>
    </row>
    <row r="12464" spans="1:9" x14ac:dyDescent="0.25">
      <c r="A12464" t="s">
        <v>82</v>
      </c>
      <c r="B12464">
        <v>2013</v>
      </c>
      <c r="C12464">
        <v>6</v>
      </c>
      <c r="D12464">
        <v>3319.6931019309</v>
      </c>
      <c r="E12464">
        <v>8701.0433929652409</v>
      </c>
      <c r="F12464">
        <v>165.54660291385599</v>
      </c>
      <c r="G12464">
        <v>92.192266144467894</v>
      </c>
      <c r="H12464">
        <v>750.53916340803903</v>
      </c>
      <c r="I12464">
        <v>2776.5278372052298</v>
      </c>
    </row>
    <row r="12465" spans="1:9" x14ac:dyDescent="0.25">
      <c r="A12465" t="s">
        <v>82</v>
      </c>
      <c r="B12465">
        <v>2013</v>
      </c>
      <c r="C12465">
        <v>7</v>
      </c>
      <c r="D12465">
        <v>3154.4565556141602</v>
      </c>
      <c r="E12465">
        <v>7714.6484104076399</v>
      </c>
      <c r="F12465">
        <v>121.859674797267</v>
      </c>
      <c r="G12465">
        <v>67.787994299892404</v>
      </c>
      <c r="H12465">
        <v>423.442051842571</v>
      </c>
      <c r="I12465">
        <v>2088.2637211371698</v>
      </c>
    </row>
    <row r="12466" spans="1:9" x14ac:dyDescent="0.25">
      <c r="A12466" t="s">
        <v>82</v>
      </c>
      <c r="B12466">
        <v>2013</v>
      </c>
      <c r="C12466">
        <v>8</v>
      </c>
      <c r="D12466">
        <v>2539.6857976094898</v>
      </c>
      <c r="E12466">
        <v>7467.3828874826904</v>
      </c>
      <c r="F12466">
        <v>162.25892295774</v>
      </c>
      <c r="G12466">
        <v>89.608250957811094</v>
      </c>
      <c r="H12466">
        <v>1391.8116426914401</v>
      </c>
      <c r="I12466">
        <v>1516.55355377867</v>
      </c>
    </row>
    <row r="12467" spans="1:9" x14ac:dyDescent="0.25">
      <c r="A12467" t="s">
        <v>82</v>
      </c>
      <c r="B12467">
        <v>2013</v>
      </c>
      <c r="C12467">
        <v>9</v>
      </c>
      <c r="D12467">
        <v>1656.2344616279699</v>
      </c>
      <c r="E12467">
        <v>8400.1551714788893</v>
      </c>
      <c r="F12467">
        <v>320.89998653981002</v>
      </c>
      <c r="G12467">
        <v>174.87205168146701</v>
      </c>
      <c r="H12467">
        <v>1723.1077275586799</v>
      </c>
      <c r="I12467">
        <v>1258.5194188335299</v>
      </c>
    </row>
    <row r="12468" spans="1:9" x14ac:dyDescent="0.25">
      <c r="A12468" t="s">
        <v>82</v>
      </c>
      <c r="B12468">
        <v>2013</v>
      </c>
      <c r="C12468">
        <v>10</v>
      </c>
      <c r="D12468">
        <v>1276.3693500004699</v>
      </c>
      <c r="E12468">
        <v>9608.9210385276801</v>
      </c>
      <c r="F12468">
        <v>1866.7707963773901</v>
      </c>
      <c r="G12468">
        <v>1025.2119773898701</v>
      </c>
      <c r="H12468">
        <v>3977.6358718892502</v>
      </c>
      <c r="I12468">
        <v>1186.4644967044801</v>
      </c>
    </row>
    <row r="12469" spans="1:9" x14ac:dyDescent="0.25">
      <c r="A12469" t="s">
        <v>82</v>
      </c>
      <c r="B12469">
        <v>2013</v>
      </c>
      <c r="C12469">
        <v>11</v>
      </c>
      <c r="D12469">
        <v>1021.97156490522</v>
      </c>
      <c r="E12469">
        <v>9741.0257765196293</v>
      </c>
      <c r="F12469">
        <v>2352.29703725121</v>
      </c>
      <c r="G12469">
        <v>1281.8245196517601</v>
      </c>
      <c r="H12469">
        <v>4348.2232886764295</v>
      </c>
      <c r="I12469">
        <v>947.62409709472797</v>
      </c>
    </row>
    <row r="12470" spans="1:9" x14ac:dyDescent="0.25">
      <c r="A12470" t="s">
        <v>82</v>
      </c>
      <c r="B12470">
        <v>2013</v>
      </c>
      <c r="C12470">
        <v>12</v>
      </c>
      <c r="D12470">
        <v>1421.5727868700701</v>
      </c>
      <c r="E12470">
        <v>9728.6504543153405</v>
      </c>
      <c r="F12470">
        <v>659.64391425267195</v>
      </c>
      <c r="G12470">
        <v>362.07151996606899</v>
      </c>
      <c r="H12470">
        <v>1034.5277024372001</v>
      </c>
      <c r="I12470">
        <v>1195.7802117153899</v>
      </c>
    </row>
    <row r="12471" spans="1:9" x14ac:dyDescent="0.25">
      <c r="A12471" t="s">
        <v>82</v>
      </c>
      <c r="B12471">
        <v>2014</v>
      </c>
      <c r="C12471">
        <v>1</v>
      </c>
      <c r="D12471">
        <v>1623.1234968558899</v>
      </c>
      <c r="E12471">
        <v>9715.7760042956706</v>
      </c>
      <c r="F12471">
        <v>3021.6377279070898</v>
      </c>
      <c r="G12471">
        <v>1623.12900702562</v>
      </c>
      <c r="H12471">
        <v>5266.1283053086199</v>
      </c>
      <c r="I12471">
        <v>1259.3032197735699</v>
      </c>
    </row>
    <row r="12472" spans="1:9" x14ac:dyDescent="0.25">
      <c r="A12472" t="s">
        <v>82</v>
      </c>
      <c r="B12472">
        <v>2014</v>
      </c>
      <c r="C12472">
        <v>2</v>
      </c>
      <c r="D12472">
        <v>2013.98428135223</v>
      </c>
      <c r="E12472">
        <v>9732.8617364152396</v>
      </c>
      <c r="F12472">
        <v>2374.8906236749599</v>
      </c>
      <c r="G12472">
        <v>1302.38127252405</v>
      </c>
      <c r="H12472">
        <v>5218.5485002881996</v>
      </c>
      <c r="I12472">
        <v>1546.88890629864</v>
      </c>
    </row>
    <row r="12473" spans="1:9" x14ac:dyDescent="0.25">
      <c r="A12473" t="s">
        <v>82</v>
      </c>
      <c r="B12473">
        <v>2014</v>
      </c>
      <c r="C12473">
        <v>3</v>
      </c>
      <c r="D12473">
        <v>2805.5023390830602</v>
      </c>
      <c r="E12473">
        <v>9412.8097864227402</v>
      </c>
      <c r="F12473">
        <v>906.69988882506402</v>
      </c>
      <c r="G12473">
        <v>503.94689550660502</v>
      </c>
      <c r="H12473">
        <v>2494.6867576981299</v>
      </c>
      <c r="I12473">
        <v>2198.9954179925198</v>
      </c>
    </row>
    <row r="12474" spans="1:9" x14ac:dyDescent="0.25">
      <c r="A12474" t="s">
        <v>82</v>
      </c>
      <c r="B12474">
        <v>2014</v>
      </c>
      <c r="C12474">
        <v>4</v>
      </c>
      <c r="D12474">
        <v>3066.1666007670201</v>
      </c>
      <c r="E12474">
        <v>9152.9793404956108</v>
      </c>
      <c r="F12474">
        <v>448.77805981018901</v>
      </c>
      <c r="G12474">
        <v>253.047193982724</v>
      </c>
      <c r="H12474">
        <v>2334.3923827600001</v>
      </c>
      <c r="I12474">
        <v>2506.5020418106001</v>
      </c>
    </row>
    <row r="12475" spans="1:9" x14ac:dyDescent="0.25">
      <c r="A12475" t="s">
        <v>82</v>
      </c>
      <c r="B12475">
        <v>2014</v>
      </c>
      <c r="C12475">
        <v>5</v>
      </c>
      <c r="D12475">
        <v>3351.31250749011</v>
      </c>
      <c r="E12475">
        <v>9003.2639049737609</v>
      </c>
      <c r="F12475">
        <v>507.343221179029</v>
      </c>
      <c r="G12475">
        <v>288.387209819053</v>
      </c>
      <c r="H12475">
        <v>1764.49234923064</v>
      </c>
      <c r="I12475">
        <v>2928.3794491578201</v>
      </c>
    </row>
    <row r="12476" spans="1:9" x14ac:dyDescent="0.25">
      <c r="A12476" t="s">
        <v>82</v>
      </c>
      <c r="B12476">
        <v>2014</v>
      </c>
      <c r="C12476">
        <v>6</v>
      </c>
      <c r="D12476">
        <v>3366.0213117964699</v>
      </c>
      <c r="E12476">
        <v>8565.8242456342996</v>
      </c>
      <c r="F12476">
        <v>543.23616082460103</v>
      </c>
      <c r="G12476">
        <v>293.889015771262</v>
      </c>
      <c r="H12476">
        <v>2995.9193257478801</v>
      </c>
      <c r="I12476">
        <v>2651.4235513307099</v>
      </c>
    </row>
    <row r="12477" spans="1:9" x14ac:dyDescent="0.25">
      <c r="A12477" t="s">
        <v>82</v>
      </c>
      <c r="B12477">
        <v>2014</v>
      </c>
      <c r="C12477">
        <v>7</v>
      </c>
      <c r="D12477">
        <v>2594.1886074395802</v>
      </c>
      <c r="E12477">
        <v>9289.5584820063705</v>
      </c>
      <c r="F12477">
        <v>1229.46491551337</v>
      </c>
      <c r="G12477">
        <v>683.74746637205101</v>
      </c>
      <c r="H12477">
        <v>4062.2128141983399</v>
      </c>
      <c r="I12477">
        <v>2301.4026932269899</v>
      </c>
    </row>
    <row r="12478" spans="1:9" x14ac:dyDescent="0.25">
      <c r="A12478" t="s">
        <v>82</v>
      </c>
      <c r="B12478">
        <v>2014</v>
      </c>
      <c r="C12478">
        <v>8</v>
      </c>
      <c r="D12478">
        <v>2056.6604538842998</v>
      </c>
      <c r="E12478">
        <v>9386.1055242516995</v>
      </c>
      <c r="F12478">
        <v>226.884869326136</v>
      </c>
      <c r="G12478">
        <v>122.826973559659</v>
      </c>
      <c r="H12478">
        <v>748.11055747439798</v>
      </c>
      <c r="I12478">
        <v>1858.2356405380399</v>
      </c>
    </row>
    <row r="12479" spans="1:9" x14ac:dyDescent="0.25">
      <c r="A12479" t="s">
        <v>82</v>
      </c>
      <c r="B12479">
        <v>2014</v>
      </c>
      <c r="C12479">
        <v>9</v>
      </c>
      <c r="D12479">
        <v>1327.73970585437</v>
      </c>
      <c r="E12479">
        <v>9552.13181074965</v>
      </c>
      <c r="F12479">
        <v>1022.75472969162</v>
      </c>
      <c r="G12479">
        <v>581.17432383453001</v>
      </c>
      <c r="H12479">
        <v>2206.6193396858698</v>
      </c>
      <c r="I12479">
        <v>1234.01449292303</v>
      </c>
    </row>
    <row r="12480" spans="1:9" x14ac:dyDescent="0.25">
      <c r="A12480" t="s">
        <v>82</v>
      </c>
      <c r="B12480">
        <v>2014</v>
      </c>
      <c r="C12480">
        <v>10</v>
      </c>
      <c r="D12480">
        <v>1282.63684195781</v>
      </c>
      <c r="E12480">
        <v>9659.4703619378706</v>
      </c>
      <c r="F12480">
        <v>550.44455160538598</v>
      </c>
      <c r="G12480">
        <v>300.84580404004299</v>
      </c>
      <c r="H12480">
        <v>1134.0583680007901</v>
      </c>
      <c r="I12480">
        <v>1194.61067677392</v>
      </c>
    </row>
    <row r="12481" spans="1:9" x14ac:dyDescent="0.25">
      <c r="A12481" t="s">
        <v>82</v>
      </c>
      <c r="B12481">
        <v>2014</v>
      </c>
      <c r="C12481">
        <v>11</v>
      </c>
      <c r="D12481">
        <v>1199.7613206629401</v>
      </c>
      <c r="E12481">
        <v>9566.0201947683709</v>
      </c>
      <c r="F12481">
        <v>2685.0933083905302</v>
      </c>
      <c r="G12481">
        <v>1449.5428411538601</v>
      </c>
      <c r="H12481">
        <v>5144.7579550444398</v>
      </c>
      <c r="I12481">
        <v>1067.5916165221199</v>
      </c>
    </row>
    <row r="12482" spans="1:9" x14ac:dyDescent="0.25">
      <c r="A12482" t="s">
        <v>82</v>
      </c>
      <c r="B12482">
        <v>2014</v>
      </c>
      <c r="C12482">
        <v>12</v>
      </c>
      <c r="D12482">
        <v>1214.6064792524101</v>
      </c>
      <c r="E12482">
        <v>9690.7475501052904</v>
      </c>
      <c r="F12482">
        <v>1877.1921509179101</v>
      </c>
      <c r="G12482">
        <v>1024.5416924214601</v>
      </c>
      <c r="H12482">
        <v>3357.9398934220198</v>
      </c>
      <c r="I12482">
        <v>1035.9943250952399</v>
      </c>
    </row>
    <row r="12483" spans="1:9" x14ac:dyDescent="0.25">
      <c r="A12483" t="s">
        <v>83</v>
      </c>
      <c r="B12483">
        <v>2002</v>
      </c>
      <c r="C12483">
        <v>1</v>
      </c>
      <c r="D12483">
        <v>1505.0241344798801</v>
      </c>
      <c r="E12483">
        <v>5231.8606529180897</v>
      </c>
      <c r="F12483">
        <v>81.1190365827823</v>
      </c>
      <c r="G12483">
        <v>49.630274736937501</v>
      </c>
      <c r="H12483">
        <v>272.34437435236998</v>
      </c>
      <c r="I12483">
        <v>1064.9803566507801</v>
      </c>
    </row>
    <row r="12484" spans="1:9" x14ac:dyDescent="0.25">
      <c r="A12484" t="s">
        <v>83</v>
      </c>
      <c r="B12484">
        <v>2002</v>
      </c>
      <c r="C12484">
        <v>2</v>
      </c>
      <c r="D12484">
        <v>1735.27503874896</v>
      </c>
      <c r="E12484">
        <v>4777.8103349482799</v>
      </c>
      <c r="F12484">
        <v>45.531797304061399</v>
      </c>
      <c r="G12484">
        <v>27.639571611909901</v>
      </c>
      <c r="H12484">
        <v>205.801938915324</v>
      </c>
      <c r="I12484">
        <v>1067.8113850587599</v>
      </c>
    </row>
    <row r="12485" spans="1:9" x14ac:dyDescent="0.25">
      <c r="A12485" t="s">
        <v>83</v>
      </c>
      <c r="B12485">
        <v>2002</v>
      </c>
      <c r="C12485">
        <v>3</v>
      </c>
      <c r="D12485">
        <v>1932.77842501077</v>
      </c>
      <c r="E12485">
        <v>4882.9579156704704</v>
      </c>
      <c r="F12485">
        <v>146.715947551341</v>
      </c>
      <c r="G12485">
        <v>88.686925090197306</v>
      </c>
      <c r="H12485">
        <v>947.96366811099097</v>
      </c>
      <c r="I12485">
        <v>1226.8007543590199</v>
      </c>
    </row>
    <row r="12486" spans="1:9" x14ac:dyDescent="0.25">
      <c r="A12486" t="s">
        <v>83</v>
      </c>
      <c r="B12486">
        <v>2002</v>
      </c>
      <c r="C12486">
        <v>4</v>
      </c>
      <c r="D12486">
        <v>1949.8496745119701</v>
      </c>
      <c r="E12486">
        <v>4978.2252727128598</v>
      </c>
      <c r="F12486">
        <v>102.55466371297</v>
      </c>
      <c r="G12486">
        <v>61.784881341230097</v>
      </c>
      <c r="H12486">
        <v>891.73038361732699</v>
      </c>
      <c r="I12486">
        <v>1270.3489103347599</v>
      </c>
    </row>
    <row r="12487" spans="1:9" x14ac:dyDescent="0.25">
      <c r="A12487" t="s">
        <v>83</v>
      </c>
      <c r="B12487">
        <v>2002</v>
      </c>
      <c r="C12487">
        <v>5</v>
      </c>
      <c r="D12487">
        <v>2040.8929644658499</v>
      </c>
      <c r="E12487">
        <v>4605.9014253674304</v>
      </c>
      <c r="F12487">
        <v>50.304281886083501</v>
      </c>
      <c r="G12487">
        <v>30.5612027759543</v>
      </c>
      <c r="H12487">
        <v>293.82469877337002</v>
      </c>
      <c r="I12487">
        <v>1148.9034604921101</v>
      </c>
    </row>
    <row r="12488" spans="1:9" x14ac:dyDescent="0.25">
      <c r="A12488" t="s">
        <v>83</v>
      </c>
      <c r="B12488">
        <v>2002</v>
      </c>
      <c r="C12488">
        <v>6</v>
      </c>
      <c r="D12488">
        <v>1800.32132731805</v>
      </c>
      <c r="E12488">
        <v>4209.1781381256096</v>
      </c>
      <c r="F12488">
        <v>46.0740285256215</v>
      </c>
      <c r="G12488">
        <v>27.977390984214701</v>
      </c>
      <c r="H12488">
        <v>105.960896884871</v>
      </c>
      <c r="I12488">
        <v>812.05588721024503</v>
      </c>
    </row>
    <row r="12489" spans="1:9" x14ac:dyDescent="0.25">
      <c r="A12489" t="s">
        <v>83</v>
      </c>
      <c r="B12489">
        <v>2002</v>
      </c>
      <c r="C12489">
        <v>7</v>
      </c>
      <c r="D12489">
        <v>1622.0245786263999</v>
      </c>
      <c r="E12489">
        <v>4088.7329714918501</v>
      </c>
      <c r="F12489">
        <v>46.759354669449301</v>
      </c>
      <c r="G12489">
        <v>28.314767095397599</v>
      </c>
      <c r="H12489">
        <v>9.5248646919834599</v>
      </c>
      <c r="I12489">
        <v>636.68147093544496</v>
      </c>
    </row>
    <row r="12490" spans="1:9" x14ac:dyDescent="0.25">
      <c r="A12490" t="s">
        <v>83</v>
      </c>
      <c r="B12490">
        <v>2002</v>
      </c>
      <c r="C12490">
        <v>8</v>
      </c>
      <c r="D12490">
        <v>1234.6718064552999</v>
      </c>
      <c r="E12490">
        <v>4061.9804663047798</v>
      </c>
      <c r="F12490">
        <v>48.791245822770001</v>
      </c>
      <c r="G12490">
        <v>29.629050746847099</v>
      </c>
      <c r="H12490">
        <v>27.514194874839198</v>
      </c>
      <c r="I12490">
        <v>486.45927274633402</v>
      </c>
    </row>
    <row r="12491" spans="1:9" x14ac:dyDescent="0.25">
      <c r="A12491" t="s">
        <v>83</v>
      </c>
      <c r="B12491">
        <v>2002</v>
      </c>
      <c r="C12491">
        <v>9</v>
      </c>
      <c r="D12491">
        <v>1042.6316891301699</v>
      </c>
      <c r="E12491">
        <v>4252.3444272668403</v>
      </c>
      <c r="F12491">
        <v>48.641745669415599</v>
      </c>
      <c r="G12491">
        <v>29.5159716395804</v>
      </c>
      <c r="H12491">
        <v>302.46798137449599</v>
      </c>
      <c r="I12491">
        <v>487.57223237890298</v>
      </c>
    </row>
    <row r="12492" spans="1:9" x14ac:dyDescent="0.25">
      <c r="A12492" t="s">
        <v>83</v>
      </c>
      <c r="B12492">
        <v>2002</v>
      </c>
      <c r="C12492">
        <v>10</v>
      </c>
      <c r="D12492">
        <v>1060.1314322600199</v>
      </c>
      <c r="E12492">
        <v>4736.9015287087996</v>
      </c>
      <c r="F12492">
        <v>77.468323026275598</v>
      </c>
      <c r="G12492">
        <v>45.565007278383597</v>
      </c>
      <c r="H12492">
        <v>563.39458042429305</v>
      </c>
      <c r="I12492">
        <v>646.99483150752098</v>
      </c>
    </row>
    <row r="12493" spans="1:9" x14ac:dyDescent="0.25">
      <c r="A12493" t="s">
        <v>83</v>
      </c>
      <c r="B12493">
        <v>2002</v>
      </c>
      <c r="C12493">
        <v>11</v>
      </c>
      <c r="D12493">
        <v>1042.9346598178199</v>
      </c>
      <c r="E12493">
        <v>4996.8387837423697</v>
      </c>
      <c r="F12493">
        <v>490.63553094761699</v>
      </c>
      <c r="G12493">
        <v>292.882983882232</v>
      </c>
      <c r="H12493">
        <v>1516.5085635123201</v>
      </c>
      <c r="I12493">
        <v>706.65993563370705</v>
      </c>
    </row>
    <row r="12494" spans="1:9" x14ac:dyDescent="0.25">
      <c r="A12494" t="s">
        <v>83</v>
      </c>
      <c r="B12494">
        <v>2002</v>
      </c>
      <c r="C12494">
        <v>12</v>
      </c>
      <c r="D12494">
        <v>1217.6978886724701</v>
      </c>
      <c r="E12494">
        <v>5320.5958408702099</v>
      </c>
      <c r="F12494">
        <v>429.742032020203</v>
      </c>
      <c r="G12494">
        <v>263.124584216882</v>
      </c>
      <c r="H12494">
        <v>1166.64688065788</v>
      </c>
      <c r="I12494">
        <v>899.33007592516503</v>
      </c>
    </row>
    <row r="12495" spans="1:9" x14ac:dyDescent="0.25">
      <c r="A12495" t="s">
        <v>83</v>
      </c>
      <c r="B12495">
        <v>2003</v>
      </c>
      <c r="C12495">
        <v>1</v>
      </c>
      <c r="D12495">
        <v>1447.61480807002</v>
      </c>
      <c r="E12495">
        <v>5321.8683162771604</v>
      </c>
      <c r="F12495">
        <v>245.30435540712</v>
      </c>
      <c r="G12495">
        <v>148.93873204557099</v>
      </c>
      <c r="H12495">
        <v>702.73181720217701</v>
      </c>
      <c r="I12495">
        <v>1054.6401747227901</v>
      </c>
    </row>
    <row r="12496" spans="1:9" x14ac:dyDescent="0.25">
      <c r="A12496" t="s">
        <v>83</v>
      </c>
      <c r="B12496">
        <v>2003</v>
      </c>
      <c r="C12496">
        <v>2</v>
      </c>
      <c r="D12496">
        <v>1442.58129905644</v>
      </c>
      <c r="E12496">
        <v>5212.2544659794603</v>
      </c>
      <c r="F12496">
        <v>157.312495407234</v>
      </c>
      <c r="G12496">
        <v>95.079310116804095</v>
      </c>
      <c r="H12496">
        <v>953.24662295042401</v>
      </c>
      <c r="I12496">
        <v>1012.73108568293</v>
      </c>
    </row>
    <row r="12497" spans="1:9" x14ac:dyDescent="0.25">
      <c r="A12497" t="s">
        <v>83</v>
      </c>
      <c r="B12497">
        <v>2003</v>
      </c>
      <c r="C12497">
        <v>3</v>
      </c>
      <c r="D12497">
        <v>1883.2110534839001</v>
      </c>
      <c r="E12497">
        <v>5055.60562581452</v>
      </c>
      <c r="F12497">
        <v>113.454423411219</v>
      </c>
      <c r="G12497">
        <v>67.386029705989998</v>
      </c>
      <c r="H12497">
        <v>607.54204733844699</v>
      </c>
      <c r="I12497">
        <v>1262.5522786189699</v>
      </c>
    </row>
    <row r="12498" spans="1:9" x14ac:dyDescent="0.25">
      <c r="A12498" t="s">
        <v>83</v>
      </c>
      <c r="B12498">
        <v>2003</v>
      </c>
      <c r="C12498">
        <v>4</v>
      </c>
      <c r="D12498">
        <v>1915.8471108761401</v>
      </c>
      <c r="E12498">
        <v>4917.0636569114704</v>
      </c>
      <c r="F12498">
        <v>138.06071141959401</v>
      </c>
      <c r="G12498">
        <v>82.177899296185203</v>
      </c>
      <c r="H12498">
        <v>572.861064822088</v>
      </c>
      <c r="I12498">
        <v>1235.6690567711801</v>
      </c>
    </row>
    <row r="12499" spans="1:9" x14ac:dyDescent="0.25">
      <c r="A12499" t="s">
        <v>83</v>
      </c>
      <c r="B12499">
        <v>2003</v>
      </c>
      <c r="C12499">
        <v>5</v>
      </c>
      <c r="D12499">
        <v>2122.8791244111399</v>
      </c>
      <c r="E12499">
        <v>4568.1973437991301</v>
      </c>
      <c r="F12499">
        <v>49.2921159465212</v>
      </c>
      <c r="G12499">
        <v>29.9451614594389</v>
      </c>
      <c r="H12499">
        <v>164.188256896929</v>
      </c>
      <c r="I12499">
        <v>1171.4069366190399</v>
      </c>
    </row>
    <row r="12500" spans="1:9" x14ac:dyDescent="0.25">
      <c r="A12500" t="s">
        <v>83</v>
      </c>
      <c r="B12500">
        <v>2003</v>
      </c>
      <c r="C12500">
        <v>6</v>
      </c>
      <c r="D12500">
        <v>1920.89877261522</v>
      </c>
      <c r="E12500">
        <v>4143.6465883311403</v>
      </c>
      <c r="F12500">
        <v>49.681569657037997</v>
      </c>
      <c r="G12500">
        <v>30.1264415541674</v>
      </c>
      <c r="H12500">
        <v>34.693135090612799</v>
      </c>
      <c r="I12500">
        <v>801.88588886504101</v>
      </c>
    </row>
    <row r="12501" spans="1:9" x14ac:dyDescent="0.25">
      <c r="A12501" t="s">
        <v>83</v>
      </c>
      <c r="B12501">
        <v>2003</v>
      </c>
      <c r="C12501">
        <v>7</v>
      </c>
      <c r="D12501">
        <v>1719.79606774129</v>
      </c>
      <c r="E12501">
        <v>3967.7146497929398</v>
      </c>
      <c r="F12501">
        <v>52.168246128693198</v>
      </c>
      <c r="G12501">
        <v>31.632733101077001</v>
      </c>
      <c r="H12501">
        <v>9.3736248792278793</v>
      </c>
      <c r="I12501">
        <v>602.06207830359494</v>
      </c>
    </row>
    <row r="12502" spans="1:9" x14ac:dyDescent="0.25">
      <c r="A12502" t="s">
        <v>83</v>
      </c>
      <c r="B12502">
        <v>2003</v>
      </c>
      <c r="C12502">
        <v>8</v>
      </c>
      <c r="D12502">
        <v>1386.4407619543999</v>
      </c>
      <c r="E12502">
        <v>3950.6004093626402</v>
      </c>
      <c r="F12502">
        <v>53.953774323980802</v>
      </c>
      <c r="G12502">
        <v>32.734993390435299</v>
      </c>
      <c r="H12502">
        <v>13.7057435053694</v>
      </c>
      <c r="I12502">
        <v>478.17973931209099</v>
      </c>
    </row>
    <row r="12503" spans="1:9" x14ac:dyDescent="0.25">
      <c r="A12503" t="s">
        <v>83</v>
      </c>
      <c r="B12503">
        <v>2003</v>
      </c>
      <c r="C12503">
        <v>9</v>
      </c>
      <c r="D12503">
        <v>1094.8642518747399</v>
      </c>
      <c r="E12503">
        <v>4027.3966881872602</v>
      </c>
      <c r="F12503">
        <v>53.793221114561597</v>
      </c>
      <c r="G12503">
        <v>32.657310556471799</v>
      </c>
      <c r="H12503">
        <v>153.74632470270001</v>
      </c>
      <c r="I12503">
        <v>424.26276619268901</v>
      </c>
    </row>
    <row r="12504" spans="1:9" x14ac:dyDescent="0.25">
      <c r="A12504" t="s">
        <v>83</v>
      </c>
      <c r="B12504">
        <v>2003</v>
      </c>
      <c r="C12504">
        <v>10</v>
      </c>
      <c r="D12504">
        <v>883.11023939040501</v>
      </c>
      <c r="E12504">
        <v>4720.9878851983603</v>
      </c>
      <c r="F12504">
        <v>426.54370561819098</v>
      </c>
      <c r="G12504">
        <v>257.12774108352397</v>
      </c>
      <c r="H12504">
        <v>1615.8427613251299</v>
      </c>
      <c r="I12504">
        <v>504.96643354406098</v>
      </c>
    </row>
    <row r="12505" spans="1:9" x14ac:dyDescent="0.25">
      <c r="A12505" t="s">
        <v>83</v>
      </c>
      <c r="B12505">
        <v>2003</v>
      </c>
      <c r="C12505">
        <v>11</v>
      </c>
      <c r="D12505">
        <v>958.68930567634698</v>
      </c>
      <c r="E12505">
        <v>5270.6423813002002</v>
      </c>
      <c r="F12505">
        <v>302.27702561258297</v>
      </c>
      <c r="G12505">
        <v>183.40593510363701</v>
      </c>
      <c r="H12505">
        <v>948.32661359083795</v>
      </c>
      <c r="I12505">
        <v>668.48880783051095</v>
      </c>
    </row>
    <row r="12506" spans="1:9" x14ac:dyDescent="0.25">
      <c r="A12506" t="s">
        <v>83</v>
      </c>
      <c r="B12506">
        <v>2003</v>
      </c>
      <c r="C12506">
        <v>12</v>
      </c>
      <c r="D12506">
        <v>1228.8039806809099</v>
      </c>
      <c r="E12506">
        <v>5338.5129061213702</v>
      </c>
      <c r="F12506">
        <v>684.51009689216301</v>
      </c>
      <c r="G12506">
        <v>415.598250225257</v>
      </c>
      <c r="H12506">
        <v>1287.8542749691401</v>
      </c>
      <c r="I12506">
        <v>863.61750136615603</v>
      </c>
    </row>
    <row r="12507" spans="1:9" x14ac:dyDescent="0.25">
      <c r="A12507" t="s">
        <v>83</v>
      </c>
      <c r="B12507">
        <v>2004</v>
      </c>
      <c r="C12507">
        <v>1</v>
      </c>
      <c r="D12507">
        <v>1301.59645177619</v>
      </c>
      <c r="E12507">
        <v>5050.2098185818504</v>
      </c>
      <c r="F12507">
        <v>60.8693934820623</v>
      </c>
      <c r="G12507">
        <v>37.0386550636115</v>
      </c>
      <c r="H12507">
        <v>253.68623162409099</v>
      </c>
      <c r="I12507">
        <v>847.63241957913499</v>
      </c>
    </row>
    <row r="12508" spans="1:9" x14ac:dyDescent="0.25">
      <c r="A12508" t="s">
        <v>83</v>
      </c>
      <c r="B12508">
        <v>2004</v>
      </c>
      <c r="C12508">
        <v>2</v>
      </c>
      <c r="D12508">
        <v>1398.0498937331099</v>
      </c>
      <c r="E12508">
        <v>5016.1140100289904</v>
      </c>
      <c r="F12508">
        <v>144.24832023131901</v>
      </c>
      <c r="G12508">
        <v>87.898628080808606</v>
      </c>
      <c r="H12508">
        <v>772.89770157435998</v>
      </c>
      <c r="I12508">
        <v>888.13973604128603</v>
      </c>
    </row>
    <row r="12509" spans="1:9" x14ac:dyDescent="0.25">
      <c r="A12509" t="s">
        <v>83</v>
      </c>
      <c r="B12509">
        <v>2004</v>
      </c>
      <c r="C12509">
        <v>3</v>
      </c>
      <c r="D12509">
        <v>1619.6355430045401</v>
      </c>
      <c r="E12509">
        <v>5145.0655098306297</v>
      </c>
      <c r="F12509">
        <v>325.99443390715601</v>
      </c>
      <c r="G12509">
        <v>201.58494709104201</v>
      </c>
      <c r="H12509">
        <v>1151.7000541495199</v>
      </c>
      <c r="I12509">
        <v>1089.6409537296799</v>
      </c>
    </row>
    <row r="12510" spans="1:9" x14ac:dyDescent="0.25">
      <c r="A12510" t="s">
        <v>83</v>
      </c>
      <c r="B12510">
        <v>2004</v>
      </c>
      <c r="C12510">
        <v>4</v>
      </c>
      <c r="D12510">
        <v>1712.5560703359899</v>
      </c>
      <c r="E12510">
        <v>5284.0683180502301</v>
      </c>
      <c r="F12510">
        <v>239.13672580634699</v>
      </c>
      <c r="G12510">
        <v>145.00847797376201</v>
      </c>
      <c r="H12510">
        <v>853.130756915299</v>
      </c>
      <c r="I12510">
        <v>1188.9559132659699</v>
      </c>
    </row>
    <row r="12511" spans="1:9" x14ac:dyDescent="0.25">
      <c r="A12511" t="s">
        <v>83</v>
      </c>
      <c r="B12511">
        <v>2004</v>
      </c>
      <c r="C12511">
        <v>5</v>
      </c>
      <c r="D12511">
        <v>1655.3379149692901</v>
      </c>
      <c r="E12511">
        <v>5217.4599358393798</v>
      </c>
      <c r="F12511">
        <v>141.82396890287799</v>
      </c>
      <c r="G12511">
        <v>85.159459126228498</v>
      </c>
      <c r="H12511">
        <v>637.29297269913002</v>
      </c>
      <c r="I12511">
        <v>1092.5625470575401</v>
      </c>
    </row>
    <row r="12512" spans="1:9" x14ac:dyDescent="0.25">
      <c r="A12512" t="s">
        <v>83</v>
      </c>
      <c r="B12512">
        <v>2004</v>
      </c>
      <c r="C12512">
        <v>6</v>
      </c>
      <c r="D12512">
        <v>1885.39459289254</v>
      </c>
      <c r="E12512">
        <v>4766.6752699823001</v>
      </c>
      <c r="F12512">
        <v>49.960538060819502</v>
      </c>
      <c r="G12512">
        <v>30.296095417273701</v>
      </c>
      <c r="H12512">
        <v>18.868677865296</v>
      </c>
      <c r="I12512">
        <v>1008.06337227694</v>
      </c>
    </row>
    <row r="12513" spans="1:9" x14ac:dyDescent="0.25">
      <c r="A12513" t="s">
        <v>83</v>
      </c>
      <c r="B12513">
        <v>2004</v>
      </c>
      <c r="C12513">
        <v>7</v>
      </c>
      <c r="D12513">
        <v>1673.9487907663899</v>
      </c>
      <c r="E12513">
        <v>4411.8243339359997</v>
      </c>
      <c r="F12513">
        <v>51.406949480860597</v>
      </c>
      <c r="G12513">
        <v>31.1702929032495</v>
      </c>
      <c r="H12513">
        <v>8.5165600478845906</v>
      </c>
      <c r="I12513">
        <v>733.722441698887</v>
      </c>
    </row>
    <row r="12514" spans="1:9" x14ac:dyDescent="0.25">
      <c r="A12514" t="s">
        <v>83</v>
      </c>
      <c r="B12514">
        <v>2004</v>
      </c>
      <c r="C12514">
        <v>8</v>
      </c>
      <c r="D12514">
        <v>1357.0193165447199</v>
      </c>
      <c r="E12514">
        <v>4294.1159026222203</v>
      </c>
      <c r="F12514">
        <v>53.961112719036699</v>
      </c>
      <c r="G12514">
        <v>32.7346734570339</v>
      </c>
      <c r="H12514">
        <v>11.8511729641545</v>
      </c>
      <c r="I12514">
        <v>558.66331989309595</v>
      </c>
    </row>
    <row r="12515" spans="1:9" x14ac:dyDescent="0.25">
      <c r="A12515" t="s">
        <v>83</v>
      </c>
      <c r="B12515">
        <v>2004</v>
      </c>
      <c r="C12515">
        <v>9</v>
      </c>
      <c r="D12515">
        <v>1015.52689031453</v>
      </c>
      <c r="E12515">
        <v>4361.3626313836703</v>
      </c>
      <c r="F12515">
        <v>55.176198568881198</v>
      </c>
      <c r="G12515">
        <v>33.510162617794499</v>
      </c>
      <c r="H12515">
        <v>70.586715339132496</v>
      </c>
      <c r="I12515">
        <v>458.758209298444</v>
      </c>
    </row>
    <row r="12516" spans="1:9" x14ac:dyDescent="0.25">
      <c r="A12516" t="s">
        <v>83</v>
      </c>
      <c r="B12516">
        <v>2004</v>
      </c>
      <c r="C12516">
        <v>10</v>
      </c>
      <c r="D12516">
        <v>924.36158104142805</v>
      </c>
      <c r="E12516">
        <v>4516.1534416786199</v>
      </c>
      <c r="F12516">
        <v>61.088047540699897</v>
      </c>
      <c r="G12516">
        <v>37.092800216548603</v>
      </c>
      <c r="H12516">
        <v>486.01942242041298</v>
      </c>
      <c r="I12516">
        <v>478.40457403144802</v>
      </c>
    </row>
    <row r="12517" spans="1:9" x14ac:dyDescent="0.25">
      <c r="A12517" t="s">
        <v>83</v>
      </c>
      <c r="B12517">
        <v>2004</v>
      </c>
      <c r="C12517">
        <v>11</v>
      </c>
      <c r="D12517">
        <v>927.38296644517698</v>
      </c>
      <c r="E12517">
        <v>4985.0114343629502</v>
      </c>
      <c r="F12517">
        <v>92.017423494521395</v>
      </c>
      <c r="G12517">
        <v>56.541859745427502</v>
      </c>
      <c r="H12517">
        <v>424.79538730021801</v>
      </c>
      <c r="I12517">
        <v>595.46240700206602</v>
      </c>
    </row>
    <row r="12518" spans="1:9" x14ac:dyDescent="0.25">
      <c r="A12518" t="s">
        <v>83</v>
      </c>
      <c r="B12518">
        <v>2004</v>
      </c>
      <c r="C12518">
        <v>12</v>
      </c>
      <c r="D12518">
        <v>979.21618264501501</v>
      </c>
      <c r="E12518">
        <v>5295.3067192176804</v>
      </c>
      <c r="F12518">
        <v>380.41238491701199</v>
      </c>
      <c r="G12518">
        <v>233.95304726607901</v>
      </c>
      <c r="H12518">
        <v>867.81827418188902</v>
      </c>
      <c r="I12518">
        <v>698.994194325781</v>
      </c>
    </row>
    <row r="12519" spans="1:9" x14ac:dyDescent="0.25">
      <c r="A12519" t="s">
        <v>83</v>
      </c>
      <c r="B12519">
        <v>2005</v>
      </c>
      <c r="C12519">
        <v>1</v>
      </c>
      <c r="D12519">
        <v>1343.57224411167</v>
      </c>
      <c r="E12519">
        <v>5047.6889619570902</v>
      </c>
      <c r="F12519">
        <v>60.0574115862835</v>
      </c>
      <c r="G12519">
        <v>36.4835901427208</v>
      </c>
      <c r="H12519">
        <v>41.994639645127101</v>
      </c>
      <c r="I12519">
        <v>875.33387120132898</v>
      </c>
    </row>
    <row r="12520" spans="1:9" x14ac:dyDescent="0.25">
      <c r="A12520" t="s">
        <v>83</v>
      </c>
      <c r="B12520">
        <v>2005</v>
      </c>
      <c r="C12520">
        <v>2</v>
      </c>
      <c r="D12520">
        <v>1280.4663812706001</v>
      </c>
      <c r="E12520">
        <v>4984.3150467759697</v>
      </c>
      <c r="F12520">
        <v>393.72374213242</v>
      </c>
      <c r="G12520">
        <v>237.06030090570999</v>
      </c>
      <c r="H12520">
        <v>1410.63018460274</v>
      </c>
      <c r="I12520">
        <v>811.86293618157197</v>
      </c>
    </row>
    <row r="12521" spans="1:9" x14ac:dyDescent="0.25">
      <c r="A12521" t="s">
        <v>83</v>
      </c>
      <c r="B12521">
        <v>2005</v>
      </c>
      <c r="C12521">
        <v>3</v>
      </c>
      <c r="D12521">
        <v>1639.95535690824</v>
      </c>
      <c r="E12521">
        <v>5290.1639324031103</v>
      </c>
      <c r="F12521">
        <v>164.652229910839</v>
      </c>
      <c r="G12521">
        <v>101.258222698746</v>
      </c>
      <c r="H12521">
        <v>554.329181381647</v>
      </c>
      <c r="I12521">
        <v>1135.00180987922</v>
      </c>
    </row>
    <row r="12522" spans="1:9" x14ac:dyDescent="0.25">
      <c r="A12522" t="s">
        <v>83</v>
      </c>
      <c r="B12522">
        <v>2005</v>
      </c>
      <c r="C12522">
        <v>4</v>
      </c>
      <c r="D12522">
        <v>1820.55067225931</v>
      </c>
      <c r="E12522">
        <v>4875.2889005966199</v>
      </c>
      <c r="F12522">
        <v>51.459906769385903</v>
      </c>
      <c r="G12522">
        <v>31.223724813052399</v>
      </c>
      <c r="H12522">
        <v>183.63857544719301</v>
      </c>
      <c r="I12522">
        <v>1120.7965809837599</v>
      </c>
    </row>
    <row r="12523" spans="1:9" x14ac:dyDescent="0.25">
      <c r="A12523" t="s">
        <v>83</v>
      </c>
      <c r="B12523">
        <v>2005</v>
      </c>
      <c r="C12523">
        <v>5</v>
      </c>
      <c r="D12523">
        <v>2042.4389850657401</v>
      </c>
      <c r="E12523">
        <v>4355.89812705856</v>
      </c>
      <c r="F12523">
        <v>51.654664703155802</v>
      </c>
      <c r="G12523">
        <v>31.320918385659901</v>
      </c>
      <c r="H12523">
        <v>107.697010637568</v>
      </c>
      <c r="I12523">
        <v>991.29866573801701</v>
      </c>
    </row>
    <row r="12524" spans="1:9" x14ac:dyDescent="0.25">
      <c r="A12524" t="s">
        <v>83</v>
      </c>
      <c r="B12524">
        <v>2005</v>
      </c>
      <c r="C12524">
        <v>6</v>
      </c>
      <c r="D12524">
        <v>1873.9284107348601</v>
      </c>
      <c r="E12524">
        <v>4095.5135140461698</v>
      </c>
      <c r="F12524">
        <v>51.413935975465499</v>
      </c>
      <c r="G12524">
        <v>31.192426562770802</v>
      </c>
      <c r="H12524">
        <v>12.6506246877587</v>
      </c>
      <c r="I12524">
        <v>739.04812523210001</v>
      </c>
    </row>
    <row r="12525" spans="1:9" x14ac:dyDescent="0.25">
      <c r="A12525" t="s">
        <v>83</v>
      </c>
      <c r="B12525">
        <v>2005</v>
      </c>
      <c r="C12525">
        <v>7</v>
      </c>
      <c r="D12525">
        <v>1679.54695748874</v>
      </c>
      <c r="E12525">
        <v>3966.8342476576199</v>
      </c>
      <c r="F12525">
        <v>51.574738322051402</v>
      </c>
      <c r="G12525">
        <v>31.2683079669882</v>
      </c>
      <c r="H12525">
        <v>22.536001501191901</v>
      </c>
      <c r="I12525">
        <v>571.98135993814697</v>
      </c>
    </row>
    <row r="12526" spans="1:9" x14ac:dyDescent="0.25">
      <c r="A12526" t="s">
        <v>83</v>
      </c>
      <c r="B12526">
        <v>2005</v>
      </c>
      <c r="C12526">
        <v>8</v>
      </c>
      <c r="D12526">
        <v>1313.73427088278</v>
      </c>
      <c r="E12526">
        <v>4008.3413961772198</v>
      </c>
      <c r="F12526">
        <v>53.829710579420301</v>
      </c>
      <c r="G12526">
        <v>32.658056954514898</v>
      </c>
      <c r="H12526">
        <v>68.642129545926394</v>
      </c>
      <c r="I12526">
        <v>461.67921485698702</v>
      </c>
    </row>
    <row r="12527" spans="1:9" x14ac:dyDescent="0.25">
      <c r="A12527" t="s">
        <v>83</v>
      </c>
      <c r="B12527">
        <v>2005</v>
      </c>
      <c r="C12527">
        <v>9</v>
      </c>
      <c r="D12527">
        <v>963.34952271018506</v>
      </c>
      <c r="E12527">
        <v>4185.5570209530597</v>
      </c>
      <c r="F12527">
        <v>57.031820842904501</v>
      </c>
      <c r="G12527">
        <v>34.650966130503903</v>
      </c>
      <c r="H12527">
        <v>80.591190886451002</v>
      </c>
      <c r="I12527">
        <v>404.88425337173697</v>
      </c>
    </row>
    <row r="12528" spans="1:9" x14ac:dyDescent="0.25">
      <c r="A12528" t="s">
        <v>83</v>
      </c>
      <c r="B12528">
        <v>2005</v>
      </c>
      <c r="C12528">
        <v>10</v>
      </c>
      <c r="D12528">
        <v>839.89617412275504</v>
      </c>
      <c r="E12528">
        <v>4678.31051784378</v>
      </c>
      <c r="F12528">
        <v>65.420639924901707</v>
      </c>
      <c r="G12528">
        <v>39.931346898744998</v>
      </c>
      <c r="H12528">
        <v>727.42925358893001</v>
      </c>
      <c r="I12528">
        <v>473.01602731110501</v>
      </c>
    </row>
    <row r="12529" spans="1:9" x14ac:dyDescent="0.25">
      <c r="A12529" t="s">
        <v>83</v>
      </c>
      <c r="B12529">
        <v>2005</v>
      </c>
      <c r="C12529">
        <v>11</v>
      </c>
      <c r="D12529">
        <v>814.37409446730805</v>
      </c>
      <c r="E12529">
        <v>5160.8922463381996</v>
      </c>
      <c r="F12529">
        <v>137.59881410126999</v>
      </c>
      <c r="G12529">
        <v>83.840389336950693</v>
      </c>
      <c r="H12529">
        <v>470.83962164041401</v>
      </c>
      <c r="I12529">
        <v>561.79352818945597</v>
      </c>
    </row>
    <row r="12530" spans="1:9" x14ac:dyDescent="0.25">
      <c r="A12530" t="s">
        <v>83</v>
      </c>
      <c r="B12530">
        <v>2005</v>
      </c>
      <c r="C12530">
        <v>12</v>
      </c>
      <c r="D12530">
        <v>972.658537808495</v>
      </c>
      <c r="E12530">
        <v>5257.7162910656698</v>
      </c>
      <c r="F12530">
        <v>151.338154528432</v>
      </c>
      <c r="G12530">
        <v>91.543613258934201</v>
      </c>
      <c r="H12530">
        <v>340.115587229163</v>
      </c>
      <c r="I12530">
        <v>682.87266258120997</v>
      </c>
    </row>
    <row r="12531" spans="1:9" x14ac:dyDescent="0.25">
      <c r="A12531" t="s">
        <v>83</v>
      </c>
      <c r="B12531">
        <v>2006</v>
      </c>
      <c r="C12531">
        <v>1</v>
      </c>
      <c r="D12531">
        <v>1111.42600581994</v>
      </c>
      <c r="E12531">
        <v>5357.3912805400096</v>
      </c>
      <c r="F12531">
        <v>738.99740561545696</v>
      </c>
      <c r="G12531">
        <v>452.96918462918501</v>
      </c>
      <c r="H12531">
        <v>1672.1829180682701</v>
      </c>
      <c r="I12531">
        <v>795.27731743597303</v>
      </c>
    </row>
    <row r="12532" spans="1:9" x14ac:dyDescent="0.25">
      <c r="A12532" t="s">
        <v>83</v>
      </c>
      <c r="B12532">
        <v>2006</v>
      </c>
      <c r="C12532">
        <v>2</v>
      </c>
      <c r="D12532">
        <v>1241.93281459887</v>
      </c>
      <c r="E12532">
        <v>5351.2913597346496</v>
      </c>
      <c r="F12532">
        <v>188.14884476364799</v>
      </c>
      <c r="G12532">
        <v>113.90908016770599</v>
      </c>
      <c r="H12532">
        <v>739.85192488854602</v>
      </c>
      <c r="I12532">
        <v>874.62830298146696</v>
      </c>
    </row>
    <row r="12533" spans="1:9" x14ac:dyDescent="0.25">
      <c r="A12533" t="s">
        <v>83</v>
      </c>
      <c r="B12533">
        <v>2006</v>
      </c>
      <c r="C12533">
        <v>3</v>
      </c>
      <c r="D12533">
        <v>1739.7796141931201</v>
      </c>
      <c r="E12533">
        <v>5354.5041285021998</v>
      </c>
      <c r="F12533">
        <v>268.34472809795602</v>
      </c>
      <c r="G12533">
        <v>164.70408888288199</v>
      </c>
      <c r="H12533">
        <v>890.55027610721595</v>
      </c>
      <c r="I12533">
        <v>1227.83549792445</v>
      </c>
    </row>
    <row r="12534" spans="1:9" x14ac:dyDescent="0.25">
      <c r="A12534" t="s">
        <v>83</v>
      </c>
      <c r="B12534">
        <v>2006</v>
      </c>
      <c r="C12534">
        <v>4</v>
      </c>
      <c r="D12534">
        <v>1795.8833208666699</v>
      </c>
      <c r="E12534">
        <v>5000.2825169012503</v>
      </c>
      <c r="F12534">
        <v>52.064481410602298</v>
      </c>
      <c r="G12534">
        <v>31.654519921094501</v>
      </c>
      <c r="H12534">
        <v>490.00194559881299</v>
      </c>
      <c r="I12534">
        <v>1161.3369688355001</v>
      </c>
    </row>
    <row r="12535" spans="1:9" x14ac:dyDescent="0.25">
      <c r="A12535" t="s">
        <v>83</v>
      </c>
      <c r="B12535">
        <v>2006</v>
      </c>
      <c r="C12535">
        <v>5</v>
      </c>
      <c r="D12535">
        <v>1830.3815254733599</v>
      </c>
      <c r="E12535">
        <v>4967.6627779580704</v>
      </c>
      <c r="F12535">
        <v>87.494977465054703</v>
      </c>
      <c r="G12535">
        <v>53.6260396364911</v>
      </c>
      <c r="H12535">
        <v>447.86929294241702</v>
      </c>
      <c r="I12535">
        <v>1127.23725440463</v>
      </c>
    </row>
    <row r="12536" spans="1:9" x14ac:dyDescent="0.25">
      <c r="A12536" t="s">
        <v>83</v>
      </c>
      <c r="B12536">
        <v>2006</v>
      </c>
      <c r="C12536">
        <v>6</v>
      </c>
      <c r="D12536">
        <v>1757.7950927202701</v>
      </c>
      <c r="E12536">
        <v>4653.3375805390897</v>
      </c>
      <c r="F12536">
        <v>50.815909102499504</v>
      </c>
      <c r="G12536">
        <v>30.789067371781599</v>
      </c>
      <c r="H12536">
        <v>106.791935328097</v>
      </c>
      <c r="I12536">
        <v>884.48482105120002</v>
      </c>
    </row>
    <row r="12537" spans="1:9" x14ac:dyDescent="0.25">
      <c r="A12537" t="s">
        <v>83</v>
      </c>
      <c r="B12537">
        <v>2006</v>
      </c>
      <c r="C12537">
        <v>7</v>
      </c>
      <c r="D12537">
        <v>1705.1396849538301</v>
      </c>
      <c r="E12537">
        <v>4423.9486355911304</v>
      </c>
      <c r="F12537">
        <v>51.395994085377403</v>
      </c>
      <c r="G12537">
        <v>31.163650747267599</v>
      </c>
      <c r="H12537">
        <v>36.943540965277002</v>
      </c>
      <c r="I12537">
        <v>716.61140953024301</v>
      </c>
    </row>
    <row r="12538" spans="1:9" x14ac:dyDescent="0.25">
      <c r="A12538" t="s">
        <v>83</v>
      </c>
      <c r="B12538">
        <v>2006</v>
      </c>
      <c r="C12538">
        <v>8</v>
      </c>
      <c r="D12538">
        <v>1312.98175352664</v>
      </c>
      <c r="E12538">
        <v>4384.6641968425001</v>
      </c>
      <c r="F12538">
        <v>54.957694365792598</v>
      </c>
      <c r="G12538">
        <v>33.314528382273501</v>
      </c>
      <c r="H12538">
        <v>87.071472846034197</v>
      </c>
      <c r="I12538">
        <v>545.781679754469</v>
      </c>
    </row>
    <row r="12539" spans="1:9" x14ac:dyDescent="0.25">
      <c r="A12539" t="s">
        <v>83</v>
      </c>
      <c r="B12539">
        <v>2006</v>
      </c>
      <c r="C12539">
        <v>9</v>
      </c>
      <c r="D12539">
        <v>1004.35249302585</v>
      </c>
      <c r="E12539">
        <v>4568.9269195810002</v>
      </c>
      <c r="F12539">
        <v>74.504677898594807</v>
      </c>
      <c r="G12539">
        <v>45.3033860853294</v>
      </c>
      <c r="H12539">
        <v>326.37983197236002</v>
      </c>
      <c r="I12539">
        <v>483.976759833389</v>
      </c>
    </row>
    <row r="12540" spans="1:9" x14ac:dyDescent="0.25">
      <c r="A12540" t="s">
        <v>83</v>
      </c>
      <c r="B12540">
        <v>2006</v>
      </c>
      <c r="C12540">
        <v>10</v>
      </c>
      <c r="D12540">
        <v>873.76900861663603</v>
      </c>
      <c r="E12540">
        <v>4903.38666721344</v>
      </c>
      <c r="F12540">
        <v>296.76870778154102</v>
      </c>
      <c r="G12540">
        <v>182.402204556458</v>
      </c>
      <c r="H12540">
        <v>970.83168604563798</v>
      </c>
      <c r="I12540">
        <v>518.22673131018905</v>
      </c>
    </row>
    <row r="12541" spans="1:9" x14ac:dyDescent="0.25">
      <c r="A12541" t="s">
        <v>83</v>
      </c>
      <c r="B12541">
        <v>2006</v>
      </c>
      <c r="C12541">
        <v>11</v>
      </c>
      <c r="D12541">
        <v>822.42336113588397</v>
      </c>
      <c r="E12541">
        <v>5395.8947082290697</v>
      </c>
      <c r="F12541">
        <v>449.52678839228003</v>
      </c>
      <c r="G12541">
        <v>275.45925793428103</v>
      </c>
      <c r="H12541">
        <v>1045.1362073100299</v>
      </c>
      <c r="I12541">
        <v>602.80533012672595</v>
      </c>
    </row>
    <row r="12542" spans="1:9" x14ac:dyDescent="0.25">
      <c r="A12542" t="s">
        <v>83</v>
      </c>
      <c r="B12542">
        <v>2006</v>
      </c>
      <c r="C12542">
        <v>12</v>
      </c>
      <c r="D12542">
        <v>988.62898517617498</v>
      </c>
      <c r="E12542">
        <v>5458.2971691073599</v>
      </c>
      <c r="F12542">
        <v>248.79299905743301</v>
      </c>
      <c r="G12542">
        <v>152.70247672942099</v>
      </c>
      <c r="H12542">
        <v>531.80970771694797</v>
      </c>
      <c r="I12542">
        <v>736.84920958136399</v>
      </c>
    </row>
    <row r="12543" spans="1:9" x14ac:dyDescent="0.25">
      <c r="A12543" t="s">
        <v>83</v>
      </c>
      <c r="B12543">
        <v>2007</v>
      </c>
      <c r="C12543">
        <v>1</v>
      </c>
      <c r="D12543">
        <v>1311.77792150614</v>
      </c>
      <c r="E12543">
        <v>5248.0875363978603</v>
      </c>
      <c r="F12543">
        <v>390.919196026034</v>
      </c>
      <c r="G12543">
        <v>238.98929740951399</v>
      </c>
      <c r="H12543">
        <v>1104.2844797927701</v>
      </c>
      <c r="I12543">
        <v>905.05738009919298</v>
      </c>
    </row>
    <row r="12544" spans="1:9" x14ac:dyDescent="0.25">
      <c r="A12544" t="s">
        <v>83</v>
      </c>
      <c r="B12544">
        <v>2007</v>
      </c>
      <c r="C12544">
        <v>2</v>
      </c>
      <c r="D12544">
        <v>1318.6624085322101</v>
      </c>
      <c r="E12544">
        <v>5402.9307246417202</v>
      </c>
      <c r="F12544">
        <v>128.455031054816</v>
      </c>
      <c r="G12544">
        <v>77.623520678820597</v>
      </c>
      <c r="H12544">
        <v>432.81778438242901</v>
      </c>
      <c r="I12544">
        <v>937.00916171242898</v>
      </c>
    </row>
    <row r="12545" spans="1:9" x14ac:dyDescent="0.25">
      <c r="A12545" t="s">
        <v>83</v>
      </c>
      <c r="B12545">
        <v>2007</v>
      </c>
      <c r="C12545">
        <v>3</v>
      </c>
      <c r="D12545">
        <v>1724.00198855691</v>
      </c>
      <c r="E12545">
        <v>4988.9425911396802</v>
      </c>
      <c r="F12545">
        <v>57.4477601384312</v>
      </c>
      <c r="G12545">
        <v>34.9739222757308</v>
      </c>
      <c r="H12545">
        <v>267.21666474424501</v>
      </c>
      <c r="I12545">
        <v>1112.30238669815</v>
      </c>
    </row>
    <row r="12546" spans="1:9" x14ac:dyDescent="0.25">
      <c r="A12546" t="s">
        <v>83</v>
      </c>
      <c r="B12546">
        <v>2007</v>
      </c>
      <c r="C12546">
        <v>4</v>
      </c>
      <c r="D12546">
        <v>1584.5722483955301</v>
      </c>
      <c r="E12546">
        <v>5097.6182544908097</v>
      </c>
      <c r="F12546">
        <v>83.275394042825098</v>
      </c>
      <c r="G12546">
        <v>51.1983203648211</v>
      </c>
      <c r="H12546">
        <v>689.16817593423298</v>
      </c>
      <c r="I12546">
        <v>1047.2685301791601</v>
      </c>
    </row>
    <row r="12547" spans="1:9" x14ac:dyDescent="0.25">
      <c r="A12547" t="s">
        <v>83</v>
      </c>
      <c r="B12547">
        <v>2007</v>
      </c>
      <c r="C12547">
        <v>5</v>
      </c>
      <c r="D12547">
        <v>1883.81641713623</v>
      </c>
      <c r="E12547">
        <v>4952.1956776440502</v>
      </c>
      <c r="F12547">
        <v>76.606725421037694</v>
      </c>
      <c r="G12547">
        <v>46.956702954996402</v>
      </c>
      <c r="H12547">
        <v>476.10798332309503</v>
      </c>
      <c r="I12547">
        <v>1163.91288455364</v>
      </c>
    </row>
    <row r="12548" spans="1:9" x14ac:dyDescent="0.25">
      <c r="A12548" t="s">
        <v>83</v>
      </c>
      <c r="B12548">
        <v>2007</v>
      </c>
      <c r="C12548">
        <v>6</v>
      </c>
      <c r="D12548">
        <v>1743.0370201451101</v>
      </c>
      <c r="E12548">
        <v>4609.0559683302299</v>
      </c>
      <c r="F12548">
        <v>50.055324050468499</v>
      </c>
      <c r="G12548">
        <v>30.351542497025299</v>
      </c>
      <c r="H12548">
        <v>41.065498591925497</v>
      </c>
      <c r="I12548">
        <v>907.43408861451496</v>
      </c>
    </row>
    <row r="12549" spans="1:9" x14ac:dyDescent="0.25">
      <c r="A12549" t="s">
        <v>83</v>
      </c>
      <c r="B12549">
        <v>2007</v>
      </c>
      <c r="C12549">
        <v>7</v>
      </c>
      <c r="D12549">
        <v>1712.9969925405301</v>
      </c>
      <c r="E12549">
        <v>4338.4355305949402</v>
      </c>
      <c r="F12549">
        <v>52.4573500460234</v>
      </c>
      <c r="G12549">
        <v>31.818398654404401</v>
      </c>
      <c r="H12549">
        <v>11.9952142172062</v>
      </c>
      <c r="I12549">
        <v>734.92660985562804</v>
      </c>
    </row>
    <row r="12550" spans="1:9" x14ac:dyDescent="0.25">
      <c r="A12550" t="s">
        <v>83</v>
      </c>
      <c r="B12550">
        <v>2007</v>
      </c>
      <c r="C12550">
        <v>8</v>
      </c>
      <c r="D12550">
        <v>1272.21000601787</v>
      </c>
      <c r="E12550">
        <v>4234.29166820313</v>
      </c>
      <c r="F12550">
        <v>54.115924955545097</v>
      </c>
      <c r="G12550">
        <v>32.838826673040302</v>
      </c>
      <c r="H12550">
        <v>16.927988985288099</v>
      </c>
      <c r="I12550">
        <v>512.49485686059199</v>
      </c>
    </row>
    <row r="12551" spans="1:9" x14ac:dyDescent="0.25">
      <c r="A12551" t="s">
        <v>83</v>
      </c>
      <c r="B12551">
        <v>2007</v>
      </c>
      <c r="C12551">
        <v>9</v>
      </c>
      <c r="D12551">
        <v>920.46714967806997</v>
      </c>
      <c r="E12551">
        <v>4463.3701099600203</v>
      </c>
      <c r="F12551">
        <v>65.4481854191732</v>
      </c>
      <c r="G12551">
        <v>39.691844665917998</v>
      </c>
      <c r="H12551">
        <v>463.15491288886898</v>
      </c>
      <c r="I12551">
        <v>444.33376025863402</v>
      </c>
    </row>
    <row r="12552" spans="1:9" x14ac:dyDescent="0.25">
      <c r="A12552" t="s">
        <v>83</v>
      </c>
      <c r="B12552">
        <v>2007</v>
      </c>
      <c r="C12552">
        <v>10</v>
      </c>
      <c r="D12552">
        <v>838.46600296939903</v>
      </c>
      <c r="E12552">
        <v>4961.4330082113702</v>
      </c>
      <c r="F12552">
        <v>120.94922682026299</v>
      </c>
      <c r="G12552">
        <v>73.703644343848296</v>
      </c>
      <c r="H12552">
        <v>490.37875224808897</v>
      </c>
      <c r="I12552">
        <v>526.39181014829603</v>
      </c>
    </row>
    <row r="12553" spans="1:9" x14ac:dyDescent="0.25">
      <c r="A12553" t="s">
        <v>83</v>
      </c>
      <c r="B12553">
        <v>2007</v>
      </c>
      <c r="C12553">
        <v>11</v>
      </c>
      <c r="D12553">
        <v>905.62019992185799</v>
      </c>
      <c r="E12553">
        <v>5161.9919818209801</v>
      </c>
      <c r="F12553">
        <v>264.89283521642102</v>
      </c>
      <c r="G12553">
        <v>162.367836931867</v>
      </c>
      <c r="H12553">
        <v>687.750333968782</v>
      </c>
      <c r="I12553">
        <v>611.65989936088999</v>
      </c>
    </row>
    <row r="12554" spans="1:9" x14ac:dyDescent="0.25">
      <c r="A12554" t="s">
        <v>83</v>
      </c>
      <c r="B12554">
        <v>2007</v>
      </c>
      <c r="C12554">
        <v>12</v>
      </c>
      <c r="D12554">
        <v>1031.01145843272</v>
      </c>
      <c r="E12554">
        <v>5285.4923767098999</v>
      </c>
      <c r="F12554">
        <v>321.25554130928998</v>
      </c>
      <c r="G12554">
        <v>194.60073769540799</v>
      </c>
      <c r="H12554">
        <v>794.21361866197697</v>
      </c>
      <c r="I12554">
        <v>730.46095462242602</v>
      </c>
    </row>
    <row r="12555" spans="1:9" x14ac:dyDescent="0.25">
      <c r="A12555" t="s">
        <v>83</v>
      </c>
      <c r="B12555">
        <v>2008</v>
      </c>
      <c r="C12555">
        <v>1</v>
      </c>
      <c r="D12555">
        <v>1312.6132926876001</v>
      </c>
      <c r="E12555">
        <v>5352.9266894058301</v>
      </c>
      <c r="F12555">
        <v>242.391566129393</v>
      </c>
      <c r="G12555">
        <v>147.84681282914099</v>
      </c>
      <c r="H12555">
        <v>570.24194155587998</v>
      </c>
      <c r="I12555">
        <v>924.90933874254802</v>
      </c>
    </row>
    <row r="12556" spans="1:9" x14ac:dyDescent="0.25">
      <c r="A12556" t="s">
        <v>83</v>
      </c>
      <c r="B12556">
        <v>2008</v>
      </c>
      <c r="C12556">
        <v>2</v>
      </c>
      <c r="D12556">
        <v>1342.9385325544699</v>
      </c>
      <c r="E12556">
        <v>5137.68272801285</v>
      </c>
      <c r="F12556">
        <v>136.23069924969701</v>
      </c>
      <c r="G12556">
        <v>80.859958247888002</v>
      </c>
      <c r="H12556">
        <v>659.76009388388297</v>
      </c>
      <c r="I12556">
        <v>894.68642409000699</v>
      </c>
    </row>
    <row r="12557" spans="1:9" x14ac:dyDescent="0.25">
      <c r="A12557" t="s">
        <v>83</v>
      </c>
      <c r="B12557">
        <v>2008</v>
      </c>
      <c r="C12557">
        <v>3</v>
      </c>
      <c r="D12557">
        <v>1753.54701252103</v>
      </c>
      <c r="E12557">
        <v>5066.59547475815</v>
      </c>
      <c r="F12557">
        <v>58.406246237331899</v>
      </c>
      <c r="G12557">
        <v>35.405931510866701</v>
      </c>
      <c r="H12557">
        <v>338.97191845624798</v>
      </c>
      <c r="I12557">
        <v>1150.30361883007</v>
      </c>
    </row>
    <row r="12558" spans="1:9" x14ac:dyDescent="0.25">
      <c r="A12558" t="s">
        <v>83</v>
      </c>
      <c r="B12558">
        <v>2008</v>
      </c>
      <c r="C12558">
        <v>4</v>
      </c>
      <c r="D12558">
        <v>1874.8386784771501</v>
      </c>
      <c r="E12558">
        <v>4966.13632038574</v>
      </c>
      <c r="F12558">
        <v>221.378488509862</v>
      </c>
      <c r="G12558">
        <v>133.62695957871401</v>
      </c>
      <c r="H12558">
        <v>905.11099435851997</v>
      </c>
      <c r="I12558">
        <v>1186.8433150501301</v>
      </c>
    </row>
    <row r="12559" spans="1:9" x14ac:dyDescent="0.25">
      <c r="A12559" t="s">
        <v>83</v>
      </c>
      <c r="B12559">
        <v>2008</v>
      </c>
      <c r="C12559">
        <v>5</v>
      </c>
      <c r="D12559">
        <v>1678.3314865201201</v>
      </c>
      <c r="E12559">
        <v>4897.8546954310596</v>
      </c>
      <c r="F12559">
        <v>66.899157516020594</v>
      </c>
      <c r="G12559">
        <v>40.8225069736935</v>
      </c>
      <c r="H12559">
        <v>601.79091455216906</v>
      </c>
      <c r="I12559">
        <v>1008.95896177562</v>
      </c>
    </row>
    <row r="12560" spans="1:9" x14ac:dyDescent="0.25">
      <c r="A12560" t="s">
        <v>83</v>
      </c>
      <c r="B12560">
        <v>2008</v>
      </c>
      <c r="C12560">
        <v>6</v>
      </c>
      <c r="D12560">
        <v>1753.9436377719501</v>
      </c>
      <c r="E12560">
        <v>4742.8891118731699</v>
      </c>
      <c r="F12560">
        <v>56.717770569927097</v>
      </c>
      <c r="G12560">
        <v>34.254593223096997</v>
      </c>
      <c r="H12560">
        <v>34.097980877490102</v>
      </c>
      <c r="I12560">
        <v>924.75455282380801</v>
      </c>
    </row>
    <row r="12561" spans="1:9" x14ac:dyDescent="0.25">
      <c r="A12561" t="s">
        <v>83</v>
      </c>
      <c r="B12561">
        <v>2008</v>
      </c>
      <c r="C12561">
        <v>7</v>
      </c>
      <c r="D12561">
        <v>1606.67439371706</v>
      </c>
      <c r="E12561">
        <v>4483.3188001014696</v>
      </c>
      <c r="F12561">
        <v>52.165776230507497</v>
      </c>
      <c r="G12561">
        <v>31.6534341495252</v>
      </c>
      <c r="H12561">
        <v>105.85741668747001</v>
      </c>
      <c r="I12561">
        <v>710.79009372364499</v>
      </c>
    </row>
    <row r="12562" spans="1:9" x14ac:dyDescent="0.25">
      <c r="A12562" t="s">
        <v>83</v>
      </c>
      <c r="B12562">
        <v>2008</v>
      </c>
      <c r="C12562">
        <v>8</v>
      </c>
      <c r="D12562">
        <v>1330.71630056971</v>
      </c>
      <c r="E12562">
        <v>4418.2308718692002</v>
      </c>
      <c r="F12562">
        <v>53.802637180397198</v>
      </c>
      <c r="G12562">
        <v>32.6468803274674</v>
      </c>
      <c r="H12562">
        <v>15.243397893492</v>
      </c>
      <c r="I12562">
        <v>560.77091699552295</v>
      </c>
    </row>
    <row r="12563" spans="1:9" x14ac:dyDescent="0.25">
      <c r="A12563" t="s">
        <v>83</v>
      </c>
      <c r="B12563">
        <v>2008</v>
      </c>
      <c r="C12563">
        <v>9</v>
      </c>
      <c r="D12563">
        <v>892.83412511756001</v>
      </c>
      <c r="E12563">
        <v>4600.0301806672696</v>
      </c>
      <c r="F12563">
        <v>114.571923879002</v>
      </c>
      <c r="G12563">
        <v>69.463943822005305</v>
      </c>
      <c r="H12563">
        <v>723.65559005548403</v>
      </c>
      <c r="I12563">
        <v>436.04572613826298</v>
      </c>
    </row>
    <row r="12564" spans="1:9" x14ac:dyDescent="0.25">
      <c r="A12564" t="s">
        <v>83</v>
      </c>
      <c r="B12564">
        <v>2008</v>
      </c>
      <c r="C12564">
        <v>10</v>
      </c>
      <c r="D12564">
        <v>784.80187207226402</v>
      </c>
      <c r="E12564">
        <v>5207.82646764328</v>
      </c>
      <c r="F12564">
        <v>576.88582550240005</v>
      </c>
      <c r="G12564">
        <v>350.04589928064598</v>
      </c>
      <c r="H12564">
        <v>1165.1600177284899</v>
      </c>
      <c r="I12564">
        <v>526.41734861666896</v>
      </c>
    </row>
    <row r="12565" spans="1:9" x14ac:dyDescent="0.25">
      <c r="A12565" t="s">
        <v>83</v>
      </c>
      <c r="B12565">
        <v>2008</v>
      </c>
      <c r="C12565">
        <v>11</v>
      </c>
      <c r="D12565">
        <v>793.38042308939498</v>
      </c>
      <c r="E12565">
        <v>5334.7098338359101</v>
      </c>
      <c r="F12565">
        <v>377.02342003400298</v>
      </c>
      <c r="G12565">
        <v>231.19607860588201</v>
      </c>
      <c r="H12565">
        <v>927.92530248754304</v>
      </c>
      <c r="I12565">
        <v>575.69673465283404</v>
      </c>
    </row>
    <row r="12566" spans="1:9" x14ac:dyDescent="0.25">
      <c r="A12566" t="s">
        <v>83</v>
      </c>
      <c r="B12566">
        <v>2008</v>
      </c>
      <c r="C12566">
        <v>12</v>
      </c>
      <c r="D12566">
        <v>934.26220077656706</v>
      </c>
      <c r="E12566">
        <v>5397.0839047323698</v>
      </c>
      <c r="F12566">
        <v>427.95529189283002</v>
      </c>
      <c r="G12566">
        <v>260.884989700912</v>
      </c>
      <c r="H12566">
        <v>789.74898770098002</v>
      </c>
      <c r="I12566">
        <v>684.71481154229696</v>
      </c>
    </row>
    <row r="12567" spans="1:9" x14ac:dyDescent="0.25">
      <c r="A12567" t="s">
        <v>83</v>
      </c>
      <c r="B12567">
        <v>2009</v>
      </c>
      <c r="C12567">
        <v>1</v>
      </c>
      <c r="D12567">
        <v>1098.7821928108699</v>
      </c>
      <c r="E12567">
        <v>5469.1692273364297</v>
      </c>
      <c r="F12567">
        <v>278.04046317155297</v>
      </c>
      <c r="G12567">
        <v>168.540346031513</v>
      </c>
      <c r="H12567">
        <v>745.71552451314096</v>
      </c>
      <c r="I12567">
        <v>802.65054753273296</v>
      </c>
    </row>
    <row r="12568" spans="1:9" x14ac:dyDescent="0.25">
      <c r="A12568" t="s">
        <v>83</v>
      </c>
      <c r="B12568">
        <v>2009</v>
      </c>
      <c r="C12568">
        <v>2</v>
      </c>
      <c r="D12568">
        <v>1311.43412495956</v>
      </c>
      <c r="E12568">
        <v>5332.0671287354999</v>
      </c>
      <c r="F12568">
        <v>458.35266830834399</v>
      </c>
      <c r="G12568">
        <v>280.18490246912302</v>
      </c>
      <c r="H12568">
        <v>955.30472477028002</v>
      </c>
      <c r="I12568">
        <v>911.86970990998395</v>
      </c>
    </row>
    <row r="12569" spans="1:9" x14ac:dyDescent="0.25">
      <c r="A12569" t="s">
        <v>83</v>
      </c>
      <c r="B12569">
        <v>2009</v>
      </c>
      <c r="C12569">
        <v>3</v>
      </c>
      <c r="D12569">
        <v>1726.15785773062</v>
      </c>
      <c r="E12569">
        <v>5183.2490979478398</v>
      </c>
      <c r="F12569">
        <v>167.941074759873</v>
      </c>
      <c r="G12569">
        <v>102.961990295616</v>
      </c>
      <c r="H12569">
        <v>692.74370626990901</v>
      </c>
      <c r="I12569">
        <v>1165.16499132426</v>
      </c>
    </row>
    <row r="12570" spans="1:9" x14ac:dyDescent="0.25">
      <c r="A12570" t="s">
        <v>83</v>
      </c>
      <c r="B12570">
        <v>2009</v>
      </c>
      <c r="C12570">
        <v>4</v>
      </c>
      <c r="D12570">
        <v>1683.5801929515801</v>
      </c>
      <c r="E12570">
        <v>4884.1393626333602</v>
      </c>
      <c r="F12570">
        <v>52.210884020096401</v>
      </c>
      <c r="G12570">
        <v>31.618516578344</v>
      </c>
      <c r="H12570">
        <v>427.10989898377301</v>
      </c>
      <c r="I12570">
        <v>1053.9313796356601</v>
      </c>
    </row>
    <row r="12571" spans="1:9" x14ac:dyDescent="0.25">
      <c r="A12571" t="s">
        <v>83</v>
      </c>
      <c r="B12571">
        <v>2009</v>
      </c>
      <c r="C12571">
        <v>5</v>
      </c>
      <c r="D12571">
        <v>1934.88729665969</v>
      </c>
      <c r="E12571">
        <v>4658.6119874073802</v>
      </c>
      <c r="F12571">
        <v>52.813644770306297</v>
      </c>
      <c r="G12571">
        <v>32.040506718455198</v>
      </c>
      <c r="H12571">
        <v>106.70420650452</v>
      </c>
      <c r="I12571">
        <v>1073.28803031235</v>
      </c>
    </row>
    <row r="12572" spans="1:9" x14ac:dyDescent="0.25">
      <c r="A12572" t="s">
        <v>83</v>
      </c>
      <c r="B12572">
        <v>2009</v>
      </c>
      <c r="C12572">
        <v>6</v>
      </c>
      <c r="D12572">
        <v>1817.3956723486799</v>
      </c>
      <c r="E12572">
        <v>4292.9286544506804</v>
      </c>
      <c r="F12572">
        <v>50.554041407119101</v>
      </c>
      <c r="G12572">
        <v>30.644990753123501</v>
      </c>
      <c r="H12572">
        <v>55.927882646822297</v>
      </c>
      <c r="I12572">
        <v>802.29095264976502</v>
      </c>
    </row>
    <row r="12573" spans="1:9" x14ac:dyDescent="0.25">
      <c r="A12573" t="s">
        <v>83</v>
      </c>
      <c r="B12573">
        <v>2009</v>
      </c>
      <c r="C12573">
        <v>7</v>
      </c>
      <c r="D12573">
        <v>1729.0105669096499</v>
      </c>
      <c r="E12573">
        <v>4126.2794989204403</v>
      </c>
      <c r="F12573">
        <v>54.628405526073003</v>
      </c>
      <c r="G12573">
        <v>33.147948223276501</v>
      </c>
      <c r="H12573">
        <v>37.5115871652538</v>
      </c>
      <c r="I12573">
        <v>644.39115264138002</v>
      </c>
    </row>
    <row r="12574" spans="1:9" x14ac:dyDescent="0.25">
      <c r="A12574" t="s">
        <v>83</v>
      </c>
      <c r="B12574">
        <v>2009</v>
      </c>
      <c r="C12574">
        <v>8</v>
      </c>
      <c r="D12574">
        <v>1359.81036788813</v>
      </c>
      <c r="E12574">
        <v>4091.8619973701502</v>
      </c>
      <c r="F12574">
        <v>54.077361396603301</v>
      </c>
      <c r="G12574">
        <v>32.820959552345101</v>
      </c>
      <c r="H12574">
        <v>13.424603875041599</v>
      </c>
      <c r="I12574">
        <v>495.09010807647701</v>
      </c>
    </row>
    <row r="12575" spans="1:9" x14ac:dyDescent="0.25">
      <c r="A12575" t="s">
        <v>83</v>
      </c>
      <c r="B12575">
        <v>2009</v>
      </c>
      <c r="C12575">
        <v>9</v>
      </c>
      <c r="D12575">
        <v>903.59465164179301</v>
      </c>
      <c r="E12575">
        <v>4234.6654471174597</v>
      </c>
      <c r="F12575">
        <v>74.5624510685318</v>
      </c>
      <c r="G12575">
        <v>45.365527107594097</v>
      </c>
      <c r="H12575">
        <v>428.47018073420497</v>
      </c>
      <c r="I12575">
        <v>385.53344564062598</v>
      </c>
    </row>
    <row r="12576" spans="1:9" x14ac:dyDescent="0.25">
      <c r="A12576" t="s">
        <v>83</v>
      </c>
      <c r="B12576">
        <v>2009</v>
      </c>
      <c r="C12576">
        <v>10</v>
      </c>
      <c r="D12576">
        <v>939.41640402340204</v>
      </c>
      <c r="E12576">
        <v>4749.5435600883502</v>
      </c>
      <c r="F12576">
        <v>72.694489390864604</v>
      </c>
      <c r="G12576">
        <v>44.422316276998302</v>
      </c>
      <c r="H12576">
        <v>376.17269272683802</v>
      </c>
      <c r="I12576">
        <v>531.98909890606205</v>
      </c>
    </row>
    <row r="12577" spans="1:9" x14ac:dyDescent="0.25">
      <c r="A12577" t="s">
        <v>83</v>
      </c>
      <c r="B12577">
        <v>2009</v>
      </c>
      <c r="C12577">
        <v>11</v>
      </c>
      <c r="D12577">
        <v>931.840982807758</v>
      </c>
      <c r="E12577">
        <v>4933.8181099678104</v>
      </c>
      <c r="F12577">
        <v>115.768720964914</v>
      </c>
      <c r="G12577">
        <v>71.311773080686507</v>
      </c>
      <c r="H12577">
        <v>323.387636379914</v>
      </c>
      <c r="I12577">
        <v>585.19604101483799</v>
      </c>
    </row>
    <row r="12578" spans="1:9" x14ac:dyDescent="0.25">
      <c r="A12578" t="s">
        <v>83</v>
      </c>
      <c r="B12578">
        <v>2009</v>
      </c>
      <c r="C12578">
        <v>12</v>
      </c>
      <c r="D12578">
        <v>1056.8001904517</v>
      </c>
      <c r="E12578">
        <v>5215.2833960197504</v>
      </c>
      <c r="F12578">
        <v>1149.7303428397499</v>
      </c>
      <c r="G12578">
        <v>696.04854559631804</v>
      </c>
      <c r="H12578">
        <v>2742.9274857205</v>
      </c>
      <c r="I12578">
        <v>726.37606762680605</v>
      </c>
    </row>
    <row r="12579" spans="1:9" x14ac:dyDescent="0.25">
      <c r="A12579" t="s">
        <v>83</v>
      </c>
      <c r="B12579">
        <v>2010</v>
      </c>
      <c r="C12579">
        <v>1</v>
      </c>
      <c r="D12579">
        <v>1187.0452233456999</v>
      </c>
      <c r="E12579">
        <v>5451.3497360188303</v>
      </c>
      <c r="F12579">
        <v>902.36296523450801</v>
      </c>
      <c r="G12579">
        <v>546.58935903122199</v>
      </c>
      <c r="H12579">
        <v>1877.7825385646299</v>
      </c>
      <c r="I12579">
        <v>859.31489778528203</v>
      </c>
    </row>
    <row r="12580" spans="1:9" x14ac:dyDescent="0.25">
      <c r="A12580" t="s">
        <v>83</v>
      </c>
      <c r="B12580">
        <v>2010</v>
      </c>
      <c r="C12580">
        <v>2</v>
      </c>
      <c r="D12580">
        <v>1260.9681069748999</v>
      </c>
      <c r="E12580">
        <v>5457.5481277613799</v>
      </c>
      <c r="F12580">
        <v>1024.1920087216999</v>
      </c>
      <c r="G12580">
        <v>621.00998814882598</v>
      </c>
      <c r="H12580">
        <v>2339.8050287691999</v>
      </c>
      <c r="I12580">
        <v>908.26940009349596</v>
      </c>
    </row>
    <row r="12581" spans="1:9" x14ac:dyDescent="0.25">
      <c r="A12581" t="s">
        <v>83</v>
      </c>
      <c r="B12581">
        <v>2010</v>
      </c>
      <c r="C12581">
        <v>3</v>
      </c>
      <c r="D12581">
        <v>1560.1083681243599</v>
      </c>
      <c r="E12581">
        <v>5396.5937272390802</v>
      </c>
      <c r="F12581">
        <v>401.80097120783302</v>
      </c>
      <c r="G12581">
        <v>241.750208478692</v>
      </c>
      <c r="H12581">
        <v>1019.91227016611</v>
      </c>
      <c r="I12581">
        <v>1115.38795598299</v>
      </c>
    </row>
    <row r="12582" spans="1:9" x14ac:dyDescent="0.25">
      <c r="A12582" t="s">
        <v>83</v>
      </c>
      <c r="B12582">
        <v>2010</v>
      </c>
      <c r="C12582">
        <v>4</v>
      </c>
      <c r="D12582">
        <v>1750.7364515627801</v>
      </c>
      <c r="E12582">
        <v>5124.6863564181504</v>
      </c>
      <c r="F12582">
        <v>73.659721726548099</v>
      </c>
      <c r="G12582">
        <v>45.003825109787499</v>
      </c>
      <c r="H12582">
        <v>485.45992292280403</v>
      </c>
      <c r="I12582">
        <v>1164.16782216823</v>
      </c>
    </row>
    <row r="12583" spans="1:9" x14ac:dyDescent="0.25">
      <c r="A12583" t="s">
        <v>83</v>
      </c>
      <c r="B12583">
        <v>2010</v>
      </c>
      <c r="C12583">
        <v>5</v>
      </c>
      <c r="D12583">
        <v>1868.6958399581799</v>
      </c>
      <c r="E12583">
        <v>4864.2982930931003</v>
      </c>
      <c r="F12583">
        <v>54.0919479696474</v>
      </c>
      <c r="G12583">
        <v>32.840778085550099</v>
      </c>
      <c r="H12583">
        <v>249.96146635227299</v>
      </c>
      <c r="I12583">
        <v>1123.82999909829</v>
      </c>
    </row>
    <row r="12584" spans="1:9" x14ac:dyDescent="0.25">
      <c r="A12584" t="s">
        <v>83</v>
      </c>
      <c r="B12584">
        <v>2010</v>
      </c>
      <c r="C12584">
        <v>6</v>
      </c>
      <c r="D12584">
        <v>1698.65059308318</v>
      </c>
      <c r="E12584">
        <v>4563.2501553169204</v>
      </c>
      <c r="F12584">
        <v>50.752210112380801</v>
      </c>
      <c r="G12584">
        <v>30.824743163767199</v>
      </c>
      <c r="H12584">
        <v>181.64527908356101</v>
      </c>
      <c r="I12584">
        <v>870.01853123433295</v>
      </c>
    </row>
    <row r="12585" spans="1:9" x14ac:dyDescent="0.25">
      <c r="A12585" t="s">
        <v>83</v>
      </c>
      <c r="B12585">
        <v>2010</v>
      </c>
      <c r="C12585">
        <v>7</v>
      </c>
      <c r="D12585">
        <v>1697.29448987046</v>
      </c>
      <c r="E12585">
        <v>4323.9719330223097</v>
      </c>
      <c r="F12585">
        <v>51.978055867317302</v>
      </c>
      <c r="G12585">
        <v>31.5230827112998</v>
      </c>
      <c r="H12585">
        <v>12.463351573638899</v>
      </c>
      <c r="I12585">
        <v>736.58252191803899</v>
      </c>
    </row>
    <row r="12586" spans="1:9" x14ac:dyDescent="0.25">
      <c r="A12586" t="s">
        <v>83</v>
      </c>
      <c r="B12586">
        <v>2010</v>
      </c>
      <c r="C12586">
        <v>8</v>
      </c>
      <c r="D12586">
        <v>1342.41903488823</v>
      </c>
      <c r="E12586">
        <v>4367.2169731407103</v>
      </c>
      <c r="F12586">
        <v>54.696660310362603</v>
      </c>
      <c r="G12586">
        <v>33.2749258016851</v>
      </c>
      <c r="H12586">
        <v>315.53516096671399</v>
      </c>
      <c r="I12586">
        <v>579.69448982874201</v>
      </c>
    </row>
    <row r="12587" spans="1:9" x14ac:dyDescent="0.25">
      <c r="A12587" t="s">
        <v>83</v>
      </c>
      <c r="B12587">
        <v>2010</v>
      </c>
      <c r="C12587">
        <v>9</v>
      </c>
      <c r="D12587">
        <v>974.63949994588404</v>
      </c>
      <c r="E12587">
        <v>4586.6717859376504</v>
      </c>
      <c r="F12587">
        <v>58.196177995916003</v>
      </c>
      <c r="G12587">
        <v>35.350201274380403</v>
      </c>
      <c r="H12587">
        <v>212.952657495376</v>
      </c>
      <c r="I12587">
        <v>486.28704672694698</v>
      </c>
    </row>
    <row r="12588" spans="1:9" x14ac:dyDescent="0.25">
      <c r="A12588" t="s">
        <v>83</v>
      </c>
      <c r="B12588">
        <v>2010</v>
      </c>
      <c r="C12588">
        <v>10</v>
      </c>
      <c r="D12588">
        <v>880.27843455119796</v>
      </c>
      <c r="E12588">
        <v>5009.6114010127303</v>
      </c>
      <c r="F12588">
        <v>145.08155464880301</v>
      </c>
      <c r="G12588">
        <v>89.110937021209907</v>
      </c>
      <c r="H12588">
        <v>679.48780819067304</v>
      </c>
      <c r="I12588">
        <v>548.00507454399803</v>
      </c>
    </row>
    <row r="12589" spans="1:9" x14ac:dyDescent="0.25">
      <c r="A12589" t="s">
        <v>83</v>
      </c>
      <c r="B12589">
        <v>2010</v>
      </c>
      <c r="C12589">
        <v>11</v>
      </c>
      <c r="D12589">
        <v>794.60192000386098</v>
      </c>
      <c r="E12589">
        <v>5251.4719590103196</v>
      </c>
      <c r="F12589">
        <v>683.04671456541098</v>
      </c>
      <c r="G12589">
        <v>414.97093665298303</v>
      </c>
      <c r="H12589">
        <v>1527.83980214899</v>
      </c>
      <c r="I12589">
        <v>556.80494206517199</v>
      </c>
    </row>
    <row r="12590" spans="1:9" x14ac:dyDescent="0.25">
      <c r="A12590" t="s">
        <v>83</v>
      </c>
      <c r="B12590">
        <v>2010</v>
      </c>
      <c r="C12590">
        <v>12</v>
      </c>
      <c r="D12590">
        <v>1020.09115283354</v>
      </c>
      <c r="E12590">
        <v>5446.6634554596003</v>
      </c>
      <c r="F12590">
        <v>894.66276361842495</v>
      </c>
      <c r="G12590">
        <v>543.92416491362599</v>
      </c>
      <c r="H12590">
        <v>1911.45228746267</v>
      </c>
      <c r="I12590">
        <v>743.62694552948005</v>
      </c>
    </row>
    <row r="12591" spans="1:9" x14ac:dyDescent="0.25">
      <c r="A12591" t="s">
        <v>83</v>
      </c>
      <c r="B12591">
        <v>2011</v>
      </c>
      <c r="C12591">
        <v>1</v>
      </c>
      <c r="D12591">
        <v>1221.93020985061</v>
      </c>
      <c r="E12591">
        <v>5437.4175683674603</v>
      </c>
      <c r="F12591">
        <v>316.41470676532299</v>
      </c>
      <c r="G12591">
        <v>192.433565049332</v>
      </c>
      <c r="H12591">
        <v>799.16950636908302</v>
      </c>
      <c r="I12591">
        <v>879.02245366893305</v>
      </c>
    </row>
    <row r="12592" spans="1:9" x14ac:dyDescent="0.25">
      <c r="A12592" t="s">
        <v>83</v>
      </c>
      <c r="B12592">
        <v>2011</v>
      </c>
      <c r="C12592">
        <v>2</v>
      </c>
      <c r="D12592">
        <v>1377.2061852832501</v>
      </c>
      <c r="E12592">
        <v>5374.3618878398102</v>
      </c>
      <c r="F12592">
        <v>148.60314241147699</v>
      </c>
      <c r="G12592">
        <v>90.392943758112494</v>
      </c>
      <c r="H12592">
        <v>494.49012901084399</v>
      </c>
      <c r="I12592">
        <v>973.78560517905203</v>
      </c>
    </row>
    <row r="12593" spans="1:9" x14ac:dyDescent="0.25">
      <c r="A12593" t="s">
        <v>83</v>
      </c>
      <c r="B12593">
        <v>2011</v>
      </c>
      <c r="C12593">
        <v>3</v>
      </c>
      <c r="D12593">
        <v>1579.1900508185399</v>
      </c>
      <c r="E12593">
        <v>5278.0679982141201</v>
      </c>
      <c r="F12593">
        <v>291.62594664320898</v>
      </c>
      <c r="G12593">
        <v>175.84136360593899</v>
      </c>
      <c r="H12593">
        <v>869.44617801768004</v>
      </c>
      <c r="I12593">
        <v>1099.22623146313</v>
      </c>
    </row>
    <row r="12594" spans="1:9" x14ac:dyDescent="0.25">
      <c r="A12594" t="s">
        <v>83</v>
      </c>
      <c r="B12594">
        <v>2011</v>
      </c>
      <c r="C12594">
        <v>4</v>
      </c>
      <c r="D12594">
        <v>1825.0054552126801</v>
      </c>
      <c r="E12594">
        <v>4928.5623400270097</v>
      </c>
      <c r="F12594">
        <v>76.774155674105302</v>
      </c>
      <c r="G12594">
        <v>47.097563248763599</v>
      </c>
      <c r="H12594">
        <v>794.37519911785705</v>
      </c>
      <c r="I12594">
        <v>1142.1714251397</v>
      </c>
    </row>
    <row r="12595" spans="1:9" x14ac:dyDescent="0.25">
      <c r="A12595" t="s">
        <v>83</v>
      </c>
      <c r="B12595">
        <v>2011</v>
      </c>
      <c r="C12595">
        <v>5</v>
      </c>
      <c r="D12595">
        <v>1800.08996945729</v>
      </c>
      <c r="E12595">
        <v>5089.2290127713104</v>
      </c>
      <c r="F12595">
        <v>114.483928278824</v>
      </c>
      <c r="G12595">
        <v>69.559789549129903</v>
      </c>
      <c r="H12595">
        <v>393.04835714160703</v>
      </c>
      <c r="I12595">
        <v>1149.7844115867499</v>
      </c>
    </row>
    <row r="12596" spans="1:9" x14ac:dyDescent="0.25">
      <c r="A12596" t="s">
        <v>83</v>
      </c>
      <c r="B12596">
        <v>2011</v>
      </c>
      <c r="C12596">
        <v>6</v>
      </c>
      <c r="D12596">
        <v>1767.5515468266599</v>
      </c>
      <c r="E12596">
        <v>4756.5501036462401</v>
      </c>
      <c r="F12596">
        <v>51.527934365169401</v>
      </c>
      <c r="G12596">
        <v>31.264469439861301</v>
      </c>
      <c r="H12596">
        <v>131.820779365562</v>
      </c>
      <c r="I12596">
        <v>952.88751174164497</v>
      </c>
    </row>
    <row r="12597" spans="1:9" x14ac:dyDescent="0.25">
      <c r="A12597" t="s">
        <v>83</v>
      </c>
      <c r="B12597">
        <v>2011</v>
      </c>
      <c r="C12597">
        <v>7</v>
      </c>
      <c r="D12597">
        <v>1615.25307358231</v>
      </c>
      <c r="E12597">
        <v>4424.5480393669104</v>
      </c>
      <c r="F12597">
        <v>52.366425545497798</v>
      </c>
      <c r="G12597">
        <v>31.7575704974474</v>
      </c>
      <c r="H12597">
        <v>11.6747162990058</v>
      </c>
      <c r="I12597">
        <v>715.63363942579997</v>
      </c>
    </row>
    <row r="12598" spans="1:9" x14ac:dyDescent="0.25">
      <c r="A12598" t="s">
        <v>83</v>
      </c>
      <c r="B12598">
        <v>2011</v>
      </c>
      <c r="C12598">
        <v>8</v>
      </c>
      <c r="D12598">
        <v>1329.6378179949299</v>
      </c>
      <c r="E12598">
        <v>4320.1966456472801</v>
      </c>
      <c r="F12598">
        <v>51.860579991706302</v>
      </c>
      <c r="G12598">
        <v>31.4453491775425</v>
      </c>
      <c r="H12598">
        <v>43.685927399628497</v>
      </c>
      <c r="I12598">
        <v>552.97746029796599</v>
      </c>
    </row>
    <row r="12599" spans="1:9" x14ac:dyDescent="0.25">
      <c r="A12599" t="s">
        <v>83</v>
      </c>
      <c r="B12599">
        <v>2011</v>
      </c>
      <c r="C12599">
        <v>9</v>
      </c>
      <c r="D12599">
        <v>999.70685451600798</v>
      </c>
      <c r="E12599">
        <v>4516.2281772000097</v>
      </c>
      <c r="F12599">
        <v>68.079836951849501</v>
      </c>
      <c r="G12599">
        <v>41.341130828009803</v>
      </c>
      <c r="H12599">
        <v>185.967446602336</v>
      </c>
      <c r="I12599">
        <v>476.59721179203302</v>
      </c>
    </row>
    <row r="12600" spans="1:9" x14ac:dyDescent="0.25">
      <c r="A12600" t="s">
        <v>83</v>
      </c>
      <c r="B12600">
        <v>2011</v>
      </c>
      <c r="C12600">
        <v>10</v>
      </c>
      <c r="D12600">
        <v>932.46031848717905</v>
      </c>
      <c r="E12600">
        <v>4638.8099336086998</v>
      </c>
      <c r="F12600">
        <v>99.338979271472596</v>
      </c>
      <c r="G12600">
        <v>60.856104084769299</v>
      </c>
      <c r="H12600">
        <v>483.474444191722</v>
      </c>
      <c r="I12600">
        <v>497.52641571790701</v>
      </c>
    </row>
    <row r="12601" spans="1:9" x14ac:dyDescent="0.25">
      <c r="A12601" t="s">
        <v>83</v>
      </c>
      <c r="B12601">
        <v>2011</v>
      </c>
      <c r="C12601">
        <v>11</v>
      </c>
      <c r="D12601">
        <v>802.97141380115499</v>
      </c>
      <c r="E12601">
        <v>5342.6725555859402</v>
      </c>
      <c r="F12601">
        <v>431.40117032147498</v>
      </c>
      <c r="G12601">
        <v>261.801675781433</v>
      </c>
      <c r="H12601">
        <v>1141.92905512879</v>
      </c>
      <c r="I12601">
        <v>580.68012113845805</v>
      </c>
    </row>
    <row r="12602" spans="1:9" x14ac:dyDescent="0.25">
      <c r="A12602" t="s">
        <v>83</v>
      </c>
      <c r="B12602">
        <v>2011</v>
      </c>
      <c r="C12602">
        <v>12</v>
      </c>
      <c r="D12602">
        <v>1050.22830211674</v>
      </c>
      <c r="E12602">
        <v>5291.7052603437896</v>
      </c>
      <c r="F12602">
        <v>129.34836655971901</v>
      </c>
      <c r="G12602">
        <v>79.451570765315495</v>
      </c>
      <c r="H12602">
        <v>217.42170221076</v>
      </c>
      <c r="I12602">
        <v>744.09645868679104</v>
      </c>
    </row>
    <row r="12603" spans="1:9" x14ac:dyDescent="0.25">
      <c r="A12603" t="s">
        <v>83</v>
      </c>
      <c r="B12603">
        <v>2012</v>
      </c>
      <c r="C12603">
        <v>1</v>
      </c>
      <c r="D12603">
        <v>1293.08364766309</v>
      </c>
      <c r="E12603">
        <v>5156.4707680450501</v>
      </c>
      <c r="F12603">
        <v>79.367644940565896</v>
      </c>
      <c r="G12603">
        <v>48.454020639324703</v>
      </c>
      <c r="H12603">
        <v>447.36113430309302</v>
      </c>
      <c r="I12603">
        <v>863.24750735918803</v>
      </c>
    </row>
    <row r="12604" spans="1:9" x14ac:dyDescent="0.25">
      <c r="A12604" t="s">
        <v>83</v>
      </c>
      <c r="B12604">
        <v>2012</v>
      </c>
      <c r="C12604">
        <v>2</v>
      </c>
      <c r="D12604">
        <v>1374.0952347408299</v>
      </c>
      <c r="E12604">
        <v>5098.0178753617902</v>
      </c>
      <c r="F12604">
        <v>58.485204905991303</v>
      </c>
      <c r="G12604">
        <v>35.416998898197598</v>
      </c>
      <c r="H12604">
        <v>65.931727620677407</v>
      </c>
      <c r="I12604">
        <v>893.75808818888504</v>
      </c>
    </row>
    <row r="12605" spans="1:9" x14ac:dyDescent="0.25">
      <c r="A12605" t="s">
        <v>83</v>
      </c>
      <c r="B12605">
        <v>2012</v>
      </c>
      <c r="C12605">
        <v>3</v>
      </c>
      <c r="D12605">
        <v>1737.2542927903201</v>
      </c>
      <c r="E12605">
        <v>4734.7235874917596</v>
      </c>
      <c r="F12605">
        <v>55.966944738622303</v>
      </c>
      <c r="G12605">
        <v>34.022511483536697</v>
      </c>
      <c r="H12605">
        <v>161.64496749704199</v>
      </c>
      <c r="I12605">
        <v>1008.24517090219</v>
      </c>
    </row>
    <row r="12606" spans="1:9" x14ac:dyDescent="0.25">
      <c r="A12606" t="s">
        <v>83</v>
      </c>
      <c r="B12606">
        <v>2012</v>
      </c>
      <c r="C12606">
        <v>4</v>
      </c>
      <c r="D12606">
        <v>1600.3660116542601</v>
      </c>
      <c r="E12606">
        <v>4517.2870311831703</v>
      </c>
      <c r="F12606">
        <v>52.576734445887801</v>
      </c>
      <c r="G12606">
        <v>31.9027715447343</v>
      </c>
      <c r="H12606">
        <v>422.29535523273398</v>
      </c>
      <c r="I12606">
        <v>861.08603102898201</v>
      </c>
    </row>
    <row r="12607" spans="1:9" x14ac:dyDescent="0.25">
      <c r="A12607" t="s">
        <v>83</v>
      </c>
      <c r="B12607">
        <v>2012</v>
      </c>
      <c r="C12607">
        <v>5</v>
      </c>
      <c r="D12607">
        <v>1974.6964947337001</v>
      </c>
      <c r="E12607">
        <v>4461.1700033979796</v>
      </c>
      <c r="F12607">
        <v>51.326133336810599</v>
      </c>
      <c r="G12607">
        <v>31.114645504902001</v>
      </c>
      <c r="H12607">
        <v>162.791057099233</v>
      </c>
      <c r="I12607">
        <v>1030.4070391098501</v>
      </c>
    </row>
    <row r="12608" spans="1:9" x14ac:dyDescent="0.25">
      <c r="A12608" t="s">
        <v>83</v>
      </c>
      <c r="B12608">
        <v>2012</v>
      </c>
      <c r="C12608">
        <v>6</v>
      </c>
      <c r="D12608">
        <v>1837.8641912841699</v>
      </c>
      <c r="E12608">
        <v>4147.0236439610298</v>
      </c>
      <c r="F12608">
        <v>50.249090918942699</v>
      </c>
      <c r="G12608">
        <v>30.465284032317101</v>
      </c>
      <c r="H12608">
        <v>46.157254264943603</v>
      </c>
      <c r="I12608">
        <v>767.50511842544597</v>
      </c>
    </row>
    <row r="12609" spans="1:9" x14ac:dyDescent="0.25">
      <c r="A12609" t="s">
        <v>83</v>
      </c>
      <c r="B12609">
        <v>2012</v>
      </c>
      <c r="C12609">
        <v>7</v>
      </c>
      <c r="D12609">
        <v>1647.4007336141001</v>
      </c>
      <c r="E12609">
        <v>4003.4511415719599</v>
      </c>
      <c r="F12609">
        <v>53.0629257224005</v>
      </c>
      <c r="G12609">
        <v>32.1898015860708</v>
      </c>
      <c r="H12609">
        <v>12.535380957536701</v>
      </c>
      <c r="I12609">
        <v>587.87869656576595</v>
      </c>
    </row>
    <row r="12610" spans="1:9" x14ac:dyDescent="0.25">
      <c r="A12610" t="s">
        <v>83</v>
      </c>
      <c r="B12610">
        <v>2012</v>
      </c>
      <c r="C12610">
        <v>8</v>
      </c>
      <c r="D12610">
        <v>1359.85735234448</v>
      </c>
      <c r="E12610">
        <v>3995.04349443604</v>
      </c>
      <c r="F12610">
        <v>51.926929669244402</v>
      </c>
      <c r="G12610">
        <v>31.507284568584499</v>
      </c>
      <c r="H12610">
        <v>11.342919458420299</v>
      </c>
      <c r="I12610">
        <v>479.24849963167401</v>
      </c>
    </row>
    <row r="12611" spans="1:9" x14ac:dyDescent="0.25">
      <c r="A12611" t="s">
        <v>83</v>
      </c>
      <c r="B12611">
        <v>2012</v>
      </c>
      <c r="C12611">
        <v>9</v>
      </c>
      <c r="D12611">
        <v>945.68685453246201</v>
      </c>
      <c r="E12611">
        <v>4153.2334010762097</v>
      </c>
      <c r="F12611">
        <v>71.3301283558488</v>
      </c>
      <c r="G12611">
        <v>42.928432488890202</v>
      </c>
      <c r="H12611">
        <v>865.20267716922899</v>
      </c>
      <c r="I12611">
        <v>388.78376595500703</v>
      </c>
    </row>
    <row r="12612" spans="1:9" x14ac:dyDescent="0.25">
      <c r="A12612" t="s">
        <v>83</v>
      </c>
      <c r="B12612">
        <v>2012</v>
      </c>
      <c r="C12612">
        <v>10</v>
      </c>
      <c r="D12612">
        <v>833.49799847339102</v>
      </c>
      <c r="E12612">
        <v>5071.5118406845104</v>
      </c>
      <c r="F12612">
        <v>395.85544689686299</v>
      </c>
      <c r="G12612">
        <v>239.42610163449601</v>
      </c>
      <c r="H12612">
        <v>1083.08453438474</v>
      </c>
      <c r="I12612">
        <v>539.82312531094306</v>
      </c>
    </row>
    <row r="12613" spans="1:9" x14ac:dyDescent="0.25">
      <c r="A12613" t="s">
        <v>83</v>
      </c>
      <c r="B12613">
        <v>2012</v>
      </c>
      <c r="C12613">
        <v>11</v>
      </c>
      <c r="D12613">
        <v>754.51393181090498</v>
      </c>
      <c r="E12613">
        <v>5357.3437530587798</v>
      </c>
      <c r="F12613">
        <v>968.89745516859102</v>
      </c>
      <c r="G12613">
        <v>593.16763045177697</v>
      </c>
      <c r="H12613">
        <v>1761.7630458680901</v>
      </c>
      <c r="I12613">
        <v>557.98163294920198</v>
      </c>
    </row>
    <row r="12614" spans="1:9" x14ac:dyDescent="0.25">
      <c r="A12614" t="s">
        <v>83</v>
      </c>
      <c r="B12614">
        <v>2012</v>
      </c>
      <c r="C12614">
        <v>12</v>
      </c>
      <c r="D12614">
        <v>1051.84042007265</v>
      </c>
      <c r="E12614">
        <v>5314.5962328953601</v>
      </c>
      <c r="F12614">
        <v>100.81440320438401</v>
      </c>
      <c r="G12614">
        <v>61.189400423726703</v>
      </c>
      <c r="H12614">
        <v>231.86754333184399</v>
      </c>
      <c r="I12614">
        <v>754.18009930868197</v>
      </c>
    </row>
    <row r="12615" spans="1:9" x14ac:dyDescent="0.25">
      <c r="A12615" t="s">
        <v>83</v>
      </c>
      <c r="B12615">
        <v>2013</v>
      </c>
      <c r="C12615">
        <v>1</v>
      </c>
      <c r="D12615">
        <v>1261.89301403174</v>
      </c>
      <c r="E12615">
        <v>5244.4452817530801</v>
      </c>
      <c r="F12615">
        <v>176.92277361612099</v>
      </c>
      <c r="G12615">
        <v>107.84195978525101</v>
      </c>
      <c r="H12615">
        <v>591.81182056560601</v>
      </c>
      <c r="I12615">
        <v>866.47440651304498</v>
      </c>
    </row>
    <row r="12616" spans="1:9" x14ac:dyDescent="0.25">
      <c r="A12616" t="s">
        <v>83</v>
      </c>
      <c r="B12616">
        <v>2013</v>
      </c>
      <c r="C12616">
        <v>2</v>
      </c>
      <c r="D12616">
        <v>1279.9927077031</v>
      </c>
      <c r="E12616">
        <v>5172.4059002561999</v>
      </c>
      <c r="F12616">
        <v>188.395017709207</v>
      </c>
      <c r="G12616">
        <v>114.247969772647</v>
      </c>
      <c r="H12616">
        <v>736.74169888952804</v>
      </c>
      <c r="I12616">
        <v>866.149750338986</v>
      </c>
    </row>
    <row r="12617" spans="1:9" x14ac:dyDescent="0.25">
      <c r="A12617" t="s">
        <v>83</v>
      </c>
      <c r="B12617">
        <v>2013</v>
      </c>
      <c r="C12617">
        <v>3</v>
      </c>
      <c r="D12617">
        <v>1520.3758020451601</v>
      </c>
      <c r="E12617">
        <v>5385.1179507261704</v>
      </c>
      <c r="F12617">
        <v>577.14113326108099</v>
      </c>
      <c r="G12617">
        <v>350.497127141313</v>
      </c>
      <c r="H12617">
        <v>1543.5896743496301</v>
      </c>
      <c r="I12617">
        <v>1082.45437613421</v>
      </c>
    </row>
    <row r="12618" spans="1:9" x14ac:dyDescent="0.25">
      <c r="A12618" t="s">
        <v>83</v>
      </c>
      <c r="B12618">
        <v>2013</v>
      </c>
      <c r="C12618">
        <v>4</v>
      </c>
      <c r="D12618">
        <v>1672.06378416808</v>
      </c>
      <c r="E12618">
        <v>5147.8279303305098</v>
      </c>
      <c r="F12618">
        <v>147.07669444921399</v>
      </c>
      <c r="G12618">
        <v>88.576070580503298</v>
      </c>
      <c r="H12618">
        <v>580.683881544884</v>
      </c>
      <c r="I12618">
        <v>1125.9015869418599</v>
      </c>
    </row>
    <row r="12619" spans="1:9" x14ac:dyDescent="0.25">
      <c r="A12619" t="s">
        <v>83</v>
      </c>
      <c r="B12619">
        <v>2013</v>
      </c>
      <c r="C12619">
        <v>5</v>
      </c>
      <c r="D12619">
        <v>1744.7592397082001</v>
      </c>
      <c r="E12619">
        <v>4941.6506516050704</v>
      </c>
      <c r="F12619">
        <v>69.316455827731502</v>
      </c>
      <c r="G12619">
        <v>42.236842101777299</v>
      </c>
      <c r="H12619">
        <v>288.59236580285</v>
      </c>
      <c r="I12619">
        <v>1065.31638066659</v>
      </c>
    </row>
    <row r="12620" spans="1:9" x14ac:dyDescent="0.25">
      <c r="A12620" t="s">
        <v>83</v>
      </c>
      <c r="B12620">
        <v>2013</v>
      </c>
      <c r="C12620">
        <v>6</v>
      </c>
      <c r="D12620">
        <v>1739.76099766483</v>
      </c>
      <c r="E12620">
        <v>4649.3602016507002</v>
      </c>
      <c r="F12620">
        <v>50.084201479477599</v>
      </c>
      <c r="G12620">
        <v>30.368253609476401</v>
      </c>
      <c r="H12620">
        <v>10.7406970815563</v>
      </c>
      <c r="I12620">
        <v>882.91467929138696</v>
      </c>
    </row>
    <row r="12621" spans="1:9" x14ac:dyDescent="0.25">
      <c r="A12621" t="s">
        <v>83</v>
      </c>
      <c r="B12621">
        <v>2013</v>
      </c>
      <c r="C12621">
        <v>7</v>
      </c>
      <c r="D12621">
        <v>1659.22488148248</v>
      </c>
      <c r="E12621">
        <v>4365.8352046554601</v>
      </c>
      <c r="F12621">
        <v>54.372522726257202</v>
      </c>
      <c r="G12621">
        <v>32.987376932079798</v>
      </c>
      <c r="H12621">
        <v>13.8262619836289</v>
      </c>
      <c r="I12621">
        <v>695.36102767784598</v>
      </c>
    </row>
    <row r="12622" spans="1:9" x14ac:dyDescent="0.25">
      <c r="A12622" t="s">
        <v>83</v>
      </c>
      <c r="B12622">
        <v>2013</v>
      </c>
      <c r="C12622">
        <v>8</v>
      </c>
      <c r="D12622">
        <v>1377.5339503929599</v>
      </c>
      <c r="E12622">
        <v>4272.9439090576197</v>
      </c>
      <c r="F12622">
        <v>52.957583796022497</v>
      </c>
      <c r="G12622">
        <v>32.146156906284602</v>
      </c>
      <c r="H12622">
        <v>93.156810255259202</v>
      </c>
      <c r="I12622">
        <v>546.19980235159198</v>
      </c>
    </row>
    <row r="12623" spans="1:9" x14ac:dyDescent="0.25">
      <c r="A12623" t="s">
        <v>83</v>
      </c>
      <c r="B12623">
        <v>2013</v>
      </c>
      <c r="C12623">
        <v>9</v>
      </c>
      <c r="D12623">
        <v>957.57458993899195</v>
      </c>
      <c r="E12623">
        <v>4475.3495553270004</v>
      </c>
      <c r="F12623">
        <v>59.290453848144097</v>
      </c>
      <c r="G12623">
        <v>35.969014482401903</v>
      </c>
      <c r="H12623">
        <v>250.18185721520501</v>
      </c>
      <c r="I12623">
        <v>441.194534150386</v>
      </c>
    </row>
    <row r="12624" spans="1:9" x14ac:dyDescent="0.25">
      <c r="A12624" t="s">
        <v>83</v>
      </c>
      <c r="B12624">
        <v>2013</v>
      </c>
      <c r="C12624">
        <v>10</v>
      </c>
      <c r="D12624">
        <v>914.53845058278603</v>
      </c>
      <c r="E12624">
        <v>4733.6587336575303</v>
      </c>
      <c r="F12624">
        <v>65.241711406229797</v>
      </c>
      <c r="G12624">
        <v>39.629451292379102</v>
      </c>
      <c r="H12624">
        <v>247.711586379842</v>
      </c>
      <c r="I12624">
        <v>517.56943330783099</v>
      </c>
    </row>
    <row r="12625" spans="1:9" x14ac:dyDescent="0.25">
      <c r="A12625" t="s">
        <v>83</v>
      </c>
      <c r="B12625">
        <v>2013</v>
      </c>
      <c r="C12625">
        <v>11</v>
      </c>
      <c r="D12625">
        <v>876.82436726558399</v>
      </c>
      <c r="E12625">
        <v>4927.9558216844198</v>
      </c>
      <c r="F12625">
        <v>103.416931574196</v>
      </c>
      <c r="G12625">
        <v>63.238627642098699</v>
      </c>
      <c r="H12625">
        <v>238.507376115265</v>
      </c>
      <c r="I12625">
        <v>554.66087082419403</v>
      </c>
    </row>
    <row r="12626" spans="1:9" x14ac:dyDescent="0.25">
      <c r="A12626" t="s">
        <v>83</v>
      </c>
      <c r="B12626">
        <v>2013</v>
      </c>
      <c r="C12626">
        <v>12</v>
      </c>
      <c r="D12626">
        <v>1042.47736329748</v>
      </c>
      <c r="E12626">
        <v>5019.0014154971304</v>
      </c>
      <c r="F12626">
        <v>323.049868590838</v>
      </c>
      <c r="G12626">
        <v>198.52035821759301</v>
      </c>
      <c r="H12626">
        <v>846.13967507556902</v>
      </c>
      <c r="I12626">
        <v>674.38154313319399</v>
      </c>
    </row>
    <row r="12627" spans="1:9" x14ac:dyDescent="0.25">
      <c r="A12627" t="s">
        <v>83</v>
      </c>
      <c r="B12627">
        <v>2014</v>
      </c>
      <c r="C12627">
        <v>1</v>
      </c>
      <c r="D12627">
        <v>1230.1321942812399</v>
      </c>
      <c r="E12627">
        <v>5222.6923077416996</v>
      </c>
      <c r="F12627">
        <v>200.227247498688</v>
      </c>
      <c r="G12627">
        <v>120.887427485665</v>
      </c>
      <c r="H12627">
        <v>765.22016520322995</v>
      </c>
      <c r="I12627">
        <v>841.42582837422594</v>
      </c>
    </row>
    <row r="12628" spans="1:9" x14ac:dyDescent="0.25">
      <c r="A12628" t="s">
        <v>83</v>
      </c>
      <c r="B12628">
        <v>2014</v>
      </c>
      <c r="C12628">
        <v>2</v>
      </c>
      <c r="D12628">
        <v>1279.0872848787899</v>
      </c>
      <c r="E12628">
        <v>5318.6272546781902</v>
      </c>
      <c r="F12628">
        <v>286.150287856614</v>
      </c>
      <c r="G12628">
        <v>175.052544955527</v>
      </c>
      <c r="H12628">
        <v>856.51135639829999</v>
      </c>
      <c r="I12628">
        <v>889.28608148588899</v>
      </c>
    </row>
    <row r="12629" spans="1:9" x14ac:dyDescent="0.25">
      <c r="A12629" t="s">
        <v>83</v>
      </c>
      <c r="B12629">
        <v>2014</v>
      </c>
      <c r="C12629">
        <v>3</v>
      </c>
      <c r="D12629">
        <v>1687.5531020523599</v>
      </c>
      <c r="E12629">
        <v>5075.6899013365201</v>
      </c>
      <c r="F12629">
        <v>56.927523724404601</v>
      </c>
      <c r="G12629">
        <v>34.549987876057997</v>
      </c>
      <c r="H12629">
        <v>338.280611642689</v>
      </c>
      <c r="I12629">
        <v>1107.8990443817099</v>
      </c>
    </row>
    <row r="12630" spans="1:9" x14ac:dyDescent="0.25">
      <c r="A12630" t="s">
        <v>83</v>
      </c>
      <c r="B12630">
        <v>2014</v>
      </c>
      <c r="C12630">
        <v>4</v>
      </c>
      <c r="D12630">
        <v>1876.69862559086</v>
      </c>
      <c r="E12630">
        <v>4942.2628977357499</v>
      </c>
      <c r="F12630">
        <v>90.464549179498803</v>
      </c>
      <c r="G12630">
        <v>55.424390008804799</v>
      </c>
      <c r="H12630">
        <v>471.440861938571</v>
      </c>
      <c r="I12630">
        <v>1189.27914609245</v>
      </c>
    </row>
    <row r="12631" spans="1:9" x14ac:dyDescent="0.25">
      <c r="A12631" t="s">
        <v>83</v>
      </c>
      <c r="B12631">
        <v>2014</v>
      </c>
      <c r="C12631">
        <v>5</v>
      </c>
      <c r="D12631">
        <v>1926.7863117515799</v>
      </c>
      <c r="E12631">
        <v>4521.7865116090397</v>
      </c>
      <c r="F12631">
        <v>51.7286526775518</v>
      </c>
      <c r="G12631">
        <v>31.372473302153001</v>
      </c>
      <c r="H12631">
        <v>183.143183905623</v>
      </c>
      <c r="I12631">
        <v>1041.95323829206</v>
      </c>
    </row>
    <row r="12632" spans="1:9" x14ac:dyDescent="0.25">
      <c r="A12632" t="s">
        <v>83</v>
      </c>
      <c r="B12632">
        <v>2014</v>
      </c>
      <c r="C12632">
        <v>6</v>
      </c>
      <c r="D12632">
        <v>1811.44964399266</v>
      </c>
      <c r="E12632">
        <v>4327.26840478348</v>
      </c>
      <c r="F12632">
        <v>49.543770133328003</v>
      </c>
      <c r="G12632">
        <v>30.054127027736101</v>
      </c>
      <c r="H12632">
        <v>215.49034351375499</v>
      </c>
      <c r="I12632">
        <v>832.120866218841</v>
      </c>
    </row>
    <row r="12633" spans="1:9" x14ac:dyDescent="0.25">
      <c r="A12633" t="s">
        <v>83</v>
      </c>
      <c r="B12633">
        <v>2014</v>
      </c>
      <c r="C12633">
        <v>7</v>
      </c>
      <c r="D12633">
        <v>1633.7849162935199</v>
      </c>
      <c r="E12633">
        <v>4239.7923691032402</v>
      </c>
      <c r="F12633">
        <v>52.622030252696298</v>
      </c>
      <c r="G12633">
        <v>31.910888242245299</v>
      </c>
      <c r="H12633">
        <v>11.4154499251473</v>
      </c>
      <c r="I12633">
        <v>663.48676339531801</v>
      </c>
    </row>
    <row r="12634" spans="1:9" x14ac:dyDescent="0.25">
      <c r="A12634" t="s">
        <v>83</v>
      </c>
      <c r="B12634">
        <v>2014</v>
      </c>
      <c r="C12634">
        <v>8</v>
      </c>
      <c r="D12634">
        <v>1377.1876184837799</v>
      </c>
      <c r="E12634">
        <v>4171.6435093817099</v>
      </c>
      <c r="F12634">
        <v>53.974345152256198</v>
      </c>
      <c r="G12634">
        <v>32.7510711492138</v>
      </c>
      <c r="H12634">
        <v>14.1054507577562</v>
      </c>
      <c r="I12634">
        <v>530.50610278097895</v>
      </c>
    </row>
    <row r="12635" spans="1:9" x14ac:dyDescent="0.25">
      <c r="A12635" t="s">
        <v>83</v>
      </c>
      <c r="B12635">
        <v>2014</v>
      </c>
      <c r="C12635">
        <v>9</v>
      </c>
      <c r="D12635">
        <v>1017.15779346376</v>
      </c>
      <c r="E12635">
        <v>4240.3620651191704</v>
      </c>
      <c r="F12635">
        <v>52.801985347807999</v>
      </c>
      <c r="G12635">
        <v>32.070754806085198</v>
      </c>
      <c r="H12635">
        <v>309.92442868127</v>
      </c>
      <c r="I12635">
        <v>431.48484604393002</v>
      </c>
    </row>
    <row r="12636" spans="1:9" x14ac:dyDescent="0.25">
      <c r="A12636" t="s">
        <v>83</v>
      </c>
      <c r="B12636">
        <v>2014</v>
      </c>
      <c r="C12636">
        <v>10</v>
      </c>
      <c r="D12636">
        <v>971.26163425648201</v>
      </c>
      <c r="E12636">
        <v>4849.0215938710098</v>
      </c>
      <c r="F12636">
        <v>89.635434676906996</v>
      </c>
      <c r="G12636">
        <v>54.988214885464302</v>
      </c>
      <c r="H12636">
        <v>549.01434084455002</v>
      </c>
      <c r="I12636">
        <v>581.57524759824298</v>
      </c>
    </row>
    <row r="12637" spans="1:9" x14ac:dyDescent="0.25">
      <c r="A12637" t="s">
        <v>83</v>
      </c>
      <c r="B12637">
        <v>2014</v>
      </c>
      <c r="C12637">
        <v>11</v>
      </c>
      <c r="D12637">
        <v>832.37855630137597</v>
      </c>
      <c r="E12637">
        <v>5308.3527031355297</v>
      </c>
      <c r="F12637">
        <v>535.56149695590898</v>
      </c>
      <c r="G12637">
        <v>327.12916385627</v>
      </c>
      <c r="H12637">
        <v>1445.63018876412</v>
      </c>
      <c r="I12637">
        <v>592.11945124585895</v>
      </c>
    </row>
    <row r="12638" spans="1:9" x14ac:dyDescent="0.25">
      <c r="A12638" t="s">
        <v>83</v>
      </c>
      <c r="B12638">
        <v>2014</v>
      </c>
      <c r="C12638">
        <v>12</v>
      </c>
      <c r="D12638">
        <v>1075.0283991721301</v>
      </c>
      <c r="E12638">
        <v>5345.1459135728501</v>
      </c>
      <c r="F12638">
        <v>205.98996455462901</v>
      </c>
      <c r="G12638">
        <v>125.712081159243</v>
      </c>
      <c r="H12638">
        <v>362.35748007586301</v>
      </c>
      <c r="I12638">
        <v>770.57578590880803</v>
      </c>
    </row>
    <row r="12639" spans="1:9" x14ac:dyDescent="0.25">
      <c r="A12639" t="s">
        <v>84</v>
      </c>
      <c r="B12639">
        <v>2002</v>
      </c>
      <c r="C12639">
        <v>1</v>
      </c>
      <c r="D12639">
        <v>1228.5238190339601</v>
      </c>
      <c r="E12639">
        <v>5121.6473177211001</v>
      </c>
      <c r="F12639">
        <v>76.526935219743294</v>
      </c>
      <c r="G12639">
        <v>48.8601619141428</v>
      </c>
      <c r="H12639">
        <v>244.150814534391</v>
      </c>
      <c r="I12639">
        <v>805.17458237503104</v>
      </c>
    </row>
    <row r="12640" spans="1:9" x14ac:dyDescent="0.25">
      <c r="A12640" t="s">
        <v>84</v>
      </c>
      <c r="B12640">
        <v>2002</v>
      </c>
      <c r="C12640">
        <v>2</v>
      </c>
      <c r="D12640">
        <v>1604.3978024486701</v>
      </c>
      <c r="E12640">
        <v>4736.7989593807997</v>
      </c>
      <c r="F12640">
        <v>61.9273219506332</v>
      </c>
      <c r="G12640">
        <v>38.41339808291</v>
      </c>
      <c r="H12640">
        <v>25.893982021050501</v>
      </c>
      <c r="I12640">
        <v>914.22617450323105</v>
      </c>
    </row>
    <row r="12641" spans="1:9" x14ac:dyDescent="0.25">
      <c r="A12641" t="s">
        <v>84</v>
      </c>
      <c r="B12641">
        <v>2002</v>
      </c>
      <c r="C12641">
        <v>3</v>
      </c>
      <c r="D12641">
        <v>1772.71082470497</v>
      </c>
      <c r="E12641">
        <v>4713.5435435806303</v>
      </c>
      <c r="F12641">
        <v>90.346713540337106</v>
      </c>
      <c r="G12641">
        <v>55.701169530925696</v>
      </c>
      <c r="H12641">
        <v>638.51946153998404</v>
      </c>
      <c r="I12641">
        <v>1011.79245244701</v>
      </c>
    </row>
    <row r="12642" spans="1:9" x14ac:dyDescent="0.25">
      <c r="A12642" t="s">
        <v>84</v>
      </c>
      <c r="B12642">
        <v>2002</v>
      </c>
      <c r="C12642">
        <v>4</v>
      </c>
      <c r="D12642">
        <v>1806.7101511821099</v>
      </c>
      <c r="E12642">
        <v>4995.8663865213002</v>
      </c>
      <c r="F12642">
        <v>175.314610121279</v>
      </c>
      <c r="G12642">
        <v>110.649609291503</v>
      </c>
      <c r="H12642">
        <v>1116.40062311311</v>
      </c>
      <c r="I12642">
        <v>1112.88715399694</v>
      </c>
    </row>
    <row r="12643" spans="1:9" x14ac:dyDescent="0.25">
      <c r="A12643" t="s">
        <v>84</v>
      </c>
      <c r="B12643">
        <v>2002</v>
      </c>
      <c r="C12643">
        <v>5</v>
      </c>
      <c r="D12643">
        <v>1945.7099628493199</v>
      </c>
      <c r="E12643">
        <v>4846.9021674021897</v>
      </c>
      <c r="F12643">
        <v>136.893346294857</v>
      </c>
      <c r="G12643">
        <v>88.063548030424201</v>
      </c>
      <c r="H12643">
        <v>621.32873186908898</v>
      </c>
      <c r="I12643">
        <v>1132.1332525236101</v>
      </c>
    </row>
    <row r="12644" spans="1:9" x14ac:dyDescent="0.25">
      <c r="A12644" t="s">
        <v>84</v>
      </c>
      <c r="B12644">
        <v>2002</v>
      </c>
      <c r="C12644">
        <v>6</v>
      </c>
      <c r="D12644">
        <v>1956.45543533211</v>
      </c>
      <c r="E12644">
        <v>4412.8740255586199</v>
      </c>
      <c r="F12644">
        <v>77.558754756685005</v>
      </c>
      <c r="G12644">
        <v>47.778056773556003</v>
      </c>
      <c r="H12644">
        <v>464.824646939768</v>
      </c>
      <c r="I12644">
        <v>966.48603094364603</v>
      </c>
    </row>
    <row r="12645" spans="1:9" x14ac:dyDescent="0.25">
      <c r="A12645" t="s">
        <v>84</v>
      </c>
      <c r="B12645">
        <v>2002</v>
      </c>
      <c r="C12645">
        <v>7</v>
      </c>
      <c r="D12645">
        <v>1737.87707815726</v>
      </c>
      <c r="E12645">
        <v>4360.66524718033</v>
      </c>
      <c r="F12645">
        <v>51.665118404053203</v>
      </c>
      <c r="G12645">
        <v>32.184542280478702</v>
      </c>
      <c r="H12645">
        <v>9.1442962082374102</v>
      </c>
      <c r="I12645">
        <v>812.89844881342003</v>
      </c>
    </row>
    <row r="12646" spans="1:9" x14ac:dyDescent="0.25">
      <c r="A12646" t="s">
        <v>84</v>
      </c>
      <c r="B12646">
        <v>2002</v>
      </c>
      <c r="C12646">
        <v>8</v>
      </c>
      <c r="D12646">
        <v>1298.69635071467</v>
      </c>
      <c r="E12646">
        <v>4201.7353009193403</v>
      </c>
      <c r="F12646">
        <v>78.234367576313602</v>
      </c>
      <c r="G12646">
        <v>48.3112710388992</v>
      </c>
      <c r="H12646">
        <v>325.24612967595499</v>
      </c>
      <c r="I12646">
        <v>590.32267863327002</v>
      </c>
    </row>
    <row r="12647" spans="1:9" x14ac:dyDescent="0.25">
      <c r="A12647" t="s">
        <v>84</v>
      </c>
      <c r="B12647">
        <v>2002</v>
      </c>
      <c r="C12647">
        <v>9</v>
      </c>
      <c r="D12647">
        <v>993.015655025147</v>
      </c>
      <c r="E12647">
        <v>4468.0554533082604</v>
      </c>
      <c r="F12647">
        <v>72.420833440977901</v>
      </c>
      <c r="G12647">
        <v>45.555236917307198</v>
      </c>
      <c r="H12647">
        <v>247.252018626997</v>
      </c>
      <c r="I12647">
        <v>528.10978323737095</v>
      </c>
    </row>
    <row r="12648" spans="1:9" x14ac:dyDescent="0.25">
      <c r="A12648" t="s">
        <v>84</v>
      </c>
      <c r="B12648">
        <v>2002</v>
      </c>
      <c r="C12648">
        <v>10</v>
      </c>
      <c r="D12648">
        <v>909.22877570866694</v>
      </c>
      <c r="E12648">
        <v>4801.0208080073598</v>
      </c>
      <c r="F12648">
        <v>97.3679503491541</v>
      </c>
      <c r="G12648">
        <v>62.201810754716099</v>
      </c>
      <c r="H12648">
        <v>364.57328157361002</v>
      </c>
      <c r="I12648">
        <v>571.65355791654599</v>
      </c>
    </row>
    <row r="12649" spans="1:9" x14ac:dyDescent="0.25">
      <c r="A12649" t="s">
        <v>84</v>
      </c>
      <c r="B12649">
        <v>2002</v>
      </c>
      <c r="C12649">
        <v>11</v>
      </c>
      <c r="D12649">
        <v>873.21842455837805</v>
      </c>
      <c r="E12649">
        <v>4864.7994268011498</v>
      </c>
      <c r="F12649">
        <v>127.38871002559701</v>
      </c>
      <c r="G12649">
        <v>81.645102194120497</v>
      </c>
      <c r="H12649">
        <v>494.44749904456398</v>
      </c>
      <c r="I12649">
        <v>572.68399327893201</v>
      </c>
    </row>
    <row r="12650" spans="1:9" x14ac:dyDescent="0.25">
      <c r="A12650" t="s">
        <v>84</v>
      </c>
      <c r="B12650">
        <v>2002</v>
      </c>
      <c r="C12650">
        <v>12</v>
      </c>
      <c r="D12650">
        <v>999.30876281214705</v>
      </c>
      <c r="E12650">
        <v>5056.0970957377604</v>
      </c>
      <c r="F12650">
        <v>274.94732514098001</v>
      </c>
      <c r="G12650">
        <v>178.49710342485099</v>
      </c>
      <c r="H12650">
        <v>589.10575048611099</v>
      </c>
      <c r="I12650">
        <v>677.17125992359195</v>
      </c>
    </row>
    <row r="12651" spans="1:9" x14ac:dyDescent="0.25">
      <c r="A12651" t="s">
        <v>84</v>
      </c>
      <c r="B12651">
        <v>2003</v>
      </c>
      <c r="C12651">
        <v>1</v>
      </c>
      <c r="D12651">
        <v>1194.1370608826601</v>
      </c>
      <c r="E12651">
        <v>5097.1066943409696</v>
      </c>
      <c r="F12651">
        <v>175.29138747071099</v>
      </c>
      <c r="G12651">
        <v>108.738181013983</v>
      </c>
      <c r="H12651">
        <v>554.86355104354698</v>
      </c>
      <c r="I12651">
        <v>777.88777365820897</v>
      </c>
    </row>
    <row r="12652" spans="1:9" x14ac:dyDescent="0.25">
      <c r="A12652" t="s">
        <v>84</v>
      </c>
      <c r="B12652">
        <v>2003</v>
      </c>
      <c r="C12652">
        <v>2</v>
      </c>
      <c r="D12652">
        <v>1171.58336816268</v>
      </c>
      <c r="E12652">
        <v>5050.33525153549</v>
      </c>
      <c r="F12652">
        <v>230.99402632106401</v>
      </c>
      <c r="G12652">
        <v>149.70379020833499</v>
      </c>
      <c r="H12652">
        <v>737.83887223433703</v>
      </c>
      <c r="I12652">
        <v>737.71414512094498</v>
      </c>
    </row>
    <row r="12653" spans="1:9" x14ac:dyDescent="0.25">
      <c r="A12653" t="s">
        <v>84</v>
      </c>
      <c r="B12653">
        <v>2003</v>
      </c>
      <c r="C12653">
        <v>3</v>
      </c>
      <c r="D12653">
        <v>1761.67951520367</v>
      </c>
      <c r="E12653">
        <v>4901.8086682916301</v>
      </c>
      <c r="F12653">
        <v>57.170754346167399</v>
      </c>
      <c r="G12653">
        <v>35.5173180559446</v>
      </c>
      <c r="H12653">
        <v>282.85018733753498</v>
      </c>
      <c r="I12653">
        <v>1053.0988162122901</v>
      </c>
    </row>
    <row r="12654" spans="1:9" x14ac:dyDescent="0.25">
      <c r="A12654" t="s">
        <v>84</v>
      </c>
      <c r="B12654">
        <v>2003</v>
      </c>
      <c r="C12654">
        <v>4</v>
      </c>
      <c r="D12654">
        <v>1831.7656531109899</v>
      </c>
      <c r="E12654">
        <v>4769.0194146865897</v>
      </c>
      <c r="F12654">
        <v>79.868328728682101</v>
      </c>
      <c r="G12654">
        <v>49.256180170538201</v>
      </c>
      <c r="H12654">
        <v>474.170410192308</v>
      </c>
      <c r="I12654">
        <v>1064.1347193889001</v>
      </c>
    </row>
    <row r="12655" spans="1:9" x14ac:dyDescent="0.25">
      <c r="A12655" t="s">
        <v>84</v>
      </c>
      <c r="B12655">
        <v>2003</v>
      </c>
      <c r="C12655">
        <v>5</v>
      </c>
      <c r="D12655">
        <v>2038.9293730449101</v>
      </c>
      <c r="E12655">
        <v>4807.0422476577796</v>
      </c>
      <c r="F12655">
        <v>121.871228611188</v>
      </c>
      <c r="G12655">
        <v>77.014047425022</v>
      </c>
      <c r="H12655">
        <v>651.42533642124897</v>
      </c>
      <c r="I12655">
        <v>1160.5571122014601</v>
      </c>
    </row>
    <row r="12656" spans="1:9" x14ac:dyDescent="0.25">
      <c r="A12656" t="s">
        <v>84</v>
      </c>
      <c r="B12656">
        <v>2003</v>
      </c>
      <c r="C12656">
        <v>6</v>
      </c>
      <c r="D12656">
        <v>2104.87380364815</v>
      </c>
      <c r="E12656">
        <v>4338.13369089966</v>
      </c>
      <c r="F12656">
        <v>71.171390990721704</v>
      </c>
      <c r="G12656">
        <v>44.0090794169273</v>
      </c>
      <c r="H12656">
        <v>70.737854516464196</v>
      </c>
      <c r="I12656">
        <v>973.60580352992599</v>
      </c>
    </row>
    <row r="12657" spans="1:9" x14ac:dyDescent="0.25">
      <c r="A12657" t="s">
        <v>84</v>
      </c>
      <c r="B12657">
        <v>2003</v>
      </c>
      <c r="C12657">
        <v>7</v>
      </c>
      <c r="D12657">
        <v>1873.1866425514399</v>
      </c>
      <c r="E12657">
        <v>3989.1183169369501</v>
      </c>
      <c r="F12657">
        <v>72.731624623256295</v>
      </c>
      <c r="G12657">
        <v>45.002473308503802</v>
      </c>
      <c r="H12657">
        <v>8.9990992221343493</v>
      </c>
      <c r="I12657">
        <v>728.40886105754896</v>
      </c>
    </row>
    <row r="12658" spans="1:9" x14ac:dyDescent="0.25">
      <c r="A12658" t="s">
        <v>84</v>
      </c>
      <c r="B12658">
        <v>2003</v>
      </c>
      <c r="C12658">
        <v>8</v>
      </c>
      <c r="D12658">
        <v>1516.9396405899899</v>
      </c>
      <c r="E12658">
        <v>3845.5224095870199</v>
      </c>
      <c r="F12658">
        <v>74.2377747323752</v>
      </c>
      <c r="G12658">
        <v>45.995256512354601</v>
      </c>
      <c r="H12658">
        <v>90.972571580058897</v>
      </c>
      <c r="I12658">
        <v>556.993705526133</v>
      </c>
    </row>
    <row r="12659" spans="1:9" x14ac:dyDescent="0.25">
      <c r="A12659" t="s">
        <v>84</v>
      </c>
      <c r="B12659">
        <v>2003</v>
      </c>
      <c r="C12659">
        <v>9</v>
      </c>
      <c r="D12659">
        <v>1020.73345417358</v>
      </c>
      <c r="E12659">
        <v>4012.4571871623202</v>
      </c>
      <c r="F12659">
        <v>73.151827210633797</v>
      </c>
      <c r="G12659">
        <v>45.379540303529197</v>
      </c>
      <c r="H12659">
        <v>187.070345830842</v>
      </c>
      <c r="I12659">
        <v>436.52295442171999</v>
      </c>
    </row>
    <row r="12660" spans="1:9" x14ac:dyDescent="0.25">
      <c r="A12660" t="s">
        <v>84</v>
      </c>
      <c r="B12660">
        <v>2003</v>
      </c>
      <c r="C12660">
        <v>10</v>
      </c>
      <c r="D12660">
        <v>780.64410657390101</v>
      </c>
      <c r="E12660">
        <v>4421.5201073652697</v>
      </c>
      <c r="F12660">
        <v>132.20160482608401</v>
      </c>
      <c r="G12660">
        <v>83.441998085258106</v>
      </c>
      <c r="H12660">
        <v>913.88066841212401</v>
      </c>
      <c r="I12660">
        <v>413.01003031700702</v>
      </c>
    </row>
    <row r="12661" spans="1:9" x14ac:dyDescent="0.25">
      <c r="A12661" t="s">
        <v>84</v>
      </c>
      <c r="B12661">
        <v>2003</v>
      </c>
      <c r="C12661">
        <v>11</v>
      </c>
      <c r="D12661">
        <v>774.36134273501</v>
      </c>
      <c r="E12661">
        <v>5052.00436187988</v>
      </c>
      <c r="F12661">
        <v>286.37415800158698</v>
      </c>
      <c r="G12661">
        <v>179.797221611639</v>
      </c>
      <c r="H12661">
        <v>726.34751474101495</v>
      </c>
      <c r="I12661">
        <v>500.57366046931298</v>
      </c>
    </row>
    <row r="12662" spans="1:9" x14ac:dyDescent="0.25">
      <c r="A12662" t="s">
        <v>84</v>
      </c>
      <c r="B12662">
        <v>2003</v>
      </c>
      <c r="C12662">
        <v>12</v>
      </c>
      <c r="D12662">
        <v>1021.2169195416</v>
      </c>
      <c r="E12662">
        <v>5058.3200841390999</v>
      </c>
      <c r="F12662">
        <v>344.843123202529</v>
      </c>
      <c r="G12662">
        <v>218.65822656448901</v>
      </c>
      <c r="H12662">
        <v>508.42010970823901</v>
      </c>
      <c r="I12662">
        <v>652.25269537827501</v>
      </c>
    </row>
    <row r="12663" spans="1:9" x14ac:dyDescent="0.25">
      <c r="A12663" t="s">
        <v>84</v>
      </c>
      <c r="B12663">
        <v>2004</v>
      </c>
      <c r="C12663">
        <v>1</v>
      </c>
      <c r="D12663">
        <v>1303.67092740212</v>
      </c>
      <c r="E12663">
        <v>4882.4628956196602</v>
      </c>
      <c r="F12663">
        <v>66.0673766923004</v>
      </c>
      <c r="G12663">
        <v>41.184011061521602</v>
      </c>
      <c r="H12663">
        <v>192.404374786495</v>
      </c>
      <c r="I12663">
        <v>754.61421077145599</v>
      </c>
    </row>
    <row r="12664" spans="1:9" x14ac:dyDescent="0.25">
      <c r="A12664" t="s">
        <v>84</v>
      </c>
      <c r="B12664">
        <v>2004</v>
      </c>
      <c r="C12664">
        <v>2</v>
      </c>
      <c r="D12664">
        <v>1356.7799011888201</v>
      </c>
      <c r="E12664">
        <v>4838.4557694679297</v>
      </c>
      <c r="F12664">
        <v>117.87914741712299</v>
      </c>
      <c r="G12664">
        <v>74.725503245109294</v>
      </c>
      <c r="H12664">
        <v>616.80109186019604</v>
      </c>
      <c r="I12664">
        <v>759.35641710161201</v>
      </c>
    </row>
    <row r="12665" spans="1:9" x14ac:dyDescent="0.25">
      <c r="A12665" t="s">
        <v>84</v>
      </c>
      <c r="B12665">
        <v>2004</v>
      </c>
      <c r="C12665">
        <v>3</v>
      </c>
      <c r="D12665">
        <v>1495.1639449269601</v>
      </c>
      <c r="E12665">
        <v>4989.1385223991401</v>
      </c>
      <c r="F12665">
        <v>268.84704092370998</v>
      </c>
      <c r="G12665">
        <v>171.994141859715</v>
      </c>
      <c r="H12665">
        <v>950.53429388958295</v>
      </c>
      <c r="I12665">
        <v>870.08301936050395</v>
      </c>
    </row>
    <row r="12666" spans="1:9" x14ac:dyDescent="0.25">
      <c r="A12666" t="s">
        <v>84</v>
      </c>
      <c r="B12666">
        <v>2004</v>
      </c>
      <c r="C12666">
        <v>4</v>
      </c>
      <c r="D12666">
        <v>1680.4314563774301</v>
      </c>
      <c r="E12666">
        <v>4974.3044816349802</v>
      </c>
      <c r="F12666">
        <v>772.71752651470399</v>
      </c>
      <c r="G12666">
        <v>492.63427039751002</v>
      </c>
      <c r="H12666">
        <v>1418.3885670923401</v>
      </c>
      <c r="I12666">
        <v>999.74629119042402</v>
      </c>
    </row>
    <row r="12667" spans="1:9" x14ac:dyDescent="0.25">
      <c r="A12667" t="s">
        <v>84</v>
      </c>
      <c r="B12667">
        <v>2004</v>
      </c>
      <c r="C12667">
        <v>5</v>
      </c>
      <c r="D12667">
        <v>1652.39145084552</v>
      </c>
      <c r="E12667">
        <v>5039.9572651164299</v>
      </c>
      <c r="F12667">
        <v>159.396920576615</v>
      </c>
      <c r="G12667">
        <v>106.628323658773</v>
      </c>
      <c r="H12667">
        <v>998.49360275519598</v>
      </c>
      <c r="I12667">
        <v>978.33513624623299</v>
      </c>
    </row>
    <row r="12668" spans="1:9" x14ac:dyDescent="0.25">
      <c r="A12668" t="s">
        <v>84</v>
      </c>
      <c r="B12668">
        <v>2004</v>
      </c>
      <c r="C12668">
        <v>6</v>
      </c>
      <c r="D12668">
        <v>2019.4315342556399</v>
      </c>
      <c r="E12668">
        <v>4842.9552717199704</v>
      </c>
      <c r="F12668">
        <v>70.698310869449401</v>
      </c>
      <c r="G12668">
        <v>43.732589451129797</v>
      </c>
      <c r="H12668">
        <v>265.75713362857101</v>
      </c>
      <c r="I12668">
        <v>1075.9719510741199</v>
      </c>
    </row>
    <row r="12669" spans="1:9" x14ac:dyDescent="0.25">
      <c r="A12669" t="s">
        <v>84</v>
      </c>
      <c r="B12669">
        <v>2004</v>
      </c>
      <c r="C12669">
        <v>7</v>
      </c>
      <c r="D12669">
        <v>1740.63607296842</v>
      </c>
      <c r="E12669">
        <v>4498.5695138751198</v>
      </c>
      <c r="F12669">
        <v>71.711476869188303</v>
      </c>
      <c r="G12669">
        <v>44.368709309992802</v>
      </c>
      <c r="H12669">
        <v>35.021922757442297</v>
      </c>
      <c r="I12669">
        <v>812.882974905281</v>
      </c>
    </row>
    <row r="12670" spans="1:9" x14ac:dyDescent="0.25">
      <c r="A12670" t="s">
        <v>84</v>
      </c>
      <c r="B12670">
        <v>2004</v>
      </c>
      <c r="C12670">
        <v>8</v>
      </c>
      <c r="D12670">
        <v>1427.17585945154</v>
      </c>
      <c r="E12670">
        <v>4266.0359460200498</v>
      </c>
      <c r="F12670">
        <v>74.487433923973796</v>
      </c>
      <c r="G12670">
        <v>46.134909697000303</v>
      </c>
      <c r="H12670">
        <v>11.3776562191475</v>
      </c>
      <c r="I12670">
        <v>619.55014252272599</v>
      </c>
    </row>
    <row r="12671" spans="1:9" x14ac:dyDescent="0.25">
      <c r="A12671" t="s">
        <v>84</v>
      </c>
      <c r="B12671">
        <v>2004</v>
      </c>
      <c r="C12671">
        <v>9</v>
      </c>
      <c r="D12671">
        <v>1037.3698937327199</v>
      </c>
      <c r="E12671">
        <v>4250.0781108551</v>
      </c>
      <c r="F12671">
        <v>74.238324207543698</v>
      </c>
      <c r="G12671">
        <v>46.101050648940998</v>
      </c>
      <c r="H12671">
        <v>60.741546537988199</v>
      </c>
      <c r="I12671">
        <v>482.97374311340297</v>
      </c>
    </row>
    <row r="12672" spans="1:9" x14ac:dyDescent="0.25">
      <c r="A12672" t="s">
        <v>84</v>
      </c>
      <c r="B12672">
        <v>2004</v>
      </c>
      <c r="C12672">
        <v>10</v>
      </c>
      <c r="D12672">
        <v>926.20600914068098</v>
      </c>
      <c r="E12672">
        <v>4302.45846778961</v>
      </c>
      <c r="F12672">
        <v>84.141577035812801</v>
      </c>
      <c r="G12672">
        <v>52.334251989136199</v>
      </c>
      <c r="H12672">
        <v>325.76207615183802</v>
      </c>
      <c r="I12672">
        <v>463.810485879927</v>
      </c>
    </row>
    <row r="12673" spans="1:9" x14ac:dyDescent="0.25">
      <c r="A12673" t="s">
        <v>84</v>
      </c>
      <c r="B12673">
        <v>2004</v>
      </c>
      <c r="C12673">
        <v>11</v>
      </c>
      <c r="D12673">
        <v>856.85530822173905</v>
      </c>
      <c r="E12673">
        <v>4712.7600288200401</v>
      </c>
      <c r="F12673">
        <v>113.221878545968</v>
      </c>
      <c r="G12673">
        <v>70.187611390766804</v>
      </c>
      <c r="H12673">
        <v>331.83464204392999</v>
      </c>
      <c r="I12673">
        <v>507.52577625643698</v>
      </c>
    </row>
    <row r="12674" spans="1:9" x14ac:dyDescent="0.25">
      <c r="A12674" t="s">
        <v>84</v>
      </c>
      <c r="B12674">
        <v>2004</v>
      </c>
      <c r="C12674">
        <v>12</v>
      </c>
      <c r="D12674">
        <v>839.97012154607296</v>
      </c>
      <c r="E12674">
        <v>5080.8726548289496</v>
      </c>
      <c r="F12674">
        <v>279.41309056839702</v>
      </c>
      <c r="G12674">
        <v>174.647028778855</v>
      </c>
      <c r="H12674">
        <v>771.07564568756095</v>
      </c>
      <c r="I12674">
        <v>543.77937051304798</v>
      </c>
    </row>
    <row r="12675" spans="1:9" x14ac:dyDescent="0.25">
      <c r="A12675" t="s">
        <v>84</v>
      </c>
      <c r="B12675">
        <v>2005</v>
      </c>
      <c r="C12675">
        <v>1</v>
      </c>
      <c r="D12675">
        <v>1258.6346223273099</v>
      </c>
      <c r="E12675">
        <v>4956.4236479298397</v>
      </c>
      <c r="F12675">
        <v>83.691605292947301</v>
      </c>
      <c r="G12675">
        <v>51.972600353205003</v>
      </c>
      <c r="H12675">
        <v>75.011546278442097</v>
      </c>
      <c r="I12675">
        <v>748.65491014079998</v>
      </c>
    </row>
    <row r="12676" spans="1:9" x14ac:dyDescent="0.25">
      <c r="A12676" t="s">
        <v>84</v>
      </c>
      <c r="B12676">
        <v>2005</v>
      </c>
      <c r="C12676">
        <v>2</v>
      </c>
      <c r="D12676">
        <v>1159.50419361276</v>
      </c>
      <c r="E12676">
        <v>4923.4938873319998</v>
      </c>
      <c r="F12676">
        <v>178.146278926956</v>
      </c>
      <c r="G12676">
        <v>111.564680669761</v>
      </c>
      <c r="H12676">
        <v>682.53201688902595</v>
      </c>
      <c r="I12676">
        <v>671.76637245566303</v>
      </c>
    </row>
    <row r="12677" spans="1:9" x14ac:dyDescent="0.25">
      <c r="A12677" t="s">
        <v>84</v>
      </c>
      <c r="B12677">
        <v>2005</v>
      </c>
      <c r="C12677">
        <v>3</v>
      </c>
      <c r="D12677">
        <v>1645.5225785298901</v>
      </c>
      <c r="E12677">
        <v>4957.2087731510901</v>
      </c>
      <c r="F12677">
        <v>102.959253201078</v>
      </c>
      <c r="G12677">
        <v>64.438739868812903</v>
      </c>
      <c r="H12677">
        <v>200.47428626872701</v>
      </c>
      <c r="I12677">
        <v>955.38302135230003</v>
      </c>
    </row>
    <row r="12678" spans="1:9" x14ac:dyDescent="0.25">
      <c r="A12678" t="s">
        <v>84</v>
      </c>
      <c r="B12678">
        <v>2005</v>
      </c>
      <c r="C12678">
        <v>4</v>
      </c>
      <c r="D12678">
        <v>1860.1030098134499</v>
      </c>
      <c r="E12678">
        <v>4695.1571017800898</v>
      </c>
      <c r="F12678">
        <v>75.764855998744693</v>
      </c>
      <c r="G12678">
        <v>47.169811471115104</v>
      </c>
      <c r="H12678">
        <v>289.47696236893898</v>
      </c>
      <c r="I12678">
        <v>1014.01636540871</v>
      </c>
    </row>
    <row r="12679" spans="1:9" x14ac:dyDescent="0.25">
      <c r="A12679" t="s">
        <v>84</v>
      </c>
      <c r="B12679">
        <v>2005</v>
      </c>
      <c r="C12679">
        <v>5</v>
      </c>
      <c r="D12679">
        <v>2128.27362164849</v>
      </c>
      <c r="E12679">
        <v>4189.8802597541799</v>
      </c>
      <c r="F12679">
        <v>72.457285552305905</v>
      </c>
      <c r="G12679">
        <v>44.815348932827803</v>
      </c>
      <c r="H12679">
        <v>33.8022129635984</v>
      </c>
      <c r="I12679">
        <v>982.08571496423701</v>
      </c>
    </row>
    <row r="12680" spans="1:9" x14ac:dyDescent="0.25">
      <c r="A12680" t="s">
        <v>84</v>
      </c>
      <c r="B12680">
        <v>2005</v>
      </c>
      <c r="C12680">
        <v>6</v>
      </c>
      <c r="D12680">
        <v>2016.0536000444999</v>
      </c>
      <c r="E12680">
        <v>3813.6091585571298</v>
      </c>
      <c r="F12680">
        <v>70.822930186786394</v>
      </c>
      <c r="G12680">
        <v>43.874530618369697</v>
      </c>
      <c r="H12680">
        <v>33.317328601698897</v>
      </c>
      <c r="I12680">
        <v>763.80437441630295</v>
      </c>
    </row>
    <row r="12681" spans="1:9" x14ac:dyDescent="0.25">
      <c r="A12681" t="s">
        <v>84</v>
      </c>
      <c r="B12681">
        <v>2005</v>
      </c>
      <c r="C12681">
        <v>7</v>
      </c>
      <c r="D12681">
        <v>1790.69002514713</v>
      </c>
      <c r="E12681">
        <v>3630.7627792029598</v>
      </c>
      <c r="F12681">
        <v>72.132433145539196</v>
      </c>
      <c r="G12681">
        <v>44.617600690033697</v>
      </c>
      <c r="H12681">
        <v>17.664210678963698</v>
      </c>
      <c r="I12681">
        <v>595.36809701097502</v>
      </c>
    </row>
    <row r="12682" spans="1:9" x14ac:dyDescent="0.25">
      <c r="A12682" t="s">
        <v>84</v>
      </c>
      <c r="B12682">
        <v>2005</v>
      </c>
      <c r="C12682">
        <v>8</v>
      </c>
      <c r="D12682">
        <v>1386.7025337350101</v>
      </c>
      <c r="E12682">
        <v>3606.9023862805898</v>
      </c>
      <c r="F12682">
        <v>74.150659680643699</v>
      </c>
      <c r="G12682">
        <v>45.936045486941701</v>
      </c>
      <c r="H12682">
        <v>62.427660889697101</v>
      </c>
      <c r="I12682">
        <v>461.08298843252197</v>
      </c>
    </row>
    <row r="12683" spans="1:9" x14ac:dyDescent="0.25">
      <c r="A12683" t="s">
        <v>84</v>
      </c>
      <c r="B12683">
        <v>2005</v>
      </c>
      <c r="C12683">
        <v>9</v>
      </c>
      <c r="D12683">
        <v>990.783156406069</v>
      </c>
      <c r="E12683">
        <v>4041.07031144653</v>
      </c>
      <c r="F12683">
        <v>91.611124095780198</v>
      </c>
      <c r="G12683">
        <v>56.7681879911081</v>
      </c>
      <c r="H12683">
        <v>730.67187940785902</v>
      </c>
      <c r="I12683">
        <v>426.26516907480197</v>
      </c>
    </row>
    <row r="12684" spans="1:9" x14ac:dyDescent="0.25">
      <c r="A12684" t="s">
        <v>84</v>
      </c>
      <c r="B12684">
        <v>2005</v>
      </c>
      <c r="C12684">
        <v>10</v>
      </c>
      <c r="D12684">
        <v>827.262686246969</v>
      </c>
      <c r="E12684">
        <v>4597.95745991272</v>
      </c>
      <c r="F12684">
        <v>94.983067868661607</v>
      </c>
      <c r="G12684">
        <v>60.420368455656202</v>
      </c>
      <c r="H12684">
        <v>491.49975064090199</v>
      </c>
      <c r="I12684">
        <v>460.812598306913</v>
      </c>
    </row>
    <row r="12685" spans="1:9" x14ac:dyDescent="0.25">
      <c r="A12685" t="s">
        <v>84</v>
      </c>
      <c r="B12685">
        <v>2005</v>
      </c>
      <c r="C12685">
        <v>11</v>
      </c>
      <c r="D12685">
        <v>745.80765574094096</v>
      </c>
      <c r="E12685">
        <v>4976.2517559019498</v>
      </c>
      <c r="F12685">
        <v>192.47972088416</v>
      </c>
      <c r="G12685">
        <v>121.707283257998</v>
      </c>
      <c r="H12685">
        <v>513.23421349279499</v>
      </c>
      <c r="I12685">
        <v>472.77205122595802</v>
      </c>
    </row>
    <row r="12686" spans="1:9" x14ac:dyDescent="0.25">
      <c r="A12686" t="s">
        <v>84</v>
      </c>
      <c r="B12686">
        <v>2005</v>
      </c>
      <c r="C12686">
        <v>12</v>
      </c>
      <c r="D12686">
        <v>919.98334658745205</v>
      </c>
      <c r="E12686">
        <v>5098.1066408824199</v>
      </c>
      <c r="F12686">
        <v>109.858306414391</v>
      </c>
      <c r="G12686">
        <v>68.959976595220496</v>
      </c>
      <c r="H12686">
        <v>150.385750327072</v>
      </c>
      <c r="I12686">
        <v>590.59360022607802</v>
      </c>
    </row>
    <row r="12687" spans="1:9" x14ac:dyDescent="0.25">
      <c r="A12687" t="s">
        <v>84</v>
      </c>
      <c r="B12687">
        <v>2006</v>
      </c>
      <c r="C12687">
        <v>1</v>
      </c>
      <c r="D12687">
        <v>962.52046030865301</v>
      </c>
      <c r="E12687">
        <v>5150.2897237931802</v>
      </c>
      <c r="F12687">
        <v>488.342002361467</v>
      </c>
      <c r="G12687">
        <v>312.05385228114898</v>
      </c>
      <c r="H12687">
        <v>1134.71120238409</v>
      </c>
      <c r="I12687">
        <v>607.05224767297705</v>
      </c>
    </row>
    <row r="12688" spans="1:9" x14ac:dyDescent="0.25">
      <c r="A12688" t="s">
        <v>84</v>
      </c>
      <c r="B12688">
        <v>2006</v>
      </c>
      <c r="C12688">
        <v>2</v>
      </c>
      <c r="D12688">
        <v>1204.0832876249599</v>
      </c>
      <c r="E12688">
        <v>5190.9951221456904</v>
      </c>
      <c r="F12688">
        <v>102.008199951634</v>
      </c>
      <c r="G12688">
        <v>64.070778222518399</v>
      </c>
      <c r="H12688">
        <v>358.957379778529</v>
      </c>
      <c r="I12688">
        <v>741.12542918397901</v>
      </c>
    </row>
    <row r="12689" spans="1:9" x14ac:dyDescent="0.25">
      <c r="A12689" t="s">
        <v>84</v>
      </c>
      <c r="B12689">
        <v>2006</v>
      </c>
      <c r="C12689">
        <v>3</v>
      </c>
      <c r="D12689">
        <v>1814.5827978053901</v>
      </c>
      <c r="E12689">
        <v>5052.0480104222097</v>
      </c>
      <c r="F12689">
        <v>97.059820813788804</v>
      </c>
      <c r="G12689">
        <v>61.478409011286097</v>
      </c>
      <c r="H12689">
        <v>254.13895647484401</v>
      </c>
      <c r="I12689">
        <v>1062.3637924127199</v>
      </c>
    </row>
    <row r="12690" spans="1:9" x14ac:dyDescent="0.25">
      <c r="A12690" t="s">
        <v>84</v>
      </c>
      <c r="B12690">
        <v>2006</v>
      </c>
      <c r="C12690">
        <v>4</v>
      </c>
      <c r="D12690">
        <v>1873.7302515982999</v>
      </c>
      <c r="E12690">
        <v>4715.9852942819198</v>
      </c>
      <c r="F12690">
        <v>98.612766957372102</v>
      </c>
      <c r="G12690">
        <v>60.773995201588498</v>
      </c>
      <c r="H12690">
        <v>624.97338281983696</v>
      </c>
      <c r="I12690">
        <v>1025.29460348105</v>
      </c>
    </row>
    <row r="12691" spans="1:9" x14ac:dyDescent="0.25">
      <c r="A12691" t="s">
        <v>84</v>
      </c>
      <c r="B12691">
        <v>2006</v>
      </c>
      <c r="C12691">
        <v>5</v>
      </c>
      <c r="D12691">
        <v>1916.5139522003799</v>
      </c>
      <c r="E12691">
        <v>4792.0959512599202</v>
      </c>
      <c r="F12691">
        <v>122.67610491888</v>
      </c>
      <c r="G12691">
        <v>75.9410833911993</v>
      </c>
      <c r="H12691">
        <v>691.30161413846599</v>
      </c>
      <c r="I12691">
        <v>1058.5881209074701</v>
      </c>
    </row>
    <row r="12692" spans="1:9" x14ac:dyDescent="0.25">
      <c r="A12692" t="s">
        <v>84</v>
      </c>
      <c r="B12692">
        <v>2006</v>
      </c>
      <c r="C12692">
        <v>6</v>
      </c>
      <c r="D12692">
        <v>1864.9388720841</v>
      </c>
      <c r="E12692">
        <v>4658.8351574880999</v>
      </c>
      <c r="F12692">
        <v>53.484216306557997</v>
      </c>
      <c r="G12692">
        <v>33.289450066181402</v>
      </c>
      <c r="H12692">
        <v>113.26128151240501</v>
      </c>
      <c r="I12692">
        <v>947.82385374774901</v>
      </c>
    </row>
    <row r="12693" spans="1:9" x14ac:dyDescent="0.25">
      <c r="A12693" t="s">
        <v>84</v>
      </c>
      <c r="B12693">
        <v>2006</v>
      </c>
      <c r="C12693">
        <v>7</v>
      </c>
      <c r="D12693">
        <v>1860.69416803216</v>
      </c>
      <c r="E12693">
        <v>4292.6629608212297</v>
      </c>
      <c r="F12693">
        <v>71.696192519504706</v>
      </c>
      <c r="G12693">
        <v>44.359252093770799</v>
      </c>
      <c r="H12693">
        <v>7.9100745343494401</v>
      </c>
      <c r="I12693">
        <v>807.95435748831699</v>
      </c>
    </row>
    <row r="12694" spans="1:9" x14ac:dyDescent="0.25">
      <c r="A12694" t="s">
        <v>84</v>
      </c>
      <c r="B12694">
        <v>2006</v>
      </c>
      <c r="C12694">
        <v>8</v>
      </c>
      <c r="D12694">
        <v>1382.94628745557</v>
      </c>
      <c r="E12694">
        <v>4125.5699682135</v>
      </c>
      <c r="F12694">
        <v>72.939596362047496</v>
      </c>
      <c r="G12694">
        <v>45.143985037453398</v>
      </c>
      <c r="H12694">
        <v>57.541112702158699</v>
      </c>
      <c r="I12694">
        <v>570.59288667821897</v>
      </c>
    </row>
    <row r="12695" spans="1:9" x14ac:dyDescent="0.25">
      <c r="A12695" t="s">
        <v>84</v>
      </c>
      <c r="B12695">
        <v>2006</v>
      </c>
      <c r="C12695">
        <v>9</v>
      </c>
      <c r="D12695">
        <v>1027.8371751964601</v>
      </c>
      <c r="E12695">
        <v>4278.0333378550704</v>
      </c>
      <c r="F12695">
        <v>86.960533063187299</v>
      </c>
      <c r="G12695">
        <v>53.738066007192501</v>
      </c>
      <c r="H12695">
        <v>388.88180246887498</v>
      </c>
      <c r="I12695">
        <v>473.65050182789798</v>
      </c>
    </row>
    <row r="12696" spans="1:9" x14ac:dyDescent="0.25">
      <c r="A12696" t="s">
        <v>84</v>
      </c>
      <c r="B12696">
        <v>2006</v>
      </c>
      <c r="C12696">
        <v>10</v>
      </c>
      <c r="D12696">
        <v>921.55075118846901</v>
      </c>
      <c r="E12696">
        <v>4575.4875822750801</v>
      </c>
      <c r="F12696">
        <v>125.914959178999</v>
      </c>
      <c r="G12696">
        <v>79.925627945359196</v>
      </c>
      <c r="H12696">
        <v>502.22507341843499</v>
      </c>
      <c r="I12696">
        <v>500.60386045476901</v>
      </c>
    </row>
    <row r="12697" spans="1:9" x14ac:dyDescent="0.25">
      <c r="A12697" t="s">
        <v>84</v>
      </c>
      <c r="B12697">
        <v>2006</v>
      </c>
      <c r="C12697">
        <v>11</v>
      </c>
      <c r="D12697">
        <v>764.14169863026405</v>
      </c>
      <c r="E12697">
        <v>5135.1740281572002</v>
      </c>
      <c r="F12697">
        <v>399.82859766853602</v>
      </c>
      <c r="G12697">
        <v>256.91572748694898</v>
      </c>
      <c r="H12697">
        <v>1048.69577834407</v>
      </c>
      <c r="I12697">
        <v>501.75854181758899</v>
      </c>
    </row>
    <row r="12698" spans="1:9" x14ac:dyDescent="0.25">
      <c r="A12698" t="s">
        <v>84</v>
      </c>
      <c r="B12698">
        <v>2006</v>
      </c>
      <c r="C12698">
        <v>12</v>
      </c>
      <c r="D12698">
        <v>909.67206726529503</v>
      </c>
      <c r="E12698">
        <v>5207.6135464152503</v>
      </c>
      <c r="F12698">
        <v>148.62369751139801</v>
      </c>
      <c r="G12698">
        <v>93.755126303682601</v>
      </c>
      <c r="H12698">
        <v>256.80228769426498</v>
      </c>
      <c r="I12698">
        <v>598.24065504991495</v>
      </c>
    </row>
    <row r="12699" spans="1:9" x14ac:dyDescent="0.25">
      <c r="A12699" t="s">
        <v>84</v>
      </c>
      <c r="B12699">
        <v>2007</v>
      </c>
      <c r="C12699">
        <v>1</v>
      </c>
      <c r="D12699">
        <v>1211.80770286546</v>
      </c>
      <c r="E12699">
        <v>5069.4014498373399</v>
      </c>
      <c r="F12699">
        <v>373.35745993780301</v>
      </c>
      <c r="G12699">
        <v>235.10114903986999</v>
      </c>
      <c r="H12699">
        <v>955.51642422617101</v>
      </c>
      <c r="I12699">
        <v>734.16092741529496</v>
      </c>
    </row>
    <row r="12700" spans="1:9" x14ac:dyDescent="0.25">
      <c r="A12700" t="s">
        <v>84</v>
      </c>
      <c r="B12700">
        <v>2007</v>
      </c>
      <c r="C12700">
        <v>2</v>
      </c>
      <c r="D12700">
        <v>1289.0085460369701</v>
      </c>
      <c r="E12700">
        <v>5230.3413462277204</v>
      </c>
      <c r="F12700">
        <v>110.267119451968</v>
      </c>
      <c r="G12700">
        <v>70.751094725025595</v>
      </c>
      <c r="H12700">
        <v>297.33241882216998</v>
      </c>
      <c r="I12700">
        <v>791.27911617819802</v>
      </c>
    </row>
    <row r="12701" spans="1:9" x14ac:dyDescent="0.25">
      <c r="A12701" t="s">
        <v>84</v>
      </c>
      <c r="B12701">
        <v>2007</v>
      </c>
      <c r="C12701">
        <v>3</v>
      </c>
      <c r="D12701">
        <v>1692.79767135259</v>
      </c>
      <c r="E12701">
        <v>4915.8776186228897</v>
      </c>
      <c r="F12701">
        <v>157.157767026107</v>
      </c>
      <c r="G12701">
        <v>100.40861037172201</v>
      </c>
      <c r="H12701">
        <v>710.64888716074097</v>
      </c>
      <c r="I12701">
        <v>964.79182383273599</v>
      </c>
    </row>
    <row r="12702" spans="1:9" x14ac:dyDescent="0.25">
      <c r="A12702" t="s">
        <v>84</v>
      </c>
      <c r="B12702">
        <v>2007</v>
      </c>
      <c r="C12702">
        <v>4</v>
      </c>
      <c r="D12702">
        <v>1529.2431663185801</v>
      </c>
      <c r="E12702">
        <v>5169.9925820765702</v>
      </c>
      <c r="F12702">
        <v>319.01363381996902</v>
      </c>
      <c r="G12702">
        <v>208.77750978771101</v>
      </c>
      <c r="H12702">
        <v>871.14026284723195</v>
      </c>
      <c r="I12702">
        <v>944.99967115500397</v>
      </c>
    </row>
    <row r="12703" spans="1:9" x14ac:dyDescent="0.25">
      <c r="A12703" t="s">
        <v>84</v>
      </c>
      <c r="B12703">
        <v>2007</v>
      </c>
      <c r="C12703">
        <v>5</v>
      </c>
      <c r="D12703">
        <v>2004.93336128904</v>
      </c>
      <c r="E12703">
        <v>4946.3221720909096</v>
      </c>
      <c r="F12703">
        <v>86.171043498762799</v>
      </c>
      <c r="G12703">
        <v>53.754502459690897</v>
      </c>
      <c r="H12703">
        <v>353.59426016446298</v>
      </c>
      <c r="I12703">
        <v>1145.90916725738</v>
      </c>
    </row>
    <row r="12704" spans="1:9" x14ac:dyDescent="0.25">
      <c r="A12704" t="s">
        <v>84</v>
      </c>
      <c r="B12704">
        <v>2007</v>
      </c>
      <c r="C12704">
        <v>6</v>
      </c>
      <c r="D12704">
        <v>1863.8002848752701</v>
      </c>
      <c r="E12704">
        <v>4542.1783127651997</v>
      </c>
      <c r="F12704">
        <v>69.8508636161542</v>
      </c>
      <c r="G12704">
        <v>43.217469692934202</v>
      </c>
      <c r="H12704">
        <v>80.563858269071005</v>
      </c>
      <c r="I12704">
        <v>917.170134229307</v>
      </c>
    </row>
    <row r="12705" spans="1:9" x14ac:dyDescent="0.25">
      <c r="A12705" t="s">
        <v>84</v>
      </c>
      <c r="B12705">
        <v>2007</v>
      </c>
      <c r="C12705">
        <v>7</v>
      </c>
      <c r="D12705">
        <v>1805.97937302336</v>
      </c>
      <c r="E12705">
        <v>4207.3540417097502</v>
      </c>
      <c r="F12705">
        <v>72.614486660240601</v>
      </c>
      <c r="G12705">
        <v>44.962194056882403</v>
      </c>
      <c r="H12705">
        <v>11.515942265900399</v>
      </c>
      <c r="I12705">
        <v>765.86894401998495</v>
      </c>
    </row>
    <row r="12706" spans="1:9" x14ac:dyDescent="0.25">
      <c r="A12706" t="s">
        <v>84</v>
      </c>
      <c r="B12706">
        <v>2007</v>
      </c>
      <c r="C12706">
        <v>8</v>
      </c>
      <c r="D12706">
        <v>1348.06456952285</v>
      </c>
      <c r="E12706">
        <v>4080.2951902333102</v>
      </c>
      <c r="F12706">
        <v>78.859984945490396</v>
      </c>
      <c r="G12706">
        <v>48.7964224165611</v>
      </c>
      <c r="H12706">
        <v>203.91133887963801</v>
      </c>
      <c r="I12706">
        <v>549.86149941108704</v>
      </c>
    </row>
    <row r="12707" spans="1:9" x14ac:dyDescent="0.25">
      <c r="A12707" t="s">
        <v>84</v>
      </c>
      <c r="B12707">
        <v>2007</v>
      </c>
      <c r="C12707">
        <v>9</v>
      </c>
      <c r="D12707">
        <v>930.38633751657403</v>
      </c>
      <c r="E12707">
        <v>4294.7064914057901</v>
      </c>
      <c r="F12707">
        <v>79.260364547967896</v>
      </c>
      <c r="G12707">
        <v>49.111798968384797</v>
      </c>
      <c r="H12707">
        <v>337.88303390154601</v>
      </c>
      <c r="I12707">
        <v>439.88591611849802</v>
      </c>
    </row>
    <row r="12708" spans="1:9" x14ac:dyDescent="0.25">
      <c r="A12708" t="s">
        <v>84</v>
      </c>
      <c r="B12708">
        <v>2007</v>
      </c>
      <c r="C12708">
        <v>10</v>
      </c>
      <c r="D12708">
        <v>754.80916550074403</v>
      </c>
      <c r="E12708">
        <v>4849.0044721295199</v>
      </c>
      <c r="F12708">
        <v>340.06739308038902</v>
      </c>
      <c r="G12708">
        <v>215.608250955898</v>
      </c>
      <c r="H12708">
        <v>1012.32276075477</v>
      </c>
      <c r="I12708">
        <v>451.95852440720603</v>
      </c>
    </row>
    <row r="12709" spans="1:9" x14ac:dyDescent="0.25">
      <c r="A12709" t="s">
        <v>84</v>
      </c>
      <c r="B12709">
        <v>2007</v>
      </c>
      <c r="C12709">
        <v>11</v>
      </c>
      <c r="D12709">
        <v>880.30858575953005</v>
      </c>
      <c r="E12709">
        <v>5009.0044493981904</v>
      </c>
      <c r="F12709">
        <v>137.29516496268499</v>
      </c>
      <c r="G12709">
        <v>85.044779583802793</v>
      </c>
      <c r="H12709">
        <v>301.875224850942</v>
      </c>
      <c r="I12709">
        <v>557.60764412358299</v>
      </c>
    </row>
    <row r="12710" spans="1:9" x14ac:dyDescent="0.25">
      <c r="A12710" t="s">
        <v>84</v>
      </c>
      <c r="B12710">
        <v>2007</v>
      </c>
      <c r="C12710">
        <v>12</v>
      </c>
      <c r="D12710">
        <v>961.18397518956897</v>
      </c>
      <c r="E12710">
        <v>5046.3515145320198</v>
      </c>
      <c r="F12710">
        <v>146.33843101945399</v>
      </c>
      <c r="G12710">
        <v>92.094115132039306</v>
      </c>
      <c r="H12710">
        <v>240.18229691048899</v>
      </c>
      <c r="I12710">
        <v>610.43319645671897</v>
      </c>
    </row>
    <row r="12711" spans="1:9" x14ac:dyDescent="0.25">
      <c r="A12711" t="s">
        <v>84</v>
      </c>
      <c r="B12711">
        <v>2008</v>
      </c>
      <c r="C12711">
        <v>1</v>
      </c>
      <c r="D12711">
        <v>1309.14109723206</v>
      </c>
      <c r="E12711">
        <v>5088.8038728703305</v>
      </c>
      <c r="F12711">
        <v>149.25881035762899</v>
      </c>
      <c r="G12711">
        <v>95.119906691142404</v>
      </c>
      <c r="H12711">
        <v>327.86882350238301</v>
      </c>
      <c r="I12711">
        <v>792.44186491698304</v>
      </c>
    </row>
    <row r="12712" spans="1:9" x14ac:dyDescent="0.25">
      <c r="A12712" t="s">
        <v>84</v>
      </c>
      <c r="B12712">
        <v>2008</v>
      </c>
      <c r="C12712">
        <v>2</v>
      </c>
      <c r="D12712">
        <v>1257.7299540793999</v>
      </c>
      <c r="E12712">
        <v>4888.8908509323101</v>
      </c>
      <c r="F12712">
        <v>107.598537405713</v>
      </c>
      <c r="G12712">
        <v>67.114118211722797</v>
      </c>
      <c r="H12712">
        <v>495.979871876365</v>
      </c>
      <c r="I12712">
        <v>721.10996715341605</v>
      </c>
    </row>
    <row r="12713" spans="1:9" x14ac:dyDescent="0.25">
      <c r="A12713" t="s">
        <v>84</v>
      </c>
      <c r="B12713">
        <v>2008</v>
      </c>
      <c r="C12713">
        <v>3</v>
      </c>
      <c r="D12713">
        <v>1800.5923041544499</v>
      </c>
      <c r="E12713">
        <v>4825.0304026621998</v>
      </c>
      <c r="F12713">
        <v>74.830537220728104</v>
      </c>
      <c r="G12713">
        <v>46.425890151357798</v>
      </c>
      <c r="H12713">
        <v>159.73770658316599</v>
      </c>
      <c r="I12713">
        <v>1002.66043351087</v>
      </c>
    </row>
    <row r="12714" spans="1:9" x14ac:dyDescent="0.25">
      <c r="A12714" t="s">
        <v>84</v>
      </c>
      <c r="B12714">
        <v>2008</v>
      </c>
      <c r="C12714">
        <v>4</v>
      </c>
      <c r="D12714">
        <v>1898.27932481683</v>
      </c>
      <c r="E12714">
        <v>4630.0312937915096</v>
      </c>
      <c r="F12714">
        <v>129.88618632285301</v>
      </c>
      <c r="G12714">
        <v>83.705104824933201</v>
      </c>
      <c r="H12714">
        <v>553.23059483666805</v>
      </c>
      <c r="I12714">
        <v>1000.72126923563</v>
      </c>
    </row>
    <row r="12715" spans="1:9" x14ac:dyDescent="0.25">
      <c r="A12715" t="s">
        <v>84</v>
      </c>
      <c r="B12715">
        <v>2008</v>
      </c>
      <c r="C12715">
        <v>5</v>
      </c>
      <c r="D12715">
        <v>1678.8488866119999</v>
      </c>
      <c r="E12715">
        <v>4879.1041418263303</v>
      </c>
      <c r="F12715">
        <v>222.1438548479</v>
      </c>
      <c r="G12715">
        <v>142.34016419646301</v>
      </c>
      <c r="H12715">
        <v>1319.9305952519101</v>
      </c>
      <c r="I12715">
        <v>935.09920028096201</v>
      </c>
    </row>
    <row r="12716" spans="1:9" x14ac:dyDescent="0.25">
      <c r="A12716" t="s">
        <v>84</v>
      </c>
      <c r="B12716">
        <v>2008</v>
      </c>
      <c r="C12716">
        <v>6</v>
      </c>
      <c r="D12716">
        <v>1774.1495766902699</v>
      </c>
      <c r="E12716">
        <v>5051.1337066619899</v>
      </c>
      <c r="F12716">
        <v>457.18552020993297</v>
      </c>
      <c r="G12716">
        <v>303.66306278306502</v>
      </c>
      <c r="H12716">
        <v>983.65352746583699</v>
      </c>
      <c r="I12716">
        <v>990.00887593270295</v>
      </c>
    </row>
    <row r="12717" spans="1:9" x14ac:dyDescent="0.25">
      <c r="A12717" t="s">
        <v>84</v>
      </c>
      <c r="B12717">
        <v>2008</v>
      </c>
      <c r="C12717">
        <v>7</v>
      </c>
      <c r="D12717">
        <v>1719.39325214264</v>
      </c>
      <c r="E12717">
        <v>4720.8135624154702</v>
      </c>
      <c r="F12717">
        <v>81.536924669614393</v>
      </c>
      <c r="G12717">
        <v>50.365807398158303</v>
      </c>
      <c r="H12717">
        <v>234.07209519302501</v>
      </c>
      <c r="I12717">
        <v>849.76930245824803</v>
      </c>
    </row>
    <row r="12718" spans="1:9" x14ac:dyDescent="0.25">
      <c r="A12718" t="s">
        <v>84</v>
      </c>
      <c r="B12718">
        <v>2008</v>
      </c>
      <c r="C12718">
        <v>8</v>
      </c>
      <c r="D12718">
        <v>1396.4208671947999</v>
      </c>
      <c r="E12718">
        <v>4538.9987755531301</v>
      </c>
      <c r="F12718">
        <v>73.849789541038007</v>
      </c>
      <c r="G12718">
        <v>45.766161924536902</v>
      </c>
      <c r="H12718">
        <v>14.6343439057386</v>
      </c>
      <c r="I12718">
        <v>658.78857200019797</v>
      </c>
    </row>
    <row r="12719" spans="1:9" x14ac:dyDescent="0.25">
      <c r="A12719" t="s">
        <v>84</v>
      </c>
      <c r="B12719">
        <v>2008</v>
      </c>
      <c r="C12719">
        <v>9</v>
      </c>
      <c r="D12719">
        <v>922.66939545464197</v>
      </c>
      <c r="E12719">
        <v>4554.126002473</v>
      </c>
      <c r="F12719">
        <v>174.571500507412</v>
      </c>
      <c r="G12719">
        <v>107.26049344578701</v>
      </c>
      <c r="H12719">
        <v>604.83556651122797</v>
      </c>
      <c r="I12719">
        <v>465.75586594119102</v>
      </c>
    </row>
    <row r="12720" spans="1:9" x14ac:dyDescent="0.25">
      <c r="A12720" t="s">
        <v>84</v>
      </c>
      <c r="B12720">
        <v>2008</v>
      </c>
      <c r="C12720">
        <v>10</v>
      </c>
      <c r="D12720">
        <v>750.102762084255</v>
      </c>
      <c r="E12720">
        <v>5056.6390956100404</v>
      </c>
      <c r="F12720">
        <v>382.70295429584701</v>
      </c>
      <c r="G12720">
        <v>244.21203135767701</v>
      </c>
      <c r="H12720">
        <v>1073.9926209923899</v>
      </c>
      <c r="I12720">
        <v>469.02103238832399</v>
      </c>
    </row>
    <row r="12721" spans="1:9" x14ac:dyDescent="0.25">
      <c r="A12721" t="s">
        <v>84</v>
      </c>
      <c r="B12721">
        <v>2008</v>
      </c>
      <c r="C12721">
        <v>11</v>
      </c>
      <c r="D12721">
        <v>747.65802540554296</v>
      </c>
      <c r="E12721">
        <v>5156.48866419967</v>
      </c>
      <c r="F12721">
        <v>342.25494193340302</v>
      </c>
      <c r="G12721">
        <v>219.53386974257899</v>
      </c>
      <c r="H12721">
        <v>588.10593815923903</v>
      </c>
      <c r="I12721">
        <v>496.38974207773202</v>
      </c>
    </row>
    <row r="12722" spans="1:9" x14ac:dyDescent="0.25">
      <c r="A12722" t="s">
        <v>84</v>
      </c>
      <c r="B12722">
        <v>2008</v>
      </c>
      <c r="C12722">
        <v>12</v>
      </c>
      <c r="D12722">
        <v>854.29334121016302</v>
      </c>
      <c r="E12722">
        <v>5258.58377117492</v>
      </c>
      <c r="F12722">
        <v>287.93840525313499</v>
      </c>
      <c r="G12722">
        <v>187.66740136071701</v>
      </c>
      <c r="H12722">
        <v>428.040680872081</v>
      </c>
      <c r="I12722">
        <v>571.514673358001</v>
      </c>
    </row>
    <row r="12723" spans="1:9" x14ac:dyDescent="0.25">
      <c r="A12723" t="s">
        <v>84</v>
      </c>
      <c r="B12723">
        <v>2009</v>
      </c>
      <c r="C12723">
        <v>1</v>
      </c>
      <c r="D12723">
        <v>1029.14037098876</v>
      </c>
      <c r="E12723">
        <v>5193.7764092372099</v>
      </c>
      <c r="F12723">
        <v>329.19216398486401</v>
      </c>
      <c r="G12723">
        <v>211.06932508192</v>
      </c>
      <c r="H12723">
        <v>626.87863187110702</v>
      </c>
      <c r="I12723">
        <v>650.63222912886602</v>
      </c>
    </row>
    <row r="12724" spans="1:9" x14ac:dyDescent="0.25">
      <c r="A12724" t="s">
        <v>84</v>
      </c>
      <c r="B12724">
        <v>2009</v>
      </c>
      <c r="C12724">
        <v>2</v>
      </c>
      <c r="D12724">
        <v>1269.6209662563001</v>
      </c>
      <c r="E12724">
        <v>5144.0981108372498</v>
      </c>
      <c r="F12724">
        <v>141.90806441409001</v>
      </c>
      <c r="G12724">
        <v>92.582456923462999</v>
      </c>
      <c r="H12724">
        <v>330.86632571449002</v>
      </c>
      <c r="I12724">
        <v>762.89645397604102</v>
      </c>
    </row>
    <row r="12725" spans="1:9" x14ac:dyDescent="0.25">
      <c r="A12725" t="s">
        <v>84</v>
      </c>
      <c r="B12725">
        <v>2009</v>
      </c>
      <c r="C12725">
        <v>3</v>
      </c>
      <c r="D12725">
        <v>1751.8110672733901</v>
      </c>
      <c r="E12725">
        <v>4995.0432700425699</v>
      </c>
      <c r="F12725">
        <v>412.37143031600601</v>
      </c>
      <c r="G12725">
        <v>264.48554724402402</v>
      </c>
      <c r="H12725">
        <v>1400.9489379218701</v>
      </c>
      <c r="I12725">
        <v>1016.42049152676</v>
      </c>
    </row>
    <row r="12726" spans="1:9" x14ac:dyDescent="0.25">
      <c r="A12726" t="s">
        <v>84</v>
      </c>
      <c r="B12726">
        <v>2009</v>
      </c>
      <c r="C12726">
        <v>4</v>
      </c>
      <c r="D12726">
        <v>1708.4416218408801</v>
      </c>
      <c r="E12726">
        <v>5108.7187936186201</v>
      </c>
      <c r="F12726">
        <v>90.249747992518806</v>
      </c>
      <c r="G12726">
        <v>57.2425718236112</v>
      </c>
      <c r="H12726">
        <v>481.71771094015702</v>
      </c>
      <c r="I12726">
        <v>1040.1943165258599</v>
      </c>
    </row>
    <row r="12727" spans="1:9" x14ac:dyDescent="0.25">
      <c r="A12727" t="s">
        <v>84</v>
      </c>
      <c r="B12727">
        <v>2009</v>
      </c>
      <c r="C12727">
        <v>5</v>
      </c>
      <c r="D12727">
        <v>2090.34102352015</v>
      </c>
      <c r="E12727">
        <v>4774.6612064199799</v>
      </c>
      <c r="F12727">
        <v>77.445441345934299</v>
      </c>
      <c r="G12727">
        <v>47.883162812728401</v>
      </c>
      <c r="H12727">
        <v>201.50365960243099</v>
      </c>
      <c r="I12727">
        <v>1147.9463547411999</v>
      </c>
    </row>
    <row r="12728" spans="1:9" x14ac:dyDescent="0.25">
      <c r="A12728" t="s">
        <v>84</v>
      </c>
      <c r="B12728">
        <v>2009</v>
      </c>
      <c r="C12728">
        <v>6</v>
      </c>
      <c r="D12728">
        <v>2029.6703738541901</v>
      </c>
      <c r="E12728">
        <v>4335.30340745178</v>
      </c>
      <c r="F12728">
        <v>66.4633075852487</v>
      </c>
      <c r="G12728">
        <v>41.176926029600402</v>
      </c>
      <c r="H12728">
        <v>53.281373291133001</v>
      </c>
      <c r="I12728">
        <v>935.629777363568</v>
      </c>
    </row>
    <row r="12729" spans="1:9" x14ac:dyDescent="0.25">
      <c r="A12729" t="s">
        <v>84</v>
      </c>
      <c r="B12729">
        <v>2009</v>
      </c>
      <c r="C12729">
        <v>7</v>
      </c>
      <c r="D12729">
        <v>1870.17017308563</v>
      </c>
      <c r="E12729">
        <v>3979.9175292028799</v>
      </c>
      <c r="F12729">
        <v>74.983288226841694</v>
      </c>
      <c r="G12729">
        <v>46.468613369350003</v>
      </c>
      <c r="H12729">
        <v>13.1339186492372</v>
      </c>
      <c r="I12729">
        <v>727.37965531993802</v>
      </c>
    </row>
    <row r="12730" spans="1:9" x14ac:dyDescent="0.25">
      <c r="A12730" t="s">
        <v>84</v>
      </c>
      <c r="B12730">
        <v>2009</v>
      </c>
      <c r="C12730">
        <v>8</v>
      </c>
      <c r="D12730">
        <v>1444.81254047585</v>
      </c>
      <c r="E12730">
        <v>3846.3557534213201</v>
      </c>
      <c r="F12730">
        <v>75.778521732029006</v>
      </c>
      <c r="G12730">
        <v>46.952547035363303</v>
      </c>
      <c r="H12730">
        <v>29.295196822445401</v>
      </c>
      <c r="I12730">
        <v>535.22362345789895</v>
      </c>
    </row>
    <row r="12731" spans="1:9" x14ac:dyDescent="0.25">
      <c r="A12731" t="s">
        <v>84</v>
      </c>
      <c r="B12731">
        <v>2009</v>
      </c>
      <c r="C12731">
        <v>9</v>
      </c>
      <c r="D12731">
        <v>900.74242705091399</v>
      </c>
      <c r="E12731">
        <v>4101.1327953923001</v>
      </c>
      <c r="F12731">
        <v>294.46128044647998</v>
      </c>
      <c r="G12731">
        <v>181.79901153314799</v>
      </c>
      <c r="H12731">
        <v>1321.2623767973901</v>
      </c>
      <c r="I12731">
        <v>390.99071121070898</v>
      </c>
    </row>
    <row r="12732" spans="1:9" x14ac:dyDescent="0.25">
      <c r="A12732" t="s">
        <v>84</v>
      </c>
      <c r="B12732">
        <v>2009</v>
      </c>
      <c r="C12732">
        <v>10</v>
      </c>
      <c r="D12732">
        <v>943.19419000831999</v>
      </c>
      <c r="E12732">
        <v>4827.5597739579798</v>
      </c>
      <c r="F12732">
        <v>84.134272159337996</v>
      </c>
      <c r="G12732">
        <v>52.7483870831052</v>
      </c>
      <c r="H12732">
        <v>235.35800779802901</v>
      </c>
      <c r="I12732">
        <v>551.94576105675696</v>
      </c>
    </row>
    <row r="12733" spans="1:9" x14ac:dyDescent="0.25">
      <c r="A12733" t="s">
        <v>84</v>
      </c>
      <c r="B12733">
        <v>2009</v>
      </c>
      <c r="C12733">
        <v>11</v>
      </c>
      <c r="D12733">
        <v>927.34412054221798</v>
      </c>
      <c r="E12733">
        <v>4854.30877897751</v>
      </c>
      <c r="F12733">
        <v>114.929702209844</v>
      </c>
      <c r="G12733">
        <v>71.679164388878604</v>
      </c>
      <c r="H12733">
        <v>167.470982849009</v>
      </c>
      <c r="I12733">
        <v>563.31139815925599</v>
      </c>
    </row>
    <row r="12734" spans="1:9" x14ac:dyDescent="0.25">
      <c r="A12734" t="s">
        <v>84</v>
      </c>
      <c r="B12734">
        <v>2009</v>
      </c>
      <c r="C12734">
        <v>12</v>
      </c>
      <c r="D12734">
        <v>930.76305357033095</v>
      </c>
      <c r="E12734">
        <v>5081.2181182528702</v>
      </c>
      <c r="F12734">
        <v>702.14456763709597</v>
      </c>
      <c r="G12734">
        <v>449.953239698782</v>
      </c>
      <c r="H12734">
        <v>1765.85469585644</v>
      </c>
      <c r="I12734">
        <v>597.35461062022205</v>
      </c>
    </row>
    <row r="12735" spans="1:9" x14ac:dyDescent="0.25">
      <c r="A12735" t="s">
        <v>84</v>
      </c>
      <c r="B12735">
        <v>2010</v>
      </c>
      <c r="C12735">
        <v>1</v>
      </c>
      <c r="D12735">
        <v>1019.5816891836</v>
      </c>
      <c r="E12735">
        <v>5256.8187607171603</v>
      </c>
      <c r="F12735">
        <v>612.25705065580303</v>
      </c>
      <c r="G12735">
        <v>396.46893200531701</v>
      </c>
      <c r="H12735">
        <v>1199.5817901087</v>
      </c>
      <c r="I12735">
        <v>655.54253285337404</v>
      </c>
    </row>
    <row r="12736" spans="1:9" x14ac:dyDescent="0.25">
      <c r="A12736" t="s">
        <v>84</v>
      </c>
      <c r="B12736">
        <v>2010</v>
      </c>
      <c r="C12736">
        <v>2</v>
      </c>
      <c r="D12736">
        <v>1129.6590511145901</v>
      </c>
      <c r="E12736">
        <v>5293.4136910986299</v>
      </c>
      <c r="F12736">
        <v>439.0315603153</v>
      </c>
      <c r="G12736">
        <v>287.39693701141499</v>
      </c>
      <c r="H12736">
        <v>935.78344915951698</v>
      </c>
      <c r="I12736">
        <v>711.82701295728702</v>
      </c>
    </row>
    <row r="12737" spans="1:9" x14ac:dyDescent="0.25">
      <c r="A12737" t="s">
        <v>84</v>
      </c>
      <c r="B12737">
        <v>2010</v>
      </c>
      <c r="C12737">
        <v>3</v>
      </c>
      <c r="D12737">
        <v>1496.7558407654301</v>
      </c>
      <c r="E12737">
        <v>5218.4042257733199</v>
      </c>
      <c r="F12737">
        <v>291.01408248451099</v>
      </c>
      <c r="G12737">
        <v>187.446069380111</v>
      </c>
      <c r="H12737">
        <v>794.43275630268704</v>
      </c>
      <c r="I12737">
        <v>931.71192338885305</v>
      </c>
    </row>
    <row r="12738" spans="1:9" x14ac:dyDescent="0.25">
      <c r="A12738" t="s">
        <v>84</v>
      </c>
      <c r="B12738">
        <v>2010</v>
      </c>
      <c r="C12738">
        <v>4</v>
      </c>
      <c r="D12738">
        <v>1746.8744672544999</v>
      </c>
      <c r="E12738">
        <v>5011.3982159155303</v>
      </c>
      <c r="F12738">
        <v>86.563385060375296</v>
      </c>
      <c r="G12738">
        <v>54.290096943738298</v>
      </c>
      <c r="H12738">
        <v>398.13297067173698</v>
      </c>
      <c r="I12738">
        <v>1036.3580484938</v>
      </c>
    </row>
    <row r="12739" spans="1:9" x14ac:dyDescent="0.25">
      <c r="A12739" t="s">
        <v>84</v>
      </c>
      <c r="B12739">
        <v>2010</v>
      </c>
      <c r="C12739">
        <v>5</v>
      </c>
      <c r="D12739">
        <v>1924.7431457445</v>
      </c>
      <c r="E12739">
        <v>4855.2976738978496</v>
      </c>
      <c r="F12739">
        <v>88.127998867032204</v>
      </c>
      <c r="G12739">
        <v>55.104302140849498</v>
      </c>
      <c r="H12739">
        <v>493.587419102745</v>
      </c>
      <c r="I12739">
        <v>1070.0634270512401</v>
      </c>
    </row>
    <row r="12740" spans="1:9" x14ac:dyDescent="0.25">
      <c r="A12740" t="s">
        <v>84</v>
      </c>
      <c r="B12740">
        <v>2010</v>
      </c>
      <c r="C12740">
        <v>6</v>
      </c>
      <c r="D12740">
        <v>1801.7198263533801</v>
      </c>
      <c r="E12740">
        <v>4825.1769851470999</v>
      </c>
      <c r="F12740">
        <v>132.326362749905</v>
      </c>
      <c r="G12740">
        <v>84.138882344213002</v>
      </c>
      <c r="H12740">
        <v>676.29879478193402</v>
      </c>
      <c r="I12740">
        <v>951.74934945775999</v>
      </c>
    </row>
    <row r="12741" spans="1:9" x14ac:dyDescent="0.25">
      <c r="A12741" t="s">
        <v>84</v>
      </c>
      <c r="B12741">
        <v>2010</v>
      </c>
      <c r="C12741">
        <v>7</v>
      </c>
      <c r="D12741">
        <v>1828.5176840408801</v>
      </c>
      <c r="E12741">
        <v>4583.9729240766901</v>
      </c>
      <c r="F12741">
        <v>72.181824008533994</v>
      </c>
      <c r="G12741">
        <v>44.679909921260901</v>
      </c>
      <c r="H12741">
        <v>11.9653750706482</v>
      </c>
      <c r="I12741">
        <v>871.54612117369697</v>
      </c>
    </row>
    <row r="12742" spans="1:9" x14ac:dyDescent="0.25">
      <c r="A12742" t="s">
        <v>84</v>
      </c>
      <c r="B12742">
        <v>2010</v>
      </c>
      <c r="C12742">
        <v>8</v>
      </c>
      <c r="D12742">
        <v>1373.73818163954</v>
      </c>
      <c r="E12742">
        <v>4708.2455044784601</v>
      </c>
      <c r="F12742">
        <v>227.17519981251701</v>
      </c>
      <c r="G12742">
        <v>142.423770553103</v>
      </c>
      <c r="H12742">
        <v>1095.1549403732499</v>
      </c>
      <c r="I12742">
        <v>671.82903025596102</v>
      </c>
    </row>
    <row r="12743" spans="1:9" x14ac:dyDescent="0.25">
      <c r="A12743" t="s">
        <v>84</v>
      </c>
      <c r="B12743">
        <v>2010</v>
      </c>
      <c r="C12743">
        <v>9</v>
      </c>
      <c r="D12743">
        <v>996.644806517539</v>
      </c>
      <c r="E12743">
        <v>5074.3760872757002</v>
      </c>
      <c r="F12743">
        <v>200.785788959619</v>
      </c>
      <c r="G12743">
        <v>128.38274832490799</v>
      </c>
      <c r="H12743">
        <v>580.94835486905299</v>
      </c>
      <c r="I12743">
        <v>567.48025306387899</v>
      </c>
    </row>
    <row r="12744" spans="1:9" x14ac:dyDescent="0.25">
      <c r="A12744" t="s">
        <v>84</v>
      </c>
      <c r="B12744">
        <v>2010</v>
      </c>
      <c r="C12744">
        <v>10</v>
      </c>
      <c r="D12744">
        <v>874.43346692452803</v>
      </c>
      <c r="E12744">
        <v>5234.2538629733299</v>
      </c>
      <c r="F12744">
        <v>318.80426815503301</v>
      </c>
      <c r="G12744">
        <v>206.77052294630201</v>
      </c>
      <c r="H12744">
        <v>605.17981113579503</v>
      </c>
      <c r="I12744">
        <v>557.91447081957801</v>
      </c>
    </row>
    <row r="12745" spans="1:9" x14ac:dyDescent="0.25">
      <c r="A12745" t="s">
        <v>84</v>
      </c>
      <c r="B12745">
        <v>2010</v>
      </c>
      <c r="C12745">
        <v>11</v>
      </c>
      <c r="D12745">
        <v>730.47659412337703</v>
      </c>
      <c r="E12745">
        <v>5268.9834287741096</v>
      </c>
      <c r="F12745">
        <v>423.87780764287999</v>
      </c>
      <c r="G12745">
        <v>271.60574377191898</v>
      </c>
      <c r="H12745">
        <v>771.63538370832896</v>
      </c>
      <c r="I12745">
        <v>491.84973041634601</v>
      </c>
    </row>
    <row r="12746" spans="1:9" x14ac:dyDescent="0.25">
      <c r="A12746" t="s">
        <v>84</v>
      </c>
      <c r="B12746">
        <v>2010</v>
      </c>
      <c r="C12746">
        <v>12</v>
      </c>
      <c r="D12746">
        <v>908.61961608043703</v>
      </c>
      <c r="E12746">
        <v>5326.8969837417599</v>
      </c>
      <c r="F12746">
        <v>334.457178648656</v>
      </c>
      <c r="G12746">
        <v>218.83008378525599</v>
      </c>
      <c r="H12746">
        <v>620.09649918514697</v>
      </c>
      <c r="I12746">
        <v>613.96508002036103</v>
      </c>
    </row>
    <row r="12747" spans="1:9" x14ac:dyDescent="0.25">
      <c r="A12747" t="s">
        <v>84</v>
      </c>
      <c r="B12747">
        <v>2011</v>
      </c>
      <c r="C12747">
        <v>1</v>
      </c>
      <c r="D12747">
        <v>1149.95573080544</v>
      </c>
      <c r="E12747">
        <v>5241.1684585098301</v>
      </c>
      <c r="F12747">
        <v>137.85450526686901</v>
      </c>
      <c r="G12747">
        <v>88.153158198311004</v>
      </c>
      <c r="H12747">
        <v>351.11724074482402</v>
      </c>
      <c r="I12747">
        <v>730.05627279398902</v>
      </c>
    </row>
    <row r="12748" spans="1:9" x14ac:dyDescent="0.25">
      <c r="A12748" t="s">
        <v>84</v>
      </c>
      <c r="B12748">
        <v>2011</v>
      </c>
      <c r="C12748">
        <v>2</v>
      </c>
      <c r="D12748">
        <v>1400.52504352645</v>
      </c>
      <c r="E12748">
        <v>5207.8165549478099</v>
      </c>
      <c r="F12748">
        <v>130.08686198793001</v>
      </c>
      <c r="G12748">
        <v>83.805079965819701</v>
      </c>
      <c r="H12748">
        <v>364.92630631760102</v>
      </c>
      <c r="I12748">
        <v>849.60722845329303</v>
      </c>
    </row>
    <row r="12749" spans="1:9" x14ac:dyDescent="0.25">
      <c r="A12749" t="s">
        <v>84</v>
      </c>
      <c r="B12749">
        <v>2011</v>
      </c>
      <c r="C12749">
        <v>3</v>
      </c>
      <c r="D12749">
        <v>1473.50763104304</v>
      </c>
      <c r="E12749">
        <v>5162.1856019709703</v>
      </c>
      <c r="F12749">
        <v>159.15947474099301</v>
      </c>
      <c r="G12749">
        <v>101.134026941502</v>
      </c>
      <c r="H12749">
        <v>559.96770848044798</v>
      </c>
      <c r="I12749">
        <v>897.55890485630096</v>
      </c>
    </row>
    <row r="12750" spans="1:9" x14ac:dyDescent="0.25">
      <c r="A12750" t="s">
        <v>84</v>
      </c>
      <c r="B12750">
        <v>2011</v>
      </c>
      <c r="C12750">
        <v>4</v>
      </c>
      <c r="D12750">
        <v>1923.8518335597801</v>
      </c>
      <c r="E12750">
        <v>4863.8337293240302</v>
      </c>
      <c r="F12750">
        <v>91.820804811928596</v>
      </c>
      <c r="G12750">
        <v>57.171127999610398</v>
      </c>
      <c r="H12750">
        <v>599.86425021434104</v>
      </c>
      <c r="I12750">
        <v>1093.7798110817801</v>
      </c>
    </row>
    <row r="12751" spans="1:9" x14ac:dyDescent="0.25">
      <c r="A12751" t="s">
        <v>84</v>
      </c>
      <c r="B12751">
        <v>2011</v>
      </c>
      <c r="C12751">
        <v>5</v>
      </c>
      <c r="D12751">
        <v>1956.45317697991</v>
      </c>
      <c r="E12751">
        <v>4952.6152830563396</v>
      </c>
      <c r="F12751">
        <v>123.80960442804199</v>
      </c>
      <c r="G12751">
        <v>79.495202495158907</v>
      </c>
      <c r="H12751">
        <v>468.30145109778499</v>
      </c>
      <c r="I12751">
        <v>1115.29320266746</v>
      </c>
    </row>
    <row r="12752" spans="1:9" x14ac:dyDescent="0.25">
      <c r="A12752" t="s">
        <v>84</v>
      </c>
      <c r="B12752">
        <v>2011</v>
      </c>
      <c r="C12752">
        <v>6</v>
      </c>
      <c r="D12752">
        <v>1902.84207549964</v>
      </c>
      <c r="E12752">
        <v>4704.37963060318</v>
      </c>
      <c r="F12752">
        <v>73.035984015097895</v>
      </c>
      <c r="G12752">
        <v>45.226420921957903</v>
      </c>
      <c r="H12752">
        <v>255.13996886379701</v>
      </c>
      <c r="I12752">
        <v>971.206464076614</v>
      </c>
    </row>
    <row r="12753" spans="1:9" x14ac:dyDescent="0.25">
      <c r="A12753" t="s">
        <v>84</v>
      </c>
      <c r="B12753">
        <v>2011</v>
      </c>
      <c r="C12753">
        <v>7</v>
      </c>
      <c r="D12753">
        <v>1758.4182432596499</v>
      </c>
      <c r="E12753">
        <v>4293.0539022685298</v>
      </c>
      <c r="F12753">
        <v>72.773582997132294</v>
      </c>
      <c r="G12753">
        <v>45.042944379623997</v>
      </c>
      <c r="H12753">
        <v>14.065985781936099</v>
      </c>
      <c r="I12753">
        <v>766.06347458819403</v>
      </c>
    </row>
    <row r="12754" spans="1:9" x14ac:dyDescent="0.25">
      <c r="A12754" t="s">
        <v>84</v>
      </c>
      <c r="B12754">
        <v>2011</v>
      </c>
      <c r="C12754">
        <v>8</v>
      </c>
      <c r="D12754">
        <v>1475.2560270485001</v>
      </c>
      <c r="E12754">
        <v>4109.5144940908804</v>
      </c>
      <c r="F12754">
        <v>72.344286583110403</v>
      </c>
      <c r="G12754">
        <v>44.760235412662901</v>
      </c>
      <c r="H12754">
        <v>47.405622787775101</v>
      </c>
      <c r="I12754">
        <v>602.45883268531804</v>
      </c>
    </row>
    <row r="12755" spans="1:9" x14ac:dyDescent="0.25">
      <c r="A12755" t="s">
        <v>84</v>
      </c>
      <c r="B12755">
        <v>2011</v>
      </c>
      <c r="C12755">
        <v>9</v>
      </c>
      <c r="D12755">
        <v>1074.6496142552801</v>
      </c>
      <c r="E12755">
        <v>4286.8757310934398</v>
      </c>
      <c r="F12755">
        <v>82.617365207458207</v>
      </c>
      <c r="G12755">
        <v>51.176018579191599</v>
      </c>
      <c r="H12755">
        <v>289.08430582570202</v>
      </c>
      <c r="I12755">
        <v>498.41488860971498</v>
      </c>
    </row>
    <row r="12756" spans="1:9" x14ac:dyDescent="0.25">
      <c r="A12756" t="s">
        <v>84</v>
      </c>
      <c r="B12756">
        <v>2011</v>
      </c>
      <c r="C12756">
        <v>10</v>
      </c>
      <c r="D12756">
        <v>961.79908305499305</v>
      </c>
      <c r="E12756">
        <v>4336.0241520250001</v>
      </c>
      <c r="F12756">
        <v>91.135765975242904</v>
      </c>
      <c r="G12756">
        <v>56.643953884372202</v>
      </c>
      <c r="H12756">
        <v>202.513052615155</v>
      </c>
      <c r="I12756">
        <v>486.45083258196797</v>
      </c>
    </row>
    <row r="12757" spans="1:9" x14ac:dyDescent="0.25">
      <c r="A12757" t="s">
        <v>84</v>
      </c>
      <c r="B12757">
        <v>2011</v>
      </c>
      <c r="C12757">
        <v>11</v>
      </c>
      <c r="D12757">
        <v>730.07211594547402</v>
      </c>
      <c r="E12757">
        <v>4851.3208148487902</v>
      </c>
      <c r="F12757">
        <v>388.94324075515902</v>
      </c>
      <c r="G12757">
        <v>244.723295258946</v>
      </c>
      <c r="H12757">
        <v>1218.9858180424801</v>
      </c>
      <c r="I12757">
        <v>453.03517539670003</v>
      </c>
    </row>
    <row r="12758" spans="1:9" x14ac:dyDescent="0.25">
      <c r="A12758" t="s">
        <v>84</v>
      </c>
      <c r="B12758">
        <v>2011</v>
      </c>
      <c r="C12758">
        <v>12</v>
      </c>
      <c r="D12758">
        <v>989.28299462261998</v>
      </c>
      <c r="E12758">
        <v>5078.3415307818595</v>
      </c>
      <c r="F12758">
        <v>163.246457420588</v>
      </c>
      <c r="G12758">
        <v>102.62861427967</v>
      </c>
      <c r="H12758">
        <v>255.06696031009901</v>
      </c>
      <c r="I12758">
        <v>629.82746105430704</v>
      </c>
    </row>
    <row r="12759" spans="1:9" x14ac:dyDescent="0.25">
      <c r="A12759" t="s">
        <v>84</v>
      </c>
      <c r="B12759">
        <v>2012</v>
      </c>
      <c r="C12759">
        <v>1</v>
      </c>
      <c r="D12759">
        <v>1252.4380396203501</v>
      </c>
      <c r="E12759">
        <v>4989.86377322724</v>
      </c>
      <c r="F12759">
        <v>106.44928459867199</v>
      </c>
      <c r="G12759">
        <v>66.314550039404196</v>
      </c>
      <c r="H12759">
        <v>312.52169977050897</v>
      </c>
      <c r="I12759">
        <v>746.994849355631</v>
      </c>
    </row>
    <row r="12760" spans="1:9" x14ac:dyDescent="0.25">
      <c r="A12760" t="s">
        <v>84</v>
      </c>
      <c r="B12760">
        <v>2012</v>
      </c>
      <c r="C12760">
        <v>2</v>
      </c>
      <c r="D12760">
        <v>1340.79069651585</v>
      </c>
      <c r="E12760">
        <v>4972.1467140319801</v>
      </c>
      <c r="F12760">
        <v>83.044987637089505</v>
      </c>
      <c r="G12760">
        <v>51.973397041993003</v>
      </c>
      <c r="H12760">
        <v>167.48230554493199</v>
      </c>
      <c r="I12760">
        <v>773.53966629550405</v>
      </c>
    </row>
    <row r="12761" spans="1:9" x14ac:dyDescent="0.25">
      <c r="A12761" t="s">
        <v>84</v>
      </c>
      <c r="B12761">
        <v>2012</v>
      </c>
      <c r="C12761">
        <v>3</v>
      </c>
      <c r="D12761">
        <v>1807.1923061832599</v>
      </c>
      <c r="E12761">
        <v>4735.9034493985</v>
      </c>
      <c r="F12761">
        <v>109.917268373056</v>
      </c>
      <c r="G12761">
        <v>68.518603548386906</v>
      </c>
      <c r="H12761">
        <v>532.20028328245905</v>
      </c>
      <c r="I12761">
        <v>984.83196935581202</v>
      </c>
    </row>
    <row r="12762" spans="1:9" x14ac:dyDescent="0.25">
      <c r="A12762" t="s">
        <v>84</v>
      </c>
      <c r="B12762">
        <v>2012</v>
      </c>
      <c r="C12762">
        <v>4</v>
      </c>
      <c r="D12762">
        <v>1669.4268525125999</v>
      </c>
      <c r="E12762">
        <v>4749.9705534178202</v>
      </c>
      <c r="F12762">
        <v>79.711226453171406</v>
      </c>
      <c r="G12762">
        <v>49.873495349366898</v>
      </c>
      <c r="H12762">
        <v>544.06819343028701</v>
      </c>
      <c r="I12762">
        <v>918.89859998162297</v>
      </c>
    </row>
    <row r="12763" spans="1:9" x14ac:dyDescent="0.25">
      <c r="A12763" t="s">
        <v>84</v>
      </c>
      <c r="B12763">
        <v>2012</v>
      </c>
      <c r="C12763">
        <v>5</v>
      </c>
      <c r="D12763">
        <v>2144.7334884893098</v>
      </c>
      <c r="E12763">
        <v>4551.5462669032304</v>
      </c>
      <c r="F12763">
        <v>84.5819775690466</v>
      </c>
      <c r="G12763">
        <v>53.190037442915802</v>
      </c>
      <c r="H12763">
        <v>158.122376003997</v>
      </c>
      <c r="I12763">
        <v>1095.1947957484499</v>
      </c>
    </row>
    <row r="12764" spans="1:9" x14ac:dyDescent="0.25">
      <c r="A12764" t="s">
        <v>84</v>
      </c>
      <c r="B12764">
        <v>2012</v>
      </c>
      <c r="C12764">
        <v>6</v>
      </c>
      <c r="D12764">
        <v>2094.0710225457101</v>
      </c>
      <c r="E12764">
        <v>4110.5867760801702</v>
      </c>
      <c r="F12764">
        <v>70.244398851424506</v>
      </c>
      <c r="G12764">
        <v>43.451855924911698</v>
      </c>
      <c r="H12764">
        <v>93.767984881666294</v>
      </c>
      <c r="I12764">
        <v>886.56143388110195</v>
      </c>
    </row>
    <row r="12765" spans="1:9" x14ac:dyDescent="0.25">
      <c r="A12765" t="s">
        <v>84</v>
      </c>
      <c r="B12765">
        <v>2012</v>
      </c>
      <c r="C12765">
        <v>7</v>
      </c>
      <c r="D12765">
        <v>1778.52473358214</v>
      </c>
      <c r="E12765">
        <v>3853.4218898854101</v>
      </c>
      <c r="F12765">
        <v>73.247646166048</v>
      </c>
      <c r="G12765">
        <v>45.367028922691098</v>
      </c>
      <c r="H12765">
        <v>12.034526501493501</v>
      </c>
      <c r="I12765">
        <v>655.83013907136001</v>
      </c>
    </row>
    <row r="12766" spans="1:9" x14ac:dyDescent="0.25">
      <c r="A12766" t="s">
        <v>84</v>
      </c>
      <c r="B12766">
        <v>2012</v>
      </c>
      <c r="C12766">
        <v>8</v>
      </c>
      <c r="D12766">
        <v>1530.74680001048</v>
      </c>
      <c r="E12766">
        <v>3734.45952251259</v>
      </c>
      <c r="F12766">
        <v>85.112045530085098</v>
      </c>
      <c r="G12766">
        <v>52.534100163825798</v>
      </c>
      <c r="H12766">
        <v>84.7226814919036</v>
      </c>
      <c r="I12766">
        <v>535.08330467887902</v>
      </c>
    </row>
    <row r="12767" spans="1:9" x14ac:dyDescent="0.25">
      <c r="A12767" t="s">
        <v>84</v>
      </c>
      <c r="B12767">
        <v>2012</v>
      </c>
      <c r="C12767">
        <v>9</v>
      </c>
      <c r="D12767">
        <v>1006.8132781844801</v>
      </c>
      <c r="E12767">
        <v>3875.8180710803199</v>
      </c>
      <c r="F12767">
        <v>210.09470234178499</v>
      </c>
      <c r="G12767">
        <v>130.735315192808</v>
      </c>
      <c r="H12767">
        <v>1207.1910234086499</v>
      </c>
      <c r="I12767">
        <v>400.65688082001202</v>
      </c>
    </row>
    <row r="12768" spans="1:9" x14ac:dyDescent="0.25">
      <c r="A12768" t="s">
        <v>84</v>
      </c>
      <c r="B12768">
        <v>2012</v>
      </c>
      <c r="C12768">
        <v>10</v>
      </c>
      <c r="D12768">
        <v>860.15953115884395</v>
      </c>
      <c r="E12768">
        <v>4924.4534058299296</v>
      </c>
      <c r="F12768">
        <v>325.25978009586902</v>
      </c>
      <c r="G12768">
        <v>210.57426909276199</v>
      </c>
      <c r="H12768">
        <v>1016.7019148447901</v>
      </c>
      <c r="I12768">
        <v>518.06262146674203</v>
      </c>
    </row>
    <row r="12769" spans="1:9" x14ac:dyDescent="0.25">
      <c r="A12769" t="s">
        <v>84</v>
      </c>
      <c r="B12769">
        <v>2012</v>
      </c>
      <c r="C12769">
        <v>11</v>
      </c>
      <c r="D12769">
        <v>681.95269566188597</v>
      </c>
      <c r="E12769">
        <v>5263.5531297030602</v>
      </c>
      <c r="F12769">
        <v>690.71836125169705</v>
      </c>
      <c r="G12769">
        <v>448.60381274409599</v>
      </c>
      <c r="H12769">
        <v>1295.66277135465</v>
      </c>
      <c r="I12769">
        <v>467.87925533853502</v>
      </c>
    </row>
    <row r="12770" spans="1:9" x14ac:dyDescent="0.25">
      <c r="A12770" t="s">
        <v>84</v>
      </c>
      <c r="B12770">
        <v>2012</v>
      </c>
      <c r="C12770">
        <v>12</v>
      </c>
      <c r="D12770">
        <v>1003.9012181929201</v>
      </c>
      <c r="E12770">
        <v>5270.5214820495603</v>
      </c>
      <c r="F12770">
        <v>97.069934714808497</v>
      </c>
      <c r="G12770">
        <v>61.4665112296262</v>
      </c>
      <c r="H12770">
        <v>168.51782611263701</v>
      </c>
      <c r="I12770">
        <v>662.03741589847596</v>
      </c>
    </row>
    <row r="12771" spans="1:9" x14ac:dyDescent="0.25">
      <c r="A12771" t="s">
        <v>84</v>
      </c>
      <c r="B12771">
        <v>2013</v>
      </c>
      <c r="C12771">
        <v>1</v>
      </c>
      <c r="D12771">
        <v>1234.5263911776001</v>
      </c>
      <c r="E12771">
        <v>5174.3323150065598</v>
      </c>
      <c r="F12771">
        <v>159.01774568491601</v>
      </c>
      <c r="G12771">
        <v>102.657395705908</v>
      </c>
      <c r="H12771">
        <v>339.82013103873101</v>
      </c>
      <c r="I12771">
        <v>761.73542943241102</v>
      </c>
    </row>
    <row r="12772" spans="1:9" x14ac:dyDescent="0.25">
      <c r="A12772" t="s">
        <v>84</v>
      </c>
      <c r="B12772">
        <v>2013</v>
      </c>
      <c r="C12772">
        <v>2</v>
      </c>
      <c r="D12772">
        <v>1210.2349271061901</v>
      </c>
      <c r="E12772">
        <v>5006.3556069328297</v>
      </c>
      <c r="F12772">
        <v>147.02871773008499</v>
      </c>
      <c r="G12772">
        <v>94.136059436021199</v>
      </c>
      <c r="H12772">
        <v>470.23917468814102</v>
      </c>
      <c r="I12772">
        <v>705.23047919045405</v>
      </c>
    </row>
    <row r="12773" spans="1:9" x14ac:dyDescent="0.25">
      <c r="A12773" t="s">
        <v>84</v>
      </c>
      <c r="B12773">
        <v>2013</v>
      </c>
      <c r="C12773">
        <v>3</v>
      </c>
      <c r="D12773">
        <v>1511.42464104393</v>
      </c>
      <c r="E12773">
        <v>5184.3790218835402</v>
      </c>
      <c r="F12773">
        <v>393.40801983710497</v>
      </c>
      <c r="G12773">
        <v>261.17659113667298</v>
      </c>
      <c r="H12773">
        <v>1026.0392027539899</v>
      </c>
      <c r="I12773">
        <v>915.95429228071202</v>
      </c>
    </row>
    <row r="12774" spans="1:9" x14ac:dyDescent="0.25">
      <c r="A12774" t="s">
        <v>84</v>
      </c>
      <c r="B12774">
        <v>2013</v>
      </c>
      <c r="C12774">
        <v>4</v>
      </c>
      <c r="D12774">
        <v>1731.1097664956301</v>
      </c>
      <c r="E12774">
        <v>5009.1370330877699</v>
      </c>
      <c r="F12774">
        <v>286.559556515537</v>
      </c>
      <c r="G12774">
        <v>184.672119131356</v>
      </c>
      <c r="H12774">
        <v>1094.57500288251</v>
      </c>
      <c r="I12774">
        <v>1012.81141364102</v>
      </c>
    </row>
    <row r="12775" spans="1:9" x14ac:dyDescent="0.25">
      <c r="A12775" t="s">
        <v>84</v>
      </c>
      <c r="B12775">
        <v>2013</v>
      </c>
      <c r="C12775">
        <v>5</v>
      </c>
      <c r="D12775">
        <v>1759.68103123731</v>
      </c>
      <c r="E12775">
        <v>5101.4848474308801</v>
      </c>
      <c r="F12775">
        <v>71.302098858919194</v>
      </c>
      <c r="G12775">
        <v>44.730104472916999</v>
      </c>
      <c r="H12775">
        <v>411.27174021260902</v>
      </c>
      <c r="I12775">
        <v>1048.51881639112</v>
      </c>
    </row>
    <row r="12776" spans="1:9" x14ac:dyDescent="0.25">
      <c r="A12776" t="s">
        <v>84</v>
      </c>
      <c r="B12776">
        <v>2013</v>
      </c>
      <c r="C12776">
        <v>6</v>
      </c>
      <c r="D12776">
        <v>1841.30439128642</v>
      </c>
      <c r="E12776">
        <v>4806.1651211880499</v>
      </c>
      <c r="F12776">
        <v>69.866370202720503</v>
      </c>
      <c r="G12776">
        <v>43.2271213028951</v>
      </c>
      <c r="H12776">
        <v>53.618075581313398</v>
      </c>
      <c r="I12776">
        <v>973.77727815433502</v>
      </c>
    </row>
    <row r="12777" spans="1:9" x14ac:dyDescent="0.25">
      <c r="A12777" t="s">
        <v>84</v>
      </c>
      <c r="B12777">
        <v>2013</v>
      </c>
      <c r="C12777">
        <v>7</v>
      </c>
      <c r="D12777">
        <v>1813.5542533784901</v>
      </c>
      <c r="E12777">
        <v>4436.7400982917798</v>
      </c>
      <c r="F12777">
        <v>74.898308098676495</v>
      </c>
      <c r="G12777">
        <v>46.3992100122381</v>
      </c>
      <c r="H12777">
        <v>71.766572917720694</v>
      </c>
      <c r="I12777">
        <v>825.15813464053099</v>
      </c>
    </row>
    <row r="12778" spans="1:9" x14ac:dyDescent="0.25">
      <c r="A12778" t="s">
        <v>84</v>
      </c>
      <c r="B12778">
        <v>2013</v>
      </c>
      <c r="C12778">
        <v>8</v>
      </c>
      <c r="D12778">
        <v>1405.96461919228</v>
      </c>
      <c r="E12778">
        <v>4252.2332349308799</v>
      </c>
      <c r="F12778">
        <v>82.723063883332003</v>
      </c>
      <c r="G12778">
        <v>51.0848300068008</v>
      </c>
      <c r="H12778">
        <v>455.17913670642702</v>
      </c>
      <c r="I12778">
        <v>603.60870002128604</v>
      </c>
    </row>
    <row r="12779" spans="1:9" x14ac:dyDescent="0.25">
      <c r="A12779" t="s">
        <v>84</v>
      </c>
      <c r="B12779">
        <v>2013</v>
      </c>
      <c r="C12779">
        <v>9</v>
      </c>
      <c r="D12779">
        <v>975.58381496099696</v>
      </c>
      <c r="E12779">
        <v>4685.9007248461903</v>
      </c>
      <c r="F12779">
        <v>79.899127124969695</v>
      </c>
      <c r="G12779">
        <v>50.027841309745099</v>
      </c>
      <c r="H12779">
        <v>229.72512965355199</v>
      </c>
      <c r="I12779">
        <v>511.22100225203502</v>
      </c>
    </row>
    <row r="12780" spans="1:9" x14ac:dyDescent="0.25">
      <c r="A12780" t="s">
        <v>84</v>
      </c>
      <c r="B12780">
        <v>2013</v>
      </c>
      <c r="C12780">
        <v>10</v>
      </c>
      <c r="D12780">
        <v>926.21208244000695</v>
      </c>
      <c r="E12780">
        <v>4808.4794400372302</v>
      </c>
      <c r="F12780">
        <v>87.451807424665105</v>
      </c>
      <c r="G12780">
        <v>54.845245643063599</v>
      </c>
      <c r="H12780">
        <v>190.26414034970301</v>
      </c>
      <c r="I12780">
        <v>535.03666285080897</v>
      </c>
    </row>
    <row r="12781" spans="1:9" x14ac:dyDescent="0.25">
      <c r="A12781" t="s">
        <v>84</v>
      </c>
      <c r="B12781">
        <v>2013</v>
      </c>
      <c r="C12781">
        <v>11</v>
      </c>
      <c r="D12781">
        <v>823.45351779890098</v>
      </c>
      <c r="E12781">
        <v>4874.3238301197798</v>
      </c>
      <c r="F12781">
        <v>111.762863876258</v>
      </c>
      <c r="G12781">
        <v>69.473087965228004</v>
      </c>
      <c r="H12781">
        <v>212.32420239452301</v>
      </c>
      <c r="I12781">
        <v>500.75236626324602</v>
      </c>
    </row>
    <row r="12782" spans="1:9" x14ac:dyDescent="0.25">
      <c r="A12782" t="s">
        <v>84</v>
      </c>
      <c r="B12782">
        <v>2013</v>
      </c>
      <c r="C12782">
        <v>12</v>
      </c>
      <c r="D12782">
        <v>963.588801304036</v>
      </c>
      <c r="E12782">
        <v>4981.3008134521497</v>
      </c>
      <c r="F12782">
        <v>305.97029161162698</v>
      </c>
      <c r="G12782">
        <v>196.48907713822899</v>
      </c>
      <c r="H12782">
        <v>723.56885723327002</v>
      </c>
      <c r="I12782">
        <v>599.55620633438105</v>
      </c>
    </row>
    <row r="12783" spans="1:9" x14ac:dyDescent="0.25">
      <c r="A12783" t="s">
        <v>84</v>
      </c>
      <c r="B12783">
        <v>2014</v>
      </c>
      <c r="C12783">
        <v>1</v>
      </c>
      <c r="D12783">
        <v>1166.5781352840299</v>
      </c>
      <c r="E12783">
        <v>5091.9141827662697</v>
      </c>
      <c r="F12783">
        <v>122.907295291582</v>
      </c>
      <c r="G12783">
        <v>79.044604261833996</v>
      </c>
      <c r="H12783">
        <v>349.00430966917003</v>
      </c>
      <c r="I12783">
        <v>709.76479482564002</v>
      </c>
    </row>
    <row r="12784" spans="1:9" x14ac:dyDescent="0.25">
      <c r="A12784" t="s">
        <v>84</v>
      </c>
      <c r="B12784">
        <v>2014</v>
      </c>
      <c r="C12784">
        <v>2</v>
      </c>
      <c r="D12784">
        <v>1282.8064156181499</v>
      </c>
      <c r="E12784">
        <v>5079.0080201336696</v>
      </c>
      <c r="F12784">
        <v>146.05942658306199</v>
      </c>
      <c r="G12784">
        <v>94.493043146524897</v>
      </c>
      <c r="H12784">
        <v>359.15486659138799</v>
      </c>
      <c r="I12784">
        <v>749.76043741375895</v>
      </c>
    </row>
    <row r="12785" spans="1:9" x14ac:dyDescent="0.25">
      <c r="A12785" t="s">
        <v>84</v>
      </c>
      <c r="B12785">
        <v>2014</v>
      </c>
      <c r="C12785">
        <v>3</v>
      </c>
      <c r="D12785">
        <v>1751.34731807053</v>
      </c>
      <c r="E12785">
        <v>4842.8864201554898</v>
      </c>
      <c r="F12785">
        <v>77.284345467925107</v>
      </c>
      <c r="G12785">
        <v>48.166504837482499</v>
      </c>
      <c r="H12785">
        <v>156.96615733595701</v>
      </c>
      <c r="I12785">
        <v>962.75917550543704</v>
      </c>
    </row>
    <row r="12786" spans="1:9" x14ac:dyDescent="0.25">
      <c r="A12786" t="s">
        <v>84</v>
      </c>
      <c r="B12786">
        <v>2014</v>
      </c>
      <c r="C12786">
        <v>4</v>
      </c>
      <c r="D12786">
        <v>2061.3739229248299</v>
      </c>
      <c r="E12786">
        <v>4523.38312699371</v>
      </c>
      <c r="F12786">
        <v>73.078795379144594</v>
      </c>
      <c r="G12786">
        <v>45.362429337755401</v>
      </c>
      <c r="H12786">
        <v>201.79785309441101</v>
      </c>
      <c r="I12786">
        <v>1045.8521069941601</v>
      </c>
    </row>
    <row r="12787" spans="1:9" x14ac:dyDescent="0.25">
      <c r="A12787" t="s">
        <v>84</v>
      </c>
      <c r="B12787">
        <v>2014</v>
      </c>
      <c r="C12787">
        <v>5</v>
      </c>
      <c r="D12787">
        <v>1993.8340493749599</v>
      </c>
      <c r="E12787">
        <v>4033.1564411274699</v>
      </c>
      <c r="F12787">
        <v>74.353861612323797</v>
      </c>
      <c r="G12787">
        <v>45.9755000860685</v>
      </c>
      <c r="H12787">
        <v>105.700286311645</v>
      </c>
      <c r="I12787">
        <v>865.28531339911501</v>
      </c>
    </row>
    <row r="12788" spans="1:9" x14ac:dyDescent="0.25">
      <c r="A12788" t="s">
        <v>84</v>
      </c>
      <c r="B12788">
        <v>2014</v>
      </c>
      <c r="C12788">
        <v>6</v>
      </c>
      <c r="D12788">
        <v>1924.0586453718299</v>
      </c>
      <c r="E12788">
        <v>3940.3356001321399</v>
      </c>
      <c r="F12788">
        <v>75.407049269882904</v>
      </c>
      <c r="G12788">
        <v>46.552770095891397</v>
      </c>
      <c r="H12788">
        <v>460.38769997792099</v>
      </c>
      <c r="I12788">
        <v>768.35174611018101</v>
      </c>
    </row>
    <row r="12789" spans="1:9" x14ac:dyDescent="0.25">
      <c r="A12789" t="s">
        <v>84</v>
      </c>
      <c r="B12789">
        <v>2014</v>
      </c>
      <c r="C12789">
        <v>7</v>
      </c>
      <c r="D12789">
        <v>1764.1817627674</v>
      </c>
      <c r="E12789">
        <v>4009.4140276425201</v>
      </c>
      <c r="F12789">
        <v>72.317672526990805</v>
      </c>
      <c r="G12789">
        <v>44.7898273405346</v>
      </c>
      <c r="H12789">
        <v>33.047691942579704</v>
      </c>
      <c r="I12789">
        <v>698.67696248376399</v>
      </c>
    </row>
    <row r="12790" spans="1:9" x14ac:dyDescent="0.25">
      <c r="A12790" t="s">
        <v>84</v>
      </c>
      <c r="B12790">
        <v>2014</v>
      </c>
      <c r="C12790">
        <v>8</v>
      </c>
      <c r="D12790">
        <v>1420.53334079972</v>
      </c>
      <c r="E12790">
        <v>3872.3708930624398</v>
      </c>
      <c r="F12790">
        <v>74.085552467097401</v>
      </c>
      <c r="G12790">
        <v>45.912269384292799</v>
      </c>
      <c r="H12790">
        <v>13.541863748278599</v>
      </c>
      <c r="I12790">
        <v>534.51006414403003</v>
      </c>
    </row>
    <row r="12791" spans="1:9" x14ac:dyDescent="0.25">
      <c r="A12791" t="s">
        <v>84</v>
      </c>
      <c r="B12791">
        <v>2014</v>
      </c>
      <c r="C12791">
        <v>9</v>
      </c>
      <c r="D12791">
        <v>1045.4976175034501</v>
      </c>
      <c r="E12791">
        <v>3909.3488746060202</v>
      </c>
      <c r="F12791">
        <v>103.207039438999</v>
      </c>
      <c r="G12791">
        <v>63.587129203735302</v>
      </c>
      <c r="H12791">
        <v>409.04126047630803</v>
      </c>
      <c r="I12791">
        <v>421.93997619592699</v>
      </c>
    </row>
    <row r="12792" spans="1:9" x14ac:dyDescent="0.25">
      <c r="A12792" t="s">
        <v>84</v>
      </c>
      <c r="B12792">
        <v>2014</v>
      </c>
      <c r="C12792">
        <v>10</v>
      </c>
      <c r="D12792">
        <v>980.13778770121905</v>
      </c>
      <c r="E12792">
        <v>4412.2738440422099</v>
      </c>
      <c r="F12792">
        <v>76.402716072349506</v>
      </c>
      <c r="G12792">
        <v>47.593326089941399</v>
      </c>
      <c r="H12792">
        <v>292.51903030067598</v>
      </c>
      <c r="I12792">
        <v>513.92323287499403</v>
      </c>
    </row>
    <row r="12793" spans="1:9" x14ac:dyDescent="0.25">
      <c r="A12793" t="s">
        <v>84</v>
      </c>
      <c r="B12793">
        <v>2014</v>
      </c>
      <c r="C12793">
        <v>11</v>
      </c>
      <c r="D12793">
        <v>767.60766352698602</v>
      </c>
      <c r="E12793">
        <v>4865.9344063435301</v>
      </c>
      <c r="F12793">
        <v>360.94870366423203</v>
      </c>
      <c r="G12793">
        <v>232.40232752627199</v>
      </c>
      <c r="H12793">
        <v>1305.7534580168001</v>
      </c>
      <c r="I12793">
        <v>471.30406238225902</v>
      </c>
    </row>
    <row r="12794" spans="1:9" x14ac:dyDescent="0.25">
      <c r="A12794" t="s">
        <v>84</v>
      </c>
      <c r="B12794">
        <v>2014</v>
      </c>
      <c r="C12794">
        <v>12</v>
      </c>
      <c r="D12794">
        <v>970.75017652964596</v>
      </c>
      <c r="E12794">
        <v>5174.2963337480196</v>
      </c>
      <c r="F12794">
        <v>264.39753786064398</v>
      </c>
      <c r="G12794">
        <v>169.828883925979</v>
      </c>
      <c r="H12794">
        <v>442.19124530153698</v>
      </c>
      <c r="I12794">
        <v>633.59427968929299</v>
      </c>
    </row>
    <row r="12795" spans="1:9" x14ac:dyDescent="0.25">
      <c r="A12795" t="s">
        <v>85</v>
      </c>
      <c r="B12795">
        <v>2002</v>
      </c>
      <c r="C12795">
        <v>1</v>
      </c>
      <c r="D12795">
        <v>718.99403775170697</v>
      </c>
      <c r="E12795">
        <v>4634.9564615641802</v>
      </c>
      <c r="F12795">
        <v>262.38450926947797</v>
      </c>
      <c r="G12795">
        <v>138.67445627505299</v>
      </c>
      <c r="H12795">
        <v>483.41771105254003</v>
      </c>
      <c r="I12795">
        <v>704.82178907863602</v>
      </c>
    </row>
    <row r="12796" spans="1:9" x14ac:dyDescent="0.25">
      <c r="A12796" t="s">
        <v>85</v>
      </c>
      <c r="B12796">
        <v>2002</v>
      </c>
      <c r="C12796">
        <v>2</v>
      </c>
      <c r="D12796">
        <v>884.84751332794201</v>
      </c>
      <c r="E12796">
        <v>4441.3612547504399</v>
      </c>
      <c r="F12796">
        <v>149.37928750929399</v>
      </c>
      <c r="G12796">
        <v>78.269233387192301</v>
      </c>
      <c r="H12796">
        <v>359.56179667633501</v>
      </c>
      <c r="I12796">
        <v>773.73781045647195</v>
      </c>
    </row>
    <row r="12797" spans="1:9" x14ac:dyDescent="0.25">
      <c r="A12797" t="s">
        <v>85</v>
      </c>
      <c r="B12797">
        <v>2002</v>
      </c>
      <c r="C12797">
        <v>3</v>
      </c>
      <c r="D12797">
        <v>1095.4123205590599</v>
      </c>
      <c r="E12797">
        <v>4399.3074327004297</v>
      </c>
      <c r="F12797">
        <v>257.667658690096</v>
      </c>
      <c r="G12797">
        <v>137.77607471030899</v>
      </c>
      <c r="H12797">
        <v>769.18533277582105</v>
      </c>
      <c r="I12797">
        <v>926.95683744298901</v>
      </c>
    </row>
    <row r="12798" spans="1:9" x14ac:dyDescent="0.25">
      <c r="A12798" t="s">
        <v>85</v>
      </c>
      <c r="B12798">
        <v>2002</v>
      </c>
      <c r="C12798">
        <v>4</v>
      </c>
      <c r="D12798">
        <v>1084.12897420274</v>
      </c>
      <c r="E12798">
        <v>4522.5825571888699</v>
      </c>
      <c r="F12798">
        <v>642.229695358193</v>
      </c>
      <c r="G12798">
        <v>333.48512310870501</v>
      </c>
      <c r="H12798">
        <v>1620.2348784639501</v>
      </c>
      <c r="I12798">
        <v>988.81292522533897</v>
      </c>
    </row>
    <row r="12799" spans="1:9" x14ac:dyDescent="0.25">
      <c r="A12799" t="s">
        <v>85</v>
      </c>
      <c r="B12799">
        <v>2002</v>
      </c>
      <c r="C12799">
        <v>5</v>
      </c>
      <c r="D12799">
        <v>1117.4198160102101</v>
      </c>
      <c r="E12799">
        <v>4507.2989765539596</v>
      </c>
      <c r="F12799">
        <v>541.35443206387299</v>
      </c>
      <c r="G12799">
        <v>283.978332431973</v>
      </c>
      <c r="H12799">
        <v>1608.5202837372699</v>
      </c>
      <c r="I12799">
        <v>1049.52968745353</v>
      </c>
    </row>
    <row r="12800" spans="1:9" x14ac:dyDescent="0.25">
      <c r="A12800" t="s">
        <v>85</v>
      </c>
      <c r="B12800">
        <v>2002</v>
      </c>
      <c r="C12800">
        <v>6</v>
      </c>
      <c r="D12800">
        <v>1227.11496107841</v>
      </c>
      <c r="E12800">
        <v>4371.4400425971999</v>
      </c>
      <c r="F12800">
        <v>230.329722297681</v>
      </c>
      <c r="G12800">
        <v>121.96687457098101</v>
      </c>
      <c r="H12800">
        <v>702.04499925103096</v>
      </c>
      <c r="I12800">
        <v>1099.5709594295899</v>
      </c>
    </row>
    <row r="12801" spans="1:9" x14ac:dyDescent="0.25">
      <c r="A12801" t="s">
        <v>85</v>
      </c>
      <c r="B12801">
        <v>2002</v>
      </c>
      <c r="C12801">
        <v>7</v>
      </c>
      <c r="D12801">
        <v>1020.4238787450701</v>
      </c>
      <c r="E12801">
        <v>3958.2119194337401</v>
      </c>
      <c r="F12801">
        <v>243.82962565291001</v>
      </c>
      <c r="G12801">
        <v>129.74929900512799</v>
      </c>
      <c r="H12801">
        <v>713.03136642474601</v>
      </c>
      <c r="I12801">
        <v>762.96872425531399</v>
      </c>
    </row>
    <row r="12802" spans="1:9" x14ac:dyDescent="0.25">
      <c r="A12802" t="s">
        <v>85</v>
      </c>
      <c r="B12802">
        <v>2002</v>
      </c>
      <c r="C12802">
        <v>8</v>
      </c>
      <c r="D12802">
        <v>746.971492775397</v>
      </c>
      <c r="E12802">
        <v>4293.4048933079503</v>
      </c>
      <c r="F12802">
        <v>233.836423254256</v>
      </c>
      <c r="G12802">
        <v>120.27628349490899</v>
      </c>
      <c r="H12802">
        <v>868.36037955261202</v>
      </c>
      <c r="I12802">
        <v>666.31284226149603</v>
      </c>
    </row>
    <row r="12803" spans="1:9" x14ac:dyDescent="0.25">
      <c r="A12803" t="s">
        <v>85</v>
      </c>
      <c r="B12803">
        <v>2002</v>
      </c>
      <c r="C12803">
        <v>9</v>
      </c>
      <c r="D12803">
        <v>525.43278788594398</v>
      </c>
      <c r="E12803">
        <v>4523.8396609518404</v>
      </c>
      <c r="F12803">
        <v>221.55086252515099</v>
      </c>
      <c r="G12803">
        <v>117.18962057549101</v>
      </c>
      <c r="H12803">
        <v>405.84056241295701</v>
      </c>
      <c r="I12803">
        <v>533.96182126993199</v>
      </c>
    </row>
    <row r="12804" spans="1:9" x14ac:dyDescent="0.25">
      <c r="A12804" t="s">
        <v>85</v>
      </c>
      <c r="B12804">
        <v>2002</v>
      </c>
      <c r="C12804">
        <v>10</v>
      </c>
      <c r="D12804">
        <v>476.94142328701298</v>
      </c>
      <c r="E12804">
        <v>4615.4800614373798</v>
      </c>
      <c r="F12804">
        <v>733.18476480289905</v>
      </c>
      <c r="G12804">
        <v>386.43248172686299</v>
      </c>
      <c r="H12804">
        <v>1501.3076178485801</v>
      </c>
      <c r="I12804">
        <v>509.54763273739297</v>
      </c>
    </row>
    <row r="12805" spans="1:9" x14ac:dyDescent="0.25">
      <c r="A12805" t="s">
        <v>85</v>
      </c>
      <c r="B12805">
        <v>2002</v>
      </c>
      <c r="C12805">
        <v>11</v>
      </c>
      <c r="D12805">
        <v>448.64264781916</v>
      </c>
      <c r="E12805">
        <v>4674.2192396215896</v>
      </c>
      <c r="F12805">
        <v>596.37939978963595</v>
      </c>
      <c r="G12805">
        <v>313.25921006118301</v>
      </c>
      <c r="H12805">
        <v>943.22565970526398</v>
      </c>
      <c r="I12805">
        <v>491.33331164747699</v>
      </c>
    </row>
    <row r="12806" spans="1:9" x14ac:dyDescent="0.25">
      <c r="A12806" t="s">
        <v>85</v>
      </c>
      <c r="B12806">
        <v>2002</v>
      </c>
      <c r="C12806">
        <v>12</v>
      </c>
      <c r="D12806">
        <v>516.39642752525594</v>
      </c>
      <c r="E12806">
        <v>4543.9302835691897</v>
      </c>
      <c r="F12806">
        <v>465.94311898272503</v>
      </c>
      <c r="G12806">
        <v>244.14651314406899</v>
      </c>
      <c r="H12806">
        <v>893.87413574921698</v>
      </c>
      <c r="I12806">
        <v>531.10499577236601</v>
      </c>
    </row>
    <row r="12807" spans="1:9" x14ac:dyDescent="0.25">
      <c r="A12807" t="s">
        <v>85</v>
      </c>
      <c r="B12807">
        <v>2003</v>
      </c>
      <c r="C12807">
        <v>1</v>
      </c>
      <c r="D12807">
        <v>672.17298115056803</v>
      </c>
      <c r="E12807">
        <v>4647.0770215119901</v>
      </c>
      <c r="F12807">
        <v>225.399577013879</v>
      </c>
      <c r="G12807">
        <v>118.42403758614699</v>
      </c>
      <c r="H12807">
        <v>553.26452591142299</v>
      </c>
      <c r="I12807">
        <v>671.21924997024098</v>
      </c>
    </row>
    <row r="12808" spans="1:9" x14ac:dyDescent="0.25">
      <c r="A12808" t="s">
        <v>85</v>
      </c>
      <c r="B12808">
        <v>2003</v>
      </c>
      <c r="C12808">
        <v>2</v>
      </c>
      <c r="D12808">
        <v>653.81027829020104</v>
      </c>
      <c r="E12808">
        <v>4580.5359569628899</v>
      </c>
      <c r="F12808">
        <v>736.89351989723298</v>
      </c>
      <c r="G12808">
        <v>384.59227952811398</v>
      </c>
      <c r="H12808">
        <v>1623.82904768906</v>
      </c>
      <c r="I12808">
        <v>622.58294863745698</v>
      </c>
    </row>
    <row r="12809" spans="1:9" x14ac:dyDescent="0.25">
      <c r="A12809" t="s">
        <v>85</v>
      </c>
      <c r="B12809">
        <v>2003</v>
      </c>
      <c r="C12809">
        <v>3</v>
      </c>
      <c r="D12809">
        <v>1103.1407701952201</v>
      </c>
      <c r="E12809">
        <v>4456.5395057710302</v>
      </c>
      <c r="F12809">
        <v>167.838988867398</v>
      </c>
      <c r="G12809">
        <v>86.757732501739795</v>
      </c>
      <c r="H12809">
        <v>425.42982430443499</v>
      </c>
      <c r="I12809">
        <v>966.97298785422402</v>
      </c>
    </row>
    <row r="12810" spans="1:9" x14ac:dyDescent="0.25">
      <c r="A12810" t="s">
        <v>85</v>
      </c>
      <c r="B12810">
        <v>2003</v>
      </c>
      <c r="C12810">
        <v>4</v>
      </c>
      <c r="D12810">
        <v>1164.51943982999</v>
      </c>
      <c r="E12810">
        <v>4323.0083809031703</v>
      </c>
      <c r="F12810">
        <v>163.74957318739001</v>
      </c>
      <c r="G12810">
        <v>85.338094448520494</v>
      </c>
      <c r="H12810">
        <v>403.37289662814601</v>
      </c>
      <c r="I12810">
        <v>977.27110721698796</v>
      </c>
    </row>
    <row r="12811" spans="1:9" x14ac:dyDescent="0.25">
      <c r="A12811" t="s">
        <v>85</v>
      </c>
      <c r="B12811">
        <v>2003</v>
      </c>
      <c r="C12811">
        <v>5</v>
      </c>
      <c r="D12811">
        <v>1316.2058486993999</v>
      </c>
      <c r="E12811">
        <v>4098.4887138016502</v>
      </c>
      <c r="F12811">
        <v>226.98323527237099</v>
      </c>
      <c r="G12811">
        <v>120.15031390551</v>
      </c>
      <c r="H12811">
        <v>758.71835716152395</v>
      </c>
      <c r="I12811">
        <v>994.95154115194805</v>
      </c>
    </row>
    <row r="12812" spans="1:9" x14ac:dyDescent="0.25">
      <c r="A12812" t="s">
        <v>85</v>
      </c>
      <c r="B12812">
        <v>2003</v>
      </c>
      <c r="C12812">
        <v>6</v>
      </c>
      <c r="D12812">
        <v>1435.1162993001701</v>
      </c>
      <c r="E12812">
        <v>3764.6105056973302</v>
      </c>
      <c r="F12812">
        <v>130.11210390170999</v>
      </c>
      <c r="G12812">
        <v>66.522809848140895</v>
      </c>
      <c r="H12812">
        <v>64.447343546363996</v>
      </c>
      <c r="I12812">
        <v>865.31673205643403</v>
      </c>
    </row>
    <row r="12813" spans="1:9" x14ac:dyDescent="0.25">
      <c r="A12813" t="s">
        <v>85</v>
      </c>
      <c r="B12813">
        <v>2003</v>
      </c>
      <c r="C12813">
        <v>7</v>
      </c>
      <c r="D12813">
        <v>1211.0878316738499</v>
      </c>
      <c r="E12813">
        <v>3458.2746022087099</v>
      </c>
      <c r="F12813">
        <v>141.49326018513401</v>
      </c>
      <c r="G12813">
        <v>72.851264505721502</v>
      </c>
      <c r="H12813">
        <v>12.4679528307688</v>
      </c>
      <c r="I12813">
        <v>556.25713064794604</v>
      </c>
    </row>
    <row r="12814" spans="1:9" x14ac:dyDescent="0.25">
      <c r="A12814" t="s">
        <v>85</v>
      </c>
      <c r="B12814">
        <v>2003</v>
      </c>
      <c r="C12814">
        <v>8</v>
      </c>
      <c r="D12814">
        <v>1058.46950362334</v>
      </c>
      <c r="E12814">
        <v>3364.0862307426501</v>
      </c>
      <c r="F12814">
        <v>202.618767554291</v>
      </c>
      <c r="G12814">
        <v>106.15045071792601</v>
      </c>
      <c r="H12814">
        <v>354.03041539392802</v>
      </c>
      <c r="I12814">
        <v>439.41551477043402</v>
      </c>
    </row>
    <row r="12815" spans="1:9" x14ac:dyDescent="0.25">
      <c r="A12815" t="s">
        <v>85</v>
      </c>
      <c r="B12815">
        <v>2003</v>
      </c>
      <c r="C12815">
        <v>9</v>
      </c>
      <c r="D12815">
        <v>576.49807137385403</v>
      </c>
      <c r="E12815">
        <v>3770.2296343338799</v>
      </c>
      <c r="F12815">
        <v>230.832805868755</v>
      </c>
      <c r="G12815">
        <v>120.01300786644801</v>
      </c>
      <c r="H12815">
        <v>959.57524735296397</v>
      </c>
      <c r="I12815">
        <v>372.60394912665203</v>
      </c>
    </row>
    <row r="12816" spans="1:9" x14ac:dyDescent="0.25">
      <c r="A12816" t="s">
        <v>85</v>
      </c>
      <c r="B12816">
        <v>2003</v>
      </c>
      <c r="C12816">
        <v>10</v>
      </c>
      <c r="D12816">
        <v>405.68961241286701</v>
      </c>
      <c r="E12816">
        <v>4506.6183918510396</v>
      </c>
      <c r="F12816">
        <v>962.03383218069996</v>
      </c>
      <c r="G12816">
        <v>495.46022324667899</v>
      </c>
      <c r="H12816">
        <v>2148.2495811218901</v>
      </c>
      <c r="I12816">
        <v>384.54090753342899</v>
      </c>
    </row>
    <row r="12817" spans="1:9" x14ac:dyDescent="0.25">
      <c r="A12817" t="s">
        <v>85</v>
      </c>
      <c r="B12817">
        <v>2003</v>
      </c>
      <c r="C12817">
        <v>11</v>
      </c>
      <c r="D12817">
        <v>423.770763398687</v>
      </c>
      <c r="E12817">
        <v>4731.3074017019599</v>
      </c>
      <c r="F12817">
        <v>555.65589708878497</v>
      </c>
      <c r="G12817">
        <v>295.20704191710797</v>
      </c>
      <c r="H12817">
        <v>916.04946147906799</v>
      </c>
      <c r="I12817">
        <v>434.81629729188899</v>
      </c>
    </row>
    <row r="12818" spans="1:9" x14ac:dyDescent="0.25">
      <c r="A12818" t="s">
        <v>85</v>
      </c>
      <c r="B12818">
        <v>2003</v>
      </c>
      <c r="C12818">
        <v>12</v>
      </c>
      <c r="D12818">
        <v>502.95181852094998</v>
      </c>
      <c r="E12818">
        <v>4710.77266071137</v>
      </c>
      <c r="F12818">
        <v>663.72987083038299</v>
      </c>
      <c r="G12818">
        <v>341.97058246625699</v>
      </c>
      <c r="H12818">
        <v>1142.88672465994</v>
      </c>
      <c r="I12818">
        <v>499.46103725562602</v>
      </c>
    </row>
    <row r="12819" spans="1:9" x14ac:dyDescent="0.25">
      <c r="A12819" t="s">
        <v>85</v>
      </c>
      <c r="B12819">
        <v>2004</v>
      </c>
      <c r="C12819">
        <v>1</v>
      </c>
      <c r="D12819">
        <v>682.05324192638</v>
      </c>
      <c r="E12819">
        <v>4592.2339200541701</v>
      </c>
      <c r="F12819">
        <v>342.530345382858</v>
      </c>
      <c r="G12819">
        <v>184.32878577016501</v>
      </c>
      <c r="H12819">
        <v>540.077073157119</v>
      </c>
      <c r="I12819">
        <v>619.54545213844301</v>
      </c>
    </row>
    <row r="12820" spans="1:9" x14ac:dyDescent="0.25">
      <c r="A12820" t="s">
        <v>85</v>
      </c>
      <c r="B12820">
        <v>2004</v>
      </c>
      <c r="C12820">
        <v>2</v>
      </c>
      <c r="D12820">
        <v>781.61535437071802</v>
      </c>
      <c r="E12820">
        <v>4550.4643850653101</v>
      </c>
      <c r="F12820">
        <v>516.77075331741003</v>
      </c>
      <c r="G12820">
        <v>269.97445795233199</v>
      </c>
      <c r="H12820">
        <v>1259.1196075104399</v>
      </c>
      <c r="I12820">
        <v>680.30234422314197</v>
      </c>
    </row>
    <row r="12821" spans="1:9" x14ac:dyDescent="0.25">
      <c r="A12821" t="s">
        <v>85</v>
      </c>
      <c r="B12821">
        <v>2004</v>
      </c>
      <c r="C12821">
        <v>3</v>
      </c>
      <c r="D12821">
        <v>985.38785477552301</v>
      </c>
      <c r="E12821">
        <v>4576.1559419609102</v>
      </c>
      <c r="F12821">
        <v>336.03804919454598</v>
      </c>
      <c r="G12821">
        <v>176.998965483088</v>
      </c>
      <c r="H12821">
        <v>888.31376607697598</v>
      </c>
      <c r="I12821">
        <v>868.30827280656104</v>
      </c>
    </row>
    <row r="12822" spans="1:9" x14ac:dyDescent="0.25">
      <c r="A12822" t="s">
        <v>85</v>
      </c>
      <c r="B12822">
        <v>2004</v>
      </c>
      <c r="C12822">
        <v>4</v>
      </c>
      <c r="D12822">
        <v>1036.0591445298701</v>
      </c>
      <c r="E12822">
        <v>4633.0600688429304</v>
      </c>
      <c r="F12822">
        <v>578.92445761910597</v>
      </c>
      <c r="G12822">
        <v>308.30378155008498</v>
      </c>
      <c r="H12822">
        <v>1502.46204243841</v>
      </c>
      <c r="I12822">
        <v>950.318258268774</v>
      </c>
    </row>
    <row r="12823" spans="1:9" x14ac:dyDescent="0.25">
      <c r="A12823" t="s">
        <v>85</v>
      </c>
      <c r="B12823">
        <v>2004</v>
      </c>
      <c r="C12823">
        <v>5</v>
      </c>
      <c r="D12823">
        <v>1171.3982268099701</v>
      </c>
      <c r="E12823">
        <v>4560.9957109747302</v>
      </c>
      <c r="F12823">
        <v>431.57266203695298</v>
      </c>
      <c r="G12823">
        <v>223.88083039247701</v>
      </c>
      <c r="H12823">
        <v>863.38957086327298</v>
      </c>
      <c r="I12823">
        <v>1077.0371218201001</v>
      </c>
    </row>
    <row r="12824" spans="1:9" x14ac:dyDescent="0.25">
      <c r="A12824" t="s">
        <v>85</v>
      </c>
      <c r="B12824">
        <v>2004</v>
      </c>
      <c r="C12824">
        <v>6</v>
      </c>
      <c r="D12824">
        <v>1295.4639556075599</v>
      </c>
      <c r="E12824">
        <v>4037.3024007547701</v>
      </c>
      <c r="F12824">
        <v>147.44123561025501</v>
      </c>
      <c r="G12824">
        <v>76.035170377036593</v>
      </c>
      <c r="H12824">
        <v>259.89308525312401</v>
      </c>
      <c r="I12824">
        <v>968.63991348981403</v>
      </c>
    </row>
    <row r="12825" spans="1:9" x14ac:dyDescent="0.25">
      <c r="A12825" t="s">
        <v>85</v>
      </c>
      <c r="B12825">
        <v>2004</v>
      </c>
      <c r="C12825">
        <v>7</v>
      </c>
      <c r="D12825">
        <v>1087.5455711811601</v>
      </c>
      <c r="E12825">
        <v>3810.4119415554801</v>
      </c>
      <c r="F12825">
        <v>162.471136213368</v>
      </c>
      <c r="G12825">
        <v>84.383019181915103</v>
      </c>
      <c r="H12825">
        <v>236.344432044462</v>
      </c>
      <c r="I12825">
        <v>713.31400472558903</v>
      </c>
    </row>
    <row r="12826" spans="1:9" x14ac:dyDescent="0.25">
      <c r="A12826" t="s">
        <v>85</v>
      </c>
      <c r="B12826">
        <v>2004</v>
      </c>
      <c r="C12826">
        <v>8</v>
      </c>
      <c r="D12826">
        <v>866.72066506879298</v>
      </c>
      <c r="E12826">
        <v>3678.3610694814301</v>
      </c>
      <c r="F12826">
        <v>169.07657174315301</v>
      </c>
      <c r="G12826">
        <v>87.352002682772294</v>
      </c>
      <c r="H12826">
        <v>255.28418625793401</v>
      </c>
      <c r="I12826">
        <v>517.47160422789898</v>
      </c>
    </row>
    <row r="12827" spans="1:9" x14ac:dyDescent="0.25">
      <c r="A12827" t="s">
        <v>85</v>
      </c>
      <c r="B12827">
        <v>2004</v>
      </c>
      <c r="C12827">
        <v>9</v>
      </c>
      <c r="D12827">
        <v>591.80079300643695</v>
      </c>
      <c r="E12827">
        <v>4001.53966001763</v>
      </c>
      <c r="F12827">
        <v>212.60716166645599</v>
      </c>
      <c r="G12827">
        <v>111.70309711994599</v>
      </c>
      <c r="H12827">
        <v>612.10670028070797</v>
      </c>
      <c r="I12827">
        <v>435.50661080170698</v>
      </c>
    </row>
    <row r="12828" spans="1:9" x14ac:dyDescent="0.25">
      <c r="A12828" t="s">
        <v>85</v>
      </c>
      <c r="B12828">
        <v>2004</v>
      </c>
      <c r="C12828">
        <v>10</v>
      </c>
      <c r="D12828">
        <v>528.89271555662594</v>
      </c>
      <c r="E12828">
        <v>4145.5136321762902</v>
      </c>
      <c r="F12828">
        <v>394.25455981486499</v>
      </c>
      <c r="G12828">
        <v>203.16025400837501</v>
      </c>
      <c r="H12828">
        <v>1056.60240290609</v>
      </c>
      <c r="I12828">
        <v>418.64200341124803</v>
      </c>
    </row>
    <row r="12829" spans="1:9" x14ac:dyDescent="0.25">
      <c r="A12829" t="s">
        <v>85</v>
      </c>
      <c r="B12829">
        <v>2004</v>
      </c>
      <c r="C12829">
        <v>11</v>
      </c>
      <c r="D12829">
        <v>463.17112189171303</v>
      </c>
      <c r="E12829">
        <v>4566.2093055339101</v>
      </c>
      <c r="F12829">
        <v>163.57939274741099</v>
      </c>
      <c r="G12829">
        <v>89.182822491854907</v>
      </c>
      <c r="H12829">
        <v>193.83062160999501</v>
      </c>
      <c r="I12829">
        <v>442.995274294436</v>
      </c>
    </row>
    <row r="12830" spans="1:9" x14ac:dyDescent="0.25">
      <c r="A12830" t="s">
        <v>85</v>
      </c>
      <c r="B12830">
        <v>2004</v>
      </c>
      <c r="C12830">
        <v>12</v>
      </c>
      <c r="D12830">
        <v>505.43871633165998</v>
      </c>
      <c r="E12830">
        <v>4671.7665103982499</v>
      </c>
      <c r="F12830">
        <v>485.96316454980001</v>
      </c>
      <c r="G12830">
        <v>253.84443316778601</v>
      </c>
      <c r="H12830">
        <v>926.65750479539497</v>
      </c>
      <c r="I12830">
        <v>496.43591110621003</v>
      </c>
    </row>
    <row r="12831" spans="1:9" x14ac:dyDescent="0.25">
      <c r="A12831" t="s">
        <v>85</v>
      </c>
      <c r="B12831">
        <v>2005</v>
      </c>
      <c r="C12831">
        <v>1</v>
      </c>
      <c r="D12831">
        <v>723.85767344066005</v>
      </c>
      <c r="E12831">
        <v>4522.3296535661302</v>
      </c>
      <c r="F12831">
        <v>149.18498204887899</v>
      </c>
      <c r="G12831">
        <v>76.933643045871193</v>
      </c>
      <c r="H12831">
        <v>20.930580980002901</v>
      </c>
      <c r="I12831">
        <v>643.18195342870604</v>
      </c>
    </row>
    <row r="12832" spans="1:9" x14ac:dyDescent="0.25">
      <c r="A12832" t="s">
        <v>85</v>
      </c>
      <c r="B12832">
        <v>2005</v>
      </c>
      <c r="C12832">
        <v>2</v>
      </c>
      <c r="D12832">
        <v>707.55392323011802</v>
      </c>
      <c r="E12832">
        <v>4527.2381725769101</v>
      </c>
      <c r="F12832">
        <v>228.94270187184699</v>
      </c>
      <c r="G12832">
        <v>119.052470308571</v>
      </c>
      <c r="H12832">
        <v>727.88423798151496</v>
      </c>
      <c r="I12832">
        <v>617.23096846962505</v>
      </c>
    </row>
    <row r="12833" spans="1:9" x14ac:dyDescent="0.25">
      <c r="A12833" t="s">
        <v>85</v>
      </c>
      <c r="B12833">
        <v>2005</v>
      </c>
      <c r="C12833">
        <v>3</v>
      </c>
      <c r="D12833">
        <v>1069.80826121839</v>
      </c>
      <c r="E12833">
        <v>4414.0688527523798</v>
      </c>
      <c r="F12833">
        <v>166.872323332223</v>
      </c>
      <c r="G12833">
        <v>85.375784093061</v>
      </c>
      <c r="H12833">
        <v>271.89675878228002</v>
      </c>
      <c r="I12833">
        <v>872.76212356941903</v>
      </c>
    </row>
    <row r="12834" spans="1:9" x14ac:dyDescent="0.25">
      <c r="A12834" t="s">
        <v>85</v>
      </c>
      <c r="B12834">
        <v>2005</v>
      </c>
      <c r="C12834">
        <v>4</v>
      </c>
      <c r="D12834">
        <v>1179.40274369957</v>
      </c>
      <c r="E12834">
        <v>4163.7695338023404</v>
      </c>
      <c r="F12834">
        <v>146.81492224968599</v>
      </c>
      <c r="G12834">
        <v>76.263176447550507</v>
      </c>
      <c r="H12834">
        <v>209.44848670399199</v>
      </c>
      <c r="I12834">
        <v>873.98167498372595</v>
      </c>
    </row>
    <row r="12835" spans="1:9" x14ac:dyDescent="0.25">
      <c r="A12835" t="s">
        <v>85</v>
      </c>
      <c r="B12835">
        <v>2005</v>
      </c>
      <c r="C12835">
        <v>5</v>
      </c>
      <c r="D12835">
        <v>1373.36922473155</v>
      </c>
      <c r="E12835">
        <v>3883.7066498414601</v>
      </c>
      <c r="F12835">
        <v>203.13996413974601</v>
      </c>
      <c r="G12835">
        <v>105.02823724021199</v>
      </c>
      <c r="H12835">
        <v>633.09203141265596</v>
      </c>
      <c r="I12835">
        <v>904.50030815441096</v>
      </c>
    </row>
    <row r="12836" spans="1:9" x14ac:dyDescent="0.25">
      <c r="A12836" t="s">
        <v>85</v>
      </c>
      <c r="B12836">
        <v>2005</v>
      </c>
      <c r="C12836">
        <v>6</v>
      </c>
      <c r="D12836">
        <v>1343.14104434095</v>
      </c>
      <c r="E12836">
        <v>3710.0037559333</v>
      </c>
      <c r="F12836">
        <v>130.595100509936</v>
      </c>
      <c r="G12836">
        <v>67.681737391753003</v>
      </c>
      <c r="H12836">
        <v>181.99542156387801</v>
      </c>
      <c r="I12836">
        <v>794.06062975028999</v>
      </c>
    </row>
    <row r="12837" spans="1:9" x14ac:dyDescent="0.25">
      <c r="A12837" t="s">
        <v>85</v>
      </c>
      <c r="B12837">
        <v>2005</v>
      </c>
      <c r="C12837">
        <v>7</v>
      </c>
      <c r="D12837">
        <v>1138.0387251023801</v>
      </c>
      <c r="E12837">
        <v>3495.84032674744</v>
      </c>
      <c r="F12837">
        <v>151.30825855547201</v>
      </c>
      <c r="G12837">
        <v>78.2280790018999</v>
      </c>
      <c r="H12837">
        <v>75.012552621768194</v>
      </c>
      <c r="I12837">
        <v>559.17291565615096</v>
      </c>
    </row>
    <row r="12838" spans="1:9" x14ac:dyDescent="0.25">
      <c r="A12838" t="s">
        <v>85</v>
      </c>
      <c r="B12838">
        <v>2005</v>
      </c>
      <c r="C12838">
        <v>8</v>
      </c>
      <c r="D12838">
        <v>835.868449292234</v>
      </c>
      <c r="E12838">
        <v>3656.8275477362799</v>
      </c>
      <c r="F12838">
        <v>198.81769492785099</v>
      </c>
      <c r="G12838">
        <v>103.773162017926</v>
      </c>
      <c r="H12838">
        <v>551.32188247616295</v>
      </c>
      <c r="I12838">
        <v>486.30929707924599</v>
      </c>
    </row>
    <row r="12839" spans="1:9" x14ac:dyDescent="0.25">
      <c r="A12839" t="s">
        <v>85</v>
      </c>
      <c r="B12839">
        <v>2005</v>
      </c>
      <c r="C12839">
        <v>9</v>
      </c>
      <c r="D12839">
        <v>575.19668900077102</v>
      </c>
      <c r="E12839">
        <v>4290.3632948667901</v>
      </c>
      <c r="F12839">
        <v>376.555650685861</v>
      </c>
      <c r="G12839">
        <v>198.36696048535299</v>
      </c>
      <c r="H12839">
        <v>1420.70126635725</v>
      </c>
      <c r="I12839">
        <v>483.05878744079803</v>
      </c>
    </row>
    <row r="12840" spans="1:9" x14ac:dyDescent="0.25">
      <c r="A12840" t="s">
        <v>85</v>
      </c>
      <c r="B12840">
        <v>2005</v>
      </c>
      <c r="C12840">
        <v>10</v>
      </c>
      <c r="D12840">
        <v>436.88808168389602</v>
      </c>
      <c r="E12840">
        <v>4630.8454547943102</v>
      </c>
      <c r="F12840">
        <v>788.96876898759194</v>
      </c>
      <c r="G12840">
        <v>413.90322982199802</v>
      </c>
      <c r="H12840">
        <v>1578.6397547633401</v>
      </c>
      <c r="I12840">
        <v>431.77416802209598</v>
      </c>
    </row>
    <row r="12841" spans="1:9" x14ac:dyDescent="0.25">
      <c r="A12841" t="s">
        <v>85</v>
      </c>
      <c r="B12841">
        <v>2005</v>
      </c>
      <c r="C12841">
        <v>11</v>
      </c>
      <c r="D12841">
        <v>398.49132987680599</v>
      </c>
      <c r="E12841">
        <v>4691.4928354994199</v>
      </c>
      <c r="F12841">
        <v>862.19376979536105</v>
      </c>
      <c r="G12841">
        <v>454.04573699442301</v>
      </c>
      <c r="H12841">
        <v>1478.3516512254801</v>
      </c>
      <c r="I12841">
        <v>406.47670183499997</v>
      </c>
    </row>
    <row r="12842" spans="1:9" x14ac:dyDescent="0.25">
      <c r="A12842" t="s">
        <v>85</v>
      </c>
      <c r="B12842">
        <v>2005</v>
      </c>
      <c r="C12842">
        <v>12</v>
      </c>
      <c r="D12842">
        <v>494.036328491446</v>
      </c>
      <c r="E12842">
        <v>4672.3565062052903</v>
      </c>
      <c r="F12842">
        <v>173.68947214015401</v>
      </c>
      <c r="G12842">
        <v>90.948189690265494</v>
      </c>
      <c r="H12842">
        <v>133.758885452138</v>
      </c>
      <c r="I12842">
        <v>484.98257971470798</v>
      </c>
    </row>
    <row r="12843" spans="1:9" x14ac:dyDescent="0.25">
      <c r="A12843" t="s">
        <v>85</v>
      </c>
      <c r="B12843">
        <v>2006</v>
      </c>
      <c r="C12843">
        <v>1</v>
      </c>
      <c r="D12843">
        <v>592.00366217667499</v>
      </c>
      <c r="E12843">
        <v>4679.22468256302</v>
      </c>
      <c r="F12843">
        <v>974.27730022377898</v>
      </c>
      <c r="G12843">
        <v>510.438644442559</v>
      </c>
      <c r="H12843">
        <v>1885.7661453164701</v>
      </c>
      <c r="I12843">
        <v>565.70961343622901</v>
      </c>
    </row>
    <row r="12844" spans="1:9" x14ac:dyDescent="0.25">
      <c r="A12844" t="s">
        <v>85</v>
      </c>
      <c r="B12844">
        <v>2006</v>
      </c>
      <c r="C12844">
        <v>2</v>
      </c>
      <c r="D12844">
        <v>751.99873527143905</v>
      </c>
      <c r="E12844">
        <v>4526.7147641322299</v>
      </c>
      <c r="F12844">
        <v>127.67879666935499</v>
      </c>
      <c r="G12844">
        <v>67.039527921587194</v>
      </c>
      <c r="H12844">
        <v>133.679246057428</v>
      </c>
      <c r="I12844">
        <v>661.81894937683603</v>
      </c>
    </row>
    <row r="12845" spans="1:9" x14ac:dyDescent="0.25">
      <c r="A12845" t="s">
        <v>85</v>
      </c>
      <c r="B12845">
        <v>2006</v>
      </c>
      <c r="C12845">
        <v>3</v>
      </c>
      <c r="D12845">
        <v>1095.67160465966</v>
      </c>
      <c r="E12845">
        <v>4418.6317883113097</v>
      </c>
      <c r="F12845">
        <v>186.347369456482</v>
      </c>
      <c r="G12845">
        <v>97.423309205931702</v>
      </c>
      <c r="H12845">
        <v>514.64634220336802</v>
      </c>
      <c r="I12845">
        <v>905.78982803362396</v>
      </c>
    </row>
    <row r="12846" spans="1:9" x14ac:dyDescent="0.25">
      <c r="A12846" t="s">
        <v>85</v>
      </c>
      <c r="B12846">
        <v>2006</v>
      </c>
      <c r="C12846">
        <v>4</v>
      </c>
      <c r="D12846">
        <v>1237.51992740987</v>
      </c>
      <c r="E12846">
        <v>4088.0294701100902</v>
      </c>
      <c r="F12846">
        <v>142.006450117334</v>
      </c>
      <c r="G12846">
        <v>73.104164548066706</v>
      </c>
      <c r="H12846">
        <v>147.14588926845701</v>
      </c>
      <c r="I12846">
        <v>888.52510720859004</v>
      </c>
    </row>
    <row r="12847" spans="1:9" x14ac:dyDescent="0.25">
      <c r="A12847" t="s">
        <v>85</v>
      </c>
      <c r="B12847">
        <v>2006</v>
      </c>
      <c r="C12847">
        <v>5</v>
      </c>
      <c r="D12847">
        <v>1397.87684681065</v>
      </c>
      <c r="E12847">
        <v>3653.9532956623102</v>
      </c>
      <c r="F12847">
        <v>154.02820846060001</v>
      </c>
      <c r="G12847">
        <v>79.614598336277894</v>
      </c>
      <c r="H12847">
        <v>87.569457703505705</v>
      </c>
      <c r="I12847">
        <v>766.42989504928903</v>
      </c>
    </row>
    <row r="12848" spans="1:9" x14ac:dyDescent="0.25">
      <c r="A12848" t="s">
        <v>85</v>
      </c>
      <c r="B12848">
        <v>2006</v>
      </c>
      <c r="C12848">
        <v>6</v>
      </c>
      <c r="D12848">
        <v>1327.86413566632</v>
      </c>
      <c r="E12848">
        <v>3441.4754978442402</v>
      </c>
      <c r="F12848">
        <v>132.40388620221</v>
      </c>
      <c r="G12848">
        <v>67.436752052414903</v>
      </c>
      <c r="H12848">
        <v>122.091022890453</v>
      </c>
      <c r="I12848">
        <v>606.83296569071797</v>
      </c>
    </row>
    <row r="12849" spans="1:9" x14ac:dyDescent="0.25">
      <c r="A12849" t="s">
        <v>85</v>
      </c>
      <c r="B12849">
        <v>2006</v>
      </c>
      <c r="C12849">
        <v>7</v>
      </c>
      <c r="D12849">
        <v>1256.38300950649</v>
      </c>
      <c r="E12849">
        <v>3316.1901635003701</v>
      </c>
      <c r="F12849">
        <v>140.634765246744</v>
      </c>
      <c r="G12849">
        <v>72.306009719653801</v>
      </c>
      <c r="H12849">
        <v>17.265946761220999</v>
      </c>
      <c r="I12849">
        <v>486.17492938527801</v>
      </c>
    </row>
    <row r="12850" spans="1:9" x14ac:dyDescent="0.25">
      <c r="A12850" t="s">
        <v>85</v>
      </c>
      <c r="B12850">
        <v>2006</v>
      </c>
      <c r="C12850">
        <v>8</v>
      </c>
      <c r="D12850">
        <v>815.66179268000099</v>
      </c>
      <c r="E12850">
        <v>3472.0688412279501</v>
      </c>
      <c r="F12850">
        <v>171.53345595039499</v>
      </c>
      <c r="G12850">
        <v>88.975697771770399</v>
      </c>
      <c r="H12850">
        <v>502.62214736718198</v>
      </c>
      <c r="I12850">
        <v>408.10021254221402</v>
      </c>
    </row>
    <row r="12851" spans="1:9" x14ac:dyDescent="0.25">
      <c r="A12851" t="s">
        <v>85</v>
      </c>
      <c r="B12851">
        <v>2006</v>
      </c>
      <c r="C12851">
        <v>9</v>
      </c>
      <c r="D12851">
        <v>564.28613938390401</v>
      </c>
      <c r="E12851">
        <v>4075.66120995041</v>
      </c>
      <c r="F12851">
        <v>450.46631781547802</v>
      </c>
      <c r="G12851">
        <v>237.06749730101899</v>
      </c>
      <c r="H12851">
        <v>1625.34182166816</v>
      </c>
      <c r="I12851">
        <v>420.23403258358201</v>
      </c>
    </row>
    <row r="12852" spans="1:9" x14ac:dyDescent="0.25">
      <c r="A12852" t="s">
        <v>85</v>
      </c>
      <c r="B12852">
        <v>2006</v>
      </c>
      <c r="C12852">
        <v>10</v>
      </c>
      <c r="D12852">
        <v>478.35224934738699</v>
      </c>
      <c r="E12852">
        <v>4600.9075899026502</v>
      </c>
      <c r="F12852">
        <v>424.26573203697399</v>
      </c>
      <c r="G12852">
        <v>218.981566254483</v>
      </c>
      <c r="H12852">
        <v>842.13755023029705</v>
      </c>
      <c r="I12852">
        <v>466.75708142907399</v>
      </c>
    </row>
    <row r="12853" spans="1:9" x14ac:dyDescent="0.25">
      <c r="A12853" t="s">
        <v>85</v>
      </c>
      <c r="B12853">
        <v>2006</v>
      </c>
      <c r="C12853">
        <v>11</v>
      </c>
      <c r="D12853">
        <v>476.31286181594299</v>
      </c>
      <c r="E12853">
        <v>4627.5295287895196</v>
      </c>
      <c r="F12853">
        <v>154.292736054442</v>
      </c>
      <c r="G12853">
        <v>79.857890088493804</v>
      </c>
      <c r="H12853">
        <v>99.856010835157605</v>
      </c>
      <c r="I12853">
        <v>465.78166098274897</v>
      </c>
    </row>
    <row r="12854" spans="1:9" x14ac:dyDescent="0.25">
      <c r="A12854" t="s">
        <v>85</v>
      </c>
      <c r="B12854">
        <v>2006</v>
      </c>
      <c r="C12854">
        <v>12</v>
      </c>
      <c r="D12854">
        <v>553.894974242795</v>
      </c>
      <c r="E12854">
        <v>4691.0039850758303</v>
      </c>
      <c r="F12854">
        <v>240.74457287128701</v>
      </c>
      <c r="G12854">
        <v>128.42831136508801</v>
      </c>
      <c r="H12854">
        <v>455.218014988101</v>
      </c>
      <c r="I12854">
        <v>539.78838096715401</v>
      </c>
    </row>
    <row r="12855" spans="1:9" x14ac:dyDescent="0.25">
      <c r="A12855" t="s">
        <v>85</v>
      </c>
      <c r="B12855">
        <v>2007</v>
      </c>
      <c r="C12855">
        <v>1</v>
      </c>
      <c r="D12855">
        <v>755.87630333581103</v>
      </c>
      <c r="E12855">
        <v>4524.95446095436</v>
      </c>
      <c r="F12855">
        <v>159.76852489925099</v>
      </c>
      <c r="G12855">
        <v>83.160465813030598</v>
      </c>
      <c r="H12855">
        <v>115.447981374035</v>
      </c>
      <c r="I12855">
        <v>664.319599407635</v>
      </c>
    </row>
    <row r="12856" spans="1:9" x14ac:dyDescent="0.25">
      <c r="A12856" t="s">
        <v>85</v>
      </c>
      <c r="B12856">
        <v>2007</v>
      </c>
      <c r="C12856">
        <v>2</v>
      </c>
      <c r="D12856">
        <v>864.43961217049605</v>
      </c>
      <c r="E12856">
        <v>4459.0710067539203</v>
      </c>
      <c r="F12856">
        <v>216.105440650221</v>
      </c>
      <c r="G12856">
        <v>111.581653601784</v>
      </c>
      <c r="H12856">
        <v>616.722445692458</v>
      </c>
      <c r="I12856">
        <v>723.50443199008703</v>
      </c>
    </row>
    <row r="12857" spans="1:9" x14ac:dyDescent="0.25">
      <c r="A12857" t="s">
        <v>85</v>
      </c>
      <c r="B12857">
        <v>2007</v>
      </c>
      <c r="C12857">
        <v>3</v>
      </c>
      <c r="D12857">
        <v>1114.79630779277</v>
      </c>
      <c r="E12857">
        <v>4271.8461916264296</v>
      </c>
      <c r="F12857">
        <v>181.51413039289599</v>
      </c>
      <c r="G12857">
        <v>95.273548087250504</v>
      </c>
      <c r="H12857">
        <v>367.543075280317</v>
      </c>
      <c r="I12857">
        <v>858.25249530722999</v>
      </c>
    </row>
    <row r="12858" spans="1:9" x14ac:dyDescent="0.25">
      <c r="A12858" t="s">
        <v>85</v>
      </c>
      <c r="B12858">
        <v>2007</v>
      </c>
      <c r="C12858">
        <v>4</v>
      </c>
      <c r="D12858">
        <v>1150.0085990535099</v>
      </c>
      <c r="E12858">
        <v>4471.9415773277296</v>
      </c>
      <c r="F12858">
        <v>417.55667197682402</v>
      </c>
      <c r="G12858">
        <v>223.77538187808801</v>
      </c>
      <c r="H12858">
        <v>1311.37331880232</v>
      </c>
      <c r="I12858">
        <v>985.53559982788795</v>
      </c>
    </row>
    <row r="12859" spans="1:9" x14ac:dyDescent="0.25">
      <c r="A12859" t="s">
        <v>85</v>
      </c>
      <c r="B12859">
        <v>2007</v>
      </c>
      <c r="C12859">
        <v>5</v>
      </c>
      <c r="D12859">
        <v>1323.40949512826</v>
      </c>
      <c r="E12859">
        <v>4277.3099751969903</v>
      </c>
      <c r="F12859">
        <v>195.62376092362399</v>
      </c>
      <c r="G12859">
        <v>101.02447804651</v>
      </c>
      <c r="H12859">
        <v>605.83043507000502</v>
      </c>
      <c r="I12859">
        <v>1072.9810561049301</v>
      </c>
    </row>
    <row r="12860" spans="1:9" x14ac:dyDescent="0.25">
      <c r="A12860" t="s">
        <v>85</v>
      </c>
      <c r="B12860">
        <v>2007</v>
      </c>
      <c r="C12860">
        <v>6</v>
      </c>
      <c r="D12860">
        <v>1228.1025465171799</v>
      </c>
      <c r="E12860">
        <v>3884.1336254548701</v>
      </c>
      <c r="F12860">
        <v>140.45526193822801</v>
      </c>
      <c r="G12860">
        <v>72.225855892758503</v>
      </c>
      <c r="H12860">
        <v>127.66521740029199</v>
      </c>
      <c r="I12860">
        <v>824.50968090482399</v>
      </c>
    </row>
    <row r="12861" spans="1:9" x14ac:dyDescent="0.25">
      <c r="A12861" t="s">
        <v>85</v>
      </c>
      <c r="B12861">
        <v>2007</v>
      </c>
      <c r="C12861">
        <v>7</v>
      </c>
      <c r="D12861">
        <v>1120.8321932128399</v>
      </c>
      <c r="E12861">
        <v>3575.4401193256399</v>
      </c>
      <c r="F12861">
        <v>141.62998910043001</v>
      </c>
      <c r="G12861">
        <v>72.8294956498342</v>
      </c>
      <c r="H12861">
        <v>18.565008257697201</v>
      </c>
      <c r="I12861">
        <v>594.75262309084906</v>
      </c>
    </row>
    <row r="12862" spans="1:9" x14ac:dyDescent="0.25">
      <c r="A12862" t="s">
        <v>85</v>
      </c>
      <c r="B12862">
        <v>2007</v>
      </c>
      <c r="C12862">
        <v>8</v>
      </c>
      <c r="D12862">
        <v>801.599421629635</v>
      </c>
      <c r="E12862">
        <v>3689.5337165324399</v>
      </c>
      <c r="F12862">
        <v>198.05151321310601</v>
      </c>
      <c r="G12862">
        <v>104.297584881798</v>
      </c>
      <c r="H12862">
        <v>596.76839773125198</v>
      </c>
      <c r="I12862">
        <v>476.04630740858801</v>
      </c>
    </row>
    <row r="12863" spans="1:9" x14ac:dyDescent="0.25">
      <c r="A12863" t="s">
        <v>85</v>
      </c>
      <c r="B12863">
        <v>2007</v>
      </c>
      <c r="C12863">
        <v>9</v>
      </c>
      <c r="D12863">
        <v>597.18118717891002</v>
      </c>
      <c r="E12863">
        <v>3808.53889142975</v>
      </c>
      <c r="F12863">
        <v>151.66166509674699</v>
      </c>
      <c r="G12863">
        <v>78.284639884409401</v>
      </c>
      <c r="H12863">
        <v>126.76380865177499</v>
      </c>
      <c r="I12863">
        <v>400.63554621689599</v>
      </c>
    </row>
    <row r="12864" spans="1:9" x14ac:dyDescent="0.25">
      <c r="A12864" t="s">
        <v>85</v>
      </c>
      <c r="B12864">
        <v>2007</v>
      </c>
      <c r="C12864">
        <v>10</v>
      </c>
      <c r="D12864">
        <v>475.53890939510302</v>
      </c>
      <c r="E12864">
        <v>4199.5029149453703</v>
      </c>
      <c r="F12864">
        <v>304.871235025842</v>
      </c>
      <c r="G12864">
        <v>160.67010874098801</v>
      </c>
      <c r="H12864">
        <v>883.90959532679096</v>
      </c>
      <c r="I12864">
        <v>396.01986486953803</v>
      </c>
    </row>
    <row r="12865" spans="1:9" x14ac:dyDescent="0.25">
      <c r="A12865" t="s">
        <v>85</v>
      </c>
      <c r="B12865">
        <v>2007</v>
      </c>
      <c r="C12865">
        <v>11</v>
      </c>
      <c r="D12865">
        <v>477.06285360891201</v>
      </c>
      <c r="E12865">
        <v>4350.6754137970001</v>
      </c>
      <c r="F12865">
        <v>210.49787750363799</v>
      </c>
      <c r="G12865">
        <v>109.472846400384</v>
      </c>
      <c r="H12865">
        <v>339.47948051437402</v>
      </c>
      <c r="I12865">
        <v>420.015815789621</v>
      </c>
    </row>
    <row r="12866" spans="1:9" x14ac:dyDescent="0.25">
      <c r="A12866" t="s">
        <v>85</v>
      </c>
      <c r="B12866">
        <v>2007</v>
      </c>
      <c r="C12866">
        <v>12</v>
      </c>
      <c r="D12866">
        <v>546.64681363615796</v>
      </c>
      <c r="E12866">
        <v>4434.3458697824099</v>
      </c>
      <c r="F12866">
        <v>178.75537601359301</v>
      </c>
      <c r="G12866">
        <v>93.400586683967504</v>
      </c>
      <c r="H12866">
        <v>253.47232362544199</v>
      </c>
      <c r="I12866">
        <v>489.12633031509603</v>
      </c>
    </row>
    <row r="12867" spans="1:9" x14ac:dyDescent="0.25">
      <c r="A12867" t="s">
        <v>85</v>
      </c>
      <c r="B12867">
        <v>2008</v>
      </c>
      <c r="C12867">
        <v>1</v>
      </c>
      <c r="D12867">
        <v>752.26914475793706</v>
      </c>
      <c r="E12867">
        <v>4504.8427375753799</v>
      </c>
      <c r="F12867">
        <v>396.10766380573801</v>
      </c>
      <c r="G12867">
        <v>209.601633762826</v>
      </c>
      <c r="H12867">
        <v>712.47536423356098</v>
      </c>
      <c r="I12867">
        <v>659.62167140828103</v>
      </c>
    </row>
    <row r="12868" spans="1:9" x14ac:dyDescent="0.25">
      <c r="A12868" t="s">
        <v>85</v>
      </c>
      <c r="B12868">
        <v>2008</v>
      </c>
      <c r="C12868">
        <v>2</v>
      </c>
      <c r="D12868">
        <v>849.21622167151804</v>
      </c>
      <c r="E12868">
        <v>4392.1099525158697</v>
      </c>
      <c r="F12868">
        <v>185.64191212280701</v>
      </c>
      <c r="G12868">
        <v>95.376544681095098</v>
      </c>
      <c r="H12868">
        <v>463.99047679667598</v>
      </c>
      <c r="I12868">
        <v>697.60784210818599</v>
      </c>
    </row>
    <row r="12869" spans="1:9" x14ac:dyDescent="0.25">
      <c r="A12869" t="s">
        <v>85</v>
      </c>
      <c r="B12869">
        <v>2008</v>
      </c>
      <c r="C12869">
        <v>3</v>
      </c>
      <c r="D12869">
        <v>1058.8852845520501</v>
      </c>
      <c r="E12869">
        <v>4229.3735910051701</v>
      </c>
      <c r="F12869">
        <v>208.26650239802501</v>
      </c>
      <c r="G12869">
        <v>109.808046957896</v>
      </c>
      <c r="H12869">
        <v>516.32626343838399</v>
      </c>
      <c r="I12869">
        <v>803.79608387290205</v>
      </c>
    </row>
    <row r="12870" spans="1:9" x14ac:dyDescent="0.25">
      <c r="A12870" t="s">
        <v>85</v>
      </c>
      <c r="B12870">
        <v>2008</v>
      </c>
      <c r="C12870">
        <v>4</v>
      </c>
      <c r="D12870">
        <v>1190.5262946179801</v>
      </c>
      <c r="E12870">
        <v>4268.6703162051399</v>
      </c>
      <c r="F12870">
        <v>250.660579305227</v>
      </c>
      <c r="G12870">
        <v>130.297018256207</v>
      </c>
      <c r="H12870">
        <v>851.37289980906405</v>
      </c>
      <c r="I12870">
        <v>939.00421262598104</v>
      </c>
    </row>
    <row r="12871" spans="1:9" x14ac:dyDescent="0.25">
      <c r="A12871" t="s">
        <v>85</v>
      </c>
      <c r="B12871">
        <v>2008</v>
      </c>
      <c r="C12871">
        <v>5</v>
      </c>
      <c r="D12871">
        <v>1126.62367240818</v>
      </c>
      <c r="E12871">
        <v>4433.2011662211598</v>
      </c>
      <c r="F12871">
        <v>495.54951886512799</v>
      </c>
      <c r="G12871">
        <v>267.053079495752</v>
      </c>
      <c r="H12871">
        <v>1715.1668291672599</v>
      </c>
      <c r="I12871">
        <v>970.47055542863802</v>
      </c>
    </row>
    <row r="12872" spans="1:9" x14ac:dyDescent="0.25">
      <c r="A12872" t="s">
        <v>85</v>
      </c>
      <c r="B12872">
        <v>2008</v>
      </c>
      <c r="C12872">
        <v>6</v>
      </c>
      <c r="D12872">
        <v>1162.3633010424001</v>
      </c>
      <c r="E12872">
        <v>4531.4788260267596</v>
      </c>
      <c r="F12872">
        <v>258.94180851526397</v>
      </c>
      <c r="G12872">
        <v>136.99054839575999</v>
      </c>
      <c r="H12872">
        <v>621.22457074977103</v>
      </c>
      <c r="I12872">
        <v>1060.9227410257699</v>
      </c>
    </row>
    <row r="12873" spans="1:9" x14ac:dyDescent="0.25">
      <c r="A12873" t="s">
        <v>85</v>
      </c>
      <c r="B12873">
        <v>2008</v>
      </c>
      <c r="C12873">
        <v>7</v>
      </c>
      <c r="D12873">
        <v>1094.37237810584</v>
      </c>
      <c r="E12873">
        <v>4165.8113155777701</v>
      </c>
      <c r="F12873">
        <v>200.38513360043601</v>
      </c>
      <c r="G12873">
        <v>105.579914524477</v>
      </c>
      <c r="H12873">
        <v>404.259683047397</v>
      </c>
      <c r="I12873">
        <v>878.90144081549397</v>
      </c>
    </row>
    <row r="12874" spans="1:9" x14ac:dyDescent="0.25">
      <c r="A12874" t="s">
        <v>85</v>
      </c>
      <c r="B12874">
        <v>2008</v>
      </c>
      <c r="C12874">
        <v>8</v>
      </c>
      <c r="D12874">
        <v>871.63073014324095</v>
      </c>
      <c r="E12874">
        <v>3934.5106495604</v>
      </c>
      <c r="F12874">
        <v>97.680879955151099</v>
      </c>
      <c r="G12874">
        <v>48.532441888148298</v>
      </c>
      <c r="H12874">
        <v>113.773257789296</v>
      </c>
      <c r="I12874">
        <v>611.52713184782499</v>
      </c>
    </row>
    <row r="12875" spans="1:9" x14ac:dyDescent="0.25">
      <c r="A12875" t="s">
        <v>85</v>
      </c>
      <c r="B12875">
        <v>2008</v>
      </c>
      <c r="C12875">
        <v>9</v>
      </c>
      <c r="D12875">
        <v>580.168084150612</v>
      </c>
      <c r="E12875">
        <v>3930.6753785983301</v>
      </c>
      <c r="F12875">
        <v>192.50082745738899</v>
      </c>
      <c r="G12875">
        <v>100.66362981106801</v>
      </c>
      <c r="H12875">
        <v>281.66036750569202</v>
      </c>
      <c r="I12875">
        <v>407.62254793150402</v>
      </c>
    </row>
    <row r="12876" spans="1:9" x14ac:dyDescent="0.25">
      <c r="A12876" t="s">
        <v>85</v>
      </c>
      <c r="B12876">
        <v>2008</v>
      </c>
      <c r="C12876">
        <v>10</v>
      </c>
      <c r="D12876">
        <v>473.70080098999603</v>
      </c>
      <c r="E12876">
        <v>4104.1310363991497</v>
      </c>
      <c r="F12876">
        <v>355.047707593582</v>
      </c>
      <c r="G12876">
        <v>189.97560132092801</v>
      </c>
      <c r="H12876">
        <v>892.07043583419602</v>
      </c>
      <c r="I12876">
        <v>370.48765346729499</v>
      </c>
    </row>
    <row r="12877" spans="1:9" x14ac:dyDescent="0.25">
      <c r="A12877" t="s">
        <v>85</v>
      </c>
      <c r="B12877">
        <v>2008</v>
      </c>
      <c r="C12877">
        <v>11</v>
      </c>
      <c r="D12877">
        <v>412.00721149506501</v>
      </c>
      <c r="E12877">
        <v>4541.4230975158698</v>
      </c>
      <c r="F12877">
        <v>426.62669114796302</v>
      </c>
      <c r="G12877">
        <v>228.78105279056001</v>
      </c>
      <c r="H12877">
        <v>782.47052094246101</v>
      </c>
      <c r="I12877">
        <v>393.80796626674203</v>
      </c>
    </row>
    <row r="12878" spans="1:9" x14ac:dyDescent="0.25">
      <c r="A12878" t="s">
        <v>85</v>
      </c>
      <c r="B12878">
        <v>2008</v>
      </c>
      <c r="C12878">
        <v>12</v>
      </c>
      <c r="D12878">
        <v>473.99014288240801</v>
      </c>
      <c r="E12878">
        <v>4675.0537190055802</v>
      </c>
      <c r="F12878">
        <v>669.44389870933696</v>
      </c>
      <c r="G12878">
        <v>352.61657590928502</v>
      </c>
      <c r="H12878">
        <v>1307.6569817683801</v>
      </c>
      <c r="I12878">
        <v>467.58545472335101</v>
      </c>
    </row>
    <row r="12879" spans="1:9" x14ac:dyDescent="0.25">
      <c r="A12879" t="s">
        <v>85</v>
      </c>
      <c r="B12879">
        <v>2009</v>
      </c>
      <c r="C12879">
        <v>1</v>
      </c>
      <c r="D12879">
        <v>628.203973749498</v>
      </c>
      <c r="E12879">
        <v>4703.2075397132903</v>
      </c>
      <c r="F12879">
        <v>499.75091116300598</v>
      </c>
      <c r="G12879">
        <v>264.65410845657198</v>
      </c>
      <c r="H12879">
        <v>823.64158842295399</v>
      </c>
      <c r="I12879">
        <v>599.674004413955</v>
      </c>
    </row>
    <row r="12880" spans="1:9" x14ac:dyDescent="0.25">
      <c r="A12880" t="s">
        <v>85</v>
      </c>
      <c r="B12880">
        <v>2009</v>
      </c>
      <c r="C12880">
        <v>2</v>
      </c>
      <c r="D12880">
        <v>804.19385191183801</v>
      </c>
      <c r="E12880">
        <v>4641.1470329411304</v>
      </c>
      <c r="F12880">
        <v>343.16817421079702</v>
      </c>
      <c r="G12880">
        <v>177.094424724238</v>
      </c>
      <c r="H12880">
        <v>616.84735253769702</v>
      </c>
      <c r="I12880">
        <v>723.54702650318404</v>
      </c>
    </row>
    <row r="12881" spans="1:9" x14ac:dyDescent="0.25">
      <c r="A12881" t="s">
        <v>85</v>
      </c>
      <c r="B12881">
        <v>2009</v>
      </c>
      <c r="C12881">
        <v>3</v>
      </c>
      <c r="D12881">
        <v>1111.1959697262901</v>
      </c>
      <c r="E12881">
        <v>4356.7142288641398</v>
      </c>
      <c r="F12881">
        <v>259.02194442317199</v>
      </c>
      <c r="G12881">
        <v>137.07064478734799</v>
      </c>
      <c r="H12881">
        <v>771.151699831521</v>
      </c>
      <c r="I12881">
        <v>886.42592487455897</v>
      </c>
    </row>
    <row r="12882" spans="1:9" x14ac:dyDescent="0.25">
      <c r="A12882" t="s">
        <v>85</v>
      </c>
      <c r="B12882">
        <v>2009</v>
      </c>
      <c r="C12882">
        <v>4</v>
      </c>
      <c r="D12882">
        <v>1084.29872746107</v>
      </c>
      <c r="E12882">
        <v>4531.3090494119197</v>
      </c>
      <c r="F12882">
        <v>456.08184127432298</v>
      </c>
      <c r="G12882">
        <v>247.27145811793301</v>
      </c>
      <c r="H12882">
        <v>1312.1847488805099</v>
      </c>
      <c r="I12882">
        <v>945.13764605907204</v>
      </c>
    </row>
    <row r="12883" spans="1:9" x14ac:dyDescent="0.25">
      <c r="A12883" t="s">
        <v>85</v>
      </c>
      <c r="B12883">
        <v>2009</v>
      </c>
      <c r="C12883">
        <v>5</v>
      </c>
      <c r="D12883">
        <v>1370.6554214713501</v>
      </c>
      <c r="E12883">
        <v>4207.7318801292404</v>
      </c>
      <c r="F12883">
        <v>137.713626288939</v>
      </c>
      <c r="G12883">
        <v>70.852250887231904</v>
      </c>
      <c r="H12883">
        <v>108.77055722901601</v>
      </c>
      <c r="I12883">
        <v>1070.0672284843599</v>
      </c>
    </row>
    <row r="12884" spans="1:9" x14ac:dyDescent="0.25">
      <c r="A12884" t="s">
        <v>85</v>
      </c>
      <c r="B12884">
        <v>2009</v>
      </c>
      <c r="C12884">
        <v>6</v>
      </c>
      <c r="D12884">
        <v>1320.16685370286</v>
      </c>
      <c r="E12884">
        <v>3768.87126712196</v>
      </c>
      <c r="F12884">
        <v>154.182462864993</v>
      </c>
      <c r="G12884">
        <v>79.2689751762924</v>
      </c>
      <c r="H12884">
        <v>206.99202408244</v>
      </c>
      <c r="I12884">
        <v>820.92865532246105</v>
      </c>
    </row>
    <row r="12885" spans="1:9" x14ac:dyDescent="0.25">
      <c r="A12885" t="s">
        <v>85</v>
      </c>
      <c r="B12885">
        <v>2009</v>
      </c>
      <c r="C12885">
        <v>7</v>
      </c>
      <c r="D12885">
        <v>1180.93548091547</v>
      </c>
      <c r="E12885">
        <v>3535.5660070065301</v>
      </c>
      <c r="F12885">
        <v>155.20242712886201</v>
      </c>
      <c r="G12885">
        <v>80.235254776119405</v>
      </c>
      <c r="H12885">
        <v>177.78513304392001</v>
      </c>
      <c r="I12885">
        <v>607.51561395861904</v>
      </c>
    </row>
    <row r="12886" spans="1:9" x14ac:dyDescent="0.25">
      <c r="A12886" t="s">
        <v>85</v>
      </c>
      <c r="B12886">
        <v>2009</v>
      </c>
      <c r="C12886">
        <v>8</v>
      </c>
      <c r="D12886">
        <v>954.72857567138203</v>
      </c>
      <c r="E12886">
        <v>3431.3390609214798</v>
      </c>
      <c r="F12886">
        <v>147.944426519388</v>
      </c>
      <c r="G12886">
        <v>76.334823203809805</v>
      </c>
      <c r="H12886">
        <v>50.6907362391782</v>
      </c>
      <c r="I12886">
        <v>434.84336603944098</v>
      </c>
    </row>
    <row r="12887" spans="1:9" x14ac:dyDescent="0.25">
      <c r="A12887" t="s">
        <v>85</v>
      </c>
      <c r="B12887">
        <v>2009</v>
      </c>
      <c r="C12887">
        <v>9</v>
      </c>
      <c r="D12887">
        <v>616.06203711817204</v>
      </c>
      <c r="E12887">
        <v>3538.6012033383199</v>
      </c>
      <c r="F12887">
        <v>171.452114968194</v>
      </c>
      <c r="G12887">
        <v>88.367208811036406</v>
      </c>
      <c r="H12887">
        <v>331.252698971195</v>
      </c>
      <c r="I12887">
        <v>329.73347757176202</v>
      </c>
    </row>
    <row r="12888" spans="1:9" x14ac:dyDescent="0.25">
      <c r="A12888" t="s">
        <v>85</v>
      </c>
      <c r="B12888">
        <v>2009</v>
      </c>
      <c r="C12888">
        <v>10</v>
      </c>
      <c r="D12888">
        <v>521.95909395767501</v>
      </c>
      <c r="E12888">
        <v>3931.8861362818898</v>
      </c>
      <c r="F12888">
        <v>319.55580262153501</v>
      </c>
      <c r="G12888">
        <v>168.604362391135</v>
      </c>
      <c r="H12888">
        <v>1085.6864902253601</v>
      </c>
      <c r="I12888">
        <v>381.03162596241498</v>
      </c>
    </row>
    <row r="12889" spans="1:9" x14ac:dyDescent="0.25">
      <c r="A12889" t="s">
        <v>85</v>
      </c>
      <c r="B12889">
        <v>2009</v>
      </c>
      <c r="C12889">
        <v>11</v>
      </c>
      <c r="D12889">
        <v>470.28509353486299</v>
      </c>
      <c r="E12889">
        <v>4358.2955867758201</v>
      </c>
      <c r="F12889">
        <v>127.89314932411099</v>
      </c>
      <c r="G12889">
        <v>64.500960531889604</v>
      </c>
      <c r="H12889">
        <v>173.98145580035199</v>
      </c>
      <c r="I12889">
        <v>423.43102684686397</v>
      </c>
    </row>
    <row r="12890" spans="1:9" x14ac:dyDescent="0.25">
      <c r="A12890" t="s">
        <v>85</v>
      </c>
      <c r="B12890">
        <v>2009</v>
      </c>
      <c r="C12890">
        <v>12</v>
      </c>
      <c r="D12890">
        <v>521.94773018365902</v>
      </c>
      <c r="E12890">
        <v>4507.4314689134198</v>
      </c>
      <c r="F12890">
        <v>309.04466483903599</v>
      </c>
      <c r="G12890">
        <v>160.34276794944</v>
      </c>
      <c r="H12890">
        <v>663.43794249931295</v>
      </c>
      <c r="I12890">
        <v>483.42804648457798</v>
      </c>
    </row>
    <row r="12891" spans="1:9" x14ac:dyDescent="0.25">
      <c r="A12891" t="s">
        <v>85</v>
      </c>
      <c r="B12891">
        <v>2010</v>
      </c>
      <c r="C12891">
        <v>1</v>
      </c>
      <c r="D12891">
        <v>586.241731727868</v>
      </c>
      <c r="E12891">
        <v>4702.7813483633499</v>
      </c>
      <c r="F12891">
        <v>489.25711130311902</v>
      </c>
      <c r="G12891">
        <v>257.22387425275201</v>
      </c>
      <c r="H12891">
        <v>943.36733436141697</v>
      </c>
      <c r="I12891">
        <v>563.55102468380505</v>
      </c>
    </row>
    <row r="12892" spans="1:9" x14ac:dyDescent="0.25">
      <c r="A12892" t="s">
        <v>85</v>
      </c>
      <c r="B12892">
        <v>2010</v>
      </c>
      <c r="C12892">
        <v>2</v>
      </c>
      <c r="D12892">
        <v>732.37480833849497</v>
      </c>
      <c r="E12892">
        <v>4699.8060041481003</v>
      </c>
      <c r="F12892">
        <v>746.543912110375</v>
      </c>
      <c r="G12892">
        <v>387.77362631110799</v>
      </c>
      <c r="H12892">
        <v>1505.80142892758</v>
      </c>
      <c r="I12892">
        <v>681.60252025133798</v>
      </c>
    </row>
    <row r="12893" spans="1:9" x14ac:dyDescent="0.25">
      <c r="A12893" t="s">
        <v>85</v>
      </c>
      <c r="B12893">
        <v>2010</v>
      </c>
      <c r="C12893">
        <v>3</v>
      </c>
      <c r="D12893">
        <v>951.15767544650203</v>
      </c>
      <c r="E12893">
        <v>4632.51562695343</v>
      </c>
      <c r="F12893">
        <v>422.04034516650898</v>
      </c>
      <c r="G12893">
        <v>221.81835758806901</v>
      </c>
      <c r="H12893">
        <v>1000.69277384986</v>
      </c>
      <c r="I12893">
        <v>859.605856422908</v>
      </c>
    </row>
    <row r="12894" spans="1:9" x14ac:dyDescent="0.25">
      <c r="A12894" t="s">
        <v>85</v>
      </c>
      <c r="B12894">
        <v>2010</v>
      </c>
      <c r="C12894">
        <v>4</v>
      </c>
      <c r="D12894">
        <v>1191.5784106798601</v>
      </c>
      <c r="E12894">
        <v>4407.5144535210402</v>
      </c>
      <c r="F12894">
        <v>163.70221403413501</v>
      </c>
      <c r="G12894">
        <v>85.009205275532807</v>
      </c>
      <c r="H12894">
        <v>347.41967559182899</v>
      </c>
      <c r="I12894">
        <v>993.311271270416</v>
      </c>
    </row>
    <row r="12895" spans="1:9" x14ac:dyDescent="0.25">
      <c r="A12895" t="s">
        <v>85</v>
      </c>
      <c r="B12895">
        <v>2010</v>
      </c>
      <c r="C12895">
        <v>5</v>
      </c>
      <c r="D12895">
        <v>1156.3130060004801</v>
      </c>
      <c r="E12895">
        <v>4499.21165923233</v>
      </c>
      <c r="F12895">
        <v>530.32041825021997</v>
      </c>
      <c r="G12895">
        <v>285.217807308278</v>
      </c>
      <c r="H12895">
        <v>1550.6859346720501</v>
      </c>
      <c r="I12895">
        <v>1033.39080299579</v>
      </c>
    </row>
    <row r="12896" spans="1:9" x14ac:dyDescent="0.25">
      <c r="A12896" t="s">
        <v>85</v>
      </c>
      <c r="B12896">
        <v>2010</v>
      </c>
      <c r="C12896">
        <v>6</v>
      </c>
      <c r="D12896">
        <v>1157.8105380290301</v>
      </c>
      <c r="E12896">
        <v>4209.39519783791</v>
      </c>
      <c r="F12896">
        <v>195.858781702057</v>
      </c>
      <c r="G12896">
        <v>102.805143458743</v>
      </c>
      <c r="H12896">
        <v>518.14637006484702</v>
      </c>
      <c r="I12896">
        <v>927.78385092733402</v>
      </c>
    </row>
    <row r="12897" spans="1:9" x14ac:dyDescent="0.25">
      <c r="A12897" t="s">
        <v>85</v>
      </c>
      <c r="B12897">
        <v>2010</v>
      </c>
      <c r="C12897">
        <v>7</v>
      </c>
      <c r="D12897">
        <v>1171.8115221534299</v>
      </c>
      <c r="E12897">
        <v>3830.55619337608</v>
      </c>
      <c r="F12897">
        <v>144.93002290067801</v>
      </c>
      <c r="G12897">
        <v>74.817527273243101</v>
      </c>
      <c r="H12897">
        <v>60.434432891673502</v>
      </c>
      <c r="I12897">
        <v>765.66641422256498</v>
      </c>
    </row>
    <row r="12898" spans="1:9" x14ac:dyDescent="0.25">
      <c r="A12898" t="s">
        <v>85</v>
      </c>
      <c r="B12898">
        <v>2010</v>
      </c>
      <c r="C12898">
        <v>8</v>
      </c>
      <c r="D12898">
        <v>878.79478590982797</v>
      </c>
      <c r="E12898">
        <v>3788.3988940917998</v>
      </c>
      <c r="F12898">
        <v>167.67569041011399</v>
      </c>
      <c r="G12898">
        <v>87.034202031637406</v>
      </c>
      <c r="H12898">
        <v>403.07429983750001</v>
      </c>
      <c r="I12898">
        <v>560.70254379356197</v>
      </c>
    </row>
    <row r="12899" spans="1:9" x14ac:dyDescent="0.25">
      <c r="A12899" t="s">
        <v>85</v>
      </c>
      <c r="B12899">
        <v>2010</v>
      </c>
      <c r="C12899">
        <v>9</v>
      </c>
      <c r="D12899">
        <v>596.61296091425299</v>
      </c>
      <c r="E12899">
        <v>4046.8009298027</v>
      </c>
      <c r="F12899">
        <v>261.206563543203</v>
      </c>
      <c r="G12899">
        <v>135.645129035991</v>
      </c>
      <c r="H12899">
        <v>988.40108864588296</v>
      </c>
      <c r="I12899">
        <v>434.95032252425699</v>
      </c>
    </row>
    <row r="12900" spans="1:9" x14ac:dyDescent="0.25">
      <c r="A12900" t="s">
        <v>85</v>
      </c>
      <c r="B12900">
        <v>2010</v>
      </c>
      <c r="C12900">
        <v>10</v>
      </c>
      <c r="D12900">
        <v>466.736958629941</v>
      </c>
      <c r="E12900">
        <v>4569.3360161793498</v>
      </c>
      <c r="F12900">
        <v>713.43896961518101</v>
      </c>
      <c r="G12900">
        <v>375.81991536139702</v>
      </c>
      <c r="H12900">
        <v>1503.35704164293</v>
      </c>
      <c r="I12900">
        <v>449.234427673173</v>
      </c>
    </row>
    <row r="12901" spans="1:9" x14ac:dyDescent="0.25">
      <c r="A12901" t="s">
        <v>85</v>
      </c>
      <c r="B12901">
        <v>2010</v>
      </c>
      <c r="C12901">
        <v>11</v>
      </c>
      <c r="D12901">
        <v>442.15127453438902</v>
      </c>
      <c r="E12901">
        <v>4675.5872058335899</v>
      </c>
      <c r="F12901">
        <v>254.89194369563199</v>
      </c>
      <c r="G12901">
        <v>135.930403568835</v>
      </c>
      <c r="H12901">
        <v>354.26816020459103</v>
      </c>
      <c r="I12901">
        <v>440.60319379241002</v>
      </c>
    </row>
    <row r="12902" spans="1:9" x14ac:dyDescent="0.25">
      <c r="A12902" t="s">
        <v>85</v>
      </c>
      <c r="B12902">
        <v>2010</v>
      </c>
      <c r="C12902">
        <v>12</v>
      </c>
      <c r="D12902">
        <v>534.54584115489695</v>
      </c>
      <c r="E12902">
        <v>4714.8111083042904</v>
      </c>
      <c r="F12902">
        <v>377.66073785533302</v>
      </c>
      <c r="G12902">
        <v>195.64370022996701</v>
      </c>
      <c r="H12902">
        <v>654.72986862078403</v>
      </c>
      <c r="I12902">
        <v>526.606686662676</v>
      </c>
    </row>
    <row r="12903" spans="1:9" x14ac:dyDescent="0.25">
      <c r="A12903" t="s">
        <v>85</v>
      </c>
      <c r="B12903">
        <v>2011</v>
      </c>
      <c r="C12903">
        <v>1</v>
      </c>
      <c r="D12903">
        <v>682.14243938939296</v>
      </c>
      <c r="E12903">
        <v>4646.2377103987101</v>
      </c>
      <c r="F12903">
        <v>318.38908766120198</v>
      </c>
      <c r="G12903">
        <v>165.274223067935</v>
      </c>
      <c r="H12903">
        <v>585.75536153131998</v>
      </c>
      <c r="I12903">
        <v>632.81589160403905</v>
      </c>
    </row>
    <row r="12904" spans="1:9" x14ac:dyDescent="0.25">
      <c r="A12904" t="s">
        <v>85</v>
      </c>
      <c r="B12904">
        <v>2011</v>
      </c>
      <c r="C12904">
        <v>2</v>
      </c>
      <c r="D12904">
        <v>875.87104432231001</v>
      </c>
      <c r="E12904">
        <v>4579.9988902026398</v>
      </c>
      <c r="F12904">
        <v>131.66257164159401</v>
      </c>
      <c r="G12904">
        <v>68.255445049534899</v>
      </c>
      <c r="H12904">
        <v>325.52029915033302</v>
      </c>
      <c r="I12904">
        <v>773.96053047458895</v>
      </c>
    </row>
    <row r="12905" spans="1:9" x14ac:dyDescent="0.25">
      <c r="A12905" t="s">
        <v>85</v>
      </c>
      <c r="B12905">
        <v>2011</v>
      </c>
      <c r="C12905">
        <v>3</v>
      </c>
      <c r="D12905">
        <v>1001.79502172445</v>
      </c>
      <c r="E12905">
        <v>4589.8826666954001</v>
      </c>
      <c r="F12905">
        <v>963.76780092064496</v>
      </c>
      <c r="G12905">
        <v>505.07361820930902</v>
      </c>
      <c r="H12905">
        <v>2234.8403556763701</v>
      </c>
      <c r="I12905">
        <v>891.03273656041699</v>
      </c>
    </row>
    <row r="12906" spans="1:9" x14ac:dyDescent="0.25">
      <c r="A12906" t="s">
        <v>85</v>
      </c>
      <c r="B12906">
        <v>2011</v>
      </c>
      <c r="C12906">
        <v>4</v>
      </c>
      <c r="D12906">
        <v>1299.4221881439501</v>
      </c>
      <c r="E12906">
        <v>4253.6325575842302</v>
      </c>
      <c r="F12906">
        <v>189.81065161901199</v>
      </c>
      <c r="G12906">
        <v>96.612043437953801</v>
      </c>
      <c r="H12906">
        <v>463.93544136381797</v>
      </c>
      <c r="I12906">
        <v>1021.6252652056201</v>
      </c>
    </row>
    <row r="12907" spans="1:9" x14ac:dyDescent="0.25">
      <c r="A12907" t="s">
        <v>85</v>
      </c>
      <c r="B12907">
        <v>2011</v>
      </c>
      <c r="C12907">
        <v>5</v>
      </c>
      <c r="D12907">
        <v>1348.1329896920399</v>
      </c>
      <c r="E12907">
        <v>4163.0706799227901</v>
      </c>
      <c r="F12907">
        <v>235.59978276712701</v>
      </c>
      <c r="G12907">
        <v>125.78926838773801</v>
      </c>
      <c r="H12907">
        <v>896.55750355166299</v>
      </c>
      <c r="I12907">
        <v>1047.60810554047</v>
      </c>
    </row>
    <row r="12908" spans="1:9" x14ac:dyDescent="0.25">
      <c r="A12908" t="s">
        <v>85</v>
      </c>
      <c r="B12908">
        <v>2011</v>
      </c>
      <c r="C12908">
        <v>6</v>
      </c>
      <c r="D12908">
        <v>1106.1919454277399</v>
      </c>
      <c r="E12908">
        <v>4337.9879722433398</v>
      </c>
      <c r="F12908">
        <v>333.57932357840099</v>
      </c>
      <c r="G12908">
        <v>178.65110910038001</v>
      </c>
      <c r="H12908">
        <v>947.42011973459898</v>
      </c>
      <c r="I12908">
        <v>946.76466514618903</v>
      </c>
    </row>
    <row r="12909" spans="1:9" x14ac:dyDescent="0.25">
      <c r="A12909" t="s">
        <v>85</v>
      </c>
      <c r="B12909">
        <v>2011</v>
      </c>
      <c r="C12909">
        <v>7</v>
      </c>
      <c r="D12909">
        <v>964.68133463646598</v>
      </c>
      <c r="E12909">
        <v>4222.6446011163298</v>
      </c>
      <c r="F12909">
        <v>237.30511795890399</v>
      </c>
      <c r="G12909">
        <v>117.27822197323</v>
      </c>
      <c r="H12909">
        <v>1051.34735893891</v>
      </c>
      <c r="I12909">
        <v>781.95996201516402</v>
      </c>
    </row>
    <row r="12910" spans="1:9" x14ac:dyDescent="0.25">
      <c r="A12910" t="s">
        <v>85</v>
      </c>
      <c r="B12910">
        <v>2011</v>
      </c>
      <c r="C12910">
        <v>8</v>
      </c>
      <c r="D12910">
        <v>849.89466898478997</v>
      </c>
      <c r="E12910">
        <v>4349.3671699644501</v>
      </c>
      <c r="F12910">
        <v>116.48139372413701</v>
      </c>
      <c r="G12910">
        <v>62.036181891724397</v>
      </c>
      <c r="H12910">
        <v>76.260470151554301</v>
      </c>
      <c r="I12910">
        <v>741.28501301732604</v>
      </c>
    </row>
    <row r="12911" spans="1:9" x14ac:dyDescent="0.25">
      <c r="A12911" t="s">
        <v>85</v>
      </c>
      <c r="B12911">
        <v>2011</v>
      </c>
      <c r="C12911">
        <v>9</v>
      </c>
      <c r="D12911">
        <v>653.697982345784</v>
      </c>
      <c r="E12911">
        <v>4177.2239509579504</v>
      </c>
      <c r="F12911">
        <v>145.31687709477899</v>
      </c>
      <c r="G12911">
        <v>75.463216541906405</v>
      </c>
      <c r="H12911">
        <v>97.328776563206901</v>
      </c>
      <c r="I12911">
        <v>527.91947730070103</v>
      </c>
    </row>
    <row r="12912" spans="1:9" x14ac:dyDescent="0.25">
      <c r="A12912" t="s">
        <v>85</v>
      </c>
      <c r="B12912">
        <v>2011</v>
      </c>
      <c r="C12912">
        <v>10</v>
      </c>
      <c r="D12912">
        <v>583.06667417890003</v>
      </c>
      <c r="E12912">
        <v>4183.6157620451404</v>
      </c>
      <c r="F12912">
        <v>670.756650226023</v>
      </c>
      <c r="G12912">
        <v>347.70185150100701</v>
      </c>
      <c r="H12912">
        <v>1570.3051099285899</v>
      </c>
      <c r="I12912">
        <v>465.64095432302003</v>
      </c>
    </row>
    <row r="12913" spans="1:9" x14ac:dyDescent="0.25">
      <c r="A12913" t="s">
        <v>85</v>
      </c>
      <c r="B12913">
        <v>2011</v>
      </c>
      <c r="C12913">
        <v>11</v>
      </c>
      <c r="D12913">
        <v>411.89232172279497</v>
      </c>
      <c r="E12913">
        <v>4547.4675130165097</v>
      </c>
      <c r="F12913">
        <v>1798.2929176682301</v>
      </c>
      <c r="G12913">
        <v>907.60069237832795</v>
      </c>
      <c r="H12913">
        <v>3297.2651501021401</v>
      </c>
      <c r="I12913">
        <v>404.47247216459101</v>
      </c>
    </row>
    <row r="12914" spans="1:9" x14ac:dyDescent="0.25">
      <c r="A12914" t="s">
        <v>85</v>
      </c>
      <c r="B12914">
        <v>2011</v>
      </c>
      <c r="C12914">
        <v>12</v>
      </c>
      <c r="D12914">
        <v>606.77717546698102</v>
      </c>
      <c r="E12914">
        <v>4418.7632774629201</v>
      </c>
      <c r="F12914">
        <v>99.770062961202896</v>
      </c>
      <c r="G12914">
        <v>53.853300969109597</v>
      </c>
      <c r="H12914">
        <v>62.942917727863801</v>
      </c>
      <c r="I12914">
        <v>541.04362954830196</v>
      </c>
    </row>
    <row r="12915" spans="1:9" x14ac:dyDescent="0.25">
      <c r="A12915" t="s">
        <v>85</v>
      </c>
      <c r="B12915">
        <v>2012</v>
      </c>
      <c r="C12915">
        <v>1</v>
      </c>
      <c r="D12915">
        <v>758.25585071072305</v>
      </c>
      <c r="E12915">
        <v>4280.6975969482401</v>
      </c>
      <c r="F12915">
        <v>137.116762130175</v>
      </c>
      <c r="G12915">
        <v>71.978675554089406</v>
      </c>
      <c r="H12915">
        <v>119.37826263901199</v>
      </c>
      <c r="I12915">
        <v>605.77804336867598</v>
      </c>
    </row>
    <row r="12916" spans="1:9" x14ac:dyDescent="0.25">
      <c r="A12916" t="s">
        <v>85</v>
      </c>
      <c r="B12916">
        <v>2012</v>
      </c>
      <c r="C12916">
        <v>2</v>
      </c>
      <c r="D12916">
        <v>853.64938712771504</v>
      </c>
      <c r="E12916">
        <v>4183.1574328545403</v>
      </c>
      <c r="F12916">
        <v>149.9047759677</v>
      </c>
      <c r="G12916">
        <v>78.078015468938403</v>
      </c>
      <c r="H12916">
        <v>73.914896052390304</v>
      </c>
      <c r="I12916">
        <v>622.57622340537796</v>
      </c>
    </row>
    <row r="12917" spans="1:9" x14ac:dyDescent="0.25">
      <c r="A12917" t="s">
        <v>85</v>
      </c>
      <c r="B12917">
        <v>2012</v>
      </c>
      <c r="C12917">
        <v>3</v>
      </c>
      <c r="D12917">
        <v>1273.7766859588701</v>
      </c>
      <c r="E12917">
        <v>3890.7685721746798</v>
      </c>
      <c r="F12917">
        <v>180.578188010936</v>
      </c>
      <c r="G12917">
        <v>94.031054121922693</v>
      </c>
      <c r="H12917">
        <v>370.05656536646597</v>
      </c>
      <c r="I12917">
        <v>790.36619509913498</v>
      </c>
    </row>
    <row r="12918" spans="1:9" x14ac:dyDescent="0.25">
      <c r="A12918" t="s">
        <v>85</v>
      </c>
      <c r="B12918">
        <v>2012</v>
      </c>
      <c r="C12918">
        <v>4</v>
      </c>
      <c r="D12918">
        <v>1031.3025505026001</v>
      </c>
      <c r="E12918">
        <v>4085.6106779386901</v>
      </c>
      <c r="F12918">
        <v>285.29292483754</v>
      </c>
      <c r="G12918">
        <v>150.86377672087099</v>
      </c>
      <c r="H12918">
        <v>1067.9803010247099</v>
      </c>
      <c r="I12918">
        <v>733.37646839810395</v>
      </c>
    </row>
    <row r="12919" spans="1:9" x14ac:dyDescent="0.25">
      <c r="A12919" t="s">
        <v>85</v>
      </c>
      <c r="B12919">
        <v>2012</v>
      </c>
      <c r="C12919">
        <v>5</v>
      </c>
      <c r="D12919">
        <v>1305.1083793124101</v>
      </c>
      <c r="E12919">
        <v>4078.0244417751301</v>
      </c>
      <c r="F12919">
        <v>181.84084724553301</v>
      </c>
      <c r="G12919">
        <v>93.900276620733095</v>
      </c>
      <c r="H12919">
        <v>424.2567237847</v>
      </c>
      <c r="I12919">
        <v>954.35985938158296</v>
      </c>
    </row>
    <row r="12920" spans="1:9" x14ac:dyDescent="0.25">
      <c r="A12920" t="s">
        <v>85</v>
      </c>
      <c r="B12920">
        <v>2012</v>
      </c>
      <c r="C12920">
        <v>6</v>
      </c>
      <c r="D12920">
        <v>1254.18303104906</v>
      </c>
      <c r="E12920">
        <v>3832.54250231079</v>
      </c>
      <c r="F12920">
        <v>142.98129224117301</v>
      </c>
      <c r="G12920">
        <v>73.756692411492196</v>
      </c>
      <c r="H12920">
        <v>152.18434344695299</v>
      </c>
      <c r="I12920">
        <v>808.87625456904902</v>
      </c>
    </row>
    <row r="12921" spans="1:9" x14ac:dyDescent="0.25">
      <c r="A12921" t="s">
        <v>85</v>
      </c>
      <c r="B12921">
        <v>2012</v>
      </c>
      <c r="C12921">
        <v>7</v>
      </c>
      <c r="D12921">
        <v>1086.97052187384</v>
      </c>
      <c r="E12921">
        <v>3691.7934967864999</v>
      </c>
      <c r="F12921">
        <v>159.56473304361501</v>
      </c>
      <c r="G12921">
        <v>82.539428796851595</v>
      </c>
      <c r="H12921">
        <v>286.20359464637801</v>
      </c>
      <c r="I12921">
        <v>634.71462883799802</v>
      </c>
    </row>
    <row r="12922" spans="1:9" x14ac:dyDescent="0.25">
      <c r="A12922" t="s">
        <v>85</v>
      </c>
      <c r="B12922">
        <v>2012</v>
      </c>
      <c r="C12922">
        <v>8</v>
      </c>
      <c r="D12922">
        <v>932.24489154554203</v>
      </c>
      <c r="E12922">
        <v>3572.04604513001</v>
      </c>
      <c r="F12922">
        <v>172.87168005937201</v>
      </c>
      <c r="G12922">
        <v>89.971992600796796</v>
      </c>
      <c r="H12922">
        <v>242.025993277992</v>
      </c>
      <c r="I12922">
        <v>489.76763396804603</v>
      </c>
    </row>
    <row r="12923" spans="1:9" x14ac:dyDescent="0.25">
      <c r="A12923" t="s">
        <v>85</v>
      </c>
      <c r="B12923">
        <v>2012</v>
      </c>
      <c r="C12923">
        <v>9</v>
      </c>
      <c r="D12923">
        <v>587.61256297666296</v>
      </c>
      <c r="E12923">
        <v>3701.7133465583001</v>
      </c>
      <c r="F12923">
        <v>340.86597762921201</v>
      </c>
      <c r="G12923">
        <v>177.61402172103499</v>
      </c>
      <c r="H12923">
        <v>979.81190356485899</v>
      </c>
      <c r="I12923">
        <v>357.82642430337398</v>
      </c>
    </row>
    <row r="12924" spans="1:9" x14ac:dyDescent="0.25">
      <c r="A12924" t="s">
        <v>85</v>
      </c>
      <c r="B12924">
        <v>2012</v>
      </c>
      <c r="C12924">
        <v>10</v>
      </c>
      <c r="D12924">
        <v>478.07110978808498</v>
      </c>
      <c r="E12924">
        <v>4432.2742527625996</v>
      </c>
      <c r="F12924">
        <v>1144.7519357154399</v>
      </c>
      <c r="G12924">
        <v>589.08749262589595</v>
      </c>
      <c r="H12924">
        <v>2432.6310636675298</v>
      </c>
      <c r="I12924">
        <v>448.47750991424999</v>
      </c>
    </row>
    <row r="12925" spans="1:9" x14ac:dyDescent="0.25">
      <c r="A12925" t="s">
        <v>85</v>
      </c>
      <c r="B12925">
        <v>2012</v>
      </c>
      <c r="C12925">
        <v>11</v>
      </c>
      <c r="D12925">
        <v>426.91345641619102</v>
      </c>
      <c r="E12925">
        <v>4574.1293180079601</v>
      </c>
      <c r="F12925">
        <v>296.70649858994801</v>
      </c>
      <c r="G12925">
        <v>158.291045366589</v>
      </c>
      <c r="H12925">
        <v>661.21776258125203</v>
      </c>
      <c r="I12925">
        <v>418.47165156587403</v>
      </c>
    </row>
    <row r="12926" spans="1:9" x14ac:dyDescent="0.25">
      <c r="A12926" t="s">
        <v>85</v>
      </c>
      <c r="B12926">
        <v>2012</v>
      </c>
      <c r="C12926">
        <v>12</v>
      </c>
      <c r="D12926">
        <v>596.800666670704</v>
      </c>
      <c r="E12926">
        <v>4625.6368063925202</v>
      </c>
      <c r="F12926">
        <v>157.64055028291</v>
      </c>
      <c r="G12926">
        <v>81.686852877066002</v>
      </c>
      <c r="H12926">
        <v>94.347759232189006</v>
      </c>
      <c r="I12926">
        <v>567.63280104593696</v>
      </c>
    </row>
    <row r="12927" spans="1:9" x14ac:dyDescent="0.25">
      <c r="A12927" t="s">
        <v>85</v>
      </c>
      <c r="B12927">
        <v>2013</v>
      </c>
      <c r="C12927">
        <v>1</v>
      </c>
      <c r="D12927">
        <v>763.42758808424298</v>
      </c>
      <c r="E12927">
        <v>4505.0630544038404</v>
      </c>
      <c r="F12927">
        <v>267.61355534879402</v>
      </c>
      <c r="G12927">
        <v>144.284690345961</v>
      </c>
      <c r="H12927">
        <v>565.26504258458294</v>
      </c>
      <c r="I12927">
        <v>667.75669270797403</v>
      </c>
    </row>
    <row r="12928" spans="1:9" x14ac:dyDescent="0.25">
      <c r="A12928" t="s">
        <v>85</v>
      </c>
      <c r="B12928">
        <v>2013</v>
      </c>
      <c r="C12928">
        <v>2</v>
      </c>
      <c r="D12928">
        <v>740.43617145502606</v>
      </c>
      <c r="E12928">
        <v>4429.1986432344102</v>
      </c>
      <c r="F12928">
        <v>273.39996604048298</v>
      </c>
      <c r="G12928">
        <v>143.94194751373399</v>
      </c>
      <c r="H12928">
        <v>609.62146912286505</v>
      </c>
      <c r="I12928">
        <v>614.80452800100295</v>
      </c>
    </row>
    <row r="12929" spans="1:9" x14ac:dyDescent="0.25">
      <c r="A12929" t="s">
        <v>85</v>
      </c>
      <c r="B12929">
        <v>2013</v>
      </c>
      <c r="C12929">
        <v>3</v>
      </c>
      <c r="D12929">
        <v>989.424221836073</v>
      </c>
      <c r="E12929">
        <v>4637.0946092981003</v>
      </c>
      <c r="F12929">
        <v>774.80170120488003</v>
      </c>
      <c r="G12929">
        <v>409.45562998639701</v>
      </c>
      <c r="H12929">
        <v>1900.1467041217099</v>
      </c>
      <c r="I12929">
        <v>891.11028733350201</v>
      </c>
    </row>
    <row r="12930" spans="1:9" x14ac:dyDescent="0.25">
      <c r="A12930" t="s">
        <v>85</v>
      </c>
      <c r="B12930">
        <v>2013</v>
      </c>
      <c r="C12930">
        <v>4</v>
      </c>
      <c r="D12930">
        <v>1102.3750206562599</v>
      </c>
      <c r="E12930">
        <v>4523.1119170474203</v>
      </c>
      <c r="F12930">
        <v>546.50471879600298</v>
      </c>
      <c r="G12930">
        <v>291.64457424913599</v>
      </c>
      <c r="H12930">
        <v>1349.9876783398599</v>
      </c>
      <c r="I12930">
        <v>959.86602686454103</v>
      </c>
    </row>
    <row r="12931" spans="1:9" x14ac:dyDescent="0.25">
      <c r="A12931" t="s">
        <v>85</v>
      </c>
      <c r="B12931">
        <v>2013</v>
      </c>
      <c r="C12931">
        <v>5</v>
      </c>
      <c r="D12931">
        <v>1116.6738643951401</v>
      </c>
      <c r="E12931">
        <v>4530.9042494129999</v>
      </c>
      <c r="F12931">
        <v>208.67788588351499</v>
      </c>
      <c r="G12931">
        <v>108.608308689498</v>
      </c>
      <c r="H12931">
        <v>895.055070441255</v>
      </c>
      <c r="I12931">
        <v>1021.50505298366</v>
      </c>
    </row>
    <row r="12932" spans="1:9" x14ac:dyDescent="0.25">
      <c r="A12932" t="s">
        <v>85</v>
      </c>
      <c r="B12932">
        <v>2013</v>
      </c>
      <c r="C12932">
        <v>6</v>
      </c>
      <c r="D12932">
        <v>1168.9964587950401</v>
      </c>
      <c r="E12932">
        <v>4457.5152791197197</v>
      </c>
      <c r="F12932">
        <v>181.769002150684</v>
      </c>
      <c r="G12932">
        <v>94.608822454378398</v>
      </c>
      <c r="H12932">
        <v>457.93127632909398</v>
      </c>
      <c r="I12932">
        <v>1050.67693972551</v>
      </c>
    </row>
    <row r="12933" spans="1:9" x14ac:dyDescent="0.25">
      <c r="A12933" t="s">
        <v>85</v>
      </c>
      <c r="B12933">
        <v>2013</v>
      </c>
      <c r="C12933">
        <v>7</v>
      </c>
      <c r="D12933">
        <v>1205.5370803727401</v>
      </c>
      <c r="E12933">
        <v>4102.7886019704401</v>
      </c>
      <c r="F12933">
        <v>156.973781677029</v>
      </c>
      <c r="G12933">
        <v>80.580173766532099</v>
      </c>
      <c r="H12933">
        <v>423.27106817940802</v>
      </c>
      <c r="I12933">
        <v>928.05250248891798</v>
      </c>
    </row>
    <row r="12934" spans="1:9" x14ac:dyDescent="0.25">
      <c r="A12934" t="s">
        <v>85</v>
      </c>
      <c r="B12934">
        <v>2013</v>
      </c>
      <c r="C12934">
        <v>8</v>
      </c>
      <c r="D12934">
        <v>893.95654154132001</v>
      </c>
      <c r="E12934">
        <v>4009.4370171519499</v>
      </c>
      <c r="F12934">
        <v>159.338804515032</v>
      </c>
      <c r="G12934">
        <v>81.276794514994506</v>
      </c>
      <c r="H12934">
        <v>424.35533253568599</v>
      </c>
      <c r="I12934">
        <v>653.93568879376596</v>
      </c>
    </row>
    <row r="12935" spans="1:9" x14ac:dyDescent="0.25">
      <c r="A12935" t="s">
        <v>85</v>
      </c>
      <c r="B12935">
        <v>2013</v>
      </c>
      <c r="C12935">
        <v>9</v>
      </c>
      <c r="D12935">
        <v>642.75071168670399</v>
      </c>
      <c r="E12935">
        <v>4296.1430469575498</v>
      </c>
      <c r="F12935">
        <v>187.40359636419899</v>
      </c>
      <c r="G12935">
        <v>96.379287710794699</v>
      </c>
      <c r="H12935">
        <v>550.12350258396805</v>
      </c>
      <c r="I12935">
        <v>544.44718792613003</v>
      </c>
    </row>
    <row r="12936" spans="1:9" x14ac:dyDescent="0.25">
      <c r="A12936" t="s">
        <v>85</v>
      </c>
      <c r="B12936">
        <v>2013</v>
      </c>
      <c r="C12936">
        <v>10</v>
      </c>
      <c r="D12936">
        <v>547.86188631545303</v>
      </c>
      <c r="E12936">
        <v>4506.0228131161502</v>
      </c>
      <c r="F12936">
        <v>236.91826107561499</v>
      </c>
      <c r="G12936">
        <v>125.392475947333</v>
      </c>
      <c r="H12936">
        <v>543.58801141042397</v>
      </c>
      <c r="I12936">
        <v>508.29272859704997</v>
      </c>
    </row>
    <row r="12937" spans="1:9" x14ac:dyDescent="0.25">
      <c r="A12937" t="s">
        <v>85</v>
      </c>
      <c r="B12937">
        <v>2013</v>
      </c>
      <c r="C12937">
        <v>11</v>
      </c>
      <c r="D12937">
        <v>472.28751272722599</v>
      </c>
      <c r="E12937">
        <v>4549.5030631008904</v>
      </c>
      <c r="F12937">
        <v>837.433350548372</v>
      </c>
      <c r="G12937">
        <v>439.85624499790299</v>
      </c>
      <c r="H12937">
        <v>1646.35812805096</v>
      </c>
      <c r="I12937">
        <v>447.751403745549</v>
      </c>
    </row>
    <row r="12938" spans="1:9" x14ac:dyDescent="0.25">
      <c r="A12938" t="s">
        <v>85</v>
      </c>
      <c r="B12938">
        <v>2013</v>
      </c>
      <c r="C12938">
        <v>12</v>
      </c>
      <c r="D12938">
        <v>611.03554456995698</v>
      </c>
      <c r="E12938">
        <v>4594.8636616037002</v>
      </c>
      <c r="F12938">
        <v>206.87156401858101</v>
      </c>
      <c r="G12938">
        <v>107.810548574699</v>
      </c>
      <c r="H12938">
        <v>358.53977196184502</v>
      </c>
      <c r="I12938">
        <v>578.13674658615105</v>
      </c>
    </row>
    <row r="12939" spans="1:9" x14ac:dyDescent="0.25">
      <c r="A12939" t="s">
        <v>85</v>
      </c>
      <c r="B12939">
        <v>2014</v>
      </c>
      <c r="C12939">
        <v>1</v>
      </c>
      <c r="D12939">
        <v>726.00928253093605</v>
      </c>
      <c r="E12939">
        <v>4603.5511682426504</v>
      </c>
      <c r="F12939">
        <v>307.30862159705799</v>
      </c>
      <c r="G12939">
        <v>166.44645942719501</v>
      </c>
      <c r="H12939">
        <v>649.74664871797995</v>
      </c>
      <c r="I12939">
        <v>659.40847941153004</v>
      </c>
    </row>
    <row r="12940" spans="1:9" x14ac:dyDescent="0.25">
      <c r="A12940" t="s">
        <v>85</v>
      </c>
      <c r="B12940">
        <v>2014</v>
      </c>
      <c r="C12940">
        <v>2</v>
      </c>
      <c r="D12940">
        <v>855.74000435552603</v>
      </c>
      <c r="E12940">
        <v>4576.6786352027902</v>
      </c>
      <c r="F12940">
        <v>266.08480405792801</v>
      </c>
      <c r="G12940">
        <v>141.86786779988299</v>
      </c>
      <c r="H12940">
        <v>569.62395840465899</v>
      </c>
      <c r="I12940">
        <v>750.43299763089396</v>
      </c>
    </row>
    <row r="12941" spans="1:9" x14ac:dyDescent="0.25">
      <c r="A12941" t="s">
        <v>85</v>
      </c>
      <c r="B12941">
        <v>2014</v>
      </c>
      <c r="C12941">
        <v>3</v>
      </c>
      <c r="D12941">
        <v>1199.23882804763</v>
      </c>
      <c r="E12941">
        <v>4285.7372056214899</v>
      </c>
      <c r="F12941">
        <v>248.22104714835299</v>
      </c>
      <c r="G12941">
        <v>131.04189996385699</v>
      </c>
      <c r="H12941">
        <v>534.63452842525203</v>
      </c>
      <c r="I12941">
        <v>917.89223598789897</v>
      </c>
    </row>
    <row r="12942" spans="1:9" x14ac:dyDescent="0.25">
      <c r="A12942" t="s">
        <v>85</v>
      </c>
      <c r="B12942">
        <v>2014</v>
      </c>
      <c r="C12942">
        <v>4</v>
      </c>
      <c r="D12942">
        <v>1268.61420677515</v>
      </c>
      <c r="E12942">
        <v>4220.1751650872802</v>
      </c>
      <c r="F12942">
        <v>329.91159317182701</v>
      </c>
      <c r="G12942">
        <v>178.938002202174</v>
      </c>
      <c r="H12942">
        <v>1060.69947340164</v>
      </c>
      <c r="I12942">
        <v>995.866536751225</v>
      </c>
    </row>
    <row r="12943" spans="1:9" x14ac:dyDescent="0.25">
      <c r="A12943" t="s">
        <v>85</v>
      </c>
      <c r="B12943">
        <v>2014</v>
      </c>
      <c r="C12943">
        <v>5</v>
      </c>
      <c r="D12943">
        <v>1249.31749333826</v>
      </c>
      <c r="E12943">
        <v>4028.28258494187</v>
      </c>
      <c r="F12943">
        <v>207.898834342973</v>
      </c>
      <c r="G12943">
        <v>107.593278185502</v>
      </c>
      <c r="H12943">
        <v>893.78924533967802</v>
      </c>
      <c r="I12943">
        <v>899.12755109343095</v>
      </c>
    </row>
    <row r="12944" spans="1:9" x14ac:dyDescent="0.25">
      <c r="A12944" t="s">
        <v>85</v>
      </c>
      <c r="B12944">
        <v>2014</v>
      </c>
      <c r="C12944">
        <v>6</v>
      </c>
      <c r="D12944">
        <v>1283.4444963804499</v>
      </c>
      <c r="E12944">
        <v>4120.3919362891402</v>
      </c>
      <c r="F12944">
        <v>165.37003412160001</v>
      </c>
      <c r="G12944">
        <v>85.337407054745</v>
      </c>
      <c r="H12944">
        <v>413.00979499815799</v>
      </c>
      <c r="I12944">
        <v>994.593155992687</v>
      </c>
    </row>
    <row r="12945" spans="1:9" x14ac:dyDescent="0.25">
      <c r="A12945" t="s">
        <v>85</v>
      </c>
      <c r="B12945">
        <v>2014</v>
      </c>
      <c r="C12945">
        <v>7</v>
      </c>
      <c r="D12945">
        <v>1023.6261543254</v>
      </c>
      <c r="E12945">
        <v>4217.8836303913904</v>
      </c>
      <c r="F12945">
        <v>240.73406897851299</v>
      </c>
      <c r="G12945">
        <v>124.676643103242</v>
      </c>
      <c r="H12945">
        <v>997.43396727430195</v>
      </c>
      <c r="I12945">
        <v>830.305415290003</v>
      </c>
    </row>
    <row r="12946" spans="1:9" x14ac:dyDescent="0.25">
      <c r="A12946" t="s">
        <v>85</v>
      </c>
      <c r="B12946">
        <v>2014</v>
      </c>
      <c r="C12946">
        <v>8</v>
      </c>
      <c r="D12946">
        <v>770.40252918281601</v>
      </c>
      <c r="E12946">
        <v>4394.6767367431703</v>
      </c>
      <c r="F12946">
        <v>268.460739683501</v>
      </c>
      <c r="G12946">
        <v>138.52688485235299</v>
      </c>
      <c r="H12946">
        <v>729.93679744201404</v>
      </c>
      <c r="I12946">
        <v>686.41009480698096</v>
      </c>
    </row>
    <row r="12947" spans="1:9" x14ac:dyDescent="0.25">
      <c r="A12947" t="s">
        <v>85</v>
      </c>
      <c r="B12947">
        <v>2014</v>
      </c>
      <c r="C12947">
        <v>9</v>
      </c>
      <c r="D12947">
        <v>591.74520983786101</v>
      </c>
      <c r="E12947">
        <v>4543.0741983015496</v>
      </c>
      <c r="F12947">
        <v>1343.6535532888599</v>
      </c>
      <c r="G12947">
        <v>671.603535224079</v>
      </c>
      <c r="H12947">
        <v>2264.3750242825099</v>
      </c>
      <c r="I12947">
        <v>562.85161508044996</v>
      </c>
    </row>
    <row r="12948" spans="1:9" x14ac:dyDescent="0.25">
      <c r="A12948" t="s">
        <v>85</v>
      </c>
      <c r="B12948">
        <v>2014</v>
      </c>
      <c r="C12948">
        <v>10</v>
      </c>
      <c r="D12948">
        <v>572.21688122684498</v>
      </c>
      <c r="E12948">
        <v>4213.2888545710002</v>
      </c>
      <c r="F12948">
        <v>91.455614774751595</v>
      </c>
      <c r="G12948">
        <v>49.215286476545103</v>
      </c>
      <c r="H12948">
        <v>275.67370471607802</v>
      </c>
      <c r="I12948">
        <v>480.003000416215</v>
      </c>
    </row>
    <row r="12949" spans="1:9" x14ac:dyDescent="0.25">
      <c r="A12949" t="s">
        <v>85</v>
      </c>
      <c r="B12949">
        <v>2014</v>
      </c>
      <c r="C12949">
        <v>11</v>
      </c>
      <c r="D12949">
        <v>467.67071427543902</v>
      </c>
      <c r="E12949">
        <v>4485.7362723996002</v>
      </c>
      <c r="F12949">
        <v>1202.5951480480601</v>
      </c>
      <c r="G12949">
        <v>626.81028293261897</v>
      </c>
      <c r="H12949">
        <v>2594.3989191666101</v>
      </c>
      <c r="I12949">
        <v>425.97653776625202</v>
      </c>
    </row>
    <row r="12950" spans="1:9" x14ac:dyDescent="0.25">
      <c r="A12950" t="s">
        <v>85</v>
      </c>
      <c r="B12950">
        <v>2014</v>
      </c>
      <c r="C12950">
        <v>12</v>
      </c>
      <c r="D12950">
        <v>588.45288528067601</v>
      </c>
      <c r="E12950">
        <v>4640.7940554322804</v>
      </c>
      <c r="F12950">
        <v>380.70325608815801</v>
      </c>
      <c r="G12950">
        <v>202.836211029955</v>
      </c>
      <c r="H12950">
        <v>635.75739673711701</v>
      </c>
      <c r="I12950">
        <v>564.97594350438305</v>
      </c>
    </row>
    <row r="12951" spans="1:9" x14ac:dyDescent="0.25">
      <c r="A12951" t="s">
        <v>86</v>
      </c>
      <c r="B12951">
        <v>2002</v>
      </c>
      <c r="C12951">
        <v>1</v>
      </c>
      <c r="D12951">
        <v>2084.9021159378999</v>
      </c>
      <c r="E12951">
        <v>10261.6595118532</v>
      </c>
      <c r="F12951">
        <v>380.92416992281602</v>
      </c>
      <c r="G12951">
        <v>186.059363973513</v>
      </c>
      <c r="H12951">
        <v>842.04932549137902</v>
      </c>
      <c r="I12951">
        <v>1774.1262670763699</v>
      </c>
    </row>
    <row r="12952" spans="1:9" x14ac:dyDescent="0.25">
      <c r="A12952" t="s">
        <v>86</v>
      </c>
      <c r="B12952">
        <v>2002</v>
      </c>
      <c r="C12952">
        <v>2</v>
      </c>
      <c r="D12952">
        <v>2371.3811963315502</v>
      </c>
      <c r="E12952">
        <v>10153.1869810713</v>
      </c>
      <c r="F12952">
        <v>1098.7772374111901</v>
      </c>
      <c r="G12952">
        <v>553.560608531512</v>
      </c>
      <c r="H12952">
        <v>2664.7390295820201</v>
      </c>
      <c r="I12952">
        <v>1961.4945897745199</v>
      </c>
    </row>
    <row r="12953" spans="1:9" x14ac:dyDescent="0.25">
      <c r="A12953" t="s">
        <v>86</v>
      </c>
      <c r="B12953">
        <v>2002</v>
      </c>
      <c r="C12953">
        <v>3</v>
      </c>
      <c r="D12953">
        <v>3784.7803120595199</v>
      </c>
      <c r="E12953">
        <v>9219.1857340141196</v>
      </c>
      <c r="F12953">
        <v>145.77703973339601</v>
      </c>
      <c r="G12953">
        <v>69.441846648997199</v>
      </c>
      <c r="H12953">
        <v>245.315576493262</v>
      </c>
      <c r="I12953">
        <v>2802.7514927466</v>
      </c>
    </row>
    <row r="12954" spans="1:9" x14ac:dyDescent="0.25">
      <c r="A12954" t="s">
        <v>86</v>
      </c>
      <c r="B12954">
        <v>2002</v>
      </c>
      <c r="C12954">
        <v>4</v>
      </c>
      <c r="D12954">
        <v>3526.2747644443298</v>
      </c>
      <c r="E12954">
        <v>9020.6134273669504</v>
      </c>
      <c r="F12954">
        <v>354.82986976623101</v>
      </c>
      <c r="G12954">
        <v>169.478222215735</v>
      </c>
      <c r="H12954">
        <v>2787.6561899141302</v>
      </c>
      <c r="I12954">
        <v>2709.6342418650202</v>
      </c>
    </row>
    <row r="12955" spans="1:9" x14ac:dyDescent="0.25">
      <c r="A12955" t="s">
        <v>86</v>
      </c>
      <c r="B12955">
        <v>2002</v>
      </c>
      <c r="C12955">
        <v>5</v>
      </c>
      <c r="D12955">
        <v>4002.1898747192899</v>
      </c>
      <c r="E12955">
        <v>9602.4126896598791</v>
      </c>
      <c r="F12955">
        <v>607.54753087392999</v>
      </c>
      <c r="G12955">
        <v>296.68011432719697</v>
      </c>
      <c r="H12955">
        <v>3682.43463317432</v>
      </c>
      <c r="I12955">
        <v>3560.38446248849</v>
      </c>
    </row>
    <row r="12956" spans="1:9" x14ac:dyDescent="0.25">
      <c r="A12956" t="s">
        <v>86</v>
      </c>
      <c r="B12956">
        <v>2002</v>
      </c>
      <c r="C12956">
        <v>6</v>
      </c>
      <c r="D12956">
        <v>4207.8591678262601</v>
      </c>
      <c r="E12956">
        <v>8950.5795147415192</v>
      </c>
      <c r="F12956">
        <v>181.79972834921301</v>
      </c>
      <c r="G12956">
        <v>86.966954161550404</v>
      </c>
      <c r="H12956">
        <v>1354.64199211032</v>
      </c>
      <c r="I12956">
        <v>3413.9873108070201</v>
      </c>
    </row>
    <row r="12957" spans="1:9" x14ac:dyDescent="0.25">
      <c r="A12957" t="s">
        <v>86</v>
      </c>
      <c r="B12957">
        <v>2002</v>
      </c>
      <c r="C12957">
        <v>7</v>
      </c>
      <c r="D12957">
        <v>3242.8789354788</v>
      </c>
      <c r="E12957">
        <v>8687.7127638801503</v>
      </c>
      <c r="F12957">
        <v>353.34963871089099</v>
      </c>
      <c r="G12957">
        <v>165.57290242688899</v>
      </c>
      <c r="H12957">
        <v>2948.6434229328202</v>
      </c>
      <c r="I12957">
        <v>2415.6008173004898</v>
      </c>
    </row>
    <row r="12958" spans="1:9" x14ac:dyDescent="0.25">
      <c r="A12958" t="s">
        <v>86</v>
      </c>
      <c r="B12958">
        <v>2002</v>
      </c>
      <c r="C12958">
        <v>8</v>
      </c>
      <c r="D12958">
        <v>2343.5046472461499</v>
      </c>
      <c r="E12958">
        <v>9784.4749346989393</v>
      </c>
      <c r="F12958">
        <v>1060.5748107991899</v>
      </c>
      <c r="G12958">
        <v>531.89202315998102</v>
      </c>
      <c r="H12958">
        <v>3606.0088918943802</v>
      </c>
      <c r="I12958">
        <v>2146.1361962461301</v>
      </c>
    </row>
    <row r="12959" spans="1:9" x14ac:dyDescent="0.25">
      <c r="A12959" t="s">
        <v>86</v>
      </c>
      <c r="B12959">
        <v>2002</v>
      </c>
      <c r="C12959">
        <v>9</v>
      </c>
      <c r="D12959">
        <v>1553.1031395182599</v>
      </c>
      <c r="E12959">
        <v>10298.5581692619</v>
      </c>
      <c r="F12959">
        <v>1707.25403657178</v>
      </c>
      <c r="G12959">
        <v>857.66331110112105</v>
      </c>
      <c r="H12959">
        <v>3789.34428785212</v>
      </c>
      <c r="I12959">
        <v>1575.53316548306</v>
      </c>
    </row>
    <row r="12960" spans="1:9" x14ac:dyDescent="0.25">
      <c r="A12960" t="s">
        <v>86</v>
      </c>
      <c r="B12960">
        <v>2002</v>
      </c>
      <c r="C12960">
        <v>10</v>
      </c>
      <c r="D12960">
        <v>1411.92730943573</v>
      </c>
      <c r="E12960">
        <v>10284.650520114001</v>
      </c>
      <c r="F12960">
        <v>2693.3282697804898</v>
      </c>
      <c r="G12960">
        <v>1356.1747583829999</v>
      </c>
      <c r="H12960">
        <v>4820.51693110002</v>
      </c>
      <c r="I12960">
        <v>1431.1772521118901</v>
      </c>
    </row>
    <row r="12961" spans="1:9" x14ac:dyDescent="0.25">
      <c r="A12961" t="s">
        <v>86</v>
      </c>
      <c r="B12961">
        <v>2002</v>
      </c>
      <c r="C12961">
        <v>11</v>
      </c>
      <c r="D12961">
        <v>1185.21546675987</v>
      </c>
      <c r="E12961">
        <v>10260.5224722395</v>
      </c>
      <c r="F12961">
        <v>2656.1411057977798</v>
      </c>
      <c r="G12961">
        <v>1325.4340933129699</v>
      </c>
      <c r="H12961">
        <v>5421.0491312531303</v>
      </c>
      <c r="I12961">
        <v>1182.44359881229</v>
      </c>
    </row>
    <row r="12962" spans="1:9" x14ac:dyDescent="0.25">
      <c r="A12962" t="s">
        <v>86</v>
      </c>
      <c r="B12962">
        <v>2002</v>
      </c>
      <c r="C12962">
        <v>12</v>
      </c>
      <c r="D12962">
        <v>1167.26720800557</v>
      </c>
      <c r="E12962">
        <v>10415.4118726793</v>
      </c>
      <c r="F12962">
        <v>3609.2644291030601</v>
      </c>
      <c r="G12962">
        <v>1813.1898410520901</v>
      </c>
      <c r="H12962">
        <v>6288.0965469683097</v>
      </c>
      <c r="I12962">
        <v>1151.7433587703099</v>
      </c>
    </row>
    <row r="12963" spans="1:9" x14ac:dyDescent="0.25">
      <c r="A12963" t="s">
        <v>86</v>
      </c>
      <c r="B12963">
        <v>2003</v>
      </c>
      <c r="C12963">
        <v>1</v>
      </c>
      <c r="D12963">
        <v>1757.3672144827101</v>
      </c>
      <c r="E12963">
        <v>10229.127224805599</v>
      </c>
      <c r="F12963">
        <v>1313.0111833988201</v>
      </c>
      <c r="G12963">
        <v>661.39574319533494</v>
      </c>
      <c r="H12963">
        <v>2871.23915253929</v>
      </c>
      <c r="I12963">
        <v>1520.9263640482</v>
      </c>
    </row>
    <row r="12964" spans="1:9" x14ac:dyDescent="0.25">
      <c r="A12964" t="s">
        <v>86</v>
      </c>
      <c r="B12964">
        <v>2003</v>
      </c>
      <c r="C12964">
        <v>2</v>
      </c>
      <c r="D12964">
        <v>2145.5252308293002</v>
      </c>
      <c r="E12964">
        <v>10025.9936974258</v>
      </c>
      <c r="F12964">
        <v>544.11136200145597</v>
      </c>
      <c r="G12964">
        <v>282.71221917149597</v>
      </c>
      <c r="H12964">
        <v>1176.6314328598701</v>
      </c>
      <c r="I12964">
        <v>1760.9596088785399</v>
      </c>
    </row>
    <row r="12965" spans="1:9" x14ac:dyDescent="0.25">
      <c r="A12965" t="s">
        <v>86</v>
      </c>
      <c r="B12965">
        <v>2003</v>
      </c>
      <c r="C12965">
        <v>3</v>
      </c>
      <c r="D12965">
        <v>3675.1377874280802</v>
      </c>
      <c r="E12965">
        <v>9449.4084359303106</v>
      </c>
      <c r="F12965">
        <v>381.71923165916797</v>
      </c>
      <c r="G12965">
        <v>189.52196014197801</v>
      </c>
      <c r="H12965">
        <v>1187.58471801173</v>
      </c>
      <c r="I12965">
        <v>2811.0594511819199</v>
      </c>
    </row>
    <row r="12966" spans="1:9" x14ac:dyDescent="0.25">
      <c r="A12966" t="s">
        <v>86</v>
      </c>
      <c r="B12966">
        <v>2003</v>
      </c>
      <c r="C12966">
        <v>4</v>
      </c>
      <c r="D12966">
        <v>3586.5141086901699</v>
      </c>
      <c r="E12966">
        <v>9487.4341468620296</v>
      </c>
      <c r="F12966">
        <v>381.878434483413</v>
      </c>
      <c r="G12966">
        <v>184.82345519358199</v>
      </c>
      <c r="H12966">
        <v>3007.3575875912202</v>
      </c>
      <c r="I12966">
        <v>2980.5026167353199</v>
      </c>
    </row>
    <row r="12967" spans="1:9" x14ac:dyDescent="0.25">
      <c r="A12967" t="s">
        <v>86</v>
      </c>
      <c r="B12967">
        <v>2003</v>
      </c>
      <c r="C12967">
        <v>5</v>
      </c>
      <c r="D12967">
        <v>4706.5208779526702</v>
      </c>
      <c r="E12967">
        <v>8215.9043239907805</v>
      </c>
      <c r="F12967">
        <v>133.939954034073</v>
      </c>
      <c r="G12967">
        <v>63.885980369601903</v>
      </c>
      <c r="H12967">
        <v>661.62411572382496</v>
      </c>
      <c r="I12967">
        <v>3190.9114777723398</v>
      </c>
    </row>
    <row r="12968" spans="1:9" x14ac:dyDescent="0.25">
      <c r="A12968" t="s">
        <v>86</v>
      </c>
      <c r="B12968">
        <v>2003</v>
      </c>
      <c r="C12968">
        <v>6</v>
      </c>
      <c r="D12968">
        <v>4671.0648723743398</v>
      </c>
      <c r="E12968">
        <v>7502.4472921162396</v>
      </c>
      <c r="F12968">
        <v>142.252663546701</v>
      </c>
      <c r="G12968">
        <v>67.326681575547994</v>
      </c>
      <c r="H12968">
        <v>1231.2729323987801</v>
      </c>
      <c r="I12968">
        <v>2515.2236461900902</v>
      </c>
    </row>
    <row r="12969" spans="1:9" x14ac:dyDescent="0.25">
      <c r="A12969" t="s">
        <v>86</v>
      </c>
      <c r="B12969">
        <v>2003</v>
      </c>
      <c r="C12969">
        <v>7</v>
      </c>
      <c r="D12969">
        <v>3857.5305163128201</v>
      </c>
      <c r="E12969">
        <v>7184.8999702155998</v>
      </c>
      <c r="F12969">
        <v>151.27818366805201</v>
      </c>
      <c r="G12969">
        <v>72.576644333712693</v>
      </c>
      <c r="H12969">
        <v>475.987339043877</v>
      </c>
      <c r="I12969">
        <v>1848.03846520652</v>
      </c>
    </row>
    <row r="12970" spans="1:9" x14ac:dyDescent="0.25">
      <c r="A12970" t="s">
        <v>86</v>
      </c>
      <c r="B12970">
        <v>2003</v>
      </c>
      <c r="C12970">
        <v>8</v>
      </c>
      <c r="D12970">
        <v>3193.0765845352998</v>
      </c>
      <c r="E12970">
        <v>7054.3176731661197</v>
      </c>
      <c r="F12970">
        <v>142.41733180966</v>
      </c>
      <c r="G12970">
        <v>68.025958708197393</v>
      </c>
      <c r="H12970">
        <v>473.26970125809601</v>
      </c>
      <c r="I12970">
        <v>1397.3395294393099</v>
      </c>
    </row>
    <row r="12971" spans="1:9" x14ac:dyDescent="0.25">
      <c r="A12971" t="s">
        <v>86</v>
      </c>
      <c r="B12971">
        <v>2003</v>
      </c>
      <c r="C12971">
        <v>9</v>
      </c>
      <c r="D12971">
        <v>1817.9168836733199</v>
      </c>
      <c r="E12971">
        <v>8067.6489037877</v>
      </c>
      <c r="F12971">
        <v>191.93129438099101</v>
      </c>
      <c r="G12971">
        <v>90.182141116591694</v>
      </c>
      <c r="H12971">
        <v>1968.5992175157501</v>
      </c>
      <c r="I12971">
        <v>1154.98656152691</v>
      </c>
    </row>
    <row r="12972" spans="1:9" x14ac:dyDescent="0.25">
      <c r="A12972" t="s">
        <v>86</v>
      </c>
      <c r="B12972">
        <v>2003</v>
      </c>
      <c r="C12972">
        <v>10</v>
      </c>
      <c r="D12972">
        <v>1228.1231605386299</v>
      </c>
      <c r="E12972">
        <v>9906.4284584962497</v>
      </c>
      <c r="F12972">
        <v>2773.8089261497798</v>
      </c>
      <c r="G12972">
        <v>1379.4095251900901</v>
      </c>
      <c r="H12972">
        <v>6018.0947071331702</v>
      </c>
      <c r="I12972">
        <v>1106.6077597032099</v>
      </c>
    </row>
    <row r="12973" spans="1:9" x14ac:dyDescent="0.25">
      <c r="A12973" t="s">
        <v>86</v>
      </c>
      <c r="B12973">
        <v>2003</v>
      </c>
      <c r="C12973">
        <v>11</v>
      </c>
      <c r="D12973">
        <v>1153.2241778254199</v>
      </c>
      <c r="E12973">
        <v>10173.783212542099</v>
      </c>
      <c r="F12973">
        <v>3243.2987817252701</v>
      </c>
      <c r="G12973">
        <v>1659.67042921494</v>
      </c>
      <c r="H12973">
        <v>6176.9375761104402</v>
      </c>
      <c r="I12973">
        <v>1056.8919395652999</v>
      </c>
    </row>
    <row r="12974" spans="1:9" x14ac:dyDescent="0.25">
      <c r="A12974" t="s">
        <v>86</v>
      </c>
      <c r="B12974">
        <v>2003</v>
      </c>
      <c r="C12974">
        <v>12</v>
      </c>
      <c r="D12974">
        <v>1439.68567806344</v>
      </c>
      <c r="E12974">
        <v>10313.6160114865</v>
      </c>
      <c r="F12974">
        <v>1608.1131961393201</v>
      </c>
      <c r="G12974">
        <v>794.84947166832296</v>
      </c>
      <c r="H12974">
        <v>3275.14251225716</v>
      </c>
      <c r="I12974">
        <v>1244.2992369093099</v>
      </c>
    </row>
    <row r="12975" spans="1:9" x14ac:dyDescent="0.25">
      <c r="A12975" t="s">
        <v>86</v>
      </c>
      <c r="B12975">
        <v>2004</v>
      </c>
      <c r="C12975">
        <v>1</v>
      </c>
      <c r="D12975">
        <v>1752.4491759780799</v>
      </c>
      <c r="E12975">
        <v>10402.5365603137</v>
      </c>
      <c r="F12975">
        <v>1611.5214477311899</v>
      </c>
      <c r="G12975">
        <v>824.94266378552004</v>
      </c>
      <c r="H12975">
        <v>3103.19006088575</v>
      </c>
      <c r="I12975">
        <v>1441.11852824319</v>
      </c>
    </row>
    <row r="12976" spans="1:9" x14ac:dyDescent="0.25">
      <c r="A12976" t="s">
        <v>86</v>
      </c>
      <c r="B12976">
        <v>2004</v>
      </c>
      <c r="C12976">
        <v>2</v>
      </c>
      <c r="D12976">
        <v>2220.4201346741502</v>
      </c>
      <c r="E12976">
        <v>10221.554962783701</v>
      </c>
      <c r="F12976">
        <v>1941.3863880553499</v>
      </c>
      <c r="G12976">
        <v>973.42856682393199</v>
      </c>
      <c r="H12976">
        <v>4180.2827434280898</v>
      </c>
      <c r="I12976">
        <v>1756.6742725957599</v>
      </c>
    </row>
    <row r="12977" spans="1:9" x14ac:dyDescent="0.25">
      <c r="A12977" t="s">
        <v>86</v>
      </c>
      <c r="B12977">
        <v>2004</v>
      </c>
      <c r="C12977">
        <v>3</v>
      </c>
      <c r="D12977">
        <v>2975.65998450596</v>
      </c>
      <c r="E12977">
        <v>10215.1455039827</v>
      </c>
      <c r="F12977">
        <v>715.09038632950103</v>
      </c>
      <c r="G12977">
        <v>345.81944073465797</v>
      </c>
      <c r="H12977">
        <v>2239.0840734969602</v>
      </c>
      <c r="I12977">
        <v>2507.8877208980598</v>
      </c>
    </row>
    <row r="12978" spans="1:9" x14ac:dyDescent="0.25">
      <c r="A12978" t="s">
        <v>86</v>
      </c>
      <c r="B12978">
        <v>2004</v>
      </c>
      <c r="C12978">
        <v>4</v>
      </c>
      <c r="D12978">
        <v>3348.18906976782</v>
      </c>
      <c r="E12978">
        <v>10047.9536393456</v>
      </c>
      <c r="F12978">
        <v>1016.19463467871</v>
      </c>
      <c r="G12978">
        <v>506.37016141924198</v>
      </c>
      <c r="H12978">
        <v>3574.2870454928898</v>
      </c>
      <c r="I12978">
        <v>2949.50268356891</v>
      </c>
    </row>
    <row r="12979" spans="1:9" x14ac:dyDescent="0.25">
      <c r="A12979" t="s">
        <v>86</v>
      </c>
      <c r="B12979">
        <v>2004</v>
      </c>
      <c r="C12979">
        <v>5</v>
      </c>
      <c r="D12979">
        <v>3773.1588076718599</v>
      </c>
      <c r="E12979">
        <v>9803.7586092538404</v>
      </c>
      <c r="F12979">
        <v>1249.2319440997201</v>
      </c>
      <c r="G12979">
        <v>645.540825159684</v>
      </c>
      <c r="H12979">
        <v>3592.04214562062</v>
      </c>
      <c r="I12979">
        <v>3376.4183019122802</v>
      </c>
    </row>
    <row r="12980" spans="1:9" x14ac:dyDescent="0.25">
      <c r="A12980" t="s">
        <v>86</v>
      </c>
      <c r="B12980">
        <v>2004</v>
      </c>
      <c r="C12980">
        <v>6</v>
      </c>
      <c r="D12980">
        <v>3805.01898167646</v>
      </c>
      <c r="E12980">
        <v>8919.1391935954307</v>
      </c>
      <c r="F12980">
        <v>173.142388017814</v>
      </c>
      <c r="G12980">
        <v>81.772934683723093</v>
      </c>
      <c r="H12980">
        <v>1055.45931775963</v>
      </c>
      <c r="I12980">
        <v>2994.5842028768102</v>
      </c>
    </row>
    <row r="12981" spans="1:9" x14ac:dyDescent="0.25">
      <c r="A12981" t="s">
        <v>86</v>
      </c>
      <c r="B12981">
        <v>2004</v>
      </c>
      <c r="C12981">
        <v>7</v>
      </c>
      <c r="D12981">
        <v>3587.83589284136</v>
      </c>
      <c r="E12981">
        <v>7866.1773492274497</v>
      </c>
      <c r="F12981">
        <v>168.01082524955601</v>
      </c>
      <c r="G12981">
        <v>79.523682363496903</v>
      </c>
      <c r="H12981">
        <v>990.27962736235804</v>
      </c>
      <c r="I12981">
        <v>2163.7769007892598</v>
      </c>
    </row>
    <row r="12982" spans="1:9" x14ac:dyDescent="0.25">
      <c r="A12982" t="s">
        <v>86</v>
      </c>
      <c r="B12982">
        <v>2004</v>
      </c>
      <c r="C12982">
        <v>8</v>
      </c>
      <c r="D12982">
        <v>2645.0370649298402</v>
      </c>
      <c r="E12982">
        <v>8145.4437306285099</v>
      </c>
      <c r="F12982">
        <v>164.26219911174499</v>
      </c>
      <c r="G12982">
        <v>77.192963998619405</v>
      </c>
      <c r="H12982">
        <v>699.39694511872597</v>
      </c>
      <c r="I12982">
        <v>1731.55664935973</v>
      </c>
    </row>
    <row r="12983" spans="1:9" x14ac:dyDescent="0.25">
      <c r="A12983" t="s">
        <v>86</v>
      </c>
      <c r="B12983">
        <v>2004</v>
      </c>
      <c r="C12983">
        <v>9</v>
      </c>
      <c r="D12983">
        <v>1853.5866295451799</v>
      </c>
      <c r="E12983">
        <v>8798.6292991462797</v>
      </c>
      <c r="F12983">
        <v>580.85888066867801</v>
      </c>
      <c r="G12983">
        <v>284.63836222619102</v>
      </c>
      <c r="H12983">
        <v>2831.2732109901399</v>
      </c>
      <c r="I12983">
        <v>1336.0828234185501</v>
      </c>
    </row>
    <row r="12984" spans="1:9" x14ac:dyDescent="0.25">
      <c r="A12984" t="s">
        <v>86</v>
      </c>
      <c r="B12984">
        <v>2004</v>
      </c>
      <c r="C12984">
        <v>10</v>
      </c>
      <c r="D12984">
        <v>1315.7408027359199</v>
      </c>
      <c r="E12984">
        <v>10013.6655335139</v>
      </c>
      <c r="F12984">
        <v>2795.0867945517198</v>
      </c>
      <c r="G12984">
        <v>1418.8453040644899</v>
      </c>
      <c r="H12984">
        <v>5416.1777565345701</v>
      </c>
      <c r="I12984">
        <v>1193.5899547978099</v>
      </c>
    </row>
    <row r="12985" spans="1:9" x14ac:dyDescent="0.25">
      <c r="A12985" t="s">
        <v>86</v>
      </c>
      <c r="B12985">
        <v>2004</v>
      </c>
      <c r="C12985">
        <v>11</v>
      </c>
      <c r="D12985">
        <v>1264.17790967421</v>
      </c>
      <c r="E12985">
        <v>10243.3336372134</v>
      </c>
      <c r="F12985">
        <v>1671.9690871256601</v>
      </c>
      <c r="G12985">
        <v>835.99073481673202</v>
      </c>
      <c r="H12985">
        <v>3313.2891401742399</v>
      </c>
      <c r="I12985">
        <v>1145.23153643346</v>
      </c>
    </row>
    <row r="12986" spans="1:9" x14ac:dyDescent="0.25">
      <c r="A12986" t="s">
        <v>86</v>
      </c>
      <c r="B12986">
        <v>2004</v>
      </c>
      <c r="C12986">
        <v>12</v>
      </c>
      <c r="D12986">
        <v>1397.08730775094</v>
      </c>
      <c r="E12986">
        <v>10251.604688830401</v>
      </c>
      <c r="F12986">
        <v>2865.4525642680901</v>
      </c>
      <c r="G12986">
        <v>1450.69622652618</v>
      </c>
      <c r="H12986">
        <v>5768.8819578263501</v>
      </c>
      <c r="I12986">
        <v>1202.46498593604</v>
      </c>
    </row>
    <row r="12987" spans="1:9" x14ac:dyDescent="0.25">
      <c r="A12987" t="s">
        <v>86</v>
      </c>
      <c r="B12987">
        <v>2005</v>
      </c>
      <c r="C12987">
        <v>1</v>
      </c>
      <c r="D12987">
        <v>1831.4505148312401</v>
      </c>
      <c r="E12987">
        <v>10325.4814805969</v>
      </c>
      <c r="F12987">
        <v>1029.2168499086099</v>
      </c>
      <c r="G12987">
        <v>518.50195672913105</v>
      </c>
      <c r="H12987">
        <v>2008.49055327366</v>
      </c>
      <c r="I12987">
        <v>1489.64572795597</v>
      </c>
    </row>
    <row r="12988" spans="1:9" x14ac:dyDescent="0.25">
      <c r="A12988" t="s">
        <v>86</v>
      </c>
      <c r="B12988">
        <v>2005</v>
      </c>
      <c r="C12988">
        <v>2</v>
      </c>
      <c r="D12988">
        <v>2029.98645685732</v>
      </c>
      <c r="E12988">
        <v>10190.24002879</v>
      </c>
      <c r="F12988">
        <v>860.03520898894101</v>
      </c>
      <c r="G12988">
        <v>434.24246359626801</v>
      </c>
      <c r="H12988">
        <v>2014.10736131577</v>
      </c>
      <c r="I12988">
        <v>1615.42118120485</v>
      </c>
    </row>
    <row r="12989" spans="1:9" x14ac:dyDescent="0.25">
      <c r="A12989" t="s">
        <v>86</v>
      </c>
      <c r="B12989">
        <v>2005</v>
      </c>
      <c r="C12989">
        <v>3</v>
      </c>
      <c r="D12989">
        <v>3271.1042099567999</v>
      </c>
      <c r="E12989">
        <v>9959.3887552594006</v>
      </c>
      <c r="F12989">
        <v>354.98114076042401</v>
      </c>
      <c r="G12989">
        <v>175.785682253814</v>
      </c>
      <c r="H12989">
        <v>1370.0526234629001</v>
      </c>
      <c r="I12989">
        <v>2633.0011245280398</v>
      </c>
    </row>
    <row r="12990" spans="1:9" x14ac:dyDescent="0.25">
      <c r="A12990" t="s">
        <v>86</v>
      </c>
      <c r="B12990">
        <v>2005</v>
      </c>
      <c r="C12990">
        <v>4</v>
      </c>
      <c r="D12990">
        <v>3450.6898033951102</v>
      </c>
      <c r="E12990">
        <v>9882.5563103447003</v>
      </c>
      <c r="F12990">
        <v>1316.2149088466001</v>
      </c>
      <c r="G12990">
        <v>658.88332747305196</v>
      </c>
      <c r="H12990">
        <v>4131.23289307097</v>
      </c>
      <c r="I12990">
        <v>2976.54058094538</v>
      </c>
    </row>
    <row r="12991" spans="1:9" x14ac:dyDescent="0.25">
      <c r="A12991" t="s">
        <v>86</v>
      </c>
      <c r="B12991">
        <v>2005</v>
      </c>
      <c r="C12991">
        <v>5</v>
      </c>
      <c r="D12991">
        <v>4449.4545055260096</v>
      </c>
      <c r="E12991">
        <v>9145.6100885597298</v>
      </c>
      <c r="F12991">
        <v>173.69416104159299</v>
      </c>
      <c r="G12991">
        <v>82.032570390769195</v>
      </c>
      <c r="H12991">
        <v>1500.8130798083901</v>
      </c>
      <c r="I12991">
        <v>3615.59050185564</v>
      </c>
    </row>
    <row r="12992" spans="1:9" x14ac:dyDescent="0.25">
      <c r="A12992" t="s">
        <v>86</v>
      </c>
      <c r="B12992">
        <v>2005</v>
      </c>
      <c r="C12992">
        <v>6</v>
      </c>
      <c r="D12992">
        <v>4107.7106801564996</v>
      </c>
      <c r="E12992">
        <v>8260.0567719656992</v>
      </c>
      <c r="F12992">
        <v>145.314204929509</v>
      </c>
      <c r="G12992">
        <v>69.588761152580602</v>
      </c>
      <c r="H12992">
        <v>943.67826056902402</v>
      </c>
      <c r="I12992">
        <v>2804.7155091753102</v>
      </c>
    </row>
    <row r="12993" spans="1:9" x14ac:dyDescent="0.25">
      <c r="A12993" t="s">
        <v>86</v>
      </c>
      <c r="B12993">
        <v>2005</v>
      </c>
      <c r="C12993">
        <v>7</v>
      </c>
      <c r="D12993">
        <v>3630.25887970652</v>
      </c>
      <c r="E12993">
        <v>8022.5162115869198</v>
      </c>
      <c r="F12993">
        <v>166.87010800654099</v>
      </c>
      <c r="G12993">
        <v>79.586361739949098</v>
      </c>
      <c r="H12993">
        <v>1550.01700427214</v>
      </c>
      <c r="I12993">
        <v>2272.2578389156201</v>
      </c>
    </row>
    <row r="12994" spans="1:9" x14ac:dyDescent="0.25">
      <c r="A12994" t="s">
        <v>86</v>
      </c>
      <c r="B12994">
        <v>2005</v>
      </c>
      <c r="C12994">
        <v>8</v>
      </c>
      <c r="D12994">
        <v>2460.8154188189401</v>
      </c>
      <c r="E12994">
        <v>8845.4662060940609</v>
      </c>
      <c r="F12994">
        <v>641.40467053628799</v>
      </c>
      <c r="G12994">
        <v>307.58348022807797</v>
      </c>
      <c r="H12994">
        <v>3456.65658233458</v>
      </c>
      <c r="I12994">
        <v>1784.8665511361301</v>
      </c>
    </row>
    <row r="12995" spans="1:9" x14ac:dyDescent="0.25">
      <c r="A12995" t="s">
        <v>86</v>
      </c>
      <c r="B12995">
        <v>2005</v>
      </c>
      <c r="C12995">
        <v>9</v>
      </c>
      <c r="D12995">
        <v>1680.3371193958801</v>
      </c>
      <c r="E12995">
        <v>10019.997818378801</v>
      </c>
      <c r="F12995">
        <v>1475.80471982309</v>
      </c>
      <c r="G12995">
        <v>741.83379632373101</v>
      </c>
      <c r="H12995">
        <v>3478.70770385987</v>
      </c>
      <c r="I12995">
        <v>1524.6617123835699</v>
      </c>
    </row>
    <row r="12996" spans="1:9" x14ac:dyDescent="0.25">
      <c r="A12996" t="s">
        <v>86</v>
      </c>
      <c r="B12996">
        <v>2005</v>
      </c>
      <c r="C12996">
        <v>10</v>
      </c>
      <c r="D12996">
        <v>1284.92963525615</v>
      </c>
      <c r="E12996">
        <v>10211.623083497499</v>
      </c>
      <c r="F12996">
        <v>2912.1345968985802</v>
      </c>
      <c r="G12996">
        <v>1460.49796673279</v>
      </c>
      <c r="H12996">
        <v>5513.7470034067601</v>
      </c>
      <c r="I12996">
        <v>1212.4438825397799</v>
      </c>
    </row>
    <row r="12997" spans="1:9" x14ac:dyDescent="0.25">
      <c r="A12997" t="s">
        <v>86</v>
      </c>
      <c r="B12997">
        <v>2005</v>
      </c>
      <c r="C12997">
        <v>11</v>
      </c>
      <c r="D12997">
        <v>1113.9592534333899</v>
      </c>
      <c r="E12997">
        <v>10316.080438938799</v>
      </c>
      <c r="F12997">
        <v>3639.0978790782801</v>
      </c>
      <c r="G12997">
        <v>1849.74719055115</v>
      </c>
      <c r="H12997">
        <v>6950.2993484899898</v>
      </c>
      <c r="I12997">
        <v>1039.59785560558</v>
      </c>
    </row>
    <row r="12998" spans="1:9" x14ac:dyDescent="0.25">
      <c r="A12998" t="s">
        <v>86</v>
      </c>
      <c r="B12998">
        <v>2005</v>
      </c>
      <c r="C12998">
        <v>12</v>
      </c>
      <c r="D12998">
        <v>1248.65096916177</v>
      </c>
      <c r="E12998">
        <v>10274.6952766129</v>
      </c>
      <c r="F12998">
        <v>2576.1563597354002</v>
      </c>
      <c r="G12998">
        <v>1292.98993209779</v>
      </c>
      <c r="H12998">
        <v>4511.0845053761104</v>
      </c>
      <c r="I12998">
        <v>1090.3709138255299</v>
      </c>
    </row>
    <row r="12999" spans="1:9" x14ac:dyDescent="0.25">
      <c r="A12999" t="s">
        <v>86</v>
      </c>
      <c r="B12999">
        <v>2006</v>
      </c>
      <c r="C12999">
        <v>1</v>
      </c>
      <c r="D12999">
        <v>1638.52354787119</v>
      </c>
      <c r="E12999">
        <v>10282.958278648101</v>
      </c>
      <c r="F12999">
        <v>790.674212785588</v>
      </c>
      <c r="G12999">
        <v>399.82947307136698</v>
      </c>
      <c r="H12999">
        <v>1603.8299816676799</v>
      </c>
      <c r="I12999">
        <v>1339.3272602313</v>
      </c>
    </row>
    <row r="13000" spans="1:9" x14ac:dyDescent="0.25">
      <c r="A13000" t="s">
        <v>86</v>
      </c>
      <c r="B13000">
        <v>2006</v>
      </c>
      <c r="C13000">
        <v>2</v>
      </c>
      <c r="D13000">
        <v>2184.974299432</v>
      </c>
      <c r="E13000">
        <v>10222.222284055601</v>
      </c>
      <c r="F13000">
        <v>831.47209738050299</v>
      </c>
      <c r="G13000">
        <v>421.18280189281398</v>
      </c>
      <c r="H13000">
        <v>2122.6695895738198</v>
      </c>
      <c r="I13000">
        <v>1735.99756050873</v>
      </c>
    </row>
    <row r="13001" spans="1:9" x14ac:dyDescent="0.25">
      <c r="A13001" t="s">
        <v>86</v>
      </c>
      <c r="B13001">
        <v>2006</v>
      </c>
      <c r="C13001">
        <v>3</v>
      </c>
      <c r="D13001">
        <v>2775.9854004469798</v>
      </c>
      <c r="E13001">
        <v>10273.163128373</v>
      </c>
      <c r="F13001">
        <v>1165.44797619002</v>
      </c>
      <c r="G13001">
        <v>590.17004437713695</v>
      </c>
      <c r="H13001">
        <v>2584.32521919996</v>
      </c>
      <c r="I13001">
        <v>2351.8393654841002</v>
      </c>
    </row>
    <row r="13002" spans="1:9" x14ac:dyDescent="0.25">
      <c r="A13002" t="s">
        <v>86</v>
      </c>
      <c r="B13002">
        <v>2006</v>
      </c>
      <c r="C13002">
        <v>4</v>
      </c>
      <c r="D13002">
        <v>3817.1335639133799</v>
      </c>
      <c r="E13002">
        <v>9382.6364077423095</v>
      </c>
      <c r="F13002">
        <v>189.348483394711</v>
      </c>
      <c r="G13002">
        <v>90.333555577424093</v>
      </c>
      <c r="H13002">
        <v>1724.5408954412901</v>
      </c>
      <c r="I13002">
        <v>3029.5769686343001</v>
      </c>
    </row>
    <row r="13003" spans="1:9" x14ac:dyDescent="0.25">
      <c r="A13003" t="s">
        <v>86</v>
      </c>
      <c r="B13003">
        <v>2006</v>
      </c>
      <c r="C13003">
        <v>5</v>
      </c>
      <c r="D13003">
        <v>4174.2069869605202</v>
      </c>
      <c r="E13003">
        <v>9035.2494545402496</v>
      </c>
      <c r="F13003">
        <v>230.78799983788801</v>
      </c>
      <c r="G13003">
        <v>110.186818765602</v>
      </c>
      <c r="H13003">
        <v>1755.2876796211001</v>
      </c>
      <c r="I13003">
        <v>3284.6767113708102</v>
      </c>
    </row>
    <row r="13004" spans="1:9" x14ac:dyDescent="0.25">
      <c r="A13004" t="s">
        <v>86</v>
      </c>
      <c r="B13004">
        <v>2006</v>
      </c>
      <c r="C13004">
        <v>6</v>
      </c>
      <c r="D13004">
        <v>4015.3193022896198</v>
      </c>
      <c r="E13004">
        <v>8678.7004884592498</v>
      </c>
      <c r="F13004">
        <v>186.133423903893</v>
      </c>
      <c r="G13004">
        <v>89.388656553246904</v>
      </c>
      <c r="H13004">
        <v>1006.94068716298</v>
      </c>
      <c r="I13004">
        <v>2958.2153530242999</v>
      </c>
    </row>
    <row r="13005" spans="1:9" x14ac:dyDescent="0.25">
      <c r="A13005" t="s">
        <v>86</v>
      </c>
      <c r="B13005">
        <v>2006</v>
      </c>
      <c r="C13005">
        <v>7</v>
      </c>
      <c r="D13005">
        <v>3869.1573113775698</v>
      </c>
      <c r="E13005">
        <v>7859.7134864015898</v>
      </c>
      <c r="F13005">
        <v>163.29256071508101</v>
      </c>
      <c r="G13005">
        <v>77.511130968053095</v>
      </c>
      <c r="H13005">
        <v>1251.72017968209</v>
      </c>
      <c r="I13005">
        <v>2303.0685601835899</v>
      </c>
    </row>
    <row r="13006" spans="1:9" x14ac:dyDescent="0.25">
      <c r="A13006" t="s">
        <v>86</v>
      </c>
      <c r="B13006">
        <v>2006</v>
      </c>
      <c r="C13006">
        <v>8</v>
      </c>
      <c r="D13006">
        <v>2437.7967579036899</v>
      </c>
      <c r="E13006">
        <v>8604.6659823795308</v>
      </c>
      <c r="F13006">
        <v>367.10225121741502</v>
      </c>
      <c r="G13006">
        <v>172.76643554887701</v>
      </c>
      <c r="H13006">
        <v>2436.58270898506</v>
      </c>
      <c r="I13006">
        <v>1706.0125165394099</v>
      </c>
    </row>
    <row r="13007" spans="1:9" x14ac:dyDescent="0.25">
      <c r="A13007" t="s">
        <v>86</v>
      </c>
      <c r="B13007">
        <v>2006</v>
      </c>
      <c r="C13007">
        <v>9</v>
      </c>
      <c r="D13007">
        <v>1884.79477049094</v>
      </c>
      <c r="E13007">
        <v>9571.4158915599</v>
      </c>
      <c r="F13007">
        <v>1763.5026844762101</v>
      </c>
      <c r="G13007">
        <v>869.72827394507601</v>
      </c>
      <c r="H13007">
        <v>4785.5693081666004</v>
      </c>
      <c r="I13007">
        <v>1567.8630204716301</v>
      </c>
    </row>
    <row r="13008" spans="1:9" x14ac:dyDescent="0.25">
      <c r="A13008" t="s">
        <v>86</v>
      </c>
      <c r="B13008">
        <v>2006</v>
      </c>
      <c r="C13008">
        <v>10</v>
      </c>
      <c r="D13008">
        <v>1535.0942818700701</v>
      </c>
      <c r="E13008">
        <v>10279.4488105644</v>
      </c>
      <c r="F13008">
        <v>552.29957857327702</v>
      </c>
      <c r="G13008">
        <v>275.254071798084</v>
      </c>
      <c r="H13008">
        <v>1238.1989535668699</v>
      </c>
      <c r="I13008">
        <v>1433.2288705311801</v>
      </c>
    </row>
    <row r="13009" spans="1:9" x14ac:dyDescent="0.25">
      <c r="A13009" t="s">
        <v>86</v>
      </c>
      <c r="B13009">
        <v>2006</v>
      </c>
      <c r="C13009">
        <v>11</v>
      </c>
      <c r="D13009">
        <v>1395.4056507018599</v>
      </c>
      <c r="E13009">
        <v>10261.5718298053</v>
      </c>
      <c r="F13009">
        <v>1118.2833809830699</v>
      </c>
      <c r="G13009">
        <v>566.74118351838399</v>
      </c>
      <c r="H13009">
        <v>1931.3133895932599</v>
      </c>
      <c r="I13009">
        <v>1260.84347217084</v>
      </c>
    </row>
    <row r="13010" spans="1:9" x14ac:dyDescent="0.25">
      <c r="A13010" t="s">
        <v>86</v>
      </c>
      <c r="B13010">
        <v>2006</v>
      </c>
      <c r="C13010">
        <v>12</v>
      </c>
      <c r="D13010">
        <v>1558.8483586244799</v>
      </c>
      <c r="E13010">
        <v>10281.013658202701</v>
      </c>
      <c r="F13010">
        <v>1100.1468487823599</v>
      </c>
      <c r="G13010">
        <v>547.24175472717002</v>
      </c>
      <c r="H13010">
        <v>2341.2655934335098</v>
      </c>
      <c r="I13010">
        <v>1335.0883209839701</v>
      </c>
    </row>
    <row r="13011" spans="1:9" x14ac:dyDescent="0.25">
      <c r="A13011" t="s">
        <v>86</v>
      </c>
      <c r="B13011">
        <v>2007</v>
      </c>
      <c r="C13011">
        <v>1</v>
      </c>
      <c r="D13011">
        <v>2082.48472698559</v>
      </c>
      <c r="E13011">
        <v>10313.916408106699</v>
      </c>
      <c r="F13011">
        <v>612.35310301611003</v>
      </c>
      <c r="G13011">
        <v>308.22444335979202</v>
      </c>
      <c r="H13011">
        <v>1429.06279649369</v>
      </c>
      <c r="I13011">
        <v>1667.28953356539</v>
      </c>
    </row>
    <row r="13012" spans="1:9" x14ac:dyDescent="0.25">
      <c r="A13012" t="s">
        <v>86</v>
      </c>
      <c r="B13012">
        <v>2007</v>
      </c>
      <c r="C13012">
        <v>2</v>
      </c>
      <c r="D13012">
        <v>2452.6856892350802</v>
      </c>
      <c r="E13012">
        <v>10230.9019380229</v>
      </c>
      <c r="F13012">
        <v>1097.2868821382001</v>
      </c>
      <c r="G13012">
        <v>558.43955084511299</v>
      </c>
      <c r="H13012">
        <v>2677.1995139609498</v>
      </c>
      <c r="I13012">
        <v>1943.5512922518401</v>
      </c>
    </row>
    <row r="13013" spans="1:9" x14ac:dyDescent="0.25">
      <c r="A13013" t="s">
        <v>86</v>
      </c>
      <c r="B13013">
        <v>2007</v>
      </c>
      <c r="C13013">
        <v>3</v>
      </c>
      <c r="D13013">
        <v>3156.8083451081902</v>
      </c>
      <c r="E13013">
        <v>9982.8529298379508</v>
      </c>
      <c r="F13013">
        <v>959.36088110993398</v>
      </c>
      <c r="G13013">
        <v>474.15278526623598</v>
      </c>
      <c r="H13013">
        <v>3112.5894321735</v>
      </c>
      <c r="I13013">
        <v>2532.4224120255499</v>
      </c>
    </row>
    <row r="13014" spans="1:9" x14ac:dyDescent="0.25">
      <c r="A13014" t="s">
        <v>86</v>
      </c>
      <c r="B13014">
        <v>2007</v>
      </c>
      <c r="C13014">
        <v>4</v>
      </c>
      <c r="D13014">
        <v>4601.0280119365598</v>
      </c>
      <c r="E13014">
        <v>9270.6858890661606</v>
      </c>
      <c r="F13014">
        <v>280.13995769544601</v>
      </c>
      <c r="G13014">
        <v>134.91963139141399</v>
      </c>
      <c r="H13014">
        <v>659.85015846022895</v>
      </c>
      <c r="I13014">
        <v>3557.7041066755201</v>
      </c>
    </row>
    <row r="13015" spans="1:9" x14ac:dyDescent="0.25">
      <c r="A13015" t="s">
        <v>86</v>
      </c>
      <c r="B13015">
        <v>2007</v>
      </c>
      <c r="C13015">
        <v>5</v>
      </c>
      <c r="D13015">
        <v>4410.3426358945399</v>
      </c>
      <c r="E13015">
        <v>8290.6426817997708</v>
      </c>
      <c r="F13015">
        <v>194.290210330088</v>
      </c>
      <c r="G13015">
        <v>91.633504052333095</v>
      </c>
      <c r="H13015">
        <v>2107.3708863238799</v>
      </c>
      <c r="I13015">
        <v>2973.6301978522501</v>
      </c>
    </row>
    <row r="13016" spans="1:9" x14ac:dyDescent="0.25">
      <c r="A13016" t="s">
        <v>86</v>
      </c>
      <c r="B13016">
        <v>2007</v>
      </c>
      <c r="C13016">
        <v>6</v>
      </c>
      <c r="D13016">
        <v>3739.9374372326101</v>
      </c>
      <c r="E13016">
        <v>8549.8618634835893</v>
      </c>
      <c r="F13016">
        <v>239.570617310193</v>
      </c>
      <c r="G13016">
        <v>112.978348723122</v>
      </c>
      <c r="H13016">
        <v>1559.19816008467</v>
      </c>
      <c r="I13016">
        <v>2734.1660464443598</v>
      </c>
    </row>
    <row r="13017" spans="1:9" x14ac:dyDescent="0.25">
      <c r="A13017" t="s">
        <v>86</v>
      </c>
      <c r="B13017">
        <v>2007</v>
      </c>
      <c r="C13017">
        <v>7</v>
      </c>
      <c r="D13017">
        <v>3882.7561511931399</v>
      </c>
      <c r="E13017">
        <v>7440.3226004814196</v>
      </c>
      <c r="F13017">
        <v>153.142259725358</v>
      </c>
      <c r="G13017">
        <v>72.461213381169898</v>
      </c>
      <c r="H13017">
        <v>152.72250708372499</v>
      </c>
      <c r="I13017">
        <v>2037.81461880963</v>
      </c>
    </row>
    <row r="13018" spans="1:9" x14ac:dyDescent="0.25">
      <c r="A13018" t="s">
        <v>86</v>
      </c>
      <c r="B13018">
        <v>2007</v>
      </c>
      <c r="C13018">
        <v>8</v>
      </c>
      <c r="D13018">
        <v>2612.70584374174</v>
      </c>
      <c r="E13018">
        <v>7782.1923849940404</v>
      </c>
      <c r="F13018">
        <v>191.498293026629</v>
      </c>
      <c r="G13018">
        <v>90.998094691240098</v>
      </c>
      <c r="H13018">
        <v>1920.8800850785001</v>
      </c>
      <c r="I13018">
        <v>1499.57377852319</v>
      </c>
    </row>
    <row r="13019" spans="1:9" x14ac:dyDescent="0.25">
      <c r="A13019" t="s">
        <v>86</v>
      </c>
      <c r="B13019">
        <v>2007</v>
      </c>
      <c r="C13019">
        <v>9</v>
      </c>
      <c r="D13019">
        <v>1878.8379951407501</v>
      </c>
      <c r="E13019">
        <v>9007.9913933016906</v>
      </c>
      <c r="F13019">
        <v>374.696851783726</v>
      </c>
      <c r="G13019">
        <v>183.541860546923</v>
      </c>
      <c r="H13019">
        <v>2104.3079663970798</v>
      </c>
      <c r="I13019">
        <v>1437.84074919399</v>
      </c>
    </row>
    <row r="13020" spans="1:9" x14ac:dyDescent="0.25">
      <c r="A13020" t="s">
        <v>86</v>
      </c>
      <c r="B13020">
        <v>2007</v>
      </c>
      <c r="C13020">
        <v>10</v>
      </c>
      <c r="D13020">
        <v>1429.0432524548501</v>
      </c>
      <c r="E13020">
        <v>9965.4426677240008</v>
      </c>
      <c r="F13020">
        <v>1846.46392809025</v>
      </c>
      <c r="G13020">
        <v>923.54906204237898</v>
      </c>
      <c r="H13020">
        <v>3717.8106146088799</v>
      </c>
      <c r="I13020">
        <v>1277.5083183304901</v>
      </c>
    </row>
    <row r="13021" spans="1:9" x14ac:dyDescent="0.25">
      <c r="A13021" t="s">
        <v>86</v>
      </c>
      <c r="B13021">
        <v>2007</v>
      </c>
      <c r="C13021">
        <v>11</v>
      </c>
      <c r="D13021">
        <v>1263.8847264001099</v>
      </c>
      <c r="E13021">
        <v>10152.1300460844</v>
      </c>
      <c r="F13021">
        <v>791.69942399669196</v>
      </c>
      <c r="G13021">
        <v>387.45729102173402</v>
      </c>
      <c r="H13021">
        <v>1655.97890867203</v>
      </c>
      <c r="I13021">
        <v>1140.2715342403701</v>
      </c>
    </row>
    <row r="13022" spans="1:9" x14ac:dyDescent="0.25">
      <c r="A13022" t="s">
        <v>86</v>
      </c>
      <c r="B13022">
        <v>2007</v>
      </c>
      <c r="C13022">
        <v>12</v>
      </c>
      <c r="D13022">
        <v>1460.96525569507</v>
      </c>
      <c r="E13022">
        <v>10429.9857946309</v>
      </c>
      <c r="F13022">
        <v>1030.7623533347601</v>
      </c>
      <c r="G13022">
        <v>522.00229437449502</v>
      </c>
      <c r="H13022">
        <v>2088.6504080268201</v>
      </c>
      <c r="I13022">
        <v>1283.01807196239</v>
      </c>
    </row>
    <row r="13023" spans="1:9" x14ac:dyDescent="0.25">
      <c r="A13023" t="s">
        <v>86</v>
      </c>
      <c r="B13023">
        <v>2008</v>
      </c>
      <c r="C13023">
        <v>1</v>
      </c>
      <c r="D13023">
        <v>1836.3405582994101</v>
      </c>
      <c r="E13023">
        <v>10323.729612549099</v>
      </c>
      <c r="F13023">
        <v>2013.4432990610901</v>
      </c>
      <c r="G13023">
        <v>1008.96652538895</v>
      </c>
      <c r="H13023">
        <v>3696.9714546833702</v>
      </c>
      <c r="I13023">
        <v>1488.35409448416</v>
      </c>
    </row>
    <row r="13024" spans="1:9" x14ac:dyDescent="0.25">
      <c r="A13024" t="s">
        <v>86</v>
      </c>
      <c r="B13024">
        <v>2008</v>
      </c>
      <c r="C13024">
        <v>2</v>
      </c>
      <c r="D13024">
        <v>2422.0906440520898</v>
      </c>
      <c r="E13024">
        <v>9852.4035034655899</v>
      </c>
      <c r="F13024">
        <v>1432.69234015447</v>
      </c>
      <c r="G13024">
        <v>716.07778526042</v>
      </c>
      <c r="H13024">
        <v>2654.0521433437498</v>
      </c>
      <c r="I13024">
        <v>1837.31091350726</v>
      </c>
    </row>
    <row r="13025" spans="1:9" x14ac:dyDescent="0.25">
      <c r="A13025" t="s">
        <v>86</v>
      </c>
      <c r="B13025">
        <v>2008</v>
      </c>
      <c r="C13025">
        <v>3</v>
      </c>
      <c r="D13025">
        <v>3056.4287117435701</v>
      </c>
      <c r="E13025">
        <v>9872.3771634803707</v>
      </c>
      <c r="F13025">
        <v>1101.6307682880899</v>
      </c>
      <c r="G13025">
        <v>549.10832712727301</v>
      </c>
      <c r="H13025">
        <v>3756.6853862846001</v>
      </c>
      <c r="I13025">
        <v>2456.3373419306899</v>
      </c>
    </row>
    <row r="13026" spans="1:9" x14ac:dyDescent="0.25">
      <c r="A13026" t="s">
        <v>86</v>
      </c>
      <c r="B13026">
        <v>2008</v>
      </c>
      <c r="C13026">
        <v>4</v>
      </c>
      <c r="D13026">
        <v>3389.1385732866402</v>
      </c>
      <c r="E13026">
        <v>10035.2755979018</v>
      </c>
      <c r="F13026">
        <v>966.354064615325</v>
      </c>
      <c r="G13026">
        <v>483.076287764619</v>
      </c>
      <c r="H13026">
        <v>3506.3694950374202</v>
      </c>
      <c r="I13026">
        <v>2980.2716895711101</v>
      </c>
    </row>
    <row r="13027" spans="1:9" x14ac:dyDescent="0.25">
      <c r="A13027" t="s">
        <v>86</v>
      </c>
      <c r="B13027">
        <v>2008</v>
      </c>
      <c r="C13027">
        <v>5</v>
      </c>
      <c r="D13027">
        <v>3879.96285865137</v>
      </c>
      <c r="E13027">
        <v>9637.8572811897302</v>
      </c>
      <c r="F13027">
        <v>626.08784321094402</v>
      </c>
      <c r="G13027">
        <v>308.73512839292698</v>
      </c>
      <c r="H13027">
        <v>3429.94083327728</v>
      </c>
      <c r="I13027">
        <v>3390.87780326549</v>
      </c>
    </row>
    <row r="13028" spans="1:9" x14ac:dyDescent="0.25">
      <c r="A13028" t="s">
        <v>86</v>
      </c>
      <c r="B13028">
        <v>2008</v>
      </c>
      <c r="C13028">
        <v>6</v>
      </c>
      <c r="D13028">
        <v>3608.0977215502799</v>
      </c>
      <c r="E13028">
        <v>10001.974182869701</v>
      </c>
      <c r="F13028">
        <v>557.55795473054002</v>
      </c>
      <c r="G13028">
        <v>268.327029721499</v>
      </c>
      <c r="H13028">
        <v>2186.8723077527402</v>
      </c>
      <c r="I13028">
        <v>3377.2577529574</v>
      </c>
    </row>
    <row r="13029" spans="1:9" x14ac:dyDescent="0.25">
      <c r="A13029" t="s">
        <v>86</v>
      </c>
      <c r="B13029">
        <v>2008</v>
      </c>
      <c r="C13029">
        <v>7</v>
      </c>
      <c r="D13029">
        <v>3456.4878404036899</v>
      </c>
      <c r="E13029">
        <v>8487.5592554315099</v>
      </c>
      <c r="F13029">
        <v>153.93720251870599</v>
      </c>
      <c r="G13029">
        <v>72.975557947691101</v>
      </c>
      <c r="H13029">
        <v>308.413122449475</v>
      </c>
      <c r="I13029">
        <v>2503.9209564583398</v>
      </c>
    </row>
    <row r="13030" spans="1:9" x14ac:dyDescent="0.25">
      <c r="A13030" t="s">
        <v>86</v>
      </c>
      <c r="B13030">
        <v>2008</v>
      </c>
      <c r="C13030">
        <v>8</v>
      </c>
      <c r="D13030">
        <v>2839.7973327422601</v>
      </c>
      <c r="E13030">
        <v>7933.1750176307696</v>
      </c>
      <c r="F13030">
        <v>146.40662783216601</v>
      </c>
      <c r="G13030">
        <v>70.026316267232602</v>
      </c>
      <c r="H13030">
        <v>448.39765063631103</v>
      </c>
      <c r="I13030">
        <v>1737.51576061424</v>
      </c>
    </row>
    <row r="13031" spans="1:9" x14ac:dyDescent="0.25">
      <c r="A13031" t="s">
        <v>86</v>
      </c>
      <c r="B13031">
        <v>2008</v>
      </c>
      <c r="C13031">
        <v>9</v>
      </c>
      <c r="D13031">
        <v>1682.2362086800299</v>
      </c>
      <c r="E13031">
        <v>8422.2630422094699</v>
      </c>
      <c r="F13031">
        <v>243.04020521782201</v>
      </c>
      <c r="G13031">
        <v>114.758823856177</v>
      </c>
      <c r="H13031">
        <v>1471.39305007283</v>
      </c>
      <c r="I13031">
        <v>1127.15611909118</v>
      </c>
    </row>
    <row r="13032" spans="1:9" x14ac:dyDescent="0.25">
      <c r="A13032" t="s">
        <v>86</v>
      </c>
      <c r="B13032">
        <v>2008</v>
      </c>
      <c r="C13032">
        <v>10</v>
      </c>
      <c r="D13032">
        <v>1480.43999942958</v>
      </c>
      <c r="E13032">
        <v>9083.8769585589707</v>
      </c>
      <c r="F13032">
        <v>481.95144631601801</v>
      </c>
      <c r="G13032">
        <v>224.554801494179</v>
      </c>
      <c r="H13032">
        <v>1642.6909688569001</v>
      </c>
      <c r="I13032">
        <v>1152.5354329541999</v>
      </c>
    </row>
    <row r="13033" spans="1:9" x14ac:dyDescent="0.25">
      <c r="A13033" t="s">
        <v>86</v>
      </c>
      <c r="B13033">
        <v>2008</v>
      </c>
      <c r="C13033">
        <v>11</v>
      </c>
      <c r="D13033">
        <v>1200.5608124959499</v>
      </c>
      <c r="E13033">
        <v>10312.021652474001</v>
      </c>
      <c r="F13033">
        <v>2503.1786829879402</v>
      </c>
      <c r="G13033">
        <v>1247.1127696798401</v>
      </c>
      <c r="H13033">
        <v>4806.2205730386604</v>
      </c>
      <c r="I13033">
        <v>1101.5373341182001</v>
      </c>
    </row>
    <row r="13034" spans="1:9" x14ac:dyDescent="0.25">
      <c r="A13034" t="s">
        <v>86</v>
      </c>
      <c r="B13034">
        <v>2008</v>
      </c>
      <c r="C13034">
        <v>12</v>
      </c>
      <c r="D13034">
        <v>1271.0758757411299</v>
      </c>
      <c r="E13034">
        <v>10383.0534563933</v>
      </c>
      <c r="F13034">
        <v>2106.4897425518102</v>
      </c>
      <c r="G13034">
        <v>1047.78876301831</v>
      </c>
      <c r="H13034">
        <v>4083.7911588215602</v>
      </c>
      <c r="I13034">
        <v>1120.9840722316601</v>
      </c>
    </row>
    <row r="13035" spans="1:9" x14ac:dyDescent="0.25">
      <c r="A13035" t="s">
        <v>86</v>
      </c>
      <c r="B13035">
        <v>2009</v>
      </c>
      <c r="C13035">
        <v>1</v>
      </c>
      <c r="D13035">
        <v>1665.9953599022399</v>
      </c>
      <c r="E13035">
        <v>10437.5602511285</v>
      </c>
      <c r="F13035">
        <v>1260.5235368336701</v>
      </c>
      <c r="G13035">
        <v>632.43354452614506</v>
      </c>
      <c r="H13035">
        <v>2233.2158369182698</v>
      </c>
      <c r="I13035">
        <v>1385.4079260153101</v>
      </c>
    </row>
    <row r="13036" spans="1:9" x14ac:dyDescent="0.25">
      <c r="A13036" t="s">
        <v>86</v>
      </c>
      <c r="B13036">
        <v>2009</v>
      </c>
      <c r="C13036">
        <v>2</v>
      </c>
      <c r="D13036">
        <v>2183.08867966956</v>
      </c>
      <c r="E13036">
        <v>10348.675591891601</v>
      </c>
      <c r="F13036">
        <v>908.40915095545995</v>
      </c>
      <c r="G13036">
        <v>456.585112913317</v>
      </c>
      <c r="H13036">
        <v>1901.69161994364</v>
      </c>
      <c r="I13036">
        <v>1762.9703960653801</v>
      </c>
    </row>
    <row r="13037" spans="1:9" x14ac:dyDescent="0.25">
      <c r="A13037" t="s">
        <v>86</v>
      </c>
      <c r="B13037">
        <v>2009</v>
      </c>
      <c r="C13037">
        <v>3</v>
      </c>
      <c r="D13037">
        <v>3110.7142346097698</v>
      </c>
      <c r="E13037">
        <v>9899.9730756661993</v>
      </c>
      <c r="F13037">
        <v>872.06120657164797</v>
      </c>
      <c r="G13037">
        <v>438.88419438452502</v>
      </c>
      <c r="H13037">
        <v>3069.9806867308498</v>
      </c>
      <c r="I13037">
        <v>2482.2387629483901</v>
      </c>
    </row>
    <row r="13038" spans="1:9" x14ac:dyDescent="0.25">
      <c r="A13038" t="s">
        <v>86</v>
      </c>
      <c r="B13038">
        <v>2009</v>
      </c>
      <c r="C13038">
        <v>4</v>
      </c>
      <c r="D13038">
        <v>3370.70185191781</v>
      </c>
      <c r="E13038">
        <v>9858.0785983981295</v>
      </c>
      <c r="F13038">
        <v>403.68151429248002</v>
      </c>
      <c r="G13038">
        <v>192.234091101648</v>
      </c>
      <c r="H13038">
        <v>2059.7907224861101</v>
      </c>
      <c r="I13038">
        <v>2882.5072967657202</v>
      </c>
    </row>
    <row r="13039" spans="1:9" x14ac:dyDescent="0.25">
      <c r="A13039" t="s">
        <v>86</v>
      </c>
      <c r="B13039">
        <v>2009</v>
      </c>
      <c r="C13039">
        <v>5</v>
      </c>
      <c r="D13039">
        <v>4643.3775773945699</v>
      </c>
      <c r="E13039">
        <v>8813.5001190785297</v>
      </c>
      <c r="F13039">
        <v>158.83412833041299</v>
      </c>
      <c r="G13039">
        <v>76.183743223048694</v>
      </c>
      <c r="H13039">
        <v>862.58738101689596</v>
      </c>
      <c r="I13039">
        <v>3506.8467362038</v>
      </c>
    </row>
    <row r="13040" spans="1:9" x14ac:dyDescent="0.25">
      <c r="A13040" t="s">
        <v>86</v>
      </c>
      <c r="B13040">
        <v>2009</v>
      </c>
      <c r="C13040">
        <v>6</v>
      </c>
      <c r="D13040">
        <v>3562.0045026541602</v>
      </c>
      <c r="E13040">
        <v>8409.6600529161096</v>
      </c>
      <c r="F13040">
        <v>198.52845919755401</v>
      </c>
      <c r="G13040">
        <v>95.222493103034196</v>
      </c>
      <c r="H13040">
        <v>1675.47048834729</v>
      </c>
      <c r="I13040">
        <v>2502.4685683316702</v>
      </c>
    </row>
    <row r="13041" spans="1:9" x14ac:dyDescent="0.25">
      <c r="A13041" t="s">
        <v>86</v>
      </c>
      <c r="B13041">
        <v>2009</v>
      </c>
      <c r="C13041">
        <v>7</v>
      </c>
      <c r="D13041">
        <v>3443.76695572686</v>
      </c>
      <c r="E13041">
        <v>8044.2390095082101</v>
      </c>
      <c r="F13041">
        <v>149.25269719388899</v>
      </c>
      <c r="G13041">
        <v>71.242417266903203</v>
      </c>
      <c r="H13041">
        <v>352.37645139041501</v>
      </c>
      <c r="I13041">
        <v>2200.03933210585</v>
      </c>
    </row>
    <row r="13042" spans="1:9" x14ac:dyDescent="0.25">
      <c r="A13042" t="s">
        <v>86</v>
      </c>
      <c r="B13042">
        <v>2009</v>
      </c>
      <c r="C13042">
        <v>8</v>
      </c>
      <c r="D13042">
        <v>2876.94823843309</v>
      </c>
      <c r="E13042">
        <v>7514.0956815750096</v>
      </c>
      <c r="F13042">
        <v>161.51582855106199</v>
      </c>
      <c r="G13042">
        <v>77.478522832516205</v>
      </c>
      <c r="H13042">
        <v>382.14741181583901</v>
      </c>
      <c r="I13042">
        <v>1513.7539108559599</v>
      </c>
    </row>
    <row r="13043" spans="1:9" x14ac:dyDescent="0.25">
      <c r="A13043" t="s">
        <v>86</v>
      </c>
      <c r="B13043">
        <v>2009</v>
      </c>
      <c r="C13043">
        <v>9</v>
      </c>
      <c r="D13043">
        <v>1708.76970237247</v>
      </c>
      <c r="E13043">
        <v>7959.3871803889497</v>
      </c>
      <c r="F13043">
        <v>163.62751689753301</v>
      </c>
      <c r="G13043">
        <v>77.655424786758104</v>
      </c>
      <c r="H13043">
        <v>965.175324629074</v>
      </c>
      <c r="I13043">
        <v>1038.6862860933199</v>
      </c>
    </row>
    <row r="13044" spans="1:9" x14ac:dyDescent="0.25">
      <c r="A13044" t="s">
        <v>86</v>
      </c>
      <c r="B13044">
        <v>2009</v>
      </c>
      <c r="C13044">
        <v>10</v>
      </c>
      <c r="D13044">
        <v>1385.7757066244901</v>
      </c>
      <c r="E13044">
        <v>9053.3233324025095</v>
      </c>
      <c r="F13044">
        <v>598.09413651454497</v>
      </c>
      <c r="G13044">
        <v>283.068537580579</v>
      </c>
      <c r="H13044">
        <v>2148.0080031070001</v>
      </c>
      <c r="I13044">
        <v>1073.57291169623</v>
      </c>
    </row>
    <row r="13045" spans="1:9" x14ac:dyDescent="0.25">
      <c r="A13045" t="s">
        <v>86</v>
      </c>
      <c r="B13045">
        <v>2009</v>
      </c>
      <c r="C13045">
        <v>11</v>
      </c>
      <c r="D13045">
        <v>1189.1957731889499</v>
      </c>
      <c r="E13045">
        <v>10272.4746560196</v>
      </c>
      <c r="F13045">
        <v>1418.6603479650501</v>
      </c>
      <c r="G13045">
        <v>711.70130273843301</v>
      </c>
      <c r="H13045">
        <v>2776.3846305203101</v>
      </c>
      <c r="I13045">
        <v>1090.5963145364101</v>
      </c>
    </row>
    <row r="13046" spans="1:9" x14ac:dyDescent="0.25">
      <c r="A13046" t="s">
        <v>86</v>
      </c>
      <c r="B13046">
        <v>2009</v>
      </c>
      <c r="C13046">
        <v>12</v>
      </c>
      <c r="D13046">
        <v>1259.55467856327</v>
      </c>
      <c r="E13046">
        <v>10409.0808353093</v>
      </c>
      <c r="F13046">
        <v>2112.4248347187199</v>
      </c>
      <c r="G13046">
        <v>1058.26328514489</v>
      </c>
      <c r="H13046">
        <v>3862.2604020364702</v>
      </c>
      <c r="I13046">
        <v>1120.7627018340299</v>
      </c>
    </row>
    <row r="13047" spans="1:9" x14ac:dyDescent="0.25">
      <c r="A13047" t="s">
        <v>86</v>
      </c>
      <c r="B13047">
        <v>2010</v>
      </c>
      <c r="C13047">
        <v>1</v>
      </c>
      <c r="D13047">
        <v>1463.4331118247001</v>
      </c>
      <c r="E13047">
        <v>10359.721668263701</v>
      </c>
      <c r="F13047">
        <v>1367.35869340355</v>
      </c>
      <c r="G13047">
        <v>680.07375142970704</v>
      </c>
      <c r="H13047">
        <v>2667.3298334149399</v>
      </c>
      <c r="I13047">
        <v>1220.7147382047399</v>
      </c>
    </row>
    <row r="13048" spans="1:9" x14ac:dyDescent="0.25">
      <c r="A13048" t="s">
        <v>86</v>
      </c>
      <c r="B13048">
        <v>2010</v>
      </c>
      <c r="C13048">
        <v>2</v>
      </c>
      <c r="D13048">
        <v>1935.6449782259699</v>
      </c>
      <c r="E13048">
        <v>10421.407958469999</v>
      </c>
      <c r="F13048">
        <v>1196.70082904327</v>
      </c>
      <c r="G13048">
        <v>590.00734984433404</v>
      </c>
      <c r="H13048">
        <v>2621.67612706314</v>
      </c>
      <c r="I13048">
        <v>1593.2120975302901</v>
      </c>
    </row>
    <row r="13049" spans="1:9" x14ac:dyDescent="0.25">
      <c r="A13049" t="s">
        <v>86</v>
      </c>
      <c r="B13049">
        <v>2010</v>
      </c>
      <c r="C13049">
        <v>3</v>
      </c>
      <c r="D13049">
        <v>2819.10720007497</v>
      </c>
      <c r="E13049">
        <v>10176.183998996999</v>
      </c>
      <c r="F13049">
        <v>869.35461355238397</v>
      </c>
      <c r="G13049">
        <v>429.02514904355297</v>
      </c>
      <c r="H13049">
        <v>1975.52332125509</v>
      </c>
      <c r="I13049">
        <v>2357.7456144023499</v>
      </c>
    </row>
    <row r="13050" spans="1:9" x14ac:dyDescent="0.25">
      <c r="A13050" t="s">
        <v>86</v>
      </c>
      <c r="B13050">
        <v>2010</v>
      </c>
      <c r="C13050">
        <v>4</v>
      </c>
      <c r="D13050">
        <v>3533.5970694549301</v>
      </c>
      <c r="E13050">
        <v>9919.8080367183102</v>
      </c>
      <c r="F13050">
        <v>312.97547217010901</v>
      </c>
      <c r="G13050">
        <v>153.632227200209</v>
      </c>
      <c r="H13050">
        <v>2266.8387058058402</v>
      </c>
      <c r="I13050">
        <v>3056.6628926375201</v>
      </c>
    </row>
    <row r="13051" spans="1:9" x14ac:dyDescent="0.25">
      <c r="A13051" t="s">
        <v>86</v>
      </c>
      <c r="B13051">
        <v>2010</v>
      </c>
      <c r="C13051">
        <v>5</v>
      </c>
      <c r="D13051">
        <v>3520.8012024373902</v>
      </c>
      <c r="E13051">
        <v>9772.7480062205595</v>
      </c>
      <c r="F13051">
        <v>1253.4090483309701</v>
      </c>
      <c r="G13051">
        <v>636.73769804285405</v>
      </c>
      <c r="H13051">
        <v>3585.9667757000898</v>
      </c>
      <c r="I13051">
        <v>3146.3850229955601</v>
      </c>
    </row>
    <row r="13052" spans="1:9" x14ac:dyDescent="0.25">
      <c r="A13052" t="s">
        <v>86</v>
      </c>
      <c r="B13052">
        <v>2010</v>
      </c>
      <c r="C13052">
        <v>6</v>
      </c>
      <c r="D13052">
        <v>3588.9349025845599</v>
      </c>
      <c r="E13052">
        <v>8920.7200336251899</v>
      </c>
      <c r="F13052">
        <v>316.61302637872399</v>
      </c>
      <c r="G13052">
        <v>149.623316419101</v>
      </c>
      <c r="H13052">
        <v>2179.60263466282</v>
      </c>
      <c r="I13052">
        <v>2811.6889041956201</v>
      </c>
    </row>
    <row r="13053" spans="1:9" x14ac:dyDescent="0.25">
      <c r="A13053" t="s">
        <v>86</v>
      </c>
      <c r="B13053">
        <v>2010</v>
      </c>
      <c r="C13053">
        <v>7</v>
      </c>
      <c r="D13053">
        <v>3461.9205872254302</v>
      </c>
      <c r="E13053">
        <v>8283.1952911572298</v>
      </c>
      <c r="F13053">
        <v>148.33500465885501</v>
      </c>
      <c r="G13053">
        <v>70.921675186514307</v>
      </c>
      <c r="H13053">
        <v>816.63842853837696</v>
      </c>
      <c r="I13053">
        <v>2358.4006343065698</v>
      </c>
    </row>
    <row r="13054" spans="1:9" x14ac:dyDescent="0.25">
      <c r="A13054" t="s">
        <v>86</v>
      </c>
      <c r="B13054">
        <v>2010</v>
      </c>
      <c r="C13054">
        <v>8</v>
      </c>
      <c r="D13054">
        <v>2378.8941175535101</v>
      </c>
      <c r="E13054">
        <v>9254.4983449314805</v>
      </c>
      <c r="F13054">
        <v>293.67827014626198</v>
      </c>
      <c r="G13054">
        <v>142.04205897139499</v>
      </c>
      <c r="H13054">
        <v>2036.9063372450701</v>
      </c>
      <c r="I13054">
        <v>1909.5173537112701</v>
      </c>
    </row>
    <row r="13055" spans="1:9" x14ac:dyDescent="0.25">
      <c r="A13055" t="s">
        <v>86</v>
      </c>
      <c r="B13055">
        <v>2010</v>
      </c>
      <c r="C13055">
        <v>9</v>
      </c>
      <c r="D13055">
        <v>1633.5827368796699</v>
      </c>
      <c r="E13055">
        <v>9687.85241903733</v>
      </c>
      <c r="F13055">
        <v>402.43853036206201</v>
      </c>
      <c r="G13055">
        <v>197.228758775226</v>
      </c>
      <c r="H13055">
        <v>1497.94787183781</v>
      </c>
      <c r="I13055">
        <v>1408.0472647827601</v>
      </c>
    </row>
    <row r="13056" spans="1:9" x14ac:dyDescent="0.25">
      <c r="A13056" t="s">
        <v>86</v>
      </c>
      <c r="B13056">
        <v>2010</v>
      </c>
      <c r="C13056">
        <v>10</v>
      </c>
      <c r="D13056">
        <v>1202.81101555173</v>
      </c>
      <c r="E13056">
        <v>10152.614349519001</v>
      </c>
      <c r="F13056">
        <v>1555.7599788651901</v>
      </c>
      <c r="G13056">
        <v>791.74365166189398</v>
      </c>
      <c r="H13056">
        <v>2915.6792895633398</v>
      </c>
      <c r="I13056">
        <v>1122.5635383492599</v>
      </c>
    </row>
    <row r="13057" spans="1:9" x14ac:dyDescent="0.25">
      <c r="A13057" t="s">
        <v>86</v>
      </c>
      <c r="B13057">
        <v>2010</v>
      </c>
      <c r="C13057">
        <v>11</v>
      </c>
      <c r="D13057">
        <v>1081.3055103147301</v>
      </c>
      <c r="E13057">
        <v>10407.7179872995</v>
      </c>
      <c r="F13057">
        <v>3158.7741856586199</v>
      </c>
      <c r="G13057">
        <v>1595.70311137208</v>
      </c>
      <c r="H13057">
        <v>5853.1108619482602</v>
      </c>
      <c r="I13057">
        <v>1022.16318419191</v>
      </c>
    </row>
    <row r="13058" spans="1:9" x14ac:dyDescent="0.25">
      <c r="A13058" t="s">
        <v>86</v>
      </c>
      <c r="B13058">
        <v>2010</v>
      </c>
      <c r="C13058">
        <v>12</v>
      </c>
      <c r="D13058">
        <v>1171.29734281524</v>
      </c>
      <c r="E13058">
        <v>10529.296675224799</v>
      </c>
      <c r="F13058">
        <v>1486.9503759030599</v>
      </c>
      <c r="G13058">
        <v>746.37003423368105</v>
      </c>
      <c r="H13058">
        <v>2521.4733200361302</v>
      </c>
      <c r="I13058">
        <v>1059.9106367486299</v>
      </c>
    </row>
    <row r="13059" spans="1:9" x14ac:dyDescent="0.25">
      <c r="A13059" t="s">
        <v>86</v>
      </c>
      <c r="B13059">
        <v>2011</v>
      </c>
      <c r="C13059">
        <v>1</v>
      </c>
      <c r="D13059">
        <v>1581.96809107493</v>
      </c>
      <c r="E13059">
        <v>10461.849453963299</v>
      </c>
      <c r="F13059">
        <v>608.87371703675694</v>
      </c>
      <c r="G13059">
        <v>299.91304763155398</v>
      </c>
      <c r="H13059">
        <v>1006.10789905333</v>
      </c>
      <c r="I13059">
        <v>1324.04321301139</v>
      </c>
    </row>
    <row r="13060" spans="1:9" x14ac:dyDescent="0.25">
      <c r="A13060" t="s">
        <v>86</v>
      </c>
      <c r="B13060">
        <v>2011</v>
      </c>
      <c r="C13060">
        <v>2</v>
      </c>
      <c r="D13060">
        <v>2203.8709768215999</v>
      </c>
      <c r="E13060">
        <v>10247.875302389801</v>
      </c>
      <c r="F13060">
        <v>600.718253169543</v>
      </c>
      <c r="G13060">
        <v>297.84738926650101</v>
      </c>
      <c r="H13060">
        <v>1590.6244737986599</v>
      </c>
      <c r="I13060">
        <v>1755.3056452645501</v>
      </c>
    </row>
    <row r="13061" spans="1:9" x14ac:dyDescent="0.25">
      <c r="A13061" t="s">
        <v>86</v>
      </c>
      <c r="B13061">
        <v>2011</v>
      </c>
      <c r="C13061">
        <v>3</v>
      </c>
      <c r="D13061">
        <v>2872.4400938815602</v>
      </c>
      <c r="E13061">
        <v>10311.3150119861</v>
      </c>
      <c r="F13061">
        <v>1003.44000353414</v>
      </c>
      <c r="G13061">
        <v>495.10376755416701</v>
      </c>
      <c r="H13061">
        <v>2758.9126964765601</v>
      </c>
      <c r="I13061">
        <v>2437.93953271895</v>
      </c>
    </row>
    <row r="13062" spans="1:9" x14ac:dyDescent="0.25">
      <c r="A13062" t="s">
        <v>86</v>
      </c>
      <c r="B13062">
        <v>2011</v>
      </c>
      <c r="C13062">
        <v>4</v>
      </c>
      <c r="D13062">
        <v>4000.6402010843999</v>
      </c>
      <c r="E13062">
        <v>9063.5818315939396</v>
      </c>
      <c r="F13062">
        <v>147.35761140098199</v>
      </c>
      <c r="G13062">
        <v>70.478554722839206</v>
      </c>
      <c r="H13062">
        <v>415.32556718547397</v>
      </c>
      <c r="I13062">
        <v>3052.6319312223</v>
      </c>
    </row>
    <row r="13063" spans="1:9" x14ac:dyDescent="0.25">
      <c r="A13063" t="s">
        <v>86</v>
      </c>
      <c r="B13063">
        <v>2011</v>
      </c>
      <c r="C13063">
        <v>5</v>
      </c>
      <c r="D13063">
        <v>4460.1506649106304</v>
      </c>
      <c r="E13063">
        <v>8007.9362717088297</v>
      </c>
      <c r="F13063">
        <v>159.47326517434499</v>
      </c>
      <c r="G13063">
        <v>75.815026367549393</v>
      </c>
      <c r="H13063">
        <v>781.57314531974305</v>
      </c>
      <c r="I13063">
        <v>2819.0049885260501</v>
      </c>
    </row>
    <row r="13064" spans="1:9" x14ac:dyDescent="0.25">
      <c r="A13064" t="s">
        <v>86</v>
      </c>
      <c r="B13064">
        <v>2011</v>
      </c>
      <c r="C13064">
        <v>6</v>
      </c>
      <c r="D13064">
        <v>3630.5205652047698</v>
      </c>
      <c r="E13064">
        <v>8218.1739011576792</v>
      </c>
      <c r="F13064">
        <v>172.47918855739599</v>
      </c>
      <c r="G13064">
        <v>82.241122568848098</v>
      </c>
      <c r="H13064">
        <v>1876.5948078814799</v>
      </c>
      <c r="I13064">
        <v>2431.4565931047</v>
      </c>
    </row>
    <row r="13065" spans="1:9" x14ac:dyDescent="0.25">
      <c r="A13065" t="s">
        <v>86</v>
      </c>
      <c r="B13065">
        <v>2011</v>
      </c>
      <c r="C13065">
        <v>7</v>
      </c>
      <c r="D13065">
        <v>3097.6117614346399</v>
      </c>
      <c r="E13065">
        <v>8023.3936693309097</v>
      </c>
      <c r="F13065">
        <v>190.20878857096</v>
      </c>
      <c r="G13065">
        <v>89.916548321840295</v>
      </c>
      <c r="H13065">
        <v>1669.0372032453399</v>
      </c>
      <c r="I13065">
        <v>1981.14205458777</v>
      </c>
    </row>
    <row r="13066" spans="1:9" x14ac:dyDescent="0.25">
      <c r="A13066" t="s">
        <v>86</v>
      </c>
      <c r="B13066">
        <v>2011</v>
      </c>
      <c r="C13066">
        <v>8</v>
      </c>
      <c r="D13066">
        <v>2793.8145264037798</v>
      </c>
      <c r="E13066">
        <v>8156.7256540989601</v>
      </c>
      <c r="F13066">
        <v>126.17049193862201</v>
      </c>
      <c r="G13066">
        <v>60.071303025164298</v>
      </c>
      <c r="H13066">
        <v>21.2994264517319</v>
      </c>
      <c r="I13066">
        <v>1825.1464201455401</v>
      </c>
    </row>
    <row r="13067" spans="1:9" x14ac:dyDescent="0.25">
      <c r="A13067" t="s">
        <v>86</v>
      </c>
      <c r="B13067">
        <v>2011</v>
      </c>
      <c r="C13067">
        <v>9</v>
      </c>
      <c r="D13067">
        <v>1974.48032840516</v>
      </c>
      <c r="E13067">
        <v>8170.5686358621297</v>
      </c>
      <c r="F13067">
        <v>173.62127640698299</v>
      </c>
      <c r="G13067">
        <v>82.834422093901793</v>
      </c>
      <c r="H13067">
        <v>1035.09196018128</v>
      </c>
      <c r="I13067">
        <v>1276.8704480690701</v>
      </c>
    </row>
    <row r="13068" spans="1:9" x14ac:dyDescent="0.25">
      <c r="A13068" t="s">
        <v>86</v>
      </c>
      <c r="B13068">
        <v>2011</v>
      </c>
      <c r="C13068">
        <v>10</v>
      </c>
      <c r="D13068">
        <v>1510.7431853196699</v>
      </c>
      <c r="E13068">
        <v>8974.2000025239595</v>
      </c>
      <c r="F13068">
        <v>460.79185673275401</v>
      </c>
      <c r="G13068">
        <v>224.044968714757</v>
      </c>
      <c r="H13068">
        <v>2175.1311033506499</v>
      </c>
      <c r="I13068">
        <v>1141.6678815543801</v>
      </c>
    </row>
    <row r="13069" spans="1:9" x14ac:dyDescent="0.25">
      <c r="A13069" t="s">
        <v>86</v>
      </c>
      <c r="B13069">
        <v>2011</v>
      </c>
      <c r="C13069">
        <v>11</v>
      </c>
      <c r="D13069">
        <v>1349.9025698918399</v>
      </c>
      <c r="E13069">
        <v>10212.8590672726</v>
      </c>
      <c r="F13069">
        <v>677.41291190428797</v>
      </c>
      <c r="G13069">
        <v>330.4071257443</v>
      </c>
      <c r="H13069">
        <v>1315.62778863178</v>
      </c>
      <c r="I13069">
        <v>1210.3168354341899</v>
      </c>
    </row>
    <row r="13070" spans="1:9" x14ac:dyDescent="0.25">
      <c r="A13070" t="s">
        <v>86</v>
      </c>
      <c r="B13070">
        <v>2011</v>
      </c>
      <c r="C13070">
        <v>12</v>
      </c>
      <c r="D13070">
        <v>1479.1524509788401</v>
      </c>
      <c r="E13070">
        <v>10316.284886903501</v>
      </c>
      <c r="F13070">
        <v>688.80124057983903</v>
      </c>
      <c r="G13070">
        <v>339.82033044245702</v>
      </c>
      <c r="H13070">
        <v>1320.5796717038199</v>
      </c>
      <c r="I13070">
        <v>1273.2173818208901</v>
      </c>
    </row>
    <row r="13071" spans="1:9" x14ac:dyDescent="0.25">
      <c r="A13071" t="s">
        <v>86</v>
      </c>
      <c r="B13071">
        <v>2012</v>
      </c>
      <c r="C13071">
        <v>1</v>
      </c>
      <c r="D13071">
        <v>2105.8155359746102</v>
      </c>
      <c r="E13071">
        <v>10183.0539455908</v>
      </c>
      <c r="F13071">
        <v>206.41496012253199</v>
      </c>
      <c r="G13071">
        <v>99.298308106784901</v>
      </c>
      <c r="H13071">
        <v>579.58041844545301</v>
      </c>
      <c r="I13071">
        <v>1661.7456113174301</v>
      </c>
    </row>
    <row r="13072" spans="1:9" x14ac:dyDescent="0.25">
      <c r="A13072" t="s">
        <v>86</v>
      </c>
      <c r="B13072">
        <v>2012</v>
      </c>
      <c r="C13072">
        <v>2</v>
      </c>
      <c r="D13072">
        <v>1981.39934865138</v>
      </c>
      <c r="E13072">
        <v>10084.8838315099</v>
      </c>
      <c r="F13072">
        <v>460.37575111338299</v>
      </c>
      <c r="G13072">
        <v>221.461635354957</v>
      </c>
      <c r="H13072">
        <v>752.43213966518101</v>
      </c>
      <c r="I13072">
        <v>1560.1476957888499</v>
      </c>
    </row>
    <row r="13073" spans="1:9" x14ac:dyDescent="0.25">
      <c r="A13073" t="s">
        <v>86</v>
      </c>
      <c r="B13073">
        <v>2012</v>
      </c>
      <c r="C13073">
        <v>3</v>
      </c>
      <c r="D13073">
        <v>3960.0404014044302</v>
      </c>
      <c r="E13073">
        <v>9162.0591950283706</v>
      </c>
      <c r="F13073">
        <v>141.16870559624701</v>
      </c>
      <c r="G13073">
        <v>67.495635535103403</v>
      </c>
      <c r="H13073">
        <v>288.11235030414502</v>
      </c>
      <c r="I13073">
        <v>2780.3985220350701</v>
      </c>
    </row>
    <row r="13074" spans="1:9" x14ac:dyDescent="0.25">
      <c r="A13074" t="s">
        <v>86</v>
      </c>
      <c r="B13074">
        <v>2012</v>
      </c>
      <c r="C13074">
        <v>4</v>
      </c>
      <c r="D13074">
        <v>3313.9369207274599</v>
      </c>
      <c r="E13074">
        <v>8977.4128861247409</v>
      </c>
      <c r="F13074">
        <v>241.74493922223201</v>
      </c>
      <c r="G13074">
        <v>114.23688442915299</v>
      </c>
      <c r="H13074">
        <v>2576.0851332751699</v>
      </c>
      <c r="I13074">
        <v>2454.9325101766199</v>
      </c>
    </row>
    <row r="13075" spans="1:9" x14ac:dyDescent="0.25">
      <c r="A13075" t="s">
        <v>86</v>
      </c>
      <c r="B13075">
        <v>2012</v>
      </c>
      <c r="C13075">
        <v>5</v>
      </c>
      <c r="D13075">
        <v>3943.9598657346</v>
      </c>
      <c r="E13075">
        <v>9240.2033410182194</v>
      </c>
      <c r="F13075">
        <v>213.42261419623901</v>
      </c>
      <c r="G13075">
        <v>99.222897665914701</v>
      </c>
      <c r="H13075">
        <v>2081.75389075869</v>
      </c>
      <c r="I13075">
        <v>3248.9782165997399</v>
      </c>
    </row>
    <row r="13076" spans="1:9" x14ac:dyDescent="0.25">
      <c r="A13076" t="s">
        <v>86</v>
      </c>
      <c r="B13076">
        <v>2012</v>
      </c>
      <c r="C13076">
        <v>6</v>
      </c>
      <c r="D13076">
        <v>4127.9455117289199</v>
      </c>
      <c r="E13076">
        <v>8342.9811654180994</v>
      </c>
      <c r="F13076">
        <v>137.86788839399301</v>
      </c>
      <c r="G13076">
        <v>65.7763863681716</v>
      </c>
      <c r="H13076">
        <v>385.85927870957499</v>
      </c>
      <c r="I13076">
        <v>2890.5491019236401</v>
      </c>
    </row>
    <row r="13077" spans="1:9" x14ac:dyDescent="0.25">
      <c r="A13077" t="s">
        <v>86</v>
      </c>
      <c r="B13077">
        <v>2012</v>
      </c>
      <c r="C13077">
        <v>7</v>
      </c>
      <c r="D13077">
        <v>3653.65888234355</v>
      </c>
      <c r="E13077">
        <v>7287.0621195950298</v>
      </c>
      <c r="F13077">
        <v>157.53162074605001</v>
      </c>
      <c r="G13077">
        <v>75.606791425329305</v>
      </c>
      <c r="H13077">
        <v>449.753312894896</v>
      </c>
      <c r="I13077">
        <v>1824.7652455841901</v>
      </c>
    </row>
    <row r="13078" spans="1:9" x14ac:dyDescent="0.25">
      <c r="A13078" t="s">
        <v>86</v>
      </c>
      <c r="B13078">
        <v>2012</v>
      </c>
      <c r="C13078">
        <v>8</v>
      </c>
      <c r="D13078">
        <v>2975.91932063486</v>
      </c>
      <c r="E13078">
        <v>7142.5835554104597</v>
      </c>
      <c r="F13078">
        <v>154.86043811601601</v>
      </c>
      <c r="G13078">
        <v>73.695212500977405</v>
      </c>
      <c r="H13078">
        <v>656.718354201789</v>
      </c>
      <c r="I13078">
        <v>1360.4113521940001</v>
      </c>
    </row>
    <row r="13079" spans="1:9" x14ac:dyDescent="0.25">
      <c r="A13079" t="s">
        <v>86</v>
      </c>
      <c r="B13079">
        <v>2012</v>
      </c>
      <c r="C13079">
        <v>9</v>
      </c>
      <c r="D13079">
        <v>1588.8890515785099</v>
      </c>
      <c r="E13079">
        <v>9180.8432017018094</v>
      </c>
      <c r="F13079">
        <v>490.27695330087403</v>
      </c>
      <c r="G13079">
        <v>234.31720102437001</v>
      </c>
      <c r="H13079">
        <v>3235.1699834783199</v>
      </c>
      <c r="I13079">
        <v>1274.2212481900699</v>
      </c>
    </row>
    <row r="13080" spans="1:9" x14ac:dyDescent="0.25">
      <c r="A13080" t="s">
        <v>86</v>
      </c>
      <c r="B13080">
        <v>2012</v>
      </c>
      <c r="C13080">
        <v>10</v>
      </c>
      <c r="D13080">
        <v>1361.9277626267301</v>
      </c>
      <c r="E13080">
        <v>10070.089970942399</v>
      </c>
      <c r="F13080">
        <v>1773.9030671842199</v>
      </c>
      <c r="G13080">
        <v>896.05232317559899</v>
      </c>
      <c r="H13080">
        <v>3116.6048901075501</v>
      </c>
      <c r="I13080">
        <v>1245.9907844586801</v>
      </c>
    </row>
    <row r="13081" spans="1:9" x14ac:dyDescent="0.25">
      <c r="A13081" t="s">
        <v>86</v>
      </c>
      <c r="B13081">
        <v>2012</v>
      </c>
      <c r="C13081">
        <v>11</v>
      </c>
      <c r="D13081">
        <v>1191.56226402538</v>
      </c>
      <c r="E13081">
        <v>10043.025643213699</v>
      </c>
      <c r="F13081">
        <v>2323.0260008434998</v>
      </c>
      <c r="G13081">
        <v>1162.7290867106999</v>
      </c>
      <c r="H13081">
        <v>5055.9217074305898</v>
      </c>
      <c r="I13081">
        <v>1060.73769554977</v>
      </c>
    </row>
    <row r="13082" spans="1:9" x14ac:dyDescent="0.25">
      <c r="A13082" t="s">
        <v>86</v>
      </c>
      <c r="B13082">
        <v>2012</v>
      </c>
      <c r="C13082">
        <v>12</v>
      </c>
      <c r="D13082">
        <v>1331.78164028737</v>
      </c>
      <c r="E13082">
        <v>10489.285809733101</v>
      </c>
      <c r="F13082">
        <v>1255.9704424169499</v>
      </c>
      <c r="G13082">
        <v>644.21863869519802</v>
      </c>
      <c r="H13082">
        <v>2024.3517119025501</v>
      </c>
      <c r="I13082">
        <v>1186.14189250663</v>
      </c>
    </row>
    <row r="13083" spans="1:9" x14ac:dyDescent="0.25">
      <c r="A13083" t="s">
        <v>86</v>
      </c>
      <c r="B13083">
        <v>2013</v>
      </c>
      <c r="C13083">
        <v>1</v>
      </c>
      <c r="D13083">
        <v>1658.0923347067701</v>
      </c>
      <c r="E13083">
        <v>10446.1786939758</v>
      </c>
      <c r="F13083">
        <v>1584.4874106888001</v>
      </c>
      <c r="G13083">
        <v>798.18424946898006</v>
      </c>
      <c r="H13083">
        <v>3045.81260925573</v>
      </c>
      <c r="I13083">
        <v>1377.4499383490299</v>
      </c>
    </row>
    <row r="13084" spans="1:9" x14ac:dyDescent="0.25">
      <c r="A13084" t="s">
        <v>86</v>
      </c>
      <c r="B13084">
        <v>2013</v>
      </c>
      <c r="C13084">
        <v>2</v>
      </c>
      <c r="D13084">
        <v>1939.7401916047199</v>
      </c>
      <c r="E13084">
        <v>10209.5893692155</v>
      </c>
      <c r="F13084">
        <v>1263.5719582188999</v>
      </c>
      <c r="G13084">
        <v>631.272566407932</v>
      </c>
      <c r="H13084">
        <v>2468.9778474107802</v>
      </c>
      <c r="I13084">
        <v>1562.63545866189</v>
      </c>
    </row>
    <row r="13085" spans="1:9" x14ac:dyDescent="0.25">
      <c r="A13085" t="s">
        <v>86</v>
      </c>
      <c r="B13085">
        <v>2013</v>
      </c>
      <c r="C13085">
        <v>3</v>
      </c>
      <c r="D13085">
        <v>2620.0576741887098</v>
      </c>
      <c r="E13085">
        <v>10342.898775251801</v>
      </c>
      <c r="F13085">
        <v>1898.6661824977</v>
      </c>
      <c r="G13085">
        <v>955.72603346374501</v>
      </c>
      <c r="H13085">
        <v>4723.8267212998398</v>
      </c>
      <c r="I13085">
        <v>2239.2361206243299</v>
      </c>
    </row>
    <row r="13086" spans="1:9" x14ac:dyDescent="0.25">
      <c r="A13086" t="s">
        <v>86</v>
      </c>
      <c r="B13086">
        <v>2013</v>
      </c>
      <c r="C13086">
        <v>4</v>
      </c>
      <c r="D13086">
        <v>3544.3796338244201</v>
      </c>
      <c r="E13086">
        <v>9977.6780852087304</v>
      </c>
      <c r="F13086">
        <v>490.066874350761</v>
      </c>
      <c r="G13086">
        <v>239.455949904552</v>
      </c>
      <c r="H13086">
        <v>1724.4486105196399</v>
      </c>
      <c r="I13086">
        <v>3084.8686605258599</v>
      </c>
    </row>
    <row r="13087" spans="1:9" x14ac:dyDescent="0.25">
      <c r="A13087" t="s">
        <v>86</v>
      </c>
      <c r="B13087">
        <v>2013</v>
      </c>
      <c r="C13087">
        <v>5</v>
      </c>
      <c r="D13087">
        <v>3514.2759520577001</v>
      </c>
      <c r="E13087">
        <v>9474.9345721206591</v>
      </c>
      <c r="F13087">
        <v>294.18558301138899</v>
      </c>
      <c r="G13087">
        <v>136.10083756483701</v>
      </c>
      <c r="H13087">
        <v>2367.4446328294698</v>
      </c>
      <c r="I13087">
        <v>3003.8055786247401</v>
      </c>
    </row>
    <row r="13088" spans="1:9" x14ac:dyDescent="0.25">
      <c r="A13088" t="s">
        <v>86</v>
      </c>
      <c r="B13088">
        <v>2013</v>
      </c>
      <c r="C13088">
        <v>6</v>
      </c>
      <c r="D13088">
        <v>3761.8872870662299</v>
      </c>
      <c r="E13088">
        <v>8748.9953500878892</v>
      </c>
      <c r="F13088">
        <v>144.13684381847401</v>
      </c>
      <c r="G13088">
        <v>68.894507394739804</v>
      </c>
      <c r="H13088">
        <v>678.12136762675902</v>
      </c>
      <c r="I13088">
        <v>2890.1904803400998</v>
      </c>
    </row>
    <row r="13089" spans="1:9" x14ac:dyDescent="0.25">
      <c r="A13089" t="s">
        <v>86</v>
      </c>
      <c r="B13089">
        <v>2013</v>
      </c>
      <c r="C13089">
        <v>7</v>
      </c>
      <c r="D13089">
        <v>3519.58370250896</v>
      </c>
      <c r="E13089">
        <v>7918.8755618745399</v>
      </c>
      <c r="F13089">
        <v>152.65189585552801</v>
      </c>
      <c r="G13089">
        <v>72.843966165745798</v>
      </c>
      <c r="H13089">
        <v>473.990348011506</v>
      </c>
      <c r="I13089">
        <v>2198.94288892125</v>
      </c>
    </row>
    <row r="13090" spans="1:9" x14ac:dyDescent="0.25">
      <c r="A13090" t="s">
        <v>86</v>
      </c>
      <c r="B13090">
        <v>2013</v>
      </c>
      <c r="C13090">
        <v>8</v>
      </c>
      <c r="D13090">
        <v>2801.3903748584798</v>
      </c>
      <c r="E13090">
        <v>7755.6752400953701</v>
      </c>
      <c r="F13090">
        <v>200.200209351327</v>
      </c>
      <c r="G13090">
        <v>94.668830745565003</v>
      </c>
      <c r="H13090">
        <v>1402.70379066651</v>
      </c>
      <c r="I13090">
        <v>1583.72447782522</v>
      </c>
    </row>
    <row r="13091" spans="1:9" x14ac:dyDescent="0.25">
      <c r="A13091" t="s">
        <v>86</v>
      </c>
      <c r="B13091">
        <v>2013</v>
      </c>
      <c r="C13091">
        <v>9</v>
      </c>
      <c r="D13091">
        <v>1843.75773959812</v>
      </c>
      <c r="E13091">
        <v>8550.1291113630705</v>
      </c>
      <c r="F13091">
        <v>214.90943375622101</v>
      </c>
      <c r="G13091">
        <v>101.707790615211</v>
      </c>
      <c r="H13091">
        <v>1435.79196772552</v>
      </c>
      <c r="I13091">
        <v>1304.6859073540199</v>
      </c>
    </row>
    <row r="13092" spans="1:9" x14ac:dyDescent="0.25">
      <c r="A13092" t="s">
        <v>86</v>
      </c>
      <c r="B13092">
        <v>2013</v>
      </c>
      <c r="C13092">
        <v>10</v>
      </c>
      <c r="D13092">
        <v>1241.3052496737</v>
      </c>
      <c r="E13092">
        <v>10103.517679176201</v>
      </c>
      <c r="F13092">
        <v>1994.85339198415</v>
      </c>
      <c r="G13092">
        <v>1010.38891914585</v>
      </c>
      <c r="H13092">
        <v>4634.2175910900396</v>
      </c>
      <c r="I13092">
        <v>1152.6593677235801</v>
      </c>
    </row>
    <row r="13093" spans="1:9" x14ac:dyDescent="0.25">
      <c r="A13093" t="s">
        <v>86</v>
      </c>
      <c r="B13093">
        <v>2013</v>
      </c>
      <c r="C13093">
        <v>11</v>
      </c>
      <c r="D13093">
        <v>1133.7229378684301</v>
      </c>
      <c r="E13093">
        <v>10433.818458161601</v>
      </c>
      <c r="F13093">
        <v>1712.67610960307</v>
      </c>
      <c r="G13093">
        <v>855.73803681281504</v>
      </c>
      <c r="H13093">
        <v>3034.5880405785101</v>
      </c>
      <c r="I13093">
        <v>1067.72344209733</v>
      </c>
    </row>
    <row r="13094" spans="1:9" x14ac:dyDescent="0.25">
      <c r="A13094" t="s">
        <v>86</v>
      </c>
      <c r="B13094">
        <v>2013</v>
      </c>
      <c r="C13094">
        <v>12</v>
      </c>
      <c r="D13094">
        <v>1598.8452871925599</v>
      </c>
      <c r="E13094">
        <v>10360.1493980254</v>
      </c>
      <c r="F13094">
        <v>388.32438369910801</v>
      </c>
      <c r="G13094">
        <v>182.84609209430701</v>
      </c>
      <c r="H13094">
        <v>741.72821486238604</v>
      </c>
      <c r="I13094">
        <v>1376.8046881810401</v>
      </c>
    </row>
    <row r="13095" spans="1:9" x14ac:dyDescent="0.25">
      <c r="A13095" t="s">
        <v>86</v>
      </c>
      <c r="B13095">
        <v>2014</v>
      </c>
      <c r="C13095">
        <v>1</v>
      </c>
      <c r="D13095">
        <v>1776.41813849041</v>
      </c>
      <c r="E13095">
        <v>10457.4330069147</v>
      </c>
      <c r="F13095">
        <v>2657.1081520729599</v>
      </c>
      <c r="G13095">
        <v>1334.6188608083601</v>
      </c>
      <c r="H13095">
        <v>4977.6650987050698</v>
      </c>
      <c r="I13095">
        <v>1464.2070508925301</v>
      </c>
    </row>
    <row r="13096" spans="1:9" x14ac:dyDescent="0.25">
      <c r="A13096" t="s">
        <v>86</v>
      </c>
      <c r="B13096">
        <v>2014</v>
      </c>
      <c r="C13096">
        <v>2</v>
      </c>
      <c r="D13096">
        <v>2204.8246832284299</v>
      </c>
      <c r="E13096">
        <v>10315.723924207299</v>
      </c>
      <c r="F13096">
        <v>1811.91947560581</v>
      </c>
      <c r="G13096">
        <v>910.49571206236396</v>
      </c>
      <c r="H13096">
        <v>4060.2615918491601</v>
      </c>
      <c r="I13096">
        <v>1771.8497033845699</v>
      </c>
    </row>
    <row r="13097" spans="1:9" x14ac:dyDescent="0.25">
      <c r="A13097" t="s">
        <v>86</v>
      </c>
      <c r="B13097">
        <v>2014</v>
      </c>
      <c r="C13097">
        <v>3</v>
      </c>
      <c r="D13097">
        <v>3325.5532277782299</v>
      </c>
      <c r="E13097">
        <v>9693.0800021578998</v>
      </c>
      <c r="F13097">
        <v>831.68778181646803</v>
      </c>
      <c r="G13097">
        <v>406.64790493660598</v>
      </c>
      <c r="H13097">
        <v>1970.89153712804</v>
      </c>
      <c r="I13097">
        <v>2584.6119683432198</v>
      </c>
    </row>
    <row r="13098" spans="1:9" x14ac:dyDescent="0.25">
      <c r="A13098" t="s">
        <v>86</v>
      </c>
      <c r="B13098">
        <v>2014</v>
      </c>
      <c r="C13098">
        <v>4</v>
      </c>
      <c r="D13098">
        <v>3613.8932680943399</v>
      </c>
      <c r="E13098">
        <v>9098.5959317565903</v>
      </c>
      <c r="F13098">
        <v>199.11973432041</v>
      </c>
      <c r="G13098">
        <v>93.802898789060706</v>
      </c>
      <c r="H13098">
        <v>1725.17743440755</v>
      </c>
      <c r="I13098">
        <v>2738.25930860996</v>
      </c>
    </row>
    <row r="13099" spans="1:9" x14ac:dyDescent="0.25">
      <c r="A13099" t="s">
        <v>86</v>
      </c>
      <c r="B13099">
        <v>2014</v>
      </c>
      <c r="C13099">
        <v>5</v>
      </c>
      <c r="D13099">
        <v>3950.2700696543502</v>
      </c>
      <c r="E13099">
        <v>9012.2752442681904</v>
      </c>
      <c r="F13099">
        <v>280.80966326839598</v>
      </c>
      <c r="G13099">
        <v>132.884791578571</v>
      </c>
      <c r="H13099">
        <v>1428.8547260898399</v>
      </c>
      <c r="I13099">
        <v>3114.0698785234699</v>
      </c>
    </row>
    <row r="13100" spans="1:9" x14ac:dyDescent="0.25">
      <c r="A13100" t="s">
        <v>86</v>
      </c>
      <c r="B13100">
        <v>2014</v>
      </c>
      <c r="C13100">
        <v>6</v>
      </c>
      <c r="D13100">
        <v>3949.9094292811101</v>
      </c>
      <c r="E13100">
        <v>8253.6986995639108</v>
      </c>
      <c r="F13100">
        <v>189.078603406387</v>
      </c>
      <c r="G13100">
        <v>89.678184557853896</v>
      </c>
      <c r="H13100">
        <v>2200.2310050983301</v>
      </c>
      <c r="I13100">
        <v>2664.1110156897698</v>
      </c>
    </row>
    <row r="13101" spans="1:9" x14ac:dyDescent="0.25">
      <c r="A13101" t="s">
        <v>86</v>
      </c>
      <c r="B13101">
        <v>2014</v>
      </c>
      <c r="C13101">
        <v>7</v>
      </c>
      <c r="D13101">
        <v>2986.7478216745299</v>
      </c>
      <c r="E13101">
        <v>9190.7189339884808</v>
      </c>
      <c r="F13101">
        <v>730.15689768975506</v>
      </c>
      <c r="G13101">
        <v>355.06908898115199</v>
      </c>
      <c r="H13101">
        <v>3602.7868810036498</v>
      </c>
      <c r="I13101">
        <v>2404.0619999917599</v>
      </c>
    </row>
    <row r="13102" spans="1:9" x14ac:dyDescent="0.25">
      <c r="A13102" t="s">
        <v>86</v>
      </c>
      <c r="B13102">
        <v>2014</v>
      </c>
      <c r="C13102">
        <v>8</v>
      </c>
      <c r="D13102">
        <v>2327.3693721882601</v>
      </c>
      <c r="E13102">
        <v>9972.7018207260098</v>
      </c>
      <c r="F13102">
        <v>581.77147660367802</v>
      </c>
      <c r="G13102">
        <v>286.64490824223702</v>
      </c>
      <c r="H13102">
        <v>2007.9729907089099</v>
      </c>
      <c r="I13102">
        <v>2122.5490772804801</v>
      </c>
    </row>
    <row r="13103" spans="1:9" x14ac:dyDescent="0.25">
      <c r="A13103" t="s">
        <v>86</v>
      </c>
      <c r="B13103">
        <v>2014</v>
      </c>
      <c r="C13103">
        <v>9</v>
      </c>
      <c r="D13103">
        <v>1527.5610438953499</v>
      </c>
      <c r="E13103">
        <v>10148.1616533704</v>
      </c>
      <c r="F13103">
        <v>1114.07075523151</v>
      </c>
      <c r="G13103">
        <v>558.83060893207198</v>
      </c>
      <c r="H13103">
        <v>2170.4477567271501</v>
      </c>
      <c r="I13103">
        <v>1430.88829338758</v>
      </c>
    </row>
    <row r="13104" spans="1:9" x14ac:dyDescent="0.25">
      <c r="A13104" t="s">
        <v>86</v>
      </c>
      <c r="B13104">
        <v>2014</v>
      </c>
      <c r="C13104">
        <v>10</v>
      </c>
      <c r="D13104">
        <v>1433.84398337676</v>
      </c>
      <c r="E13104">
        <v>10278.482036429599</v>
      </c>
      <c r="F13104">
        <v>486.45921994258401</v>
      </c>
      <c r="G13104">
        <v>239.03513764715501</v>
      </c>
      <c r="H13104">
        <v>1188.1500736458599</v>
      </c>
      <c r="I13104">
        <v>1342.22096775464</v>
      </c>
    </row>
    <row r="13105" spans="1:9" x14ac:dyDescent="0.25">
      <c r="A13105" t="s">
        <v>86</v>
      </c>
      <c r="B13105">
        <v>2014</v>
      </c>
      <c r="C13105">
        <v>11</v>
      </c>
      <c r="D13105">
        <v>1194.6830511857499</v>
      </c>
      <c r="E13105">
        <v>10263.710573063599</v>
      </c>
      <c r="F13105">
        <v>2843.16578678212</v>
      </c>
      <c r="G13105">
        <v>1414.2290698650399</v>
      </c>
      <c r="H13105">
        <v>5457.32787097865</v>
      </c>
      <c r="I13105">
        <v>1096.0728828383401</v>
      </c>
    </row>
    <row r="13106" spans="1:9" x14ac:dyDescent="0.25">
      <c r="A13106" t="s">
        <v>86</v>
      </c>
      <c r="B13106">
        <v>2014</v>
      </c>
      <c r="C13106">
        <v>12</v>
      </c>
      <c r="D13106">
        <v>1355.47008898585</v>
      </c>
      <c r="E13106">
        <v>10417.423303459</v>
      </c>
      <c r="F13106">
        <v>1195.4511196308099</v>
      </c>
      <c r="G13106">
        <v>595.396313976697</v>
      </c>
      <c r="H13106">
        <v>2035.2060735678101</v>
      </c>
      <c r="I13106">
        <v>1199.3781488924899</v>
      </c>
    </row>
    <row r="13107" spans="1:9" x14ac:dyDescent="0.25">
      <c r="A13107" t="s">
        <v>87</v>
      </c>
      <c r="B13107">
        <v>2002</v>
      </c>
      <c r="C13107">
        <v>1</v>
      </c>
      <c r="D13107">
        <v>3422.87054123188</v>
      </c>
      <c r="E13107">
        <v>17749.853917234199</v>
      </c>
      <c r="F13107">
        <v>687.23806718840206</v>
      </c>
      <c r="G13107">
        <v>360.74605691253203</v>
      </c>
      <c r="H13107">
        <v>1564.5533602986</v>
      </c>
      <c r="I13107">
        <v>3110.4237263263799</v>
      </c>
    </row>
    <row r="13108" spans="1:9" x14ac:dyDescent="0.25">
      <c r="A13108" t="s">
        <v>87</v>
      </c>
      <c r="B13108">
        <v>2002</v>
      </c>
      <c r="C13108">
        <v>2</v>
      </c>
      <c r="D13108">
        <v>3980.25923289927</v>
      </c>
      <c r="E13108">
        <v>17077.470104716798</v>
      </c>
      <c r="F13108">
        <v>317.82601070183301</v>
      </c>
      <c r="G13108">
        <v>162.40176259713499</v>
      </c>
      <c r="H13108">
        <v>1268.7896047745701</v>
      </c>
      <c r="I13108">
        <v>3386.33584497333</v>
      </c>
    </row>
    <row r="13109" spans="1:9" x14ac:dyDescent="0.25">
      <c r="A13109" t="s">
        <v>87</v>
      </c>
      <c r="B13109">
        <v>2002</v>
      </c>
      <c r="C13109">
        <v>3</v>
      </c>
      <c r="D13109">
        <v>5185.4837025038296</v>
      </c>
      <c r="E13109">
        <v>16221.4423143022</v>
      </c>
      <c r="F13109">
        <v>296.605221834058</v>
      </c>
      <c r="G13109">
        <v>153.813199714235</v>
      </c>
      <c r="H13109">
        <v>1291.75272454436</v>
      </c>
      <c r="I13109">
        <v>4150.2641844815498</v>
      </c>
    </row>
    <row r="13110" spans="1:9" x14ac:dyDescent="0.25">
      <c r="A13110" t="s">
        <v>87</v>
      </c>
      <c r="B13110">
        <v>2002</v>
      </c>
      <c r="C13110">
        <v>4</v>
      </c>
      <c r="D13110">
        <v>5131.9285632890196</v>
      </c>
      <c r="E13110">
        <v>16248.3502802147</v>
      </c>
      <c r="F13110">
        <v>384.30326329349299</v>
      </c>
      <c r="G13110">
        <v>198.20511232348699</v>
      </c>
      <c r="H13110">
        <v>3230.70031715709</v>
      </c>
      <c r="I13110">
        <v>4197.5607141201899</v>
      </c>
    </row>
    <row r="13111" spans="1:9" x14ac:dyDescent="0.25">
      <c r="A13111" t="s">
        <v>87</v>
      </c>
      <c r="B13111">
        <v>2002</v>
      </c>
      <c r="C13111">
        <v>5</v>
      </c>
      <c r="D13111">
        <v>5830.0072234058798</v>
      </c>
      <c r="E13111">
        <v>15656.0002378711</v>
      </c>
      <c r="F13111">
        <v>266.79566703027899</v>
      </c>
      <c r="G13111">
        <v>141.12195562593399</v>
      </c>
      <c r="H13111">
        <v>1932.44121402568</v>
      </c>
      <c r="I13111">
        <v>4480.8127406836602</v>
      </c>
    </row>
    <row r="13112" spans="1:9" x14ac:dyDescent="0.25">
      <c r="A13112" t="s">
        <v>87</v>
      </c>
      <c r="B13112">
        <v>2002</v>
      </c>
      <c r="C13112">
        <v>6</v>
      </c>
      <c r="D13112">
        <v>6003.1341744453102</v>
      </c>
      <c r="E13112">
        <v>14367.465308730099</v>
      </c>
      <c r="F13112">
        <v>201.131197957013</v>
      </c>
      <c r="G13112">
        <v>107.15934851258299</v>
      </c>
      <c r="H13112">
        <v>340.46080697417301</v>
      </c>
      <c r="I13112">
        <v>3814.4595447646302</v>
      </c>
    </row>
    <row r="13113" spans="1:9" x14ac:dyDescent="0.25">
      <c r="A13113" t="s">
        <v>87</v>
      </c>
      <c r="B13113">
        <v>2002</v>
      </c>
      <c r="C13113">
        <v>7</v>
      </c>
      <c r="D13113">
        <v>5139.9878503211303</v>
      </c>
      <c r="E13113">
        <v>13452.0922182296</v>
      </c>
      <c r="F13113">
        <v>260.277531296956</v>
      </c>
      <c r="G13113">
        <v>141.20986557849699</v>
      </c>
      <c r="H13113">
        <v>2040.0082823268301</v>
      </c>
      <c r="I13113">
        <v>2696.6741155394402</v>
      </c>
    </row>
    <row r="13114" spans="1:9" x14ac:dyDescent="0.25">
      <c r="A13114" t="s">
        <v>87</v>
      </c>
      <c r="B13114">
        <v>2002</v>
      </c>
      <c r="C13114">
        <v>8</v>
      </c>
      <c r="D13114">
        <v>3900.4197953400699</v>
      </c>
      <c r="E13114">
        <v>14829.319514045001</v>
      </c>
      <c r="F13114">
        <v>315.58853827465799</v>
      </c>
      <c r="G13114">
        <v>178.052617088061</v>
      </c>
      <c r="H13114">
        <v>2337.7470336892902</v>
      </c>
      <c r="I13114">
        <v>2509.3472710709402</v>
      </c>
    </row>
    <row r="13115" spans="1:9" x14ac:dyDescent="0.25">
      <c r="A13115" t="s">
        <v>87</v>
      </c>
      <c r="B13115">
        <v>2002</v>
      </c>
      <c r="C13115">
        <v>9</v>
      </c>
      <c r="D13115">
        <v>2601.08732511575</v>
      </c>
      <c r="E13115">
        <v>16636.5832346637</v>
      </c>
      <c r="F13115">
        <v>1084.4724889578999</v>
      </c>
      <c r="G13115">
        <v>636.47662416446997</v>
      </c>
      <c r="H13115">
        <v>3503.4718605358698</v>
      </c>
      <c r="I13115">
        <v>2164.5006703920299</v>
      </c>
    </row>
    <row r="13116" spans="1:9" x14ac:dyDescent="0.25">
      <c r="A13116" t="s">
        <v>87</v>
      </c>
      <c r="B13116">
        <v>2002</v>
      </c>
      <c r="C13116">
        <v>10</v>
      </c>
      <c r="D13116">
        <v>2462.45290437313</v>
      </c>
      <c r="E13116">
        <v>17613.021975841199</v>
      </c>
      <c r="F13116">
        <v>1323.59128423897</v>
      </c>
      <c r="G13116">
        <v>749.40938295952606</v>
      </c>
      <c r="H13116">
        <v>2382.9924910183099</v>
      </c>
      <c r="I13116">
        <v>2321.4514455216699</v>
      </c>
    </row>
    <row r="13117" spans="1:9" x14ac:dyDescent="0.25">
      <c r="A13117" t="s">
        <v>87</v>
      </c>
      <c r="B13117">
        <v>2002</v>
      </c>
      <c r="C13117">
        <v>11</v>
      </c>
      <c r="D13117">
        <v>2297.5763383448998</v>
      </c>
      <c r="E13117">
        <v>17591.103317446701</v>
      </c>
      <c r="F13117">
        <v>877.07479543831596</v>
      </c>
      <c r="G13117">
        <v>454.49234832599097</v>
      </c>
      <c r="H13117">
        <v>2102.0726867298099</v>
      </c>
      <c r="I13117">
        <v>2202.7651110280399</v>
      </c>
    </row>
    <row r="13118" spans="1:9" x14ac:dyDescent="0.25">
      <c r="A13118" t="s">
        <v>87</v>
      </c>
      <c r="B13118">
        <v>2002</v>
      </c>
      <c r="C13118">
        <v>12</v>
      </c>
      <c r="D13118">
        <v>2493.7034593783001</v>
      </c>
      <c r="E13118">
        <v>17861.429092249298</v>
      </c>
      <c r="F13118">
        <v>4407.5599557529104</v>
      </c>
      <c r="G13118">
        <v>2478.8931904925398</v>
      </c>
      <c r="H13118">
        <v>8269.3837702467299</v>
      </c>
      <c r="I13118">
        <v>2411.6646098644801</v>
      </c>
    </row>
    <row r="13119" spans="1:9" x14ac:dyDescent="0.25">
      <c r="A13119" t="s">
        <v>87</v>
      </c>
      <c r="B13119">
        <v>2003</v>
      </c>
      <c r="C13119">
        <v>1</v>
      </c>
      <c r="D13119">
        <v>3258.0302624000601</v>
      </c>
      <c r="E13119">
        <v>17746.3172903497</v>
      </c>
      <c r="F13119">
        <v>2881.1206626912799</v>
      </c>
      <c r="G13119">
        <v>1637.95023501265</v>
      </c>
      <c r="H13119">
        <v>6083.4774986033799</v>
      </c>
      <c r="I13119">
        <v>2980.7975847591401</v>
      </c>
    </row>
    <row r="13120" spans="1:9" x14ac:dyDescent="0.25">
      <c r="A13120" t="s">
        <v>87</v>
      </c>
      <c r="B13120">
        <v>2003</v>
      </c>
      <c r="C13120">
        <v>2</v>
      </c>
      <c r="D13120">
        <v>3191.8701489212799</v>
      </c>
      <c r="E13120">
        <v>17635.5707010884</v>
      </c>
      <c r="F13120">
        <v>410.196621087864</v>
      </c>
      <c r="G13120">
        <v>219.03059834930099</v>
      </c>
      <c r="H13120">
        <v>987.75075987209095</v>
      </c>
      <c r="I13120">
        <v>2891.7447326022402</v>
      </c>
    </row>
    <row r="13121" spans="1:9" x14ac:dyDescent="0.25">
      <c r="A13121" t="s">
        <v>87</v>
      </c>
      <c r="B13121">
        <v>2003</v>
      </c>
      <c r="C13121">
        <v>3</v>
      </c>
      <c r="D13121">
        <v>4989.7043402726904</v>
      </c>
      <c r="E13121">
        <v>16533.789792900101</v>
      </c>
      <c r="F13121">
        <v>262.02911196840301</v>
      </c>
      <c r="G13121">
        <v>140.82861014707001</v>
      </c>
      <c r="H13121">
        <v>794.95745709613902</v>
      </c>
      <c r="I13121">
        <v>4112.85910999322</v>
      </c>
    </row>
    <row r="13122" spans="1:9" x14ac:dyDescent="0.25">
      <c r="A13122" t="s">
        <v>87</v>
      </c>
      <c r="B13122">
        <v>2003</v>
      </c>
      <c r="C13122">
        <v>4</v>
      </c>
      <c r="D13122">
        <v>5259.4285259426797</v>
      </c>
      <c r="E13122">
        <v>15274.602854319801</v>
      </c>
      <c r="F13122">
        <v>236.102016929119</v>
      </c>
      <c r="G13122">
        <v>125.626456671632</v>
      </c>
      <c r="H13122">
        <v>1378.08357506839</v>
      </c>
      <c r="I13122">
        <v>3906.7189570587302</v>
      </c>
    </row>
    <row r="13123" spans="1:9" x14ac:dyDescent="0.25">
      <c r="A13123" t="s">
        <v>87</v>
      </c>
      <c r="B13123">
        <v>2003</v>
      </c>
      <c r="C13123">
        <v>5</v>
      </c>
      <c r="D13123">
        <v>6825.0029296123703</v>
      </c>
      <c r="E13123">
        <v>13651.068811769001</v>
      </c>
      <c r="F13123">
        <v>222.723095712066</v>
      </c>
      <c r="G13123">
        <v>118.61091508038901</v>
      </c>
      <c r="H13123">
        <v>1018.93898711963</v>
      </c>
      <c r="I13123">
        <v>3984.69972172909</v>
      </c>
    </row>
    <row r="13124" spans="1:9" x14ac:dyDescent="0.25">
      <c r="A13124" t="s">
        <v>87</v>
      </c>
      <c r="B13124">
        <v>2003</v>
      </c>
      <c r="C13124">
        <v>6</v>
      </c>
      <c r="D13124">
        <v>6576.6440824210604</v>
      </c>
      <c r="E13124">
        <v>13040.658867051099</v>
      </c>
      <c r="F13124">
        <v>221.54423107921701</v>
      </c>
      <c r="G13124">
        <v>118.06508553032801</v>
      </c>
      <c r="H13124">
        <v>506.86581799123297</v>
      </c>
      <c r="I13124">
        <v>3204.7718050379499</v>
      </c>
    </row>
    <row r="13125" spans="1:9" x14ac:dyDescent="0.25">
      <c r="A13125" t="s">
        <v>87</v>
      </c>
      <c r="B13125">
        <v>2003</v>
      </c>
      <c r="C13125">
        <v>7</v>
      </c>
      <c r="D13125">
        <v>5604.66283618129</v>
      </c>
      <c r="E13125">
        <v>12513.0885185933</v>
      </c>
      <c r="F13125">
        <v>246.62173155587399</v>
      </c>
      <c r="G13125">
        <v>130.92562794980401</v>
      </c>
      <c r="H13125">
        <v>648.46976724562899</v>
      </c>
      <c r="I13125">
        <v>2294.9911095852099</v>
      </c>
    </row>
    <row r="13126" spans="1:9" x14ac:dyDescent="0.25">
      <c r="A13126" t="s">
        <v>87</v>
      </c>
      <c r="B13126">
        <v>2003</v>
      </c>
      <c r="C13126">
        <v>8</v>
      </c>
      <c r="D13126">
        <v>4509.2641761725399</v>
      </c>
      <c r="E13126">
        <v>13010.9184746063</v>
      </c>
      <c r="F13126">
        <v>245.03823974937501</v>
      </c>
      <c r="G13126">
        <v>130.91508859785199</v>
      </c>
      <c r="H13126">
        <v>673.56945197924904</v>
      </c>
      <c r="I13126">
        <v>2076.6042753626698</v>
      </c>
    </row>
    <row r="13127" spans="1:9" x14ac:dyDescent="0.25">
      <c r="A13127" t="s">
        <v>87</v>
      </c>
      <c r="B13127">
        <v>2003</v>
      </c>
      <c r="C13127">
        <v>9</v>
      </c>
      <c r="D13127">
        <v>2631.4850569261198</v>
      </c>
      <c r="E13127">
        <v>14968.7017664183</v>
      </c>
      <c r="F13127">
        <v>606.86156984933803</v>
      </c>
      <c r="G13127">
        <v>335.89562497814501</v>
      </c>
      <c r="H13127">
        <v>3265.6741685622401</v>
      </c>
      <c r="I13127">
        <v>1711.27209447984</v>
      </c>
    </row>
    <row r="13128" spans="1:9" x14ac:dyDescent="0.25">
      <c r="A13128" t="s">
        <v>87</v>
      </c>
      <c r="B13128">
        <v>2003</v>
      </c>
      <c r="C13128">
        <v>10</v>
      </c>
      <c r="D13128">
        <v>2219.41310892002</v>
      </c>
      <c r="E13128">
        <v>16781.6380177971</v>
      </c>
      <c r="F13128">
        <v>2809.5966662711298</v>
      </c>
      <c r="G13128">
        <v>1454.5757004240199</v>
      </c>
      <c r="H13128">
        <v>6878.5895454086403</v>
      </c>
      <c r="I13128">
        <v>1829.9235576411199</v>
      </c>
    </row>
    <row r="13129" spans="1:9" x14ac:dyDescent="0.25">
      <c r="A13129" t="s">
        <v>87</v>
      </c>
      <c r="B13129">
        <v>2003</v>
      </c>
      <c r="C13129">
        <v>11</v>
      </c>
      <c r="D13129">
        <v>2197.6975955769399</v>
      </c>
      <c r="E13129">
        <v>17771.7572181836</v>
      </c>
      <c r="F13129">
        <v>1594.8858751125999</v>
      </c>
      <c r="G13129">
        <v>852.72763900859195</v>
      </c>
      <c r="H13129">
        <v>2628.4606586384598</v>
      </c>
      <c r="I13129">
        <v>1984.3663168614301</v>
      </c>
    </row>
    <row r="13130" spans="1:9" x14ac:dyDescent="0.25">
      <c r="A13130" t="s">
        <v>87</v>
      </c>
      <c r="B13130">
        <v>2003</v>
      </c>
      <c r="C13130">
        <v>12</v>
      </c>
      <c r="D13130">
        <v>2494.5412727449302</v>
      </c>
      <c r="E13130">
        <v>17753.600826220001</v>
      </c>
      <c r="F13130">
        <v>2409.6467839595698</v>
      </c>
      <c r="G13130">
        <v>1339.53752229048</v>
      </c>
      <c r="H13130">
        <v>4676.9147795471299</v>
      </c>
      <c r="I13130">
        <v>2215.3035500883202</v>
      </c>
    </row>
    <row r="13131" spans="1:9" x14ac:dyDescent="0.25">
      <c r="A13131" t="s">
        <v>87</v>
      </c>
      <c r="B13131">
        <v>2004</v>
      </c>
      <c r="C13131">
        <v>1</v>
      </c>
      <c r="D13131">
        <v>2969.99723804528</v>
      </c>
      <c r="E13131">
        <v>17903.8575685176</v>
      </c>
      <c r="F13131">
        <v>1643.37385464518</v>
      </c>
      <c r="G13131">
        <v>910.21560006616198</v>
      </c>
      <c r="H13131">
        <v>3297.7538621578801</v>
      </c>
      <c r="I13131">
        <v>2595.8074758939601</v>
      </c>
    </row>
    <row r="13132" spans="1:9" x14ac:dyDescent="0.25">
      <c r="A13132" t="s">
        <v>87</v>
      </c>
      <c r="B13132">
        <v>2004</v>
      </c>
      <c r="C13132">
        <v>2</v>
      </c>
      <c r="D13132">
        <v>3911.26378353051</v>
      </c>
      <c r="E13132">
        <v>17317.7271321066</v>
      </c>
      <c r="F13132">
        <v>760.56484527428904</v>
      </c>
      <c r="G13132">
        <v>416.10562080845699</v>
      </c>
      <c r="H13132">
        <v>2122.8944920102599</v>
      </c>
      <c r="I13132">
        <v>3242.0490540034498</v>
      </c>
    </row>
    <row r="13133" spans="1:9" x14ac:dyDescent="0.25">
      <c r="A13133" t="s">
        <v>87</v>
      </c>
      <c r="B13133">
        <v>2004</v>
      </c>
      <c r="C13133">
        <v>3</v>
      </c>
      <c r="D13133">
        <v>4471.4458948313304</v>
      </c>
      <c r="E13133">
        <v>17501.334100160399</v>
      </c>
      <c r="F13133">
        <v>874.17594064295997</v>
      </c>
      <c r="G13133">
        <v>463.22577221985301</v>
      </c>
      <c r="H13133">
        <v>3012.8008246985</v>
      </c>
      <c r="I13133">
        <v>3864.5470470413202</v>
      </c>
    </row>
    <row r="13134" spans="1:9" x14ac:dyDescent="0.25">
      <c r="A13134" t="s">
        <v>87</v>
      </c>
      <c r="B13134">
        <v>2004</v>
      </c>
      <c r="C13134">
        <v>4</v>
      </c>
      <c r="D13134">
        <v>4790.1676814106804</v>
      </c>
      <c r="E13134">
        <v>17232.148326585298</v>
      </c>
      <c r="F13134">
        <v>673.01074124299703</v>
      </c>
      <c r="G13134">
        <v>362.81329300497498</v>
      </c>
      <c r="H13134">
        <v>3217.6090204341799</v>
      </c>
      <c r="I13134">
        <v>4134.50981127468</v>
      </c>
    </row>
    <row r="13135" spans="1:9" x14ac:dyDescent="0.25">
      <c r="A13135" t="s">
        <v>87</v>
      </c>
      <c r="B13135">
        <v>2004</v>
      </c>
      <c r="C13135">
        <v>5</v>
      </c>
      <c r="D13135">
        <v>5409.0033526800999</v>
      </c>
      <c r="E13135">
        <v>17186.4805729408</v>
      </c>
      <c r="F13135">
        <v>687.433167298836</v>
      </c>
      <c r="G13135">
        <v>365.18514156138002</v>
      </c>
      <c r="H13135">
        <v>3322.01519426704</v>
      </c>
      <c r="I13135">
        <v>4626.9968014460101</v>
      </c>
    </row>
    <row r="13136" spans="1:9" x14ac:dyDescent="0.25">
      <c r="A13136" t="s">
        <v>87</v>
      </c>
      <c r="B13136">
        <v>2004</v>
      </c>
      <c r="C13136">
        <v>6</v>
      </c>
      <c r="D13136">
        <v>5485.0358929631102</v>
      </c>
      <c r="E13136">
        <v>16795.416196322902</v>
      </c>
      <c r="F13136">
        <v>638.54758020562997</v>
      </c>
      <c r="G13136">
        <v>390.56885143144802</v>
      </c>
      <c r="H13136">
        <v>2055.96058321488</v>
      </c>
      <c r="I13136">
        <v>4350.7591232015702</v>
      </c>
    </row>
    <row r="13137" spans="1:9" x14ac:dyDescent="0.25">
      <c r="A13137" t="s">
        <v>87</v>
      </c>
      <c r="B13137">
        <v>2004</v>
      </c>
      <c r="C13137">
        <v>7</v>
      </c>
      <c r="D13137">
        <v>5396.9743326203597</v>
      </c>
      <c r="E13137">
        <v>15030.1634551386</v>
      </c>
      <c r="F13137">
        <v>266.50932788146798</v>
      </c>
      <c r="G13137">
        <v>144.035603448155</v>
      </c>
      <c r="H13137">
        <v>1294.71672430734</v>
      </c>
      <c r="I13137">
        <v>3408.0958352532298</v>
      </c>
    </row>
    <row r="13138" spans="1:9" x14ac:dyDescent="0.25">
      <c r="A13138" t="s">
        <v>87</v>
      </c>
      <c r="B13138">
        <v>2004</v>
      </c>
      <c r="C13138">
        <v>8</v>
      </c>
      <c r="D13138">
        <v>4085.4654337928901</v>
      </c>
      <c r="E13138">
        <v>15135.8255069527</v>
      </c>
      <c r="F13138">
        <v>237.81401562601701</v>
      </c>
      <c r="G13138">
        <v>126.00181835795701</v>
      </c>
      <c r="H13138">
        <v>306.319165384006</v>
      </c>
      <c r="I13138">
        <v>2558.4747443323299</v>
      </c>
    </row>
    <row r="13139" spans="1:9" x14ac:dyDescent="0.25">
      <c r="A13139" t="s">
        <v>87</v>
      </c>
      <c r="B13139">
        <v>2004</v>
      </c>
      <c r="C13139">
        <v>9</v>
      </c>
      <c r="D13139">
        <v>2809.4155645160699</v>
      </c>
      <c r="E13139">
        <v>15378.875585874201</v>
      </c>
      <c r="F13139">
        <v>387.84811392665199</v>
      </c>
      <c r="G13139">
        <v>214.56984224787701</v>
      </c>
      <c r="H13139">
        <v>1884.7243106839301</v>
      </c>
      <c r="I13139">
        <v>1873.6685722017901</v>
      </c>
    </row>
    <row r="13140" spans="1:9" x14ac:dyDescent="0.25">
      <c r="A13140" t="s">
        <v>87</v>
      </c>
      <c r="B13140">
        <v>2004</v>
      </c>
      <c r="C13140">
        <v>10</v>
      </c>
      <c r="D13140">
        <v>2600.2966375942801</v>
      </c>
      <c r="E13140">
        <v>16998.7326797182</v>
      </c>
      <c r="F13140">
        <v>861.53259811633302</v>
      </c>
      <c r="G13140">
        <v>475.72188974619701</v>
      </c>
      <c r="H13140">
        <v>2590.0162222988301</v>
      </c>
      <c r="I13140">
        <v>2137.8941730576898</v>
      </c>
    </row>
    <row r="13141" spans="1:9" x14ac:dyDescent="0.25">
      <c r="A13141" t="s">
        <v>87</v>
      </c>
      <c r="B13141">
        <v>2004</v>
      </c>
      <c r="C13141">
        <v>11</v>
      </c>
      <c r="D13141">
        <v>2160.57714785075</v>
      </c>
      <c r="E13141">
        <v>17723.785111009802</v>
      </c>
      <c r="F13141">
        <v>4529.5854508128996</v>
      </c>
      <c r="G13141">
        <v>2600.07548419144</v>
      </c>
      <c r="H13141">
        <v>8533.1628769493891</v>
      </c>
      <c r="I13141">
        <v>1943.7265733746101</v>
      </c>
    </row>
    <row r="13142" spans="1:9" x14ac:dyDescent="0.25">
      <c r="A13142" t="s">
        <v>87</v>
      </c>
      <c r="B13142">
        <v>2004</v>
      </c>
      <c r="C13142">
        <v>12</v>
      </c>
      <c r="D13142">
        <v>2500.50020901993</v>
      </c>
      <c r="E13142">
        <v>17842.334686291699</v>
      </c>
      <c r="F13142">
        <v>2788.9510531822302</v>
      </c>
      <c r="G13142">
        <v>1489.3348908911601</v>
      </c>
      <c r="H13142">
        <v>5358.2528614381699</v>
      </c>
      <c r="I13142">
        <v>2231.07917409314</v>
      </c>
    </row>
    <row r="13143" spans="1:9" x14ac:dyDescent="0.25">
      <c r="A13143" t="s">
        <v>87</v>
      </c>
      <c r="B13143">
        <v>2005</v>
      </c>
      <c r="C13143">
        <v>1</v>
      </c>
      <c r="D13143">
        <v>3109.6359246787301</v>
      </c>
      <c r="E13143">
        <v>17779.8553162346</v>
      </c>
      <c r="F13143">
        <v>2570.4289604047399</v>
      </c>
      <c r="G13143">
        <v>1361.57169420127</v>
      </c>
      <c r="H13143">
        <v>5208.4898221814401</v>
      </c>
      <c r="I13143">
        <v>2684.6243916973599</v>
      </c>
    </row>
    <row r="13144" spans="1:9" x14ac:dyDescent="0.25">
      <c r="A13144" t="s">
        <v>87</v>
      </c>
      <c r="B13144">
        <v>2005</v>
      </c>
      <c r="C13144">
        <v>2</v>
      </c>
      <c r="D13144">
        <v>3095.90921015305</v>
      </c>
      <c r="E13144">
        <v>17892.529779235399</v>
      </c>
      <c r="F13144">
        <v>1912.82478477875</v>
      </c>
      <c r="G13144">
        <v>1036.5887565964499</v>
      </c>
      <c r="H13144">
        <v>3886.1892833512102</v>
      </c>
      <c r="I13144">
        <v>2706.8210500118198</v>
      </c>
    </row>
    <row r="13145" spans="1:9" x14ac:dyDescent="0.25">
      <c r="A13145" t="s">
        <v>87</v>
      </c>
      <c r="B13145">
        <v>2005</v>
      </c>
      <c r="C13145">
        <v>3</v>
      </c>
      <c r="D13145">
        <v>4923.2480821088102</v>
      </c>
      <c r="E13145">
        <v>17117.035679869499</v>
      </c>
      <c r="F13145">
        <v>660.17300306564903</v>
      </c>
      <c r="G13145">
        <v>363.91108615486399</v>
      </c>
      <c r="H13145">
        <v>1634.8203040850899</v>
      </c>
      <c r="I13145">
        <v>4098.1114626454901</v>
      </c>
    </row>
    <row r="13146" spans="1:9" x14ac:dyDescent="0.25">
      <c r="A13146" t="s">
        <v>87</v>
      </c>
      <c r="B13146">
        <v>2005</v>
      </c>
      <c r="C13146">
        <v>4</v>
      </c>
      <c r="D13146">
        <v>5193.4351275143699</v>
      </c>
      <c r="E13146">
        <v>16249.6025637947</v>
      </c>
      <c r="F13146">
        <v>340.46279794074798</v>
      </c>
      <c r="G13146">
        <v>178.035967754235</v>
      </c>
      <c r="H13146">
        <v>2110.17592418309</v>
      </c>
      <c r="I13146">
        <v>4116.0529894634901</v>
      </c>
    </row>
    <row r="13147" spans="1:9" x14ac:dyDescent="0.25">
      <c r="A13147" t="s">
        <v>87</v>
      </c>
      <c r="B13147">
        <v>2005</v>
      </c>
      <c r="C13147">
        <v>5</v>
      </c>
      <c r="D13147">
        <v>6261.8175027298603</v>
      </c>
      <c r="E13147">
        <v>15236.7365149219</v>
      </c>
      <c r="F13147">
        <v>344.54259252476498</v>
      </c>
      <c r="G13147">
        <v>169.97957759259199</v>
      </c>
      <c r="H13147">
        <v>1222.9773648681601</v>
      </c>
      <c r="I13147">
        <v>4441.2541580404804</v>
      </c>
    </row>
    <row r="13148" spans="1:9" x14ac:dyDescent="0.25">
      <c r="A13148" t="s">
        <v>87</v>
      </c>
      <c r="B13148">
        <v>2005</v>
      </c>
      <c r="C13148">
        <v>6</v>
      </c>
      <c r="D13148">
        <v>5803.38623379815</v>
      </c>
      <c r="E13148">
        <v>14003.6435447883</v>
      </c>
      <c r="F13148">
        <v>235.76970380686001</v>
      </c>
      <c r="G13148">
        <v>125.389328700563</v>
      </c>
      <c r="H13148">
        <v>814.85742721460599</v>
      </c>
      <c r="I13148">
        <v>3367.1791156405102</v>
      </c>
    </row>
    <row r="13149" spans="1:9" x14ac:dyDescent="0.25">
      <c r="A13149" t="s">
        <v>87</v>
      </c>
      <c r="B13149">
        <v>2005</v>
      </c>
      <c r="C13149">
        <v>7</v>
      </c>
      <c r="D13149">
        <v>5359.0306711165504</v>
      </c>
      <c r="E13149">
        <v>13195.0839127695</v>
      </c>
      <c r="F13149">
        <v>235.76411492044599</v>
      </c>
      <c r="G13149">
        <v>125.674948741077</v>
      </c>
      <c r="H13149">
        <v>264.78552300598801</v>
      </c>
      <c r="I13149">
        <v>2549.6776489284298</v>
      </c>
    </row>
    <row r="13150" spans="1:9" x14ac:dyDescent="0.25">
      <c r="A13150" t="s">
        <v>87</v>
      </c>
      <c r="B13150">
        <v>2005</v>
      </c>
      <c r="C13150">
        <v>8</v>
      </c>
      <c r="D13150">
        <v>3858.0188183455198</v>
      </c>
      <c r="E13150">
        <v>13583.7033287743</v>
      </c>
      <c r="F13150">
        <v>288.86604396169503</v>
      </c>
      <c r="G13150">
        <v>151.81307636440599</v>
      </c>
      <c r="H13150">
        <v>2226.35069677715</v>
      </c>
      <c r="I13150">
        <v>1951.6702902808699</v>
      </c>
    </row>
    <row r="13151" spans="1:9" x14ac:dyDescent="0.25">
      <c r="A13151" t="s">
        <v>87</v>
      </c>
      <c r="B13151">
        <v>2005</v>
      </c>
      <c r="C13151">
        <v>9</v>
      </c>
      <c r="D13151">
        <v>2651.2684115799002</v>
      </c>
      <c r="E13151">
        <v>16233.709345053299</v>
      </c>
      <c r="F13151">
        <v>1410.31056580575</v>
      </c>
      <c r="G13151">
        <v>822.34268295352899</v>
      </c>
      <c r="H13151">
        <v>4736.4537328815104</v>
      </c>
      <c r="I13151">
        <v>1960.66816939462</v>
      </c>
    </row>
    <row r="13152" spans="1:9" x14ac:dyDescent="0.25">
      <c r="A13152" t="s">
        <v>87</v>
      </c>
      <c r="B13152">
        <v>2005</v>
      </c>
      <c r="C13152">
        <v>10</v>
      </c>
      <c r="D13152">
        <v>2271.1534848675001</v>
      </c>
      <c r="E13152">
        <v>17728.966645693101</v>
      </c>
      <c r="F13152">
        <v>2109.2202694437401</v>
      </c>
      <c r="G13152">
        <v>1210.1811993005999</v>
      </c>
      <c r="H13152">
        <v>4234.4840874527299</v>
      </c>
      <c r="I13152">
        <v>2012.8309748803299</v>
      </c>
    </row>
    <row r="13153" spans="1:9" x14ac:dyDescent="0.25">
      <c r="A13153" t="s">
        <v>87</v>
      </c>
      <c r="B13153">
        <v>2005</v>
      </c>
      <c r="C13153">
        <v>11</v>
      </c>
      <c r="D13153">
        <v>2116.9274264647702</v>
      </c>
      <c r="E13153">
        <v>17789.979432474502</v>
      </c>
      <c r="F13153">
        <v>4266.9026197087296</v>
      </c>
      <c r="G13153">
        <v>2394.8577563464701</v>
      </c>
      <c r="H13153">
        <v>7608.4216066905401</v>
      </c>
      <c r="I13153">
        <v>1915.84029393689</v>
      </c>
    </row>
    <row r="13154" spans="1:9" x14ac:dyDescent="0.25">
      <c r="A13154" t="s">
        <v>87</v>
      </c>
      <c r="B13154">
        <v>2005</v>
      </c>
      <c r="C13154">
        <v>12</v>
      </c>
      <c r="D13154">
        <v>2437.2736003363102</v>
      </c>
      <c r="E13154">
        <v>17687.0067734367</v>
      </c>
      <c r="F13154">
        <v>3986.4684060273598</v>
      </c>
      <c r="G13154">
        <v>2152.8300532324502</v>
      </c>
      <c r="H13154">
        <v>7651.8176033053496</v>
      </c>
      <c r="I13154">
        <v>2156.8198816992099</v>
      </c>
    </row>
    <row r="13155" spans="1:9" x14ac:dyDescent="0.25">
      <c r="A13155" t="s">
        <v>87</v>
      </c>
      <c r="B13155">
        <v>2006</v>
      </c>
      <c r="C13155">
        <v>1</v>
      </c>
      <c r="D13155">
        <v>2800.5406976475301</v>
      </c>
      <c r="E13155">
        <v>17897.134327014501</v>
      </c>
      <c r="F13155">
        <v>1272.44895310591</v>
      </c>
      <c r="G13155">
        <v>673.81668530598404</v>
      </c>
      <c r="H13155">
        <v>2458.0506692195599</v>
      </c>
      <c r="I13155">
        <v>2457.5941133230699</v>
      </c>
    </row>
    <row r="13156" spans="1:9" x14ac:dyDescent="0.25">
      <c r="A13156" t="s">
        <v>87</v>
      </c>
      <c r="B13156">
        <v>2006</v>
      </c>
      <c r="C13156">
        <v>2</v>
      </c>
      <c r="D13156">
        <v>3438.40722989907</v>
      </c>
      <c r="E13156">
        <v>17571.452375557099</v>
      </c>
      <c r="F13156">
        <v>1930.9906260825801</v>
      </c>
      <c r="G13156">
        <v>1068.69104063605</v>
      </c>
      <c r="H13156">
        <v>4329.9502744889196</v>
      </c>
      <c r="I13156">
        <v>2911.9138085811401</v>
      </c>
    </row>
    <row r="13157" spans="1:9" x14ac:dyDescent="0.25">
      <c r="A13157" t="s">
        <v>87</v>
      </c>
      <c r="B13157">
        <v>2006</v>
      </c>
      <c r="C13157">
        <v>3</v>
      </c>
      <c r="D13157">
        <v>4421.9785307069496</v>
      </c>
      <c r="E13157">
        <v>17502.6907016435</v>
      </c>
      <c r="F13157">
        <v>1298.2789336820799</v>
      </c>
      <c r="G13157">
        <v>746.64200396525803</v>
      </c>
      <c r="H13157">
        <v>3523.0940077065202</v>
      </c>
      <c r="I13157">
        <v>3833.1791800942701</v>
      </c>
    </row>
    <row r="13158" spans="1:9" x14ac:dyDescent="0.25">
      <c r="A13158" t="s">
        <v>87</v>
      </c>
      <c r="B13158">
        <v>2006</v>
      </c>
      <c r="C13158">
        <v>4</v>
      </c>
      <c r="D13158">
        <v>5275.4090494564798</v>
      </c>
      <c r="E13158">
        <v>16399.3497556783</v>
      </c>
      <c r="F13158">
        <v>371.33038592264</v>
      </c>
      <c r="G13158">
        <v>194.16312309202499</v>
      </c>
      <c r="H13158">
        <v>2692.8819014842402</v>
      </c>
      <c r="I13158">
        <v>4236.4229786935102</v>
      </c>
    </row>
    <row r="13159" spans="1:9" x14ac:dyDescent="0.25">
      <c r="A13159" t="s">
        <v>87</v>
      </c>
      <c r="B13159">
        <v>2006</v>
      </c>
      <c r="C13159">
        <v>5</v>
      </c>
      <c r="D13159">
        <v>6520.8577384443997</v>
      </c>
      <c r="E13159">
        <v>15902.295616859399</v>
      </c>
      <c r="F13159">
        <v>240.833549117947</v>
      </c>
      <c r="G13159">
        <v>130.16250020718101</v>
      </c>
      <c r="H13159">
        <v>708.51282093635905</v>
      </c>
      <c r="I13159">
        <v>4938.4361926879201</v>
      </c>
    </row>
    <row r="13160" spans="1:9" x14ac:dyDescent="0.25">
      <c r="A13160" t="s">
        <v>87</v>
      </c>
      <c r="B13160">
        <v>2006</v>
      </c>
      <c r="C13160">
        <v>6</v>
      </c>
      <c r="D13160">
        <v>6066.3945469024602</v>
      </c>
      <c r="E13160">
        <v>15611.6317325789</v>
      </c>
      <c r="F13160">
        <v>280.60441239285001</v>
      </c>
      <c r="G13160">
        <v>149.31555523668399</v>
      </c>
      <c r="H13160">
        <v>2640.83699038553</v>
      </c>
      <c r="I13160">
        <v>4258.0480995289499</v>
      </c>
    </row>
    <row r="13161" spans="1:9" x14ac:dyDescent="0.25">
      <c r="A13161" t="s">
        <v>87</v>
      </c>
      <c r="B13161">
        <v>2006</v>
      </c>
      <c r="C13161">
        <v>7</v>
      </c>
      <c r="D13161">
        <v>5217.2823083304902</v>
      </c>
      <c r="E13161">
        <v>14520.9478048525</v>
      </c>
      <c r="F13161">
        <v>247.37807426265499</v>
      </c>
      <c r="G13161">
        <v>131.46699100323701</v>
      </c>
      <c r="H13161">
        <v>1073.7313536187</v>
      </c>
      <c r="I13161">
        <v>3100.9975782054898</v>
      </c>
    </row>
    <row r="13162" spans="1:9" x14ac:dyDescent="0.25">
      <c r="A13162" t="s">
        <v>87</v>
      </c>
      <c r="B13162">
        <v>2006</v>
      </c>
      <c r="C13162">
        <v>8</v>
      </c>
      <c r="D13162">
        <v>4079.12816111545</v>
      </c>
      <c r="E13162">
        <v>15259.247201279501</v>
      </c>
      <c r="F13162">
        <v>290.27952743254798</v>
      </c>
      <c r="G13162">
        <v>153.97772519454099</v>
      </c>
      <c r="H13162">
        <v>2066.1468549947099</v>
      </c>
      <c r="I13162">
        <v>2615.7295299704201</v>
      </c>
    </row>
    <row r="13163" spans="1:9" x14ac:dyDescent="0.25">
      <c r="A13163" t="s">
        <v>87</v>
      </c>
      <c r="B13163">
        <v>2006</v>
      </c>
      <c r="C13163">
        <v>9</v>
      </c>
      <c r="D13163">
        <v>2889.8565540596001</v>
      </c>
      <c r="E13163">
        <v>16259.530022126901</v>
      </c>
      <c r="F13163">
        <v>1824.85857653785</v>
      </c>
      <c r="G13163">
        <v>1081.18753034935</v>
      </c>
      <c r="H13163">
        <v>5008.9277970386302</v>
      </c>
      <c r="I13163">
        <v>2113.5312324624902</v>
      </c>
    </row>
    <row r="13164" spans="1:9" x14ac:dyDescent="0.25">
      <c r="A13164" t="s">
        <v>87</v>
      </c>
      <c r="B13164">
        <v>2006</v>
      </c>
      <c r="C13164">
        <v>10</v>
      </c>
      <c r="D13164">
        <v>2537.1412733348302</v>
      </c>
      <c r="E13164">
        <v>17244.4161597778</v>
      </c>
      <c r="F13164">
        <v>496.54336506029898</v>
      </c>
      <c r="G13164">
        <v>253.06100615334501</v>
      </c>
      <c r="H13164">
        <v>1020.88771211269</v>
      </c>
      <c r="I13164">
        <v>2157.2800343251502</v>
      </c>
    </row>
    <row r="13165" spans="1:9" x14ac:dyDescent="0.25">
      <c r="A13165" t="s">
        <v>87</v>
      </c>
      <c r="B13165">
        <v>2006</v>
      </c>
      <c r="C13165">
        <v>11</v>
      </c>
      <c r="D13165">
        <v>2608.6173000742201</v>
      </c>
      <c r="E13165">
        <v>17404.567727937902</v>
      </c>
      <c r="F13165">
        <v>1153.4591139040199</v>
      </c>
      <c r="G13165">
        <v>611.08950660051005</v>
      </c>
      <c r="H13165">
        <v>2046.3565289486401</v>
      </c>
      <c r="I13165">
        <v>2255.3669449343602</v>
      </c>
    </row>
    <row r="13166" spans="1:9" x14ac:dyDescent="0.25">
      <c r="A13166" t="s">
        <v>87</v>
      </c>
      <c r="B13166">
        <v>2006</v>
      </c>
      <c r="C13166">
        <v>12</v>
      </c>
      <c r="D13166">
        <v>2751.83107179645</v>
      </c>
      <c r="E13166">
        <v>17494.959717705999</v>
      </c>
      <c r="F13166">
        <v>1694.7249317548401</v>
      </c>
      <c r="G13166">
        <v>914.11436956324496</v>
      </c>
      <c r="H13166">
        <v>3794.4153596127398</v>
      </c>
      <c r="I13166">
        <v>2366.7730387056899</v>
      </c>
    </row>
    <row r="13167" spans="1:9" x14ac:dyDescent="0.25">
      <c r="A13167" t="s">
        <v>87</v>
      </c>
      <c r="B13167">
        <v>2007</v>
      </c>
      <c r="C13167">
        <v>1</v>
      </c>
      <c r="D13167">
        <v>3891.6681046574299</v>
      </c>
      <c r="E13167">
        <v>17446.333188973898</v>
      </c>
      <c r="F13167">
        <v>408.21431942934402</v>
      </c>
      <c r="G13167">
        <v>223.48572319128201</v>
      </c>
      <c r="H13167">
        <v>1285.4539378895099</v>
      </c>
      <c r="I13167">
        <v>3224.5999843069399</v>
      </c>
    </row>
    <row r="13168" spans="1:9" x14ac:dyDescent="0.25">
      <c r="A13168" t="s">
        <v>87</v>
      </c>
      <c r="B13168">
        <v>2007</v>
      </c>
      <c r="C13168">
        <v>2</v>
      </c>
      <c r="D13168">
        <v>3813.0916838692001</v>
      </c>
      <c r="E13168">
        <v>17389.253427916301</v>
      </c>
      <c r="F13168">
        <v>1506.51406919481</v>
      </c>
      <c r="G13168">
        <v>824.93606534392995</v>
      </c>
      <c r="H13168">
        <v>4112.1067231795496</v>
      </c>
      <c r="I13168">
        <v>3166.0646325840798</v>
      </c>
    </row>
    <row r="13169" spans="1:9" x14ac:dyDescent="0.25">
      <c r="A13169" t="s">
        <v>87</v>
      </c>
      <c r="B13169">
        <v>2007</v>
      </c>
      <c r="C13169">
        <v>3</v>
      </c>
      <c r="D13169">
        <v>4779.2136698069598</v>
      </c>
      <c r="E13169">
        <v>17378.053746630099</v>
      </c>
      <c r="F13169">
        <v>1613.7612090688499</v>
      </c>
      <c r="G13169">
        <v>872.78478066544699</v>
      </c>
      <c r="H13169">
        <v>5075.3609708019803</v>
      </c>
      <c r="I13169">
        <v>4060.2194576423899</v>
      </c>
    </row>
    <row r="13170" spans="1:9" x14ac:dyDescent="0.25">
      <c r="A13170" t="s">
        <v>87</v>
      </c>
      <c r="B13170">
        <v>2007</v>
      </c>
      <c r="C13170">
        <v>4</v>
      </c>
      <c r="D13170">
        <v>5747.6487351692404</v>
      </c>
      <c r="E13170">
        <v>16743.2183334537</v>
      </c>
      <c r="F13170">
        <v>731.27332826982899</v>
      </c>
      <c r="G13170">
        <v>409.17020792958402</v>
      </c>
      <c r="H13170">
        <v>2405.5714102280599</v>
      </c>
      <c r="I13170">
        <v>4760.5414518038497</v>
      </c>
    </row>
    <row r="13171" spans="1:9" x14ac:dyDescent="0.25">
      <c r="A13171" t="s">
        <v>87</v>
      </c>
      <c r="B13171">
        <v>2007</v>
      </c>
      <c r="C13171">
        <v>5</v>
      </c>
      <c r="D13171">
        <v>6162.12663974718</v>
      </c>
      <c r="E13171">
        <v>15649.5165123526</v>
      </c>
      <c r="F13171">
        <v>261.60531413598602</v>
      </c>
      <c r="G13171">
        <v>138.316901628083</v>
      </c>
      <c r="H13171">
        <v>1789.47024343932</v>
      </c>
      <c r="I13171">
        <v>4588.4175471516801</v>
      </c>
    </row>
    <row r="13172" spans="1:9" x14ac:dyDescent="0.25">
      <c r="A13172" t="s">
        <v>87</v>
      </c>
      <c r="B13172">
        <v>2007</v>
      </c>
      <c r="C13172">
        <v>6</v>
      </c>
      <c r="D13172">
        <v>5993.6135185202702</v>
      </c>
      <c r="E13172">
        <v>15159.041526642601</v>
      </c>
      <c r="F13172">
        <v>276.15724026567</v>
      </c>
      <c r="G13172">
        <v>140.032357842539</v>
      </c>
      <c r="H13172">
        <v>1501.9838967641101</v>
      </c>
      <c r="I13172">
        <v>4052.0597905277</v>
      </c>
    </row>
    <row r="13173" spans="1:9" x14ac:dyDescent="0.25">
      <c r="A13173" t="s">
        <v>87</v>
      </c>
      <c r="B13173">
        <v>2007</v>
      </c>
      <c r="C13173">
        <v>7</v>
      </c>
      <c r="D13173">
        <v>5658.10156430807</v>
      </c>
      <c r="E13173">
        <v>13615.500164819099</v>
      </c>
      <c r="F13173">
        <v>233.958495688494</v>
      </c>
      <c r="G13173">
        <v>124.441921922788</v>
      </c>
      <c r="H13173">
        <v>69.378569812138096</v>
      </c>
      <c r="I13173">
        <v>2954.60037897862</v>
      </c>
    </row>
    <row r="13174" spans="1:9" x14ac:dyDescent="0.25">
      <c r="A13174" t="s">
        <v>87</v>
      </c>
      <c r="B13174">
        <v>2007</v>
      </c>
      <c r="C13174">
        <v>8</v>
      </c>
      <c r="D13174">
        <v>4249.8643866234897</v>
      </c>
      <c r="E13174">
        <v>13074.7203191804</v>
      </c>
      <c r="F13174">
        <v>245.10817813500799</v>
      </c>
      <c r="G13174">
        <v>130.32790096532801</v>
      </c>
      <c r="H13174">
        <v>75.845328760724101</v>
      </c>
      <c r="I13174">
        <v>1981.15968408356</v>
      </c>
    </row>
    <row r="13175" spans="1:9" x14ac:dyDescent="0.25">
      <c r="A13175" t="s">
        <v>87</v>
      </c>
      <c r="B13175">
        <v>2007</v>
      </c>
      <c r="C13175">
        <v>9</v>
      </c>
      <c r="D13175">
        <v>2770.7959194937698</v>
      </c>
      <c r="E13175">
        <v>14197.054808319101</v>
      </c>
      <c r="F13175">
        <v>379.93042689794299</v>
      </c>
      <c r="G13175">
        <v>213.20503513375999</v>
      </c>
      <c r="H13175">
        <v>3097.1132825653599</v>
      </c>
      <c r="I13175">
        <v>1623.3629463508601</v>
      </c>
    </row>
    <row r="13176" spans="1:9" x14ac:dyDescent="0.25">
      <c r="A13176" t="s">
        <v>87</v>
      </c>
      <c r="B13176">
        <v>2007</v>
      </c>
      <c r="C13176">
        <v>10</v>
      </c>
      <c r="D13176">
        <v>2177.1973133126098</v>
      </c>
      <c r="E13176">
        <v>16923.762848991599</v>
      </c>
      <c r="F13176">
        <v>1267.0056535260801</v>
      </c>
      <c r="G13176">
        <v>754.82386499662005</v>
      </c>
      <c r="H13176">
        <v>3481.0878795674598</v>
      </c>
      <c r="I13176">
        <v>1808.0525470149701</v>
      </c>
    </row>
    <row r="13177" spans="1:9" x14ac:dyDescent="0.25">
      <c r="A13177" t="s">
        <v>87</v>
      </c>
      <c r="B13177">
        <v>2007</v>
      </c>
      <c r="C13177">
        <v>11</v>
      </c>
      <c r="D13177">
        <v>2008.8260027430899</v>
      </c>
      <c r="E13177">
        <v>17519.616687264999</v>
      </c>
      <c r="F13177">
        <v>3508.6693147534502</v>
      </c>
      <c r="G13177">
        <v>1933.0809092705799</v>
      </c>
      <c r="H13177">
        <v>6179.2724085022301</v>
      </c>
      <c r="I13177">
        <v>1792.1521318131399</v>
      </c>
    </row>
    <row r="13178" spans="1:9" x14ac:dyDescent="0.25">
      <c r="A13178" t="s">
        <v>87</v>
      </c>
      <c r="B13178">
        <v>2007</v>
      </c>
      <c r="C13178">
        <v>12</v>
      </c>
      <c r="D13178">
        <v>2397.1704271338399</v>
      </c>
      <c r="E13178">
        <v>17736.9732318637</v>
      </c>
      <c r="F13178">
        <v>1572.9787572954599</v>
      </c>
      <c r="G13178">
        <v>893.97466038566904</v>
      </c>
      <c r="H13178">
        <v>3052.4977033497298</v>
      </c>
      <c r="I13178">
        <v>2128.3934579592501</v>
      </c>
    </row>
    <row r="13179" spans="1:9" x14ac:dyDescent="0.25">
      <c r="A13179" t="s">
        <v>87</v>
      </c>
      <c r="B13179">
        <v>2008</v>
      </c>
      <c r="C13179">
        <v>1</v>
      </c>
      <c r="D13179">
        <v>3383.1537316818399</v>
      </c>
      <c r="E13179">
        <v>17787.669324446</v>
      </c>
      <c r="F13179">
        <v>1056.8900691900999</v>
      </c>
      <c r="G13179">
        <v>571.44613050075804</v>
      </c>
      <c r="H13179">
        <v>2104.3541342898802</v>
      </c>
      <c r="I13179">
        <v>2902.0144085990801</v>
      </c>
    </row>
    <row r="13180" spans="1:9" x14ac:dyDescent="0.25">
      <c r="A13180" t="s">
        <v>87</v>
      </c>
      <c r="B13180">
        <v>2008</v>
      </c>
      <c r="C13180">
        <v>2</v>
      </c>
      <c r="D13180">
        <v>3859.4987112081499</v>
      </c>
      <c r="E13180">
        <v>17141.249590969899</v>
      </c>
      <c r="F13180">
        <v>414.39131903668698</v>
      </c>
      <c r="G13180">
        <v>220.69155410288499</v>
      </c>
      <c r="H13180">
        <v>885.74056198786502</v>
      </c>
      <c r="I13180">
        <v>3151.5252266658099</v>
      </c>
    </row>
    <row r="13181" spans="1:9" x14ac:dyDescent="0.25">
      <c r="A13181" t="s">
        <v>87</v>
      </c>
      <c r="B13181">
        <v>2008</v>
      </c>
      <c r="C13181">
        <v>3</v>
      </c>
      <c r="D13181">
        <v>4766.0745550629099</v>
      </c>
      <c r="E13181">
        <v>17217.944717697701</v>
      </c>
      <c r="F13181">
        <v>3227.10552632183</v>
      </c>
      <c r="G13181">
        <v>1788.3102424998399</v>
      </c>
      <c r="H13181">
        <v>8785.0754516258003</v>
      </c>
      <c r="I13181">
        <v>4010.0542972725598</v>
      </c>
    </row>
    <row r="13182" spans="1:9" x14ac:dyDescent="0.25">
      <c r="A13182" t="s">
        <v>87</v>
      </c>
      <c r="B13182">
        <v>2008</v>
      </c>
      <c r="C13182">
        <v>4</v>
      </c>
      <c r="D13182">
        <v>5104.6590476639103</v>
      </c>
      <c r="E13182">
        <v>17331.105530808101</v>
      </c>
      <c r="F13182">
        <v>1008.79278918819</v>
      </c>
      <c r="G13182">
        <v>562.44788610876003</v>
      </c>
      <c r="H13182">
        <v>3547.3013205806501</v>
      </c>
      <c r="I13182">
        <v>4439.8790270933796</v>
      </c>
    </row>
    <row r="13183" spans="1:9" x14ac:dyDescent="0.25">
      <c r="A13183" t="s">
        <v>87</v>
      </c>
      <c r="B13183">
        <v>2008</v>
      </c>
      <c r="C13183">
        <v>5</v>
      </c>
      <c r="D13183">
        <v>5829.1340666300503</v>
      </c>
      <c r="E13183">
        <v>16119.9174291248</v>
      </c>
      <c r="F13183">
        <v>298.551062209463</v>
      </c>
      <c r="G13183">
        <v>160.916881551301</v>
      </c>
      <c r="H13183">
        <v>1671.8494822759999</v>
      </c>
      <c r="I13183">
        <v>4554.9629748296002</v>
      </c>
    </row>
    <row r="13184" spans="1:9" x14ac:dyDescent="0.25">
      <c r="A13184" t="s">
        <v>87</v>
      </c>
      <c r="B13184">
        <v>2008</v>
      </c>
      <c r="C13184">
        <v>6</v>
      </c>
      <c r="D13184">
        <v>5397.8353163913298</v>
      </c>
      <c r="E13184">
        <v>15594.4574977422</v>
      </c>
      <c r="F13184">
        <v>256.64296331060899</v>
      </c>
      <c r="G13184">
        <v>137.733881081422</v>
      </c>
      <c r="H13184">
        <v>1571.2124865966</v>
      </c>
      <c r="I13184">
        <v>3858.18500843836</v>
      </c>
    </row>
    <row r="13185" spans="1:9" x14ac:dyDescent="0.25">
      <c r="A13185" t="s">
        <v>87</v>
      </c>
      <c r="B13185">
        <v>2008</v>
      </c>
      <c r="C13185">
        <v>7</v>
      </c>
      <c r="D13185">
        <v>5020.11740255927</v>
      </c>
      <c r="E13185">
        <v>14378.156515893999</v>
      </c>
      <c r="F13185">
        <v>236.786183253084</v>
      </c>
      <c r="G13185">
        <v>125.950495764127</v>
      </c>
      <c r="H13185">
        <v>613.30939332364301</v>
      </c>
      <c r="I13185">
        <v>2958.42096106088</v>
      </c>
    </row>
    <row r="13186" spans="1:9" x14ac:dyDescent="0.25">
      <c r="A13186" t="s">
        <v>87</v>
      </c>
      <c r="B13186">
        <v>2008</v>
      </c>
      <c r="C13186">
        <v>8</v>
      </c>
      <c r="D13186">
        <v>4174.7077655727899</v>
      </c>
      <c r="E13186">
        <v>14077.097990517101</v>
      </c>
      <c r="F13186">
        <v>243.67086998276901</v>
      </c>
      <c r="G13186">
        <v>129.68811481242801</v>
      </c>
      <c r="H13186">
        <v>55.464409474532602</v>
      </c>
      <c r="I13186">
        <v>2293.7198321041701</v>
      </c>
    </row>
    <row r="13187" spans="1:9" x14ac:dyDescent="0.25">
      <c r="A13187" t="s">
        <v>87</v>
      </c>
      <c r="B13187">
        <v>2008</v>
      </c>
      <c r="C13187">
        <v>9</v>
      </c>
      <c r="D13187">
        <v>2699.7224064878001</v>
      </c>
      <c r="E13187">
        <v>15030.5648552196</v>
      </c>
      <c r="F13187">
        <v>466.74102868367203</v>
      </c>
      <c r="G13187">
        <v>252.03384113809801</v>
      </c>
      <c r="H13187">
        <v>3084.31246656544</v>
      </c>
      <c r="I13187">
        <v>1690.2263835145</v>
      </c>
    </row>
    <row r="13188" spans="1:9" x14ac:dyDescent="0.25">
      <c r="A13188" t="s">
        <v>87</v>
      </c>
      <c r="B13188">
        <v>2008</v>
      </c>
      <c r="C13188">
        <v>10</v>
      </c>
      <c r="D13188">
        <v>2439.8250504870498</v>
      </c>
      <c r="E13188">
        <v>16962.885326274602</v>
      </c>
      <c r="F13188">
        <v>697.00816381467098</v>
      </c>
      <c r="G13188">
        <v>388.48369346080301</v>
      </c>
      <c r="H13188">
        <v>1809.0376815413899</v>
      </c>
      <c r="I13188">
        <v>2012.06090508087</v>
      </c>
    </row>
    <row r="13189" spans="1:9" x14ac:dyDescent="0.25">
      <c r="A13189" t="s">
        <v>87</v>
      </c>
      <c r="B13189">
        <v>2008</v>
      </c>
      <c r="C13189">
        <v>11</v>
      </c>
      <c r="D13189">
        <v>2131.1969848254598</v>
      </c>
      <c r="E13189">
        <v>17753.369141664101</v>
      </c>
      <c r="F13189">
        <v>4030.9488200687001</v>
      </c>
      <c r="G13189">
        <v>2280.07710483444</v>
      </c>
      <c r="H13189">
        <v>7106.3765701394996</v>
      </c>
      <c r="I13189">
        <v>1924.3472091767601</v>
      </c>
    </row>
    <row r="13190" spans="1:9" x14ac:dyDescent="0.25">
      <c r="A13190" t="s">
        <v>87</v>
      </c>
      <c r="B13190">
        <v>2008</v>
      </c>
      <c r="C13190">
        <v>12</v>
      </c>
      <c r="D13190">
        <v>2332.4369997148401</v>
      </c>
      <c r="E13190">
        <v>17814.293780085802</v>
      </c>
      <c r="F13190">
        <v>3132.1259094533998</v>
      </c>
      <c r="G13190">
        <v>1789.12002567014</v>
      </c>
      <c r="H13190">
        <v>6404.1911002340903</v>
      </c>
      <c r="I13190">
        <v>2090.9071925871299</v>
      </c>
    </row>
    <row r="13191" spans="1:9" x14ac:dyDescent="0.25">
      <c r="A13191" t="s">
        <v>87</v>
      </c>
      <c r="B13191">
        <v>2009</v>
      </c>
      <c r="C13191">
        <v>1</v>
      </c>
      <c r="D13191">
        <v>2833.2683188097199</v>
      </c>
      <c r="E13191">
        <v>17850.461438143098</v>
      </c>
      <c r="F13191">
        <v>5099.3461860637099</v>
      </c>
      <c r="G13191">
        <v>2850.9679346603498</v>
      </c>
      <c r="H13191">
        <v>9655.2855888809208</v>
      </c>
      <c r="I13191">
        <v>2477.9795789394502</v>
      </c>
    </row>
    <row r="13192" spans="1:9" x14ac:dyDescent="0.25">
      <c r="A13192" t="s">
        <v>87</v>
      </c>
      <c r="B13192">
        <v>2009</v>
      </c>
      <c r="C13192">
        <v>2</v>
      </c>
      <c r="D13192">
        <v>3116.4087541590102</v>
      </c>
      <c r="E13192">
        <v>17812.396255407399</v>
      </c>
      <c r="F13192">
        <v>1212.7874022270801</v>
      </c>
      <c r="G13192">
        <v>666.16665524048301</v>
      </c>
      <c r="H13192">
        <v>2370.5292978933699</v>
      </c>
      <c r="I13192">
        <v>2712.1376150400201</v>
      </c>
    </row>
    <row r="13193" spans="1:9" x14ac:dyDescent="0.25">
      <c r="A13193" t="s">
        <v>87</v>
      </c>
      <c r="B13193">
        <v>2009</v>
      </c>
      <c r="C13193">
        <v>3</v>
      </c>
      <c r="D13193">
        <v>4428.3536054915903</v>
      </c>
      <c r="E13193">
        <v>17626.8610827011</v>
      </c>
      <c r="F13193">
        <v>1523.6459564496599</v>
      </c>
      <c r="G13193">
        <v>844.922383269335</v>
      </c>
      <c r="H13193">
        <v>4677.8126041434198</v>
      </c>
      <c r="I13193">
        <v>3858.2305500048901</v>
      </c>
    </row>
    <row r="13194" spans="1:9" x14ac:dyDescent="0.25">
      <c r="A13194" t="s">
        <v>87</v>
      </c>
      <c r="B13194">
        <v>2009</v>
      </c>
      <c r="C13194">
        <v>4</v>
      </c>
      <c r="D13194">
        <v>4883.1629005853902</v>
      </c>
      <c r="E13194">
        <v>17484.101289028298</v>
      </c>
      <c r="F13194">
        <v>1473.4668190499799</v>
      </c>
      <c r="G13194">
        <v>842.09188129969095</v>
      </c>
      <c r="H13194">
        <v>5091.5772946457701</v>
      </c>
      <c r="I13194">
        <v>4290.4615842189396</v>
      </c>
    </row>
    <row r="13195" spans="1:9" x14ac:dyDescent="0.25">
      <c r="A13195" t="s">
        <v>87</v>
      </c>
      <c r="B13195">
        <v>2009</v>
      </c>
      <c r="C13195">
        <v>5</v>
      </c>
      <c r="D13195">
        <v>6165.0930039248497</v>
      </c>
      <c r="E13195">
        <v>16450.475293563399</v>
      </c>
      <c r="F13195">
        <v>358.833743395662</v>
      </c>
      <c r="G13195">
        <v>185.988447372758</v>
      </c>
      <c r="H13195">
        <v>731.14534280957196</v>
      </c>
      <c r="I13195">
        <v>4952.68431716327</v>
      </c>
    </row>
    <row r="13196" spans="1:9" x14ac:dyDescent="0.25">
      <c r="A13196" t="s">
        <v>87</v>
      </c>
      <c r="B13196">
        <v>2009</v>
      </c>
      <c r="C13196">
        <v>6</v>
      </c>
      <c r="D13196">
        <v>5351.1473878057996</v>
      </c>
      <c r="E13196">
        <v>15400.0135144305</v>
      </c>
      <c r="F13196">
        <v>297.647725207718</v>
      </c>
      <c r="G13196">
        <v>160.71611126994901</v>
      </c>
      <c r="H13196">
        <v>2990.6508834914098</v>
      </c>
      <c r="I13196">
        <v>3719.8581788410202</v>
      </c>
    </row>
    <row r="13197" spans="1:9" x14ac:dyDescent="0.25">
      <c r="A13197" t="s">
        <v>87</v>
      </c>
      <c r="B13197">
        <v>2009</v>
      </c>
      <c r="C13197">
        <v>7</v>
      </c>
      <c r="D13197">
        <v>5124.5636061731302</v>
      </c>
      <c r="E13197">
        <v>15684.060834330699</v>
      </c>
      <c r="F13197">
        <v>258.06177590450301</v>
      </c>
      <c r="G13197">
        <v>138.790782411397</v>
      </c>
      <c r="H13197">
        <v>455.12399127438999</v>
      </c>
      <c r="I13197">
        <v>3464.6171743924001</v>
      </c>
    </row>
    <row r="13198" spans="1:9" x14ac:dyDescent="0.25">
      <c r="A13198" t="s">
        <v>87</v>
      </c>
      <c r="B13198">
        <v>2009</v>
      </c>
      <c r="C13198">
        <v>8</v>
      </c>
      <c r="D13198">
        <v>4059.6882046958699</v>
      </c>
      <c r="E13198">
        <v>14693.8105453546</v>
      </c>
      <c r="F13198">
        <v>247.353275766129</v>
      </c>
      <c r="G13198">
        <v>131.656102742743</v>
      </c>
      <c r="H13198">
        <v>136.51436375395099</v>
      </c>
      <c r="I13198">
        <v>2407.2645599861698</v>
      </c>
    </row>
    <row r="13199" spans="1:9" x14ac:dyDescent="0.25">
      <c r="A13199" t="s">
        <v>87</v>
      </c>
      <c r="B13199">
        <v>2009</v>
      </c>
      <c r="C13199">
        <v>9</v>
      </c>
      <c r="D13199">
        <v>2570.11363159658</v>
      </c>
      <c r="E13199">
        <v>15459.7664379121</v>
      </c>
      <c r="F13199">
        <v>586.15683385578097</v>
      </c>
      <c r="G13199">
        <v>318.89599767737201</v>
      </c>
      <c r="H13199">
        <v>3066.1279563108701</v>
      </c>
      <c r="I13199">
        <v>1724.95682650666</v>
      </c>
    </row>
    <row r="13200" spans="1:9" x14ac:dyDescent="0.25">
      <c r="A13200" t="s">
        <v>87</v>
      </c>
      <c r="B13200">
        <v>2009</v>
      </c>
      <c r="C13200">
        <v>10</v>
      </c>
      <c r="D13200">
        <v>2091.7996552746199</v>
      </c>
      <c r="E13200">
        <v>17516.556676332901</v>
      </c>
      <c r="F13200">
        <v>3540.9235181395102</v>
      </c>
      <c r="G13200">
        <v>2029.1387453213399</v>
      </c>
      <c r="H13200">
        <v>6938.2855292096701</v>
      </c>
      <c r="I13200">
        <v>1836.0017932503599</v>
      </c>
    </row>
    <row r="13201" spans="1:9" x14ac:dyDescent="0.25">
      <c r="A13201" t="s">
        <v>87</v>
      </c>
      <c r="B13201">
        <v>2009</v>
      </c>
      <c r="C13201">
        <v>11</v>
      </c>
      <c r="D13201">
        <v>2157.96758621657</v>
      </c>
      <c r="E13201">
        <v>17714.937753055001</v>
      </c>
      <c r="F13201">
        <v>1978.6500186603901</v>
      </c>
      <c r="G13201">
        <v>1097.77164018489</v>
      </c>
      <c r="H13201">
        <v>3548.35483839566</v>
      </c>
      <c r="I13201">
        <v>1943.20908444983</v>
      </c>
    </row>
    <row r="13202" spans="1:9" x14ac:dyDescent="0.25">
      <c r="A13202" t="s">
        <v>87</v>
      </c>
      <c r="B13202">
        <v>2009</v>
      </c>
      <c r="C13202">
        <v>12</v>
      </c>
      <c r="D13202">
        <v>2466.6359900692701</v>
      </c>
      <c r="E13202">
        <v>17876.8854407572</v>
      </c>
      <c r="F13202">
        <v>2432.3305264979199</v>
      </c>
      <c r="G13202">
        <v>1346.4194351930601</v>
      </c>
      <c r="H13202">
        <v>4359.4490354850504</v>
      </c>
      <c r="I13202">
        <v>2210.1855092310002</v>
      </c>
    </row>
    <row r="13203" spans="1:9" x14ac:dyDescent="0.25">
      <c r="A13203" t="s">
        <v>87</v>
      </c>
      <c r="B13203">
        <v>2010</v>
      </c>
      <c r="C13203">
        <v>1</v>
      </c>
      <c r="D13203">
        <v>2628.7395008153198</v>
      </c>
      <c r="E13203">
        <v>17899.1963902651</v>
      </c>
      <c r="F13203">
        <v>2555.8372666780301</v>
      </c>
      <c r="G13203">
        <v>1398.1818281378</v>
      </c>
      <c r="H13203">
        <v>5027.2256570433701</v>
      </c>
      <c r="I13203">
        <v>2318.0171005612201</v>
      </c>
    </row>
    <row r="13204" spans="1:9" x14ac:dyDescent="0.25">
      <c r="A13204" t="s">
        <v>87</v>
      </c>
      <c r="B13204">
        <v>2010</v>
      </c>
      <c r="C13204">
        <v>2</v>
      </c>
      <c r="D13204">
        <v>3440.1321899671698</v>
      </c>
      <c r="E13204">
        <v>17878.454326827999</v>
      </c>
      <c r="F13204">
        <v>2751.0407058497399</v>
      </c>
      <c r="G13204">
        <v>1511.8227619996101</v>
      </c>
      <c r="H13204">
        <v>5715.1349870370796</v>
      </c>
      <c r="I13204">
        <v>2985.8871220496899</v>
      </c>
    </row>
    <row r="13205" spans="1:9" x14ac:dyDescent="0.25">
      <c r="A13205" t="s">
        <v>87</v>
      </c>
      <c r="B13205">
        <v>2010</v>
      </c>
      <c r="C13205">
        <v>3</v>
      </c>
      <c r="D13205">
        <v>4610.5296234450898</v>
      </c>
      <c r="E13205">
        <v>17273.454747525298</v>
      </c>
      <c r="F13205">
        <v>1733.0406036171</v>
      </c>
      <c r="G13205">
        <v>968.65268265310795</v>
      </c>
      <c r="H13205">
        <v>3796.4178586726498</v>
      </c>
      <c r="I13205">
        <v>3909.7934918761598</v>
      </c>
    </row>
    <row r="13206" spans="1:9" x14ac:dyDescent="0.25">
      <c r="A13206" t="s">
        <v>87</v>
      </c>
      <c r="B13206">
        <v>2010</v>
      </c>
      <c r="C13206">
        <v>4</v>
      </c>
      <c r="D13206">
        <v>5200.2482894415298</v>
      </c>
      <c r="E13206">
        <v>16629.909268420601</v>
      </c>
      <c r="F13206">
        <v>429.102263423853</v>
      </c>
      <c r="G13206">
        <v>233.36134631521699</v>
      </c>
      <c r="H13206">
        <v>3283.0520145256601</v>
      </c>
      <c r="I13206">
        <v>4267.2622779501598</v>
      </c>
    </row>
    <row r="13207" spans="1:9" x14ac:dyDescent="0.25">
      <c r="A13207" t="s">
        <v>87</v>
      </c>
      <c r="B13207">
        <v>2010</v>
      </c>
      <c r="C13207">
        <v>5</v>
      </c>
      <c r="D13207">
        <v>5590.2721851013102</v>
      </c>
      <c r="E13207">
        <v>16499.486525823701</v>
      </c>
      <c r="F13207">
        <v>850.19107228429095</v>
      </c>
      <c r="G13207">
        <v>463.92576693642798</v>
      </c>
      <c r="H13207">
        <v>3319.8229216034701</v>
      </c>
      <c r="I13207">
        <v>4513.3743979651799</v>
      </c>
    </row>
    <row r="13208" spans="1:9" x14ac:dyDescent="0.25">
      <c r="A13208" t="s">
        <v>87</v>
      </c>
      <c r="B13208">
        <v>2010</v>
      </c>
      <c r="C13208">
        <v>6</v>
      </c>
      <c r="D13208">
        <v>5516.3100135559598</v>
      </c>
      <c r="E13208">
        <v>15907.5734347786</v>
      </c>
      <c r="F13208">
        <v>234.99065106162999</v>
      </c>
      <c r="G13208">
        <v>124.514905557265</v>
      </c>
      <c r="H13208">
        <v>1703.84417930685</v>
      </c>
      <c r="I13208">
        <v>4061.02033930076</v>
      </c>
    </row>
    <row r="13209" spans="1:9" x14ac:dyDescent="0.25">
      <c r="A13209" t="s">
        <v>87</v>
      </c>
      <c r="B13209">
        <v>2010</v>
      </c>
      <c r="C13209">
        <v>7</v>
      </c>
      <c r="D13209">
        <v>5083.9524495040196</v>
      </c>
      <c r="E13209">
        <v>14874.5513410566</v>
      </c>
      <c r="F13209">
        <v>248.60510277844901</v>
      </c>
      <c r="G13209">
        <v>133.16852041413699</v>
      </c>
      <c r="H13209">
        <v>659.04835211295097</v>
      </c>
      <c r="I13209">
        <v>3194.71525122197</v>
      </c>
    </row>
    <row r="13210" spans="1:9" x14ac:dyDescent="0.25">
      <c r="A13210" t="s">
        <v>87</v>
      </c>
      <c r="B13210">
        <v>2010</v>
      </c>
      <c r="C13210">
        <v>8</v>
      </c>
      <c r="D13210">
        <v>4085.9348879413801</v>
      </c>
      <c r="E13210">
        <v>14695.601517835699</v>
      </c>
      <c r="F13210">
        <v>227.46803355425999</v>
      </c>
      <c r="G13210">
        <v>120.28074417623201</v>
      </c>
      <c r="H13210">
        <v>279.67946308923399</v>
      </c>
      <c r="I13210">
        <v>2440.3112213239801</v>
      </c>
    </row>
    <row r="13211" spans="1:9" x14ac:dyDescent="0.25">
      <c r="A13211" t="s">
        <v>87</v>
      </c>
      <c r="B13211">
        <v>2010</v>
      </c>
      <c r="C13211">
        <v>9</v>
      </c>
      <c r="D13211">
        <v>2550.63892732977</v>
      </c>
      <c r="E13211">
        <v>16281.946006087501</v>
      </c>
      <c r="F13211">
        <v>772.22927931792105</v>
      </c>
      <c r="G13211">
        <v>442.11275251248401</v>
      </c>
      <c r="H13211">
        <v>3963.9053765242102</v>
      </c>
      <c r="I13211">
        <v>1887.7916739979701</v>
      </c>
    </row>
    <row r="13212" spans="1:9" x14ac:dyDescent="0.25">
      <c r="A13212" t="s">
        <v>87</v>
      </c>
      <c r="B13212">
        <v>2010</v>
      </c>
      <c r="C13212">
        <v>10</v>
      </c>
      <c r="D13212">
        <v>1965.33869086289</v>
      </c>
      <c r="E13212">
        <v>17694.1935372589</v>
      </c>
      <c r="F13212">
        <v>3928.1717754666001</v>
      </c>
      <c r="G13212">
        <v>2194.0919452304202</v>
      </c>
      <c r="H13212">
        <v>7209.5275459413197</v>
      </c>
      <c r="I13212">
        <v>1761.6199117721401</v>
      </c>
    </row>
    <row r="13213" spans="1:9" x14ac:dyDescent="0.25">
      <c r="A13213" t="s">
        <v>87</v>
      </c>
      <c r="B13213">
        <v>2010</v>
      </c>
      <c r="C13213">
        <v>11</v>
      </c>
      <c r="D13213">
        <v>2085.57284086962</v>
      </c>
      <c r="E13213">
        <v>17553.367300371101</v>
      </c>
      <c r="F13213">
        <v>5915.2221133551102</v>
      </c>
      <c r="G13213">
        <v>3307.60423966898</v>
      </c>
      <c r="H13213">
        <v>11103.3759640401</v>
      </c>
      <c r="I13213">
        <v>1857.6233662828199</v>
      </c>
    </row>
    <row r="13214" spans="1:9" x14ac:dyDescent="0.25">
      <c r="A13214" t="s">
        <v>87</v>
      </c>
      <c r="B13214">
        <v>2010</v>
      </c>
      <c r="C13214">
        <v>12</v>
      </c>
      <c r="D13214">
        <v>2352.9286715471198</v>
      </c>
      <c r="E13214">
        <v>17870.152358726398</v>
      </c>
      <c r="F13214">
        <v>1436.19199725101</v>
      </c>
      <c r="G13214">
        <v>803.10795452804905</v>
      </c>
      <c r="H13214">
        <v>2471.27257026907</v>
      </c>
      <c r="I13214">
        <v>2115.4630567459699</v>
      </c>
    </row>
    <row r="13215" spans="1:9" x14ac:dyDescent="0.25">
      <c r="A13215" t="s">
        <v>87</v>
      </c>
      <c r="B13215">
        <v>2011</v>
      </c>
      <c r="C13215">
        <v>1</v>
      </c>
      <c r="D13215">
        <v>3074.4184711385801</v>
      </c>
      <c r="E13215">
        <v>17590.380927346101</v>
      </c>
      <c r="F13215">
        <v>1828.6054263619701</v>
      </c>
      <c r="G13215">
        <v>1019.06203323033</v>
      </c>
      <c r="H13215">
        <v>3772.56085964569</v>
      </c>
      <c r="I13215">
        <v>2620.2831585621798</v>
      </c>
    </row>
    <row r="13216" spans="1:9" x14ac:dyDescent="0.25">
      <c r="A13216" t="s">
        <v>87</v>
      </c>
      <c r="B13216">
        <v>2011</v>
      </c>
      <c r="C13216">
        <v>2</v>
      </c>
      <c r="D13216">
        <v>3475.4329284025898</v>
      </c>
      <c r="E13216">
        <v>17429.299706093701</v>
      </c>
      <c r="F13216">
        <v>796.88098088588299</v>
      </c>
      <c r="G13216">
        <v>414.577801853425</v>
      </c>
      <c r="H13216">
        <v>2385.6156894720498</v>
      </c>
      <c r="I13216">
        <v>2912.8343862020602</v>
      </c>
    </row>
    <row r="13217" spans="1:9" x14ac:dyDescent="0.25">
      <c r="A13217" t="s">
        <v>87</v>
      </c>
      <c r="B13217">
        <v>2011</v>
      </c>
      <c r="C13217">
        <v>3</v>
      </c>
      <c r="D13217">
        <v>4162.8585464399202</v>
      </c>
      <c r="E13217">
        <v>17514.311312381</v>
      </c>
      <c r="F13217">
        <v>2343.9697748037102</v>
      </c>
      <c r="G13217">
        <v>1345.2894648777799</v>
      </c>
      <c r="H13217">
        <v>5432.9781515517498</v>
      </c>
      <c r="I13217">
        <v>3614.9239306100299</v>
      </c>
    </row>
    <row r="13218" spans="1:9" x14ac:dyDescent="0.25">
      <c r="A13218" t="s">
        <v>87</v>
      </c>
      <c r="B13218">
        <v>2011</v>
      </c>
      <c r="C13218">
        <v>4</v>
      </c>
      <c r="D13218">
        <v>5306.2199694949404</v>
      </c>
      <c r="E13218">
        <v>16561.909082246701</v>
      </c>
      <c r="F13218">
        <v>525.10000305506605</v>
      </c>
      <c r="G13218">
        <v>271.03625975393697</v>
      </c>
      <c r="H13218">
        <v>3047.19060891246</v>
      </c>
      <c r="I13218">
        <v>4341.5521782280202</v>
      </c>
    </row>
    <row r="13219" spans="1:9" x14ac:dyDescent="0.25">
      <c r="A13219" t="s">
        <v>87</v>
      </c>
      <c r="B13219">
        <v>2011</v>
      </c>
      <c r="C13219">
        <v>5</v>
      </c>
      <c r="D13219">
        <v>5623.4964594767798</v>
      </c>
      <c r="E13219">
        <v>17052.9057552083</v>
      </c>
      <c r="F13219">
        <v>910.14552655185003</v>
      </c>
      <c r="G13219">
        <v>532.32852854070404</v>
      </c>
      <c r="H13219">
        <v>2929.5813760574902</v>
      </c>
      <c r="I13219">
        <v>4751.4832577554998</v>
      </c>
    </row>
    <row r="13220" spans="1:9" x14ac:dyDescent="0.25">
      <c r="A13220" t="s">
        <v>87</v>
      </c>
      <c r="B13220">
        <v>2011</v>
      </c>
      <c r="C13220">
        <v>6</v>
      </c>
      <c r="D13220">
        <v>5548.0581199032404</v>
      </c>
      <c r="E13220">
        <v>15481.6378038783</v>
      </c>
      <c r="F13220">
        <v>235.66115409210599</v>
      </c>
      <c r="G13220">
        <v>125.685460012186</v>
      </c>
      <c r="H13220">
        <v>799.33898739569895</v>
      </c>
      <c r="I13220">
        <v>3898.5697556377099</v>
      </c>
    </row>
    <row r="13221" spans="1:9" x14ac:dyDescent="0.25">
      <c r="A13221" t="s">
        <v>87</v>
      </c>
      <c r="B13221">
        <v>2011</v>
      </c>
      <c r="C13221">
        <v>7</v>
      </c>
      <c r="D13221">
        <v>4979.5513144610104</v>
      </c>
      <c r="E13221">
        <v>14375.874604892701</v>
      </c>
      <c r="F13221">
        <v>245.34271379363199</v>
      </c>
      <c r="G13221">
        <v>130.99601058562999</v>
      </c>
      <c r="H13221">
        <v>661.53955036269497</v>
      </c>
      <c r="I13221">
        <v>2891.70770188806</v>
      </c>
    </row>
    <row r="13222" spans="1:9" x14ac:dyDescent="0.25">
      <c r="A13222" t="s">
        <v>87</v>
      </c>
      <c r="B13222">
        <v>2011</v>
      </c>
      <c r="C13222">
        <v>8</v>
      </c>
      <c r="D13222">
        <v>4138.5902329434502</v>
      </c>
      <c r="E13222">
        <v>14065.4601040079</v>
      </c>
      <c r="F13222">
        <v>233.41257615287</v>
      </c>
      <c r="G13222">
        <v>123.645207040057</v>
      </c>
      <c r="H13222">
        <v>31.432112225398399</v>
      </c>
      <c r="I13222">
        <v>2263.4024736607498</v>
      </c>
    </row>
    <row r="13223" spans="1:9" x14ac:dyDescent="0.25">
      <c r="A13223" t="s">
        <v>87</v>
      </c>
      <c r="B13223">
        <v>2011</v>
      </c>
      <c r="C13223">
        <v>9</v>
      </c>
      <c r="D13223">
        <v>2921.9545280215998</v>
      </c>
      <c r="E13223">
        <v>14550.281275842</v>
      </c>
      <c r="F13223">
        <v>372.09391124971199</v>
      </c>
      <c r="G13223">
        <v>193.063386350683</v>
      </c>
      <c r="H13223">
        <v>2524.2949228509501</v>
      </c>
      <c r="I13223">
        <v>1749.1592950233401</v>
      </c>
    </row>
    <row r="13224" spans="1:9" x14ac:dyDescent="0.25">
      <c r="A13224" t="s">
        <v>87</v>
      </c>
      <c r="B13224">
        <v>2011</v>
      </c>
      <c r="C13224">
        <v>10</v>
      </c>
      <c r="D13224">
        <v>2222.4121424038599</v>
      </c>
      <c r="E13224">
        <v>16842.507312502501</v>
      </c>
      <c r="F13224">
        <v>1046.5747382075001</v>
      </c>
      <c r="G13224">
        <v>514.90558656931501</v>
      </c>
      <c r="H13224">
        <v>2793.2199892649901</v>
      </c>
      <c r="I13224">
        <v>1836.8350072171199</v>
      </c>
    </row>
    <row r="13225" spans="1:9" x14ac:dyDescent="0.25">
      <c r="A13225" t="s">
        <v>87</v>
      </c>
      <c r="B13225">
        <v>2011</v>
      </c>
      <c r="C13225">
        <v>11</v>
      </c>
      <c r="D13225">
        <v>2190.7492596045199</v>
      </c>
      <c r="E13225">
        <v>17515.9709541595</v>
      </c>
      <c r="F13225">
        <v>1768.10695712866</v>
      </c>
      <c r="G13225">
        <v>996.16161802001</v>
      </c>
      <c r="H13225">
        <v>3338.3233045290499</v>
      </c>
      <c r="I13225">
        <v>1944.0396836005</v>
      </c>
    </row>
    <row r="13226" spans="1:9" x14ac:dyDescent="0.25">
      <c r="A13226" t="s">
        <v>87</v>
      </c>
      <c r="B13226">
        <v>2011</v>
      </c>
      <c r="C13226">
        <v>12</v>
      </c>
      <c r="D13226">
        <v>2452.7579105239402</v>
      </c>
      <c r="E13226">
        <v>17792.452648658698</v>
      </c>
      <c r="F13226">
        <v>1053.9013267062701</v>
      </c>
      <c r="G13226">
        <v>561.06257105344798</v>
      </c>
      <c r="H13226">
        <v>2046.8431051176501</v>
      </c>
      <c r="I13226">
        <v>2190.7589519622002</v>
      </c>
    </row>
    <row r="13227" spans="1:9" x14ac:dyDescent="0.25">
      <c r="A13227" t="s">
        <v>87</v>
      </c>
      <c r="B13227">
        <v>2012</v>
      </c>
      <c r="C13227">
        <v>1</v>
      </c>
      <c r="D13227">
        <v>3212.3882349708902</v>
      </c>
      <c r="E13227">
        <v>17832.598246029</v>
      </c>
      <c r="F13227">
        <v>1122.7892706382199</v>
      </c>
      <c r="G13227">
        <v>559.67542665082499</v>
      </c>
      <c r="H13227">
        <v>2421.4306994559001</v>
      </c>
      <c r="I13227">
        <v>2778.9327674770602</v>
      </c>
    </row>
    <row r="13228" spans="1:9" x14ac:dyDescent="0.25">
      <c r="A13228" t="s">
        <v>87</v>
      </c>
      <c r="B13228">
        <v>2012</v>
      </c>
      <c r="C13228">
        <v>2</v>
      </c>
      <c r="D13228">
        <v>3127.9298080569502</v>
      </c>
      <c r="E13228">
        <v>17822.1949399841</v>
      </c>
      <c r="F13228">
        <v>2874.5193061621198</v>
      </c>
      <c r="G13228">
        <v>1577.1340847827601</v>
      </c>
      <c r="H13228">
        <v>5367.5064000084003</v>
      </c>
      <c r="I13228">
        <v>2730.5885893771501</v>
      </c>
    </row>
    <row r="13229" spans="1:9" x14ac:dyDescent="0.25">
      <c r="A13229" t="s">
        <v>87</v>
      </c>
      <c r="B13229">
        <v>2012</v>
      </c>
      <c r="C13229">
        <v>3</v>
      </c>
      <c r="D13229">
        <v>5195.7563781681702</v>
      </c>
      <c r="E13229">
        <v>17044.144857732099</v>
      </c>
      <c r="F13229">
        <v>497.75237928313902</v>
      </c>
      <c r="G13229">
        <v>272.78879974356897</v>
      </c>
      <c r="H13229">
        <v>1629.0209843529699</v>
      </c>
      <c r="I13229">
        <v>4303.8587387097596</v>
      </c>
    </row>
    <row r="13230" spans="1:9" x14ac:dyDescent="0.25">
      <c r="A13230" t="s">
        <v>87</v>
      </c>
      <c r="B13230">
        <v>2012</v>
      </c>
      <c r="C13230">
        <v>4</v>
      </c>
      <c r="D13230">
        <v>4979.8772970782502</v>
      </c>
      <c r="E13230">
        <v>16863.7761619257</v>
      </c>
      <c r="F13230">
        <v>1133.17360786268</v>
      </c>
      <c r="G13230">
        <v>618.25575463815699</v>
      </c>
      <c r="H13230">
        <v>4908.7193148653096</v>
      </c>
      <c r="I13230">
        <v>4161.6271505968798</v>
      </c>
    </row>
    <row r="13231" spans="1:9" x14ac:dyDescent="0.25">
      <c r="A13231" t="s">
        <v>87</v>
      </c>
      <c r="B13231">
        <v>2012</v>
      </c>
      <c r="C13231">
        <v>5</v>
      </c>
      <c r="D13231">
        <v>5880.6195882099501</v>
      </c>
      <c r="E13231">
        <v>16099.432332124499</v>
      </c>
      <c r="F13231">
        <v>288.79032265776698</v>
      </c>
      <c r="G13231">
        <v>153.59076468487601</v>
      </c>
      <c r="H13231">
        <v>2219.1942464867798</v>
      </c>
      <c r="I13231">
        <v>4599.0180988845104</v>
      </c>
    </row>
    <row r="13232" spans="1:9" x14ac:dyDescent="0.25">
      <c r="A13232" t="s">
        <v>87</v>
      </c>
      <c r="B13232">
        <v>2012</v>
      </c>
      <c r="C13232">
        <v>6</v>
      </c>
      <c r="D13232">
        <v>6269.7417265388403</v>
      </c>
      <c r="E13232">
        <v>15176.708233343799</v>
      </c>
      <c r="F13232">
        <v>219.209596746095</v>
      </c>
      <c r="G13232">
        <v>116.872201348963</v>
      </c>
      <c r="H13232">
        <v>359.65717252256798</v>
      </c>
      <c r="I13232">
        <v>4268.5803251556699</v>
      </c>
    </row>
    <row r="13233" spans="1:9" x14ac:dyDescent="0.25">
      <c r="A13233" t="s">
        <v>87</v>
      </c>
      <c r="B13233">
        <v>2012</v>
      </c>
      <c r="C13233">
        <v>7</v>
      </c>
      <c r="D13233">
        <v>5469.4592520956503</v>
      </c>
      <c r="E13233">
        <v>13777.380267038199</v>
      </c>
      <c r="F13233">
        <v>273.46258590604702</v>
      </c>
      <c r="G13233">
        <v>146.332087411489</v>
      </c>
      <c r="H13233">
        <v>1360.2814919063701</v>
      </c>
      <c r="I13233">
        <v>2908.2355748088899</v>
      </c>
    </row>
    <row r="13234" spans="1:9" x14ac:dyDescent="0.25">
      <c r="A13234" t="s">
        <v>87</v>
      </c>
      <c r="B13234">
        <v>2012</v>
      </c>
      <c r="C13234">
        <v>8</v>
      </c>
      <c r="D13234">
        <v>4380.6908246643297</v>
      </c>
      <c r="E13234">
        <v>13934.537626931</v>
      </c>
      <c r="F13234">
        <v>221.434009602488</v>
      </c>
      <c r="G13234">
        <v>116.99713095969</v>
      </c>
      <c r="H13234">
        <v>98.988458769928997</v>
      </c>
      <c r="I13234">
        <v>2376.3177803142999</v>
      </c>
    </row>
    <row r="13235" spans="1:9" x14ac:dyDescent="0.25">
      <c r="A13235" t="s">
        <v>87</v>
      </c>
      <c r="B13235">
        <v>2012</v>
      </c>
      <c r="C13235">
        <v>9</v>
      </c>
      <c r="D13235">
        <v>2728.87864828282</v>
      </c>
      <c r="E13235">
        <v>15292.193496763901</v>
      </c>
      <c r="F13235">
        <v>361.13366582874397</v>
      </c>
      <c r="G13235">
        <v>196.71580594479201</v>
      </c>
      <c r="H13235">
        <v>2526.6021711663402</v>
      </c>
      <c r="I13235">
        <v>1837.7382799382799</v>
      </c>
    </row>
    <row r="13236" spans="1:9" x14ac:dyDescent="0.25">
      <c r="A13236" t="s">
        <v>87</v>
      </c>
      <c r="B13236">
        <v>2012</v>
      </c>
      <c r="C13236">
        <v>10</v>
      </c>
      <c r="D13236">
        <v>2366.3335022808401</v>
      </c>
      <c r="E13236">
        <v>16534.618605486601</v>
      </c>
      <c r="F13236">
        <v>1342.47731203286</v>
      </c>
      <c r="G13236">
        <v>749.20748190713698</v>
      </c>
      <c r="H13236">
        <v>3371.6897516550298</v>
      </c>
      <c r="I13236">
        <v>1889.8579118073001</v>
      </c>
    </row>
    <row r="13237" spans="1:9" x14ac:dyDescent="0.25">
      <c r="A13237" t="s">
        <v>87</v>
      </c>
      <c r="B13237">
        <v>2012</v>
      </c>
      <c r="C13237">
        <v>11</v>
      </c>
      <c r="D13237">
        <v>2112.3766381457899</v>
      </c>
      <c r="E13237">
        <v>17606.6065115602</v>
      </c>
      <c r="F13237">
        <v>2358.0755835834202</v>
      </c>
      <c r="G13237">
        <v>1345.4219017105499</v>
      </c>
      <c r="H13237">
        <v>4717.0165974244301</v>
      </c>
      <c r="I13237">
        <v>1884.8278866701701</v>
      </c>
    </row>
    <row r="13238" spans="1:9" x14ac:dyDescent="0.25">
      <c r="A13238" t="s">
        <v>87</v>
      </c>
      <c r="B13238">
        <v>2012</v>
      </c>
      <c r="C13238">
        <v>12</v>
      </c>
      <c r="D13238">
        <v>2465.9616926623098</v>
      </c>
      <c r="E13238">
        <v>17860.370234202099</v>
      </c>
      <c r="F13238">
        <v>2575.5510127217799</v>
      </c>
      <c r="G13238">
        <v>1476.8140298460301</v>
      </c>
      <c r="H13238">
        <v>4502.8713363893303</v>
      </c>
      <c r="I13238">
        <v>2205.18797029598</v>
      </c>
    </row>
    <row r="13239" spans="1:9" x14ac:dyDescent="0.25">
      <c r="A13239" t="s">
        <v>87</v>
      </c>
      <c r="B13239">
        <v>2013</v>
      </c>
      <c r="C13239">
        <v>1</v>
      </c>
      <c r="D13239">
        <v>3146.0901381878198</v>
      </c>
      <c r="E13239">
        <v>17776.9265983406</v>
      </c>
      <c r="F13239">
        <v>2781.2220787756901</v>
      </c>
      <c r="G13239">
        <v>1514.7809285457899</v>
      </c>
      <c r="H13239">
        <v>5541.8126946470102</v>
      </c>
      <c r="I13239">
        <v>2712.1275290029798</v>
      </c>
    </row>
    <row r="13240" spans="1:9" x14ac:dyDescent="0.25">
      <c r="A13240" t="s">
        <v>87</v>
      </c>
      <c r="B13240">
        <v>2013</v>
      </c>
      <c r="C13240">
        <v>2</v>
      </c>
      <c r="D13240">
        <v>3299.6660618149499</v>
      </c>
      <c r="E13240">
        <v>17826.593557862499</v>
      </c>
      <c r="F13240">
        <v>1903.15361226442</v>
      </c>
      <c r="G13240">
        <v>1045.76957481473</v>
      </c>
      <c r="H13240">
        <v>4411.0591769784596</v>
      </c>
      <c r="I13240">
        <v>2859.5126850607598</v>
      </c>
    </row>
    <row r="13241" spans="1:9" x14ac:dyDescent="0.25">
      <c r="A13241" t="s">
        <v>87</v>
      </c>
      <c r="B13241">
        <v>2013</v>
      </c>
      <c r="C13241">
        <v>3</v>
      </c>
      <c r="D13241">
        <v>4313.0850278994903</v>
      </c>
      <c r="E13241">
        <v>17784.6342052322</v>
      </c>
      <c r="F13241">
        <v>2002.39849352652</v>
      </c>
      <c r="G13241">
        <v>1044.9621174529</v>
      </c>
      <c r="H13241">
        <v>5209.9496719844401</v>
      </c>
      <c r="I13241">
        <v>3807.9772414152499</v>
      </c>
    </row>
    <row r="13242" spans="1:9" x14ac:dyDescent="0.25">
      <c r="A13242" t="s">
        <v>87</v>
      </c>
      <c r="B13242">
        <v>2013</v>
      </c>
      <c r="C13242">
        <v>4</v>
      </c>
      <c r="D13242">
        <v>5565.7242140935004</v>
      </c>
      <c r="E13242">
        <v>16943.1581550064</v>
      </c>
      <c r="F13242">
        <v>499.50038327863803</v>
      </c>
      <c r="G13242">
        <v>268.13571728372602</v>
      </c>
      <c r="H13242">
        <v>1618.56322415615</v>
      </c>
      <c r="I13242">
        <v>4666.27761147808</v>
      </c>
    </row>
    <row r="13243" spans="1:9" x14ac:dyDescent="0.25">
      <c r="A13243" t="s">
        <v>87</v>
      </c>
      <c r="B13243">
        <v>2013</v>
      </c>
      <c r="C13243">
        <v>5</v>
      </c>
      <c r="D13243">
        <v>5707.1873577016104</v>
      </c>
      <c r="E13243">
        <v>15552.1427783006</v>
      </c>
      <c r="F13243">
        <v>340.22212365400799</v>
      </c>
      <c r="G13243">
        <v>186.65253479396301</v>
      </c>
      <c r="H13243">
        <v>2103.6880432503999</v>
      </c>
      <c r="I13243">
        <v>4215.2813348322297</v>
      </c>
    </row>
    <row r="13244" spans="1:9" x14ac:dyDescent="0.25">
      <c r="A13244" t="s">
        <v>87</v>
      </c>
      <c r="B13244">
        <v>2013</v>
      </c>
      <c r="C13244">
        <v>6</v>
      </c>
      <c r="D13244">
        <v>5314.2560476510498</v>
      </c>
      <c r="E13244">
        <v>15060.7699471502</v>
      </c>
      <c r="F13244">
        <v>271.02375874856199</v>
      </c>
      <c r="G13244">
        <v>147.156132533852</v>
      </c>
      <c r="H13244">
        <v>904.623707651475</v>
      </c>
      <c r="I13244">
        <v>3615.1728772391002</v>
      </c>
    </row>
    <row r="13245" spans="1:9" x14ac:dyDescent="0.25">
      <c r="A13245" t="s">
        <v>87</v>
      </c>
      <c r="B13245">
        <v>2013</v>
      </c>
      <c r="C13245">
        <v>7</v>
      </c>
      <c r="D13245">
        <v>4922.0719008637398</v>
      </c>
      <c r="E13245">
        <v>14386.4633579619</v>
      </c>
      <c r="F13245">
        <v>247.485227872151</v>
      </c>
      <c r="G13245">
        <v>131.305112716548</v>
      </c>
      <c r="H13245">
        <v>945.20395269702306</v>
      </c>
      <c r="I13245">
        <v>2915.84790127938</v>
      </c>
    </row>
    <row r="13246" spans="1:9" x14ac:dyDescent="0.25">
      <c r="A13246" t="s">
        <v>87</v>
      </c>
      <c r="B13246">
        <v>2013</v>
      </c>
      <c r="C13246">
        <v>8</v>
      </c>
      <c r="D13246">
        <v>3914.5237653655199</v>
      </c>
      <c r="E13246">
        <v>14261.843708307601</v>
      </c>
      <c r="F13246">
        <v>259.50396098053102</v>
      </c>
      <c r="G13246">
        <v>137.40290337762099</v>
      </c>
      <c r="H13246">
        <v>831.98520791068995</v>
      </c>
      <c r="I13246">
        <v>2247.1215726161499</v>
      </c>
    </row>
    <row r="13247" spans="1:9" x14ac:dyDescent="0.25">
      <c r="A13247" t="s">
        <v>87</v>
      </c>
      <c r="B13247">
        <v>2013</v>
      </c>
      <c r="C13247">
        <v>9</v>
      </c>
      <c r="D13247">
        <v>2718.4324176334098</v>
      </c>
      <c r="E13247">
        <v>15017.6170936373</v>
      </c>
      <c r="F13247">
        <v>344.97878703717703</v>
      </c>
      <c r="G13247">
        <v>189.92485376071099</v>
      </c>
      <c r="H13247">
        <v>1682.6544183302301</v>
      </c>
      <c r="I13247">
        <v>1779.5983299317299</v>
      </c>
    </row>
    <row r="13248" spans="1:9" x14ac:dyDescent="0.25">
      <c r="A13248" t="s">
        <v>87</v>
      </c>
      <c r="B13248">
        <v>2013</v>
      </c>
      <c r="C13248">
        <v>10</v>
      </c>
      <c r="D13248">
        <v>2336.8383359879099</v>
      </c>
      <c r="E13248">
        <v>17311.421525516998</v>
      </c>
      <c r="F13248">
        <v>1377.56021279177</v>
      </c>
      <c r="G13248">
        <v>812.51300550145004</v>
      </c>
      <c r="H13248">
        <v>3606.4679909399101</v>
      </c>
      <c r="I13248">
        <v>1997.13270104241</v>
      </c>
    </row>
    <row r="13249" spans="1:9" x14ac:dyDescent="0.25">
      <c r="A13249" t="s">
        <v>87</v>
      </c>
      <c r="B13249">
        <v>2013</v>
      </c>
      <c r="C13249">
        <v>11</v>
      </c>
      <c r="D13249">
        <v>2026.4435013104001</v>
      </c>
      <c r="E13249">
        <v>17811.732540995701</v>
      </c>
      <c r="F13249">
        <v>5736.57132598309</v>
      </c>
      <c r="G13249">
        <v>3203.2078469289299</v>
      </c>
      <c r="H13249">
        <v>10175.179777802399</v>
      </c>
      <c r="I13249">
        <v>1839.98797558048</v>
      </c>
    </row>
    <row r="13250" spans="1:9" x14ac:dyDescent="0.25">
      <c r="A13250" t="s">
        <v>87</v>
      </c>
      <c r="B13250">
        <v>2013</v>
      </c>
      <c r="C13250">
        <v>12</v>
      </c>
      <c r="D13250">
        <v>2614.7980337710101</v>
      </c>
      <c r="E13250">
        <v>17276.268223294799</v>
      </c>
      <c r="F13250">
        <v>1446.1063140154299</v>
      </c>
      <c r="G13250">
        <v>805.27558968281699</v>
      </c>
      <c r="H13250">
        <v>3058.5731762609798</v>
      </c>
      <c r="I13250">
        <v>2235.2889302786398</v>
      </c>
    </row>
    <row r="13251" spans="1:9" x14ac:dyDescent="0.25">
      <c r="A13251" t="s">
        <v>87</v>
      </c>
      <c r="B13251">
        <v>2014</v>
      </c>
      <c r="C13251">
        <v>1</v>
      </c>
      <c r="D13251">
        <v>3061.57124334117</v>
      </c>
      <c r="E13251">
        <v>17706.8573278687</v>
      </c>
      <c r="F13251">
        <v>1937.48013374938</v>
      </c>
      <c r="G13251">
        <v>1042.5329635636299</v>
      </c>
      <c r="H13251">
        <v>3988.2442795399502</v>
      </c>
      <c r="I13251">
        <v>2632.84021646985</v>
      </c>
    </row>
    <row r="13252" spans="1:9" x14ac:dyDescent="0.25">
      <c r="A13252" t="s">
        <v>87</v>
      </c>
      <c r="B13252">
        <v>2014</v>
      </c>
      <c r="C13252">
        <v>2</v>
      </c>
      <c r="D13252">
        <v>3500.3829442554702</v>
      </c>
      <c r="E13252">
        <v>17775.422156209301</v>
      </c>
      <c r="F13252">
        <v>2536.7192551970402</v>
      </c>
      <c r="G13252">
        <v>1423.6803854749101</v>
      </c>
      <c r="H13252">
        <v>5692.2054700057597</v>
      </c>
      <c r="I13252">
        <v>3014.2020306364798</v>
      </c>
    </row>
    <row r="13253" spans="1:9" x14ac:dyDescent="0.25">
      <c r="A13253" t="s">
        <v>87</v>
      </c>
      <c r="B13253">
        <v>2014</v>
      </c>
      <c r="C13253">
        <v>3</v>
      </c>
      <c r="D13253">
        <v>4746.3359646869303</v>
      </c>
      <c r="E13253">
        <v>17475.107773096501</v>
      </c>
      <c r="F13253">
        <v>1062.6923910988601</v>
      </c>
      <c r="G13253">
        <v>549.22386471673803</v>
      </c>
      <c r="H13253">
        <v>3251.84529625919</v>
      </c>
      <c r="I13253">
        <v>4069.9794705290101</v>
      </c>
    </row>
    <row r="13254" spans="1:9" x14ac:dyDescent="0.25">
      <c r="A13254" t="s">
        <v>87</v>
      </c>
      <c r="B13254">
        <v>2014</v>
      </c>
      <c r="C13254">
        <v>4</v>
      </c>
      <c r="D13254">
        <v>4905.9407836222499</v>
      </c>
      <c r="E13254">
        <v>17427.043929337899</v>
      </c>
      <c r="F13254">
        <v>1330.5856469635701</v>
      </c>
      <c r="G13254">
        <v>754.15424270626897</v>
      </c>
      <c r="H13254">
        <v>5081.8975473135697</v>
      </c>
      <c r="I13254">
        <v>4278.3878352993197</v>
      </c>
    </row>
    <row r="13255" spans="1:9" x14ac:dyDescent="0.25">
      <c r="A13255" t="s">
        <v>87</v>
      </c>
      <c r="B13255">
        <v>2014</v>
      </c>
      <c r="C13255">
        <v>5</v>
      </c>
      <c r="D13255">
        <v>5419.0579351627903</v>
      </c>
      <c r="E13255">
        <v>17176.8542709346</v>
      </c>
      <c r="F13255">
        <v>609.175682983966</v>
      </c>
      <c r="G13255">
        <v>348.48621341611999</v>
      </c>
      <c r="H13255">
        <v>2670.8271716894401</v>
      </c>
      <c r="I13255">
        <v>4639.9815391872498</v>
      </c>
    </row>
    <row r="13256" spans="1:9" x14ac:dyDescent="0.25">
      <c r="A13256" t="s">
        <v>87</v>
      </c>
      <c r="B13256">
        <v>2014</v>
      </c>
      <c r="C13256">
        <v>6</v>
      </c>
      <c r="D13256">
        <v>5458.5574416855297</v>
      </c>
      <c r="E13256">
        <v>16555.740909805001</v>
      </c>
      <c r="F13256">
        <v>777.76554235876904</v>
      </c>
      <c r="G13256">
        <v>459.98209573457001</v>
      </c>
      <c r="H13256">
        <v>3137.0849751730102</v>
      </c>
      <c r="I13256">
        <v>4217.6065399814097</v>
      </c>
    </row>
    <row r="13257" spans="1:9" x14ac:dyDescent="0.25">
      <c r="A13257" t="s">
        <v>87</v>
      </c>
      <c r="B13257">
        <v>2014</v>
      </c>
      <c r="C13257">
        <v>7</v>
      </c>
      <c r="D13257">
        <v>4607.6352707584801</v>
      </c>
      <c r="E13257">
        <v>16157.9011142088</v>
      </c>
      <c r="F13257">
        <v>444.28385024025403</v>
      </c>
      <c r="G13257">
        <v>245.49744156882599</v>
      </c>
      <c r="H13257">
        <v>1634.62551914813</v>
      </c>
      <c r="I13257">
        <v>3282.9437759888401</v>
      </c>
    </row>
    <row r="13258" spans="1:9" x14ac:dyDescent="0.25">
      <c r="A13258" t="s">
        <v>87</v>
      </c>
      <c r="B13258">
        <v>2014</v>
      </c>
      <c r="C13258">
        <v>8</v>
      </c>
      <c r="D13258">
        <v>3773.5789875005798</v>
      </c>
      <c r="E13258">
        <v>15937.7354988889</v>
      </c>
      <c r="F13258">
        <v>250.87454860075599</v>
      </c>
      <c r="G13258">
        <v>133.66865851957999</v>
      </c>
      <c r="H13258">
        <v>211.56806983231201</v>
      </c>
      <c r="I13258">
        <v>2598.1495349578599</v>
      </c>
    </row>
    <row r="13259" spans="1:9" x14ac:dyDescent="0.25">
      <c r="A13259" t="s">
        <v>87</v>
      </c>
      <c r="B13259">
        <v>2014</v>
      </c>
      <c r="C13259">
        <v>9</v>
      </c>
      <c r="D13259">
        <v>2437.7839123153399</v>
      </c>
      <c r="E13259">
        <v>16999.050921737398</v>
      </c>
      <c r="F13259">
        <v>1943.47073752195</v>
      </c>
      <c r="G13259">
        <v>1173.10045533573</v>
      </c>
      <c r="H13259">
        <v>4990.5717935334696</v>
      </c>
      <c r="I13259">
        <v>1942.64346324177</v>
      </c>
    </row>
    <row r="13260" spans="1:9" x14ac:dyDescent="0.25">
      <c r="A13260" t="s">
        <v>87</v>
      </c>
      <c r="B13260">
        <v>2014</v>
      </c>
      <c r="C13260">
        <v>10</v>
      </c>
      <c r="D13260">
        <v>2333.3879997048498</v>
      </c>
      <c r="E13260">
        <v>17503.110888457501</v>
      </c>
      <c r="F13260">
        <v>1214.5661136487299</v>
      </c>
      <c r="G13260">
        <v>728.66698903580095</v>
      </c>
      <c r="H13260">
        <v>2397.6970033154098</v>
      </c>
      <c r="I13260">
        <v>2018.3621965577299</v>
      </c>
    </row>
    <row r="13261" spans="1:9" x14ac:dyDescent="0.25">
      <c r="A13261" t="s">
        <v>87</v>
      </c>
      <c r="B13261">
        <v>2014</v>
      </c>
      <c r="C13261">
        <v>11</v>
      </c>
      <c r="D13261">
        <v>2197.5535868462598</v>
      </c>
      <c r="E13261">
        <v>17801.959088076499</v>
      </c>
      <c r="F13261">
        <v>1254.33685866628</v>
      </c>
      <c r="G13261">
        <v>707.84658071671902</v>
      </c>
      <c r="H13261">
        <v>2298.91974567331</v>
      </c>
      <c r="I13261">
        <v>1981.26617269587</v>
      </c>
    </row>
    <row r="13262" spans="1:9" x14ac:dyDescent="0.25">
      <c r="A13262" t="s">
        <v>87</v>
      </c>
      <c r="B13262">
        <v>2014</v>
      </c>
      <c r="C13262">
        <v>12</v>
      </c>
      <c r="D13262">
        <v>2586.7478980504402</v>
      </c>
      <c r="E13262">
        <v>17862.5178443408</v>
      </c>
      <c r="F13262">
        <v>2137.7258296976902</v>
      </c>
      <c r="G13262">
        <v>1183.3188534425601</v>
      </c>
      <c r="H13262">
        <v>3750.62758347822</v>
      </c>
      <c r="I13262">
        <v>2297.7186437872201</v>
      </c>
    </row>
    <row r="13263" spans="1:9" x14ac:dyDescent="0.25">
      <c r="A13263" t="s">
        <v>88</v>
      </c>
      <c r="B13263">
        <v>2002</v>
      </c>
      <c r="C13263">
        <v>1</v>
      </c>
      <c r="D13263">
        <v>78.276840235443103</v>
      </c>
      <c r="E13263">
        <v>332.62072946060198</v>
      </c>
      <c r="F13263">
        <v>34.688300313758901</v>
      </c>
      <c r="G13263">
        <v>17.220886792144299</v>
      </c>
      <c r="H13263">
        <v>58.935056762313799</v>
      </c>
      <c r="I13263">
        <v>67.659760057258595</v>
      </c>
    </row>
    <row r="13264" spans="1:9" x14ac:dyDescent="0.25">
      <c r="A13264" t="s">
        <v>88</v>
      </c>
      <c r="B13264">
        <v>2002</v>
      </c>
      <c r="C13264">
        <v>2</v>
      </c>
      <c r="D13264">
        <v>89.146219265289304</v>
      </c>
      <c r="E13264">
        <v>329.31321720428502</v>
      </c>
      <c r="F13264">
        <v>39.300420025086403</v>
      </c>
      <c r="G13264">
        <v>19.6341870173496</v>
      </c>
      <c r="H13264">
        <v>125.22939394882199</v>
      </c>
      <c r="I13264">
        <v>73.104010457916303</v>
      </c>
    </row>
    <row r="13265" spans="1:9" x14ac:dyDescent="0.25">
      <c r="A13265" t="s">
        <v>88</v>
      </c>
      <c r="B13265">
        <v>2002</v>
      </c>
      <c r="C13265">
        <v>3</v>
      </c>
      <c r="D13265">
        <v>139.70609273017899</v>
      </c>
      <c r="E13265">
        <v>308.74098945495598</v>
      </c>
      <c r="F13265">
        <v>2.4547571015071901</v>
      </c>
      <c r="G13265">
        <v>1.2240612246737199</v>
      </c>
      <c r="H13265">
        <v>13.1483764280605</v>
      </c>
      <c r="I13265">
        <v>107.209304260216</v>
      </c>
    </row>
    <row r="13266" spans="1:9" x14ac:dyDescent="0.25">
      <c r="A13266" t="s">
        <v>88</v>
      </c>
      <c r="B13266">
        <v>2002</v>
      </c>
      <c r="C13266">
        <v>4</v>
      </c>
      <c r="D13266">
        <v>125.41251413299599</v>
      </c>
      <c r="E13266">
        <v>300.11380413879402</v>
      </c>
      <c r="F13266">
        <v>56.984724111907497</v>
      </c>
      <c r="G13266">
        <v>28.839831873517301</v>
      </c>
      <c r="H13266">
        <v>192.54326575523399</v>
      </c>
      <c r="I13266">
        <v>103.624352949982</v>
      </c>
    </row>
    <row r="13267" spans="1:9" x14ac:dyDescent="0.25">
      <c r="A13267" t="s">
        <v>88</v>
      </c>
      <c r="B13267">
        <v>2002</v>
      </c>
      <c r="C13267">
        <v>5</v>
      </c>
      <c r="D13267">
        <v>142.52957007186899</v>
      </c>
      <c r="E13267">
        <v>318.82890548828101</v>
      </c>
      <c r="F13267">
        <v>60.921104801197004</v>
      </c>
      <c r="G13267">
        <v>30.4268001597666</v>
      </c>
      <c r="H13267">
        <v>223.52302170616201</v>
      </c>
      <c r="I13267">
        <v>141.84927685661299</v>
      </c>
    </row>
    <row r="13268" spans="1:9" x14ac:dyDescent="0.25">
      <c r="A13268" t="s">
        <v>88</v>
      </c>
      <c r="B13268">
        <v>2002</v>
      </c>
      <c r="C13268">
        <v>6</v>
      </c>
      <c r="D13268">
        <v>150.87350706672601</v>
      </c>
      <c r="E13268">
        <v>298.98493009628299</v>
      </c>
      <c r="F13268">
        <v>5.5875167123940601</v>
      </c>
      <c r="G13268">
        <v>2.8405758960435499</v>
      </c>
      <c r="H13268">
        <v>75.541758522987394</v>
      </c>
      <c r="I13268">
        <v>149.462843737946</v>
      </c>
    </row>
    <row r="13269" spans="1:9" x14ac:dyDescent="0.25">
      <c r="A13269" t="s">
        <v>88</v>
      </c>
      <c r="B13269">
        <v>2002</v>
      </c>
      <c r="C13269">
        <v>7</v>
      </c>
      <c r="D13269">
        <v>119.64062020522999</v>
      </c>
      <c r="E13269">
        <v>275.24244368576097</v>
      </c>
      <c r="F13269">
        <v>2.4547769471344401</v>
      </c>
      <c r="G13269">
        <v>1.2176096411747701</v>
      </c>
      <c r="H13269">
        <v>106.293913115997</v>
      </c>
      <c r="I13269">
        <v>107.973274968109</v>
      </c>
    </row>
    <row r="13270" spans="1:9" x14ac:dyDescent="0.25">
      <c r="A13270" t="s">
        <v>88</v>
      </c>
      <c r="B13270">
        <v>2002</v>
      </c>
      <c r="C13270">
        <v>8</v>
      </c>
      <c r="D13270">
        <v>84.6229638153076</v>
      </c>
      <c r="E13270">
        <v>321.03534343902601</v>
      </c>
      <c r="F13270">
        <v>66.804693784195194</v>
      </c>
      <c r="G13270">
        <v>33.4308213315242</v>
      </c>
      <c r="H13270">
        <v>191.54578410858201</v>
      </c>
      <c r="I13270">
        <v>94.260709595413203</v>
      </c>
    </row>
    <row r="13271" spans="1:9" x14ac:dyDescent="0.25">
      <c r="A13271" t="s">
        <v>88</v>
      </c>
      <c r="B13271">
        <v>2002</v>
      </c>
      <c r="C13271">
        <v>9</v>
      </c>
      <c r="D13271">
        <v>54.912667355766303</v>
      </c>
      <c r="E13271">
        <v>338.65591298324603</v>
      </c>
      <c r="F13271">
        <v>72.991923168830894</v>
      </c>
      <c r="G13271">
        <v>35.941266901061098</v>
      </c>
      <c r="H13271">
        <v>181.178240075378</v>
      </c>
      <c r="I13271">
        <v>64.864636329803503</v>
      </c>
    </row>
    <row r="13272" spans="1:9" x14ac:dyDescent="0.25">
      <c r="A13272" t="s">
        <v>88</v>
      </c>
      <c r="B13272">
        <v>2002</v>
      </c>
      <c r="C13272">
        <v>10</v>
      </c>
      <c r="D13272">
        <v>52.354757266616801</v>
      </c>
      <c r="E13272">
        <v>332.16570104446402</v>
      </c>
      <c r="F13272">
        <v>179.957478085632</v>
      </c>
      <c r="G13272">
        <v>89.0686698545491</v>
      </c>
      <c r="H13272">
        <v>350.89070445861802</v>
      </c>
      <c r="I13272">
        <v>57.952870669479402</v>
      </c>
    </row>
    <row r="13273" spans="1:9" x14ac:dyDescent="0.25">
      <c r="A13273" t="s">
        <v>88</v>
      </c>
      <c r="B13273">
        <v>2002</v>
      </c>
      <c r="C13273">
        <v>11</v>
      </c>
      <c r="D13273">
        <v>40.661547138404899</v>
      </c>
      <c r="E13273">
        <v>335.11571226562501</v>
      </c>
      <c r="F13273">
        <v>229.203274453278</v>
      </c>
      <c r="G13273">
        <v>113.110661585502</v>
      </c>
      <c r="H13273">
        <v>437.99545784332298</v>
      </c>
      <c r="I13273">
        <v>44.282296799793201</v>
      </c>
    </row>
    <row r="13274" spans="1:9" x14ac:dyDescent="0.25">
      <c r="A13274" t="s">
        <v>88</v>
      </c>
      <c r="B13274">
        <v>2002</v>
      </c>
      <c r="C13274">
        <v>12</v>
      </c>
      <c r="D13274">
        <v>41.222036657943796</v>
      </c>
      <c r="E13274">
        <v>334.11661588745102</v>
      </c>
      <c r="F13274">
        <v>131.954260529404</v>
      </c>
      <c r="G13274">
        <v>65.350373452215095</v>
      </c>
      <c r="H13274">
        <v>266.85326105361901</v>
      </c>
      <c r="I13274">
        <v>41.8750563994789</v>
      </c>
    </row>
    <row r="13275" spans="1:9" x14ac:dyDescent="0.25">
      <c r="A13275" t="s">
        <v>88</v>
      </c>
      <c r="B13275">
        <v>2003</v>
      </c>
      <c r="C13275">
        <v>1</v>
      </c>
      <c r="D13275">
        <v>63.511326177635198</v>
      </c>
      <c r="E13275">
        <v>325.936303314209</v>
      </c>
      <c r="F13275">
        <v>98.166027579193099</v>
      </c>
      <c r="G13275">
        <v>48.5793012418183</v>
      </c>
      <c r="H13275">
        <v>145.10449416656499</v>
      </c>
      <c r="I13275">
        <v>54.623206613273602</v>
      </c>
    </row>
    <row r="13276" spans="1:9" x14ac:dyDescent="0.25">
      <c r="A13276" t="s">
        <v>88</v>
      </c>
      <c r="B13276">
        <v>2003</v>
      </c>
      <c r="C13276">
        <v>2</v>
      </c>
      <c r="D13276">
        <v>76.468065141754195</v>
      </c>
      <c r="E13276">
        <v>321.04435727905297</v>
      </c>
      <c r="F13276">
        <v>1.78564395284295</v>
      </c>
      <c r="G13276">
        <v>0.88360791365672398</v>
      </c>
      <c r="H13276">
        <v>55.608868938045497</v>
      </c>
      <c r="I13276">
        <v>61.3019172366714</v>
      </c>
    </row>
    <row r="13277" spans="1:9" x14ac:dyDescent="0.25">
      <c r="A13277" t="s">
        <v>88</v>
      </c>
      <c r="B13277">
        <v>2003</v>
      </c>
      <c r="C13277">
        <v>3</v>
      </c>
      <c r="D13277">
        <v>137.33059584503201</v>
      </c>
      <c r="E13277">
        <v>303.60807278488198</v>
      </c>
      <c r="F13277">
        <v>16.303729669895201</v>
      </c>
      <c r="G13277">
        <v>8.0956075874435403</v>
      </c>
      <c r="H13277">
        <v>47.785155454997998</v>
      </c>
      <c r="I13277">
        <v>103.352809196205</v>
      </c>
    </row>
    <row r="13278" spans="1:9" x14ac:dyDescent="0.25">
      <c r="A13278" t="s">
        <v>88</v>
      </c>
      <c r="B13278">
        <v>2003</v>
      </c>
      <c r="C13278">
        <v>4</v>
      </c>
      <c r="D13278">
        <v>127.56804063758899</v>
      </c>
      <c r="E13278">
        <v>309.58929818862902</v>
      </c>
      <c r="F13278">
        <v>30.784331402204</v>
      </c>
      <c r="G13278">
        <v>15.4267688698557</v>
      </c>
      <c r="H13278">
        <v>142.85430996581999</v>
      </c>
      <c r="I13278">
        <v>108.816389379272</v>
      </c>
    </row>
    <row r="13279" spans="1:9" x14ac:dyDescent="0.25">
      <c r="A13279" t="s">
        <v>88</v>
      </c>
      <c r="B13279">
        <v>2003</v>
      </c>
      <c r="C13279">
        <v>5</v>
      </c>
      <c r="D13279">
        <v>173.84747328468401</v>
      </c>
      <c r="E13279">
        <v>253.23005576721201</v>
      </c>
      <c r="F13279">
        <v>0.400206654146612</v>
      </c>
      <c r="G13279">
        <v>0.195878010641897</v>
      </c>
      <c r="H13279">
        <v>25.0598691600132</v>
      </c>
      <c r="I13279">
        <v>124.29636716636701</v>
      </c>
    </row>
    <row r="13280" spans="1:9" x14ac:dyDescent="0.25">
      <c r="A13280" t="s">
        <v>88</v>
      </c>
      <c r="B13280">
        <v>2003</v>
      </c>
      <c r="C13280">
        <v>6</v>
      </c>
      <c r="D13280">
        <v>176.97480136055</v>
      </c>
      <c r="E13280">
        <v>238.777426646881</v>
      </c>
      <c r="F13280">
        <v>0.35299459765031899</v>
      </c>
      <c r="G13280">
        <v>0.17277043956833199</v>
      </c>
      <c r="H13280">
        <v>80.410081539306603</v>
      </c>
      <c r="I13280">
        <v>119.02984378585801</v>
      </c>
    </row>
    <row r="13281" spans="1:9" x14ac:dyDescent="0.25">
      <c r="A13281" t="s">
        <v>88</v>
      </c>
      <c r="B13281">
        <v>2003</v>
      </c>
      <c r="C13281">
        <v>7</v>
      </c>
      <c r="D13281">
        <v>139.245255621491</v>
      </c>
      <c r="E13281">
        <v>231.43622730178799</v>
      </c>
      <c r="F13281">
        <v>0.39072003977000702</v>
      </c>
      <c r="G13281">
        <v>0.19123486157737599</v>
      </c>
      <c r="H13281">
        <v>27.063635208682999</v>
      </c>
      <c r="I13281">
        <v>91.483139409370395</v>
      </c>
    </row>
    <row r="13282" spans="1:9" x14ac:dyDescent="0.25">
      <c r="A13282" t="s">
        <v>88</v>
      </c>
      <c r="B13282">
        <v>2003</v>
      </c>
      <c r="C13282">
        <v>8</v>
      </c>
      <c r="D13282">
        <v>114.016872273331</v>
      </c>
      <c r="E13282">
        <v>220.42574632514999</v>
      </c>
      <c r="F13282">
        <v>0.56410895278573003</v>
      </c>
      <c r="G13282">
        <v>0.27609870628606198</v>
      </c>
      <c r="H13282">
        <v>31.874349083709699</v>
      </c>
      <c r="I13282">
        <v>62.561176056060802</v>
      </c>
    </row>
    <row r="13283" spans="1:9" x14ac:dyDescent="0.25">
      <c r="A13283" t="s">
        <v>88</v>
      </c>
      <c r="B13283">
        <v>2003</v>
      </c>
      <c r="C13283">
        <v>9</v>
      </c>
      <c r="D13283">
        <v>64.788472538986198</v>
      </c>
      <c r="E13283">
        <v>261.93528810867298</v>
      </c>
      <c r="F13283">
        <v>1.5589373305535299</v>
      </c>
      <c r="G13283">
        <v>0.78835803675996197</v>
      </c>
      <c r="H13283">
        <v>83.975524878387404</v>
      </c>
      <c r="I13283">
        <v>50.170755790405302</v>
      </c>
    </row>
    <row r="13284" spans="1:9" x14ac:dyDescent="0.25">
      <c r="A13284" t="s">
        <v>88</v>
      </c>
      <c r="B13284">
        <v>2003</v>
      </c>
      <c r="C13284">
        <v>10</v>
      </c>
      <c r="D13284">
        <v>41.977726406269099</v>
      </c>
      <c r="E13284">
        <v>323.35776973403898</v>
      </c>
      <c r="F13284">
        <v>266.781875804214</v>
      </c>
      <c r="G13284">
        <v>132.846792445495</v>
      </c>
      <c r="H13284">
        <v>457.44420611496002</v>
      </c>
      <c r="I13284">
        <v>42.432408490009301</v>
      </c>
    </row>
    <row r="13285" spans="1:9" x14ac:dyDescent="0.25">
      <c r="A13285" t="s">
        <v>88</v>
      </c>
      <c r="B13285">
        <v>2003</v>
      </c>
      <c r="C13285">
        <v>11</v>
      </c>
      <c r="D13285">
        <v>41.692890865955299</v>
      </c>
      <c r="E13285">
        <v>319.74159847366298</v>
      </c>
      <c r="F13285">
        <v>221.014259294281</v>
      </c>
      <c r="G13285">
        <v>109.029076094082</v>
      </c>
      <c r="H13285">
        <v>465.26983244476298</v>
      </c>
      <c r="I13285">
        <v>39.672986508197802</v>
      </c>
    </row>
    <row r="13286" spans="1:9" x14ac:dyDescent="0.25">
      <c r="A13286" t="s">
        <v>88</v>
      </c>
      <c r="B13286">
        <v>2003</v>
      </c>
      <c r="C13286">
        <v>12</v>
      </c>
      <c r="D13286">
        <v>48.632951787490803</v>
      </c>
      <c r="E13286">
        <v>326.021038448181</v>
      </c>
      <c r="F13286">
        <v>122.28190801296201</v>
      </c>
      <c r="G13286">
        <v>60.6498496707245</v>
      </c>
      <c r="H13286">
        <v>288.02496877456701</v>
      </c>
      <c r="I13286">
        <v>43.220389198417699</v>
      </c>
    </row>
    <row r="13287" spans="1:9" x14ac:dyDescent="0.25">
      <c r="A13287" t="s">
        <v>88</v>
      </c>
      <c r="B13287">
        <v>2004</v>
      </c>
      <c r="C13287">
        <v>1</v>
      </c>
      <c r="D13287">
        <v>68.054021760024995</v>
      </c>
      <c r="E13287">
        <v>340.03265442596398</v>
      </c>
      <c r="F13287">
        <v>86.591222597885107</v>
      </c>
      <c r="G13287">
        <v>43.045230133154099</v>
      </c>
      <c r="H13287">
        <v>182.043898762894</v>
      </c>
      <c r="I13287">
        <v>57.156474180088097</v>
      </c>
    </row>
    <row r="13288" spans="1:9" x14ac:dyDescent="0.25">
      <c r="A13288" t="s">
        <v>88</v>
      </c>
      <c r="B13288">
        <v>2004</v>
      </c>
      <c r="C13288">
        <v>2</v>
      </c>
      <c r="D13288">
        <v>84.957550359878496</v>
      </c>
      <c r="E13288">
        <v>332.99198846221901</v>
      </c>
      <c r="F13288">
        <v>103.60353573440599</v>
      </c>
      <c r="G13288">
        <v>50.923339439699198</v>
      </c>
      <c r="H13288">
        <v>225.833374216995</v>
      </c>
      <c r="I13288">
        <v>67.105914090156503</v>
      </c>
    </row>
    <row r="13289" spans="1:9" x14ac:dyDescent="0.25">
      <c r="A13289" t="s">
        <v>88</v>
      </c>
      <c r="B13289">
        <v>2004</v>
      </c>
      <c r="C13289">
        <v>3</v>
      </c>
      <c r="D13289">
        <v>112.858942154084</v>
      </c>
      <c r="E13289">
        <v>334.42378161285399</v>
      </c>
      <c r="F13289">
        <v>62.136084745464302</v>
      </c>
      <c r="G13289">
        <v>30.709567703087</v>
      </c>
      <c r="H13289">
        <v>150.33108326965299</v>
      </c>
      <c r="I13289">
        <v>93.639879419250505</v>
      </c>
    </row>
    <row r="13290" spans="1:9" x14ac:dyDescent="0.25">
      <c r="A13290" t="s">
        <v>88</v>
      </c>
      <c r="B13290">
        <v>2004</v>
      </c>
      <c r="C13290">
        <v>4</v>
      </c>
      <c r="D13290">
        <v>125.71492982971201</v>
      </c>
      <c r="E13290">
        <v>324.799713641815</v>
      </c>
      <c r="F13290">
        <v>43.956779346021399</v>
      </c>
      <c r="G13290">
        <v>22.0912868041694</v>
      </c>
      <c r="H13290">
        <v>143.41797436950699</v>
      </c>
      <c r="I13290">
        <v>111.463236763306</v>
      </c>
    </row>
    <row r="13291" spans="1:9" x14ac:dyDescent="0.25">
      <c r="A13291" t="s">
        <v>88</v>
      </c>
      <c r="B13291">
        <v>2004</v>
      </c>
      <c r="C13291">
        <v>5</v>
      </c>
      <c r="D13291">
        <v>139.62401586006101</v>
      </c>
      <c r="E13291">
        <v>314.09182079757699</v>
      </c>
      <c r="F13291">
        <v>69.405485153293597</v>
      </c>
      <c r="G13291">
        <v>34.3967747014173</v>
      </c>
      <c r="H13291">
        <v>194.574022286835</v>
      </c>
      <c r="I13291">
        <v>133.79750077209499</v>
      </c>
    </row>
    <row r="13292" spans="1:9" x14ac:dyDescent="0.25">
      <c r="A13292" t="s">
        <v>88</v>
      </c>
      <c r="B13292">
        <v>2004</v>
      </c>
      <c r="C13292">
        <v>6</v>
      </c>
      <c r="D13292">
        <v>142.50238512260501</v>
      </c>
      <c r="E13292">
        <v>299.90938911056497</v>
      </c>
      <c r="F13292">
        <v>9.2586413424825693</v>
      </c>
      <c r="G13292">
        <v>4.7228110033419002</v>
      </c>
      <c r="H13292">
        <v>97.008462061462396</v>
      </c>
      <c r="I13292">
        <v>139.58953558601399</v>
      </c>
    </row>
    <row r="13293" spans="1:9" x14ac:dyDescent="0.25">
      <c r="A13293" t="s">
        <v>88</v>
      </c>
      <c r="B13293">
        <v>2004</v>
      </c>
      <c r="C13293">
        <v>7</v>
      </c>
      <c r="D13293">
        <v>133.189426243897</v>
      </c>
      <c r="E13293">
        <v>265.30824193267802</v>
      </c>
      <c r="F13293">
        <v>0.698575313831866</v>
      </c>
      <c r="G13293">
        <v>0.35163070382292</v>
      </c>
      <c r="H13293">
        <v>91.557350905265807</v>
      </c>
      <c r="I13293">
        <v>109.791743671188</v>
      </c>
    </row>
    <row r="13294" spans="1:9" x14ac:dyDescent="0.25">
      <c r="A13294" t="s">
        <v>88</v>
      </c>
      <c r="B13294">
        <v>2004</v>
      </c>
      <c r="C13294">
        <v>8</v>
      </c>
      <c r="D13294">
        <v>97.850467597351098</v>
      </c>
      <c r="E13294">
        <v>300.28165234924302</v>
      </c>
      <c r="F13294">
        <v>2.8587322138303501</v>
      </c>
      <c r="G13294">
        <v>1.3977500568877499</v>
      </c>
      <c r="H13294">
        <v>42.568039704246502</v>
      </c>
      <c r="I13294">
        <v>95.914641672058096</v>
      </c>
    </row>
    <row r="13295" spans="1:9" x14ac:dyDescent="0.25">
      <c r="A13295" t="s">
        <v>88</v>
      </c>
      <c r="B13295">
        <v>2004</v>
      </c>
      <c r="C13295">
        <v>9</v>
      </c>
      <c r="D13295">
        <v>71.619085723381005</v>
      </c>
      <c r="E13295">
        <v>302.44894784637398</v>
      </c>
      <c r="F13295">
        <v>50.956047290152299</v>
      </c>
      <c r="G13295">
        <v>25.566269598665802</v>
      </c>
      <c r="H13295">
        <v>158.88144861030599</v>
      </c>
      <c r="I13295">
        <v>67.350139488677996</v>
      </c>
    </row>
    <row r="13296" spans="1:9" x14ac:dyDescent="0.25">
      <c r="A13296" t="s">
        <v>88</v>
      </c>
      <c r="B13296">
        <v>2004</v>
      </c>
      <c r="C13296">
        <v>10</v>
      </c>
      <c r="D13296">
        <v>47.794660641536701</v>
      </c>
      <c r="E13296">
        <v>333.60819210708598</v>
      </c>
      <c r="F13296">
        <v>177.49063681808499</v>
      </c>
      <c r="G13296">
        <v>87.595354773356306</v>
      </c>
      <c r="H13296">
        <v>360.91133611679101</v>
      </c>
      <c r="I13296">
        <v>49.702561255397796</v>
      </c>
    </row>
    <row r="13297" spans="1:9" x14ac:dyDescent="0.25">
      <c r="A13297" t="s">
        <v>88</v>
      </c>
      <c r="B13297">
        <v>2004</v>
      </c>
      <c r="C13297">
        <v>11</v>
      </c>
      <c r="D13297">
        <v>48.2246717538452</v>
      </c>
      <c r="E13297">
        <v>341.06421027526801</v>
      </c>
      <c r="F13297">
        <v>138.58142939964301</v>
      </c>
      <c r="G13297">
        <v>68.538865331584304</v>
      </c>
      <c r="H13297">
        <v>213.005128401413</v>
      </c>
      <c r="I13297">
        <v>47.865774797859203</v>
      </c>
    </row>
    <row r="13298" spans="1:9" x14ac:dyDescent="0.25">
      <c r="A13298" t="s">
        <v>88</v>
      </c>
      <c r="B13298">
        <v>2004</v>
      </c>
      <c r="C13298">
        <v>12</v>
      </c>
      <c r="D13298">
        <v>51.208337653903897</v>
      </c>
      <c r="E13298">
        <v>338.07915853546098</v>
      </c>
      <c r="F13298">
        <v>80.660205330658002</v>
      </c>
      <c r="G13298">
        <v>39.675236986794701</v>
      </c>
      <c r="H13298">
        <v>222.115783523407</v>
      </c>
      <c r="I13298">
        <v>47.042661000080102</v>
      </c>
    </row>
    <row r="13299" spans="1:9" x14ac:dyDescent="0.25">
      <c r="A13299" t="s">
        <v>88</v>
      </c>
      <c r="B13299">
        <v>2005</v>
      </c>
      <c r="C13299">
        <v>1</v>
      </c>
      <c r="D13299">
        <v>71.151993910064704</v>
      </c>
      <c r="E13299">
        <v>336.94427776565601</v>
      </c>
      <c r="F13299">
        <v>19.3524684284782</v>
      </c>
      <c r="G13299">
        <v>9.5996471811681392</v>
      </c>
      <c r="H13299">
        <v>53.938155949401903</v>
      </c>
      <c r="I13299">
        <v>58.880894367370601</v>
      </c>
    </row>
    <row r="13300" spans="1:9" x14ac:dyDescent="0.25">
      <c r="A13300" t="s">
        <v>88</v>
      </c>
      <c r="B13300">
        <v>2005</v>
      </c>
      <c r="C13300">
        <v>2</v>
      </c>
      <c r="D13300">
        <v>73.384279652862503</v>
      </c>
      <c r="E13300">
        <v>335.59951391098002</v>
      </c>
      <c r="F13300">
        <v>18.876515064727101</v>
      </c>
      <c r="G13300">
        <v>9.3588764938847095</v>
      </c>
      <c r="H13300">
        <v>49.764609487838698</v>
      </c>
      <c r="I13300">
        <v>59.006527169990498</v>
      </c>
    </row>
    <row r="13301" spans="1:9" x14ac:dyDescent="0.25">
      <c r="A13301" t="s">
        <v>88</v>
      </c>
      <c r="B13301">
        <v>2005</v>
      </c>
      <c r="C13301">
        <v>3</v>
      </c>
      <c r="D13301">
        <v>121.821626533432</v>
      </c>
      <c r="E13301">
        <v>329.75617684066799</v>
      </c>
      <c r="F13301">
        <v>17.538779407050001</v>
      </c>
      <c r="G13301">
        <v>8.8074090735779595</v>
      </c>
      <c r="H13301">
        <v>77.133441587333706</v>
      </c>
      <c r="I13301">
        <v>98.442467039794906</v>
      </c>
    </row>
    <row r="13302" spans="1:9" x14ac:dyDescent="0.25">
      <c r="A13302" t="s">
        <v>88</v>
      </c>
      <c r="B13302">
        <v>2005</v>
      </c>
      <c r="C13302">
        <v>4</v>
      </c>
      <c r="D13302">
        <v>125.30048105018599</v>
      </c>
      <c r="E13302">
        <v>328.14289565277102</v>
      </c>
      <c r="F13302">
        <v>91.046527450160994</v>
      </c>
      <c r="G13302">
        <v>45.536748602988602</v>
      </c>
      <c r="H13302">
        <v>231.37321904388401</v>
      </c>
      <c r="I13302">
        <v>112.45845242027301</v>
      </c>
    </row>
    <row r="13303" spans="1:9" x14ac:dyDescent="0.25">
      <c r="A13303" t="s">
        <v>88</v>
      </c>
      <c r="B13303">
        <v>2005</v>
      </c>
      <c r="C13303">
        <v>5</v>
      </c>
      <c r="D13303">
        <v>164.67834681457501</v>
      </c>
      <c r="E13303">
        <v>303.84981718292198</v>
      </c>
      <c r="F13303">
        <v>0.97471691798478299</v>
      </c>
      <c r="G13303">
        <v>0.49550362677429799</v>
      </c>
      <c r="H13303">
        <v>74.556064355354295</v>
      </c>
      <c r="I13303">
        <v>152.760213609619</v>
      </c>
    </row>
    <row r="13304" spans="1:9" x14ac:dyDescent="0.25">
      <c r="A13304" t="s">
        <v>88</v>
      </c>
      <c r="B13304">
        <v>2005</v>
      </c>
      <c r="C13304">
        <v>6</v>
      </c>
      <c r="D13304">
        <v>151.48410483528099</v>
      </c>
      <c r="E13304">
        <v>271.841644435425</v>
      </c>
      <c r="F13304">
        <v>0.52457057703942001</v>
      </c>
      <c r="G13304">
        <v>0.25674695812057102</v>
      </c>
      <c r="H13304">
        <v>43.537600045776401</v>
      </c>
      <c r="I13304">
        <v>131.02565596481301</v>
      </c>
    </row>
    <row r="13305" spans="1:9" x14ac:dyDescent="0.25">
      <c r="A13305" t="s">
        <v>88</v>
      </c>
      <c r="B13305">
        <v>2005</v>
      </c>
      <c r="C13305">
        <v>7</v>
      </c>
      <c r="D13305">
        <v>134.92650383194001</v>
      </c>
      <c r="E13305">
        <v>250.42414815567</v>
      </c>
      <c r="F13305">
        <v>0.550658035176396</v>
      </c>
      <c r="G13305">
        <v>0.27563050976650399</v>
      </c>
      <c r="H13305">
        <v>62.386343660469102</v>
      </c>
      <c r="I13305">
        <v>105.459555894546</v>
      </c>
    </row>
    <row r="13306" spans="1:9" x14ac:dyDescent="0.25">
      <c r="A13306" t="s">
        <v>88</v>
      </c>
      <c r="B13306">
        <v>2005</v>
      </c>
      <c r="C13306">
        <v>8</v>
      </c>
      <c r="D13306">
        <v>90.671465590019295</v>
      </c>
      <c r="E13306">
        <v>271.327075640717</v>
      </c>
      <c r="F13306">
        <v>21.7818576324511</v>
      </c>
      <c r="G13306">
        <v>10.8255629310888</v>
      </c>
      <c r="H13306">
        <v>150.13633718673699</v>
      </c>
      <c r="I13306">
        <v>75.436525366287199</v>
      </c>
    </row>
    <row r="13307" spans="1:9" x14ac:dyDescent="0.25">
      <c r="A13307" t="s">
        <v>88</v>
      </c>
      <c r="B13307">
        <v>2005</v>
      </c>
      <c r="C13307">
        <v>9</v>
      </c>
      <c r="D13307">
        <v>59.952235910987802</v>
      </c>
      <c r="E13307">
        <v>324.84578744872999</v>
      </c>
      <c r="F13307">
        <v>54.807384931163803</v>
      </c>
      <c r="G13307">
        <v>27.0405585112421</v>
      </c>
      <c r="H13307">
        <v>131.40529527915999</v>
      </c>
      <c r="I13307">
        <v>63.660919535751297</v>
      </c>
    </row>
    <row r="13308" spans="1:9" x14ac:dyDescent="0.25">
      <c r="A13308" t="s">
        <v>88</v>
      </c>
      <c r="B13308">
        <v>2005</v>
      </c>
      <c r="C13308">
        <v>10</v>
      </c>
      <c r="D13308">
        <v>46.415851873264302</v>
      </c>
      <c r="E13308">
        <v>332.88874315139799</v>
      </c>
      <c r="F13308">
        <v>104.39810558399201</v>
      </c>
      <c r="G13308">
        <v>51.255262016938701</v>
      </c>
      <c r="H13308">
        <v>201.89134631103499</v>
      </c>
      <c r="I13308">
        <v>48.298204798088101</v>
      </c>
    </row>
    <row r="13309" spans="1:9" x14ac:dyDescent="0.25">
      <c r="A13309" t="s">
        <v>88</v>
      </c>
      <c r="B13309">
        <v>2005</v>
      </c>
      <c r="C13309">
        <v>11</v>
      </c>
      <c r="D13309">
        <v>41.658839161052697</v>
      </c>
      <c r="E13309">
        <v>335.704206953278</v>
      </c>
      <c r="F13309">
        <v>128.760278982849</v>
      </c>
      <c r="G13309">
        <v>63.079966673298699</v>
      </c>
      <c r="H13309">
        <v>264.54365119262701</v>
      </c>
      <c r="I13309">
        <v>41.1152684116554</v>
      </c>
    </row>
    <row r="13310" spans="1:9" x14ac:dyDescent="0.25">
      <c r="A13310" t="s">
        <v>88</v>
      </c>
      <c r="B13310">
        <v>2005</v>
      </c>
      <c r="C13310">
        <v>12</v>
      </c>
      <c r="D13310">
        <v>45.486221348247497</v>
      </c>
      <c r="E13310">
        <v>337.10514121398899</v>
      </c>
      <c r="F13310">
        <v>152.526696912994</v>
      </c>
      <c r="G13310">
        <v>75.528145141369194</v>
      </c>
      <c r="H13310">
        <v>284.65064936508202</v>
      </c>
      <c r="I13310">
        <v>42.0282830349732</v>
      </c>
    </row>
    <row r="13311" spans="1:9" x14ac:dyDescent="0.25">
      <c r="A13311" t="s">
        <v>88</v>
      </c>
      <c r="B13311">
        <v>2006</v>
      </c>
      <c r="C13311">
        <v>1</v>
      </c>
      <c r="D13311">
        <v>60.235023966522199</v>
      </c>
      <c r="E13311">
        <v>332.82444517837502</v>
      </c>
      <c r="F13311">
        <v>43.099219134855304</v>
      </c>
      <c r="G13311">
        <v>21.385722041744899</v>
      </c>
      <c r="H13311">
        <v>97.030050359001194</v>
      </c>
      <c r="I13311">
        <v>50.1369465771294</v>
      </c>
    </row>
    <row r="13312" spans="1:9" x14ac:dyDescent="0.25">
      <c r="A13312" t="s">
        <v>88</v>
      </c>
      <c r="B13312">
        <v>2006</v>
      </c>
      <c r="C13312">
        <v>2</v>
      </c>
      <c r="D13312">
        <v>78.421289636802598</v>
      </c>
      <c r="E13312">
        <v>336.40684143920902</v>
      </c>
      <c r="F13312">
        <v>49.067735779209102</v>
      </c>
      <c r="G13312">
        <v>24.389638925182901</v>
      </c>
      <c r="H13312">
        <v>116.613090883331</v>
      </c>
      <c r="I13312">
        <v>62.684729124870302</v>
      </c>
    </row>
    <row r="13313" spans="1:9" x14ac:dyDescent="0.25">
      <c r="A13313" t="s">
        <v>88</v>
      </c>
      <c r="B13313">
        <v>2006</v>
      </c>
      <c r="C13313">
        <v>3</v>
      </c>
      <c r="D13313">
        <v>101.67974738594</v>
      </c>
      <c r="E13313">
        <v>335.22560286498998</v>
      </c>
      <c r="F13313">
        <v>85.320690573749502</v>
      </c>
      <c r="G13313">
        <v>42.659028229014098</v>
      </c>
      <c r="H13313">
        <v>171.81600335784901</v>
      </c>
      <c r="I13313">
        <v>84.617712041206403</v>
      </c>
    </row>
    <row r="13314" spans="1:9" x14ac:dyDescent="0.25">
      <c r="A13314" t="s">
        <v>88</v>
      </c>
      <c r="B13314">
        <v>2006</v>
      </c>
      <c r="C13314">
        <v>4</v>
      </c>
      <c r="D13314">
        <v>139.91442284042299</v>
      </c>
      <c r="E13314">
        <v>303.89880796081502</v>
      </c>
      <c r="F13314">
        <v>3.3099553615191599</v>
      </c>
      <c r="G13314">
        <v>1.67657514076283</v>
      </c>
      <c r="H13314">
        <v>72.371798079032899</v>
      </c>
      <c r="I13314">
        <v>114.342529497833</v>
      </c>
    </row>
    <row r="13315" spans="1:9" x14ac:dyDescent="0.25">
      <c r="A13315" t="s">
        <v>88</v>
      </c>
      <c r="B13315">
        <v>2006</v>
      </c>
      <c r="C13315">
        <v>5</v>
      </c>
      <c r="D13315">
        <v>155.66429740562501</v>
      </c>
      <c r="E13315">
        <v>294.01871332061802</v>
      </c>
      <c r="F13315">
        <v>2.1725214826142798</v>
      </c>
      <c r="G13315">
        <v>1.1136545496996</v>
      </c>
      <c r="H13315">
        <v>61.774197915115401</v>
      </c>
      <c r="I13315">
        <v>137.227898798523</v>
      </c>
    </row>
    <row r="13316" spans="1:9" x14ac:dyDescent="0.25">
      <c r="A13316" t="s">
        <v>88</v>
      </c>
      <c r="B13316">
        <v>2006</v>
      </c>
      <c r="C13316">
        <v>6</v>
      </c>
      <c r="D13316">
        <v>150.27721442687999</v>
      </c>
      <c r="E13316">
        <v>283.55680592346198</v>
      </c>
      <c r="F13316">
        <v>6.9832691338211301</v>
      </c>
      <c r="G13316">
        <v>3.53272115603589</v>
      </c>
      <c r="H13316">
        <v>67.705457148952505</v>
      </c>
      <c r="I13316">
        <v>135.92919368652301</v>
      </c>
    </row>
    <row r="13317" spans="1:9" x14ac:dyDescent="0.25">
      <c r="A13317" t="s">
        <v>88</v>
      </c>
      <c r="B13317">
        <v>2006</v>
      </c>
      <c r="C13317">
        <v>7</v>
      </c>
      <c r="D13317">
        <v>147.27963795059199</v>
      </c>
      <c r="E13317">
        <v>233.141142357635</v>
      </c>
      <c r="F13317">
        <v>0.87307709259182198</v>
      </c>
      <c r="G13317">
        <v>0.442337034576752</v>
      </c>
      <c r="H13317">
        <v>72.170943546104397</v>
      </c>
      <c r="I13317">
        <v>98.846110203018199</v>
      </c>
    </row>
    <row r="13318" spans="1:9" x14ac:dyDescent="0.25">
      <c r="A13318" t="s">
        <v>88</v>
      </c>
      <c r="B13318">
        <v>2006</v>
      </c>
      <c r="C13318">
        <v>8</v>
      </c>
      <c r="D13318">
        <v>86.532829018592807</v>
      </c>
      <c r="E13318">
        <v>311.58904000366198</v>
      </c>
      <c r="F13318">
        <v>19.696117767777402</v>
      </c>
      <c r="G13318">
        <v>9.8740040517037304</v>
      </c>
      <c r="H13318">
        <v>142.49549452781699</v>
      </c>
      <c r="I13318">
        <v>87.772913350257895</v>
      </c>
    </row>
    <row r="13319" spans="1:9" x14ac:dyDescent="0.25">
      <c r="A13319" t="s">
        <v>88</v>
      </c>
      <c r="B13319">
        <v>2006</v>
      </c>
      <c r="C13319">
        <v>9</v>
      </c>
      <c r="D13319">
        <v>70.648060636329603</v>
      </c>
      <c r="E13319">
        <v>324.59369484420802</v>
      </c>
      <c r="F13319">
        <v>106.39193974571199</v>
      </c>
      <c r="G13319">
        <v>52.923424012878698</v>
      </c>
      <c r="H13319">
        <v>237.58880306037901</v>
      </c>
      <c r="I13319">
        <v>73.401477156753501</v>
      </c>
    </row>
    <row r="13320" spans="1:9" x14ac:dyDescent="0.25">
      <c r="A13320" t="s">
        <v>88</v>
      </c>
      <c r="B13320">
        <v>2006</v>
      </c>
      <c r="C13320">
        <v>10</v>
      </c>
      <c r="D13320">
        <v>55.181045602340703</v>
      </c>
      <c r="E13320">
        <v>332.83358802535997</v>
      </c>
      <c r="F13320">
        <v>18.3229284194183</v>
      </c>
      <c r="G13320">
        <v>9.0661851975071599</v>
      </c>
      <c r="H13320">
        <v>63.857307149505601</v>
      </c>
      <c r="I13320">
        <v>56.726492181358303</v>
      </c>
    </row>
    <row r="13321" spans="1:9" x14ac:dyDescent="0.25">
      <c r="A13321" t="s">
        <v>88</v>
      </c>
      <c r="B13321">
        <v>2006</v>
      </c>
      <c r="C13321">
        <v>11</v>
      </c>
      <c r="D13321">
        <v>51.003830153961196</v>
      </c>
      <c r="E13321">
        <v>335.971184947052</v>
      </c>
      <c r="F13321">
        <v>74.708906626586895</v>
      </c>
      <c r="G13321">
        <v>37.039231816123099</v>
      </c>
      <c r="H13321">
        <v>140.97155176963801</v>
      </c>
      <c r="I13321">
        <v>49.780194259090401</v>
      </c>
    </row>
    <row r="13322" spans="1:9" x14ac:dyDescent="0.25">
      <c r="A13322" t="s">
        <v>88</v>
      </c>
      <c r="B13322">
        <v>2006</v>
      </c>
      <c r="C13322">
        <v>12</v>
      </c>
      <c r="D13322">
        <v>55.807235437965403</v>
      </c>
      <c r="E13322">
        <v>333.292660520325</v>
      </c>
      <c r="F13322">
        <v>68.049144080429102</v>
      </c>
      <c r="G13322">
        <v>33.828674607896701</v>
      </c>
      <c r="H13322">
        <v>142.42463711662299</v>
      </c>
      <c r="I13322">
        <v>50.188214327297203</v>
      </c>
    </row>
    <row r="13323" spans="1:9" x14ac:dyDescent="0.25">
      <c r="A13323" t="s">
        <v>88</v>
      </c>
      <c r="B13323">
        <v>2007</v>
      </c>
      <c r="C13323">
        <v>1</v>
      </c>
      <c r="D13323">
        <v>78.955654981613193</v>
      </c>
      <c r="E13323">
        <v>340.163057568054</v>
      </c>
      <c r="F13323">
        <v>54.394333741826998</v>
      </c>
      <c r="G13323">
        <v>27.223762233366099</v>
      </c>
      <c r="H13323">
        <v>123.94008183860799</v>
      </c>
      <c r="I13323">
        <v>65.0363332368469</v>
      </c>
    </row>
    <row r="13324" spans="1:9" x14ac:dyDescent="0.25">
      <c r="A13324" t="s">
        <v>88</v>
      </c>
      <c r="B13324">
        <v>2007</v>
      </c>
      <c r="C13324">
        <v>2</v>
      </c>
      <c r="D13324">
        <v>89.563906879959106</v>
      </c>
      <c r="E13324">
        <v>329.05372086151101</v>
      </c>
      <c r="F13324">
        <v>80.466224074993093</v>
      </c>
      <c r="G13324">
        <v>40.160886443294501</v>
      </c>
      <c r="H13324">
        <v>180.12117845077501</v>
      </c>
      <c r="I13324">
        <v>69.546524930458105</v>
      </c>
    </row>
    <row r="13325" spans="1:9" x14ac:dyDescent="0.25">
      <c r="A13325" t="s">
        <v>88</v>
      </c>
      <c r="B13325">
        <v>2007</v>
      </c>
      <c r="C13325">
        <v>3</v>
      </c>
      <c r="D13325">
        <v>111.816989709472</v>
      </c>
      <c r="E13325">
        <v>331.78061763961801</v>
      </c>
      <c r="F13325">
        <v>49.649622116993697</v>
      </c>
      <c r="G13325">
        <v>24.859196455276599</v>
      </c>
      <c r="H13325">
        <v>146.584051516952</v>
      </c>
      <c r="I13325">
        <v>90.747897790641801</v>
      </c>
    </row>
    <row r="13326" spans="1:9" x14ac:dyDescent="0.25">
      <c r="A13326" t="s">
        <v>88</v>
      </c>
      <c r="B13326">
        <v>2007</v>
      </c>
      <c r="C13326">
        <v>4</v>
      </c>
      <c r="D13326">
        <v>173.23574883049099</v>
      </c>
      <c r="E13326">
        <v>300.015330304565</v>
      </c>
      <c r="F13326">
        <v>7.4986143833398797</v>
      </c>
      <c r="G13326">
        <v>3.7461112636317999</v>
      </c>
      <c r="H13326">
        <v>25.982400196847902</v>
      </c>
      <c r="I13326">
        <v>137.975029613419</v>
      </c>
    </row>
    <row r="13327" spans="1:9" x14ac:dyDescent="0.25">
      <c r="A13327" t="s">
        <v>88</v>
      </c>
      <c r="B13327">
        <v>2007</v>
      </c>
      <c r="C13327">
        <v>5</v>
      </c>
      <c r="D13327">
        <v>160.64474449767999</v>
      </c>
      <c r="E13327">
        <v>280.48093907638503</v>
      </c>
      <c r="F13327">
        <v>1.20287109722227</v>
      </c>
      <c r="G13327">
        <v>0.61064094969656002</v>
      </c>
      <c r="H13327">
        <v>123.289961820526</v>
      </c>
      <c r="I13327">
        <v>131.19420608085599</v>
      </c>
    </row>
    <row r="13328" spans="1:9" x14ac:dyDescent="0.25">
      <c r="A13328" t="s">
        <v>88</v>
      </c>
      <c r="B13328">
        <v>2007</v>
      </c>
      <c r="C13328">
        <v>6</v>
      </c>
      <c r="D13328">
        <v>132.835506587601</v>
      </c>
      <c r="E13328">
        <v>297.01027133789103</v>
      </c>
      <c r="F13328">
        <v>29.972580769033399</v>
      </c>
      <c r="G13328">
        <v>15.0035178267565</v>
      </c>
      <c r="H13328">
        <v>108.23928528015099</v>
      </c>
      <c r="I13328">
        <v>130.12581579811101</v>
      </c>
    </row>
    <row r="13329" spans="1:9" x14ac:dyDescent="0.25">
      <c r="A13329" t="s">
        <v>88</v>
      </c>
      <c r="B13329">
        <v>2007</v>
      </c>
      <c r="C13329">
        <v>7</v>
      </c>
      <c r="D13329">
        <v>141.89610946556101</v>
      </c>
      <c r="E13329">
        <v>233.32725908584601</v>
      </c>
      <c r="F13329">
        <v>0.47754941982954702</v>
      </c>
      <c r="G13329">
        <v>0.23373282120675601</v>
      </c>
      <c r="H13329">
        <v>24.616120749473598</v>
      </c>
      <c r="I13329">
        <v>98.367071846389806</v>
      </c>
    </row>
    <row r="13330" spans="1:9" x14ac:dyDescent="0.25">
      <c r="A13330" t="s">
        <v>88</v>
      </c>
      <c r="B13330">
        <v>2007</v>
      </c>
      <c r="C13330">
        <v>8</v>
      </c>
      <c r="D13330">
        <v>96.800196222610396</v>
      </c>
      <c r="E13330">
        <v>248.40026152389501</v>
      </c>
      <c r="F13330">
        <v>0.57953769859909998</v>
      </c>
      <c r="G13330">
        <v>0.28490690614919001</v>
      </c>
      <c r="H13330">
        <v>63.366343967399601</v>
      </c>
      <c r="I13330">
        <v>72.973031437377998</v>
      </c>
    </row>
    <row r="13331" spans="1:9" x14ac:dyDescent="0.25">
      <c r="A13331" t="s">
        <v>88</v>
      </c>
      <c r="B13331">
        <v>2007</v>
      </c>
      <c r="C13331">
        <v>9</v>
      </c>
      <c r="D13331">
        <v>70.506023674392694</v>
      </c>
      <c r="E13331">
        <v>276.66458695205699</v>
      </c>
      <c r="F13331">
        <v>7.8727737374269999</v>
      </c>
      <c r="G13331">
        <v>4.0627902355538996</v>
      </c>
      <c r="H13331">
        <v>74.189700824775699</v>
      </c>
      <c r="I13331">
        <v>60.532718996963503</v>
      </c>
    </row>
    <row r="13332" spans="1:9" x14ac:dyDescent="0.25">
      <c r="A13332" t="s">
        <v>88</v>
      </c>
      <c r="B13332">
        <v>2007</v>
      </c>
      <c r="C13332">
        <v>10</v>
      </c>
      <c r="D13332">
        <v>52.425918509826701</v>
      </c>
      <c r="E13332">
        <v>317.669492194214</v>
      </c>
      <c r="F13332">
        <v>71.971756388320898</v>
      </c>
      <c r="G13332">
        <v>35.818948055394102</v>
      </c>
      <c r="H13332">
        <v>157.96049744537399</v>
      </c>
      <c r="I13332">
        <v>50.965388291892999</v>
      </c>
    </row>
    <row r="13333" spans="1:9" x14ac:dyDescent="0.25">
      <c r="A13333" t="s">
        <v>88</v>
      </c>
      <c r="B13333">
        <v>2007</v>
      </c>
      <c r="C13333">
        <v>11</v>
      </c>
      <c r="D13333">
        <v>46.045934046573599</v>
      </c>
      <c r="E13333">
        <v>327.71323685516398</v>
      </c>
      <c r="F13333">
        <v>54.522272181930497</v>
      </c>
      <c r="G13333">
        <v>27.0059439737989</v>
      </c>
      <c r="H13333">
        <v>117.05319413673401</v>
      </c>
      <c r="I13333">
        <v>44.237687763233197</v>
      </c>
    </row>
    <row r="13334" spans="1:9" x14ac:dyDescent="0.25">
      <c r="A13334" t="s">
        <v>88</v>
      </c>
      <c r="B13334">
        <v>2007</v>
      </c>
      <c r="C13334">
        <v>12</v>
      </c>
      <c r="D13334">
        <v>53.7013025891113</v>
      </c>
      <c r="E13334">
        <v>336.54854710723902</v>
      </c>
      <c r="F13334">
        <v>24.390790542764702</v>
      </c>
      <c r="G13334">
        <v>12.0069431886805</v>
      </c>
      <c r="H13334">
        <v>59.7500056938553</v>
      </c>
      <c r="I13334">
        <v>48.816226513652801</v>
      </c>
    </row>
    <row r="13335" spans="1:9" x14ac:dyDescent="0.25">
      <c r="A13335" t="s">
        <v>88</v>
      </c>
      <c r="B13335">
        <v>2008</v>
      </c>
      <c r="C13335">
        <v>1</v>
      </c>
      <c r="D13335">
        <v>62.647509241371097</v>
      </c>
      <c r="E13335">
        <v>326.91332535842901</v>
      </c>
      <c r="F13335">
        <v>146.026673670425</v>
      </c>
      <c r="G13335">
        <v>72.434319360933102</v>
      </c>
      <c r="H13335">
        <v>269.69570050300598</v>
      </c>
      <c r="I13335">
        <v>50.604201293048902</v>
      </c>
    </row>
    <row r="13336" spans="1:9" x14ac:dyDescent="0.25">
      <c r="A13336" t="s">
        <v>88</v>
      </c>
      <c r="B13336">
        <v>2008</v>
      </c>
      <c r="C13336">
        <v>2</v>
      </c>
      <c r="D13336">
        <v>86.159973039550806</v>
      </c>
      <c r="E13336">
        <v>310.11729722900401</v>
      </c>
      <c r="F13336">
        <v>87.245498898487099</v>
      </c>
      <c r="G13336">
        <v>43.485092203590803</v>
      </c>
      <c r="H13336">
        <v>184.495406694298</v>
      </c>
      <c r="I13336">
        <v>63.085340443801897</v>
      </c>
    </row>
    <row r="13337" spans="1:9" x14ac:dyDescent="0.25">
      <c r="A13337" t="s">
        <v>88</v>
      </c>
      <c r="B13337">
        <v>2008</v>
      </c>
      <c r="C13337">
        <v>3</v>
      </c>
      <c r="D13337">
        <v>108.631240482254</v>
      </c>
      <c r="E13337">
        <v>325.87736809097299</v>
      </c>
      <c r="F13337">
        <v>74.745351694862293</v>
      </c>
      <c r="G13337">
        <v>37.585647800130999</v>
      </c>
      <c r="H13337">
        <v>169.54806786560101</v>
      </c>
      <c r="I13337">
        <v>87.736421559867907</v>
      </c>
    </row>
    <row r="13338" spans="1:9" x14ac:dyDescent="0.25">
      <c r="A13338" t="s">
        <v>88</v>
      </c>
      <c r="B13338">
        <v>2008</v>
      </c>
      <c r="C13338">
        <v>4</v>
      </c>
      <c r="D13338">
        <v>115.48489507904</v>
      </c>
      <c r="E13338">
        <v>318.19158320968597</v>
      </c>
      <c r="F13338">
        <v>94.704547872867593</v>
      </c>
      <c r="G13338">
        <v>47.2816961869393</v>
      </c>
      <c r="H13338">
        <v>253.309480707321</v>
      </c>
      <c r="I13338">
        <v>100.955974799538</v>
      </c>
    </row>
    <row r="13339" spans="1:9" x14ac:dyDescent="0.25">
      <c r="A13339" t="s">
        <v>88</v>
      </c>
      <c r="B13339">
        <v>2008</v>
      </c>
      <c r="C13339">
        <v>5</v>
      </c>
      <c r="D13339">
        <v>137.58622117546099</v>
      </c>
      <c r="E13339">
        <v>312.54537491134602</v>
      </c>
      <c r="F13339">
        <v>33.4003959162903</v>
      </c>
      <c r="G13339">
        <v>16.8346809017612</v>
      </c>
      <c r="H13339">
        <v>172.18432764030501</v>
      </c>
      <c r="I13339">
        <v>131.42513968185401</v>
      </c>
    </row>
    <row r="13340" spans="1:9" x14ac:dyDescent="0.25">
      <c r="A13340" t="s">
        <v>88</v>
      </c>
      <c r="B13340">
        <v>2008</v>
      </c>
      <c r="C13340">
        <v>6</v>
      </c>
      <c r="D13340">
        <v>130.70717543701201</v>
      </c>
      <c r="E13340">
        <v>327.40990391723602</v>
      </c>
      <c r="F13340">
        <v>16.707755930304501</v>
      </c>
      <c r="G13340">
        <v>8.2826742128464801</v>
      </c>
      <c r="H13340">
        <v>107.85000537056</v>
      </c>
      <c r="I13340">
        <v>143.459186671677</v>
      </c>
    </row>
    <row r="13341" spans="1:9" x14ac:dyDescent="0.25">
      <c r="A13341" t="s">
        <v>88</v>
      </c>
      <c r="B13341">
        <v>2008</v>
      </c>
      <c r="C13341">
        <v>7</v>
      </c>
      <c r="D13341">
        <v>122.25781288429199</v>
      </c>
      <c r="E13341">
        <v>273.98423085968</v>
      </c>
      <c r="F13341">
        <v>0.43562827876031401</v>
      </c>
      <c r="G13341">
        <v>0.213214847226564</v>
      </c>
      <c r="H13341">
        <v>4.0590465311223296</v>
      </c>
      <c r="I13341">
        <v>111.738824097061</v>
      </c>
    </row>
    <row r="13342" spans="1:9" x14ac:dyDescent="0.25">
      <c r="A13342" t="s">
        <v>88</v>
      </c>
      <c r="B13342">
        <v>2008</v>
      </c>
      <c r="C13342">
        <v>8</v>
      </c>
      <c r="D13342">
        <v>100.29124852397899</v>
      </c>
      <c r="E13342">
        <v>238.91317614502</v>
      </c>
      <c r="F13342">
        <v>0.59182239574760198</v>
      </c>
      <c r="G13342">
        <v>0.289662833766612</v>
      </c>
      <c r="H13342">
        <v>8.4192648719787595</v>
      </c>
      <c r="I13342">
        <v>71.362015280647299</v>
      </c>
    </row>
    <row r="13343" spans="1:9" x14ac:dyDescent="0.25">
      <c r="A13343" t="s">
        <v>88</v>
      </c>
      <c r="B13343">
        <v>2008</v>
      </c>
      <c r="C13343">
        <v>9</v>
      </c>
      <c r="D13343">
        <v>58.9261813007736</v>
      </c>
      <c r="E13343">
        <v>242.26093695251501</v>
      </c>
      <c r="F13343">
        <v>0.722568878660798</v>
      </c>
      <c r="G13343">
        <v>0.36168004135360798</v>
      </c>
      <c r="H13343">
        <v>25.058389089374501</v>
      </c>
      <c r="I13343">
        <v>40.895991624984703</v>
      </c>
    </row>
    <row r="13344" spans="1:9" x14ac:dyDescent="0.25">
      <c r="A13344" t="s">
        <v>88</v>
      </c>
      <c r="B13344">
        <v>2008</v>
      </c>
      <c r="C13344">
        <v>10</v>
      </c>
      <c r="D13344">
        <v>50.307869642658197</v>
      </c>
      <c r="E13344">
        <v>262.56867479705801</v>
      </c>
      <c r="F13344">
        <v>18.604220479933002</v>
      </c>
      <c r="G13344">
        <v>9.2503963740518405</v>
      </c>
      <c r="H13344">
        <v>95.208767081413299</v>
      </c>
      <c r="I13344">
        <v>38.666539511795001</v>
      </c>
    </row>
    <row r="13345" spans="1:9" x14ac:dyDescent="0.25">
      <c r="A13345" t="s">
        <v>88</v>
      </c>
      <c r="B13345">
        <v>2008</v>
      </c>
      <c r="C13345">
        <v>11</v>
      </c>
      <c r="D13345">
        <v>39.456873291511599</v>
      </c>
      <c r="E13345">
        <v>334.44674589691198</v>
      </c>
      <c r="F13345">
        <v>140.77627454399101</v>
      </c>
      <c r="G13345">
        <v>68.888947804674203</v>
      </c>
      <c r="H13345">
        <v>230.46077880004901</v>
      </c>
      <c r="I13345">
        <v>38.935832474536902</v>
      </c>
    </row>
    <row r="13346" spans="1:9" x14ac:dyDescent="0.25">
      <c r="A13346" t="s">
        <v>88</v>
      </c>
      <c r="B13346">
        <v>2008</v>
      </c>
      <c r="C13346">
        <v>12</v>
      </c>
      <c r="D13346">
        <v>41.993352636737797</v>
      </c>
      <c r="E13346">
        <v>340.74508753219601</v>
      </c>
      <c r="F13346">
        <v>44.818156847858397</v>
      </c>
      <c r="G13346">
        <v>22.0296068974076</v>
      </c>
      <c r="H13346">
        <v>132.256501934738</v>
      </c>
      <c r="I13346">
        <v>39.795938282184601</v>
      </c>
    </row>
    <row r="13347" spans="1:9" x14ac:dyDescent="0.25">
      <c r="A13347" t="s">
        <v>88</v>
      </c>
      <c r="B13347">
        <v>2009</v>
      </c>
      <c r="C13347">
        <v>1</v>
      </c>
      <c r="D13347">
        <v>58.216821009178098</v>
      </c>
      <c r="E13347">
        <v>339.84008933669998</v>
      </c>
      <c r="F13347">
        <v>49.3626722157478</v>
      </c>
      <c r="G13347">
        <v>24.300339332727699</v>
      </c>
      <c r="H13347">
        <v>89.417018566284199</v>
      </c>
      <c r="I13347">
        <v>49.5282167217064</v>
      </c>
    </row>
    <row r="13348" spans="1:9" x14ac:dyDescent="0.25">
      <c r="A13348" t="s">
        <v>88</v>
      </c>
      <c r="B13348">
        <v>2009</v>
      </c>
      <c r="C13348">
        <v>2</v>
      </c>
      <c r="D13348">
        <v>75.345851836013694</v>
      </c>
      <c r="E13348">
        <v>338.08470849380501</v>
      </c>
      <c r="F13348">
        <v>43.935257647876703</v>
      </c>
      <c r="G13348">
        <v>21.558852574246099</v>
      </c>
      <c r="H13348">
        <v>93.563069780120799</v>
      </c>
      <c r="I13348">
        <v>61.037364528198196</v>
      </c>
    </row>
    <row r="13349" spans="1:9" x14ac:dyDescent="0.25">
      <c r="A13349" t="s">
        <v>88</v>
      </c>
      <c r="B13349">
        <v>2009</v>
      </c>
      <c r="C13349">
        <v>3</v>
      </c>
      <c r="D13349">
        <v>109.681543788071</v>
      </c>
      <c r="E13349">
        <v>326.39411525588997</v>
      </c>
      <c r="F13349">
        <v>36.508830574264501</v>
      </c>
      <c r="G13349">
        <v>18.110515316572801</v>
      </c>
      <c r="H13349">
        <v>120.110662486801</v>
      </c>
      <c r="I13349">
        <v>87.674134491195701</v>
      </c>
    </row>
    <row r="13350" spans="1:9" x14ac:dyDescent="0.25">
      <c r="A13350" t="s">
        <v>88</v>
      </c>
      <c r="B13350">
        <v>2009</v>
      </c>
      <c r="C13350">
        <v>4</v>
      </c>
      <c r="D13350">
        <v>117.338792784042</v>
      </c>
      <c r="E13350">
        <v>333.11801661727901</v>
      </c>
      <c r="F13350">
        <v>23.435963502836199</v>
      </c>
      <c r="G13350">
        <v>11.6150176101869</v>
      </c>
      <c r="H13350">
        <v>107.823661442947</v>
      </c>
      <c r="I13350">
        <v>106.819065334702</v>
      </c>
    </row>
    <row r="13351" spans="1:9" x14ac:dyDescent="0.25">
      <c r="A13351" t="s">
        <v>88</v>
      </c>
      <c r="B13351">
        <v>2009</v>
      </c>
      <c r="C13351">
        <v>5</v>
      </c>
      <c r="D13351">
        <v>170.01871039451601</v>
      </c>
      <c r="E13351">
        <v>290.09537000442498</v>
      </c>
      <c r="F13351">
        <v>0.43292826769888398</v>
      </c>
      <c r="G13351">
        <v>0.211893347971256</v>
      </c>
      <c r="H13351">
        <v>16.376959462795298</v>
      </c>
      <c r="I13351">
        <v>147.22079009750399</v>
      </c>
    </row>
    <row r="13352" spans="1:9" x14ac:dyDescent="0.25">
      <c r="A13352" t="s">
        <v>88</v>
      </c>
      <c r="B13352">
        <v>2009</v>
      </c>
      <c r="C13352">
        <v>6</v>
      </c>
      <c r="D13352">
        <v>131.87493487403799</v>
      </c>
      <c r="E13352">
        <v>243.98463414901701</v>
      </c>
      <c r="F13352">
        <v>0.39349469940394199</v>
      </c>
      <c r="G13352">
        <v>0.192592896991511</v>
      </c>
      <c r="H13352">
        <v>53.254405369415302</v>
      </c>
      <c r="I13352">
        <v>95.559027075996397</v>
      </c>
    </row>
    <row r="13353" spans="1:9" x14ac:dyDescent="0.25">
      <c r="A13353" t="s">
        <v>88</v>
      </c>
      <c r="B13353">
        <v>2009</v>
      </c>
      <c r="C13353">
        <v>7</v>
      </c>
      <c r="D13353">
        <v>125.470728237763</v>
      </c>
      <c r="E13353">
        <v>231.440064893341</v>
      </c>
      <c r="F13353">
        <v>0.60090569393992399</v>
      </c>
      <c r="G13353">
        <v>0.29410858288533498</v>
      </c>
      <c r="H13353">
        <v>4.8217952324032796</v>
      </c>
      <c r="I13353">
        <v>86.389135022850098</v>
      </c>
    </row>
    <row r="13354" spans="1:9" x14ac:dyDescent="0.25">
      <c r="A13354" t="s">
        <v>88</v>
      </c>
      <c r="B13354">
        <v>2009</v>
      </c>
      <c r="C13354">
        <v>8</v>
      </c>
      <c r="D13354">
        <v>104.57401735198999</v>
      </c>
      <c r="E13354">
        <v>211.556986550369</v>
      </c>
      <c r="F13354">
        <v>0.62707320560485103</v>
      </c>
      <c r="G13354">
        <v>0.30691606640732699</v>
      </c>
      <c r="H13354">
        <v>6.93207767330229</v>
      </c>
      <c r="I13354">
        <v>56.044519270362898</v>
      </c>
    </row>
    <row r="13355" spans="1:9" x14ac:dyDescent="0.25">
      <c r="A13355" t="s">
        <v>88</v>
      </c>
      <c r="B13355">
        <v>2009</v>
      </c>
      <c r="C13355">
        <v>9</v>
      </c>
      <c r="D13355">
        <v>59.137668704338097</v>
      </c>
      <c r="E13355">
        <v>232.519539879456</v>
      </c>
      <c r="F13355">
        <v>1.2815325215250299</v>
      </c>
      <c r="G13355">
        <v>0.63453048999787198</v>
      </c>
      <c r="H13355">
        <v>47.512887087764703</v>
      </c>
      <c r="I13355">
        <v>37.938516892566703</v>
      </c>
    </row>
    <row r="13356" spans="1:9" x14ac:dyDescent="0.25">
      <c r="A13356" t="s">
        <v>88</v>
      </c>
      <c r="B13356">
        <v>2009</v>
      </c>
      <c r="C13356">
        <v>10</v>
      </c>
      <c r="D13356">
        <v>46.9534930644799</v>
      </c>
      <c r="E13356">
        <v>285.05195623611502</v>
      </c>
      <c r="F13356">
        <v>9.2204496692609794</v>
      </c>
      <c r="G13356">
        <v>4.6292417677686899</v>
      </c>
      <c r="H13356">
        <v>67.715886467590295</v>
      </c>
      <c r="I13356">
        <v>40.302535891971601</v>
      </c>
    </row>
    <row r="13357" spans="1:9" x14ac:dyDescent="0.25">
      <c r="A13357" t="s">
        <v>88</v>
      </c>
      <c r="B13357">
        <v>2009</v>
      </c>
      <c r="C13357">
        <v>11</v>
      </c>
      <c r="D13357">
        <v>38.494817432250997</v>
      </c>
      <c r="E13357">
        <v>338.537589636078</v>
      </c>
      <c r="F13357">
        <v>79.446570497894299</v>
      </c>
      <c r="G13357">
        <v>39.058009289891601</v>
      </c>
      <c r="H13357">
        <v>148.72189660003701</v>
      </c>
      <c r="I13357">
        <v>38.709700386543297</v>
      </c>
    </row>
    <row r="13358" spans="1:9" x14ac:dyDescent="0.25">
      <c r="A13358" t="s">
        <v>88</v>
      </c>
      <c r="B13358">
        <v>2009</v>
      </c>
      <c r="C13358">
        <v>12</v>
      </c>
      <c r="D13358">
        <v>40.845657580661801</v>
      </c>
      <c r="E13358">
        <v>342.14936125045801</v>
      </c>
      <c r="F13358">
        <v>89.334075080108605</v>
      </c>
      <c r="G13358">
        <v>43.820237566352702</v>
      </c>
      <c r="H13358">
        <v>166.66068553985599</v>
      </c>
      <c r="I13358">
        <v>38.8600619995117</v>
      </c>
    </row>
    <row r="13359" spans="1:9" x14ac:dyDescent="0.25">
      <c r="A13359" t="s">
        <v>88</v>
      </c>
      <c r="B13359">
        <v>2010</v>
      </c>
      <c r="C13359">
        <v>1</v>
      </c>
      <c r="D13359">
        <v>50.474889459075897</v>
      </c>
      <c r="E13359">
        <v>336.63888684219398</v>
      </c>
      <c r="F13359">
        <v>39.684873652725202</v>
      </c>
      <c r="G13359">
        <v>19.3662371169784</v>
      </c>
      <c r="H13359">
        <v>76.103578184890793</v>
      </c>
      <c r="I13359">
        <v>43.2390823818588</v>
      </c>
    </row>
    <row r="13360" spans="1:9" x14ac:dyDescent="0.25">
      <c r="A13360" t="s">
        <v>88</v>
      </c>
      <c r="B13360">
        <v>2010</v>
      </c>
      <c r="C13360">
        <v>2</v>
      </c>
      <c r="D13360">
        <v>64.437709824676503</v>
      </c>
      <c r="E13360">
        <v>338.946017048035</v>
      </c>
      <c r="F13360">
        <v>41.3135954974938</v>
      </c>
      <c r="G13360">
        <v>20.304064963866001</v>
      </c>
      <c r="H13360">
        <v>94.235444418563802</v>
      </c>
      <c r="I13360">
        <v>53.184566877574902</v>
      </c>
    </row>
    <row r="13361" spans="1:9" x14ac:dyDescent="0.25">
      <c r="A13361" t="s">
        <v>88</v>
      </c>
      <c r="B13361">
        <v>2010</v>
      </c>
      <c r="C13361">
        <v>3</v>
      </c>
      <c r="D13361">
        <v>96.674656237564193</v>
      </c>
      <c r="E13361">
        <v>332.15577020431499</v>
      </c>
      <c r="F13361">
        <v>23.608814347572299</v>
      </c>
      <c r="G13361">
        <v>11.621544468711001</v>
      </c>
      <c r="H13361">
        <v>68.106272071037296</v>
      </c>
      <c r="I13361">
        <v>79.987516020736706</v>
      </c>
    </row>
    <row r="13362" spans="1:9" x14ac:dyDescent="0.25">
      <c r="A13362" t="s">
        <v>88</v>
      </c>
      <c r="B13362">
        <v>2010</v>
      </c>
      <c r="C13362">
        <v>4</v>
      </c>
      <c r="D13362">
        <v>127.12401884559701</v>
      </c>
      <c r="E13362">
        <v>327.38433652542102</v>
      </c>
      <c r="F13362">
        <v>17.002292111855699</v>
      </c>
      <c r="G13362">
        <v>8.4625086970550694</v>
      </c>
      <c r="H13362">
        <v>91.490680076408395</v>
      </c>
      <c r="I13362">
        <v>114.343116839752</v>
      </c>
    </row>
    <row r="13363" spans="1:9" x14ac:dyDescent="0.25">
      <c r="A13363" t="s">
        <v>88</v>
      </c>
      <c r="B13363">
        <v>2010</v>
      </c>
      <c r="C13363">
        <v>5</v>
      </c>
      <c r="D13363">
        <v>125.960241094437</v>
      </c>
      <c r="E13363">
        <v>328.239636995392</v>
      </c>
      <c r="F13363">
        <v>33.620461861686699</v>
      </c>
      <c r="G13363">
        <v>16.5633835474558</v>
      </c>
      <c r="H13363">
        <v>127.000298109436</v>
      </c>
      <c r="I13363">
        <v>127.71181109634399</v>
      </c>
    </row>
    <row r="13364" spans="1:9" x14ac:dyDescent="0.25">
      <c r="A13364" t="s">
        <v>88</v>
      </c>
      <c r="B13364">
        <v>2010</v>
      </c>
      <c r="C13364">
        <v>6</v>
      </c>
      <c r="D13364">
        <v>132.50627367355301</v>
      </c>
      <c r="E13364">
        <v>292.31060937927202</v>
      </c>
      <c r="F13364">
        <v>11.9545006081</v>
      </c>
      <c r="G13364">
        <v>5.94735009161802</v>
      </c>
      <c r="H13364">
        <v>104.566943981476</v>
      </c>
      <c r="I13364">
        <v>125.883190466385</v>
      </c>
    </row>
    <row r="13365" spans="1:9" x14ac:dyDescent="0.25">
      <c r="A13365" t="s">
        <v>88</v>
      </c>
      <c r="B13365">
        <v>2010</v>
      </c>
      <c r="C13365">
        <v>7</v>
      </c>
      <c r="D13365">
        <v>127.33131423103301</v>
      </c>
      <c r="E13365">
        <v>260.76799813095101</v>
      </c>
      <c r="F13365">
        <v>0.43563546555697902</v>
      </c>
      <c r="G13365">
        <v>0.21321836474787201</v>
      </c>
      <c r="H13365">
        <v>22.987597486295702</v>
      </c>
      <c r="I13365">
        <v>107.83909696991</v>
      </c>
    </row>
    <row r="13366" spans="1:9" x14ac:dyDescent="0.25">
      <c r="A13366" t="s">
        <v>88</v>
      </c>
      <c r="B13366">
        <v>2010</v>
      </c>
      <c r="C13366">
        <v>8</v>
      </c>
      <c r="D13366">
        <v>83.029781347618098</v>
      </c>
      <c r="E13366">
        <v>299.41151003601101</v>
      </c>
      <c r="F13366">
        <v>1.9701486759042699</v>
      </c>
      <c r="G13366">
        <v>0.97962571069702198</v>
      </c>
      <c r="H13366">
        <v>90.8161383130264</v>
      </c>
      <c r="I13366">
        <v>82.727341474647503</v>
      </c>
    </row>
    <row r="13367" spans="1:9" x14ac:dyDescent="0.25">
      <c r="A13367" t="s">
        <v>88</v>
      </c>
      <c r="B13367">
        <v>2010</v>
      </c>
      <c r="C13367">
        <v>9</v>
      </c>
      <c r="D13367">
        <v>56.196163941078197</v>
      </c>
      <c r="E13367">
        <v>319.96742389862101</v>
      </c>
      <c r="F13367">
        <v>13.311958815264701</v>
      </c>
      <c r="G13367">
        <v>6.6189557604700804</v>
      </c>
      <c r="H13367">
        <v>64.226902812118496</v>
      </c>
      <c r="I13367">
        <v>58.813148000183098</v>
      </c>
    </row>
    <row r="13368" spans="1:9" x14ac:dyDescent="0.25">
      <c r="A13368" t="s">
        <v>88</v>
      </c>
      <c r="B13368">
        <v>2010</v>
      </c>
      <c r="C13368">
        <v>10</v>
      </c>
      <c r="D13368">
        <v>40.479814713249198</v>
      </c>
      <c r="E13368">
        <v>334.139112040253</v>
      </c>
      <c r="F13368">
        <v>77.129597992744493</v>
      </c>
      <c r="G13368">
        <v>38.0256192618141</v>
      </c>
      <c r="H13368">
        <v>128.824693130875</v>
      </c>
      <c r="I13368">
        <v>42.894600646724697</v>
      </c>
    </row>
    <row r="13369" spans="1:9" x14ac:dyDescent="0.25">
      <c r="A13369" t="s">
        <v>88</v>
      </c>
      <c r="B13369">
        <v>2010</v>
      </c>
      <c r="C13369">
        <v>11</v>
      </c>
      <c r="D13369">
        <v>34.893673798370401</v>
      </c>
      <c r="E13369">
        <v>337.38407536010698</v>
      </c>
      <c r="F13369">
        <v>115.937611213913</v>
      </c>
      <c r="G13369">
        <v>56.831421003767097</v>
      </c>
      <c r="H13369">
        <v>240.40083609359701</v>
      </c>
      <c r="I13369">
        <v>35.777188232326502</v>
      </c>
    </row>
    <row r="13370" spans="1:9" x14ac:dyDescent="0.25">
      <c r="A13370" t="s">
        <v>88</v>
      </c>
      <c r="B13370">
        <v>2010</v>
      </c>
      <c r="C13370">
        <v>12</v>
      </c>
      <c r="D13370">
        <v>40.984578943786701</v>
      </c>
      <c r="E13370">
        <v>344.81377880569499</v>
      </c>
      <c r="F13370">
        <v>68.226738454780602</v>
      </c>
      <c r="G13370">
        <v>33.483147812718201</v>
      </c>
      <c r="H13370">
        <v>113.905261799088</v>
      </c>
      <c r="I13370">
        <v>39.040917076511398</v>
      </c>
    </row>
    <row r="13371" spans="1:9" x14ac:dyDescent="0.25">
      <c r="A13371" t="s">
        <v>88</v>
      </c>
      <c r="B13371">
        <v>2011</v>
      </c>
      <c r="C13371">
        <v>1</v>
      </c>
      <c r="D13371">
        <v>57.425037850570597</v>
      </c>
      <c r="E13371">
        <v>343.07284091705299</v>
      </c>
      <c r="F13371">
        <v>16.872554083635801</v>
      </c>
      <c r="G13371">
        <v>8.3845848835159007</v>
      </c>
      <c r="H13371">
        <v>32.902617127284998</v>
      </c>
      <c r="I13371">
        <v>49.340530587825803</v>
      </c>
    </row>
    <row r="13372" spans="1:9" x14ac:dyDescent="0.25">
      <c r="A13372" t="s">
        <v>88</v>
      </c>
      <c r="B13372">
        <v>2011</v>
      </c>
      <c r="C13372">
        <v>2</v>
      </c>
      <c r="D13372">
        <v>75.382026652526804</v>
      </c>
      <c r="E13372">
        <v>338.24372133193998</v>
      </c>
      <c r="F13372">
        <v>24.452907870588302</v>
      </c>
      <c r="G13372">
        <v>12.0786667359058</v>
      </c>
      <c r="H13372">
        <v>60.107747443733203</v>
      </c>
      <c r="I13372">
        <v>60.839191234359802</v>
      </c>
    </row>
    <row r="13373" spans="1:9" x14ac:dyDescent="0.25">
      <c r="A13373" t="s">
        <v>88</v>
      </c>
      <c r="B13373">
        <v>2011</v>
      </c>
      <c r="C13373">
        <v>3</v>
      </c>
      <c r="D13373">
        <v>100.86140547912601</v>
      </c>
      <c r="E13373">
        <v>336.89234852569598</v>
      </c>
      <c r="F13373">
        <v>30.046323899364499</v>
      </c>
      <c r="G13373">
        <v>14.9168705420453</v>
      </c>
      <c r="H13373">
        <v>85.771969717063897</v>
      </c>
      <c r="I13373">
        <v>85.078005047683703</v>
      </c>
    </row>
    <row r="13374" spans="1:9" x14ac:dyDescent="0.25">
      <c r="A13374" t="s">
        <v>88</v>
      </c>
      <c r="B13374">
        <v>2011</v>
      </c>
      <c r="C13374">
        <v>4</v>
      </c>
      <c r="D13374">
        <v>143.68014957206699</v>
      </c>
      <c r="E13374">
        <v>291.30265715545602</v>
      </c>
      <c r="F13374">
        <v>0.54524767550200204</v>
      </c>
      <c r="G13374">
        <v>0.26686720192644497</v>
      </c>
      <c r="H13374">
        <v>7.6604486938500402</v>
      </c>
      <c r="I13374">
        <v>112.647046130981</v>
      </c>
    </row>
    <row r="13375" spans="1:9" x14ac:dyDescent="0.25">
      <c r="A13375" t="s">
        <v>88</v>
      </c>
      <c r="B13375">
        <v>2011</v>
      </c>
      <c r="C13375">
        <v>5</v>
      </c>
      <c r="D13375">
        <v>161.46049002647399</v>
      </c>
      <c r="E13375">
        <v>242.31481142700201</v>
      </c>
      <c r="F13375">
        <v>0.47481065140038697</v>
      </c>
      <c r="G13375">
        <v>0.232392352461536</v>
      </c>
      <c r="H13375">
        <v>16.177165094590201</v>
      </c>
      <c r="I13375">
        <v>106.60346230255099</v>
      </c>
    </row>
    <row r="13376" spans="1:9" x14ac:dyDescent="0.25">
      <c r="A13376" t="s">
        <v>88</v>
      </c>
      <c r="B13376">
        <v>2011</v>
      </c>
      <c r="C13376">
        <v>6</v>
      </c>
      <c r="D13376">
        <v>128.33813708229101</v>
      </c>
      <c r="E13376">
        <v>266.08631224990802</v>
      </c>
      <c r="F13376">
        <v>0.72153822441309701</v>
      </c>
      <c r="G13376">
        <v>0.36116413819545401</v>
      </c>
      <c r="H13376">
        <v>91.390029624557499</v>
      </c>
      <c r="I13376">
        <v>106.462336950531</v>
      </c>
    </row>
    <row r="13377" spans="1:9" x14ac:dyDescent="0.25">
      <c r="A13377" t="s">
        <v>88</v>
      </c>
      <c r="B13377">
        <v>2011</v>
      </c>
      <c r="C13377">
        <v>7</v>
      </c>
      <c r="D13377">
        <v>112.12544998939499</v>
      </c>
      <c r="E13377">
        <v>250.262631822662</v>
      </c>
      <c r="F13377">
        <v>0.59595260530144001</v>
      </c>
      <c r="G13377">
        <v>0.29670950604213397</v>
      </c>
      <c r="H13377">
        <v>57.620436948623698</v>
      </c>
      <c r="I13377">
        <v>87.736021276435906</v>
      </c>
    </row>
    <row r="13378" spans="1:9" x14ac:dyDescent="0.25">
      <c r="A13378" t="s">
        <v>88</v>
      </c>
      <c r="B13378">
        <v>2011</v>
      </c>
      <c r="C13378">
        <v>8</v>
      </c>
      <c r="D13378">
        <v>98.907201882743806</v>
      </c>
      <c r="E13378">
        <v>247.132782473297</v>
      </c>
      <c r="F13378">
        <v>0.38164966070026202</v>
      </c>
      <c r="G13378">
        <v>0.186795435621957</v>
      </c>
      <c r="H13378">
        <v>0.70297804091870797</v>
      </c>
      <c r="I13378">
        <v>74.271086167411795</v>
      </c>
    </row>
    <row r="13379" spans="1:9" x14ac:dyDescent="0.25">
      <c r="A13379" t="s">
        <v>88</v>
      </c>
      <c r="B13379">
        <v>2011</v>
      </c>
      <c r="C13379">
        <v>9</v>
      </c>
      <c r="D13379">
        <v>69.730348075981098</v>
      </c>
      <c r="E13379">
        <v>252.46781818908701</v>
      </c>
      <c r="F13379">
        <v>0.99935287475645596</v>
      </c>
      <c r="G13379">
        <v>0.49692624909077399</v>
      </c>
      <c r="H13379">
        <v>41.843780302448302</v>
      </c>
      <c r="I13379">
        <v>51.546307359504702</v>
      </c>
    </row>
    <row r="13380" spans="1:9" x14ac:dyDescent="0.25">
      <c r="A13380" t="s">
        <v>88</v>
      </c>
      <c r="B13380">
        <v>2011</v>
      </c>
      <c r="C13380">
        <v>10</v>
      </c>
      <c r="D13380">
        <v>52.557761480388699</v>
      </c>
      <c r="E13380">
        <v>279.96342329971299</v>
      </c>
      <c r="F13380">
        <v>13.2359746932995</v>
      </c>
      <c r="G13380">
        <v>6.6953750738178996</v>
      </c>
      <c r="H13380">
        <v>70.284136192398094</v>
      </c>
      <c r="I13380">
        <v>43.363311175994902</v>
      </c>
    </row>
    <row r="13381" spans="1:9" x14ac:dyDescent="0.25">
      <c r="A13381" t="s">
        <v>88</v>
      </c>
      <c r="B13381">
        <v>2011</v>
      </c>
      <c r="C13381">
        <v>11</v>
      </c>
      <c r="D13381">
        <v>47.805858912105499</v>
      </c>
      <c r="E13381">
        <v>326.12275988601698</v>
      </c>
      <c r="F13381">
        <v>20.538997779762699</v>
      </c>
      <c r="G13381">
        <v>10.222613451162401</v>
      </c>
      <c r="H13381">
        <v>51.926119602375003</v>
      </c>
      <c r="I13381">
        <v>45.1080084313584</v>
      </c>
    </row>
    <row r="13382" spans="1:9" x14ac:dyDescent="0.25">
      <c r="A13382" t="s">
        <v>88</v>
      </c>
      <c r="B13382">
        <v>2011</v>
      </c>
      <c r="C13382">
        <v>12</v>
      </c>
      <c r="D13382">
        <v>48.886759060192098</v>
      </c>
      <c r="E13382">
        <v>333.44420978317299</v>
      </c>
      <c r="F13382">
        <v>10.4440113389385</v>
      </c>
      <c r="G13382">
        <v>5.2086223776451197</v>
      </c>
      <c r="H13382">
        <v>23.628963135023099</v>
      </c>
      <c r="I13382">
        <v>44.361965661373098</v>
      </c>
    </row>
    <row r="13383" spans="1:9" x14ac:dyDescent="0.25">
      <c r="A13383" t="s">
        <v>88</v>
      </c>
      <c r="B13383">
        <v>2012</v>
      </c>
      <c r="C13383">
        <v>1</v>
      </c>
      <c r="D13383">
        <v>74.133407882728605</v>
      </c>
      <c r="E13383">
        <v>328.89305081543</v>
      </c>
      <c r="F13383">
        <v>0.81630859167695002</v>
      </c>
      <c r="G13383">
        <v>0.40209947976140098</v>
      </c>
      <c r="H13383">
        <v>3.8989526526522602</v>
      </c>
      <c r="I13383">
        <v>59.293778826026902</v>
      </c>
    </row>
    <row r="13384" spans="1:9" x14ac:dyDescent="0.25">
      <c r="A13384" t="s">
        <v>88</v>
      </c>
      <c r="B13384">
        <v>2012</v>
      </c>
      <c r="C13384">
        <v>2</v>
      </c>
      <c r="D13384">
        <v>72.978582621955894</v>
      </c>
      <c r="E13384">
        <v>321.05657512237502</v>
      </c>
      <c r="F13384">
        <v>0.95996880381345795</v>
      </c>
      <c r="G13384">
        <v>0.45993132528232999</v>
      </c>
      <c r="H13384">
        <v>2.74555039225161</v>
      </c>
      <c r="I13384">
        <v>55.159667605400102</v>
      </c>
    </row>
    <row r="13385" spans="1:9" x14ac:dyDescent="0.25">
      <c r="A13385" t="s">
        <v>88</v>
      </c>
      <c r="B13385">
        <v>2012</v>
      </c>
      <c r="C13385">
        <v>3</v>
      </c>
      <c r="D13385">
        <v>143.82964619072001</v>
      </c>
      <c r="E13385">
        <v>292.17345420425403</v>
      </c>
      <c r="F13385">
        <v>0.74337298651814498</v>
      </c>
      <c r="G13385">
        <v>0.36383808278899099</v>
      </c>
      <c r="H13385">
        <v>5.7738704833245302</v>
      </c>
      <c r="I13385">
        <v>97.646568097762994</v>
      </c>
    </row>
    <row r="13386" spans="1:9" x14ac:dyDescent="0.25">
      <c r="A13386" t="s">
        <v>88</v>
      </c>
      <c r="B13386">
        <v>2012</v>
      </c>
      <c r="C13386">
        <v>4</v>
      </c>
      <c r="D13386">
        <v>115.44590724800101</v>
      </c>
      <c r="E13386">
        <v>289.29068088714598</v>
      </c>
      <c r="F13386">
        <v>2.8623856278109501</v>
      </c>
      <c r="G13386">
        <v>1.4472562412563501</v>
      </c>
      <c r="H13386">
        <v>90.4442212183762</v>
      </c>
      <c r="I13386">
        <v>88.143476442108195</v>
      </c>
    </row>
    <row r="13387" spans="1:9" x14ac:dyDescent="0.25">
      <c r="A13387" t="s">
        <v>88</v>
      </c>
      <c r="B13387">
        <v>2012</v>
      </c>
      <c r="C13387">
        <v>5</v>
      </c>
      <c r="D13387">
        <v>140.609132143784</v>
      </c>
      <c r="E13387">
        <v>294.19398953735401</v>
      </c>
      <c r="F13387">
        <v>0.60806877801373604</v>
      </c>
      <c r="G13387">
        <v>0.30586121797897597</v>
      </c>
      <c r="H13387">
        <v>52.068690453472101</v>
      </c>
      <c r="I13387">
        <v>124.901808024292</v>
      </c>
    </row>
    <row r="13388" spans="1:9" x14ac:dyDescent="0.25">
      <c r="A13388" t="s">
        <v>88</v>
      </c>
      <c r="B13388">
        <v>2012</v>
      </c>
      <c r="C13388">
        <v>6</v>
      </c>
      <c r="D13388">
        <v>147.87929090248099</v>
      </c>
      <c r="E13388">
        <v>254.67253231048599</v>
      </c>
      <c r="F13388">
        <v>0.34570271547317499</v>
      </c>
      <c r="G13388">
        <v>0.16920148497975901</v>
      </c>
      <c r="H13388">
        <v>18.163883898601501</v>
      </c>
      <c r="I13388">
        <v>115.661622514038</v>
      </c>
    </row>
    <row r="13389" spans="1:9" x14ac:dyDescent="0.25">
      <c r="A13389" t="s">
        <v>88</v>
      </c>
      <c r="B13389">
        <v>2012</v>
      </c>
      <c r="C13389">
        <v>7</v>
      </c>
      <c r="D13389">
        <v>130.62435903083801</v>
      </c>
      <c r="E13389">
        <v>207.75500233467099</v>
      </c>
      <c r="F13389">
        <v>0.51644902624368705</v>
      </c>
      <c r="G13389">
        <v>0.25277192872834903</v>
      </c>
      <c r="H13389">
        <v>2.05410791161537</v>
      </c>
      <c r="I13389">
        <v>67.098181312866203</v>
      </c>
    </row>
    <row r="13390" spans="1:9" x14ac:dyDescent="0.25">
      <c r="A13390" t="s">
        <v>88</v>
      </c>
      <c r="B13390">
        <v>2012</v>
      </c>
      <c r="C13390">
        <v>8</v>
      </c>
      <c r="D13390">
        <v>108.99127929756099</v>
      </c>
      <c r="E13390">
        <v>201.877715993805</v>
      </c>
      <c r="F13390">
        <v>0.34399313482716698</v>
      </c>
      <c r="G13390">
        <v>0.168364744129744</v>
      </c>
      <c r="H13390">
        <v>24.979117940464</v>
      </c>
      <c r="I13390">
        <v>48.383156403064703</v>
      </c>
    </row>
    <row r="13391" spans="1:9" x14ac:dyDescent="0.25">
      <c r="A13391" t="s">
        <v>88</v>
      </c>
      <c r="B13391">
        <v>2012</v>
      </c>
      <c r="C13391">
        <v>9</v>
      </c>
      <c r="D13391">
        <v>55.6287138734818</v>
      </c>
      <c r="E13391">
        <v>294.97974034317002</v>
      </c>
      <c r="F13391">
        <v>29.137157814543201</v>
      </c>
      <c r="G13391">
        <v>14.585781137939</v>
      </c>
      <c r="H13391">
        <v>154.89769117187501</v>
      </c>
      <c r="I13391">
        <v>52.495940914878901</v>
      </c>
    </row>
    <row r="13392" spans="1:9" x14ac:dyDescent="0.25">
      <c r="A13392" t="s">
        <v>88</v>
      </c>
      <c r="B13392">
        <v>2012</v>
      </c>
      <c r="C13392">
        <v>10</v>
      </c>
      <c r="D13392">
        <v>46.561381741199497</v>
      </c>
      <c r="E13392">
        <v>327.62975877120999</v>
      </c>
      <c r="F13392">
        <v>49.208979574985499</v>
      </c>
      <c r="G13392">
        <v>24.274396473515001</v>
      </c>
      <c r="H13392">
        <v>114.661639207077</v>
      </c>
      <c r="I13392">
        <v>47.715044071426398</v>
      </c>
    </row>
    <row r="13393" spans="1:9" x14ac:dyDescent="0.25">
      <c r="A13393" t="s">
        <v>88</v>
      </c>
      <c r="B13393">
        <v>2012</v>
      </c>
      <c r="C13393">
        <v>11</v>
      </c>
      <c r="D13393">
        <v>40.588934386081696</v>
      </c>
      <c r="E13393">
        <v>336.989281282501</v>
      </c>
      <c r="F13393">
        <v>83.997800561904896</v>
      </c>
      <c r="G13393">
        <v>41.323730192124103</v>
      </c>
      <c r="H13393">
        <v>167.392680257721</v>
      </c>
      <c r="I13393">
        <v>40.4254911289215</v>
      </c>
    </row>
    <row r="13394" spans="1:9" x14ac:dyDescent="0.25">
      <c r="A13394" t="s">
        <v>88</v>
      </c>
      <c r="B13394">
        <v>2012</v>
      </c>
      <c r="C13394">
        <v>12</v>
      </c>
      <c r="D13394">
        <v>45.811843794288599</v>
      </c>
      <c r="E13394">
        <v>342.01722955703701</v>
      </c>
      <c r="F13394">
        <v>50.937431551494598</v>
      </c>
      <c r="G13394">
        <v>24.7606527050784</v>
      </c>
      <c r="H13394">
        <v>87.402081849288905</v>
      </c>
      <c r="I13394">
        <v>42.762388408546499</v>
      </c>
    </row>
    <row r="13395" spans="1:9" x14ac:dyDescent="0.25">
      <c r="A13395" t="s">
        <v>88</v>
      </c>
      <c r="B13395">
        <v>2013</v>
      </c>
      <c r="C13395">
        <v>1</v>
      </c>
      <c r="D13395">
        <v>58.330250842056302</v>
      </c>
      <c r="E13395">
        <v>343.061517472839</v>
      </c>
      <c r="F13395">
        <v>68.442423756408701</v>
      </c>
      <c r="G13395">
        <v>33.582659919550601</v>
      </c>
      <c r="H13395">
        <v>128.25931781173699</v>
      </c>
      <c r="I13395">
        <v>49.881674997558598</v>
      </c>
    </row>
    <row r="13396" spans="1:9" x14ac:dyDescent="0.25">
      <c r="A13396" t="s">
        <v>88</v>
      </c>
      <c r="B13396">
        <v>2013</v>
      </c>
      <c r="C13396">
        <v>2</v>
      </c>
      <c r="D13396">
        <v>66.683797678031993</v>
      </c>
      <c r="E13396">
        <v>332.87046931335402</v>
      </c>
      <c r="F13396">
        <v>41.613040112934101</v>
      </c>
      <c r="G13396">
        <v>20.3856582357013</v>
      </c>
      <c r="H13396">
        <v>90.268207137451199</v>
      </c>
      <c r="I13396">
        <v>53.650337616481799</v>
      </c>
    </row>
    <row r="13397" spans="1:9" x14ac:dyDescent="0.25">
      <c r="A13397" t="s">
        <v>88</v>
      </c>
      <c r="B13397">
        <v>2013</v>
      </c>
      <c r="C13397">
        <v>3</v>
      </c>
      <c r="D13397">
        <v>90.002177877120999</v>
      </c>
      <c r="E13397">
        <v>341.64367980941802</v>
      </c>
      <c r="F13397">
        <v>112.077684511261</v>
      </c>
      <c r="G13397">
        <v>54.9613899556294</v>
      </c>
      <c r="H13397">
        <v>233.215481830139</v>
      </c>
      <c r="I13397">
        <v>76.665853641738906</v>
      </c>
    </row>
    <row r="13398" spans="1:9" x14ac:dyDescent="0.25">
      <c r="A13398" t="s">
        <v>88</v>
      </c>
      <c r="B13398">
        <v>2013</v>
      </c>
      <c r="C13398">
        <v>4</v>
      </c>
      <c r="D13398">
        <v>125.834439700546</v>
      </c>
      <c r="E13398">
        <v>330.16619549957301</v>
      </c>
      <c r="F13398">
        <v>8.5964334207022208</v>
      </c>
      <c r="G13398">
        <v>4.2953902319323296</v>
      </c>
      <c r="H13398">
        <v>73.837430875358606</v>
      </c>
      <c r="I13398">
        <v>113.675183902969</v>
      </c>
    </row>
    <row r="13399" spans="1:9" x14ac:dyDescent="0.25">
      <c r="A13399" t="s">
        <v>88</v>
      </c>
      <c r="B13399">
        <v>2013</v>
      </c>
      <c r="C13399">
        <v>5</v>
      </c>
      <c r="D13399">
        <v>126.295334662933</v>
      </c>
      <c r="E13399">
        <v>318.87980568618798</v>
      </c>
      <c r="F13399">
        <v>3.1659263619106999</v>
      </c>
      <c r="G13399">
        <v>1.5719637753744</v>
      </c>
      <c r="H13399">
        <v>84.094516551055904</v>
      </c>
      <c r="I13399">
        <v>122.664592494583</v>
      </c>
    </row>
    <row r="13400" spans="1:9" x14ac:dyDescent="0.25">
      <c r="A13400" t="s">
        <v>88</v>
      </c>
      <c r="B13400">
        <v>2013</v>
      </c>
      <c r="C13400">
        <v>6</v>
      </c>
      <c r="D13400">
        <v>136.11139958175701</v>
      </c>
      <c r="E13400">
        <v>286.03735868255598</v>
      </c>
      <c r="F13400">
        <v>0.36857739090889702</v>
      </c>
      <c r="G13400">
        <v>0.18039731561376601</v>
      </c>
      <c r="H13400">
        <v>28.078334906950001</v>
      </c>
      <c r="I13400">
        <v>126.793477137222</v>
      </c>
    </row>
    <row r="13401" spans="1:9" x14ac:dyDescent="0.25">
      <c r="A13401" t="s">
        <v>88</v>
      </c>
      <c r="B13401">
        <v>2013</v>
      </c>
      <c r="C13401">
        <v>7</v>
      </c>
      <c r="D13401">
        <v>125.377662963181</v>
      </c>
      <c r="E13401">
        <v>245.375816575165</v>
      </c>
      <c r="F13401">
        <v>0.55475726196080499</v>
      </c>
      <c r="G13401">
        <v>0.27152159449657698</v>
      </c>
      <c r="H13401">
        <v>22.8458167148972</v>
      </c>
      <c r="I13401">
        <v>94.437256887283297</v>
      </c>
    </row>
    <row r="13402" spans="1:9" x14ac:dyDescent="0.25">
      <c r="A13402" t="s">
        <v>88</v>
      </c>
      <c r="B13402">
        <v>2013</v>
      </c>
      <c r="C13402">
        <v>8</v>
      </c>
      <c r="D13402">
        <v>98.949027979507406</v>
      </c>
      <c r="E13402">
        <v>235.36139179580701</v>
      </c>
      <c r="F13402">
        <v>0.67512043729424498</v>
      </c>
      <c r="G13402">
        <v>0.33570230927449501</v>
      </c>
      <c r="H13402">
        <v>35.098227723655697</v>
      </c>
      <c r="I13402">
        <v>66.879992304191603</v>
      </c>
    </row>
    <row r="13403" spans="1:9" x14ac:dyDescent="0.25">
      <c r="A13403" t="s">
        <v>88</v>
      </c>
      <c r="B13403">
        <v>2013</v>
      </c>
      <c r="C13403">
        <v>9</v>
      </c>
      <c r="D13403">
        <v>63.810684669876103</v>
      </c>
      <c r="E13403">
        <v>263.26270043121298</v>
      </c>
      <c r="F13403">
        <v>1.2026306926205801</v>
      </c>
      <c r="G13403">
        <v>0.60534905116577498</v>
      </c>
      <c r="H13403">
        <v>49.7658476110268</v>
      </c>
      <c r="I13403">
        <v>51.524434913940397</v>
      </c>
    </row>
    <row r="13404" spans="1:9" x14ac:dyDescent="0.25">
      <c r="A13404" t="s">
        <v>88</v>
      </c>
      <c r="B13404">
        <v>2013</v>
      </c>
      <c r="C13404">
        <v>10</v>
      </c>
      <c r="D13404">
        <v>41.684334659957898</v>
      </c>
      <c r="E13404">
        <v>319.08052793487502</v>
      </c>
      <c r="F13404">
        <v>55.446148725035201</v>
      </c>
      <c r="G13404">
        <v>27.6295829266599</v>
      </c>
      <c r="H13404">
        <v>144.61202545692399</v>
      </c>
      <c r="I13404">
        <v>42.016782083168003</v>
      </c>
    </row>
    <row r="13405" spans="1:9" x14ac:dyDescent="0.25">
      <c r="A13405" t="s">
        <v>88</v>
      </c>
      <c r="B13405">
        <v>2013</v>
      </c>
      <c r="C13405">
        <v>11</v>
      </c>
      <c r="D13405">
        <v>38.691731208076497</v>
      </c>
      <c r="E13405">
        <v>341.33178291671697</v>
      </c>
      <c r="F13405">
        <v>29.466948367633801</v>
      </c>
      <c r="G13405">
        <v>14.4108121047379</v>
      </c>
      <c r="H13405">
        <v>59.903914978981</v>
      </c>
      <c r="I13405">
        <v>39.308721544036899</v>
      </c>
    </row>
    <row r="13406" spans="1:9" x14ac:dyDescent="0.25">
      <c r="A13406" t="s">
        <v>88</v>
      </c>
      <c r="B13406">
        <v>2013</v>
      </c>
      <c r="C13406">
        <v>12</v>
      </c>
      <c r="D13406">
        <v>55.899453246765098</v>
      </c>
      <c r="E13406">
        <v>341.170095304413</v>
      </c>
      <c r="F13406">
        <v>17.176221872731499</v>
      </c>
      <c r="G13406">
        <v>8.6257844552185894</v>
      </c>
      <c r="H13406">
        <v>31.917877876319899</v>
      </c>
      <c r="I13406">
        <v>51.192125742492699</v>
      </c>
    </row>
    <row r="13407" spans="1:9" x14ac:dyDescent="0.25">
      <c r="A13407" t="s">
        <v>88</v>
      </c>
      <c r="B13407">
        <v>2014</v>
      </c>
      <c r="C13407">
        <v>1</v>
      </c>
      <c r="D13407">
        <v>60.789511845169102</v>
      </c>
      <c r="E13407">
        <v>341.03184310089102</v>
      </c>
      <c r="F13407">
        <v>100.366847262268</v>
      </c>
      <c r="G13407">
        <v>49.163158980621397</v>
      </c>
      <c r="H13407">
        <v>191.153516913071</v>
      </c>
      <c r="I13407">
        <v>51.580923924980198</v>
      </c>
    </row>
    <row r="13408" spans="1:9" x14ac:dyDescent="0.25">
      <c r="A13408" t="s">
        <v>88</v>
      </c>
      <c r="B13408">
        <v>2014</v>
      </c>
      <c r="C13408">
        <v>2</v>
      </c>
      <c r="D13408">
        <v>73.7552314976883</v>
      </c>
      <c r="E13408">
        <v>336.32720609100301</v>
      </c>
      <c r="F13408">
        <v>58.119647121047997</v>
      </c>
      <c r="G13408">
        <v>28.714255673562999</v>
      </c>
      <c r="H13408">
        <v>135.38331660324101</v>
      </c>
      <c r="I13408">
        <v>59.609937889175399</v>
      </c>
    </row>
    <row r="13409" spans="1:9" x14ac:dyDescent="0.25">
      <c r="A13409" t="s">
        <v>88</v>
      </c>
      <c r="B13409">
        <v>2014</v>
      </c>
      <c r="C13409">
        <v>3</v>
      </c>
      <c r="D13409">
        <v>118.555261951828</v>
      </c>
      <c r="E13409">
        <v>326.96743893783599</v>
      </c>
      <c r="F13409">
        <v>10.074463561775699</v>
      </c>
      <c r="G13409">
        <v>4.9928445093717899</v>
      </c>
      <c r="H13409">
        <v>47.951792708263397</v>
      </c>
      <c r="I13409">
        <v>95.321270361900304</v>
      </c>
    </row>
    <row r="13410" spans="1:9" x14ac:dyDescent="0.25">
      <c r="A13410" t="s">
        <v>88</v>
      </c>
      <c r="B13410">
        <v>2014</v>
      </c>
      <c r="C13410">
        <v>4</v>
      </c>
      <c r="D13410">
        <v>126.837462680588</v>
      </c>
      <c r="E13410">
        <v>302.587199065552</v>
      </c>
      <c r="F13410">
        <v>0.75998942971289096</v>
      </c>
      <c r="G13410">
        <v>0.38171092603302698</v>
      </c>
      <c r="H13410">
        <v>44.9955293295479</v>
      </c>
      <c r="I13410">
        <v>102.366364739151</v>
      </c>
    </row>
    <row r="13411" spans="1:9" x14ac:dyDescent="0.25">
      <c r="A13411" t="s">
        <v>88</v>
      </c>
      <c r="B13411">
        <v>2014</v>
      </c>
      <c r="C13411">
        <v>5</v>
      </c>
      <c r="D13411">
        <v>142.89824488265899</v>
      </c>
      <c r="E13411">
        <v>288.83079479293798</v>
      </c>
      <c r="F13411">
        <v>0.38689037549704303</v>
      </c>
      <c r="G13411">
        <v>0.18936046241023999</v>
      </c>
      <c r="H13411">
        <v>39.524847284374196</v>
      </c>
      <c r="I13411">
        <v>121.822410791397</v>
      </c>
    </row>
    <row r="13412" spans="1:9" x14ac:dyDescent="0.25">
      <c r="A13412" t="s">
        <v>88</v>
      </c>
      <c r="B13412">
        <v>2014</v>
      </c>
      <c r="C13412">
        <v>6</v>
      </c>
      <c r="D13412">
        <v>143.60470778610301</v>
      </c>
      <c r="E13412">
        <v>260.547100250244</v>
      </c>
      <c r="F13412">
        <v>0.79674116141960005</v>
      </c>
      <c r="G13412">
        <v>0.40446792214728</v>
      </c>
      <c r="H13412">
        <v>83.042829581298804</v>
      </c>
      <c r="I13412">
        <v>113.04950805892901</v>
      </c>
    </row>
    <row r="13413" spans="1:9" x14ac:dyDescent="0.25">
      <c r="A13413" t="s">
        <v>88</v>
      </c>
      <c r="B13413">
        <v>2014</v>
      </c>
      <c r="C13413">
        <v>7</v>
      </c>
      <c r="D13413">
        <v>106.445991572724</v>
      </c>
      <c r="E13413">
        <v>284.541428041534</v>
      </c>
      <c r="F13413">
        <v>9.1816764540004705</v>
      </c>
      <c r="G13413">
        <v>4.6571168573553301</v>
      </c>
      <c r="H13413">
        <v>113.043360187302</v>
      </c>
      <c r="I13413">
        <v>100.04289464962</v>
      </c>
    </row>
    <row r="13414" spans="1:9" x14ac:dyDescent="0.25">
      <c r="A13414" t="s">
        <v>88</v>
      </c>
      <c r="B13414">
        <v>2014</v>
      </c>
      <c r="C13414">
        <v>8</v>
      </c>
      <c r="D13414">
        <v>81.479195360259993</v>
      </c>
      <c r="E13414">
        <v>313.07631404281602</v>
      </c>
      <c r="F13414">
        <v>1.0566661766058201</v>
      </c>
      <c r="G13414">
        <v>0.53049754792295201</v>
      </c>
      <c r="H13414">
        <v>45.7460579693604</v>
      </c>
      <c r="I13414">
        <v>86.113498815841695</v>
      </c>
    </row>
    <row r="13415" spans="1:9" x14ac:dyDescent="0.25">
      <c r="A13415" t="s">
        <v>88</v>
      </c>
      <c r="B13415">
        <v>2014</v>
      </c>
      <c r="C13415">
        <v>9</v>
      </c>
      <c r="D13415">
        <v>54.738852300262501</v>
      </c>
      <c r="E13415">
        <v>326.38459570617698</v>
      </c>
      <c r="F13415">
        <v>36.100173811833898</v>
      </c>
      <c r="G13415">
        <v>18.0608023086169</v>
      </c>
      <c r="H13415">
        <v>83.320255989112894</v>
      </c>
      <c r="I13415">
        <v>58.362080777397203</v>
      </c>
    </row>
    <row r="13416" spans="1:9" x14ac:dyDescent="0.25">
      <c r="A13416" t="s">
        <v>88</v>
      </c>
      <c r="B13416">
        <v>2014</v>
      </c>
      <c r="C13416">
        <v>10</v>
      </c>
      <c r="D13416">
        <v>48.239041562824198</v>
      </c>
      <c r="E13416">
        <v>330.83487400680502</v>
      </c>
      <c r="F13416">
        <v>30.767365849142099</v>
      </c>
      <c r="G13416">
        <v>15.3438977233714</v>
      </c>
      <c r="H13416">
        <v>63.933871506881701</v>
      </c>
      <c r="I13416">
        <v>49.879180286216702</v>
      </c>
    </row>
    <row r="13417" spans="1:9" x14ac:dyDescent="0.25">
      <c r="A13417" t="s">
        <v>88</v>
      </c>
      <c r="B13417">
        <v>2014</v>
      </c>
      <c r="C13417">
        <v>11</v>
      </c>
      <c r="D13417">
        <v>40.240199936904901</v>
      </c>
      <c r="E13417">
        <v>334.21379752456698</v>
      </c>
      <c r="F13417">
        <v>142.52045015808099</v>
      </c>
      <c r="G13417">
        <v>69.956585896956298</v>
      </c>
      <c r="H13417">
        <v>283.18412150634799</v>
      </c>
      <c r="I13417">
        <v>39.717891073207902</v>
      </c>
    </row>
    <row r="13418" spans="1:9" x14ac:dyDescent="0.25">
      <c r="A13418" t="s">
        <v>88</v>
      </c>
      <c r="B13418">
        <v>2014</v>
      </c>
      <c r="C13418">
        <v>12</v>
      </c>
      <c r="D13418">
        <v>47.790698794116999</v>
      </c>
      <c r="E13418">
        <v>343.23170626907302</v>
      </c>
      <c r="F13418">
        <v>26.967437969474801</v>
      </c>
      <c r="G13418">
        <v>13.2793200043903</v>
      </c>
      <c r="H13418">
        <v>43.299644615955401</v>
      </c>
      <c r="I13418">
        <v>44.783361188621498</v>
      </c>
    </row>
    <row r="13419" spans="1:9" x14ac:dyDescent="0.25">
      <c r="A13419" t="s">
        <v>89</v>
      </c>
      <c r="B13419">
        <v>2002</v>
      </c>
      <c r="C13419">
        <v>1</v>
      </c>
      <c r="D13419">
        <v>112.38045212934701</v>
      </c>
      <c r="E13419">
        <v>1549.4192148928801</v>
      </c>
      <c r="F13419">
        <v>113.369717058902</v>
      </c>
      <c r="G13419">
        <v>41.853275157657002</v>
      </c>
      <c r="H13419">
        <v>118.991282618809</v>
      </c>
      <c r="I13419">
        <v>112.92392581832</v>
      </c>
    </row>
    <row r="13420" spans="1:9" x14ac:dyDescent="0.25">
      <c r="A13420" t="s">
        <v>89</v>
      </c>
      <c r="B13420">
        <v>2002</v>
      </c>
      <c r="C13420">
        <v>2</v>
      </c>
      <c r="D13420">
        <v>125.765195081698</v>
      </c>
      <c r="E13420">
        <v>1512.32472477997</v>
      </c>
      <c r="F13420">
        <v>78.039706851145894</v>
      </c>
      <c r="G13420">
        <v>29.6165844080139</v>
      </c>
      <c r="H13420">
        <v>25.5555462688273</v>
      </c>
      <c r="I13420">
        <v>106.827621416409</v>
      </c>
    </row>
    <row r="13421" spans="1:9" x14ac:dyDescent="0.25">
      <c r="A13421" t="s">
        <v>89</v>
      </c>
      <c r="B13421">
        <v>2002</v>
      </c>
      <c r="C13421">
        <v>3</v>
      </c>
      <c r="D13421">
        <v>153.95843193031101</v>
      </c>
      <c r="E13421">
        <v>1479.7946062600699</v>
      </c>
      <c r="F13421">
        <v>112.01488535347799</v>
      </c>
      <c r="G13421">
        <v>41.416729781438399</v>
      </c>
      <c r="H13421">
        <v>80.114014004859996</v>
      </c>
      <c r="I13421">
        <v>111.59126642856801</v>
      </c>
    </row>
    <row r="13422" spans="1:9" x14ac:dyDescent="0.25">
      <c r="A13422" t="s">
        <v>89</v>
      </c>
      <c r="B13422">
        <v>2002</v>
      </c>
      <c r="C13422">
        <v>4</v>
      </c>
      <c r="D13422">
        <v>153.995042462789</v>
      </c>
      <c r="E13422">
        <v>1511.48978681015</v>
      </c>
      <c r="F13422">
        <v>108.10911932786399</v>
      </c>
      <c r="G13422">
        <v>39.913103941889197</v>
      </c>
      <c r="H13422">
        <v>166.50372513285899</v>
      </c>
      <c r="I13422">
        <v>118.00310579306</v>
      </c>
    </row>
    <row r="13423" spans="1:9" x14ac:dyDescent="0.25">
      <c r="A13423" t="s">
        <v>89</v>
      </c>
      <c r="B13423">
        <v>2002</v>
      </c>
      <c r="C13423">
        <v>5</v>
      </c>
      <c r="D13423">
        <v>163.56711261013899</v>
      </c>
      <c r="E13423">
        <v>1528.6199584640499</v>
      </c>
      <c r="F13423">
        <v>124.970458619818</v>
      </c>
      <c r="G13423">
        <v>45.863811587527401</v>
      </c>
      <c r="H13423">
        <v>184.69145710699499</v>
      </c>
      <c r="I13423">
        <v>125.615188600328</v>
      </c>
    </row>
    <row r="13424" spans="1:9" x14ac:dyDescent="0.25">
      <c r="A13424" t="s">
        <v>89</v>
      </c>
      <c r="B13424">
        <v>2002</v>
      </c>
      <c r="C13424">
        <v>6</v>
      </c>
      <c r="D13424">
        <v>181.58324978718599</v>
      </c>
      <c r="E13424">
        <v>1509.2217464781199</v>
      </c>
      <c r="F13424">
        <v>90.307832529620995</v>
      </c>
      <c r="G13424">
        <v>33.791866120780099</v>
      </c>
      <c r="H13424">
        <v>55.5364593511122</v>
      </c>
      <c r="I13424">
        <v>115.990727722161</v>
      </c>
    </row>
    <row r="13425" spans="1:9" x14ac:dyDescent="0.25">
      <c r="A13425" t="s">
        <v>89</v>
      </c>
      <c r="B13425">
        <v>2002</v>
      </c>
      <c r="C13425">
        <v>7</v>
      </c>
      <c r="D13425">
        <v>137.42966548625699</v>
      </c>
      <c r="E13425">
        <v>1482.42402134384</v>
      </c>
      <c r="F13425">
        <v>102.587828861673</v>
      </c>
      <c r="G13425">
        <v>38.429554035113902</v>
      </c>
      <c r="H13425">
        <v>73.899305561978807</v>
      </c>
      <c r="I13425">
        <v>84.951036209186697</v>
      </c>
    </row>
    <row r="13426" spans="1:9" x14ac:dyDescent="0.25">
      <c r="A13426" t="s">
        <v>89</v>
      </c>
      <c r="B13426">
        <v>2002</v>
      </c>
      <c r="C13426">
        <v>8</v>
      </c>
      <c r="D13426">
        <v>103.384382193299</v>
      </c>
      <c r="E13426">
        <v>1510.9633786767599</v>
      </c>
      <c r="F13426">
        <v>134.65048534355699</v>
      </c>
      <c r="G13426">
        <v>48.933678284361598</v>
      </c>
      <c r="H13426">
        <v>191.50939400508599</v>
      </c>
      <c r="I13426">
        <v>73.818227750859805</v>
      </c>
    </row>
    <row r="13427" spans="1:9" x14ac:dyDescent="0.25">
      <c r="A13427" t="s">
        <v>89</v>
      </c>
      <c r="B13427">
        <v>2002</v>
      </c>
      <c r="C13427">
        <v>9</v>
      </c>
      <c r="D13427">
        <v>80.768360337963401</v>
      </c>
      <c r="E13427">
        <v>1548.7870635839799</v>
      </c>
      <c r="F13427">
        <v>73.393437413231197</v>
      </c>
      <c r="G13427">
        <v>28.534910573956601</v>
      </c>
      <c r="H13427">
        <v>39.490643482511601</v>
      </c>
      <c r="I13427">
        <v>69.827571960570396</v>
      </c>
    </row>
    <row r="13428" spans="1:9" x14ac:dyDescent="0.25">
      <c r="A13428" t="s">
        <v>89</v>
      </c>
      <c r="B13428">
        <v>2002</v>
      </c>
      <c r="C13428">
        <v>10</v>
      </c>
      <c r="D13428">
        <v>78.666370401596097</v>
      </c>
      <c r="E13428">
        <v>1553.09694375</v>
      </c>
      <c r="F13428">
        <v>133.264064915414</v>
      </c>
      <c r="G13428">
        <v>49.268533963195502</v>
      </c>
      <c r="H13428">
        <v>122.435369531341</v>
      </c>
      <c r="I13428">
        <v>76.142641206144006</v>
      </c>
    </row>
    <row r="13429" spans="1:9" x14ac:dyDescent="0.25">
      <c r="A13429" t="s">
        <v>89</v>
      </c>
      <c r="B13429">
        <v>2002</v>
      </c>
      <c r="C13429">
        <v>11</v>
      </c>
      <c r="D13429">
        <v>71.691414386079501</v>
      </c>
      <c r="E13429">
        <v>1553.03623781586</v>
      </c>
      <c r="F13429">
        <v>181.22277116977699</v>
      </c>
      <c r="G13429">
        <v>65.811855882970093</v>
      </c>
      <c r="H13429">
        <v>213.24546563464199</v>
      </c>
      <c r="I13429">
        <v>77.190054361391702</v>
      </c>
    </row>
    <row r="13430" spans="1:9" x14ac:dyDescent="0.25">
      <c r="A13430" t="s">
        <v>89</v>
      </c>
      <c r="B13430">
        <v>2002</v>
      </c>
      <c r="C13430">
        <v>12</v>
      </c>
      <c r="D13430">
        <v>86.427872964350499</v>
      </c>
      <c r="E13430">
        <v>1553.1790202505499</v>
      </c>
      <c r="F13430">
        <v>109.84854035993099</v>
      </c>
      <c r="G13430">
        <v>41.005840459529203</v>
      </c>
      <c r="H13430">
        <v>133.704364621271</v>
      </c>
      <c r="I13430">
        <v>93.130866410593697</v>
      </c>
    </row>
    <row r="13431" spans="1:9" x14ac:dyDescent="0.25">
      <c r="A13431" t="s">
        <v>89</v>
      </c>
      <c r="B13431">
        <v>2003</v>
      </c>
      <c r="C13431">
        <v>1</v>
      </c>
      <c r="D13431">
        <v>104.996941857921</v>
      </c>
      <c r="E13431">
        <v>1554.5922430154401</v>
      </c>
      <c r="F13431">
        <v>124.557743842031</v>
      </c>
      <c r="G13431">
        <v>45.854443047406797</v>
      </c>
      <c r="H13431">
        <v>138.36897680884201</v>
      </c>
      <c r="I13431">
        <v>107.638983971225</v>
      </c>
    </row>
    <row r="13432" spans="1:9" x14ac:dyDescent="0.25">
      <c r="A13432" t="s">
        <v>89</v>
      </c>
      <c r="B13432">
        <v>2003</v>
      </c>
      <c r="C13432">
        <v>2</v>
      </c>
      <c r="D13432">
        <v>99.562350090093901</v>
      </c>
      <c r="E13432">
        <v>1556.79254217682</v>
      </c>
      <c r="F13432">
        <v>136.831199952188</v>
      </c>
      <c r="G13432">
        <v>50.2030410418499</v>
      </c>
      <c r="H13432">
        <v>165.49857593927601</v>
      </c>
      <c r="I13432">
        <v>99.603575263643805</v>
      </c>
    </row>
    <row r="13433" spans="1:9" x14ac:dyDescent="0.25">
      <c r="A13433" t="s">
        <v>89</v>
      </c>
      <c r="B13433">
        <v>2003</v>
      </c>
      <c r="C13433">
        <v>3</v>
      </c>
      <c r="D13433">
        <v>158.920905881728</v>
      </c>
      <c r="E13433">
        <v>1525.95451299347</v>
      </c>
      <c r="F13433">
        <v>76.809003636195698</v>
      </c>
      <c r="G13433">
        <v>29.527746627640401</v>
      </c>
      <c r="H13433">
        <v>32.553335687739903</v>
      </c>
      <c r="I13433">
        <v>133.75864223735601</v>
      </c>
    </row>
    <row r="13434" spans="1:9" x14ac:dyDescent="0.25">
      <c r="A13434" t="s">
        <v>89</v>
      </c>
      <c r="B13434">
        <v>2003</v>
      </c>
      <c r="C13434">
        <v>4</v>
      </c>
      <c r="D13434">
        <v>155.375224679914</v>
      </c>
      <c r="E13434">
        <v>1501.0831704736299</v>
      </c>
      <c r="F13434">
        <v>87.822094206533095</v>
      </c>
      <c r="G13434">
        <v>33.1378673094639</v>
      </c>
      <c r="H13434">
        <v>73.4617261938685</v>
      </c>
      <c r="I13434">
        <v>116.724785623562</v>
      </c>
    </row>
    <row r="13435" spans="1:9" x14ac:dyDescent="0.25">
      <c r="A13435" t="s">
        <v>89</v>
      </c>
      <c r="B13435">
        <v>2003</v>
      </c>
      <c r="C13435">
        <v>5</v>
      </c>
      <c r="D13435">
        <v>172.64661340132201</v>
      </c>
      <c r="E13435">
        <v>1473.5431365223701</v>
      </c>
      <c r="F13435">
        <v>100.64786690045401</v>
      </c>
      <c r="G13435">
        <v>37.7555295286516</v>
      </c>
      <c r="H13435">
        <v>85.069551144369299</v>
      </c>
      <c r="I13435">
        <v>104.820077454802</v>
      </c>
    </row>
    <row r="13436" spans="1:9" x14ac:dyDescent="0.25">
      <c r="A13436" t="s">
        <v>89</v>
      </c>
      <c r="B13436">
        <v>2003</v>
      </c>
      <c r="C13436">
        <v>6</v>
      </c>
      <c r="D13436">
        <v>195.58149140798301</v>
      </c>
      <c r="E13436">
        <v>1460.7575553301999</v>
      </c>
      <c r="F13436">
        <v>81.962197081739205</v>
      </c>
      <c r="G13436">
        <v>31.388348673395502</v>
      </c>
      <c r="H13436">
        <v>8.7345296580117893</v>
      </c>
      <c r="I13436">
        <v>94.071693310294194</v>
      </c>
    </row>
    <row r="13437" spans="1:9" x14ac:dyDescent="0.25">
      <c r="A13437" t="s">
        <v>89</v>
      </c>
      <c r="B13437">
        <v>2003</v>
      </c>
      <c r="C13437">
        <v>7</v>
      </c>
      <c r="D13437">
        <v>161.86885293003999</v>
      </c>
      <c r="E13437">
        <v>1434.3377414399699</v>
      </c>
      <c r="F13437">
        <v>91.011662733888002</v>
      </c>
      <c r="G13437">
        <v>34.675705480641703</v>
      </c>
      <c r="H13437">
        <v>1.7451885044377999</v>
      </c>
      <c r="I13437">
        <v>65.375503053781998</v>
      </c>
    </row>
    <row r="13438" spans="1:9" x14ac:dyDescent="0.25">
      <c r="A13438" t="s">
        <v>89</v>
      </c>
      <c r="B13438">
        <v>2003</v>
      </c>
      <c r="C13438">
        <v>8</v>
      </c>
      <c r="D13438">
        <v>137.38576950321701</v>
      </c>
      <c r="E13438">
        <v>1426.93475830292</v>
      </c>
      <c r="F13438">
        <v>91.471963596890006</v>
      </c>
      <c r="G13438">
        <v>34.858215188380797</v>
      </c>
      <c r="H13438">
        <v>3.5470712869238898</v>
      </c>
      <c r="I13438">
        <v>53.5969404140425</v>
      </c>
    </row>
    <row r="13439" spans="1:9" x14ac:dyDescent="0.25">
      <c r="A13439" t="s">
        <v>89</v>
      </c>
      <c r="B13439">
        <v>2003</v>
      </c>
      <c r="C13439">
        <v>9</v>
      </c>
      <c r="D13439">
        <v>82.726712660957006</v>
      </c>
      <c r="E13439">
        <v>1481.78964552399</v>
      </c>
      <c r="F13439">
        <v>132.37113870478899</v>
      </c>
      <c r="G13439">
        <v>48.655762294595498</v>
      </c>
      <c r="H13439">
        <v>175.136018861846</v>
      </c>
      <c r="I13439">
        <v>48.605189881165003</v>
      </c>
    </row>
    <row r="13440" spans="1:9" x14ac:dyDescent="0.25">
      <c r="A13440" t="s">
        <v>89</v>
      </c>
      <c r="B13440">
        <v>2003</v>
      </c>
      <c r="C13440">
        <v>10</v>
      </c>
      <c r="D13440">
        <v>65.634308324251705</v>
      </c>
      <c r="E13440">
        <v>1524.95064639771</v>
      </c>
      <c r="F13440">
        <v>176.82443500077099</v>
      </c>
      <c r="G13440">
        <v>64.502196735690305</v>
      </c>
      <c r="H13440">
        <v>233.15900100053801</v>
      </c>
      <c r="I13440">
        <v>52.019609549777499</v>
      </c>
    </row>
    <row r="13441" spans="1:9" x14ac:dyDescent="0.25">
      <c r="A13441" t="s">
        <v>89</v>
      </c>
      <c r="B13441">
        <v>2003</v>
      </c>
      <c r="C13441">
        <v>11</v>
      </c>
      <c r="D13441">
        <v>66.400791442537994</v>
      </c>
      <c r="E13441">
        <v>1562.7548640167199</v>
      </c>
      <c r="F13441">
        <v>139.01979947052001</v>
      </c>
      <c r="G13441">
        <v>51.554501107252797</v>
      </c>
      <c r="H13441">
        <v>109.764954193162</v>
      </c>
      <c r="I13441">
        <v>62.2013898810077</v>
      </c>
    </row>
    <row r="13442" spans="1:9" x14ac:dyDescent="0.25">
      <c r="A13442" t="s">
        <v>89</v>
      </c>
      <c r="B13442">
        <v>2003</v>
      </c>
      <c r="C13442">
        <v>12</v>
      </c>
      <c r="D13442">
        <v>89.576680241807097</v>
      </c>
      <c r="E13442">
        <v>1551.9512337133799</v>
      </c>
      <c r="F13442">
        <v>145.73086067588801</v>
      </c>
      <c r="G13442">
        <v>53.470174542821198</v>
      </c>
      <c r="H13442">
        <v>143.77497356149601</v>
      </c>
      <c r="I13442">
        <v>82.462105696227596</v>
      </c>
    </row>
    <row r="13443" spans="1:9" x14ac:dyDescent="0.25">
      <c r="A13443" t="s">
        <v>89</v>
      </c>
      <c r="B13443">
        <v>2004</v>
      </c>
      <c r="C13443">
        <v>1</v>
      </c>
      <c r="D13443">
        <v>114.256226138331</v>
      </c>
      <c r="E13443">
        <v>1532.7581917044099</v>
      </c>
      <c r="F13443">
        <v>97.176524795938704</v>
      </c>
      <c r="G13443">
        <v>36.8759987407933</v>
      </c>
      <c r="H13443">
        <v>37.149078863457497</v>
      </c>
      <c r="I13443">
        <v>97.292943561100998</v>
      </c>
    </row>
    <row r="13444" spans="1:9" x14ac:dyDescent="0.25">
      <c r="A13444" t="s">
        <v>89</v>
      </c>
      <c r="B13444">
        <v>2004</v>
      </c>
      <c r="C13444">
        <v>2</v>
      </c>
      <c r="D13444">
        <v>113.208498412994</v>
      </c>
      <c r="E13444">
        <v>1514.3267939662201</v>
      </c>
      <c r="F13444">
        <v>116.62046085228199</v>
      </c>
      <c r="G13444">
        <v>43.239998238375698</v>
      </c>
      <c r="H13444">
        <v>121.12277947566599</v>
      </c>
      <c r="I13444">
        <v>88.657903953781101</v>
      </c>
    </row>
    <row r="13445" spans="1:9" x14ac:dyDescent="0.25">
      <c r="A13445" t="s">
        <v>89</v>
      </c>
      <c r="B13445">
        <v>2004</v>
      </c>
      <c r="C13445">
        <v>3</v>
      </c>
      <c r="D13445">
        <v>130.813284203531</v>
      </c>
      <c r="E13445">
        <v>1520.7905209815999</v>
      </c>
      <c r="F13445">
        <v>132.960461296717</v>
      </c>
      <c r="G13445">
        <v>48.958640413563799</v>
      </c>
      <c r="H13445">
        <v>125.28679767626301</v>
      </c>
      <c r="I13445">
        <v>100.928337035377</v>
      </c>
    </row>
    <row r="13446" spans="1:9" x14ac:dyDescent="0.25">
      <c r="A13446" t="s">
        <v>89</v>
      </c>
      <c r="B13446">
        <v>2004</v>
      </c>
      <c r="C13446">
        <v>4</v>
      </c>
      <c r="D13446">
        <v>153.52380297889201</v>
      </c>
      <c r="E13446">
        <v>1526.60111096375</v>
      </c>
      <c r="F13446">
        <v>87.397986641630197</v>
      </c>
      <c r="G13446">
        <v>33.5338826256815</v>
      </c>
      <c r="H13446">
        <v>101.098240803743</v>
      </c>
      <c r="I13446">
        <v>114.992749262733</v>
      </c>
    </row>
    <row r="13447" spans="1:9" x14ac:dyDescent="0.25">
      <c r="A13447" t="s">
        <v>89</v>
      </c>
      <c r="B13447">
        <v>2004</v>
      </c>
      <c r="C13447">
        <v>5</v>
      </c>
      <c r="D13447">
        <v>151.673710544351</v>
      </c>
      <c r="E13447">
        <v>1530.07582635986</v>
      </c>
      <c r="F13447">
        <v>106.341975408414</v>
      </c>
      <c r="G13447">
        <v>39.9981630648563</v>
      </c>
      <c r="H13447">
        <v>91.721477081636195</v>
      </c>
      <c r="I13447">
        <v>106.347214655595</v>
      </c>
    </row>
    <row r="13448" spans="1:9" x14ac:dyDescent="0.25">
      <c r="A13448" t="s">
        <v>89</v>
      </c>
      <c r="B13448">
        <v>2004</v>
      </c>
      <c r="C13448">
        <v>6</v>
      </c>
      <c r="D13448">
        <v>168.40967461031201</v>
      </c>
      <c r="E13448">
        <v>1503.47429026276</v>
      </c>
      <c r="F13448">
        <v>90.253426826555398</v>
      </c>
      <c r="G13448">
        <v>34.119214885526397</v>
      </c>
      <c r="H13448">
        <v>25.6451324474925</v>
      </c>
      <c r="I13448">
        <v>96.287353017814198</v>
      </c>
    </row>
    <row r="13449" spans="1:9" x14ac:dyDescent="0.25">
      <c r="A13449" t="s">
        <v>89</v>
      </c>
      <c r="B13449">
        <v>2004</v>
      </c>
      <c r="C13449">
        <v>7</v>
      </c>
      <c r="D13449">
        <v>143.64407940551899</v>
      </c>
      <c r="E13449">
        <v>1481.37444016022</v>
      </c>
      <c r="F13449">
        <v>92.223712262428705</v>
      </c>
      <c r="G13449">
        <v>35.128938432115604</v>
      </c>
      <c r="H13449">
        <v>22.0293985500243</v>
      </c>
      <c r="I13449">
        <v>73.342258816442495</v>
      </c>
    </row>
    <row r="13450" spans="1:9" x14ac:dyDescent="0.25">
      <c r="A13450" t="s">
        <v>89</v>
      </c>
      <c r="B13450">
        <v>2004</v>
      </c>
      <c r="C13450">
        <v>8</v>
      </c>
      <c r="D13450">
        <v>114.288944926965</v>
      </c>
      <c r="E13450">
        <v>1479.53397829819</v>
      </c>
      <c r="F13450">
        <v>93.099976178098601</v>
      </c>
      <c r="G13450">
        <v>35.490064480505701</v>
      </c>
      <c r="H13450">
        <v>27.3504602610159</v>
      </c>
      <c r="I13450">
        <v>60.019359396753302</v>
      </c>
    </row>
    <row r="13451" spans="1:9" x14ac:dyDescent="0.25">
      <c r="A13451" t="s">
        <v>89</v>
      </c>
      <c r="B13451">
        <v>2004</v>
      </c>
      <c r="C13451">
        <v>9</v>
      </c>
      <c r="D13451">
        <v>88.706971810478905</v>
      </c>
      <c r="E13451">
        <v>1483.09411811111</v>
      </c>
      <c r="F13451">
        <v>92.634672107719794</v>
      </c>
      <c r="G13451">
        <v>35.2608295860149</v>
      </c>
      <c r="H13451">
        <v>12.7576135866475</v>
      </c>
      <c r="I13451">
        <v>52.100796133286998</v>
      </c>
    </row>
    <row r="13452" spans="1:9" x14ac:dyDescent="0.25">
      <c r="A13452" t="s">
        <v>89</v>
      </c>
      <c r="B13452">
        <v>2004</v>
      </c>
      <c r="C13452">
        <v>10</v>
      </c>
      <c r="D13452">
        <v>87.107376821989703</v>
      </c>
      <c r="E13452">
        <v>1484.6630094020099</v>
      </c>
      <c r="F13452">
        <v>103.91867621838399</v>
      </c>
      <c r="G13452">
        <v>39.113257521604801</v>
      </c>
      <c r="H13452">
        <v>59.821745595860499</v>
      </c>
      <c r="I13452">
        <v>57.775826459777299</v>
      </c>
    </row>
    <row r="13453" spans="1:9" x14ac:dyDescent="0.25">
      <c r="A13453" t="s">
        <v>89</v>
      </c>
      <c r="B13453">
        <v>2004</v>
      </c>
      <c r="C13453">
        <v>11</v>
      </c>
      <c r="D13453">
        <v>71.233255402008993</v>
      </c>
      <c r="E13453">
        <v>1535.83804596146</v>
      </c>
      <c r="F13453">
        <v>150.992763407734</v>
      </c>
      <c r="G13453">
        <v>55.264407055171702</v>
      </c>
      <c r="H13453">
        <v>181.99954258370201</v>
      </c>
      <c r="I13453">
        <v>62.169380127649298</v>
      </c>
    </row>
    <row r="13454" spans="1:9" x14ac:dyDescent="0.25">
      <c r="A13454" t="s">
        <v>89</v>
      </c>
      <c r="B13454">
        <v>2004</v>
      </c>
      <c r="C13454">
        <v>12</v>
      </c>
      <c r="D13454">
        <v>84.670047896445595</v>
      </c>
      <c r="E13454">
        <v>1562.42862261749</v>
      </c>
      <c r="F13454">
        <v>158.57587064258601</v>
      </c>
      <c r="G13454">
        <v>57.853508093781002</v>
      </c>
      <c r="H13454">
        <v>192.51480111464599</v>
      </c>
      <c r="I13454">
        <v>80.382621614263002</v>
      </c>
    </row>
    <row r="13455" spans="1:9" x14ac:dyDescent="0.25">
      <c r="A13455" t="s">
        <v>89</v>
      </c>
      <c r="B13455">
        <v>2005</v>
      </c>
      <c r="C13455">
        <v>1</v>
      </c>
      <c r="D13455">
        <v>109.910234060566</v>
      </c>
      <c r="E13455">
        <v>1542.15793142548</v>
      </c>
      <c r="F13455">
        <v>104.092824867589</v>
      </c>
      <c r="G13455">
        <v>39.250409931293802</v>
      </c>
      <c r="H13455">
        <v>38.270498545153103</v>
      </c>
      <c r="I13455">
        <v>96.5312942006707</v>
      </c>
    </row>
    <row r="13456" spans="1:9" x14ac:dyDescent="0.25">
      <c r="A13456" t="s">
        <v>89</v>
      </c>
      <c r="B13456">
        <v>2005</v>
      </c>
      <c r="C13456">
        <v>2</v>
      </c>
      <c r="D13456">
        <v>100.119300516658</v>
      </c>
      <c r="E13456">
        <v>1546.11157421387</v>
      </c>
      <c r="F13456">
        <v>123.277411618165</v>
      </c>
      <c r="G13456">
        <v>45.221516654766297</v>
      </c>
      <c r="H13456">
        <v>146.96903679878699</v>
      </c>
      <c r="I13456">
        <v>86.952221970505704</v>
      </c>
    </row>
    <row r="13457" spans="1:9" x14ac:dyDescent="0.25">
      <c r="A13457" t="s">
        <v>89</v>
      </c>
      <c r="B13457">
        <v>2005</v>
      </c>
      <c r="C13457">
        <v>3</v>
      </c>
      <c r="D13457">
        <v>145.03415490648501</v>
      </c>
      <c r="E13457">
        <v>1529.5904675634799</v>
      </c>
      <c r="F13457">
        <v>94.381158118982</v>
      </c>
      <c r="G13457">
        <v>35.914541341758401</v>
      </c>
      <c r="H13457">
        <v>28.338786056432099</v>
      </c>
      <c r="I13457">
        <v>112.667814123228</v>
      </c>
    </row>
    <row r="13458" spans="1:9" x14ac:dyDescent="0.25">
      <c r="A13458" t="s">
        <v>89</v>
      </c>
      <c r="B13458">
        <v>2005</v>
      </c>
      <c r="C13458">
        <v>4</v>
      </c>
      <c r="D13458">
        <v>167.35919384047801</v>
      </c>
      <c r="E13458">
        <v>1487.40116679382</v>
      </c>
      <c r="F13458">
        <v>95.814308407720603</v>
      </c>
      <c r="G13458">
        <v>36.074148208317197</v>
      </c>
      <c r="H13458">
        <v>35.098684828681399</v>
      </c>
      <c r="I13458">
        <v>106.127619537501</v>
      </c>
    </row>
    <row r="13459" spans="1:9" x14ac:dyDescent="0.25">
      <c r="A13459" t="s">
        <v>89</v>
      </c>
      <c r="B13459">
        <v>2005</v>
      </c>
      <c r="C13459">
        <v>5</v>
      </c>
      <c r="D13459">
        <v>186.31306337052601</v>
      </c>
      <c r="E13459">
        <v>1452.1992147880601</v>
      </c>
      <c r="F13459">
        <v>98.934351779474895</v>
      </c>
      <c r="G13459">
        <v>37.372777189725902</v>
      </c>
      <c r="H13459">
        <v>53.858472366735299</v>
      </c>
      <c r="I13459">
        <v>97.139671272416194</v>
      </c>
    </row>
    <row r="13460" spans="1:9" x14ac:dyDescent="0.25">
      <c r="A13460" t="s">
        <v>89</v>
      </c>
      <c r="B13460">
        <v>2005</v>
      </c>
      <c r="C13460">
        <v>6</v>
      </c>
      <c r="D13460">
        <v>175.781630811399</v>
      </c>
      <c r="E13460">
        <v>1430.5072955027799</v>
      </c>
      <c r="F13460">
        <v>84.956266158047299</v>
      </c>
      <c r="G13460">
        <v>32.3414839216506</v>
      </c>
      <c r="H13460">
        <v>2.3553027845138299</v>
      </c>
      <c r="I13460">
        <v>72.793361132590803</v>
      </c>
    </row>
    <row r="13461" spans="1:9" x14ac:dyDescent="0.25">
      <c r="A13461" t="s">
        <v>89</v>
      </c>
      <c r="B13461">
        <v>2005</v>
      </c>
      <c r="C13461">
        <v>7</v>
      </c>
      <c r="D13461">
        <v>147.44611281106799</v>
      </c>
      <c r="E13461">
        <v>1418.7919830953999</v>
      </c>
      <c r="F13461">
        <v>91.211336672521796</v>
      </c>
      <c r="G13461">
        <v>34.7586281380581</v>
      </c>
      <c r="H13461">
        <v>1.8182693278884901</v>
      </c>
      <c r="I13461">
        <v>54.698092588989702</v>
      </c>
    </row>
    <row r="13462" spans="1:9" x14ac:dyDescent="0.25">
      <c r="A13462" t="s">
        <v>89</v>
      </c>
      <c r="B13462">
        <v>2005</v>
      </c>
      <c r="C13462">
        <v>8</v>
      </c>
      <c r="D13462">
        <v>118.14874065625899</v>
      </c>
      <c r="E13462">
        <v>1420.6557273548899</v>
      </c>
      <c r="F13462">
        <v>107.711027430169</v>
      </c>
      <c r="G13462">
        <v>40.558045660553901</v>
      </c>
      <c r="H13462">
        <v>55.8885205857164</v>
      </c>
      <c r="I13462">
        <v>47.953087030942498</v>
      </c>
    </row>
    <row r="13463" spans="1:9" x14ac:dyDescent="0.25">
      <c r="A13463" t="s">
        <v>89</v>
      </c>
      <c r="B13463">
        <v>2005</v>
      </c>
      <c r="C13463">
        <v>9</v>
      </c>
      <c r="D13463">
        <v>83.535088069463896</v>
      </c>
      <c r="E13463">
        <v>1482.09081584457</v>
      </c>
      <c r="F13463">
        <v>129.98063565517799</v>
      </c>
      <c r="G13463">
        <v>47.836386713236202</v>
      </c>
      <c r="H13463">
        <v>209.92752708897501</v>
      </c>
      <c r="I13463">
        <v>49.754630355768199</v>
      </c>
    </row>
    <row r="13464" spans="1:9" x14ac:dyDescent="0.25">
      <c r="A13464" t="s">
        <v>89</v>
      </c>
      <c r="B13464">
        <v>2005</v>
      </c>
      <c r="C13464">
        <v>10</v>
      </c>
      <c r="D13464">
        <v>70.658854180447804</v>
      </c>
      <c r="E13464">
        <v>1557.21629657837</v>
      </c>
      <c r="F13464">
        <v>128.49933281701701</v>
      </c>
      <c r="G13464">
        <v>47.692372521737298</v>
      </c>
      <c r="H13464">
        <v>99.845947644474506</v>
      </c>
      <c r="I13464">
        <v>59.110112259001703</v>
      </c>
    </row>
    <row r="13465" spans="1:9" x14ac:dyDescent="0.25">
      <c r="A13465" t="s">
        <v>89</v>
      </c>
      <c r="B13465">
        <v>2005</v>
      </c>
      <c r="C13465">
        <v>11</v>
      </c>
      <c r="D13465">
        <v>71.292593066737595</v>
      </c>
      <c r="E13465">
        <v>1562.1012678903201</v>
      </c>
      <c r="F13465">
        <v>139.72629202652001</v>
      </c>
      <c r="G13465">
        <v>51.8248129019373</v>
      </c>
      <c r="H13465">
        <v>126.798271190178</v>
      </c>
      <c r="I13465">
        <v>65.285511016619196</v>
      </c>
    </row>
    <row r="13466" spans="1:9" x14ac:dyDescent="0.25">
      <c r="A13466" t="s">
        <v>89</v>
      </c>
      <c r="B13466">
        <v>2005</v>
      </c>
      <c r="C13466">
        <v>12</v>
      </c>
      <c r="D13466">
        <v>84.776456374841203</v>
      </c>
      <c r="E13466">
        <v>1557.27855373444</v>
      </c>
      <c r="F13466">
        <v>108.155244417839</v>
      </c>
      <c r="G13466">
        <v>40.813868099546099</v>
      </c>
      <c r="H13466">
        <v>55.633085708668901</v>
      </c>
      <c r="I13466">
        <v>79.712995937857599</v>
      </c>
    </row>
    <row r="13467" spans="1:9" x14ac:dyDescent="0.25">
      <c r="A13467" t="s">
        <v>89</v>
      </c>
      <c r="B13467">
        <v>2006</v>
      </c>
      <c r="C13467">
        <v>1</v>
      </c>
      <c r="D13467">
        <v>102.328938754566</v>
      </c>
      <c r="E13467">
        <v>1554.8901991247601</v>
      </c>
      <c r="F13467">
        <v>175.969985177155</v>
      </c>
      <c r="G13467">
        <v>63.537977372840203</v>
      </c>
      <c r="H13467">
        <v>195.827149939555</v>
      </c>
      <c r="I13467">
        <v>93.6430214230204</v>
      </c>
    </row>
    <row r="13468" spans="1:9" x14ac:dyDescent="0.25">
      <c r="A13468" t="s">
        <v>89</v>
      </c>
      <c r="B13468">
        <v>2006</v>
      </c>
      <c r="C13468">
        <v>2</v>
      </c>
      <c r="D13468">
        <v>108.719050032369</v>
      </c>
      <c r="E13468">
        <v>1529.78076931183</v>
      </c>
      <c r="F13468">
        <v>107.695073440361</v>
      </c>
      <c r="G13468">
        <v>40.210642197244802</v>
      </c>
      <c r="H13468">
        <v>141.53340485272099</v>
      </c>
      <c r="I13468">
        <v>90.998673712041395</v>
      </c>
    </row>
    <row r="13469" spans="1:9" x14ac:dyDescent="0.25">
      <c r="A13469" t="s">
        <v>89</v>
      </c>
      <c r="B13469">
        <v>2006</v>
      </c>
      <c r="C13469">
        <v>3</v>
      </c>
      <c r="D13469">
        <v>146.84146076904099</v>
      </c>
      <c r="E13469">
        <v>1537.1397600427199</v>
      </c>
      <c r="F13469">
        <v>100.757566740272</v>
      </c>
      <c r="G13469">
        <v>38.250517670911499</v>
      </c>
      <c r="H13469">
        <v>51.862424742663499</v>
      </c>
      <c r="I13469">
        <v>117.58842054249</v>
      </c>
    </row>
    <row r="13470" spans="1:9" x14ac:dyDescent="0.25">
      <c r="A13470" t="s">
        <v>89</v>
      </c>
      <c r="B13470">
        <v>2006</v>
      </c>
      <c r="C13470">
        <v>4</v>
      </c>
      <c r="D13470">
        <v>163.72017257994099</v>
      </c>
      <c r="E13470">
        <v>1493.9808201600599</v>
      </c>
      <c r="F13470">
        <v>105.624605034517</v>
      </c>
      <c r="G13470">
        <v>39.416469855194102</v>
      </c>
      <c r="H13470">
        <v>87.981812152125798</v>
      </c>
      <c r="I13470">
        <v>109.150410768418</v>
      </c>
    </row>
    <row r="13471" spans="1:9" x14ac:dyDescent="0.25">
      <c r="A13471" t="s">
        <v>89</v>
      </c>
      <c r="B13471">
        <v>2006</v>
      </c>
      <c r="C13471">
        <v>5</v>
      </c>
      <c r="D13471">
        <v>174.11312731421299</v>
      </c>
      <c r="E13471">
        <v>1479.87343965179</v>
      </c>
      <c r="F13471">
        <v>86.296445444192003</v>
      </c>
      <c r="G13471">
        <v>32.992578271841403</v>
      </c>
      <c r="H13471">
        <v>24.025307816700298</v>
      </c>
      <c r="I13471">
        <v>100.759018692818</v>
      </c>
    </row>
    <row r="13472" spans="1:9" x14ac:dyDescent="0.25">
      <c r="A13472" t="s">
        <v>89</v>
      </c>
      <c r="B13472">
        <v>2006</v>
      </c>
      <c r="C13472">
        <v>6</v>
      </c>
      <c r="D13472">
        <v>167.061837452595</v>
      </c>
      <c r="E13472">
        <v>1451.13554832825</v>
      </c>
      <c r="F13472">
        <v>88.322502013515503</v>
      </c>
      <c r="G13472">
        <v>33.654080464669001</v>
      </c>
      <c r="H13472">
        <v>9.99670550883293</v>
      </c>
      <c r="I13472">
        <v>78.242413976028004</v>
      </c>
    </row>
    <row r="13473" spans="1:9" x14ac:dyDescent="0.25">
      <c r="A13473" t="s">
        <v>89</v>
      </c>
      <c r="B13473">
        <v>2006</v>
      </c>
      <c r="C13473">
        <v>7</v>
      </c>
      <c r="D13473">
        <v>165.13219947681699</v>
      </c>
      <c r="E13473">
        <v>1436.33622748276</v>
      </c>
      <c r="F13473">
        <v>90.174548391482205</v>
      </c>
      <c r="G13473">
        <v>34.320321777553197</v>
      </c>
      <c r="H13473">
        <v>7.08342104598999</v>
      </c>
      <c r="I13473">
        <v>66.532298489091403</v>
      </c>
    </row>
    <row r="13474" spans="1:9" x14ac:dyDescent="0.25">
      <c r="A13474" t="s">
        <v>89</v>
      </c>
      <c r="B13474">
        <v>2006</v>
      </c>
      <c r="C13474">
        <v>8</v>
      </c>
      <c r="D13474">
        <v>109.617179999303</v>
      </c>
      <c r="E13474">
        <v>1448.0635021672099</v>
      </c>
      <c r="F13474">
        <v>100.843244072171</v>
      </c>
      <c r="G13474">
        <v>38.111383320001003</v>
      </c>
      <c r="H13474">
        <v>43.6043939479095</v>
      </c>
      <c r="I13474">
        <v>50.804069753828102</v>
      </c>
    </row>
    <row r="13475" spans="1:9" x14ac:dyDescent="0.25">
      <c r="A13475" t="s">
        <v>89</v>
      </c>
      <c r="B13475">
        <v>2006</v>
      </c>
      <c r="C13475">
        <v>9</v>
      </c>
      <c r="D13475">
        <v>79.714549457919603</v>
      </c>
      <c r="E13475">
        <v>1482.8797695675701</v>
      </c>
      <c r="F13475">
        <v>119.76211396564599</v>
      </c>
      <c r="G13475">
        <v>44.519058690919998</v>
      </c>
      <c r="H13475">
        <v>130.93041797293</v>
      </c>
      <c r="I13475">
        <v>47.628927580995601</v>
      </c>
    </row>
    <row r="13476" spans="1:9" x14ac:dyDescent="0.25">
      <c r="A13476" t="s">
        <v>89</v>
      </c>
      <c r="B13476">
        <v>2006</v>
      </c>
      <c r="C13476">
        <v>10</v>
      </c>
      <c r="D13476">
        <v>76.9961864786588</v>
      </c>
      <c r="E13476">
        <v>1529.6021570799301</v>
      </c>
      <c r="F13476">
        <v>100.151310732968</v>
      </c>
      <c r="G13476">
        <v>37.960345316261296</v>
      </c>
      <c r="H13476">
        <v>46.053799324786098</v>
      </c>
      <c r="I13476">
        <v>59.493723526883102</v>
      </c>
    </row>
    <row r="13477" spans="1:9" x14ac:dyDescent="0.25">
      <c r="A13477" t="s">
        <v>89</v>
      </c>
      <c r="B13477">
        <v>2006</v>
      </c>
      <c r="C13477">
        <v>11</v>
      </c>
      <c r="D13477">
        <v>80.005434407726696</v>
      </c>
      <c r="E13477">
        <v>1525.22727673599</v>
      </c>
      <c r="F13477">
        <v>92.032631580367706</v>
      </c>
      <c r="G13477">
        <v>35.1026518390197</v>
      </c>
      <c r="H13477">
        <v>9.7300394978427907</v>
      </c>
      <c r="I13477">
        <v>66.195145919139406</v>
      </c>
    </row>
    <row r="13478" spans="1:9" x14ac:dyDescent="0.25">
      <c r="A13478" t="s">
        <v>89</v>
      </c>
      <c r="B13478">
        <v>2006</v>
      </c>
      <c r="C13478">
        <v>12</v>
      </c>
      <c r="D13478">
        <v>88.999041833269899</v>
      </c>
      <c r="E13478">
        <v>1511.6661503109699</v>
      </c>
      <c r="F13478">
        <v>281.831292431679</v>
      </c>
      <c r="G13478">
        <v>99.601318227471097</v>
      </c>
      <c r="H13478">
        <v>349.65811715653899</v>
      </c>
      <c r="I13478">
        <v>76.880650941407694</v>
      </c>
    </row>
    <row r="13479" spans="1:9" x14ac:dyDescent="0.25">
      <c r="A13479" t="s">
        <v>89</v>
      </c>
      <c r="B13479">
        <v>2007</v>
      </c>
      <c r="C13479">
        <v>1</v>
      </c>
      <c r="D13479">
        <v>115.80317415802899</v>
      </c>
      <c r="E13479">
        <v>1446.67526310791</v>
      </c>
      <c r="F13479">
        <v>59.980569494135402</v>
      </c>
      <c r="G13479">
        <v>24.557234542819899</v>
      </c>
      <c r="H13479">
        <v>31.4216007860792</v>
      </c>
      <c r="I13479">
        <v>85.4161598751855</v>
      </c>
    </row>
    <row r="13480" spans="1:9" x14ac:dyDescent="0.25">
      <c r="A13480" t="s">
        <v>89</v>
      </c>
      <c r="B13480">
        <v>2007</v>
      </c>
      <c r="C13480">
        <v>2</v>
      </c>
      <c r="D13480">
        <v>124.95265491694801</v>
      </c>
      <c r="E13480">
        <v>1487.44301442246</v>
      </c>
      <c r="F13480">
        <v>96.951748235116597</v>
      </c>
      <c r="G13480">
        <v>36.244607193393499</v>
      </c>
      <c r="H13480">
        <v>81.915864908379902</v>
      </c>
      <c r="I13480">
        <v>89.169706402101497</v>
      </c>
    </row>
    <row r="13481" spans="1:9" x14ac:dyDescent="0.25">
      <c r="A13481" t="s">
        <v>89</v>
      </c>
      <c r="B13481">
        <v>2007</v>
      </c>
      <c r="C13481">
        <v>3</v>
      </c>
      <c r="D13481">
        <v>146.718436650538</v>
      </c>
      <c r="E13481">
        <v>1469.9336206973301</v>
      </c>
      <c r="F13481">
        <v>123.63644639598</v>
      </c>
      <c r="G13481">
        <v>45.743142064630298</v>
      </c>
      <c r="H13481">
        <v>131.70964565141</v>
      </c>
      <c r="I13481">
        <v>95.111976003322596</v>
      </c>
    </row>
    <row r="13482" spans="1:9" x14ac:dyDescent="0.25">
      <c r="A13482" t="s">
        <v>89</v>
      </c>
      <c r="B13482">
        <v>2007</v>
      </c>
      <c r="C13482">
        <v>4</v>
      </c>
      <c r="D13482">
        <v>152.57382580239201</v>
      </c>
      <c r="E13482">
        <v>1518.40405692184</v>
      </c>
      <c r="F13482">
        <v>141.90265192540201</v>
      </c>
      <c r="G13482">
        <v>52.211882387485701</v>
      </c>
      <c r="H13482">
        <v>220.12843110950899</v>
      </c>
      <c r="I13482">
        <v>110.133457389798</v>
      </c>
    </row>
    <row r="13483" spans="1:9" x14ac:dyDescent="0.25">
      <c r="A13483" t="s">
        <v>89</v>
      </c>
      <c r="B13483">
        <v>2007</v>
      </c>
      <c r="C13483">
        <v>5</v>
      </c>
      <c r="D13483">
        <v>176.13600725118499</v>
      </c>
      <c r="E13483">
        <v>1507.0533200442501</v>
      </c>
      <c r="F13483">
        <v>86.356176262222206</v>
      </c>
      <c r="G13483">
        <v>33.186677394871502</v>
      </c>
      <c r="H13483">
        <v>13.6233805487621</v>
      </c>
      <c r="I13483">
        <v>112.41277448909</v>
      </c>
    </row>
    <row r="13484" spans="1:9" x14ac:dyDescent="0.25">
      <c r="A13484" t="s">
        <v>89</v>
      </c>
      <c r="B13484">
        <v>2007</v>
      </c>
      <c r="C13484">
        <v>6</v>
      </c>
      <c r="D13484">
        <v>154.353891906342</v>
      </c>
      <c r="E13484">
        <v>1467.1674481018099</v>
      </c>
      <c r="F13484">
        <v>86.750798894404795</v>
      </c>
      <c r="G13484">
        <v>33.044408344447</v>
      </c>
      <c r="H13484">
        <v>1.84223097946942</v>
      </c>
      <c r="I13484">
        <v>79.419769796845898</v>
      </c>
    </row>
    <row r="13485" spans="1:9" x14ac:dyDescent="0.25">
      <c r="A13485" t="s">
        <v>89</v>
      </c>
      <c r="B13485">
        <v>2007</v>
      </c>
      <c r="C13485">
        <v>7</v>
      </c>
      <c r="D13485">
        <v>138.72637910502399</v>
      </c>
      <c r="E13485">
        <v>1448.27834804184</v>
      </c>
      <c r="F13485">
        <v>90.4088491462973</v>
      </c>
      <c r="G13485">
        <v>34.453891096030802</v>
      </c>
      <c r="H13485">
        <v>2.2332779719537501</v>
      </c>
      <c r="I13485">
        <v>62.514560152232598</v>
      </c>
    </row>
    <row r="13486" spans="1:9" x14ac:dyDescent="0.25">
      <c r="A13486" t="s">
        <v>89</v>
      </c>
      <c r="B13486">
        <v>2007</v>
      </c>
      <c r="C13486">
        <v>8</v>
      </c>
      <c r="D13486">
        <v>108.320776958069</v>
      </c>
      <c r="E13486">
        <v>1462.89823437363</v>
      </c>
      <c r="F13486">
        <v>119.808450966945</v>
      </c>
      <c r="G13486">
        <v>44.549039739914299</v>
      </c>
      <c r="H13486">
        <v>112.165628752918</v>
      </c>
      <c r="I13486">
        <v>53.038649844460501</v>
      </c>
    </row>
    <row r="13487" spans="1:9" x14ac:dyDescent="0.25">
      <c r="A13487" t="s">
        <v>89</v>
      </c>
      <c r="B13487">
        <v>2007</v>
      </c>
      <c r="C13487">
        <v>9</v>
      </c>
      <c r="D13487">
        <v>79.786651048399904</v>
      </c>
      <c r="E13487">
        <v>1505.77840568543</v>
      </c>
      <c r="F13487">
        <v>136.225790394531</v>
      </c>
      <c r="G13487">
        <v>49.758675869480697</v>
      </c>
      <c r="H13487">
        <v>147.072053629333</v>
      </c>
      <c r="I13487">
        <v>51.056904915287497</v>
      </c>
    </row>
    <row r="13488" spans="1:9" x14ac:dyDescent="0.25">
      <c r="A13488" t="s">
        <v>89</v>
      </c>
      <c r="B13488">
        <v>2007</v>
      </c>
      <c r="C13488">
        <v>10</v>
      </c>
      <c r="D13488">
        <v>64.1675652087564</v>
      </c>
      <c r="E13488">
        <v>1550.07442894165</v>
      </c>
      <c r="F13488">
        <v>236.77080256938899</v>
      </c>
      <c r="G13488">
        <v>84.806176412073697</v>
      </c>
      <c r="H13488">
        <v>323.79661375956999</v>
      </c>
      <c r="I13488">
        <v>54.6278010821176</v>
      </c>
    </row>
    <row r="13489" spans="1:9" x14ac:dyDescent="0.25">
      <c r="A13489" t="s">
        <v>89</v>
      </c>
      <c r="B13489">
        <v>2007</v>
      </c>
      <c r="C13489">
        <v>11</v>
      </c>
      <c r="D13489">
        <v>68.176528178530205</v>
      </c>
      <c r="E13489">
        <v>1564.4301554184001</v>
      </c>
      <c r="F13489">
        <v>162.706602165346</v>
      </c>
      <c r="G13489">
        <v>59.695625073327399</v>
      </c>
      <c r="H13489">
        <v>147.655994965074</v>
      </c>
      <c r="I13489">
        <v>63.185251878836198</v>
      </c>
    </row>
    <row r="13490" spans="1:9" x14ac:dyDescent="0.25">
      <c r="A13490" t="s">
        <v>89</v>
      </c>
      <c r="B13490">
        <v>2007</v>
      </c>
      <c r="C13490">
        <v>12</v>
      </c>
      <c r="D13490">
        <v>89.027831628658603</v>
      </c>
      <c r="E13490">
        <v>1554.0600631939701</v>
      </c>
      <c r="F13490">
        <v>92.422100994187304</v>
      </c>
      <c r="G13490">
        <v>35.345096770700401</v>
      </c>
      <c r="H13490">
        <v>36.985458058785198</v>
      </c>
      <c r="I13490">
        <v>82.3419821303129</v>
      </c>
    </row>
    <row r="13491" spans="1:9" x14ac:dyDescent="0.25">
      <c r="A13491" t="s">
        <v>89</v>
      </c>
      <c r="B13491">
        <v>2008</v>
      </c>
      <c r="C13491">
        <v>1</v>
      </c>
      <c r="D13491">
        <v>114.229903272275</v>
      </c>
      <c r="E13491">
        <v>1551.31169505188</v>
      </c>
      <c r="F13491">
        <v>107.383931427669</v>
      </c>
      <c r="G13491">
        <v>40.434264810410802</v>
      </c>
      <c r="H13491">
        <v>65.311399581527695</v>
      </c>
      <c r="I13491">
        <v>101.648177575696</v>
      </c>
    </row>
    <row r="13492" spans="1:9" x14ac:dyDescent="0.25">
      <c r="A13492" t="s">
        <v>89</v>
      </c>
      <c r="B13492">
        <v>2008</v>
      </c>
      <c r="C13492">
        <v>2</v>
      </c>
      <c r="D13492">
        <v>127.63353024771899</v>
      </c>
      <c r="E13492">
        <v>1508.45315531647</v>
      </c>
      <c r="F13492">
        <v>89.996714883425199</v>
      </c>
      <c r="G13492">
        <v>34.1675459751267</v>
      </c>
      <c r="H13492">
        <v>26.908777582167399</v>
      </c>
      <c r="I13492">
        <v>97.404645867338203</v>
      </c>
    </row>
    <row r="13493" spans="1:9" x14ac:dyDescent="0.25">
      <c r="A13493" t="s">
        <v>89</v>
      </c>
      <c r="B13493">
        <v>2008</v>
      </c>
      <c r="C13493">
        <v>3</v>
      </c>
      <c r="D13493">
        <v>148.81506897456299</v>
      </c>
      <c r="E13493">
        <v>1480.3628991902201</v>
      </c>
      <c r="F13493">
        <v>115.37426040973099</v>
      </c>
      <c r="G13493">
        <v>42.936720239178698</v>
      </c>
      <c r="H13493">
        <v>94.029686774711607</v>
      </c>
      <c r="I13493">
        <v>99.247842181537095</v>
      </c>
    </row>
    <row r="13494" spans="1:9" x14ac:dyDescent="0.25">
      <c r="A13494" t="s">
        <v>89</v>
      </c>
      <c r="B13494">
        <v>2008</v>
      </c>
      <c r="C13494">
        <v>4</v>
      </c>
      <c r="D13494">
        <v>157.51481364833799</v>
      </c>
      <c r="E13494">
        <v>1467.5673461296101</v>
      </c>
      <c r="F13494">
        <v>88.308102137232396</v>
      </c>
      <c r="G13494">
        <v>33.823696875838003</v>
      </c>
      <c r="H13494">
        <v>22.707496587596498</v>
      </c>
      <c r="I13494">
        <v>93.320943872978702</v>
      </c>
    </row>
    <row r="13495" spans="1:9" x14ac:dyDescent="0.25">
      <c r="A13495" t="s">
        <v>89</v>
      </c>
      <c r="B13495">
        <v>2008</v>
      </c>
      <c r="C13495">
        <v>5</v>
      </c>
      <c r="D13495">
        <v>147.88546414579901</v>
      </c>
      <c r="E13495">
        <v>1519.3246294783</v>
      </c>
      <c r="F13495">
        <v>188.679743932462</v>
      </c>
      <c r="G13495">
        <v>67.567988075137706</v>
      </c>
      <c r="H13495">
        <v>356.27465246809197</v>
      </c>
      <c r="I13495">
        <v>96.449582945334896</v>
      </c>
    </row>
    <row r="13496" spans="1:9" x14ac:dyDescent="0.25">
      <c r="A13496" t="s">
        <v>89</v>
      </c>
      <c r="B13496">
        <v>2008</v>
      </c>
      <c r="C13496">
        <v>6</v>
      </c>
      <c r="D13496">
        <v>147.18865459966</v>
      </c>
      <c r="E13496">
        <v>1558.0514056030299</v>
      </c>
      <c r="F13496">
        <v>105.21268349345701</v>
      </c>
      <c r="G13496">
        <v>39.5491129200283</v>
      </c>
      <c r="H13496">
        <v>68.799473118917405</v>
      </c>
      <c r="I13496">
        <v>98.321744422309393</v>
      </c>
    </row>
    <row r="13497" spans="1:9" x14ac:dyDescent="0.25">
      <c r="A13497" t="s">
        <v>89</v>
      </c>
      <c r="B13497">
        <v>2008</v>
      </c>
      <c r="C13497">
        <v>7</v>
      </c>
      <c r="D13497">
        <v>141.24456396946999</v>
      </c>
      <c r="E13497">
        <v>1522.9941219285599</v>
      </c>
      <c r="F13497">
        <v>91.276910428969302</v>
      </c>
      <c r="G13497">
        <v>34.749676787673202</v>
      </c>
      <c r="H13497">
        <v>10.5573121390367</v>
      </c>
      <c r="I13497">
        <v>81.531747271413806</v>
      </c>
    </row>
    <row r="13498" spans="1:9" x14ac:dyDescent="0.25">
      <c r="A13498" t="s">
        <v>89</v>
      </c>
      <c r="B13498">
        <v>2008</v>
      </c>
      <c r="C13498">
        <v>8</v>
      </c>
      <c r="D13498">
        <v>113.150913322992</v>
      </c>
      <c r="E13498">
        <v>1506.7941101486199</v>
      </c>
      <c r="F13498">
        <v>90.984884128541694</v>
      </c>
      <c r="G13498">
        <v>34.677428433266698</v>
      </c>
      <c r="H13498">
        <v>9.9768455039328305</v>
      </c>
      <c r="I13498">
        <v>63.8626225457716</v>
      </c>
    </row>
    <row r="13499" spans="1:9" x14ac:dyDescent="0.25">
      <c r="A13499" t="s">
        <v>89</v>
      </c>
      <c r="B13499">
        <v>2008</v>
      </c>
      <c r="C13499">
        <v>9</v>
      </c>
      <c r="D13499">
        <v>81.328258181033902</v>
      </c>
      <c r="E13499">
        <v>1509.3160582196001</v>
      </c>
      <c r="F13499">
        <v>107.26634052521599</v>
      </c>
      <c r="G13499">
        <v>40.248231582590002</v>
      </c>
      <c r="H13499">
        <v>59.4296442015415</v>
      </c>
      <c r="I13499">
        <v>52.466702856602701</v>
      </c>
    </row>
    <row r="13500" spans="1:9" x14ac:dyDescent="0.25">
      <c r="A13500" t="s">
        <v>89</v>
      </c>
      <c r="B13500">
        <v>2008</v>
      </c>
      <c r="C13500">
        <v>10</v>
      </c>
      <c r="D13500">
        <v>66.744101138527299</v>
      </c>
      <c r="E13500">
        <v>1534.5381752569599</v>
      </c>
      <c r="F13500">
        <v>171.12631631094001</v>
      </c>
      <c r="G13500">
        <v>62.455909614920699</v>
      </c>
      <c r="H13500">
        <v>207.998984125042</v>
      </c>
      <c r="I13500">
        <v>54.726815156259498</v>
      </c>
    </row>
    <row r="13501" spans="1:9" x14ac:dyDescent="0.25">
      <c r="A13501" t="s">
        <v>89</v>
      </c>
      <c r="B13501">
        <v>2008</v>
      </c>
      <c r="C13501">
        <v>11</v>
      </c>
      <c r="D13501">
        <v>62.840499556277997</v>
      </c>
      <c r="E13501">
        <v>1560.65068622955</v>
      </c>
      <c r="F13501">
        <v>194.49777752885799</v>
      </c>
      <c r="G13501">
        <v>70.837677583697698</v>
      </c>
      <c r="H13501">
        <v>233.79082727907701</v>
      </c>
      <c r="I13501">
        <v>59.386899975459599</v>
      </c>
    </row>
    <row r="13502" spans="1:9" x14ac:dyDescent="0.25">
      <c r="A13502" t="s">
        <v>89</v>
      </c>
      <c r="B13502">
        <v>2008</v>
      </c>
      <c r="C13502">
        <v>12</v>
      </c>
      <c r="D13502">
        <v>78.976841464075406</v>
      </c>
      <c r="E13502">
        <v>1561.84799066498</v>
      </c>
      <c r="F13502">
        <v>166.83419349834401</v>
      </c>
      <c r="G13502">
        <v>61.024177007247197</v>
      </c>
      <c r="H13502">
        <v>176.98349506406001</v>
      </c>
      <c r="I13502">
        <v>76.1693672228742</v>
      </c>
    </row>
    <row r="13503" spans="1:9" x14ac:dyDescent="0.25">
      <c r="A13503" t="s">
        <v>89</v>
      </c>
      <c r="B13503">
        <v>2009</v>
      </c>
      <c r="C13503">
        <v>1</v>
      </c>
      <c r="D13503">
        <v>98.621785515761104</v>
      </c>
      <c r="E13503">
        <v>1553.4446074264499</v>
      </c>
      <c r="F13503">
        <v>142.92612210102999</v>
      </c>
      <c r="G13503">
        <v>52.723054197292299</v>
      </c>
      <c r="H13503">
        <v>131.571345453302</v>
      </c>
      <c r="I13503">
        <v>90.542514043469396</v>
      </c>
    </row>
    <row r="13504" spans="1:9" x14ac:dyDescent="0.25">
      <c r="A13504" t="s">
        <v>89</v>
      </c>
      <c r="B13504">
        <v>2009</v>
      </c>
      <c r="C13504">
        <v>2</v>
      </c>
      <c r="D13504">
        <v>109.65319894620799</v>
      </c>
      <c r="E13504">
        <v>1554.1497330383299</v>
      </c>
      <c r="F13504">
        <v>104.285657022626</v>
      </c>
      <c r="G13504">
        <v>38.881376506152201</v>
      </c>
      <c r="H13504">
        <v>95.145725357798597</v>
      </c>
      <c r="I13504">
        <v>95.433843888351902</v>
      </c>
    </row>
    <row r="13505" spans="1:9" x14ac:dyDescent="0.25">
      <c r="A13505" t="s">
        <v>89</v>
      </c>
      <c r="B13505">
        <v>2009</v>
      </c>
      <c r="C13505">
        <v>3</v>
      </c>
      <c r="D13505">
        <v>145.32508508651</v>
      </c>
      <c r="E13505">
        <v>1518.37966205673</v>
      </c>
      <c r="F13505">
        <v>122.909656982464</v>
      </c>
      <c r="G13505">
        <v>45.4685878171437</v>
      </c>
      <c r="H13505">
        <v>108.605459667246</v>
      </c>
      <c r="I13505">
        <v>108.43346154619699</v>
      </c>
    </row>
    <row r="13506" spans="1:9" x14ac:dyDescent="0.25">
      <c r="A13506" t="s">
        <v>89</v>
      </c>
      <c r="B13506">
        <v>2009</v>
      </c>
      <c r="C13506">
        <v>4</v>
      </c>
      <c r="D13506">
        <v>147.26758203263299</v>
      </c>
      <c r="E13506">
        <v>1545.0633041595499</v>
      </c>
      <c r="F13506">
        <v>124.17599128802701</v>
      </c>
      <c r="G13506">
        <v>45.716279121960397</v>
      </c>
      <c r="H13506">
        <v>158.856142573406</v>
      </c>
      <c r="I13506">
        <v>113.25072667628</v>
      </c>
    </row>
    <row r="13507" spans="1:9" x14ac:dyDescent="0.25">
      <c r="A13507" t="s">
        <v>89</v>
      </c>
      <c r="B13507">
        <v>2009</v>
      </c>
      <c r="C13507">
        <v>5</v>
      </c>
      <c r="D13507">
        <v>185.43726313443199</v>
      </c>
      <c r="E13507">
        <v>1510.06796822754</v>
      </c>
      <c r="F13507">
        <v>89.621484867569805</v>
      </c>
      <c r="G13507">
        <v>34.389447633427302</v>
      </c>
      <c r="H13507">
        <v>34.406103422475503</v>
      </c>
      <c r="I13507">
        <v>119.704005434189</v>
      </c>
    </row>
    <row r="13508" spans="1:9" x14ac:dyDescent="0.25">
      <c r="A13508" t="s">
        <v>89</v>
      </c>
      <c r="B13508">
        <v>2009</v>
      </c>
      <c r="C13508">
        <v>6</v>
      </c>
      <c r="D13508">
        <v>171.3650539418</v>
      </c>
      <c r="E13508">
        <v>1472.8513669793699</v>
      </c>
      <c r="F13508">
        <v>86.385396126070006</v>
      </c>
      <c r="G13508">
        <v>32.8891029947155</v>
      </c>
      <c r="H13508">
        <v>8.5051383274346595</v>
      </c>
      <c r="I13508">
        <v>88.337518063864707</v>
      </c>
    </row>
    <row r="13509" spans="1:9" x14ac:dyDescent="0.25">
      <c r="A13509" t="s">
        <v>89</v>
      </c>
      <c r="B13509">
        <v>2009</v>
      </c>
      <c r="C13509">
        <v>7</v>
      </c>
      <c r="D13509">
        <v>151.02880525278599</v>
      </c>
      <c r="E13509">
        <v>1448.34810455826</v>
      </c>
      <c r="F13509">
        <v>91.460120601347697</v>
      </c>
      <c r="G13509">
        <v>34.846020825514103</v>
      </c>
      <c r="H13509">
        <v>2.67123806761622</v>
      </c>
      <c r="I13509">
        <v>66.518799131283799</v>
      </c>
    </row>
    <row r="13510" spans="1:9" x14ac:dyDescent="0.25">
      <c r="A13510" t="s">
        <v>89</v>
      </c>
      <c r="B13510">
        <v>2009</v>
      </c>
      <c r="C13510">
        <v>8</v>
      </c>
      <c r="D13510">
        <v>123.396042622978</v>
      </c>
      <c r="E13510">
        <v>1440.01504023132</v>
      </c>
      <c r="F13510">
        <v>93.921334363157399</v>
      </c>
      <c r="G13510">
        <v>35.702033703578799</v>
      </c>
      <c r="H13510">
        <v>10.874629346542401</v>
      </c>
      <c r="I13510">
        <v>53.7333322297454</v>
      </c>
    </row>
    <row r="13511" spans="1:9" x14ac:dyDescent="0.25">
      <c r="A13511" t="s">
        <v>89</v>
      </c>
      <c r="B13511">
        <v>2009</v>
      </c>
      <c r="C13511">
        <v>9</v>
      </c>
      <c r="D13511">
        <v>79.934033377277601</v>
      </c>
      <c r="E13511">
        <v>1501.03309508896</v>
      </c>
      <c r="F13511">
        <v>264.02664877550097</v>
      </c>
      <c r="G13511">
        <v>93.394727732495696</v>
      </c>
      <c r="H13511">
        <v>451.51604029475197</v>
      </c>
      <c r="I13511">
        <v>48.517733542647299</v>
      </c>
    </row>
    <row r="13512" spans="1:9" x14ac:dyDescent="0.25">
      <c r="A13512" t="s">
        <v>89</v>
      </c>
      <c r="B13512">
        <v>2009</v>
      </c>
      <c r="C13512">
        <v>10</v>
      </c>
      <c r="D13512">
        <v>73.949923260399999</v>
      </c>
      <c r="E13512">
        <v>1552.7136882086199</v>
      </c>
      <c r="F13512">
        <v>123.69746632309899</v>
      </c>
      <c r="G13512">
        <v>46.3950033736986</v>
      </c>
      <c r="H13512">
        <v>86.665826518973105</v>
      </c>
      <c r="I13512">
        <v>60.442740894479698</v>
      </c>
    </row>
    <row r="13513" spans="1:9" x14ac:dyDescent="0.25">
      <c r="A13513" t="s">
        <v>89</v>
      </c>
      <c r="B13513">
        <v>2009</v>
      </c>
      <c r="C13513">
        <v>11</v>
      </c>
      <c r="D13513">
        <v>78.544940295073204</v>
      </c>
      <c r="E13513">
        <v>1549.9535229190101</v>
      </c>
      <c r="F13513">
        <v>111.18340476389599</v>
      </c>
      <c r="G13513">
        <v>41.517426013395799</v>
      </c>
      <c r="H13513">
        <v>55.1490847571826</v>
      </c>
      <c r="I13513">
        <v>68.956631180973005</v>
      </c>
    </row>
    <row r="13514" spans="1:9" x14ac:dyDescent="0.25">
      <c r="A13514" t="s">
        <v>89</v>
      </c>
      <c r="B13514">
        <v>2009</v>
      </c>
      <c r="C13514">
        <v>12</v>
      </c>
      <c r="D13514">
        <v>78.577416064698696</v>
      </c>
      <c r="E13514">
        <v>1561.0320469421399</v>
      </c>
      <c r="F13514">
        <v>159.165457633514</v>
      </c>
      <c r="G13514">
        <v>58.140384975563698</v>
      </c>
      <c r="H13514">
        <v>189.39711309545601</v>
      </c>
      <c r="I13514">
        <v>75.305158884451401</v>
      </c>
    </row>
    <row r="13515" spans="1:9" x14ac:dyDescent="0.25">
      <c r="A13515" t="s">
        <v>89</v>
      </c>
      <c r="B13515">
        <v>2010</v>
      </c>
      <c r="C13515">
        <v>1</v>
      </c>
      <c r="D13515">
        <v>96.060581160095296</v>
      </c>
      <c r="E13515">
        <v>1556.82978062866</v>
      </c>
      <c r="F13515">
        <v>174.805227203713</v>
      </c>
      <c r="G13515">
        <v>63.454141306681301</v>
      </c>
      <c r="H13515">
        <v>186.67580400990701</v>
      </c>
      <c r="I13515">
        <v>89.071777239756599</v>
      </c>
    </row>
    <row r="13516" spans="1:9" x14ac:dyDescent="0.25">
      <c r="A13516" t="s">
        <v>89</v>
      </c>
      <c r="B13516">
        <v>2010</v>
      </c>
      <c r="C13516">
        <v>2</v>
      </c>
      <c r="D13516">
        <v>103.511667976704</v>
      </c>
      <c r="E13516">
        <v>1551.75230189941</v>
      </c>
      <c r="F13516">
        <v>112.00743588938199</v>
      </c>
      <c r="G13516">
        <v>41.872481335309502</v>
      </c>
      <c r="H13516">
        <v>128.92374245924699</v>
      </c>
      <c r="I13516">
        <v>91.121552998845502</v>
      </c>
    </row>
    <row r="13517" spans="1:9" x14ac:dyDescent="0.25">
      <c r="A13517" t="s">
        <v>89</v>
      </c>
      <c r="B13517">
        <v>2010</v>
      </c>
      <c r="C13517">
        <v>3</v>
      </c>
      <c r="D13517">
        <v>141.908082933001</v>
      </c>
      <c r="E13517">
        <v>1541.2153987020899</v>
      </c>
      <c r="F13517">
        <v>118.22009658988</v>
      </c>
      <c r="G13517">
        <v>44.153197768465901</v>
      </c>
      <c r="H13517">
        <v>105.44244333996799</v>
      </c>
      <c r="I13517">
        <v>115.262786938806</v>
      </c>
    </row>
    <row r="13518" spans="1:9" x14ac:dyDescent="0.25">
      <c r="A13518" t="s">
        <v>89</v>
      </c>
      <c r="B13518">
        <v>2010</v>
      </c>
      <c r="C13518">
        <v>4</v>
      </c>
      <c r="D13518">
        <v>154.63488876647</v>
      </c>
      <c r="E13518">
        <v>1508.51143114761</v>
      </c>
      <c r="F13518">
        <v>108.704698109215</v>
      </c>
      <c r="G13518">
        <v>40.4481138952085</v>
      </c>
      <c r="H13518">
        <v>74.094365194188299</v>
      </c>
      <c r="I13518">
        <v>107.667462210271</v>
      </c>
    </row>
    <row r="13519" spans="1:9" x14ac:dyDescent="0.25">
      <c r="A13519" t="s">
        <v>89</v>
      </c>
      <c r="B13519">
        <v>2010</v>
      </c>
      <c r="C13519">
        <v>5</v>
      </c>
      <c r="D13519">
        <v>158.75011898183001</v>
      </c>
      <c r="E13519">
        <v>1492.5932056126401</v>
      </c>
      <c r="F13519">
        <v>162.11982908432</v>
      </c>
      <c r="G13519">
        <v>59.051289791132703</v>
      </c>
      <c r="H13519">
        <v>228.46848074394799</v>
      </c>
      <c r="I13519">
        <v>108.37823213026</v>
      </c>
    </row>
    <row r="13520" spans="1:9" x14ac:dyDescent="0.25">
      <c r="A13520" t="s">
        <v>89</v>
      </c>
      <c r="B13520">
        <v>2010</v>
      </c>
      <c r="C13520">
        <v>6</v>
      </c>
      <c r="D13520">
        <v>155.90874964764899</v>
      </c>
      <c r="E13520">
        <v>1487.86733014023</v>
      </c>
      <c r="F13520">
        <v>75.346146024623096</v>
      </c>
      <c r="G13520">
        <v>29.3572608363075</v>
      </c>
      <c r="H13520">
        <v>25.5653984371734</v>
      </c>
      <c r="I13520">
        <v>88.890196418020693</v>
      </c>
    </row>
    <row r="13521" spans="1:9" x14ac:dyDescent="0.25">
      <c r="A13521" t="s">
        <v>89</v>
      </c>
      <c r="B13521">
        <v>2010</v>
      </c>
      <c r="C13521">
        <v>7</v>
      </c>
      <c r="D13521">
        <v>147.64685862898099</v>
      </c>
      <c r="E13521">
        <v>1469.9033477597</v>
      </c>
      <c r="F13521">
        <v>87.636236423106794</v>
      </c>
      <c r="G13521">
        <v>33.3604707720432</v>
      </c>
      <c r="H13521">
        <v>2.3204361357879599</v>
      </c>
      <c r="I13521">
        <v>73.030436416594995</v>
      </c>
    </row>
    <row r="13522" spans="1:9" x14ac:dyDescent="0.25">
      <c r="A13522" t="s">
        <v>89</v>
      </c>
      <c r="B13522">
        <v>2010</v>
      </c>
      <c r="C13522">
        <v>8</v>
      </c>
      <c r="D13522">
        <v>111.347110595575</v>
      </c>
      <c r="E13522">
        <v>1464.5533957753</v>
      </c>
      <c r="F13522">
        <v>92.625442658330797</v>
      </c>
      <c r="G13522">
        <v>35.313114520005499</v>
      </c>
      <c r="H13522">
        <v>20.1863605288416</v>
      </c>
      <c r="I13522">
        <v>55.904289117336297</v>
      </c>
    </row>
    <row r="13523" spans="1:9" x14ac:dyDescent="0.25">
      <c r="A13523" t="s">
        <v>89</v>
      </c>
      <c r="B13523">
        <v>2010</v>
      </c>
      <c r="C13523">
        <v>9</v>
      </c>
      <c r="D13523">
        <v>83.759804991034102</v>
      </c>
      <c r="E13523">
        <v>1470.1935531092799</v>
      </c>
      <c r="F13523">
        <v>130.227928038123</v>
      </c>
      <c r="G13523">
        <v>47.891156527312503</v>
      </c>
      <c r="H13523">
        <v>98.432176582412694</v>
      </c>
      <c r="I13523">
        <v>48.901156885373602</v>
      </c>
    </row>
    <row r="13524" spans="1:9" x14ac:dyDescent="0.25">
      <c r="A13524" t="s">
        <v>89</v>
      </c>
      <c r="B13524">
        <v>2010</v>
      </c>
      <c r="C13524">
        <v>10</v>
      </c>
      <c r="D13524">
        <v>71.821929770762793</v>
      </c>
      <c r="E13524">
        <v>1536.27628577209</v>
      </c>
      <c r="F13524">
        <v>198.91724680917699</v>
      </c>
      <c r="G13524">
        <v>72.418535635406698</v>
      </c>
      <c r="H13524">
        <v>316.325333899599</v>
      </c>
      <c r="I13524">
        <v>57.703806316354303</v>
      </c>
    </row>
    <row r="13525" spans="1:9" x14ac:dyDescent="0.25">
      <c r="A13525" t="s">
        <v>89</v>
      </c>
      <c r="B13525">
        <v>2010</v>
      </c>
      <c r="C13525">
        <v>11</v>
      </c>
      <c r="D13525">
        <v>68.659907360593493</v>
      </c>
      <c r="E13525">
        <v>1564.46494605774</v>
      </c>
      <c r="F13525">
        <v>153.576469067011</v>
      </c>
      <c r="G13525">
        <v>56.734961848600598</v>
      </c>
      <c r="H13525">
        <v>148.37780645593199</v>
      </c>
      <c r="I13525">
        <v>63.927764655363603</v>
      </c>
    </row>
    <row r="13526" spans="1:9" x14ac:dyDescent="0.25">
      <c r="A13526" t="s">
        <v>89</v>
      </c>
      <c r="B13526">
        <v>2010</v>
      </c>
      <c r="C13526">
        <v>12</v>
      </c>
      <c r="D13526">
        <v>85.676188771840501</v>
      </c>
      <c r="E13526">
        <v>1564.4070012408399</v>
      </c>
      <c r="F13526">
        <v>122.19352908519301</v>
      </c>
      <c r="G13526">
        <v>45.4238997706736</v>
      </c>
      <c r="H13526">
        <v>90.392208456049005</v>
      </c>
      <c r="I13526">
        <v>81.193735475571103</v>
      </c>
    </row>
    <row r="13527" spans="1:9" x14ac:dyDescent="0.25">
      <c r="A13527" t="s">
        <v>89</v>
      </c>
      <c r="B13527">
        <v>2011</v>
      </c>
      <c r="C13527">
        <v>1</v>
      </c>
      <c r="D13527">
        <v>108.52792301490901</v>
      </c>
      <c r="E13527">
        <v>1543.68211924042</v>
      </c>
      <c r="F13527">
        <v>129.46883931883499</v>
      </c>
      <c r="G13527">
        <v>47.939854509979398</v>
      </c>
      <c r="H13527">
        <v>130.43523155923</v>
      </c>
      <c r="I13527">
        <v>96.381069176347197</v>
      </c>
    </row>
    <row r="13528" spans="1:9" x14ac:dyDescent="0.25">
      <c r="A13528" t="s">
        <v>89</v>
      </c>
      <c r="B13528">
        <v>2011</v>
      </c>
      <c r="C13528">
        <v>2</v>
      </c>
      <c r="D13528">
        <v>117.710741592831</v>
      </c>
      <c r="E13528">
        <v>1553.38834807739</v>
      </c>
      <c r="F13528">
        <v>112.11639465512501</v>
      </c>
      <c r="G13528">
        <v>41.749370399367301</v>
      </c>
      <c r="H13528">
        <v>134.124319135451</v>
      </c>
      <c r="I13528">
        <v>102.576261588628</v>
      </c>
    </row>
    <row r="13529" spans="1:9" x14ac:dyDescent="0.25">
      <c r="A13529" t="s">
        <v>89</v>
      </c>
      <c r="B13529">
        <v>2011</v>
      </c>
      <c r="C13529">
        <v>3</v>
      </c>
      <c r="D13529">
        <v>137.142802028745</v>
      </c>
      <c r="E13529">
        <v>1555.6662761334201</v>
      </c>
      <c r="F13529">
        <v>115.31102072571301</v>
      </c>
      <c r="G13529">
        <v>43.053463646084801</v>
      </c>
      <c r="H13529">
        <v>94.819448847907793</v>
      </c>
      <c r="I13529">
        <v>114.922107975361</v>
      </c>
    </row>
    <row r="13530" spans="1:9" x14ac:dyDescent="0.25">
      <c r="A13530" t="s">
        <v>89</v>
      </c>
      <c r="B13530">
        <v>2011</v>
      </c>
      <c r="C13530">
        <v>4</v>
      </c>
      <c r="D13530">
        <v>172.95603022949399</v>
      </c>
      <c r="E13530">
        <v>1505.08010992188</v>
      </c>
      <c r="F13530">
        <v>99.513736848616901</v>
      </c>
      <c r="G13530">
        <v>37.381549752729804</v>
      </c>
      <c r="H13530">
        <v>49.4509734784329</v>
      </c>
      <c r="I13530">
        <v>117.071592909405</v>
      </c>
    </row>
    <row r="13531" spans="1:9" x14ac:dyDescent="0.25">
      <c r="A13531" t="s">
        <v>89</v>
      </c>
      <c r="B13531">
        <v>2011</v>
      </c>
      <c r="C13531">
        <v>5</v>
      </c>
      <c r="D13531">
        <v>179.73807275994301</v>
      </c>
      <c r="E13531">
        <v>1477.5764332035801</v>
      </c>
      <c r="F13531">
        <v>100.655441866633</v>
      </c>
      <c r="G13531">
        <v>38.029872220341801</v>
      </c>
      <c r="H13531">
        <v>44.189948958359402</v>
      </c>
      <c r="I13531">
        <v>102.661046371431</v>
      </c>
    </row>
    <row r="13532" spans="1:9" x14ac:dyDescent="0.25">
      <c r="A13532" t="s">
        <v>89</v>
      </c>
      <c r="B13532">
        <v>2011</v>
      </c>
      <c r="C13532">
        <v>6</v>
      </c>
      <c r="D13532">
        <v>155.436094911726</v>
      </c>
      <c r="E13532">
        <v>1486.91712507126</v>
      </c>
      <c r="F13532">
        <v>106.531121486689</v>
      </c>
      <c r="G13532">
        <v>39.852808042985401</v>
      </c>
      <c r="H13532">
        <v>90.368939711208299</v>
      </c>
      <c r="I13532">
        <v>84.993070244364702</v>
      </c>
    </row>
    <row r="13533" spans="1:9" x14ac:dyDescent="0.25">
      <c r="A13533" t="s">
        <v>89</v>
      </c>
      <c r="B13533">
        <v>2011</v>
      </c>
      <c r="C13533">
        <v>7</v>
      </c>
      <c r="D13533">
        <v>134.24052061752101</v>
      </c>
      <c r="E13533">
        <v>1468.11873533371</v>
      </c>
      <c r="F13533">
        <v>102.31768863353101</v>
      </c>
      <c r="G13533">
        <v>38.614266933347899</v>
      </c>
      <c r="H13533">
        <v>44.242700731251801</v>
      </c>
      <c r="I13533">
        <v>66.067063301744497</v>
      </c>
    </row>
    <row r="13534" spans="1:9" x14ac:dyDescent="0.25">
      <c r="A13534" t="s">
        <v>89</v>
      </c>
      <c r="B13534">
        <v>2011</v>
      </c>
      <c r="C13534">
        <v>8</v>
      </c>
      <c r="D13534">
        <v>117.401176855842</v>
      </c>
      <c r="E13534">
        <v>1475.69534344711</v>
      </c>
      <c r="F13534">
        <v>91.748245861514505</v>
      </c>
      <c r="G13534">
        <v>34.9719940669058</v>
      </c>
      <c r="H13534">
        <v>1.7380330205452399</v>
      </c>
      <c r="I13534">
        <v>60.136203651368596</v>
      </c>
    </row>
    <row r="13535" spans="1:9" x14ac:dyDescent="0.25">
      <c r="A13535" t="s">
        <v>89</v>
      </c>
      <c r="B13535">
        <v>2011</v>
      </c>
      <c r="C13535">
        <v>9</v>
      </c>
      <c r="D13535">
        <v>90.090779034888499</v>
      </c>
      <c r="E13535">
        <v>1479.72533435028</v>
      </c>
      <c r="F13535">
        <v>104.109966722078</v>
      </c>
      <c r="G13535">
        <v>39.157486604724603</v>
      </c>
      <c r="H13535">
        <v>81.662059016549605</v>
      </c>
      <c r="I13535">
        <v>53.131866981174902</v>
      </c>
    </row>
    <row r="13536" spans="1:9" x14ac:dyDescent="0.25">
      <c r="A13536" t="s">
        <v>89</v>
      </c>
      <c r="B13536">
        <v>2011</v>
      </c>
      <c r="C13536">
        <v>10</v>
      </c>
      <c r="D13536">
        <v>82.890290160101202</v>
      </c>
      <c r="E13536">
        <v>1509.77138761993</v>
      </c>
      <c r="F13536">
        <v>105.850379623492</v>
      </c>
      <c r="G13536">
        <v>39.941574602932</v>
      </c>
      <c r="H13536">
        <v>91.043980399938803</v>
      </c>
      <c r="I13536">
        <v>59.730977259097102</v>
      </c>
    </row>
    <row r="13537" spans="1:9" x14ac:dyDescent="0.25">
      <c r="A13537" t="s">
        <v>89</v>
      </c>
      <c r="B13537">
        <v>2011</v>
      </c>
      <c r="C13537">
        <v>11</v>
      </c>
      <c r="D13537">
        <v>69.2478128385373</v>
      </c>
      <c r="E13537">
        <v>1551.48740876038</v>
      </c>
      <c r="F13537">
        <v>308.27090744844401</v>
      </c>
      <c r="G13537">
        <v>109.345373604814</v>
      </c>
      <c r="H13537">
        <v>464.39949076146098</v>
      </c>
      <c r="I13537">
        <v>63.6230455536747</v>
      </c>
    </row>
    <row r="13538" spans="1:9" x14ac:dyDescent="0.25">
      <c r="A13538" t="s">
        <v>89</v>
      </c>
      <c r="B13538">
        <v>2011</v>
      </c>
      <c r="C13538">
        <v>12</v>
      </c>
      <c r="D13538">
        <v>91.513618743827905</v>
      </c>
      <c r="E13538">
        <v>1540.1088286486799</v>
      </c>
      <c r="F13538">
        <v>80.803221582361502</v>
      </c>
      <c r="G13538">
        <v>31.493752176331</v>
      </c>
      <c r="H13538">
        <v>24.5382715499508</v>
      </c>
      <c r="I13538">
        <v>82.045471904711704</v>
      </c>
    </row>
    <row r="13539" spans="1:9" x14ac:dyDescent="0.25">
      <c r="A13539" t="s">
        <v>89</v>
      </c>
      <c r="B13539">
        <v>2012</v>
      </c>
      <c r="C13539">
        <v>1</v>
      </c>
      <c r="D13539">
        <v>121.804586197818</v>
      </c>
      <c r="E13539">
        <v>1514.6768801032999</v>
      </c>
      <c r="F13539">
        <v>102.86983942203599</v>
      </c>
      <c r="G13539">
        <v>38.702132573428997</v>
      </c>
      <c r="H13539">
        <v>58.676377079190601</v>
      </c>
      <c r="I13539">
        <v>98.4765890034938</v>
      </c>
    </row>
    <row r="13540" spans="1:9" x14ac:dyDescent="0.25">
      <c r="A13540" t="s">
        <v>89</v>
      </c>
      <c r="B13540">
        <v>2012</v>
      </c>
      <c r="C13540">
        <v>2</v>
      </c>
      <c r="D13540">
        <v>113.622235145562</v>
      </c>
      <c r="E13540">
        <v>1529.5615657754499</v>
      </c>
      <c r="F13540">
        <v>105.10325666487201</v>
      </c>
      <c r="G13540">
        <v>39.3434946112367</v>
      </c>
      <c r="H13540">
        <v>103.48534278533501</v>
      </c>
      <c r="I13540">
        <v>94.328360047008999</v>
      </c>
    </row>
    <row r="13541" spans="1:9" x14ac:dyDescent="0.25">
      <c r="A13541" t="s">
        <v>89</v>
      </c>
      <c r="B13541">
        <v>2012</v>
      </c>
      <c r="C13541">
        <v>3</v>
      </c>
      <c r="D13541">
        <v>160.965854617254</v>
      </c>
      <c r="E13541">
        <v>1497.3084592346199</v>
      </c>
      <c r="F13541">
        <v>94.649063173415698</v>
      </c>
      <c r="G13541">
        <v>35.881759954532001</v>
      </c>
      <c r="H13541">
        <v>39.5134242502928</v>
      </c>
      <c r="I13541">
        <v>111.629634942517</v>
      </c>
    </row>
    <row r="13542" spans="1:9" x14ac:dyDescent="0.25">
      <c r="A13542" t="s">
        <v>89</v>
      </c>
      <c r="B13542">
        <v>2012</v>
      </c>
      <c r="C13542">
        <v>4</v>
      </c>
      <c r="D13542">
        <v>145.94227855734999</v>
      </c>
      <c r="E13542">
        <v>1469.5304961608899</v>
      </c>
      <c r="F13542">
        <v>103.39455139633399</v>
      </c>
      <c r="G13542">
        <v>38.859088205702001</v>
      </c>
      <c r="H13542">
        <v>77.734040424277197</v>
      </c>
      <c r="I13542">
        <v>88.564252899203296</v>
      </c>
    </row>
    <row r="13543" spans="1:9" x14ac:dyDescent="0.25">
      <c r="A13543" t="s">
        <v>89</v>
      </c>
      <c r="B13543">
        <v>2012</v>
      </c>
      <c r="C13543">
        <v>5</v>
      </c>
      <c r="D13543">
        <v>176.741357877225</v>
      </c>
      <c r="E13543">
        <v>1459.02530217102</v>
      </c>
      <c r="F13543">
        <v>89.7067303682946</v>
      </c>
      <c r="G13543">
        <v>34.243099090148299</v>
      </c>
      <c r="H13543">
        <v>19.000392566678201</v>
      </c>
      <c r="I13543">
        <v>92.755368702497506</v>
      </c>
    </row>
    <row r="13544" spans="1:9" x14ac:dyDescent="0.25">
      <c r="A13544" t="s">
        <v>89</v>
      </c>
      <c r="B13544">
        <v>2012</v>
      </c>
      <c r="C13544">
        <v>6</v>
      </c>
      <c r="D13544">
        <v>168.069521272282</v>
      </c>
      <c r="E13544">
        <v>1436.10124477356</v>
      </c>
      <c r="F13544">
        <v>87.998161230823399</v>
      </c>
      <c r="G13544">
        <v>33.5237964142732</v>
      </c>
      <c r="H13544">
        <v>6.3498565050020801</v>
      </c>
      <c r="I13544">
        <v>71.357540102169494</v>
      </c>
    </row>
    <row r="13545" spans="1:9" x14ac:dyDescent="0.25">
      <c r="A13545" t="s">
        <v>89</v>
      </c>
      <c r="B13545">
        <v>2012</v>
      </c>
      <c r="C13545">
        <v>7</v>
      </c>
      <c r="D13545">
        <v>142.10005342617299</v>
      </c>
      <c r="E13545">
        <v>1423.16153923614</v>
      </c>
      <c r="F13545">
        <v>90.956594077063798</v>
      </c>
      <c r="G13545">
        <v>34.664961785622602</v>
      </c>
      <c r="H13545">
        <v>2.33384662045956</v>
      </c>
      <c r="I13545">
        <v>54.656252787890502</v>
      </c>
    </row>
    <row r="13546" spans="1:9" x14ac:dyDescent="0.25">
      <c r="A13546" t="s">
        <v>89</v>
      </c>
      <c r="B13546">
        <v>2012</v>
      </c>
      <c r="C13546">
        <v>8</v>
      </c>
      <c r="D13546">
        <v>123.10829498547299</v>
      </c>
      <c r="E13546">
        <v>1422.8194553109699</v>
      </c>
      <c r="F13546">
        <v>100.187135828637</v>
      </c>
      <c r="G13546">
        <v>37.903310301138703</v>
      </c>
      <c r="H13546">
        <v>23.2544571480191</v>
      </c>
      <c r="I13546">
        <v>48.179824386832699</v>
      </c>
    </row>
    <row r="13547" spans="1:9" x14ac:dyDescent="0.25">
      <c r="A13547" t="s">
        <v>89</v>
      </c>
      <c r="B13547">
        <v>2012</v>
      </c>
      <c r="C13547">
        <v>9</v>
      </c>
      <c r="D13547">
        <v>79.233133285148696</v>
      </c>
      <c r="E13547">
        <v>1447.3627562986801</v>
      </c>
      <c r="F13547">
        <v>101.456058774575</v>
      </c>
      <c r="G13547">
        <v>38.365156853529299</v>
      </c>
      <c r="H13547">
        <v>57.415102140817702</v>
      </c>
      <c r="I13547">
        <v>42.155632213513897</v>
      </c>
    </row>
    <row r="13548" spans="1:9" x14ac:dyDescent="0.25">
      <c r="A13548" t="s">
        <v>89</v>
      </c>
      <c r="B13548">
        <v>2012</v>
      </c>
      <c r="C13548">
        <v>10</v>
      </c>
      <c r="D13548">
        <v>73.464411020515698</v>
      </c>
      <c r="E13548">
        <v>1494.32544934937</v>
      </c>
      <c r="F13548">
        <v>162.37430758052699</v>
      </c>
      <c r="G13548">
        <v>58.6551772343377</v>
      </c>
      <c r="H13548">
        <v>217.71893881784601</v>
      </c>
      <c r="I13548">
        <v>53.5931247804713</v>
      </c>
    </row>
    <row r="13549" spans="1:9" x14ac:dyDescent="0.25">
      <c r="A13549" t="s">
        <v>89</v>
      </c>
      <c r="B13549">
        <v>2012</v>
      </c>
      <c r="C13549">
        <v>11</v>
      </c>
      <c r="D13549">
        <v>64.877836470567601</v>
      </c>
      <c r="E13549">
        <v>1536.82314180054</v>
      </c>
      <c r="F13549">
        <v>165.76247198185001</v>
      </c>
      <c r="G13549">
        <v>60.673532881277303</v>
      </c>
      <c r="H13549">
        <v>213.91854696226201</v>
      </c>
      <c r="I13549">
        <v>60.031516688051198</v>
      </c>
    </row>
    <row r="13550" spans="1:9" x14ac:dyDescent="0.25">
      <c r="A13550" t="s">
        <v>89</v>
      </c>
      <c r="B13550">
        <v>2012</v>
      </c>
      <c r="C13550">
        <v>12</v>
      </c>
      <c r="D13550">
        <v>88.447057898141495</v>
      </c>
      <c r="E13550">
        <v>1548.5361687823499</v>
      </c>
      <c r="F13550">
        <v>87.874812508713006</v>
      </c>
      <c r="G13550">
        <v>33.694976145445999</v>
      </c>
      <c r="H13550">
        <v>26.355333030058699</v>
      </c>
      <c r="I13550">
        <v>81.392287793712597</v>
      </c>
    </row>
    <row r="13551" spans="1:9" x14ac:dyDescent="0.25">
      <c r="A13551" t="s">
        <v>89</v>
      </c>
      <c r="B13551">
        <v>2013</v>
      </c>
      <c r="C13551">
        <v>1</v>
      </c>
      <c r="D13551">
        <v>113.420462342081</v>
      </c>
      <c r="E13551">
        <v>1530.3465616191099</v>
      </c>
      <c r="F13551">
        <v>106.854899975333</v>
      </c>
      <c r="G13551">
        <v>40.117005936636602</v>
      </c>
      <c r="H13551">
        <v>77.669712770115694</v>
      </c>
      <c r="I13551">
        <v>96.271610517127499</v>
      </c>
    </row>
    <row r="13552" spans="1:9" x14ac:dyDescent="0.25">
      <c r="A13552" t="s">
        <v>89</v>
      </c>
      <c r="B13552">
        <v>2013</v>
      </c>
      <c r="C13552">
        <v>2</v>
      </c>
      <c r="D13552">
        <v>105.037274712143</v>
      </c>
      <c r="E13552">
        <v>1517.6761024704001</v>
      </c>
      <c r="F13552">
        <v>104.950432110839</v>
      </c>
      <c r="G13552">
        <v>39.214518595187002</v>
      </c>
      <c r="H13552">
        <v>72.858481273353107</v>
      </c>
      <c r="I13552">
        <v>84.628868130722097</v>
      </c>
    </row>
    <row r="13553" spans="1:9" x14ac:dyDescent="0.25">
      <c r="A13553" t="s">
        <v>89</v>
      </c>
      <c r="B13553">
        <v>2013</v>
      </c>
      <c r="C13553">
        <v>3</v>
      </c>
      <c r="D13553">
        <v>139.238771433963</v>
      </c>
      <c r="E13553">
        <v>1512.60391120895</v>
      </c>
      <c r="F13553">
        <v>102.617459418362</v>
      </c>
      <c r="G13553">
        <v>38.9371984432034</v>
      </c>
      <c r="H13553">
        <v>82.597337056651696</v>
      </c>
      <c r="I13553">
        <v>104.461136938903</v>
      </c>
    </row>
    <row r="13554" spans="1:9" x14ac:dyDescent="0.25">
      <c r="A13554" t="s">
        <v>89</v>
      </c>
      <c r="B13554">
        <v>2013</v>
      </c>
      <c r="C13554">
        <v>4</v>
      </c>
      <c r="D13554">
        <v>156.980971751787</v>
      </c>
      <c r="E13554">
        <v>1495.60055966812</v>
      </c>
      <c r="F13554">
        <v>125.64344843016499</v>
      </c>
      <c r="G13554">
        <v>46.3478256771429</v>
      </c>
      <c r="H13554">
        <v>151.93652460366499</v>
      </c>
      <c r="I13554">
        <v>103.9962889376</v>
      </c>
    </row>
    <row r="13555" spans="1:9" x14ac:dyDescent="0.25">
      <c r="A13555" t="s">
        <v>89</v>
      </c>
      <c r="B13555">
        <v>2013</v>
      </c>
      <c r="C13555">
        <v>5</v>
      </c>
      <c r="D13555">
        <v>156.64987424530199</v>
      </c>
      <c r="E13555">
        <v>1502.5826632215901</v>
      </c>
      <c r="F13555">
        <v>83.888503999708007</v>
      </c>
      <c r="G13555">
        <v>32.4515308764339</v>
      </c>
      <c r="H13555">
        <v>34.133998678544103</v>
      </c>
      <c r="I13555">
        <v>101.20153687326901</v>
      </c>
    </row>
    <row r="13556" spans="1:9" x14ac:dyDescent="0.25">
      <c r="A13556" t="s">
        <v>89</v>
      </c>
      <c r="B13556">
        <v>2013</v>
      </c>
      <c r="C13556">
        <v>6</v>
      </c>
      <c r="D13556">
        <v>160.345620861947</v>
      </c>
      <c r="E13556">
        <v>1480.1780349662799</v>
      </c>
      <c r="F13556">
        <v>87.334321295143397</v>
      </c>
      <c r="G13556">
        <v>33.2722758366588</v>
      </c>
      <c r="H13556">
        <v>10.261317965913999</v>
      </c>
      <c r="I13556">
        <v>85.644145743567904</v>
      </c>
    </row>
    <row r="13557" spans="1:9" x14ac:dyDescent="0.25">
      <c r="A13557" t="s">
        <v>89</v>
      </c>
      <c r="B13557">
        <v>2013</v>
      </c>
      <c r="C13557">
        <v>7</v>
      </c>
      <c r="D13557">
        <v>157.60279099245301</v>
      </c>
      <c r="E13557">
        <v>1454.7552272583</v>
      </c>
      <c r="F13557">
        <v>91.758511604715295</v>
      </c>
      <c r="G13557">
        <v>34.9578894843401</v>
      </c>
      <c r="H13557">
        <v>2.5618018297129899</v>
      </c>
      <c r="I13557">
        <v>70.812256279490001</v>
      </c>
    </row>
    <row r="13558" spans="1:9" x14ac:dyDescent="0.25">
      <c r="A13558" t="s">
        <v>89</v>
      </c>
      <c r="B13558">
        <v>2013</v>
      </c>
      <c r="C13558">
        <v>8</v>
      </c>
      <c r="D13558">
        <v>120.988968514961</v>
      </c>
      <c r="E13558">
        <v>1445.36430868759</v>
      </c>
      <c r="F13558">
        <v>105.23646050752301</v>
      </c>
      <c r="G13558">
        <v>39.504160338054099</v>
      </c>
      <c r="H13558">
        <v>59.256602189373403</v>
      </c>
      <c r="I13558">
        <v>54.191821603200502</v>
      </c>
    </row>
    <row r="13559" spans="1:9" x14ac:dyDescent="0.25">
      <c r="A13559" t="s">
        <v>89</v>
      </c>
      <c r="B13559">
        <v>2013</v>
      </c>
      <c r="C13559">
        <v>9</v>
      </c>
      <c r="D13559">
        <v>87.449461555330799</v>
      </c>
      <c r="E13559">
        <v>1490.3907391586299</v>
      </c>
      <c r="F13559">
        <v>104.581853424051</v>
      </c>
      <c r="G13559">
        <v>39.220726465365097</v>
      </c>
      <c r="H13559">
        <v>92.627036275788598</v>
      </c>
      <c r="I13559">
        <v>52.750961224713301</v>
      </c>
    </row>
    <row r="13560" spans="1:9" x14ac:dyDescent="0.25">
      <c r="A13560" t="s">
        <v>89</v>
      </c>
      <c r="B13560">
        <v>2013</v>
      </c>
      <c r="C13560">
        <v>10</v>
      </c>
      <c r="D13560">
        <v>81.405027005711005</v>
      </c>
      <c r="E13560">
        <v>1511.81763614395</v>
      </c>
      <c r="F13560">
        <v>128.18394666439099</v>
      </c>
      <c r="G13560">
        <v>47.393414805101898</v>
      </c>
      <c r="H13560">
        <v>84.816415463314101</v>
      </c>
      <c r="I13560">
        <v>59.211302465295802</v>
      </c>
    </row>
    <row r="13561" spans="1:9" x14ac:dyDescent="0.25">
      <c r="A13561" t="s">
        <v>89</v>
      </c>
      <c r="B13561">
        <v>2013</v>
      </c>
      <c r="C13561">
        <v>11</v>
      </c>
      <c r="D13561">
        <v>66.702390699355803</v>
      </c>
      <c r="E13561">
        <v>1537.8438812634299</v>
      </c>
      <c r="F13561">
        <v>217.798766781387</v>
      </c>
      <c r="G13561">
        <v>78.375930558058201</v>
      </c>
      <c r="H13561">
        <v>326.499430265321</v>
      </c>
      <c r="I13561">
        <v>59.812245270357103</v>
      </c>
    </row>
    <row r="13562" spans="1:9" x14ac:dyDescent="0.25">
      <c r="A13562" t="s">
        <v>89</v>
      </c>
      <c r="B13562">
        <v>2013</v>
      </c>
      <c r="C13562">
        <v>12</v>
      </c>
      <c r="D13562">
        <v>91.3947232712312</v>
      </c>
      <c r="E13562">
        <v>1552.71361926025</v>
      </c>
      <c r="F13562">
        <v>123.81090291728999</v>
      </c>
      <c r="G13562">
        <v>46.281263923081603</v>
      </c>
      <c r="H13562">
        <v>104.83701790450699</v>
      </c>
      <c r="I13562">
        <v>84.672282105228902</v>
      </c>
    </row>
    <row r="13563" spans="1:9" x14ac:dyDescent="0.25">
      <c r="A13563" t="s">
        <v>89</v>
      </c>
      <c r="B13563">
        <v>2014</v>
      </c>
      <c r="C13563">
        <v>1</v>
      </c>
      <c r="D13563">
        <v>104.326062298114</v>
      </c>
      <c r="E13563">
        <v>1552.36176178192</v>
      </c>
      <c r="F13563">
        <v>119.034823932584</v>
      </c>
      <c r="G13563">
        <v>44.314273852804597</v>
      </c>
      <c r="H13563">
        <v>107.877286019113</v>
      </c>
      <c r="I13563">
        <v>94.809304650127899</v>
      </c>
    </row>
    <row r="13564" spans="1:9" x14ac:dyDescent="0.25">
      <c r="A13564" t="s">
        <v>89</v>
      </c>
      <c r="B13564">
        <v>2014</v>
      </c>
      <c r="C13564">
        <v>2</v>
      </c>
      <c r="D13564">
        <v>123.298735215278</v>
      </c>
      <c r="E13564">
        <v>1545.9638530780001</v>
      </c>
      <c r="F13564">
        <v>93.864007317303404</v>
      </c>
      <c r="G13564">
        <v>35.294675829487403</v>
      </c>
      <c r="H13564">
        <v>55.3320750693726</v>
      </c>
      <c r="I13564">
        <v>104.1865783815</v>
      </c>
    </row>
    <row r="13565" spans="1:9" x14ac:dyDescent="0.25">
      <c r="A13565" t="s">
        <v>89</v>
      </c>
      <c r="B13565">
        <v>2014</v>
      </c>
      <c r="C13565">
        <v>3</v>
      </c>
      <c r="D13565">
        <v>151.52039502379299</v>
      </c>
      <c r="E13565">
        <v>1500.55252431854</v>
      </c>
      <c r="F13565">
        <v>103.20546915089299</v>
      </c>
      <c r="G13565">
        <v>38.876084203222298</v>
      </c>
      <c r="H13565">
        <v>45.957062044560899</v>
      </c>
      <c r="I13565">
        <v>106.987830053577</v>
      </c>
    </row>
    <row r="13566" spans="1:9" x14ac:dyDescent="0.25">
      <c r="A13566" t="s">
        <v>89</v>
      </c>
      <c r="B13566">
        <v>2014</v>
      </c>
      <c r="C13566">
        <v>4</v>
      </c>
      <c r="D13566">
        <v>176.488670034275</v>
      </c>
      <c r="E13566">
        <v>1475.91101385406</v>
      </c>
      <c r="F13566">
        <v>89.808479265627199</v>
      </c>
      <c r="G13566">
        <v>34.257225751849802</v>
      </c>
      <c r="H13566">
        <v>52.5184718651944</v>
      </c>
      <c r="I13566">
        <v>108.901943815415</v>
      </c>
    </row>
    <row r="13567" spans="1:9" x14ac:dyDescent="0.25">
      <c r="A13567" t="s">
        <v>89</v>
      </c>
      <c r="B13567">
        <v>2014</v>
      </c>
      <c r="C13567">
        <v>5</v>
      </c>
      <c r="D13567">
        <v>175.928583803066</v>
      </c>
      <c r="E13567">
        <v>1445.35329258347</v>
      </c>
      <c r="F13567">
        <v>123.06612134311401</v>
      </c>
      <c r="G13567">
        <v>45.479012159815802</v>
      </c>
      <c r="H13567">
        <v>87.095427882562305</v>
      </c>
      <c r="I13567">
        <v>87.613713860123099</v>
      </c>
    </row>
    <row r="13568" spans="1:9" x14ac:dyDescent="0.25">
      <c r="A13568" t="s">
        <v>89</v>
      </c>
      <c r="B13568">
        <v>2014</v>
      </c>
      <c r="C13568">
        <v>6</v>
      </c>
      <c r="D13568">
        <v>179.921678568522</v>
      </c>
      <c r="E13568">
        <v>1434.9496260148601</v>
      </c>
      <c r="F13568">
        <v>66.490535655552904</v>
      </c>
      <c r="G13568">
        <v>26.452789234673801</v>
      </c>
      <c r="H13568">
        <v>11.745309133378299</v>
      </c>
      <c r="I13568">
        <v>83.276757232778095</v>
      </c>
    </row>
    <row r="13569" spans="1:9" x14ac:dyDescent="0.25">
      <c r="A13569" t="s">
        <v>89</v>
      </c>
      <c r="B13569">
        <v>2014</v>
      </c>
      <c r="C13569">
        <v>7</v>
      </c>
      <c r="D13569">
        <v>148.86650123287501</v>
      </c>
      <c r="E13569">
        <v>1431.26259608246</v>
      </c>
      <c r="F13569">
        <v>88.4419880934948</v>
      </c>
      <c r="G13569">
        <v>33.666878577894003</v>
      </c>
      <c r="H13569">
        <v>2.2289619906377802</v>
      </c>
      <c r="I13569">
        <v>61.107744702114999</v>
      </c>
    </row>
    <row r="13570" spans="1:9" x14ac:dyDescent="0.25">
      <c r="A13570" t="s">
        <v>89</v>
      </c>
      <c r="B13570">
        <v>2014</v>
      </c>
      <c r="C13570">
        <v>8</v>
      </c>
      <c r="D13570">
        <v>113.124756783851</v>
      </c>
      <c r="E13570">
        <v>1436.23677015411</v>
      </c>
      <c r="F13570">
        <v>93.921314823550304</v>
      </c>
      <c r="G13570">
        <v>35.701947140122101</v>
      </c>
      <c r="H13570">
        <v>17.6435018203819</v>
      </c>
      <c r="I13570">
        <v>49.096984710726701</v>
      </c>
    </row>
    <row r="13571" spans="1:9" x14ac:dyDescent="0.25">
      <c r="A13571" t="s">
        <v>89</v>
      </c>
      <c r="B13571">
        <v>2014</v>
      </c>
      <c r="C13571">
        <v>9</v>
      </c>
      <c r="D13571">
        <v>85.976424133262697</v>
      </c>
      <c r="E13571">
        <v>1449.0246110665901</v>
      </c>
      <c r="F13571">
        <v>127.168022730945</v>
      </c>
      <c r="G13571">
        <v>46.937839641472102</v>
      </c>
      <c r="H13571">
        <v>128.48858330065499</v>
      </c>
      <c r="I13571">
        <v>44.3869534745956</v>
      </c>
    </row>
    <row r="13572" spans="1:9" x14ac:dyDescent="0.25">
      <c r="A13572" t="s">
        <v>89</v>
      </c>
      <c r="B13572">
        <v>2014</v>
      </c>
      <c r="C13572">
        <v>10</v>
      </c>
      <c r="D13572">
        <v>86.456338186013497</v>
      </c>
      <c r="E13572">
        <v>1506.8497647363299</v>
      </c>
      <c r="F13572">
        <v>85.111546694517102</v>
      </c>
      <c r="G13572">
        <v>32.803882408240902</v>
      </c>
      <c r="H13572">
        <v>23.839242492413501</v>
      </c>
      <c r="I13572">
        <v>61.859177349231203</v>
      </c>
    </row>
    <row r="13573" spans="1:9" x14ac:dyDescent="0.25">
      <c r="A13573" t="s">
        <v>89</v>
      </c>
      <c r="B13573">
        <v>2014</v>
      </c>
      <c r="C13573">
        <v>11</v>
      </c>
      <c r="D13573">
        <v>74.9759499210775</v>
      </c>
      <c r="E13573">
        <v>1538.5922278891001</v>
      </c>
      <c r="F13573">
        <v>217.514900462475</v>
      </c>
      <c r="G13573">
        <v>77.658794657908501</v>
      </c>
      <c r="H13573">
        <v>307.529606655463</v>
      </c>
      <c r="I13573">
        <v>65.266642065525104</v>
      </c>
    </row>
    <row r="13574" spans="1:9" x14ac:dyDescent="0.25">
      <c r="A13574" t="s">
        <v>89</v>
      </c>
      <c r="B13574">
        <v>2014</v>
      </c>
      <c r="C13574">
        <v>12</v>
      </c>
      <c r="D13574">
        <v>86.461988247167994</v>
      </c>
      <c r="E13574">
        <v>1556.4215958981299</v>
      </c>
      <c r="F13574">
        <v>135.151129533796</v>
      </c>
      <c r="G13574">
        <v>50.418622857645403</v>
      </c>
      <c r="H13574">
        <v>144.023453399663</v>
      </c>
      <c r="I13574">
        <v>80.616171118252296</v>
      </c>
    </row>
    <row r="13575" spans="1:9" x14ac:dyDescent="0.25">
      <c r="A13575" t="s">
        <v>90</v>
      </c>
      <c r="B13575">
        <v>2002</v>
      </c>
      <c r="C13575">
        <v>1</v>
      </c>
      <c r="D13575">
        <v>465.69752542290303</v>
      </c>
      <c r="E13575">
        <v>2143.9950133426701</v>
      </c>
      <c r="F13575">
        <v>167.87495041269699</v>
      </c>
      <c r="G13575">
        <v>71.834149349748003</v>
      </c>
      <c r="H13575">
        <v>273.86982599688901</v>
      </c>
      <c r="I13575">
        <v>407.272657429905</v>
      </c>
    </row>
    <row r="13576" spans="1:9" x14ac:dyDescent="0.25">
      <c r="A13576" t="s">
        <v>90</v>
      </c>
      <c r="B13576">
        <v>2002</v>
      </c>
      <c r="C13576">
        <v>2</v>
      </c>
      <c r="D13576">
        <v>481.00743414523498</v>
      </c>
      <c r="E13576">
        <v>2150.9380348108698</v>
      </c>
      <c r="F13576">
        <v>117.773023453988</v>
      </c>
      <c r="G13576">
        <v>50.281638700699098</v>
      </c>
      <c r="H13576">
        <v>416.03012070259302</v>
      </c>
      <c r="I13576">
        <v>416.79408647305399</v>
      </c>
    </row>
    <row r="13577" spans="1:9" x14ac:dyDescent="0.25">
      <c r="A13577" t="s">
        <v>90</v>
      </c>
      <c r="B13577">
        <v>2002</v>
      </c>
      <c r="C13577">
        <v>3</v>
      </c>
      <c r="D13577">
        <v>694.60127690708498</v>
      </c>
      <c r="E13577">
        <v>2056.0132657088502</v>
      </c>
      <c r="F13577">
        <v>46.630813090573902</v>
      </c>
      <c r="G13577">
        <v>20.997395987754398</v>
      </c>
      <c r="H13577">
        <v>159.27803438976699</v>
      </c>
      <c r="I13577">
        <v>551.68152431476597</v>
      </c>
    </row>
    <row r="13578" spans="1:9" x14ac:dyDescent="0.25">
      <c r="A13578" t="s">
        <v>90</v>
      </c>
      <c r="B13578">
        <v>2002</v>
      </c>
      <c r="C13578">
        <v>4</v>
      </c>
      <c r="D13578">
        <v>651.65462151336203</v>
      </c>
      <c r="E13578">
        <v>1992.8238346476001</v>
      </c>
      <c r="F13578">
        <v>69.6165186099159</v>
      </c>
      <c r="G13578">
        <v>29.944549156474</v>
      </c>
      <c r="H13578">
        <v>320.99801019107099</v>
      </c>
      <c r="I13578">
        <v>506.01148026091602</v>
      </c>
    </row>
    <row r="13579" spans="1:9" x14ac:dyDescent="0.25">
      <c r="A13579" t="s">
        <v>90</v>
      </c>
      <c r="B13579">
        <v>2002</v>
      </c>
      <c r="C13579">
        <v>5</v>
      </c>
      <c r="D13579">
        <v>685.24521551244902</v>
      </c>
      <c r="E13579">
        <v>2040.74837216026</v>
      </c>
      <c r="F13579">
        <v>181.699249565141</v>
      </c>
      <c r="G13579">
        <v>78.540874915744197</v>
      </c>
      <c r="H13579">
        <v>637.46019237190603</v>
      </c>
      <c r="I13579">
        <v>572.483304577436</v>
      </c>
    </row>
    <row r="13580" spans="1:9" x14ac:dyDescent="0.25">
      <c r="A13580" t="s">
        <v>90</v>
      </c>
      <c r="B13580">
        <v>2002</v>
      </c>
      <c r="C13580">
        <v>6</v>
      </c>
      <c r="D13580">
        <v>690.90980795681196</v>
      </c>
      <c r="E13580">
        <v>1995.2864237731201</v>
      </c>
      <c r="F13580">
        <v>69.799639356503903</v>
      </c>
      <c r="G13580">
        <v>30.384700132108598</v>
      </c>
      <c r="H13580">
        <v>329.32670447103101</v>
      </c>
      <c r="I13580">
        <v>564.74984879113197</v>
      </c>
    </row>
    <row r="13581" spans="1:9" x14ac:dyDescent="0.25">
      <c r="A13581" t="s">
        <v>90</v>
      </c>
      <c r="B13581">
        <v>2002</v>
      </c>
      <c r="C13581">
        <v>7</v>
      </c>
      <c r="D13581">
        <v>586.26229986480803</v>
      </c>
      <c r="E13581">
        <v>1837.63818818863</v>
      </c>
      <c r="F13581">
        <v>38.982314367194498</v>
      </c>
      <c r="G13581">
        <v>17.769744702276402</v>
      </c>
      <c r="H13581">
        <v>110.435105655721</v>
      </c>
      <c r="I13581">
        <v>416.20026341978098</v>
      </c>
    </row>
    <row r="13582" spans="1:9" x14ac:dyDescent="0.25">
      <c r="A13582" t="s">
        <v>90</v>
      </c>
      <c r="B13582">
        <v>2002</v>
      </c>
      <c r="C13582">
        <v>8</v>
      </c>
      <c r="D13582">
        <v>421.11656014649401</v>
      </c>
      <c r="E13582">
        <v>1915.54242004364</v>
      </c>
      <c r="F13582">
        <v>84.981357525424897</v>
      </c>
      <c r="G13582">
        <v>37.858020001996401</v>
      </c>
      <c r="H13582">
        <v>453.090996987143</v>
      </c>
      <c r="I13582">
        <v>329.33540395129199</v>
      </c>
    </row>
    <row r="13583" spans="1:9" x14ac:dyDescent="0.25">
      <c r="A13583" t="s">
        <v>90</v>
      </c>
      <c r="B13583">
        <v>2002</v>
      </c>
      <c r="C13583">
        <v>9</v>
      </c>
      <c r="D13583">
        <v>312.39628911328202</v>
      </c>
      <c r="E13583">
        <v>2147.3278944224498</v>
      </c>
      <c r="F13583">
        <v>184.415303669894</v>
      </c>
      <c r="G13583">
        <v>81.306513515703202</v>
      </c>
      <c r="H13583">
        <v>467.29340409947997</v>
      </c>
      <c r="I13583">
        <v>309.11083188861897</v>
      </c>
    </row>
    <row r="13584" spans="1:9" x14ac:dyDescent="0.25">
      <c r="A13584" t="s">
        <v>90</v>
      </c>
      <c r="B13584">
        <v>2002</v>
      </c>
      <c r="C13584">
        <v>10</v>
      </c>
      <c r="D13584">
        <v>278.34390513318198</v>
      </c>
      <c r="E13584">
        <v>2161.6991768627199</v>
      </c>
      <c r="F13584">
        <v>522.17611034164599</v>
      </c>
      <c r="G13584">
        <v>228.65791622885899</v>
      </c>
      <c r="H13584">
        <v>930.09340153170797</v>
      </c>
      <c r="I13584">
        <v>283.32709340987202</v>
      </c>
    </row>
    <row r="13585" spans="1:9" x14ac:dyDescent="0.25">
      <c r="A13585" t="s">
        <v>90</v>
      </c>
      <c r="B13585">
        <v>2002</v>
      </c>
      <c r="C13585">
        <v>11</v>
      </c>
      <c r="D13585">
        <v>252.13554248031701</v>
      </c>
      <c r="E13585">
        <v>2177.17642898857</v>
      </c>
      <c r="F13585">
        <v>621.70694455544003</v>
      </c>
      <c r="G13585">
        <v>270.36044711078603</v>
      </c>
      <c r="H13585">
        <v>1234.1810713146399</v>
      </c>
      <c r="I13585">
        <v>257.34456826824203</v>
      </c>
    </row>
    <row r="13586" spans="1:9" x14ac:dyDescent="0.25">
      <c r="A13586" t="s">
        <v>90</v>
      </c>
      <c r="B13586">
        <v>2002</v>
      </c>
      <c r="C13586">
        <v>12</v>
      </c>
      <c r="D13586">
        <v>316.26791272359998</v>
      </c>
      <c r="E13586">
        <v>2223.4868482653801</v>
      </c>
      <c r="F13586">
        <v>312.46253019044701</v>
      </c>
      <c r="G13586">
        <v>134.957332375807</v>
      </c>
      <c r="H13586">
        <v>589.81045162571297</v>
      </c>
      <c r="I13586">
        <v>313.73660284584997</v>
      </c>
    </row>
    <row r="13587" spans="1:9" x14ac:dyDescent="0.25">
      <c r="A13587" t="s">
        <v>90</v>
      </c>
      <c r="B13587">
        <v>2003</v>
      </c>
      <c r="C13587">
        <v>1</v>
      </c>
      <c r="D13587">
        <v>399.655593190552</v>
      </c>
      <c r="E13587">
        <v>2178.87354152443</v>
      </c>
      <c r="F13587">
        <v>355.49176698873202</v>
      </c>
      <c r="G13587">
        <v>154.41646390963001</v>
      </c>
      <c r="H13587">
        <v>620.01959934168804</v>
      </c>
      <c r="I13587">
        <v>366.94743544608099</v>
      </c>
    </row>
    <row r="13588" spans="1:9" x14ac:dyDescent="0.25">
      <c r="A13588" t="s">
        <v>90</v>
      </c>
      <c r="B13588">
        <v>2003</v>
      </c>
      <c r="C13588">
        <v>2</v>
      </c>
      <c r="D13588">
        <v>458.19144339479499</v>
      </c>
      <c r="E13588">
        <v>2116.6842428160899</v>
      </c>
      <c r="F13588">
        <v>41.273796929033999</v>
      </c>
      <c r="G13588">
        <v>18.5231268741272</v>
      </c>
      <c r="H13588">
        <v>120.56097194717699</v>
      </c>
      <c r="I13588">
        <v>387.69858974377598</v>
      </c>
    </row>
    <row r="13589" spans="1:9" x14ac:dyDescent="0.25">
      <c r="A13589" t="s">
        <v>90</v>
      </c>
      <c r="B13589">
        <v>2003</v>
      </c>
      <c r="C13589">
        <v>3</v>
      </c>
      <c r="D13589">
        <v>660.59437083091802</v>
      </c>
      <c r="E13589">
        <v>1948.10526610069</v>
      </c>
      <c r="F13589">
        <v>43.518051231275201</v>
      </c>
      <c r="G13589">
        <v>19.3839304235598</v>
      </c>
      <c r="H13589">
        <v>73.041887576360097</v>
      </c>
      <c r="I13589">
        <v>479.37179016738003</v>
      </c>
    </row>
    <row r="13590" spans="1:9" x14ac:dyDescent="0.25">
      <c r="A13590" t="s">
        <v>90</v>
      </c>
      <c r="B13590">
        <v>2003</v>
      </c>
      <c r="C13590">
        <v>4</v>
      </c>
      <c r="D13590">
        <v>678.30094824969296</v>
      </c>
      <c r="E13590">
        <v>1926.02350282677</v>
      </c>
      <c r="F13590">
        <v>91.252511890318402</v>
      </c>
      <c r="G13590">
        <v>38.372441947579901</v>
      </c>
      <c r="H13590">
        <v>392.77317235336699</v>
      </c>
      <c r="I13590">
        <v>492.12963275946601</v>
      </c>
    </row>
    <row r="13591" spans="1:9" x14ac:dyDescent="0.25">
      <c r="A13591" t="s">
        <v>90</v>
      </c>
      <c r="B13591">
        <v>2003</v>
      </c>
      <c r="C13591">
        <v>5</v>
      </c>
      <c r="D13591">
        <v>791.22617725075497</v>
      </c>
      <c r="E13591">
        <v>1755.39477943001</v>
      </c>
      <c r="F13591">
        <v>34.366919598652501</v>
      </c>
      <c r="G13591">
        <v>15.442434959199399</v>
      </c>
      <c r="H13591">
        <v>53.243901072233903</v>
      </c>
      <c r="I13591">
        <v>478.43967331018501</v>
      </c>
    </row>
    <row r="13592" spans="1:9" x14ac:dyDescent="0.25">
      <c r="A13592" t="s">
        <v>90</v>
      </c>
      <c r="B13592">
        <v>2003</v>
      </c>
      <c r="C13592">
        <v>6</v>
      </c>
      <c r="D13592">
        <v>803.45857321500603</v>
      </c>
      <c r="E13592">
        <v>1615.40116873894</v>
      </c>
      <c r="F13592">
        <v>37.205482804023802</v>
      </c>
      <c r="G13592">
        <v>16.811100908180801</v>
      </c>
      <c r="H13592">
        <v>3.63643387211591</v>
      </c>
      <c r="I13592">
        <v>354.135854910197</v>
      </c>
    </row>
    <row r="13593" spans="1:9" x14ac:dyDescent="0.25">
      <c r="A13593" t="s">
        <v>90</v>
      </c>
      <c r="B13593">
        <v>2003</v>
      </c>
      <c r="C13593">
        <v>7</v>
      </c>
      <c r="D13593">
        <v>672.18077793252201</v>
      </c>
      <c r="E13593">
        <v>1551.1521415621201</v>
      </c>
      <c r="F13593">
        <v>42.6108566286129</v>
      </c>
      <c r="G13593">
        <v>19.4032986315645</v>
      </c>
      <c r="H13593">
        <v>3.9081890123552099</v>
      </c>
      <c r="I13593">
        <v>241.38300446089701</v>
      </c>
    </row>
    <row r="13594" spans="1:9" x14ac:dyDescent="0.25">
      <c r="A13594" t="s">
        <v>90</v>
      </c>
      <c r="B13594">
        <v>2003</v>
      </c>
      <c r="C13594">
        <v>8</v>
      </c>
      <c r="D13594">
        <v>557.88796323644601</v>
      </c>
      <c r="E13594">
        <v>1583.6179101115399</v>
      </c>
      <c r="F13594">
        <v>52.509686226782797</v>
      </c>
      <c r="G13594">
        <v>24.268444444723801</v>
      </c>
      <c r="H13594">
        <v>170.906897771015</v>
      </c>
      <c r="I13594">
        <v>221.58338324518701</v>
      </c>
    </row>
    <row r="13595" spans="1:9" x14ac:dyDescent="0.25">
      <c r="A13595" t="s">
        <v>90</v>
      </c>
      <c r="B13595">
        <v>2003</v>
      </c>
      <c r="C13595">
        <v>9</v>
      </c>
      <c r="D13595">
        <v>347.81418419663203</v>
      </c>
      <c r="E13595">
        <v>1804.5112916621399</v>
      </c>
      <c r="F13595">
        <v>55.815497448250099</v>
      </c>
      <c r="G13595">
        <v>25.923823229230401</v>
      </c>
      <c r="H13595">
        <v>290.600304668962</v>
      </c>
      <c r="I13595">
        <v>231.87163302082101</v>
      </c>
    </row>
    <row r="13596" spans="1:9" x14ac:dyDescent="0.25">
      <c r="A13596" t="s">
        <v>90</v>
      </c>
      <c r="B13596">
        <v>2003</v>
      </c>
      <c r="C13596">
        <v>10</v>
      </c>
      <c r="D13596">
        <v>248.016121705101</v>
      </c>
      <c r="E13596">
        <v>2120.0664544430501</v>
      </c>
      <c r="F13596">
        <v>566.54860914566098</v>
      </c>
      <c r="G13596">
        <v>243.71089484576001</v>
      </c>
      <c r="H13596">
        <v>1147.95136191854</v>
      </c>
      <c r="I13596">
        <v>226.51843292656901</v>
      </c>
    </row>
    <row r="13597" spans="1:9" x14ac:dyDescent="0.25">
      <c r="A13597" t="s">
        <v>90</v>
      </c>
      <c r="B13597">
        <v>2003</v>
      </c>
      <c r="C13597">
        <v>11</v>
      </c>
      <c r="D13597">
        <v>283.66440039768798</v>
      </c>
      <c r="E13597">
        <v>2200.1013808380098</v>
      </c>
      <c r="F13597">
        <v>557.80876724024802</v>
      </c>
      <c r="G13597">
        <v>241.96212254686799</v>
      </c>
      <c r="H13597">
        <v>1027.1314474267699</v>
      </c>
      <c r="I13597">
        <v>264.95370914842601</v>
      </c>
    </row>
    <row r="13598" spans="1:9" x14ac:dyDescent="0.25">
      <c r="A13598" t="s">
        <v>90</v>
      </c>
      <c r="B13598">
        <v>2003</v>
      </c>
      <c r="C13598">
        <v>12</v>
      </c>
      <c r="D13598">
        <v>343.71764051666503</v>
      </c>
      <c r="E13598">
        <v>2218.37609616394</v>
      </c>
      <c r="F13598">
        <v>370.67111436553699</v>
      </c>
      <c r="G13598">
        <v>159.97316611596</v>
      </c>
      <c r="H13598">
        <v>793.53351697428798</v>
      </c>
      <c r="I13598">
        <v>311.909277267584</v>
      </c>
    </row>
    <row r="13599" spans="1:9" x14ac:dyDescent="0.25">
      <c r="A13599" t="s">
        <v>90</v>
      </c>
      <c r="B13599">
        <v>2004</v>
      </c>
      <c r="C13599">
        <v>1</v>
      </c>
      <c r="D13599">
        <v>389.84554935181001</v>
      </c>
      <c r="E13599">
        <v>2223.8236970643602</v>
      </c>
      <c r="F13599">
        <v>348.33812255883697</v>
      </c>
      <c r="G13599">
        <v>150.63000597096601</v>
      </c>
      <c r="H13599">
        <v>653.39249576539203</v>
      </c>
      <c r="I13599">
        <v>344.35976126998003</v>
      </c>
    </row>
    <row r="13600" spans="1:9" x14ac:dyDescent="0.25">
      <c r="A13600" t="s">
        <v>90</v>
      </c>
      <c r="B13600">
        <v>2004</v>
      </c>
      <c r="C13600">
        <v>2</v>
      </c>
      <c r="D13600">
        <v>451.50643635708599</v>
      </c>
      <c r="E13600">
        <v>2177.0817018899502</v>
      </c>
      <c r="F13600">
        <v>233.47968743283599</v>
      </c>
      <c r="G13600">
        <v>99.494652702913896</v>
      </c>
      <c r="H13600">
        <v>519.52752256362999</v>
      </c>
      <c r="I13600">
        <v>379.53717482750898</v>
      </c>
    </row>
    <row r="13601" spans="1:9" x14ac:dyDescent="0.25">
      <c r="A13601" t="s">
        <v>90</v>
      </c>
      <c r="B13601">
        <v>2004</v>
      </c>
      <c r="C13601">
        <v>3</v>
      </c>
      <c r="D13601">
        <v>577.08135858138303</v>
      </c>
      <c r="E13601">
        <v>2185.3522411241102</v>
      </c>
      <c r="F13601">
        <v>85.414991037456403</v>
      </c>
      <c r="G13601">
        <v>37.705283548302397</v>
      </c>
      <c r="H13601">
        <v>252.04960319477601</v>
      </c>
      <c r="I13601">
        <v>491.37027798203002</v>
      </c>
    </row>
    <row r="13602" spans="1:9" x14ac:dyDescent="0.25">
      <c r="A13602" t="s">
        <v>90</v>
      </c>
      <c r="B13602">
        <v>2004</v>
      </c>
      <c r="C13602">
        <v>4</v>
      </c>
      <c r="D13602">
        <v>583.81017756243295</v>
      </c>
      <c r="E13602">
        <v>2165.2721079156499</v>
      </c>
      <c r="F13602">
        <v>268.06946859344703</v>
      </c>
      <c r="G13602">
        <v>116.12846203405699</v>
      </c>
      <c r="H13602">
        <v>708.10851788807997</v>
      </c>
      <c r="I13602">
        <v>500.85648208602402</v>
      </c>
    </row>
    <row r="13603" spans="1:9" x14ac:dyDescent="0.25">
      <c r="A13603" t="s">
        <v>90</v>
      </c>
      <c r="B13603">
        <v>2004</v>
      </c>
      <c r="C13603">
        <v>5</v>
      </c>
      <c r="D13603">
        <v>654.23687990692702</v>
      </c>
      <c r="E13603">
        <v>2129.9416009323099</v>
      </c>
      <c r="F13603">
        <v>237.70967136564099</v>
      </c>
      <c r="G13603">
        <v>104.554789272091</v>
      </c>
      <c r="H13603">
        <v>552.79426220173605</v>
      </c>
      <c r="I13603">
        <v>562.07506271443299</v>
      </c>
    </row>
    <row r="13604" spans="1:9" x14ac:dyDescent="0.25">
      <c r="A13604" t="s">
        <v>90</v>
      </c>
      <c r="B13604">
        <v>2004</v>
      </c>
      <c r="C13604">
        <v>6</v>
      </c>
      <c r="D13604">
        <v>694.31834499217803</v>
      </c>
      <c r="E13604">
        <v>1894.6464724759701</v>
      </c>
      <c r="F13604">
        <v>40.3156764849615</v>
      </c>
      <c r="G13604">
        <v>18.342597755313601</v>
      </c>
      <c r="H13604">
        <v>83.349254429217595</v>
      </c>
      <c r="I13604">
        <v>493.39472483374101</v>
      </c>
    </row>
    <row r="13605" spans="1:9" x14ac:dyDescent="0.25">
      <c r="A13605" t="s">
        <v>90</v>
      </c>
      <c r="B13605">
        <v>2004</v>
      </c>
      <c r="C13605">
        <v>7</v>
      </c>
      <c r="D13605">
        <v>656.41918987284203</v>
      </c>
      <c r="E13605">
        <v>1708.3185434715299</v>
      </c>
      <c r="F13605">
        <v>42.691809966681902</v>
      </c>
      <c r="G13605">
        <v>19.465613514025499</v>
      </c>
      <c r="H13605">
        <v>5.4403761170208504</v>
      </c>
      <c r="I13605">
        <v>360.50072215367402</v>
      </c>
    </row>
    <row r="13606" spans="1:9" x14ac:dyDescent="0.25">
      <c r="A13606" t="s">
        <v>90</v>
      </c>
      <c r="B13606">
        <v>2004</v>
      </c>
      <c r="C13606">
        <v>8</v>
      </c>
      <c r="D13606">
        <v>483.571918011013</v>
      </c>
      <c r="E13606">
        <v>1739.33714642311</v>
      </c>
      <c r="F13606">
        <v>52.022078402086201</v>
      </c>
      <c r="G13606">
        <v>24.0164857966551</v>
      </c>
      <c r="H13606">
        <v>152.25366195369801</v>
      </c>
      <c r="I13606">
        <v>286.43828009852399</v>
      </c>
    </row>
    <row r="13607" spans="1:9" x14ac:dyDescent="0.25">
      <c r="A13607" t="s">
        <v>90</v>
      </c>
      <c r="B13607">
        <v>2004</v>
      </c>
      <c r="C13607">
        <v>9</v>
      </c>
      <c r="D13607">
        <v>367.00381114539903</v>
      </c>
      <c r="E13607">
        <v>1813.00419420311</v>
      </c>
      <c r="F13607">
        <v>48.336627841054799</v>
      </c>
      <c r="G13607">
        <v>22.185374825932801</v>
      </c>
      <c r="H13607">
        <v>199.54239175140299</v>
      </c>
      <c r="I13607">
        <v>241.37184347367301</v>
      </c>
    </row>
    <row r="13608" spans="1:9" x14ac:dyDescent="0.25">
      <c r="A13608" t="s">
        <v>90</v>
      </c>
      <c r="B13608">
        <v>2004</v>
      </c>
      <c r="C13608">
        <v>10</v>
      </c>
      <c r="D13608">
        <v>294.262706084326</v>
      </c>
      <c r="E13608">
        <v>2061.1114129068001</v>
      </c>
      <c r="F13608">
        <v>408.75969418622901</v>
      </c>
      <c r="G13608">
        <v>175.402862490156</v>
      </c>
      <c r="H13608">
        <v>992.61221889092701</v>
      </c>
      <c r="I13608">
        <v>247.52516316530199</v>
      </c>
    </row>
    <row r="13609" spans="1:9" x14ac:dyDescent="0.25">
      <c r="A13609" t="s">
        <v>90</v>
      </c>
      <c r="B13609">
        <v>2004</v>
      </c>
      <c r="C13609">
        <v>11</v>
      </c>
      <c r="D13609">
        <v>284.66594286396003</v>
      </c>
      <c r="E13609">
        <v>2228.3648561515802</v>
      </c>
      <c r="F13609">
        <v>274.56822166384597</v>
      </c>
      <c r="G13609">
        <v>120.242097627604</v>
      </c>
      <c r="H13609">
        <v>411.98316362050701</v>
      </c>
      <c r="I13609">
        <v>269.585345832825</v>
      </c>
    </row>
    <row r="13610" spans="1:9" x14ac:dyDescent="0.25">
      <c r="A13610" t="s">
        <v>90</v>
      </c>
      <c r="B13610">
        <v>2004</v>
      </c>
      <c r="C13610">
        <v>12</v>
      </c>
      <c r="D13610">
        <v>338.72656792664202</v>
      </c>
      <c r="E13610">
        <v>2233.4674825534098</v>
      </c>
      <c r="F13610">
        <v>486.88403367631997</v>
      </c>
      <c r="G13610">
        <v>213.37988720924</v>
      </c>
      <c r="H13610">
        <v>966.57373407112198</v>
      </c>
      <c r="I13610">
        <v>311.40717073003299</v>
      </c>
    </row>
    <row r="13611" spans="1:9" x14ac:dyDescent="0.25">
      <c r="A13611" t="s">
        <v>90</v>
      </c>
      <c r="B13611">
        <v>2005</v>
      </c>
      <c r="C13611">
        <v>1</v>
      </c>
      <c r="D13611">
        <v>420.19832131529802</v>
      </c>
      <c r="E13611">
        <v>2168.0646955400098</v>
      </c>
      <c r="F13611">
        <v>97.751405746265604</v>
      </c>
      <c r="G13611">
        <v>42.1848940633853</v>
      </c>
      <c r="H13611">
        <v>235.553051444696</v>
      </c>
      <c r="I13611">
        <v>356.76415258298903</v>
      </c>
    </row>
    <row r="13612" spans="1:9" x14ac:dyDescent="0.25">
      <c r="A13612" t="s">
        <v>90</v>
      </c>
      <c r="B13612">
        <v>2005</v>
      </c>
      <c r="C13612">
        <v>2</v>
      </c>
      <c r="D13612">
        <v>416.77594893450998</v>
      </c>
      <c r="E13612">
        <v>2156.8726309994499</v>
      </c>
      <c r="F13612">
        <v>84.007044682197005</v>
      </c>
      <c r="G13612">
        <v>36.352641963355403</v>
      </c>
      <c r="H13612">
        <v>203.824442791179</v>
      </c>
      <c r="I13612">
        <v>346.19475088648801</v>
      </c>
    </row>
    <row r="13613" spans="1:9" x14ac:dyDescent="0.25">
      <c r="A13613" t="s">
        <v>90</v>
      </c>
      <c r="B13613">
        <v>2005</v>
      </c>
      <c r="C13613">
        <v>3</v>
      </c>
      <c r="D13613">
        <v>602.85276543156499</v>
      </c>
      <c r="E13613">
        <v>2130.0790256771802</v>
      </c>
      <c r="F13613">
        <v>99.195378827230897</v>
      </c>
      <c r="G13613">
        <v>43.481129386687698</v>
      </c>
      <c r="H13613">
        <v>291.37213922682503</v>
      </c>
      <c r="I13613">
        <v>491.13570480386198</v>
      </c>
    </row>
    <row r="13614" spans="1:9" x14ac:dyDescent="0.25">
      <c r="A13614" t="s">
        <v>90</v>
      </c>
      <c r="B13614">
        <v>2005</v>
      </c>
      <c r="C13614">
        <v>4</v>
      </c>
      <c r="D13614">
        <v>627.18913956562199</v>
      </c>
      <c r="E13614">
        <v>2068.0637611652401</v>
      </c>
      <c r="F13614">
        <v>189.09498226437901</v>
      </c>
      <c r="G13614">
        <v>80.288923377749498</v>
      </c>
      <c r="H13614">
        <v>454.34988581515501</v>
      </c>
      <c r="I13614">
        <v>499.880938034677</v>
      </c>
    </row>
    <row r="13615" spans="1:9" x14ac:dyDescent="0.25">
      <c r="A13615" t="s">
        <v>90</v>
      </c>
      <c r="B13615">
        <v>2005</v>
      </c>
      <c r="C13615">
        <v>5</v>
      </c>
      <c r="D13615">
        <v>768.77017797156498</v>
      </c>
      <c r="E13615">
        <v>1956.05403639313</v>
      </c>
      <c r="F13615">
        <v>45.6857082735416</v>
      </c>
      <c r="G13615">
        <v>20.9487295365496</v>
      </c>
      <c r="H13615">
        <v>274.57813429283999</v>
      </c>
      <c r="I13615">
        <v>570.43642347953801</v>
      </c>
    </row>
    <row r="13616" spans="1:9" x14ac:dyDescent="0.25">
      <c r="A13616" t="s">
        <v>90</v>
      </c>
      <c r="B13616">
        <v>2005</v>
      </c>
      <c r="C13616">
        <v>6</v>
      </c>
      <c r="D13616">
        <v>714.03716800411496</v>
      </c>
      <c r="E13616">
        <v>1838.0234444345101</v>
      </c>
      <c r="F13616">
        <v>37.062635678413201</v>
      </c>
      <c r="G13616">
        <v>16.698985908672</v>
      </c>
      <c r="H13616">
        <v>81.258833705394196</v>
      </c>
      <c r="I13616">
        <v>475.90140857613102</v>
      </c>
    </row>
    <row r="13617" spans="1:9" x14ac:dyDescent="0.25">
      <c r="A13617" t="s">
        <v>90</v>
      </c>
      <c r="B13617">
        <v>2005</v>
      </c>
      <c r="C13617">
        <v>7</v>
      </c>
      <c r="D13617">
        <v>627.94307783074805</v>
      </c>
      <c r="E13617">
        <v>1707.86242748939</v>
      </c>
      <c r="F13617">
        <v>43.070469954110401</v>
      </c>
      <c r="G13617">
        <v>19.6429161029676</v>
      </c>
      <c r="H13617">
        <v>47.3257931996202</v>
      </c>
      <c r="I13617">
        <v>346.17452064988203</v>
      </c>
    </row>
    <row r="13618" spans="1:9" x14ac:dyDescent="0.25">
      <c r="A13618" t="s">
        <v>90</v>
      </c>
      <c r="B13618">
        <v>2005</v>
      </c>
      <c r="C13618">
        <v>8</v>
      </c>
      <c r="D13618">
        <v>456.46463465108201</v>
      </c>
      <c r="E13618">
        <v>1710.0411122836299</v>
      </c>
      <c r="F13618">
        <v>49.9530452326226</v>
      </c>
      <c r="G13618">
        <v>22.995998048536102</v>
      </c>
      <c r="H13618">
        <v>152.24582631478401</v>
      </c>
      <c r="I13618">
        <v>253.722498116536</v>
      </c>
    </row>
    <row r="13619" spans="1:9" x14ac:dyDescent="0.25">
      <c r="A13619" t="s">
        <v>90</v>
      </c>
      <c r="B13619">
        <v>2005</v>
      </c>
      <c r="C13619">
        <v>9</v>
      </c>
      <c r="D13619">
        <v>322.00562813827003</v>
      </c>
      <c r="E13619">
        <v>1982.32792602989</v>
      </c>
      <c r="F13619">
        <v>111.646634506561</v>
      </c>
      <c r="G13619">
        <v>48.879308905126102</v>
      </c>
      <c r="H13619">
        <v>447.20636743564103</v>
      </c>
      <c r="I13619">
        <v>254.71279292323601</v>
      </c>
    </row>
    <row r="13620" spans="1:9" x14ac:dyDescent="0.25">
      <c r="A13620" t="s">
        <v>90</v>
      </c>
      <c r="B13620">
        <v>2005</v>
      </c>
      <c r="C13620">
        <v>10</v>
      </c>
      <c r="D13620">
        <v>298.57444902309999</v>
      </c>
      <c r="E13620">
        <v>2105.4511937956199</v>
      </c>
      <c r="F13620">
        <v>221.41512022272701</v>
      </c>
      <c r="G13620">
        <v>95.195768823820302</v>
      </c>
      <c r="H13620">
        <v>323.95003761327399</v>
      </c>
      <c r="I13620">
        <v>265.87519148744599</v>
      </c>
    </row>
    <row r="13621" spans="1:9" x14ac:dyDescent="0.25">
      <c r="A13621" t="s">
        <v>90</v>
      </c>
      <c r="B13621">
        <v>2005</v>
      </c>
      <c r="C13621">
        <v>11</v>
      </c>
      <c r="D13621">
        <v>287.16250272763199</v>
      </c>
      <c r="E13621">
        <v>2164.49387197647</v>
      </c>
      <c r="F13621">
        <v>350.66046753276402</v>
      </c>
      <c r="G13621">
        <v>153.21154457283001</v>
      </c>
      <c r="H13621">
        <v>779.77062009292501</v>
      </c>
      <c r="I13621">
        <v>259.35357761084498</v>
      </c>
    </row>
    <row r="13622" spans="1:9" x14ac:dyDescent="0.25">
      <c r="A13622" t="s">
        <v>90</v>
      </c>
      <c r="B13622">
        <v>2005</v>
      </c>
      <c r="C13622">
        <v>12</v>
      </c>
      <c r="D13622">
        <v>303.00011794442599</v>
      </c>
      <c r="E13622">
        <v>2214.7440020312501</v>
      </c>
      <c r="F13622">
        <v>371.49416600868199</v>
      </c>
      <c r="G13622">
        <v>160.965034207028</v>
      </c>
      <c r="H13622">
        <v>693.55564183007903</v>
      </c>
      <c r="I13622">
        <v>278.29145512323402</v>
      </c>
    </row>
    <row r="13623" spans="1:9" x14ac:dyDescent="0.25">
      <c r="A13623" t="s">
        <v>90</v>
      </c>
      <c r="B13623">
        <v>2006</v>
      </c>
      <c r="C13623">
        <v>1</v>
      </c>
      <c r="D13623">
        <v>411.15399020734702</v>
      </c>
      <c r="E13623">
        <v>2147.64920381516</v>
      </c>
      <c r="F13623">
        <v>169.17909755894601</v>
      </c>
      <c r="G13623">
        <v>73.642014133044796</v>
      </c>
      <c r="H13623">
        <v>298.37955350146302</v>
      </c>
      <c r="I13623">
        <v>344.74938083122697</v>
      </c>
    </row>
    <row r="13624" spans="1:9" x14ac:dyDescent="0.25">
      <c r="A13624" t="s">
        <v>90</v>
      </c>
      <c r="B13624">
        <v>2006</v>
      </c>
      <c r="C13624">
        <v>2</v>
      </c>
      <c r="D13624">
        <v>470.10454358376097</v>
      </c>
      <c r="E13624">
        <v>2144.4301612818899</v>
      </c>
      <c r="F13624">
        <v>123.070458933837</v>
      </c>
      <c r="G13624">
        <v>52.5148066620295</v>
      </c>
      <c r="H13624">
        <v>348.30287593811403</v>
      </c>
      <c r="I13624">
        <v>382.77405807667799</v>
      </c>
    </row>
    <row r="13625" spans="1:9" x14ac:dyDescent="0.25">
      <c r="A13625" t="s">
        <v>90</v>
      </c>
      <c r="B13625">
        <v>2006</v>
      </c>
      <c r="C13625">
        <v>3</v>
      </c>
      <c r="D13625">
        <v>563.04508631122701</v>
      </c>
      <c r="E13625">
        <v>2188.2172383392299</v>
      </c>
      <c r="F13625">
        <v>181.01180108683101</v>
      </c>
      <c r="G13625">
        <v>77.911871258340497</v>
      </c>
      <c r="H13625">
        <v>448.95335074087097</v>
      </c>
      <c r="I13625">
        <v>478.439021378002</v>
      </c>
    </row>
    <row r="13626" spans="1:9" x14ac:dyDescent="0.25">
      <c r="A13626" t="s">
        <v>90</v>
      </c>
      <c r="B13626">
        <v>2006</v>
      </c>
      <c r="C13626">
        <v>4</v>
      </c>
      <c r="D13626">
        <v>698.31744297650903</v>
      </c>
      <c r="E13626">
        <v>1999.3159393915601</v>
      </c>
      <c r="F13626">
        <v>42.084773987456899</v>
      </c>
      <c r="G13626">
        <v>19.209041923299299</v>
      </c>
      <c r="H13626">
        <v>98.269976813871295</v>
      </c>
      <c r="I13626">
        <v>523.60752792824701</v>
      </c>
    </row>
    <row r="13627" spans="1:9" x14ac:dyDescent="0.25">
      <c r="A13627" t="s">
        <v>90</v>
      </c>
      <c r="B13627">
        <v>2006</v>
      </c>
      <c r="C13627">
        <v>5</v>
      </c>
      <c r="D13627">
        <v>770.34067217342795</v>
      </c>
      <c r="E13627">
        <v>1817.18590853348</v>
      </c>
      <c r="F13627">
        <v>41.3211189305228</v>
      </c>
      <c r="G13627">
        <v>18.7669924056956</v>
      </c>
      <c r="H13627">
        <v>74.331692417727197</v>
      </c>
      <c r="I13627">
        <v>488.74753965405</v>
      </c>
    </row>
    <row r="13628" spans="1:9" x14ac:dyDescent="0.25">
      <c r="A13628" t="s">
        <v>90</v>
      </c>
      <c r="B13628">
        <v>2006</v>
      </c>
      <c r="C13628">
        <v>6</v>
      </c>
      <c r="D13628">
        <v>724.49563125971702</v>
      </c>
      <c r="E13628">
        <v>1703.00616099014</v>
      </c>
      <c r="F13628">
        <v>39.380292114938797</v>
      </c>
      <c r="G13628">
        <v>17.859566593591499</v>
      </c>
      <c r="H13628">
        <v>50.436129127597802</v>
      </c>
      <c r="I13628">
        <v>387.43294178263699</v>
      </c>
    </row>
    <row r="13629" spans="1:9" x14ac:dyDescent="0.25">
      <c r="A13629" t="s">
        <v>90</v>
      </c>
      <c r="B13629">
        <v>2006</v>
      </c>
      <c r="C13629">
        <v>7</v>
      </c>
      <c r="D13629">
        <v>696.66552632268599</v>
      </c>
      <c r="E13629">
        <v>1611.89431086792</v>
      </c>
      <c r="F13629">
        <v>42.535970410173299</v>
      </c>
      <c r="G13629">
        <v>19.3965378939658</v>
      </c>
      <c r="H13629">
        <v>110.195127791026</v>
      </c>
      <c r="I13629">
        <v>302.01259157925102</v>
      </c>
    </row>
    <row r="13630" spans="1:9" x14ac:dyDescent="0.25">
      <c r="A13630" t="s">
        <v>90</v>
      </c>
      <c r="B13630">
        <v>2006</v>
      </c>
      <c r="C13630">
        <v>8</v>
      </c>
      <c r="D13630">
        <v>433.23263843287202</v>
      </c>
      <c r="E13630">
        <v>1737.9903670093499</v>
      </c>
      <c r="F13630">
        <v>47.369654903285799</v>
      </c>
      <c r="G13630">
        <v>21.757609112851899</v>
      </c>
      <c r="H13630">
        <v>165.96090429351599</v>
      </c>
      <c r="I13630">
        <v>256.03949779496702</v>
      </c>
    </row>
    <row r="13631" spans="1:9" x14ac:dyDescent="0.25">
      <c r="A13631" t="s">
        <v>90</v>
      </c>
      <c r="B13631">
        <v>2006</v>
      </c>
      <c r="C13631">
        <v>9</v>
      </c>
      <c r="D13631">
        <v>338.97557570964602</v>
      </c>
      <c r="E13631">
        <v>1957.5222748316201</v>
      </c>
      <c r="F13631">
        <v>239.39692558452001</v>
      </c>
      <c r="G13631">
        <v>103.647568445139</v>
      </c>
      <c r="H13631">
        <v>711.24371019087505</v>
      </c>
      <c r="I13631">
        <v>258.08226981457199</v>
      </c>
    </row>
    <row r="13632" spans="1:9" x14ac:dyDescent="0.25">
      <c r="A13632" t="s">
        <v>90</v>
      </c>
      <c r="B13632">
        <v>2006</v>
      </c>
      <c r="C13632">
        <v>10</v>
      </c>
      <c r="D13632">
        <v>324.04711253544298</v>
      </c>
      <c r="E13632">
        <v>2128.0204308840898</v>
      </c>
      <c r="F13632">
        <v>149.524150698417</v>
      </c>
      <c r="G13632">
        <v>65.333104851161906</v>
      </c>
      <c r="H13632">
        <v>334.14641088455397</v>
      </c>
      <c r="I13632">
        <v>291.025749540768</v>
      </c>
    </row>
    <row r="13633" spans="1:9" x14ac:dyDescent="0.25">
      <c r="A13633" t="s">
        <v>90</v>
      </c>
      <c r="B13633">
        <v>2006</v>
      </c>
      <c r="C13633">
        <v>11</v>
      </c>
      <c r="D13633">
        <v>324.65652032768202</v>
      </c>
      <c r="E13633">
        <v>2159.2179613517701</v>
      </c>
      <c r="F13633">
        <v>188.080628691177</v>
      </c>
      <c r="G13633">
        <v>81.763992692572998</v>
      </c>
      <c r="H13633">
        <v>291.31043961710401</v>
      </c>
      <c r="I13633">
        <v>290.98262836422401</v>
      </c>
    </row>
    <row r="13634" spans="1:9" x14ac:dyDescent="0.25">
      <c r="A13634" t="s">
        <v>90</v>
      </c>
      <c r="B13634">
        <v>2006</v>
      </c>
      <c r="C13634">
        <v>12</v>
      </c>
      <c r="D13634">
        <v>391.59042713257298</v>
      </c>
      <c r="E13634">
        <v>2091.2449256967202</v>
      </c>
      <c r="F13634">
        <v>310.46916213554402</v>
      </c>
      <c r="G13634">
        <v>132.56693603443799</v>
      </c>
      <c r="H13634">
        <v>553.21240115297496</v>
      </c>
      <c r="I13634">
        <v>323.53211138234599</v>
      </c>
    </row>
    <row r="13635" spans="1:9" x14ac:dyDescent="0.25">
      <c r="A13635" t="s">
        <v>90</v>
      </c>
      <c r="B13635">
        <v>2007</v>
      </c>
      <c r="C13635">
        <v>1</v>
      </c>
      <c r="D13635">
        <v>469.08467485371898</v>
      </c>
      <c r="E13635">
        <v>2080.1679561667602</v>
      </c>
      <c r="F13635">
        <v>175.42553805300301</v>
      </c>
      <c r="G13635">
        <v>74.463730718175299</v>
      </c>
      <c r="H13635">
        <v>456.66789578916701</v>
      </c>
      <c r="I13635">
        <v>369.076703856812</v>
      </c>
    </row>
    <row r="13636" spans="1:9" x14ac:dyDescent="0.25">
      <c r="A13636" t="s">
        <v>90</v>
      </c>
      <c r="B13636">
        <v>2007</v>
      </c>
      <c r="C13636">
        <v>2</v>
      </c>
      <c r="D13636">
        <v>478.05819609904597</v>
      </c>
      <c r="E13636">
        <v>2198.9285481388802</v>
      </c>
      <c r="F13636">
        <v>263.66256181570702</v>
      </c>
      <c r="G13636">
        <v>113.960731168598</v>
      </c>
      <c r="H13636">
        <v>706.81599518353198</v>
      </c>
      <c r="I13636">
        <v>405.62364742595202</v>
      </c>
    </row>
    <row r="13637" spans="1:9" x14ac:dyDescent="0.25">
      <c r="A13637" t="s">
        <v>90</v>
      </c>
      <c r="B13637">
        <v>2007</v>
      </c>
      <c r="C13637">
        <v>3</v>
      </c>
      <c r="D13637">
        <v>610.85624742446305</v>
      </c>
      <c r="E13637">
        <v>2150.75095656334</v>
      </c>
      <c r="F13637">
        <v>120.945610358747</v>
      </c>
      <c r="G13637">
        <v>51.4883099198358</v>
      </c>
      <c r="H13637">
        <v>333.66383805498401</v>
      </c>
      <c r="I13637">
        <v>505.10247246918601</v>
      </c>
    </row>
    <row r="13638" spans="1:9" x14ac:dyDescent="0.25">
      <c r="A13638" t="s">
        <v>90</v>
      </c>
      <c r="B13638">
        <v>2007</v>
      </c>
      <c r="C13638">
        <v>4</v>
      </c>
      <c r="D13638">
        <v>738.27026335753203</v>
      </c>
      <c r="E13638">
        <v>2010.70362322136</v>
      </c>
      <c r="F13638">
        <v>45.863999051277602</v>
      </c>
      <c r="G13638">
        <v>20.9008312636754</v>
      </c>
      <c r="H13638">
        <v>176.032936897724</v>
      </c>
      <c r="I13638">
        <v>557.30379790013797</v>
      </c>
    </row>
    <row r="13639" spans="1:9" x14ac:dyDescent="0.25">
      <c r="A13639" t="s">
        <v>90</v>
      </c>
      <c r="B13639">
        <v>2007</v>
      </c>
      <c r="C13639">
        <v>5</v>
      </c>
      <c r="D13639">
        <v>745.03174027462501</v>
      </c>
      <c r="E13639">
        <v>2018.7427779572999</v>
      </c>
      <c r="F13639">
        <v>100.457551007573</v>
      </c>
      <c r="G13639">
        <v>43.775675082432002</v>
      </c>
      <c r="H13639">
        <v>489.844698737388</v>
      </c>
      <c r="I13639">
        <v>581.04144291672196</v>
      </c>
    </row>
    <row r="13640" spans="1:9" x14ac:dyDescent="0.25">
      <c r="A13640" t="s">
        <v>90</v>
      </c>
      <c r="B13640">
        <v>2007</v>
      </c>
      <c r="C13640">
        <v>6</v>
      </c>
      <c r="D13640">
        <v>655.48878570609304</v>
      </c>
      <c r="E13640">
        <v>1928.6082224219499</v>
      </c>
      <c r="F13640">
        <v>44.574102507345401</v>
      </c>
      <c r="G13640">
        <v>20.011627276295499</v>
      </c>
      <c r="H13640">
        <v>100.439935758533</v>
      </c>
      <c r="I13640">
        <v>482.415542181945</v>
      </c>
    </row>
    <row r="13641" spans="1:9" x14ac:dyDescent="0.25">
      <c r="A13641" t="s">
        <v>90</v>
      </c>
      <c r="B13641">
        <v>2007</v>
      </c>
      <c r="C13641">
        <v>7</v>
      </c>
      <c r="D13641">
        <v>632.99497658419205</v>
      </c>
      <c r="E13641">
        <v>1748.95494366913</v>
      </c>
      <c r="F13641">
        <v>43.447344700319498</v>
      </c>
      <c r="G13641">
        <v>19.8231683376376</v>
      </c>
      <c r="H13641">
        <v>27.185889920511201</v>
      </c>
      <c r="I13641">
        <v>374.125035140237</v>
      </c>
    </row>
    <row r="13642" spans="1:9" x14ac:dyDescent="0.25">
      <c r="A13642" t="s">
        <v>90</v>
      </c>
      <c r="B13642">
        <v>2007</v>
      </c>
      <c r="C13642">
        <v>8</v>
      </c>
      <c r="D13642">
        <v>461.71088989235801</v>
      </c>
      <c r="E13642">
        <v>1700.4246146165499</v>
      </c>
      <c r="F13642">
        <v>49.108409614238198</v>
      </c>
      <c r="G13642">
        <v>22.574063485598799</v>
      </c>
      <c r="H13642">
        <v>117.038006958135</v>
      </c>
      <c r="I13642">
        <v>253.88624551542301</v>
      </c>
    </row>
    <row r="13643" spans="1:9" x14ac:dyDescent="0.25">
      <c r="A13643" t="s">
        <v>90</v>
      </c>
      <c r="B13643">
        <v>2007</v>
      </c>
      <c r="C13643">
        <v>9</v>
      </c>
      <c r="D13643">
        <v>341.44485981496803</v>
      </c>
      <c r="E13643">
        <v>1784.6824281378899</v>
      </c>
      <c r="F13643">
        <v>70.6626506090427</v>
      </c>
      <c r="G13643">
        <v>31.9265425480326</v>
      </c>
      <c r="H13643">
        <v>237.53752686196401</v>
      </c>
      <c r="I13643">
        <v>219.49863475299401</v>
      </c>
    </row>
    <row r="13644" spans="1:9" x14ac:dyDescent="0.25">
      <c r="A13644" t="s">
        <v>90</v>
      </c>
      <c r="B13644">
        <v>2007</v>
      </c>
      <c r="C13644">
        <v>10</v>
      </c>
      <c r="D13644">
        <v>299.94776097458401</v>
      </c>
      <c r="E13644">
        <v>1985.10865648514</v>
      </c>
      <c r="F13644">
        <v>171.86227512790899</v>
      </c>
      <c r="G13644">
        <v>73.599387610940695</v>
      </c>
      <c r="H13644">
        <v>464.131937454183</v>
      </c>
      <c r="I13644">
        <v>241.122333482008</v>
      </c>
    </row>
    <row r="13645" spans="1:9" x14ac:dyDescent="0.25">
      <c r="A13645" t="s">
        <v>90</v>
      </c>
      <c r="B13645">
        <v>2007</v>
      </c>
      <c r="C13645">
        <v>11</v>
      </c>
      <c r="D13645">
        <v>280.73601166141799</v>
      </c>
      <c r="E13645">
        <v>2189.98950939209</v>
      </c>
      <c r="F13645">
        <v>338.14438285188101</v>
      </c>
      <c r="G13645">
        <v>143.93261123334401</v>
      </c>
      <c r="H13645">
        <v>641.35460247096603</v>
      </c>
      <c r="I13645">
        <v>260.08547512228</v>
      </c>
    </row>
    <row r="13646" spans="1:9" x14ac:dyDescent="0.25">
      <c r="A13646" t="s">
        <v>90</v>
      </c>
      <c r="B13646">
        <v>2007</v>
      </c>
      <c r="C13646">
        <v>12</v>
      </c>
      <c r="D13646">
        <v>335.07292160589498</v>
      </c>
      <c r="E13646">
        <v>2181.4859188937398</v>
      </c>
      <c r="F13646">
        <v>355.39286483337401</v>
      </c>
      <c r="G13646">
        <v>154.44518627308801</v>
      </c>
      <c r="H13646">
        <v>517.77315394171899</v>
      </c>
      <c r="I13646">
        <v>298.91309898941103</v>
      </c>
    </row>
    <row r="13647" spans="1:9" x14ac:dyDescent="0.25">
      <c r="A13647" t="s">
        <v>90</v>
      </c>
      <c r="B13647">
        <v>2008</v>
      </c>
      <c r="C13647">
        <v>1</v>
      </c>
      <c r="D13647">
        <v>425.72953252234498</v>
      </c>
      <c r="E13647">
        <v>2170.4760707690398</v>
      </c>
      <c r="F13647">
        <v>403.91113785540301</v>
      </c>
      <c r="G13647">
        <v>172.64247226681499</v>
      </c>
      <c r="H13647">
        <v>912.91059857673702</v>
      </c>
      <c r="I13647">
        <v>359.47381309061001</v>
      </c>
    </row>
    <row r="13648" spans="1:9" x14ac:dyDescent="0.25">
      <c r="A13648" t="s">
        <v>90</v>
      </c>
      <c r="B13648">
        <v>2008</v>
      </c>
      <c r="C13648">
        <v>2</v>
      </c>
      <c r="D13648">
        <v>491.16246448183801</v>
      </c>
      <c r="E13648">
        <v>2064.08299811897</v>
      </c>
      <c r="F13648">
        <v>399.208921782863</v>
      </c>
      <c r="G13648">
        <v>169.87597160925</v>
      </c>
      <c r="H13648">
        <v>682.39961085457696</v>
      </c>
      <c r="I13648">
        <v>379.53427100306101</v>
      </c>
    </row>
    <row r="13649" spans="1:9" x14ac:dyDescent="0.25">
      <c r="A13649" t="s">
        <v>90</v>
      </c>
      <c r="B13649">
        <v>2008</v>
      </c>
      <c r="C13649">
        <v>3</v>
      </c>
      <c r="D13649">
        <v>552.25953094224201</v>
      </c>
      <c r="E13649">
        <v>2050.4982562401601</v>
      </c>
      <c r="F13649">
        <v>197.52352746401701</v>
      </c>
      <c r="G13649">
        <v>82.763909259266697</v>
      </c>
      <c r="H13649">
        <v>646.11321204035801</v>
      </c>
      <c r="I13649">
        <v>424.67801862700901</v>
      </c>
    </row>
    <row r="13650" spans="1:9" x14ac:dyDescent="0.25">
      <c r="A13650" t="s">
        <v>90</v>
      </c>
      <c r="B13650">
        <v>2008</v>
      </c>
      <c r="C13650">
        <v>4</v>
      </c>
      <c r="D13650">
        <v>610.23919139003601</v>
      </c>
      <c r="E13650">
        <v>2111.4551755348198</v>
      </c>
      <c r="F13650">
        <v>224.474040010316</v>
      </c>
      <c r="G13650">
        <v>94.873895191365605</v>
      </c>
      <c r="H13650">
        <v>604.13688005413405</v>
      </c>
      <c r="I13650">
        <v>500.14031178086299</v>
      </c>
    </row>
    <row r="13651" spans="1:9" x14ac:dyDescent="0.25">
      <c r="A13651" t="s">
        <v>90</v>
      </c>
      <c r="B13651">
        <v>2008</v>
      </c>
      <c r="C13651">
        <v>5</v>
      </c>
      <c r="D13651">
        <v>668.955507629355</v>
      </c>
      <c r="E13651">
        <v>2110.1796192449201</v>
      </c>
      <c r="F13651">
        <v>641.77133521156804</v>
      </c>
      <c r="G13651">
        <v>283.54126004264901</v>
      </c>
      <c r="H13651">
        <v>1307.3553802655499</v>
      </c>
      <c r="I13651">
        <v>563.91384336822102</v>
      </c>
    </row>
    <row r="13652" spans="1:9" x14ac:dyDescent="0.25">
      <c r="A13652" t="s">
        <v>90</v>
      </c>
      <c r="B13652">
        <v>2008</v>
      </c>
      <c r="C13652">
        <v>6</v>
      </c>
      <c r="D13652">
        <v>619.15335740693399</v>
      </c>
      <c r="E13652">
        <v>1980.72256075012</v>
      </c>
      <c r="F13652">
        <v>37.745138074633502</v>
      </c>
      <c r="G13652">
        <v>17.053127348223899</v>
      </c>
      <c r="H13652">
        <v>272.32930126007801</v>
      </c>
      <c r="I13652">
        <v>483.51994153627902</v>
      </c>
    </row>
    <row r="13653" spans="1:9" x14ac:dyDescent="0.25">
      <c r="A13653" t="s">
        <v>90</v>
      </c>
      <c r="B13653">
        <v>2008</v>
      </c>
      <c r="C13653">
        <v>7</v>
      </c>
      <c r="D13653">
        <v>615.67637249831103</v>
      </c>
      <c r="E13653">
        <v>1824.7973567864999</v>
      </c>
      <c r="F13653">
        <v>39.0327803545159</v>
      </c>
      <c r="G13653">
        <v>17.643567293716298</v>
      </c>
      <c r="H13653">
        <v>4.56130485118568</v>
      </c>
      <c r="I13653">
        <v>411.164283734908</v>
      </c>
    </row>
    <row r="13654" spans="1:9" x14ac:dyDescent="0.25">
      <c r="A13654" t="s">
        <v>90</v>
      </c>
      <c r="B13654">
        <v>2008</v>
      </c>
      <c r="C13654">
        <v>8</v>
      </c>
      <c r="D13654">
        <v>494.34680799720797</v>
      </c>
      <c r="E13654">
        <v>1716.8815963397201</v>
      </c>
      <c r="F13654">
        <v>41.401033462594398</v>
      </c>
      <c r="G13654">
        <v>18.768007873247701</v>
      </c>
      <c r="H13654">
        <v>6.35550077220618</v>
      </c>
      <c r="I13654">
        <v>281.489996775598</v>
      </c>
    </row>
    <row r="13655" spans="1:9" x14ac:dyDescent="0.25">
      <c r="A13655" t="s">
        <v>90</v>
      </c>
      <c r="B13655">
        <v>2008</v>
      </c>
      <c r="C13655">
        <v>9</v>
      </c>
      <c r="D13655">
        <v>332.14839697010598</v>
      </c>
      <c r="E13655">
        <v>1804.59599145119</v>
      </c>
      <c r="F13655">
        <v>55.406661627399899</v>
      </c>
      <c r="G13655">
        <v>25.769280098802099</v>
      </c>
      <c r="H13655">
        <v>278.83931446075002</v>
      </c>
      <c r="I13655">
        <v>212.63896313018799</v>
      </c>
    </row>
    <row r="13656" spans="1:9" x14ac:dyDescent="0.25">
      <c r="A13656" t="s">
        <v>90</v>
      </c>
      <c r="B13656">
        <v>2008</v>
      </c>
      <c r="C13656">
        <v>10</v>
      </c>
      <c r="D13656">
        <v>287.37106023067099</v>
      </c>
      <c r="E13656">
        <v>2013.35745880539</v>
      </c>
      <c r="F13656">
        <v>294.20170402218298</v>
      </c>
      <c r="G13656">
        <v>128.826451381064</v>
      </c>
      <c r="H13656">
        <v>694.42394884619102</v>
      </c>
      <c r="I13656">
        <v>235.97220053855901</v>
      </c>
    </row>
    <row r="13657" spans="1:9" x14ac:dyDescent="0.25">
      <c r="A13657" t="s">
        <v>90</v>
      </c>
      <c r="B13657">
        <v>2008</v>
      </c>
      <c r="C13657">
        <v>11</v>
      </c>
      <c r="D13657">
        <v>267.89385084271697</v>
      </c>
      <c r="E13657">
        <v>2187.8925149827601</v>
      </c>
      <c r="F13657">
        <v>777.26738957284897</v>
      </c>
      <c r="G13657">
        <v>342.03354656161201</v>
      </c>
      <c r="H13657">
        <v>1387.1979905062001</v>
      </c>
      <c r="I13657">
        <v>247.732493550649</v>
      </c>
    </row>
    <row r="13658" spans="1:9" x14ac:dyDescent="0.25">
      <c r="A13658" t="s">
        <v>90</v>
      </c>
      <c r="B13658">
        <v>2008</v>
      </c>
      <c r="C13658">
        <v>12</v>
      </c>
      <c r="D13658">
        <v>309.02709231843602</v>
      </c>
      <c r="E13658">
        <v>2227.5451340422101</v>
      </c>
      <c r="F13658">
        <v>395.8738482864</v>
      </c>
      <c r="G13658">
        <v>173.18859959586601</v>
      </c>
      <c r="H13658">
        <v>804.71627317677201</v>
      </c>
      <c r="I13658">
        <v>283.953521287613</v>
      </c>
    </row>
    <row r="13659" spans="1:9" x14ac:dyDescent="0.25">
      <c r="A13659" t="s">
        <v>90</v>
      </c>
      <c r="B13659">
        <v>2009</v>
      </c>
      <c r="C13659">
        <v>1</v>
      </c>
      <c r="D13659">
        <v>401.53944199630803</v>
      </c>
      <c r="E13659">
        <v>2209.1638974592602</v>
      </c>
      <c r="F13659">
        <v>253.86032829930301</v>
      </c>
      <c r="G13659">
        <v>111.36827442581701</v>
      </c>
      <c r="H13659">
        <v>465.60703567735101</v>
      </c>
      <c r="I13659">
        <v>350.67008882567899</v>
      </c>
    </row>
    <row r="13660" spans="1:9" x14ac:dyDescent="0.25">
      <c r="A13660" t="s">
        <v>90</v>
      </c>
      <c r="B13660">
        <v>2009</v>
      </c>
      <c r="C13660">
        <v>2</v>
      </c>
      <c r="D13660">
        <v>450.68811203412503</v>
      </c>
      <c r="E13660">
        <v>2195.3873628669699</v>
      </c>
      <c r="F13660">
        <v>232.853324440927</v>
      </c>
      <c r="G13660">
        <v>101.441828321065</v>
      </c>
      <c r="H13660">
        <v>458.71931768942898</v>
      </c>
      <c r="I13660">
        <v>379.67878216064003</v>
      </c>
    </row>
    <row r="13661" spans="1:9" x14ac:dyDescent="0.25">
      <c r="A13661" t="s">
        <v>90</v>
      </c>
      <c r="B13661">
        <v>2009</v>
      </c>
      <c r="C13661">
        <v>3</v>
      </c>
      <c r="D13661">
        <v>578.93515446604499</v>
      </c>
      <c r="E13661">
        <v>2133.2792494883702</v>
      </c>
      <c r="F13661">
        <v>177.60921772658901</v>
      </c>
      <c r="G13661">
        <v>76.677060050635205</v>
      </c>
      <c r="H13661">
        <v>570.82053254948403</v>
      </c>
      <c r="I13661">
        <v>471.02722589928601</v>
      </c>
    </row>
    <row r="13662" spans="1:9" x14ac:dyDescent="0.25">
      <c r="A13662" t="s">
        <v>90</v>
      </c>
      <c r="B13662">
        <v>2009</v>
      </c>
      <c r="C13662">
        <v>4</v>
      </c>
      <c r="D13662">
        <v>615.23780780494405</v>
      </c>
      <c r="E13662">
        <v>2089.3331674401902</v>
      </c>
      <c r="F13662">
        <v>115.719613604256</v>
      </c>
      <c r="G13662">
        <v>50.221134347755203</v>
      </c>
      <c r="H13662">
        <v>353.78705495872703</v>
      </c>
      <c r="I13662">
        <v>497.61295600850099</v>
      </c>
    </row>
    <row r="13663" spans="1:9" x14ac:dyDescent="0.25">
      <c r="A13663" t="s">
        <v>90</v>
      </c>
      <c r="B13663">
        <v>2009</v>
      </c>
      <c r="C13663">
        <v>5</v>
      </c>
      <c r="D13663">
        <v>836.36560677228897</v>
      </c>
      <c r="E13663">
        <v>1947.7786017333201</v>
      </c>
      <c r="F13663">
        <v>36.826976959228801</v>
      </c>
      <c r="G13663">
        <v>16.5363504654153</v>
      </c>
      <c r="H13663">
        <v>88.711081659115607</v>
      </c>
      <c r="I13663">
        <v>613.13572310796803</v>
      </c>
    </row>
    <row r="13664" spans="1:9" x14ac:dyDescent="0.25">
      <c r="A13664" t="s">
        <v>90</v>
      </c>
      <c r="B13664">
        <v>2009</v>
      </c>
      <c r="C13664">
        <v>6</v>
      </c>
      <c r="D13664">
        <v>680.03336719873903</v>
      </c>
      <c r="E13664">
        <v>1808.08882189873</v>
      </c>
      <c r="F13664">
        <v>39.941108808758599</v>
      </c>
      <c r="G13664">
        <v>18.140119422268398</v>
      </c>
      <c r="H13664">
        <v>150.201503732996</v>
      </c>
      <c r="I13664">
        <v>432.64186312748399</v>
      </c>
    </row>
    <row r="13665" spans="1:9" x14ac:dyDescent="0.25">
      <c r="A13665" t="s">
        <v>90</v>
      </c>
      <c r="B13665">
        <v>2009</v>
      </c>
      <c r="C13665">
        <v>7</v>
      </c>
      <c r="D13665">
        <v>631.49213787910105</v>
      </c>
      <c r="E13665">
        <v>1696.48309140739</v>
      </c>
      <c r="F13665">
        <v>44.028648847272997</v>
      </c>
      <c r="G13665">
        <v>20.056158563394501</v>
      </c>
      <c r="H13665">
        <v>5.7038860542690797</v>
      </c>
      <c r="I13665">
        <v>340.38349927528901</v>
      </c>
    </row>
    <row r="13666" spans="1:9" x14ac:dyDescent="0.25">
      <c r="A13666" t="s">
        <v>90</v>
      </c>
      <c r="B13666">
        <v>2009</v>
      </c>
      <c r="C13666">
        <v>8</v>
      </c>
      <c r="D13666">
        <v>519.27736854753198</v>
      </c>
      <c r="E13666">
        <v>1637.7989203218101</v>
      </c>
      <c r="F13666">
        <v>46.362394149269697</v>
      </c>
      <c r="G13666">
        <v>21.227573885809601</v>
      </c>
      <c r="H13666">
        <v>38.262023189503601</v>
      </c>
      <c r="I13666">
        <v>247.64943073235</v>
      </c>
    </row>
    <row r="13667" spans="1:9" x14ac:dyDescent="0.25">
      <c r="A13667" t="s">
        <v>90</v>
      </c>
      <c r="B13667">
        <v>2009</v>
      </c>
      <c r="C13667">
        <v>9</v>
      </c>
      <c r="D13667">
        <v>346.30331771115601</v>
      </c>
      <c r="E13667">
        <v>1795.1781235593401</v>
      </c>
      <c r="F13667">
        <v>64.1553999531275</v>
      </c>
      <c r="G13667">
        <v>29.213246326438998</v>
      </c>
      <c r="H13667">
        <v>290.760912639639</v>
      </c>
      <c r="I13667">
        <v>217.96056905985799</v>
      </c>
    </row>
    <row r="13668" spans="1:9" x14ac:dyDescent="0.25">
      <c r="A13668" t="s">
        <v>90</v>
      </c>
      <c r="B13668">
        <v>2009</v>
      </c>
      <c r="C13668">
        <v>10</v>
      </c>
      <c r="D13668">
        <v>301.63304426971501</v>
      </c>
      <c r="E13668">
        <v>2022.0196214274599</v>
      </c>
      <c r="F13668">
        <v>135.63661671128699</v>
      </c>
      <c r="G13668">
        <v>58.147010713015902</v>
      </c>
      <c r="H13668">
        <v>392.68494505317801</v>
      </c>
      <c r="I13668">
        <v>248.68402465568099</v>
      </c>
    </row>
    <row r="13669" spans="1:9" x14ac:dyDescent="0.25">
      <c r="A13669" t="s">
        <v>90</v>
      </c>
      <c r="B13669">
        <v>2009</v>
      </c>
      <c r="C13669">
        <v>11</v>
      </c>
      <c r="D13669">
        <v>300.54526223994998</v>
      </c>
      <c r="E13669">
        <v>2158.4132619041402</v>
      </c>
      <c r="F13669">
        <v>368.20593290832602</v>
      </c>
      <c r="G13669">
        <v>160.08314497728199</v>
      </c>
      <c r="H13669">
        <v>725.14860128396299</v>
      </c>
      <c r="I13669">
        <v>269.26668645477798</v>
      </c>
    </row>
    <row r="13670" spans="1:9" x14ac:dyDescent="0.25">
      <c r="A13670" t="s">
        <v>90</v>
      </c>
      <c r="B13670">
        <v>2009</v>
      </c>
      <c r="C13670">
        <v>12</v>
      </c>
      <c r="D13670">
        <v>306.221628562224</v>
      </c>
      <c r="E13670">
        <v>2232.61686710815</v>
      </c>
      <c r="F13670">
        <v>446.57685727451297</v>
      </c>
      <c r="G13670">
        <v>196.14818167085801</v>
      </c>
      <c r="H13670">
        <v>811.97626767698796</v>
      </c>
      <c r="I13670">
        <v>282.77285027179698</v>
      </c>
    </row>
    <row r="13671" spans="1:9" x14ac:dyDescent="0.25">
      <c r="A13671" t="s">
        <v>90</v>
      </c>
      <c r="B13671">
        <v>2010</v>
      </c>
      <c r="C13671">
        <v>1</v>
      </c>
      <c r="D13671">
        <v>351.21955048647101</v>
      </c>
      <c r="E13671">
        <v>2231.9447242257702</v>
      </c>
      <c r="F13671">
        <v>368.32328140382799</v>
      </c>
      <c r="G13671">
        <v>162.37550650985199</v>
      </c>
      <c r="H13671">
        <v>724.64057553478904</v>
      </c>
      <c r="I13671">
        <v>313.61562422110097</v>
      </c>
    </row>
    <row r="13672" spans="1:9" x14ac:dyDescent="0.25">
      <c r="A13672" t="s">
        <v>90</v>
      </c>
      <c r="B13672">
        <v>2010</v>
      </c>
      <c r="C13672">
        <v>2</v>
      </c>
      <c r="D13672">
        <v>406.50805625722802</v>
      </c>
      <c r="E13672">
        <v>2230.4712335961899</v>
      </c>
      <c r="F13672">
        <v>290.45211000913503</v>
      </c>
      <c r="G13672">
        <v>126.34671869484499</v>
      </c>
      <c r="H13672">
        <v>553.39422230976095</v>
      </c>
      <c r="I13672">
        <v>354.10623383758099</v>
      </c>
    </row>
    <row r="13673" spans="1:9" x14ac:dyDescent="0.25">
      <c r="A13673" t="s">
        <v>90</v>
      </c>
      <c r="B13673">
        <v>2010</v>
      </c>
      <c r="C13673">
        <v>3</v>
      </c>
      <c r="D13673">
        <v>565.25315390690605</v>
      </c>
      <c r="E13673">
        <v>2173.5429736521901</v>
      </c>
      <c r="F13673">
        <v>144.33027343518799</v>
      </c>
      <c r="G13673">
        <v>63.629574666258598</v>
      </c>
      <c r="H13673">
        <v>339.96638800768</v>
      </c>
      <c r="I13673">
        <v>474.485677387995</v>
      </c>
    </row>
    <row r="13674" spans="1:9" x14ac:dyDescent="0.25">
      <c r="A13674" t="s">
        <v>90</v>
      </c>
      <c r="B13674">
        <v>2010</v>
      </c>
      <c r="C13674">
        <v>4</v>
      </c>
      <c r="D13674">
        <v>646.68776106470796</v>
      </c>
      <c r="E13674">
        <v>2069.8274147366301</v>
      </c>
      <c r="F13674">
        <v>55.757666433259899</v>
      </c>
      <c r="G13674">
        <v>24.909517680908099</v>
      </c>
      <c r="H13674">
        <v>280.79042306660801</v>
      </c>
      <c r="I13674">
        <v>514.562552759185</v>
      </c>
    </row>
    <row r="13675" spans="1:9" x14ac:dyDescent="0.25">
      <c r="A13675" t="s">
        <v>90</v>
      </c>
      <c r="B13675">
        <v>2010</v>
      </c>
      <c r="C13675">
        <v>5</v>
      </c>
      <c r="D13675">
        <v>622.08717037186295</v>
      </c>
      <c r="E13675">
        <v>2129.2635790959198</v>
      </c>
      <c r="F13675">
        <v>116.767520623032</v>
      </c>
      <c r="G13675">
        <v>50.4975443116018</v>
      </c>
      <c r="H13675">
        <v>434.44431556335599</v>
      </c>
      <c r="I13675">
        <v>532.03481898149005</v>
      </c>
    </row>
    <row r="13676" spans="1:9" x14ac:dyDescent="0.25">
      <c r="A13676" t="s">
        <v>90</v>
      </c>
      <c r="B13676">
        <v>2010</v>
      </c>
      <c r="C13676">
        <v>6</v>
      </c>
      <c r="D13676">
        <v>646.77132261986799</v>
      </c>
      <c r="E13676">
        <v>2038.66210392792</v>
      </c>
      <c r="F13676">
        <v>82.623285394656193</v>
      </c>
      <c r="G13676">
        <v>36.801922368547999</v>
      </c>
      <c r="H13676">
        <v>376.74362257176301</v>
      </c>
      <c r="I13676">
        <v>520.950357775464</v>
      </c>
    </row>
    <row r="13677" spans="1:9" x14ac:dyDescent="0.25">
      <c r="A13677" t="s">
        <v>90</v>
      </c>
      <c r="B13677">
        <v>2010</v>
      </c>
      <c r="C13677">
        <v>7</v>
      </c>
      <c r="D13677">
        <v>649.10302334719199</v>
      </c>
      <c r="E13677">
        <v>1911.9274131449099</v>
      </c>
      <c r="F13677">
        <v>42.970429947951502</v>
      </c>
      <c r="G13677">
        <v>19.601081450907198</v>
      </c>
      <c r="H13677">
        <v>72.078935807116594</v>
      </c>
      <c r="I13677">
        <v>473.32051871468502</v>
      </c>
    </row>
    <row r="13678" spans="1:9" x14ac:dyDescent="0.25">
      <c r="A13678" t="s">
        <v>90</v>
      </c>
      <c r="B13678">
        <v>2010</v>
      </c>
      <c r="C13678">
        <v>8</v>
      </c>
      <c r="D13678">
        <v>456.09567908722698</v>
      </c>
      <c r="E13678">
        <v>1931.5292496455399</v>
      </c>
      <c r="F13678">
        <v>58.360091885899003</v>
      </c>
      <c r="G13678">
        <v>26.441244824792001</v>
      </c>
      <c r="H13678">
        <v>247.43340340890299</v>
      </c>
      <c r="I13678">
        <v>339.871242805066</v>
      </c>
    </row>
    <row r="13679" spans="1:9" x14ac:dyDescent="0.25">
      <c r="A13679" t="s">
        <v>90</v>
      </c>
      <c r="B13679">
        <v>2010</v>
      </c>
      <c r="C13679">
        <v>9</v>
      </c>
      <c r="D13679">
        <v>339.01837530944698</v>
      </c>
      <c r="E13679">
        <v>1956.01919810036</v>
      </c>
      <c r="F13679">
        <v>45.485216721987697</v>
      </c>
      <c r="G13679">
        <v>20.776023386879</v>
      </c>
      <c r="H13679">
        <v>68.773411661628501</v>
      </c>
      <c r="I13679">
        <v>264.09559486662903</v>
      </c>
    </row>
    <row r="13680" spans="1:9" x14ac:dyDescent="0.25">
      <c r="A13680" t="s">
        <v>90</v>
      </c>
      <c r="B13680">
        <v>2010</v>
      </c>
      <c r="C13680">
        <v>10</v>
      </c>
      <c r="D13680">
        <v>281.24877832522299</v>
      </c>
      <c r="E13680">
        <v>2108.9420885028098</v>
      </c>
      <c r="F13680">
        <v>313.58838841774798</v>
      </c>
      <c r="G13680">
        <v>135.09501089116901</v>
      </c>
      <c r="H13680">
        <v>724.26162427011502</v>
      </c>
      <c r="I13680">
        <v>248.03162411304501</v>
      </c>
    </row>
    <row r="13681" spans="1:9" x14ac:dyDescent="0.25">
      <c r="A13681" t="s">
        <v>90</v>
      </c>
      <c r="B13681">
        <v>2010</v>
      </c>
      <c r="C13681">
        <v>11</v>
      </c>
      <c r="D13681">
        <v>248.25166541109999</v>
      </c>
      <c r="E13681">
        <v>2238.5870711235002</v>
      </c>
      <c r="F13681">
        <v>644.88585879476602</v>
      </c>
      <c r="G13681">
        <v>283.83905863744297</v>
      </c>
      <c r="H13681">
        <v>1138.0987437577101</v>
      </c>
      <c r="I13681">
        <v>239.01744014824899</v>
      </c>
    </row>
    <row r="13682" spans="1:9" x14ac:dyDescent="0.25">
      <c r="A13682" t="s">
        <v>90</v>
      </c>
      <c r="B13682">
        <v>2010</v>
      </c>
      <c r="C13682">
        <v>12</v>
      </c>
      <c r="D13682">
        <v>307.62284738615398</v>
      </c>
      <c r="E13682">
        <v>2220.2312913819901</v>
      </c>
      <c r="F13682">
        <v>462.00762913604802</v>
      </c>
      <c r="G13682">
        <v>202.57839120888499</v>
      </c>
      <c r="H13682">
        <v>744.66940144059004</v>
      </c>
      <c r="I13682">
        <v>282.02013358850002</v>
      </c>
    </row>
    <row r="13683" spans="1:9" x14ac:dyDescent="0.25">
      <c r="A13683" t="s">
        <v>90</v>
      </c>
      <c r="B13683">
        <v>2011</v>
      </c>
      <c r="C13683">
        <v>1</v>
      </c>
      <c r="D13683">
        <v>414.264753172045</v>
      </c>
      <c r="E13683">
        <v>2162.74686852387</v>
      </c>
      <c r="F13683">
        <v>87.397081861641993</v>
      </c>
      <c r="G13683">
        <v>37.964649899366997</v>
      </c>
      <c r="H13683">
        <v>278.05351917001798</v>
      </c>
      <c r="I13683">
        <v>348.684366390815</v>
      </c>
    </row>
    <row r="13684" spans="1:9" x14ac:dyDescent="0.25">
      <c r="A13684" t="s">
        <v>90</v>
      </c>
      <c r="B13684">
        <v>2011</v>
      </c>
      <c r="C13684">
        <v>2</v>
      </c>
      <c r="D13684">
        <v>478.23921075880497</v>
      </c>
      <c r="E13684">
        <v>2180.4502115934702</v>
      </c>
      <c r="F13684">
        <v>124.60142434300801</v>
      </c>
      <c r="G13684">
        <v>53.819278452306698</v>
      </c>
      <c r="H13684">
        <v>370.77038646847001</v>
      </c>
      <c r="I13684">
        <v>398.18052270305202</v>
      </c>
    </row>
    <row r="13685" spans="1:9" x14ac:dyDescent="0.25">
      <c r="A13685" t="s">
        <v>90</v>
      </c>
      <c r="B13685">
        <v>2011</v>
      </c>
      <c r="C13685">
        <v>3</v>
      </c>
      <c r="D13685">
        <v>580.99250132412101</v>
      </c>
      <c r="E13685">
        <v>2200.1773055213898</v>
      </c>
      <c r="F13685">
        <v>175.63123806221401</v>
      </c>
      <c r="G13685">
        <v>75.343971469788201</v>
      </c>
      <c r="H13685">
        <v>457.41016458110198</v>
      </c>
      <c r="I13685">
        <v>495.03287328570298</v>
      </c>
    </row>
    <row r="13686" spans="1:9" x14ac:dyDescent="0.25">
      <c r="A13686" t="s">
        <v>90</v>
      </c>
      <c r="B13686">
        <v>2011</v>
      </c>
      <c r="C13686">
        <v>4</v>
      </c>
      <c r="D13686">
        <v>684.699639732268</v>
      </c>
      <c r="E13686">
        <v>2063.8609212454198</v>
      </c>
      <c r="F13686">
        <v>59.699162066566601</v>
      </c>
      <c r="G13686">
        <v>26.455204135448501</v>
      </c>
      <c r="H13686">
        <v>268.92062890496902</v>
      </c>
      <c r="I13686">
        <v>542.02984898726902</v>
      </c>
    </row>
    <row r="13687" spans="1:9" x14ac:dyDescent="0.25">
      <c r="A13687" t="s">
        <v>90</v>
      </c>
      <c r="B13687">
        <v>2011</v>
      </c>
      <c r="C13687">
        <v>5</v>
      </c>
      <c r="D13687">
        <v>777.30112243971701</v>
      </c>
      <c r="E13687">
        <v>1942.9821588124801</v>
      </c>
      <c r="F13687">
        <v>47.6746975746685</v>
      </c>
      <c r="G13687">
        <v>21.308055365412901</v>
      </c>
      <c r="H13687">
        <v>105.586512116221</v>
      </c>
      <c r="I13687">
        <v>565.18906468535897</v>
      </c>
    </row>
    <row r="13688" spans="1:9" x14ac:dyDescent="0.25">
      <c r="A13688" t="s">
        <v>90</v>
      </c>
      <c r="B13688">
        <v>2011</v>
      </c>
      <c r="C13688">
        <v>6</v>
      </c>
      <c r="D13688">
        <v>666.462311833934</v>
      </c>
      <c r="E13688">
        <v>1935.09282400963</v>
      </c>
      <c r="F13688">
        <v>75.447056293768895</v>
      </c>
      <c r="G13688">
        <v>32.684699328227502</v>
      </c>
      <c r="H13688">
        <v>325.21712735145297</v>
      </c>
      <c r="I13688">
        <v>487.77219062956402</v>
      </c>
    </row>
    <row r="13689" spans="1:9" x14ac:dyDescent="0.25">
      <c r="A13689" t="s">
        <v>90</v>
      </c>
      <c r="B13689">
        <v>2011</v>
      </c>
      <c r="C13689">
        <v>7</v>
      </c>
      <c r="D13689">
        <v>584.79313374241303</v>
      </c>
      <c r="E13689">
        <v>1862.8566326185601</v>
      </c>
      <c r="F13689">
        <v>48.6665507456702</v>
      </c>
      <c r="G13689">
        <v>22.3731847006867</v>
      </c>
      <c r="H13689">
        <v>270.99385498950102</v>
      </c>
      <c r="I13689">
        <v>399.92098356105299</v>
      </c>
    </row>
    <row r="13690" spans="1:9" x14ac:dyDescent="0.25">
      <c r="A13690" t="s">
        <v>90</v>
      </c>
      <c r="B13690">
        <v>2011</v>
      </c>
      <c r="C13690">
        <v>8</v>
      </c>
      <c r="D13690">
        <v>493.85714009315899</v>
      </c>
      <c r="E13690">
        <v>1869.7502297932399</v>
      </c>
      <c r="F13690">
        <v>45.426764117995198</v>
      </c>
      <c r="G13690">
        <v>20.805718146995599</v>
      </c>
      <c r="H13690">
        <v>3.5463465366295002</v>
      </c>
      <c r="I13690">
        <v>346.02717378486199</v>
      </c>
    </row>
    <row r="13691" spans="1:9" x14ac:dyDescent="0.25">
      <c r="A13691" t="s">
        <v>90</v>
      </c>
      <c r="B13691">
        <v>2011</v>
      </c>
      <c r="C13691">
        <v>9</v>
      </c>
      <c r="D13691">
        <v>357.147287778465</v>
      </c>
      <c r="E13691">
        <v>1945.09655122292</v>
      </c>
      <c r="F13691">
        <v>59.399214982272397</v>
      </c>
      <c r="G13691">
        <v>27.157650696166701</v>
      </c>
      <c r="H13691">
        <v>247.83760888941899</v>
      </c>
      <c r="I13691">
        <v>272.74194820389698</v>
      </c>
    </row>
    <row r="13692" spans="1:9" x14ac:dyDescent="0.25">
      <c r="A13692" t="s">
        <v>90</v>
      </c>
      <c r="B13692">
        <v>2011</v>
      </c>
      <c r="C13692">
        <v>10</v>
      </c>
      <c r="D13692">
        <v>326.05955835538202</v>
      </c>
      <c r="E13692">
        <v>1982.0382673220099</v>
      </c>
      <c r="F13692">
        <v>215.862069012039</v>
      </c>
      <c r="G13692">
        <v>90.995839113908602</v>
      </c>
      <c r="H13692">
        <v>366.70490503691298</v>
      </c>
      <c r="I13692">
        <v>258.22666339690198</v>
      </c>
    </row>
    <row r="13693" spans="1:9" x14ac:dyDescent="0.25">
      <c r="A13693" t="s">
        <v>90</v>
      </c>
      <c r="B13693">
        <v>2011</v>
      </c>
      <c r="C13693">
        <v>11</v>
      </c>
      <c r="D13693">
        <v>315.85191872390601</v>
      </c>
      <c r="E13693">
        <v>2159.9863490789799</v>
      </c>
      <c r="F13693">
        <v>203.083204855551</v>
      </c>
      <c r="G13693">
        <v>90.205656910068598</v>
      </c>
      <c r="H13693">
        <v>560.98694253919803</v>
      </c>
      <c r="I13693">
        <v>281.73780382166899</v>
      </c>
    </row>
    <row r="13694" spans="1:9" x14ac:dyDescent="0.25">
      <c r="A13694" t="s">
        <v>90</v>
      </c>
      <c r="B13694">
        <v>2011</v>
      </c>
      <c r="C13694">
        <v>12</v>
      </c>
      <c r="D13694">
        <v>352.20053071667797</v>
      </c>
      <c r="E13694">
        <v>2196.7047298788402</v>
      </c>
      <c r="F13694">
        <v>256.51728040027598</v>
      </c>
      <c r="G13694">
        <v>111.48289017826301</v>
      </c>
      <c r="H13694">
        <v>469.74863487158802</v>
      </c>
      <c r="I13694">
        <v>314.89761049163297</v>
      </c>
    </row>
    <row r="13695" spans="1:9" x14ac:dyDescent="0.25">
      <c r="A13695" t="s">
        <v>90</v>
      </c>
      <c r="B13695">
        <v>2012</v>
      </c>
      <c r="C13695">
        <v>1</v>
      </c>
      <c r="D13695">
        <v>451.300993467269</v>
      </c>
      <c r="E13695">
        <v>2157.5088940414398</v>
      </c>
      <c r="F13695">
        <v>152.27801858955601</v>
      </c>
      <c r="G13695">
        <v>65.800478044688305</v>
      </c>
      <c r="H13695">
        <v>364.82388582424602</v>
      </c>
      <c r="I13695">
        <v>376.21175819388901</v>
      </c>
    </row>
    <row r="13696" spans="1:9" x14ac:dyDescent="0.25">
      <c r="A13696" t="s">
        <v>90</v>
      </c>
      <c r="B13696">
        <v>2012</v>
      </c>
      <c r="C13696">
        <v>2</v>
      </c>
      <c r="D13696">
        <v>472.08287582039202</v>
      </c>
      <c r="E13696">
        <v>2168.4440967253099</v>
      </c>
      <c r="F13696">
        <v>58.242157318956501</v>
      </c>
      <c r="G13696">
        <v>26.081912425767399</v>
      </c>
      <c r="H13696">
        <v>127.58543612063799</v>
      </c>
      <c r="I13696">
        <v>392.374283556161</v>
      </c>
    </row>
    <row r="13697" spans="1:9" x14ac:dyDescent="0.25">
      <c r="A13697" t="s">
        <v>90</v>
      </c>
      <c r="B13697">
        <v>2012</v>
      </c>
      <c r="C13697">
        <v>3</v>
      </c>
      <c r="D13697">
        <v>707.70519170690204</v>
      </c>
      <c r="E13697">
        <v>1990.98470121841</v>
      </c>
      <c r="F13697">
        <v>43.015491499244</v>
      </c>
      <c r="G13697">
        <v>19.547824382044801</v>
      </c>
      <c r="H13697">
        <v>60.443080719653402</v>
      </c>
      <c r="I13697">
        <v>509.351471733837</v>
      </c>
    </row>
    <row r="13698" spans="1:9" x14ac:dyDescent="0.25">
      <c r="A13698" t="s">
        <v>90</v>
      </c>
      <c r="B13698">
        <v>2012</v>
      </c>
      <c r="C13698">
        <v>4</v>
      </c>
      <c r="D13698">
        <v>621.85868949012797</v>
      </c>
      <c r="E13698">
        <v>2015.71947855911</v>
      </c>
      <c r="F13698">
        <v>122.837902505218</v>
      </c>
      <c r="G13698">
        <v>52.6607004374616</v>
      </c>
      <c r="H13698">
        <v>625.88598952333496</v>
      </c>
      <c r="I13698">
        <v>471.14013729577999</v>
      </c>
    </row>
    <row r="13699" spans="1:9" x14ac:dyDescent="0.25">
      <c r="A13699" t="s">
        <v>90</v>
      </c>
      <c r="B13699">
        <v>2012</v>
      </c>
      <c r="C13699">
        <v>5</v>
      </c>
      <c r="D13699">
        <v>679.337217539677</v>
      </c>
      <c r="E13699">
        <v>2107.1508272588298</v>
      </c>
      <c r="F13699">
        <v>385.76494343915499</v>
      </c>
      <c r="G13699">
        <v>172.06553223432499</v>
      </c>
      <c r="H13699">
        <v>960.70721474990398</v>
      </c>
      <c r="I13699">
        <v>574.28967605358605</v>
      </c>
    </row>
    <row r="13700" spans="1:9" x14ac:dyDescent="0.25">
      <c r="A13700" t="s">
        <v>90</v>
      </c>
      <c r="B13700">
        <v>2012</v>
      </c>
      <c r="C13700">
        <v>6</v>
      </c>
      <c r="D13700">
        <v>720.21450807510996</v>
      </c>
      <c r="E13700">
        <v>1919.74899974152</v>
      </c>
      <c r="F13700">
        <v>39.180105255118903</v>
      </c>
      <c r="G13700">
        <v>17.769386096697499</v>
      </c>
      <c r="H13700">
        <v>27.934117341832501</v>
      </c>
      <c r="I13700">
        <v>522.98257257854004</v>
      </c>
    </row>
    <row r="13701" spans="1:9" x14ac:dyDescent="0.25">
      <c r="A13701" t="s">
        <v>90</v>
      </c>
      <c r="B13701">
        <v>2012</v>
      </c>
      <c r="C13701">
        <v>7</v>
      </c>
      <c r="D13701">
        <v>655.48592800342999</v>
      </c>
      <c r="E13701">
        <v>1708.84661323769</v>
      </c>
      <c r="F13701">
        <v>43.2096446524614</v>
      </c>
      <c r="G13701">
        <v>19.687838871082999</v>
      </c>
      <c r="H13701">
        <v>5.2264346776342396</v>
      </c>
      <c r="I13701">
        <v>357.373785806527</v>
      </c>
    </row>
    <row r="13702" spans="1:9" x14ac:dyDescent="0.25">
      <c r="A13702" t="s">
        <v>90</v>
      </c>
      <c r="B13702">
        <v>2012</v>
      </c>
      <c r="C13702">
        <v>8</v>
      </c>
      <c r="D13702">
        <v>534.05843069243497</v>
      </c>
      <c r="E13702">
        <v>1658.1678866655</v>
      </c>
      <c r="F13702">
        <v>49.5399483954535</v>
      </c>
      <c r="G13702">
        <v>22.845815470414301</v>
      </c>
      <c r="H13702">
        <v>131.93190445012999</v>
      </c>
      <c r="I13702">
        <v>261.187061213307</v>
      </c>
    </row>
    <row r="13703" spans="1:9" x14ac:dyDescent="0.25">
      <c r="A13703" t="s">
        <v>90</v>
      </c>
      <c r="B13703">
        <v>2012</v>
      </c>
      <c r="C13703">
        <v>9</v>
      </c>
      <c r="D13703">
        <v>330.85270594440999</v>
      </c>
      <c r="E13703">
        <v>1945.03855546097</v>
      </c>
      <c r="F13703">
        <v>91.939712071707305</v>
      </c>
      <c r="G13703">
        <v>39.7228810284209</v>
      </c>
      <c r="H13703">
        <v>394.26854438824699</v>
      </c>
      <c r="I13703">
        <v>255.400514305868</v>
      </c>
    </row>
    <row r="13704" spans="1:9" x14ac:dyDescent="0.25">
      <c r="A13704" t="s">
        <v>90</v>
      </c>
      <c r="B13704">
        <v>2012</v>
      </c>
      <c r="C13704">
        <v>10</v>
      </c>
      <c r="D13704">
        <v>286.91489923242602</v>
      </c>
      <c r="E13704">
        <v>2142.6954978392</v>
      </c>
      <c r="F13704">
        <v>656.50385885533603</v>
      </c>
      <c r="G13704">
        <v>288.60084872668301</v>
      </c>
      <c r="H13704">
        <v>1284.8895156874701</v>
      </c>
      <c r="I13704">
        <v>262.22259601514401</v>
      </c>
    </row>
    <row r="13705" spans="1:9" x14ac:dyDescent="0.25">
      <c r="A13705" t="s">
        <v>90</v>
      </c>
      <c r="B13705">
        <v>2012</v>
      </c>
      <c r="C13705">
        <v>11</v>
      </c>
      <c r="D13705">
        <v>278.25180268066498</v>
      </c>
      <c r="E13705">
        <v>2191.4621455583201</v>
      </c>
      <c r="F13705">
        <v>475.832112293129</v>
      </c>
      <c r="G13705">
        <v>207.379684581763</v>
      </c>
      <c r="H13705">
        <v>1005.85653683053</v>
      </c>
      <c r="I13705">
        <v>258.21595128819899</v>
      </c>
    </row>
    <row r="13706" spans="1:9" x14ac:dyDescent="0.25">
      <c r="A13706" t="s">
        <v>90</v>
      </c>
      <c r="B13706">
        <v>2012</v>
      </c>
      <c r="C13706">
        <v>12</v>
      </c>
      <c r="D13706">
        <v>344.88203543121398</v>
      </c>
      <c r="E13706">
        <v>2205.62398485016</v>
      </c>
      <c r="F13706">
        <v>247.53258692435301</v>
      </c>
      <c r="G13706">
        <v>108.3550145807</v>
      </c>
      <c r="H13706">
        <v>402.78185653593403</v>
      </c>
      <c r="I13706">
        <v>309.90005442967902</v>
      </c>
    </row>
    <row r="13707" spans="1:9" x14ac:dyDescent="0.25">
      <c r="A13707" t="s">
        <v>90</v>
      </c>
      <c r="B13707">
        <v>2013</v>
      </c>
      <c r="C13707">
        <v>1</v>
      </c>
      <c r="D13707">
        <v>412.81875771462001</v>
      </c>
      <c r="E13707">
        <v>2222.0867574076801</v>
      </c>
      <c r="F13707">
        <v>299.79510830410197</v>
      </c>
      <c r="G13707">
        <v>130.691367224629</v>
      </c>
      <c r="H13707">
        <v>637.320511460337</v>
      </c>
      <c r="I13707">
        <v>361.42249117435898</v>
      </c>
    </row>
    <row r="13708" spans="1:9" x14ac:dyDescent="0.25">
      <c r="A13708" t="s">
        <v>90</v>
      </c>
      <c r="B13708">
        <v>2013</v>
      </c>
      <c r="C13708">
        <v>2</v>
      </c>
      <c r="D13708">
        <v>451.22727426044401</v>
      </c>
      <c r="E13708">
        <v>2224.93439778015</v>
      </c>
      <c r="F13708">
        <v>241.13540329162501</v>
      </c>
      <c r="G13708">
        <v>105.943511233295</v>
      </c>
      <c r="H13708">
        <v>497.34724956712301</v>
      </c>
      <c r="I13708">
        <v>389.48667704179798</v>
      </c>
    </row>
    <row r="13709" spans="1:9" x14ac:dyDescent="0.25">
      <c r="A13709" t="s">
        <v>90</v>
      </c>
      <c r="B13709">
        <v>2013</v>
      </c>
      <c r="C13709">
        <v>3</v>
      </c>
      <c r="D13709">
        <v>525.70053170109895</v>
      </c>
      <c r="E13709">
        <v>2220.5583010786399</v>
      </c>
      <c r="F13709">
        <v>368.109003349597</v>
      </c>
      <c r="G13709">
        <v>160.44618683239401</v>
      </c>
      <c r="H13709">
        <v>882.072105661244</v>
      </c>
      <c r="I13709">
        <v>456.34972961597401</v>
      </c>
    </row>
    <row r="13710" spans="1:9" x14ac:dyDescent="0.25">
      <c r="A13710" t="s">
        <v>90</v>
      </c>
      <c r="B13710">
        <v>2013</v>
      </c>
      <c r="C13710">
        <v>4</v>
      </c>
      <c r="D13710">
        <v>656.17470045289599</v>
      </c>
      <c r="E13710">
        <v>2163.14884731552</v>
      </c>
      <c r="F13710">
        <v>149.48747231669699</v>
      </c>
      <c r="G13710">
        <v>65.978912819604105</v>
      </c>
      <c r="H13710">
        <v>451.68800837843497</v>
      </c>
      <c r="I13710">
        <v>559.19113157178401</v>
      </c>
    </row>
    <row r="13711" spans="1:9" x14ac:dyDescent="0.25">
      <c r="A13711" t="s">
        <v>90</v>
      </c>
      <c r="B13711">
        <v>2013</v>
      </c>
      <c r="C13711">
        <v>5</v>
      </c>
      <c r="D13711">
        <v>632.78503337282405</v>
      </c>
      <c r="E13711">
        <v>2126.7732059660402</v>
      </c>
      <c r="F13711">
        <v>101.50078458326</v>
      </c>
      <c r="G13711">
        <v>44.362112095397002</v>
      </c>
      <c r="H13711">
        <v>447.45922539889699</v>
      </c>
      <c r="I13711">
        <v>540.09258832634896</v>
      </c>
    </row>
    <row r="13712" spans="1:9" x14ac:dyDescent="0.25">
      <c r="A13712" t="s">
        <v>90</v>
      </c>
      <c r="B13712">
        <v>2013</v>
      </c>
      <c r="C13712">
        <v>6</v>
      </c>
      <c r="D13712">
        <v>668.844537163263</v>
      </c>
      <c r="E13712">
        <v>2044.9668680648799</v>
      </c>
      <c r="F13712">
        <v>41.794175241087899</v>
      </c>
      <c r="G13712">
        <v>18.958687235175201</v>
      </c>
      <c r="H13712">
        <v>65.773624001639405</v>
      </c>
      <c r="I13712">
        <v>548.04231503244398</v>
      </c>
    </row>
    <row r="13713" spans="1:9" x14ac:dyDescent="0.25">
      <c r="A13713" t="s">
        <v>90</v>
      </c>
      <c r="B13713">
        <v>2013</v>
      </c>
      <c r="C13713">
        <v>7</v>
      </c>
      <c r="D13713">
        <v>632.35465959199303</v>
      </c>
      <c r="E13713">
        <v>1829.05591934158</v>
      </c>
      <c r="F13713">
        <v>44.301850806005902</v>
      </c>
      <c r="G13713">
        <v>20.190410902964199</v>
      </c>
      <c r="H13713">
        <v>35.245739962888301</v>
      </c>
      <c r="I13713">
        <v>417.16786072851198</v>
      </c>
    </row>
    <row r="13714" spans="1:9" x14ac:dyDescent="0.25">
      <c r="A13714" t="s">
        <v>90</v>
      </c>
      <c r="B13714">
        <v>2013</v>
      </c>
      <c r="C13714">
        <v>8</v>
      </c>
      <c r="D13714">
        <v>517.06567536734599</v>
      </c>
      <c r="E13714">
        <v>1773.3936540376301</v>
      </c>
      <c r="F13714">
        <v>46.497271282223501</v>
      </c>
      <c r="G13714">
        <v>21.320426067431299</v>
      </c>
      <c r="H13714">
        <v>128.82914227915899</v>
      </c>
      <c r="I13714">
        <v>318.07278205972199</v>
      </c>
    </row>
    <row r="13715" spans="1:9" x14ac:dyDescent="0.25">
      <c r="A13715" t="s">
        <v>90</v>
      </c>
      <c r="B13715">
        <v>2013</v>
      </c>
      <c r="C13715">
        <v>9</v>
      </c>
      <c r="D13715">
        <v>339.56822037678597</v>
      </c>
      <c r="E13715">
        <v>1874.9254085698699</v>
      </c>
      <c r="F13715">
        <v>85.897519912962693</v>
      </c>
      <c r="G13715">
        <v>38.215612661787297</v>
      </c>
      <c r="H13715">
        <v>362.23111102950998</v>
      </c>
      <c r="I13715">
        <v>240.240261351871</v>
      </c>
    </row>
    <row r="13716" spans="1:9" x14ac:dyDescent="0.25">
      <c r="A13716" t="s">
        <v>90</v>
      </c>
      <c r="B13716">
        <v>2013</v>
      </c>
      <c r="C13716">
        <v>10</v>
      </c>
      <c r="D13716">
        <v>299.71463392224302</v>
      </c>
      <c r="E13716">
        <v>2113.55630876244</v>
      </c>
      <c r="F13716">
        <v>310.068218328591</v>
      </c>
      <c r="G13716">
        <v>133.68359014452301</v>
      </c>
      <c r="H13716">
        <v>528.49302044628303</v>
      </c>
      <c r="I13716">
        <v>267.58236676224698</v>
      </c>
    </row>
    <row r="13717" spans="1:9" x14ac:dyDescent="0.25">
      <c r="A13717" t="s">
        <v>90</v>
      </c>
      <c r="B13717">
        <v>2013</v>
      </c>
      <c r="C13717">
        <v>11</v>
      </c>
      <c r="D13717">
        <v>267.303437288407</v>
      </c>
      <c r="E13717">
        <v>2182.5495381865699</v>
      </c>
      <c r="F13717">
        <v>381.76171185349398</v>
      </c>
      <c r="G13717">
        <v>170.12764493901801</v>
      </c>
      <c r="H13717">
        <v>880.44900447636201</v>
      </c>
      <c r="I13717">
        <v>246.518439808159</v>
      </c>
    </row>
    <row r="13718" spans="1:9" x14ac:dyDescent="0.25">
      <c r="A13718" t="s">
        <v>90</v>
      </c>
      <c r="B13718">
        <v>2013</v>
      </c>
      <c r="C13718">
        <v>12</v>
      </c>
      <c r="D13718">
        <v>378.079915016521</v>
      </c>
      <c r="E13718">
        <v>2196.9208851060498</v>
      </c>
      <c r="F13718">
        <v>233.98867799508099</v>
      </c>
      <c r="G13718">
        <v>101.62481349068101</v>
      </c>
      <c r="H13718">
        <v>418.92207399595901</v>
      </c>
      <c r="I13718">
        <v>336.54977578754898</v>
      </c>
    </row>
    <row r="13719" spans="1:9" x14ac:dyDescent="0.25">
      <c r="A13719" t="s">
        <v>90</v>
      </c>
      <c r="B13719">
        <v>2014</v>
      </c>
      <c r="C13719">
        <v>1</v>
      </c>
      <c r="D13719">
        <v>412.51951437516402</v>
      </c>
      <c r="E13719">
        <v>2223.1279132171599</v>
      </c>
      <c r="F13719">
        <v>458.76769636262799</v>
      </c>
      <c r="G13719">
        <v>200.402048933918</v>
      </c>
      <c r="H13719">
        <v>953.20123687439502</v>
      </c>
      <c r="I13719">
        <v>361.68776810628901</v>
      </c>
    </row>
    <row r="13720" spans="1:9" x14ac:dyDescent="0.25">
      <c r="A13720" t="s">
        <v>90</v>
      </c>
      <c r="B13720">
        <v>2014</v>
      </c>
      <c r="C13720">
        <v>2</v>
      </c>
      <c r="D13720">
        <v>464.77748876669801</v>
      </c>
      <c r="E13720">
        <v>2170.28807235352</v>
      </c>
      <c r="F13720">
        <v>489.08169540346898</v>
      </c>
      <c r="G13720">
        <v>212.55593253593699</v>
      </c>
      <c r="H13720">
        <v>966.63024051525099</v>
      </c>
      <c r="I13720">
        <v>384.71351385904802</v>
      </c>
    </row>
    <row r="13721" spans="1:9" x14ac:dyDescent="0.25">
      <c r="A13721" t="s">
        <v>90</v>
      </c>
      <c r="B13721">
        <v>2014</v>
      </c>
      <c r="C13721">
        <v>3</v>
      </c>
      <c r="D13721">
        <v>605.76346113291197</v>
      </c>
      <c r="E13721">
        <v>2160.6200597894299</v>
      </c>
      <c r="F13721">
        <v>124.945458176312</v>
      </c>
      <c r="G13721">
        <v>55.172136248133</v>
      </c>
      <c r="H13721">
        <v>384.525228333916</v>
      </c>
      <c r="I13721">
        <v>503.29159915930302</v>
      </c>
    </row>
    <row r="13722" spans="1:9" x14ac:dyDescent="0.25">
      <c r="A13722" t="s">
        <v>90</v>
      </c>
      <c r="B13722">
        <v>2014</v>
      </c>
      <c r="C13722">
        <v>4</v>
      </c>
      <c r="D13722">
        <v>652.79443231161304</v>
      </c>
      <c r="E13722">
        <v>2082.9661183212302</v>
      </c>
      <c r="F13722">
        <v>79.991747493134199</v>
      </c>
      <c r="G13722">
        <v>35.066798202768702</v>
      </c>
      <c r="H13722">
        <v>288.57396320822102</v>
      </c>
      <c r="I13722">
        <v>525.508129205709</v>
      </c>
    </row>
    <row r="13723" spans="1:9" x14ac:dyDescent="0.25">
      <c r="A13723" t="s">
        <v>90</v>
      </c>
      <c r="B13723">
        <v>2014</v>
      </c>
      <c r="C13723">
        <v>5</v>
      </c>
      <c r="D13723">
        <v>723.46354379025604</v>
      </c>
      <c r="E13723">
        <v>1979.1196957529401</v>
      </c>
      <c r="F13723">
        <v>44.4608922100809</v>
      </c>
      <c r="G13723">
        <v>20.147167352376901</v>
      </c>
      <c r="H13723">
        <v>171.277035049462</v>
      </c>
      <c r="I13723">
        <v>547.62552190388203</v>
      </c>
    </row>
    <row r="13724" spans="1:9" x14ac:dyDescent="0.25">
      <c r="A13724" t="s">
        <v>90</v>
      </c>
      <c r="B13724">
        <v>2014</v>
      </c>
      <c r="C13724">
        <v>6</v>
      </c>
      <c r="D13724">
        <v>704.12030456915795</v>
      </c>
      <c r="E13724">
        <v>1850.6899558589901</v>
      </c>
      <c r="F13724">
        <v>45.260011024015299</v>
      </c>
      <c r="G13724">
        <v>20.3765390959915</v>
      </c>
      <c r="H13724">
        <v>221.36780083359</v>
      </c>
      <c r="I13724">
        <v>473.71502154507198</v>
      </c>
    </row>
    <row r="13725" spans="1:9" x14ac:dyDescent="0.25">
      <c r="A13725" t="s">
        <v>90</v>
      </c>
      <c r="B13725">
        <v>2014</v>
      </c>
      <c r="C13725">
        <v>7</v>
      </c>
      <c r="D13725">
        <v>556.68701434445802</v>
      </c>
      <c r="E13725">
        <v>1926.547530802</v>
      </c>
      <c r="F13725">
        <v>68.318204628743004</v>
      </c>
      <c r="G13725">
        <v>30.400818474602701</v>
      </c>
      <c r="H13725">
        <v>352.70335702713999</v>
      </c>
      <c r="I13725">
        <v>410.20450952087901</v>
      </c>
    </row>
    <row r="13726" spans="1:9" x14ac:dyDescent="0.25">
      <c r="A13726" t="s">
        <v>90</v>
      </c>
      <c r="B13726">
        <v>2014</v>
      </c>
      <c r="C13726">
        <v>8</v>
      </c>
      <c r="D13726">
        <v>456.55524996145601</v>
      </c>
      <c r="E13726">
        <v>1905.3985394649501</v>
      </c>
      <c r="F13726">
        <v>46.990334723688697</v>
      </c>
      <c r="G13726">
        <v>21.532420529979799</v>
      </c>
      <c r="H13726">
        <v>7.5159427327322996</v>
      </c>
      <c r="I13726">
        <v>337.35547880613802</v>
      </c>
    </row>
    <row r="13727" spans="1:9" x14ac:dyDescent="0.25">
      <c r="A13727" t="s">
        <v>90</v>
      </c>
      <c r="B13727">
        <v>2014</v>
      </c>
      <c r="C13727">
        <v>9</v>
      </c>
      <c r="D13727">
        <v>342.91069848177898</v>
      </c>
      <c r="E13727">
        <v>1892.6752786782799</v>
      </c>
      <c r="F13727">
        <v>72.157594549733403</v>
      </c>
      <c r="G13727">
        <v>31.781835454047801</v>
      </c>
      <c r="H13727">
        <v>198.248020873797</v>
      </c>
      <c r="I13727">
        <v>247.86584859746401</v>
      </c>
    </row>
    <row r="13728" spans="1:9" x14ac:dyDescent="0.25">
      <c r="A13728" t="s">
        <v>90</v>
      </c>
      <c r="B13728">
        <v>2014</v>
      </c>
      <c r="C13728">
        <v>10</v>
      </c>
      <c r="D13728">
        <v>316.329870447708</v>
      </c>
      <c r="E13728">
        <v>2010.9526721423299</v>
      </c>
      <c r="F13728">
        <v>100.376013288449</v>
      </c>
      <c r="G13728">
        <v>43.514591189621697</v>
      </c>
      <c r="H13728">
        <v>201.89216284921099</v>
      </c>
      <c r="I13728">
        <v>257.47786291611698</v>
      </c>
    </row>
    <row r="13729" spans="1:9" x14ac:dyDescent="0.25">
      <c r="A13729" t="s">
        <v>90</v>
      </c>
      <c r="B13729">
        <v>2014</v>
      </c>
      <c r="C13729">
        <v>11</v>
      </c>
      <c r="D13729">
        <v>297.173857099771</v>
      </c>
      <c r="E13729">
        <v>2171.1645472934001</v>
      </c>
      <c r="F13729">
        <v>598.99678052062995</v>
      </c>
      <c r="G13729">
        <v>259.70873810068798</v>
      </c>
      <c r="H13729">
        <v>1287.96728127854</v>
      </c>
      <c r="I13729">
        <v>267.05996406148398</v>
      </c>
    </row>
    <row r="13730" spans="1:9" x14ac:dyDescent="0.25">
      <c r="A13730" t="s">
        <v>90</v>
      </c>
      <c r="B13730">
        <v>2014</v>
      </c>
      <c r="C13730">
        <v>12</v>
      </c>
      <c r="D13730">
        <v>361.77244035130099</v>
      </c>
      <c r="E13730">
        <v>2218.32346761185</v>
      </c>
      <c r="F13730">
        <v>226.985604628153</v>
      </c>
      <c r="G13730">
        <v>99.1565345367231</v>
      </c>
      <c r="H13730">
        <v>386.64490816056502</v>
      </c>
      <c r="I13730">
        <v>326.55738427850702</v>
      </c>
    </row>
    <row r="13731" spans="1:9" x14ac:dyDescent="0.25">
      <c r="A13731" t="s">
        <v>91</v>
      </c>
      <c r="B13731">
        <v>2002</v>
      </c>
      <c r="C13731">
        <v>1</v>
      </c>
      <c r="D13731">
        <v>1315.06278232776</v>
      </c>
      <c r="E13731">
        <v>6443.8710797024496</v>
      </c>
      <c r="F13731">
        <v>116.568095294896</v>
      </c>
      <c r="G13731">
        <v>45.894920526049503</v>
      </c>
      <c r="H13731">
        <v>447.67861162542602</v>
      </c>
      <c r="I13731">
        <v>1278.5695912445599</v>
      </c>
    </row>
    <row r="13732" spans="1:9" x14ac:dyDescent="0.25">
      <c r="A13732" t="s">
        <v>91</v>
      </c>
      <c r="B13732">
        <v>2002</v>
      </c>
      <c r="C13732">
        <v>2</v>
      </c>
      <c r="D13732">
        <v>1426.76635946489</v>
      </c>
      <c r="E13732">
        <v>6195.7803438211004</v>
      </c>
      <c r="F13732">
        <v>78.739688501181902</v>
      </c>
      <c r="G13732">
        <v>29.773560231325501</v>
      </c>
      <c r="H13732">
        <v>399.34186126877199</v>
      </c>
      <c r="I13732">
        <v>1293.22225166667</v>
      </c>
    </row>
    <row r="13733" spans="1:9" x14ac:dyDescent="0.25">
      <c r="A13733" t="s">
        <v>91</v>
      </c>
      <c r="B13733">
        <v>2002</v>
      </c>
      <c r="C13733">
        <v>3</v>
      </c>
      <c r="D13733">
        <v>2053.7029858787</v>
      </c>
      <c r="E13733">
        <v>5709.5399804006902</v>
      </c>
      <c r="F13733">
        <v>81.128320914020506</v>
      </c>
      <c r="G13733">
        <v>29.8168954920557</v>
      </c>
      <c r="H13733">
        <v>270.43969505361201</v>
      </c>
      <c r="I13733">
        <v>1589.21829702746</v>
      </c>
    </row>
    <row r="13734" spans="1:9" x14ac:dyDescent="0.25">
      <c r="A13734" t="s">
        <v>91</v>
      </c>
      <c r="B13734">
        <v>2002</v>
      </c>
      <c r="C13734">
        <v>4</v>
      </c>
      <c r="D13734">
        <v>1881.1344407928</v>
      </c>
      <c r="E13734">
        <v>5670.4340709735097</v>
      </c>
      <c r="F13734">
        <v>101.225045650826</v>
      </c>
      <c r="G13734">
        <v>38.425910321114998</v>
      </c>
      <c r="H13734">
        <v>965.25194604525495</v>
      </c>
      <c r="I13734">
        <v>1409.8410450994199</v>
      </c>
    </row>
    <row r="13735" spans="1:9" x14ac:dyDescent="0.25">
      <c r="A13735" t="s">
        <v>91</v>
      </c>
      <c r="B13735">
        <v>2002</v>
      </c>
      <c r="C13735">
        <v>5</v>
      </c>
      <c r="D13735">
        <v>2041.23602473953</v>
      </c>
      <c r="E13735">
        <v>5547.0881504007002</v>
      </c>
      <c r="F13735">
        <v>84.7944625383887</v>
      </c>
      <c r="G13735">
        <v>31.962626575744402</v>
      </c>
      <c r="H13735">
        <v>562.82768679794401</v>
      </c>
      <c r="I13735">
        <v>1397.8601174184801</v>
      </c>
    </row>
    <row r="13736" spans="1:9" x14ac:dyDescent="0.25">
      <c r="A13736" t="s">
        <v>91</v>
      </c>
      <c r="B13736">
        <v>2002</v>
      </c>
      <c r="C13736">
        <v>6</v>
      </c>
      <c r="D13736">
        <v>2061.24611995943</v>
      </c>
      <c r="E13736">
        <v>5279.1645631179799</v>
      </c>
      <c r="F13736">
        <v>73.718765006946796</v>
      </c>
      <c r="G13736">
        <v>27.6823489618948</v>
      </c>
      <c r="H13736">
        <v>367.822253272507</v>
      </c>
      <c r="I13736">
        <v>1174.7658766634099</v>
      </c>
    </row>
    <row r="13737" spans="1:9" x14ac:dyDescent="0.25">
      <c r="A13737" t="s">
        <v>91</v>
      </c>
      <c r="B13737">
        <v>2002</v>
      </c>
      <c r="C13737">
        <v>7</v>
      </c>
      <c r="D13737">
        <v>1751.65512791836</v>
      </c>
      <c r="E13737">
        <v>5078.4855826258799</v>
      </c>
      <c r="F13737">
        <v>76.716230087921303</v>
      </c>
      <c r="G13737">
        <v>28.243573745513299</v>
      </c>
      <c r="H13737">
        <v>147.55062572885399</v>
      </c>
      <c r="I13737">
        <v>858.68755716903695</v>
      </c>
    </row>
    <row r="13738" spans="1:9" x14ac:dyDescent="0.25">
      <c r="A13738" t="s">
        <v>91</v>
      </c>
      <c r="B13738">
        <v>2002</v>
      </c>
      <c r="C13738">
        <v>8</v>
      </c>
      <c r="D13738">
        <v>1297.4771263887201</v>
      </c>
      <c r="E13738">
        <v>5269.4169707917799</v>
      </c>
      <c r="F13738">
        <v>91.6160232978919</v>
      </c>
      <c r="G13738">
        <v>35.445466632219798</v>
      </c>
      <c r="H13738">
        <v>637.23805185855997</v>
      </c>
      <c r="I13738">
        <v>684.15441904693103</v>
      </c>
    </row>
    <row r="13739" spans="1:9" x14ac:dyDescent="0.25">
      <c r="A13739" t="s">
        <v>91</v>
      </c>
      <c r="B13739">
        <v>2002</v>
      </c>
      <c r="C13739">
        <v>9</v>
      </c>
      <c r="D13739">
        <v>959.84219436535898</v>
      </c>
      <c r="E13739">
        <v>5821.5484242366001</v>
      </c>
      <c r="F13739">
        <v>117.599102894721</v>
      </c>
      <c r="G13739">
        <v>46.132313618667503</v>
      </c>
      <c r="H13739">
        <v>467.38052693298499</v>
      </c>
      <c r="I13739">
        <v>660.49129263136399</v>
      </c>
    </row>
    <row r="13740" spans="1:9" x14ac:dyDescent="0.25">
      <c r="A13740" t="s">
        <v>91</v>
      </c>
      <c r="B13740">
        <v>2002</v>
      </c>
      <c r="C13740">
        <v>10</v>
      </c>
      <c r="D13740">
        <v>888.54784631841403</v>
      </c>
      <c r="E13740">
        <v>6265.8480326092504</v>
      </c>
      <c r="F13740">
        <v>366.81543604786299</v>
      </c>
      <c r="G13740">
        <v>153.469714958439</v>
      </c>
      <c r="H13740">
        <v>926.37956480786499</v>
      </c>
      <c r="I13740">
        <v>758.91156634903803</v>
      </c>
    </row>
    <row r="13741" spans="1:9" x14ac:dyDescent="0.25">
      <c r="A13741" t="s">
        <v>91</v>
      </c>
      <c r="B13741">
        <v>2002</v>
      </c>
      <c r="C13741">
        <v>11</v>
      </c>
      <c r="D13741">
        <v>805.32051561421201</v>
      </c>
      <c r="E13741">
        <v>6494.5246137045297</v>
      </c>
      <c r="F13741">
        <v>531.50492555709604</v>
      </c>
      <c r="G13741">
        <v>214.01824237608099</v>
      </c>
      <c r="H13741">
        <v>1366.6869578072799</v>
      </c>
      <c r="I13741">
        <v>784.273384374118</v>
      </c>
    </row>
    <row r="13742" spans="1:9" x14ac:dyDescent="0.25">
      <c r="A13742" t="s">
        <v>91</v>
      </c>
      <c r="B13742">
        <v>2002</v>
      </c>
      <c r="C13742">
        <v>12</v>
      </c>
      <c r="D13742">
        <v>1004.54917994708</v>
      </c>
      <c r="E13742">
        <v>6587.7643048063601</v>
      </c>
      <c r="F13742">
        <v>429.79771941591201</v>
      </c>
      <c r="G13742">
        <v>169.654200991365</v>
      </c>
      <c r="H13742">
        <v>871.99094887648596</v>
      </c>
      <c r="I13742">
        <v>1014.66513087217</v>
      </c>
    </row>
    <row r="13743" spans="1:9" x14ac:dyDescent="0.25">
      <c r="A13743" t="s">
        <v>91</v>
      </c>
      <c r="B13743">
        <v>2003</v>
      </c>
      <c r="C13743">
        <v>1</v>
      </c>
      <c r="D13743">
        <v>1150.84786464736</v>
      </c>
      <c r="E13743">
        <v>6557.85785923599</v>
      </c>
      <c r="F13743">
        <v>585.54126947379802</v>
      </c>
      <c r="G13743">
        <v>235.26243075012201</v>
      </c>
      <c r="H13743">
        <v>1517.45199809719</v>
      </c>
      <c r="I13743">
        <v>1161.1280617820901</v>
      </c>
    </row>
    <row r="13744" spans="1:9" x14ac:dyDescent="0.25">
      <c r="A13744" t="s">
        <v>91</v>
      </c>
      <c r="B13744">
        <v>2003</v>
      </c>
      <c r="C13744">
        <v>2</v>
      </c>
      <c r="D13744">
        <v>1247.6029931993301</v>
      </c>
      <c r="E13744">
        <v>6513.9690371609504</v>
      </c>
      <c r="F13744">
        <v>167.32625259588701</v>
      </c>
      <c r="G13744">
        <v>63.9297499856172</v>
      </c>
      <c r="H13744">
        <v>590.00312858107498</v>
      </c>
      <c r="I13744">
        <v>1226.1640084015701</v>
      </c>
    </row>
    <row r="13745" spans="1:9" x14ac:dyDescent="0.25">
      <c r="A13745" t="s">
        <v>91</v>
      </c>
      <c r="B13745">
        <v>2003</v>
      </c>
      <c r="C13745">
        <v>3</v>
      </c>
      <c r="D13745">
        <v>1833.85951406808</v>
      </c>
      <c r="E13745">
        <v>5967.0931414411898</v>
      </c>
      <c r="F13745">
        <v>79.423367052685904</v>
      </c>
      <c r="G13745">
        <v>29.419461976597301</v>
      </c>
      <c r="H13745">
        <v>244.13494134275999</v>
      </c>
      <c r="I13745">
        <v>1545.43161467551</v>
      </c>
    </row>
    <row r="13746" spans="1:9" x14ac:dyDescent="0.25">
      <c r="A13746" t="s">
        <v>91</v>
      </c>
      <c r="B13746">
        <v>2003</v>
      </c>
      <c r="C13746">
        <v>4</v>
      </c>
      <c r="D13746">
        <v>1925.67780041781</v>
      </c>
      <c r="E13746">
        <v>5590.85777109222</v>
      </c>
      <c r="F13746">
        <v>72.371728341799098</v>
      </c>
      <c r="G13746">
        <v>27.164104500001901</v>
      </c>
      <c r="H13746">
        <v>337.161754145381</v>
      </c>
      <c r="I13746">
        <v>1407.0899415358999</v>
      </c>
    </row>
    <row r="13747" spans="1:9" x14ac:dyDescent="0.25">
      <c r="A13747" t="s">
        <v>91</v>
      </c>
      <c r="B13747">
        <v>2003</v>
      </c>
      <c r="C13747">
        <v>5</v>
      </c>
      <c r="D13747">
        <v>2135.6984163577499</v>
      </c>
      <c r="E13747">
        <v>5051.9309170759498</v>
      </c>
      <c r="F13747">
        <v>75.970718420058503</v>
      </c>
      <c r="G13747">
        <v>27.3709253061593</v>
      </c>
      <c r="H13747">
        <v>126.82677185645601</v>
      </c>
      <c r="I13747">
        <v>1182.6050768564101</v>
      </c>
    </row>
    <row r="13748" spans="1:9" x14ac:dyDescent="0.25">
      <c r="A13748" t="s">
        <v>91</v>
      </c>
      <c r="B13748">
        <v>2003</v>
      </c>
      <c r="C13748">
        <v>6</v>
      </c>
      <c r="D13748">
        <v>2274.74221154008</v>
      </c>
      <c r="E13748">
        <v>4747.7110381787097</v>
      </c>
      <c r="F13748">
        <v>76.362469741353493</v>
      </c>
      <c r="G13748">
        <v>27.7076444010155</v>
      </c>
      <c r="H13748">
        <v>18.886237466543299</v>
      </c>
      <c r="I13748">
        <v>944.52587964141105</v>
      </c>
    </row>
    <row r="13749" spans="1:9" x14ac:dyDescent="0.25">
      <c r="A13749" t="s">
        <v>91</v>
      </c>
      <c r="B13749">
        <v>2003</v>
      </c>
      <c r="C13749">
        <v>7</v>
      </c>
      <c r="D13749">
        <v>1983.3913865950699</v>
      </c>
      <c r="E13749">
        <v>4593.83112520142</v>
      </c>
      <c r="F13749">
        <v>83.626936538590499</v>
      </c>
      <c r="G13749">
        <v>30.871017616472901</v>
      </c>
      <c r="H13749">
        <v>11.810542571185801</v>
      </c>
      <c r="I13749">
        <v>681.91466702932405</v>
      </c>
    </row>
    <row r="13750" spans="1:9" x14ac:dyDescent="0.25">
      <c r="A13750" t="s">
        <v>91</v>
      </c>
      <c r="B13750">
        <v>2003</v>
      </c>
      <c r="C13750">
        <v>8</v>
      </c>
      <c r="D13750">
        <v>1684.6230087612</v>
      </c>
      <c r="E13750">
        <v>4641.89684320168</v>
      </c>
      <c r="F13750">
        <v>89.704580243966006</v>
      </c>
      <c r="G13750">
        <v>33.682799702681997</v>
      </c>
      <c r="H13750">
        <v>60.568482813288597</v>
      </c>
      <c r="I13750">
        <v>594.29746638471795</v>
      </c>
    </row>
    <row r="13751" spans="1:9" x14ac:dyDescent="0.25">
      <c r="A13751" t="s">
        <v>91</v>
      </c>
      <c r="B13751">
        <v>2003</v>
      </c>
      <c r="C13751">
        <v>9</v>
      </c>
      <c r="D13751">
        <v>1022.45757178383</v>
      </c>
      <c r="E13751">
        <v>4965.7761056089803</v>
      </c>
      <c r="F13751">
        <v>108.238428522013</v>
      </c>
      <c r="G13751">
        <v>42.0760569215076</v>
      </c>
      <c r="H13751">
        <v>458.97226312694602</v>
      </c>
      <c r="I13751">
        <v>477.87605496644198</v>
      </c>
    </row>
    <row r="13752" spans="1:9" x14ac:dyDescent="0.25">
      <c r="A13752" t="s">
        <v>91</v>
      </c>
      <c r="B13752">
        <v>2003</v>
      </c>
      <c r="C13752">
        <v>10</v>
      </c>
      <c r="D13752">
        <v>812.48486258927005</v>
      </c>
      <c r="E13752">
        <v>5861.9721107650803</v>
      </c>
      <c r="F13752">
        <v>406.56575410052801</v>
      </c>
      <c r="G13752">
        <v>168.99753427766399</v>
      </c>
      <c r="H13752">
        <v>1851.78490144599</v>
      </c>
      <c r="I13752">
        <v>573.75540407798599</v>
      </c>
    </row>
    <row r="13753" spans="1:9" x14ac:dyDescent="0.25">
      <c r="A13753" t="s">
        <v>91</v>
      </c>
      <c r="B13753">
        <v>2003</v>
      </c>
      <c r="C13753">
        <v>11</v>
      </c>
      <c r="D13753">
        <v>836.94105971637305</v>
      </c>
      <c r="E13753">
        <v>6590.2701009790098</v>
      </c>
      <c r="F13753">
        <v>658.11548465211104</v>
      </c>
      <c r="G13753">
        <v>261.75664705343098</v>
      </c>
      <c r="H13753">
        <v>1170.0092240814299</v>
      </c>
      <c r="I13753">
        <v>761.60875160721298</v>
      </c>
    </row>
    <row r="13754" spans="1:9" x14ac:dyDescent="0.25">
      <c r="A13754" t="s">
        <v>91</v>
      </c>
      <c r="B13754">
        <v>2003</v>
      </c>
      <c r="C13754">
        <v>12</v>
      </c>
      <c r="D13754">
        <v>1002.39401378786</v>
      </c>
      <c r="E13754">
        <v>6602.0036859620604</v>
      </c>
      <c r="F13754">
        <v>555.73474393468598</v>
      </c>
      <c r="G13754">
        <v>221.33594132555399</v>
      </c>
      <c r="H13754">
        <v>1188.10177269581</v>
      </c>
      <c r="I13754">
        <v>947.61356537458903</v>
      </c>
    </row>
    <row r="13755" spans="1:9" x14ac:dyDescent="0.25">
      <c r="A13755" t="s">
        <v>91</v>
      </c>
      <c r="B13755">
        <v>2004</v>
      </c>
      <c r="C13755">
        <v>1</v>
      </c>
      <c r="D13755">
        <v>1164.6371606748601</v>
      </c>
      <c r="E13755">
        <v>6554.01539350449</v>
      </c>
      <c r="F13755">
        <v>332.68347495950798</v>
      </c>
      <c r="G13755">
        <v>130.3933619965</v>
      </c>
      <c r="H13755">
        <v>819.80822388316199</v>
      </c>
      <c r="I13755">
        <v>1109.5304214308701</v>
      </c>
    </row>
    <row r="13756" spans="1:9" x14ac:dyDescent="0.25">
      <c r="A13756" t="s">
        <v>91</v>
      </c>
      <c r="B13756">
        <v>2004</v>
      </c>
      <c r="C13756">
        <v>2</v>
      </c>
      <c r="D13756">
        <v>1354.05921774374</v>
      </c>
      <c r="E13756">
        <v>6383.9381088278196</v>
      </c>
      <c r="F13756">
        <v>149.07955307314501</v>
      </c>
      <c r="G13756">
        <v>57.4936828886161</v>
      </c>
      <c r="H13756">
        <v>592.26699316948202</v>
      </c>
      <c r="I13756">
        <v>1233.1616071265701</v>
      </c>
    </row>
    <row r="13757" spans="1:9" x14ac:dyDescent="0.25">
      <c r="A13757" t="s">
        <v>91</v>
      </c>
      <c r="B13757">
        <v>2004</v>
      </c>
      <c r="C13757">
        <v>3</v>
      </c>
      <c r="D13757">
        <v>1607.77684716614</v>
      </c>
      <c r="E13757">
        <v>6235.93434658966</v>
      </c>
      <c r="F13757">
        <v>120.042495989182</v>
      </c>
      <c r="G13757">
        <v>44.920035893009498</v>
      </c>
      <c r="H13757">
        <v>659.03843009854995</v>
      </c>
      <c r="I13757">
        <v>1402.0280444647899</v>
      </c>
    </row>
    <row r="13758" spans="1:9" x14ac:dyDescent="0.25">
      <c r="A13758" t="s">
        <v>91</v>
      </c>
      <c r="B13758">
        <v>2004</v>
      </c>
      <c r="C13758">
        <v>4</v>
      </c>
      <c r="D13758">
        <v>1602.9081153329901</v>
      </c>
      <c r="E13758">
        <v>6413.75742798599</v>
      </c>
      <c r="F13758">
        <v>449.80620018332002</v>
      </c>
      <c r="G13758">
        <v>178.50746105840301</v>
      </c>
      <c r="H13758">
        <v>1668.8825948634501</v>
      </c>
      <c r="I13758">
        <v>1411.7484745536301</v>
      </c>
    </row>
    <row r="13759" spans="1:9" x14ac:dyDescent="0.25">
      <c r="A13759" t="s">
        <v>91</v>
      </c>
      <c r="B13759">
        <v>2004</v>
      </c>
      <c r="C13759">
        <v>5</v>
      </c>
      <c r="D13759">
        <v>1806.52235448748</v>
      </c>
      <c r="E13759">
        <v>6320.1510055911203</v>
      </c>
      <c r="F13759">
        <v>451.97674533567999</v>
      </c>
      <c r="G13759">
        <v>178.54567120604699</v>
      </c>
      <c r="H13759">
        <v>1002.57818383507</v>
      </c>
      <c r="I13759">
        <v>1479.06908125154</v>
      </c>
    </row>
    <row r="13760" spans="1:9" x14ac:dyDescent="0.25">
      <c r="A13760" t="s">
        <v>91</v>
      </c>
      <c r="B13760">
        <v>2004</v>
      </c>
      <c r="C13760">
        <v>6</v>
      </c>
      <c r="D13760">
        <v>2038.6965555777599</v>
      </c>
      <c r="E13760">
        <v>5653.7562506655904</v>
      </c>
      <c r="F13760">
        <v>80.313545200162196</v>
      </c>
      <c r="G13760">
        <v>29.464999470318698</v>
      </c>
      <c r="H13760">
        <v>28.5764897556144</v>
      </c>
      <c r="I13760">
        <v>1275.4017957792</v>
      </c>
    </row>
    <row r="13761" spans="1:9" x14ac:dyDescent="0.25">
      <c r="A13761" t="s">
        <v>91</v>
      </c>
      <c r="B13761">
        <v>2004</v>
      </c>
      <c r="C13761">
        <v>7</v>
      </c>
      <c r="D13761">
        <v>1881.1261389930701</v>
      </c>
      <c r="E13761">
        <v>5189.0532203750599</v>
      </c>
      <c r="F13761">
        <v>83.961710609401706</v>
      </c>
      <c r="G13761">
        <v>31.153925193926401</v>
      </c>
      <c r="H13761">
        <v>10.730661435844301</v>
      </c>
      <c r="I13761">
        <v>919.90326436234</v>
      </c>
    </row>
    <row r="13762" spans="1:9" x14ac:dyDescent="0.25">
      <c r="A13762" t="s">
        <v>91</v>
      </c>
      <c r="B13762">
        <v>2004</v>
      </c>
      <c r="C13762">
        <v>8</v>
      </c>
      <c r="D13762">
        <v>1501.19317136676</v>
      </c>
      <c r="E13762">
        <v>5186.2446177165202</v>
      </c>
      <c r="F13762">
        <v>92.108517872033701</v>
      </c>
      <c r="G13762">
        <v>34.822560584299097</v>
      </c>
      <c r="H13762">
        <v>168.74298547306199</v>
      </c>
      <c r="I13762">
        <v>708.82956748536401</v>
      </c>
    </row>
    <row r="13763" spans="1:9" x14ac:dyDescent="0.25">
      <c r="A13763" t="s">
        <v>91</v>
      </c>
      <c r="B13763">
        <v>2004</v>
      </c>
      <c r="C13763">
        <v>9</v>
      </c>
      <c r="D13763">
        <v>1079.1358090021499</v>
      </c>
      <c r="E13763">
        <v>5350.61955229263</v>
      </c>
      <c r="F13763">
        <v>102.667258587707</v>
      </c>
      <c r="G13763">
        <v>39.588056952350399</v>
      </c>
      <c r="H13763">
        <v>312.52884018889199</v>
      </c>
      <c r="I13763">
        <v>579.55697296829703</v>
      </c>
    </row>
    <row r="13764" spans="1:9" x14ac:dyDescent="0.25">
      <c r="A13764" t="s">
        <v>91</v>
      </c>
      <c r="B13764">
        <v>2004</v>
      </c>
      <c r="C13764">
        <v>10</v>
      </c>
      <c r="D13764">
        <v>973.08921676626198</v>
      </c>
      <c r="E13764">
        <v>5968.3373138694797</v>
      </c>
      <c r="F13764">
        <v>383.67161266956799</v>
      </c>
      <c r="G13764">
        <v>166.148530004988</v>
      </c>
      <c r="H13764">
        <v>1501.35768834187</v>
      </c>
      <c r="I13764">
        <v>692.16128460356902</v>
      </c>
    </row>
    <row r="13765" spans="1:9" x14ac:dyDescent="0.25">
      <c r="A13765" t="s">
        <v>91</v>
      </c>
      <c r="B13765">
        <v>2004</v>
      </c>
      <c r="C13765">
        <v>11</v>
      </c>
      <c r="D13765">
        <v>784.10904455568902</v>
      </c>
      <c r="E13765">
        <v>6643.1139575184698</v>
      </c>
      <c r="F13765">
        <v>695.77334840746801</v>
      </c>
      <c r="G13765">
        <v>275.20015273066599</v>
      </c>
      <c r="H13765">
        <v>1392.8929217776099</v>
      </c>
      <c r="I13765">
        <v>724.77836269672605</v>
      </c>
    </row>
    <row r="13766" spans="1:9" x14ac:dyDescent="0.25">
      <c r="A13766" t="s">
        <v>91</v>
      </c>
      <c r="B13766">
        <v>2004</v>
      </c>
      <c r="C13766">
        <v>12</v>
      </c>
      <c r="D13766">
        <v>940.28319845487795</v>
      </c>
      <c r="E13766">
        <v>6650.7235856712296</v>
      </c>
      <c r="F13766">
        <v>913.30010936346002</v>
      </c>
      <c r="G13766">
        <v>361.57911985596502</v>
      </c>
      <c r="H13766">
        <v>1769.78697509412</v>
      </c>
      <c r="I13766">
        <v>903.09831246581996</v>
      </c>
    </row>
    <row r="13767" spans="1:9" x14ac:dyDescent="0.25">
      <c r="A13767" t="s">
        <v>91</v>
      </c>
      <c r="B13767">
        <v>2005</v>
      </c>
      <c r="C13767">
        <v>1</v>
      </c>
      <c r="D13767">
        <v>1160.16840218728</v>
      </c>
      <c r="E13767">
        <v>6531.94264606049</v>
      </c>
      <c r="F13767">
        <v>144.72011496394799</v>
      </c>
      <c r="G13767">
        <v>55.844532282510599</v>
      </c>
      <c r="H13767">
        <v>445.33753278431999</v>
      </c>
      <c r="I13767">
        <v>1099.68606188546</v>
      </c>
    </row>
    <row r="13768" spans="1:9" x14ac:dyDescent="0.25">
      <c r="A13768" t="s">
        <v>91</v>
      </c>
      <c r="B13768">
        <v>2005</v>
      </c>
      <c r="C13768">
        <v>2</v>
      </c>
      <c r="D13768">
        <v>1140.1432319176299</v>
      </c>
      <c r="E13768">
        <v>6544.1335280888297</v>
      </c>
      <c r="F13768">
        <v>391.32671655844501</v>
      </c>
      <c r="G13768">
        <v>151.644292764282</v>
      </c>
      <c r="H13768">
        <v>1058.3121883116401</v>
      </c>
      <c r="I13768">
        <v>1080.05517302315</v>
      </c>
    </row>
    <row r="13769" spans="1:9" x14ac:dyDescent="0.25">
      <c r="A13769" t="s">
        <v>91</v>
      </c>
      <c r="B13769">
        <v>2005</v>
      </c>
      <c r="C13769">
        <v>3</v>
      </c>
      <c r="D13769">
        <v>1742.5335497746601</v>
      </c>
      <c r="E13769">
        <v>6337.3674515739403</v>
      </c>
      <c r="F13769">
        <v>161.93516777294701</v>
      </c>
      <c r="G13769">
        <v>63.093431717280403</v>
      </c>
      <c r="H13769">
        <v>419.93159498811099</v>
      </c>
      <c r="I13769">
        <v>1548.28513117123</v>
      </c>
    </row>
    <row r="13770" spans="1:9" x14ac:dyDescent="0.25">
      <c r="A13770" t="s">
        <v>91</v>
      </c>
      <c r="B13770">
        <v>2005</v>
      </c>
      <c r="C13770">
        <v>4</v>
      </c>
      <c r="D13770">
        <v>1745.7773750477199</v>
      </c>
      <c r="E13770">
        <v>6306.0904546465999</v>
      </c>
      <c r="F13770">
        <v>160.46363322649799</v>
      </c>
      <c r="G13770">
        <v>60.999851749511201</v>
      </c>
      <c r="H13770">
        <v>1146.57372204122</v>
      </c>
      <c r="I13770">
        <v>1500.9521092063401</v>
      </c>
    </row>
    <row r="13771" spans="1:9" x14ac:dyDescent="0.25">
      <c r="A13771" t="s">
        <v>91</v>
      </c>
      <c r="B13771">
        <v>2005</v>
      </c>
      <c r="C13771">
        <v>5</v>
      </c>
      <c r="D13771">
        <v>2232.58535797797</v>
      </c>
      <c r="E13771">
        <v>5798.0685233711301</v>
      </c>
      <c r="F13771">
        <v>87.392841311480097</v>
      </c>
      <c r="G13771">
        <v>32.894359960626801</v>
      </c>
      <c r="H13771">
        <v>435.73048729978899</v>
      </c>
      <c r="I13771">
        <v>1590.5309826755499</v>
      </c>
    </row>
    <row r="13772" spans="1:9" x14ac:dyDescent="0.25">
      <c r="A13772" t="s">
        <v>91</v>
      </c>
      <c r="B13772">
        <v>2005</v>
      </c>
      <c r="C13772">
        <v>6</v>
      </c>
      <c r="D13772">
        <v>2064.01291289545</v>
      </c>
      <c r="E13772">
        <v>5371.8281603978703</v>
      </c>
      <c r="F13772">
        <v>79.345025964569501</v>
      </c>
      <c r="G13772">
        <v>28.6646981597641</v>
      </c>
      <c r="H13772">
        <v>128.887990469323</v>
      </c>
      <c r="I13772">
        <v>1167.6737072789001</v>
      </c>
    </row>
    <row r="13773" spans="1:9" x14ac:dyDescent="0.25">
      <c r="A13773" t="s">
        <v>91</v>
      </c>
      <c r="B13773">
        <v>2005</v>
      </c>
      <c r="C13773">
        <v>7</v>
      </c>
      <c r="D13773">
        <v>1864.03640128251</v>
      </c>
      <c r="E13773">
        <v>5059.4648994187901</v>
      </c>
      <c r="F13773">
        <v>82.630176464715603</v>
      </c>
      <c r="G13773">
        <v>30.3481786877995</v>
      </c>
      <c r="H13773">
        <v>13.865526937971101</v>
      </c>
      <c r="I13773">
        <v>848.53262501822098</v>
      </c>
    </row>
    <row r="13774" spans="1:9" x14ac:dyDescent="0.25">
      <c r="A13774" t="s">
        <v>91</v>
      </c>
      <c r="B13774">
        <v>2005</v>
      </c>
      <c r="C13774">
        <v>8</v>
      </c>
      <c r="D13774">
        <v>1373.3044182148101</v>
      </c>
      <c r="E13774">
        <v>5025.9925478772702</v>
      </c>
      <c r="F13774">
        <v>95.410753276127593</v>
      </c>
      <c r="G13774">
        <v>36.224617369993801</v>
      </c>
      <c r="H13774">
        <v>175.86108717328801</v>
      </c>
      <c r="I13774">
        <v>607.59273040961</v>
      </c>
    </row>
    <row r="13775" spans="1:9" x14ac:dyDescent="0.25">
      <c r="A13775" t="s">
        <v>91</v>
      </c>
      <c r="B13775">
        <v>2005</v>
      </c>
      <c r="C13775">
        <v>9</v>
      </c>
      <c r="D13775">
        <v>1007.13958181597</v>
      </c>
      <c r="E13775">
        <v>5421.94595477249</v>
      </c>
      <c r="F13775">
        <v>104.187491426148</v>
      </c>
      <c r="G13775">
        <v>40.642249682570302</v>
      </c>
      <c r="H13775">
        <v>396.89978792386103</v>
      </c>
      <c r="I13775">
        <v>560.21629675856798</v>
      </c>
    </row>
    <row r="13776" spans="1:9" x14ac:dyDescent="0.25">
      <c r="A13776" t="s">
        <v>91</v>
      </c>
      <c r="B13776">
        <v>2005</v>
      </c>
      <c r="C13776">
        <v>10</v>
      </c>
      <c r="D13776">
        <v>955.05916144155401</v>
      </c>
      <c r="E13776">
        <v>5830.1455153533898</v>
      </c>
      <c r="F13776">
        <v>116.603404060974</v>
      </c>
      <c r="G13776">
        <v>46.047960838435401</v>
      </c>
      <c r="H13776">
        <v>310.49719805693201</v>
      </c>
      <c r="I13776">
        <v>667.04797302901397</v>
      </c>
    </row>
    <row r="13777" spans="1:9" x14ac:dyDescent="0.25">
      <c r="A13777" t="s">
        <v>91</v>
      </c>
      <c r="B13777">
        <v>2005</v>
      </c>
      <c r="C13777">
        <v>11</v>
      </c>
      <c r="D13777">
        <v>930.17525493538699</v>
      </c>
      <c r="E13777">
        <v>6182.1380003857403</v>
      </c>
      <c r="F13777">
        <v>620.70714775898205</v>
      </c>
      <c r="G13777">
        <v>253.10059666222099</v>
      </c>
      <c r="H13777">
        <v>1897.0840442839501</v>
      </c>
      <c r="I13777">
        <v>756.63615959771903</v>
      </c>
    </row>
    <row r="13778" spans="1:9" x14ac:dyDescent="0.25">
      <c r="A13778" t="s">
        <v>91</v>
      </c>
      <c r="B13778">
        <v>2005</v>
      </c>
      <c r="C13778">
        <v>12</v>
      </c>
      <c r="D13778">
        <v>1027.65573839222</v>
      </c>
      <c r="E13778">
        <v>6629.41183601593</v>
      </c>
      <c r="F13778">
        <v>512.76733376164498</v>
      </c>
      <c r="G13778">
        <v>200.537159616201</v>
      </c>
      <c r="H13778">
        <v>1044.54713315956</v>
      </c>
      <c r="I13778">
        <v>973.32506641049804</v>
      </c>
    </row>
    <row r="13779" spans="1:9" x14ac:dyDescent="0.25">
      <c r="A13779" t="s">
        <v>91</v>
      </c>
      <c r="B13779">
        <v>2006</v>
      </c>
      <c r="C13779">
        <v>1</v>
      </c>
      <c r="D13779">
        <v>1262.6836845108</v>
      </c>
      <c r="E13779">
        <v>6463.3235818553103</v>
      </c>
      <c r="F13779">
        <v>403.52788334577099</v>
      </c>
      <c r="G13779">
        <v>155.480953450995</v>
      </c>
      <c r="H13779">
        <v>1001.81778441038</v>
      </c>
      <c r="I13779">
        <v>1169.9341509106</v>
      </c>
    </row>
    <row r="13780" spans="1:9" x14ac:dyDescent="0.25">
      <c r="A13780" t="s">
        <v>91</v>
      </c>
      <c r="B13780">
        <v>2006</v>
      </c>
      <c r="C13780">
        <v>2</v>
      </c>
      <c r="D13780">
        <v>1514.93338907618</v>
      </c>
      <c r="E13780">
        <v>6263.1793795758003</v>
      </c>
      <c r="F13780">
        <v>85.240622487230596</v>
      </c>
      <c r="G13780">
        <v>32.536684225340501</v>
      </c>
      <c r="H13780">
        <v>607.16831459302898</v>
      </c>
      <c r="I13780">
        <v>1340.59054417017</v>
      </c>
    </row>
    <row r="13781" spans="1:9" x14ac:dyDescent="0.25">
      <c r="A13781" t="s">
        <v>91</v>
      </c>
      <c r="B13781">
        <v>2006</v>
      </c>
      <c r="C13781">
        <v>3</v>
      </c>
      <c r="D13781">
        <v>1881.2064002597101</v>
      </c>
      <c r="E13781">
        <v>6104.8537623564098</v>
      </c>
      <c r="F13781">
        <v>95.937316439086203</v>
      </c>
      <c r="G13781">
        <v>35.871178235914797</v>
      </c>
      <c r="H13781">
        <v>376.94111947550601</v>
      </c>
      <c r="I13781">
        <v>1579.1909979333</v>
      </c>
    </row>
    <row r="13782" spans="1:9" x14ac:dyDescent="0.25">
      <c r="A13782" t="s">
        <v>91</v>
      </c>
      <c r="B13782">
        <v>2006</v>
      </c>
      <c r="C13782">
        <v>4</v>
      </c>
      <c r="D13782">
        <v>2246.6838255809798</v>
      </c>
      <c r="E13782">
        <v>5335.47747550842</v>
      </c>
      <c r="F13782">
        <v>80.390198298006894</v>
      </c>
      <c r="G13782">
        <v>29.4356010928947</v>
      </c>
      <c r="H13782">
        <v>128.82545432515099</v>
      </c>
      <c r="I13782">
        <v>1449.0271792224701</v>
      </c>
    </row>
    <row r="13783" spans="1:9" x14ac:dyDescent="0.25">
      <c r="A13783" t="s">
        <v>91</v>
      </c>
      <c r="B13783">
        <v>2006</v>
      </c>
      <c r="C13783">
        <v>5</v>
      </c>
      <c r="D13783">
        <v>2532.5320643496502</v>
      </c>
      <c r="E13783">
        <v>4809.5599684981498</v>
      </c>
      <c r="F13783">
        <v>78.318151437770396</v>
      </c>
      <c r="G13783">
        <v>28.255234107758302</v>
      </c>
      <c r="H13783">
        <v>15.5538068407309</v>
      </c>
      <c r="I13783">
        <v>1169.3703537731899</v>
      </c>
    </row>
    <row r="13784" spans="1:9" x14ac:dyDescent="0.25">
      <c r="A13784" t="s">
        <v>91</v>
      </c>
      <c r="B13784">
        <v>2006</v>
      </c>
      <c r="C13784">
        <v>6</v>
      </c>
      <c r="D13784">
        <v>2103.2359981527402</v>
      </c>
      <c r="E13784">
        <v>4563.3769275334898</v>
      </c>
      <c r="F13784">
        <v>78.795226702843905</v>
      </c>
      <c r="G13784">
        <v>28.784994510765699</v>
      </c>
      <c r="H13784">
        <v>53.984069259717401</v>
      </c>
      <c r="I13784">
        <v>756.606137038827</v>
      </c>
    </row>
    <row r="13785" spans="1:9" x14ac:dyDescent="0.25">
      <c r="A13785" t="s">
        <v>91</v>
      </c>
      <c r="B13785">
        <v>2006</v>
      </c>
      <c r="C13785">
        <v>7</v>
      </c>
      <c r="D13785">
        <v>2118.32682848375</v>
      </c>
      <c r="E13785">
        <v>4531.4004426417496</v>
      </c>
      <c r="F13785">
        <v>81.344848355207205</v>
      </c>
      <c r="G13785">
        <v>29.7516480439294</v>
      </c>
      <c r="H13785">
        <v>72.081742463132997</v>
      </c>
      <c r="I13785">
        <v>693.91133782855195</v>
      </c>
    </row>
    <row r="13786" spans="1:9" x14ac:dyDescent="0.25">
      <c r="A13786" t="s">
        <v>91</v>
      </c>
      <c r="B13786">
        <v>2006</v>
      </c>
      <c r="C13786">
        <v>8</v>
      </c>
      <c r="D13786">
        <v>1575.9371653035601</v>
      </c>
      <c r="E13786">
        <v>4630.5697331075999</v>
      </c>
      <c r="F13786">
        <v>89.244445055355399</v>
      </c>
      <c r="G13786">
        <v>33.686615995572097</v>
      </c>
      <c r="H13786">
        <v>75.665413292204704</v>
      </c>
      <c r="I13786">
        <v>558.58301986699996</v>
      </c>
    </row>
    <row r="13787" spans="1:9" x14ac:dyDescent="0.25">
      <c r="A13787" t="s">
        <v>91</v>
      </c>
      <c r="B13787">
        <v>2006</v>
      </c>
      <c r="C13787">
        <v>9</v>
      </c>
      <c r="D13787">
        <v>1141.0826654791599</v>
      </c>
      <c r="E13787">
        <v>5228.7848453327897</v>
      </c>
      <c r="F13787">
        <v>149.49706968933799</v>
      </c>
      <c r="G13787">
        <v>60.337059052982497</v>
      </c>
      <c r="H13787">
        <v>1369.5859712168001</v>
      </c>
      <c r="I13787">
        <v>577.11059036556901</v>
      </c>
    </row>
    <row r="13788" spans="1:9" x14ac:dyDescent="0.25">
      <c r="A13788" t="s">
        <v>91</v>
      </c>
      <c r="B13788">
        <v>2006</v>
      </c>
      <c r="C13788">
        <v>10</v>
      </c>
      <c r="D13788">
        <v>1017.26831821678</v>
      </c>
      <c r="E13788">
        <v>6221.9532829957598</v>
      </c>
      <c r="F13788">
        <v>235.87485906946301</v>
      </c>
      <c r="G13788">
        <v>96.403595750679102</v>
      </c>
      <c r="H13788">
        <v>843.16318706324398</v>
      </c>
      <c r="I13788">
        <v>782.917156031898</v>
      </c>
    </row>
    <row r="13789" spans="1:9" x14ac:dyDescent="0.25">
      <c r="A13789" t="s">
        <v>91</v>
      </c>
      <c r="B13789">
        <v>2006</v>
      </c>
      <c r="C13789">
        <v>11</v>
      </c>
      <c r="D13789">
        <v>1071.84024039719</v>
      </c>
      <c r="E13789">
        <v>6402.6083404290803</v>
      </c>
      <c r="F13789">
        <v>145.339197554355</v>
      </c>
      <c r="G13789">
        <v>56.085927039668903</v>
      </c>
      <c r="H13789">
        <v>324.921505732105</v>
      </c>
      <c r="I13789">
        <v>919.00142734988401</v>
      </c>
    </row>
    <row r="13790" spans="1:9" x14ac:dyDescent="0.25">
      <c r="A13790" t="s">
        <v>91</v>
      </c>
      <c r="B13790">
        <v>2006</v>
      </c>
      <c r="C13790">
        <v>12</v>
      </c>
      <c r="D13790">
        <v>1183.9714582420099</v>
      </c>
      <c r="E13790">
        <v>6501.7088566456596</v>
      </c>
      <c r="F13790">
        <v>491.38638975041601</v>
      </c>
      <c r="G13790">
        <v>193.14361087756501</v>
      </c>
      <c r="H13790">
        <v>1260.7820349271799</v>
      </c>
      <c r="I13790">
        <v>1083.5407215718101</v>
      </c>
    </row>
    <row r="13791" spans="1:9" x14ac:dyDescent="0.25">
      <c r="A13791" t="s">
        <v>91</v>
      </c>
      <c r="B13791">
        <v>2007</v>
      </c>
      <c r="C13791">
        <v>1</v>
      </c>
      <c r="D13791">
        <v>1530.88000745453</v>
      </c>
      <c r="E13791">
        <v>6382.2848458068802</v>
      </c>
      <c r="F13791">
        <v>164.124713955739</v>
      </c>
      <c r="G13791">
        <v>62.072647605136403</v>
      </c>
      <c r="H13791">
        <v>743.34597128550297</v>
      </c>
      <c r="I13791">
        <v>1384.79784438671</v>
      </c>
    </row>
    <row r="13792" spans="1:9" x14ac:dyDescent="0.25">
      <c r="A13792" t="s">
        <v>91</v>
      </c>
      <c r="B13792">
        <v>2007</v>
      </c>
      <c r="C13792">
        <v>2</v>
      </c>
      <c r="D13792">
        <v>1547.3932763263999</v>
      </c>
      <c r="E13792">
        <v>6419.4252171403496</v>
      </c>
      <c r="F13792">
        <v>309.61456408681801</v>
      </c>
      <c r="G13792">
        <v>120.03069452072199</v>
      </c>
      <c r="H13792">
        <v>1169.21538652358</v>
      </c>
      <c r="I13792">
        <v>1407.50390865862</v>
      </c>
    </row>
    <row r="13793" spans="1:9" x14ac:dyDescent="0.25">
      <c r="A13793" t="s">
        <v>91</v>
      </c>
      <c r="B13793">
        <v>2007</v>
      </c>
      <c r="C13793">
        <v>3</v>
      </c>
      <c r="D13793">
        <v>1918.20586319214</v>
      </c>
      <c r="E13793">
        <v>6253.2488794906603</v>
      </c>
      <c r="F13793">
        <v>169.39177087455801</v>
      </c>
      <c r="G13793">
        <v>63.567258375426299</v>
      </c>
      <c r="H13793">
        <v>1237.8115281535299</v>
      </c>
      <c r="I13793">
        <v>1664.70078493298</v>
      </c>
    </row>
    <row r="13794" spans="1:9" x14ac:dyDescent="0.25">
      <c r="A13794" t="s">
        <v>91</v>
      </c>
      <c r="B13794">
        <v>2007</v>
      </c>
      <c r="C13794">
        <v>4</v>
      </c>
      <c r="D13794">
        <v>2110.4948502604202</v>
      </c>
      <c r="E13794">
        <v>6167.4403047096303</v>
      </c>
      <c r="F13794">
        <v>310.70943724184201</v>
      </c>
      <c r="G13794">
        <v>117.50751043371901</v>
      </c>
      <c r="H13794">
        <v>1121.56160596224</v>
      </c>
      <c r="I13794">
        <v>1758.33262618868</v>
      </c>
    </row>
    <row r="13795" spans="1:9" x14ac:dyDescent="0.25">
      <c r="A13795" t="s">
        <v>91</v>
      </c>
      <c r="B13795">
        <v>2007</v>
      </c>
      <c r="C13795">
        <v>5</v>
      </c>
      <c r="D13795">
        <v>2355.9202411552401</v>
      </c>
      <c r="E13795">
        <v>5945.5670329586801</v>
      </c>
      <c r="F13795">
        <v>98.5518216493506</v>
      </c>
      <c r="G13795">
        <v>37.032875261719298</v>
      </c>
      <c r="H13795">
        <v>783.71550556000795</v>
      </c>
      <c r="I13795">
        <v>1755.65011054455</v>
      </c>
    </row>
    <row r="13796" spans="1:9" x14ac:dyDescent="0.25">
      <c r="A13796" t="s">
        <v>91</v>
      </c>
      <c r="B13796">
        <v>2007</v>
      </c>
      <c r="C13796">
        <v>6</v>
      </c>
      <c r="D13796">
        <v>2184.2390273866199</v>
      </c>
      <c r="E13796">
        <v>5506.7325546450802</v>
      </c>
      <c r="F13796">
        <v>80.566786940489706</v>
      </c>
      <c r="G13796">
        <v>29.8153055226216</v>
      </c>
      <c r="H13796">
        <v>336.49933639014398</v>
      </c>
      <c r="I13796">
        <v>1302.8457794486999</v>
      </c>
    </row>
    <row r="13797" spans="1:9" x14ac:dyDescent="0.25">
      <c r="A13797" t="s">
        <v>91</v>
      </c>
      <c r="B13797">
        <v>2007</v>
      </c>
      <c r="C13797">
        <v>7</v>
      </c>
      <c r="D13797">
        <v>2053.9171150889501</v>
      </c>
      <c r="E13797">
        <v>5139.9197459617699</v>
      </c>
      <c r="F13797">
        <v>81.918611969078398</v>
      </c>
      <c r="G13797">
        <v>30.087169416721</v>
      </c>
      <c r="H13797">
        <v>100.654828925885</v>
      </c>
      <c r="I13797">
        <v>971.05457894158303</v>
      </c>
    </row>
    <row r="13798" spans="1:9" x14ac:dyDescent="0.25">
      <c r="A13798" t="s">
        <v>91</v>
      </c>
      <c r="B13798">
        <v>2007</v>
      </c>
      <c r="C13798">
        <v>8</v>
      </c>
      <c r="D13798">
        <v>1575.20657221437</v>
      </c>
      <c r="E13798">
        <v>5004.8430579318301</v>
      </c>
      <c r="F13798">
        <v>90.787662420840604</v>
      </c>
      <c r="G13798">
        <v>34.293078095171801</v>
      </c>
      <c r="H13798">
        <v>65.717795471517405</v>
      </c>
      <c r="I13798">
        <v>682.35722081149299</v>
      </c>
    </row>
    <row r="13799" spans="1:9" x14ac:dyDescent="0.25">
      <c r="A13799" t="s">
        <v>91</v>
      </c>
      <c r="B13799">
        <v>2007</v>
      </c>
      <c r="C13799">
        <v>9</v>
      </c>
      <c r="D13799">
        <v>1113.4728275504999</v>
      </c>
      <c r="E13799">
        <v>5129.5004215606696</v>
      </c>
      <c r="F13799">
        <v>100.50228438518501</v>
      </c>
      <c r="G13799">
        <v>39.066629390814903</v>
      </c>
      <c r="H13799">
        <v>287.98358158878301</v>
      </c>
      <c r="I13799">
        <v>543.88092546348298</v>
      </c>
    </row>
    <row r="13800" spans="1:9" x14ac:dyDescent="0.25">
      <c r="A13800" t="s">
        <v>91</v>
      </c>
      <c r="B13800">
        <v>2007</v>
      </c>
      <c r="C13800">
        <v>10</v>
      </c>
      <c r="D13800">
        <v>952.443037352327</v>
      </c>
      <c r="E13800">
        <v>5492.3941344401601</v>
      </c>
      <c r="F13800">
        <v>159.83781946875001</v>
      </c>
      <c r="G13800">
        <v>61.116896903423402</v>
      </c>
      <c r="H13800">
        <v>769.00961321960301</v>
      </c>
      <c r="I13800">
        <v>590.50945664826895</v>
      </c>
    </row>
    <row r="13801" spans="1:9" x14ac:dyDescent="0.25">
      <c r="A13801" t="s">
        <v>91</v>
      </c>
      <c r="B13801">
        <v>2007</v>
      </c>
      <c r="C13801">
        <v>11</v>
      </c>
      <c r="D13801">
        <v>865.25227543959795</v>
      </c>
      <c r="E13801">
        <v>6410.7176779657002</v>
      </c>
      <c r="F13801">
        <v>597.60439993178102</v>
      </c>
      <c r="G13801">
        <v>233.76046243390701</v>
      </c>
      <c r="H13801">
        <v>1508.9259035467601</v>
      </c>
      <c r="I13801">
        <v>754.66611494813696</v>
      </c>
    </row>
    <row r="13802" spans="1:9" x14ac:dyDescent="0.25">
      <c r="A13802" t="s">
        <v>91</v>
      </c>
      <c r="B13802">
        <v>2007</v>
      </c>
      <c r="C13802">
        <v>12</v>
      </c>
      <c r="D13802">
        <v>1037.6825810324201</v>
      </c>
      <c r="E13802">
        <v>6556.9955661239601</v>
      </c>
      <c r="F13802">
        <v>584.98862867276705</v>
      </c>
      <c r="G13802">
        <v>226.20080586888301</v>
      </c>
      <c r="H13802">
        <v>1230.8543814709799</v>
      </c>
      <c r="I13802">
        <v>967.68199639343095</v>
      </c>
    </row>
    <row r="13803" spans="1:9" x14ac:dyDescent="0.25">
      <c r="A13803" t="s">
        <v>91</v>
      </c>
      <c r="B13803">
        <v>2008</v>
      </c>
      <c r="C13803">
        <v>1</v>
      </c>
      <c r="D13803">
        <v>1459.32366460085</v>
      </c>
      <c r="E13803">
        <v>6468.5278170353704</v>
      </c>
      <c r="F13803">
        <v>509.44284033667998</v>
      </c>
      <c r="G13803">
        <v>197.55907997692901</v>
      </c>
      <c r="H13803">
        <v>1089.0257984822499</v>
      </c>
      <c r="I13803">
        <v>1349.74721819349</v>
      </c>
    </row>
    <row r="13804" spans="1:9" x14ac:dyDescent="0.25">
      <c r="A13804" t="s">
        <v>91</v>
      </c>
      <c r="B13804">
        <v>2008</v>
      </c>
      <c r="C13804">
        <v>2</v>
      </c>
      <c r="D13804">
        <v>1583.8757938656499</v>
      </c>
      <c r="E13804">
        <v>6220.4746211921702</v>
      </c>
      <c r="F13804">
        <v>129.77892161887701</v>
      </c>
      <c r="G13804">
        <v>48.088121677738002</v>
      </c>
      <c r="H13804">
        <v>687.54878167577704</v>
      </c>
      <c r="I13804">
        <v>1377.6636383652999</v>
      </c>
    </row>
    <row r="13805" spans="1:9" x14ac:dyDescent="0.25">
      <c r="A13805" t="s">
        <v>91</v>
      </c>
      <c r="B13805">
        <v>2008</v>
      </c>
      <c r="C13805">
        <v>3</v>
      </c>
      <c r="D13805">
        <v>1888.03724973674</v>
      </c>
      <c r="E13805">
        <v>5919.2061433026101</v>
      </c>
      <c r="F13805">
        <v>152.88726316831901</v>
      </c>
      <c r="G13805">
        <v>56.6448266007353</v>
      </c>
      <c r="H13805">
        <v>1033.83686438571</v>
      </c>
      <c r="I13805">
        <v>1505.28559158296</v>
      </c>
    </row>
    <row r="13806" spans="1:9" x14ac:dyDescent="0.25">
      <c r="A13806" t="s">
        <v>91</v>
      </c>
      <c r="B13806">
        <v>2008</v>
      </c>
      <c r="C13806">
        <v>4</v>
      </c>
      <c r="D13806">
        <v>2130.0506779011898</v>
      </c>
      <c r="E13806">
        <v>5844.02235527435</v>
      </c>
      <c r="F13806">
        <v>96.406903422518099</v>
      </c>
      <c r="G13806">
        <v>35.4189717279408</v>
      </c>
      <c r="H13806">
        <v>577.72959026975002</v>
      </c>
      <c r="I13806">
        <v>1616.5963513679601</v>
      </c>
    </row>
    <row r="13807" spans="1:9" x14ac:dyDescent="0.25">
      <c r="A13807" t="s">
        <v>91</v>
      </c>
      <c r="B13807">
        <v>2008</v>
      </c>
      <c r="C13807">
        <v>5</v>
      </c>
      <c r="D13807">
        <v>2073.2051767155199</v>
      </c>
      <c r="E13807">
        <v>5871.3777017842103</v>
      </c>
      <c r="F13807">
        <v>536.75566782388296</v>
      </c>
      <c r="G13807">
        <v>211.640273471493</v>
      </c>
      <c r="H13807">
        <v>2201.2480587414302</v>
      </c>
      <c r="I13807">
        <v>1487.94097338546</v>
      </c>
    </row>
    <row r="13808" spans="1:9" x14ac:dyDescent="0.25">
      <c r="A13808" t="s">
        <v>91</v>
      </c>
      <c r="B13808">
        <v>2008</v>
      </c>
      <c r="C13808">
        <v>6</v>
      </c>
      <c r="D13808">
        <v>2027.0167582389199</v>
      </c>
      <c r="E13808">
        <v>5982.0093427339198</v>
      </c>
      <c r="F13808">
        <v>75.142248452587097</v>
      </c>
      <c r="G13808">
        <v>27.081009844266301</v>
      </c>
      <c r="H13808">
        <v>377.48430852415299</v>
      </c>
      <c r="I13808">
        <v>1392.96967904178</v>
      </c>
    </row>
    <row r="13809" spans="1:9" x14ac:dyDescent="0.25">
      <c r="A13809" t="s">
        <v>91</v>
      </c>
      <c r="B13809">
        <v>2008</v>
      </c>
      <c r="C13809">
        <v>7</v>
      </c>
      <c r="D13809">
        <v>1996.6673088513701</v>
      </c>
      <c r="E13809">
        <v>5461.6542925061003</v>
      </c>
      <c r="F13809">
        <v>81.720130400655506</v>
      </c>
      <c r="G13809">
        <v>29.921626871529</v>
      </c>
      <c r="H13809">
        <v>13.784257863367801</v>
      </c>
      <c r="I13809">
        <v>1081.9693900366899</v>
      </c>
    </row>
    <row r="13810" spans="1:9" x14ac:dyDescent="0.25">
      <c r="A13810" t="s">
        <v>91</v>
      </c>
      <c r="B13810">
        <v>2008</v>
      </c>
      <c r="C13810">
        <v>8</v>
      </c>
      <c r="D13810">
        <v>1652.1587640739101</v>
      </c>
      <c r="E13810">
        <v>5203.8004459201102</v>
      </c>
      <c r="F13810">
        <v>89.699293235094203</v>
      </c>
      <c r="G13810">
        <v>33.735561086778702</v>
      </c>
      <c r="H13810">
        <v>19.206315813807201</v>
      </c>
      <c r="I13810">
        <v>783.76602644927505</v>
      </c>
    </row>
    <row r="13811" spans="1:9" x14ac:dyDescent="0.25">
      <c r="A13811" t="s">
        <v>91</v>
      </c>
      <c r="B13811">
        <v>2008</v>
      </c>
      <c r="C13811">
        <v>9</v>
      </c>
      <c r="D13811">
        <v>1092.58217025708</v>
      </c>
      <c r="E13811">
        <v>5410.9016342272898</v>
      </c>
      <c r="F13811">
        <v>103.561958826028</v>
      </c>
      <c r="G13811">
        <v>40.452688673464998</v>
      </c>
      <c r="H13811">
        <v>693.16164804685195</v>
      </c>
      <c r="I13811">
        <v>588.67694034248802</v>
      </c>
    </row>
    <row r="13812" spans="1:9" x14ac:dyDescent="0.25">
      <c r="A13812" t="s">
        <v>91</v>
      </c>
      <c r="B13812">
        <v>2008</v>
      </c>
      <c r="C13812">
        <v>10</v>
      </c>
      <c r="D13812">
        <v>975.57457940286395</v>
      </c>
      <c r="E13812">
        <v>5993.2142287599199</v>
      </c>
      <c r="F13812">
        <v>631.01509036754305</v>
      </c>
      <c r="G13812">
        <v>253.34132413808999</v>
      </c>
      <c r="H13812">
        <v>1425.75531496293</v>
      </c>
      <c r="I13812">
        <v>701.44120130250701</v>
      </c>
    </row>
    <row r="13813" spans="1:9" x14ac:dyDescent="0.25">
      <c r="A13813" t="s">
        <v>91</v>
      </c>
      <c r="B13813">
        <v>2008</v>
      </c>
      <c r="C13813">
        <v>11</v>
      </c>
      <c r="D13813">
        <v>898.84110271625298</v>
      </c>
      <c r="E13813">
        <v>6498.1044610411</v>
      </c>
      <c r="F13813">
        <v>1149.49106660808</v>
      </c>
      <c r="G13813">
        <v>456.95611196479501</v>
      </c>
      <c r="H13813">
        <v>2610.8730588149701</v>
      </c>
      <c r="I13813">
        <v>799.52319209519396</v>
      </c>
    </row>
    <row r="13814" spans="1:9" x14ac:dyDescent="0.25">
      <c r="A13814" t="s">
        <v>91</v>
      </c>
      <c r="B13814">
        <v>2008</v>
      </c>
      <c r="C13814">
        <v>12</v>
      </c>
      <c r="D13814">
        <v>1018.82106240298</v>
      </c>
      <c r="E13814">
        <v>6624.3877143681302</v>
      </c>
      <c r="F13814">
        <v>1065.2013739076599</v>
      </c>
      <c r="G13814">
        <v>413.50482719517498</v>
      </c>
      <c r="H13814">
        <v>2112.84826481035</v>
      </c>
      <c r="I13814">
        <v>967.94971176197805</v>
      </c>
    </row>
    <row r="13815" spans="1:9" x14ac:dyDescent="0.25">
      <c r="A13815" t="s">
        <v>91</v>
      </c>
      <c r="B13815">
        <v>2009</v>
      </c>
      <c r="C13815">
        <v>1</v>
      </c>
      <c r="D13815">
        <v>1281.4786292879301</v>
      </c>
      <c r="E13815">
        <v>6566.3200515061899</v>
      </c>
      <c r="F13815">
        <v>542.10159407804497</v>
      </c>
      <c r="G13815">
        <v>210.50998450218</v>
      </c>
      <c r="H13815">
        <v>1297.5800875213099</v>
      </c>
      <c r="I13815">
        <v>1214.1639071715999</v>
      </c>
    </row>
    <row r="13816" spans="1:9" x14ac:dyDescent="0.25">
      <c r="A13816" t="s">
        <v>91</v>
      </c>
      <c r="B13816">
        <v>2009</v>
      </c>
      <c r="C13816">
        <v>2</v>
      </c>
      <c r="D13816">
        <v>1427.9076041952501</v>
      </c>
      <c r="E13816">
        <v>6521.4891855673204</v>
      </c>
      <c r="F13816">
        <v>240.37536452836099</v>
      </c>
      <c r="G13816">
        <v>95.292120462800895</v>
      </c>
      <c r="H13816">
        <v>791.90434474011204</v>
      </c>
      <c r="I13816">
        <v>1329.27974261692</v>
      </c>
    </row>
    <row r="13817" spans="1:9" x14ac:dyDescent="0.25">
      <c r="A13817" t="s">
        <v>91</v>
      </c>
      <c r="B13817">
        <v>2009</v>
      </c>
      <c r="C13817">
        <v>3</v>
      </c>
      <c r="D13817">
        <v>1902.2069118136201</v>
      </c>
      <c r="E13817">
        <v>6231.62725322602</v>
      </c>
      <c r="F13817">
        <v>129.916032914645</v>
      </c>
      <c r="G13817">
        <v>49.311617819056003</v>
      </c>
      <c r="H13817">
        <v>838.37744957948496</v>
      </c>
      <c r="I13817">
        <v>1647.35007602513</v>
      </c>
    </row>
    <row r="13818" spans="1:9" x14ac:dyDescent="0.25">
      <c r="A13818" t="s">
        <v>91</v>
      </c>
      <c r="B13818">
        <v>2009</v>
      </c>
      <c r="C13818">
        <v>4</v>
      </c>
      <c r="D13818">
        <v>1893.1841702423001</v>
      </c>
      <c r="E13818">
        <v>6271.1129372155801</v>
      </c>
      <c r="F13818">
        <v>411.50705790122799</v>
      </c>
      <c r="G13818">
        <v>155.376291546007</v>
      </c>
      <c r="H13818">
        <v>1877.6421880374301</v>
      </c>
      <c r="I13818">
        <v>1611.0775357186501</v>
      </c>
    </row>
    <row r="13819" spans="1:9" x14ac:dyDescent="0.25">
      <c r="A13819" t="s">
        <v>91</v>
      </c>
      <c r="B13819">
        <v>2009</v>
      </c>
      <c r="C13819">
        <v>5</v>
      </c>
      <c r="D13819">
        <v>2376.5564404274</v>
      </c>
      <c r="E13819">
        <v>5798.2443439949102</v>
      </c>
      <c r="F13819">
        <v>78.395217567452804</v>
      </c>
      <c r="G13819">
        <v>27.976631968201499</v>
      </c>
      <c r="H13819">
        <v>176.42487513275901</v>
      </c>
      <c r="I13819">
        <v>1695.7620160968499</v>
      </c>
    </row>
    <row r="13820" spans="1:9" x14ac:dyDescent="0.25">
      <c r="A13820" t="s">
        <v>91</v>
      </c>
      <c r="B13820">
        <v>2009</v>
      </c>
      <c r="C13820">
        <v>6</v>
      </c>
      <c r="D13820">
        <v>2261.5823967139199</v>
      </c>
      <c r="E13820">
        <v>5243.5022061302197</v>
      </c>
      <c r="F13820">
        <v>77.754236382661702</v>
      </c>
      <c r="G13820">
        <v>28.351036798541099</v>
      </c>
      <c r="H13820">
        <v>179.495904706056</v>
      </c>
      <c r="I13820">
        <v>1216.86807042597</v>
      </c>
    </row>
    <row r="13821" spans="1:9" x14ac:dyDescent="0.25">
      <c r="A13821" t="s">
        <v>91</v>
      </c>
      <c r="B13821">
        <v>2009</v>
      </c>
      <c r="C13821">
        <v>7</v>
      </c>
      <c r="D13821">
        <v>2086.3028529865301</v>
      </c>
      <c r="E13821">
        <v>4890.7017486710401</v>
      </c>
      <c r="F13821">
        <v>85.127949196714198</v>
      </c>
      <c r="G13821">
        <v>31.3105426354096</v>
      </c>
      <c r="H13821">
        <v>17.237136907188901</v>
      </c>
      <c r="I13821">
        <v>870.29865908139004</v>
      </c>
    </row>
    <row r="13822" spans="1:9" x14ac:dyDescent="0.25">
      <c r="A13822" t="s">
        <v>91</v>
      </c>
      <c r="B13822">
        <v>2009</v>
      </c>
      <c r="C13822">
        <v>8</v>
      </c>
      <c r="D13822">
        <v>1677.95359824407</v>
      </c>
      <c r="E13822">
        <v>4808.9770885015796</v>
      </c>
      <c r="F13822">
        <v>89.047270656247406</v>
      </c>
      <c r="G13822">
        <v>33.359871582037002</v>
      </c>
      <c r="H13822">
        <v>34.585158434677098</v>
      </c>
      <c r="I13822">
        <v>651.06124287099601</v>
      </c>
    </row>
    <row r="13823" spans="1:9" x14ac:dyDescent="0.25">
      <c r="A13823" t="s">
        <v>91</v>
      </c>
      <c r="B13823">
        <v>2009</v>
      </c>
      <c r="C13823">
        <v>9</v>
      </c>
      <c r="D13823">
        <v>1124.7832791133201</v>
      </c>
      <c r="E13823">
        <v>5567.0764892289799</v>
      </c>
      <c r="F13823">
        <v>651.27515065199998</v>
      </c>
      <c r="G13823">
        <v>255.12088826871999</v>
      </c>
      <c r="H13823">
        <v>2796.3587672698</v>
      </c>
      <c r="I13823">
        <v>616.64348876326903</v>
      </c>
    </row>
    <row r="13824" spans="1:9" x14ac:dyDescent="0.25">
      <c r="A13824" t="s">
        <v>91</v>
      </c>
      <c r="B13824">
        <v>2009</v>
      </c>
      <c r="C13824">
        <v>10</v>
      </c>
      <c r="D13824">
        <v>961.19243235452302</v>
      </c>
      <c r="E13824">
        <v>6609.4380721705602</v>
      </c>
      <c r="F13824">
        <v>402.62122975597703</v>
      </c>
      <c r="G13824">
        <v>159.57768713784901</v>
      </c>
      <c r="H13824">
        <v>758.222613406866</v>
      </c>
      <c r="I13824">
        <v>800.75978036487595</v>
      </c>
    </row>
    <row r="13825" spans="1:9" x14ac:dyDescent="0.25">
      <c r="A13825" t="s">
        <v>91</v>
      </c>
      <c r="B13825">
        <v>2009</v>
      </c>
      <c r="C13825">
        <v>11</v>
      </c>
      <c r="D13825">
        <v>1004.48606633894</v>
      </c>
      <c r="E13825">
        <v>6594.6305415441902</v>
      </c>
      <c r="F13825">
        <v>406.73758620645401</v>
      </c>
      <c r="G13825">
        <v>160.79967081029699</v>
      </c>
      <c r="H13825">
        <v>841.89404502632897</v>
      </c>
      <c r="I13825">
        <v>901.15160715531704</v>
      </c>
    </row>
    <row r="13826" spans="1:9" x14ac:dyDescent="0.25">
      <c r="A13826" t="s">
        <v>91</v>
      </c>
      <c r="B13826">
        <v>2009</v>
      </c>
      <c r="C13826">
        <v>12</v>
      </c>
      <c r="D13826">
        <v>1119.05592680575</v>
      </c>
      <c r="E13826">
        <v>6605.8270099597103</v>
      </c>
      <c r="F13826">
        <v>352.62295551743699</v>
      </c>
      <c r="G13826">
        <v>140.257585935121</v>
      </c>
      <c r="H13826">
        <v>841.13369555828797</v>
      </c>
      <c r="I13826">
        <v>1047.2544365741801</v>
      </c>
    </row>
    <row r="13827" spans="1:9" x14ac:dyDescent="0.25">
      <c r="A13827" t="s">
        <v>91</v>
      </c>
      <c r="B13827">
        <v>2010</v>
      </c>
      <c r="C13827">
        <v>1</v>
      </c>
      <c r="D13827">
        <v>1191.24205661777</v>
      </c>
      <c r="E13827">
        <v>6584.5413062622101</v>
      </c>
      <c r="F13827">
        <v>1130.1138607569901</v>
      </c>
      <c r="G13827">
        <v>442.15832488642201</v>
      </c>
      <c r="H13827">
        <v>2343.7081778256302</v>
      </c>
      <c r="I13827">
        <v>1136.2870064117899</v>
      </c>
    </row>
    <row r="13828" spans="1:9" x14ac:dyDescent="0.25">
      <c r="A13828" t="s">
        <v>91</v>
      </c>
      <c r="B13828">
        <v>2010</v>
      </c>
      <c r="C13828">
        <v>2</v>
      </c>
      <c r="D13828">
        <v>1398.3230415596499</v>
      </c>
      <c r="E13828">
        <v>6561.6903494770804</v>
      </c>
      <c r="F13828">
        <v>476.78769148474203</v>
      </c>
      <c r="G13828">
        <v>187.63870861113301</v>
      </c>
      <c r="H13828">
        <v>1401.3524472035101</v>
      </c>
      <c r="I13828">
        <v>1320.7960027168201</v>
      </c>
    </row>
    <row r="13829" spans="1:9" x14ac:dyDescent="0.25">
      <c r="A13829" t="s">
        <v>91</v>
      </c>
      <c r="B13829">
        <v>2010</v>
      </c>
      <c r="C13829">
        <v>3</v>
      </c>
      <c r="D13829">
        <v>1839.5999007033099</v>
      </c>
      <c r="E13829">
        <v>6341.5277515853904</v>
      </c>
      <c r="F13829">
        <v>175.55746431404401</v>
      </c>
      <c r="G13829">
        <v>65.852192802824405</v>
      </c>
      <c r="H13829">
        <v>651.28959286015197</v>
      </c>
      <c r="I13829">
        <v>1638.5700886709101</v>
      </c>
    </row>
    <row r="13830" spans="1:9" x14ac:dyDescent="0.25">
      <c r="A13830" t="s">
        <v>91</v>
      </c>
      <c r="B13830">
        <v>2010</v>
      </c>
      <c r="C13830">
        <v>4</v>
      </c>
      <c r="D13830">
        <v>2047.8859668698101</v>
      </c>
      <c r="E13830">
        <v>5704.6564891122398</v>
      </c>
      <c r="F13830">
        <v>85.265758315612104</v>
      </c>
      <c r="G13830">
        <v>32.185096313111799</v>
      </c>
      <c r="H13830">
        <v>479.18524465736198</v>
      </c>
      <c r="I13830">
        <v>1507.6480419923</v>
      </c>
    </row>
    <row r="13831" spans="1:9" x14ac:dyDescent="0.25">
      <c r="A13831" t="s">
        <v>91</v>
      </c>
      <c r="B13831">
        <v>2010</v>
      </c>
      <c r="C13831">
        <v>5</v>
      </c>
      <c r="D13831">
        <v>2046.0654380558999</v>
      </c>
      <c r="E13831">
        <v>5847.1984611297603</v>
      </c>
      <c r="F13831">
        <v>111.351558451202</v>
      </c>
      <c r="G13831">
        <v>42.482496727607902</v>
      </c>
      <c r="H13831">
        <v>1137.7427028835</v>
      </c>
      <c r="I13831">
        <v>1476.1147660531201</v>
      </c>
    </row>
    <row r="13832" spans="1:9" x14ac:dyDescent="0.25">
      <c r="A13832" t="s">
        <v>91</v>
      </c>
      <c r="B13832">
        <v>2010</v>
      </c>
      <c r="C13832">
        <v>6</v>
      </c>
      <c r="D13832">
        <v>2093.3467763663998</v>
      </c>
      <c r="E13832">
        <v>5678.69179180435</v>
      </c>
      <c r="F13832">
        <v>90.154370246462804</v>
      </c>
      <c r="G13832">
        <v>34.125738360855202</v>
      </c>
      <c r="H13832">
        <v>572.09545888903801</v>
      </c>
      <c r="I13832">
        <v>1320.8291668259501</v>
      </c>
    </row>
    <row r="13833" spans="1:9" x14ac:dyDescent="0.25">
      <c r="A13833" t="s">
        <v>91</v>
      </c>
      <c r="B13833">
        <v>2010</v>
      </c>
      <c r="C13833">
        <v>7</v>
      </c>
      <c r="D13833">
        <v>2110.5262482252101</v>
      </c>
      <c r="E13833">
        <v>5398.4155831919898</v>
      </c>
      <c r="F13833">
        <v>84.664030518190003</v>
      </c>
      <c r="G13833">
        <v>30.853299496445199</v>
      </c>
      <c r="H13833">
        <v>161.112717354777</v>
      </c>
      <c r="I13833">
        <v>1113.9841202667501</v>
      </c>
    </row>
    <row r="13834" spans="1:9" x14ac:dyDescent="0.25">
      <c r="A13834" t="s">
        <v>91</v>
      </c>
      <c r="B13834">
        <v>2010</v>
      </c>
      <c r="C13834">
        <v>8</v>
      </c>
      <c r="D13834">
        <v>1657.04190705774</v>
      </c>
      <c r="E13834">
        <v>5367.4056941735798</v>
      </c>
      <c r="F13834">
        <v>86.911953142783901</v>
      </c>
      <c r="G13834">
        <v>32.846764232105599</v>
      </c>
      <c r="H13834">
        <v>240.82051302329899</v>
      </c>
      <c r="I13834">
        <v>833.049416151679</v>
      </c>
    </row>
    <row r="13835" spans="1:9" x14ac:dyDescent="0.25">
      <c r="A13835" t="s">
        <v>91</v>
      </c>
      <c r="B13835">
        <v>2010</v>
      </c>
      <c r="C13835">
        <v>9</v>
      </c>
      <c r="D13835">
        <v>1145.8646784243899</v>
      </c>
      <c r="E13835">
        <v>5479.5593795860204</v>
      </c>
      <c r="F13835">
        <v>98.083357427290593</v>
      </c>
      <c r="G13835">
        <v>37.680232269927799</v>
      </c>
      <c r="H13835">
        <v>201.488546988237</v>
      </c>
      <c r="I13835">
        <v>639.20653269256502</v>
      </c>
    </row>
    <row r="13836" spans="1:9" x14ac:dyDescent="0.25">
      <c r="A13836" t="s">
        <v>91</v>
      </c>
      <c r="B13836">
        <v>2010</v>
      </c>
      <c r="C13836">
        <v>10</v>
      </c>
      <c r="D13836">
        <v>953.91273913352802</v>
      </c>
      <c r="E13836">
        <v>6122.4716039936802</v>
      </c>
      <c r="F13836">
        <v>356.78043805310602</v>
      </c>
      <c r="G13836">
        <v>146.07613413860199</v>
      </c>
      <c r="H13836">
        <v>1441.5242538197399</v>
      </c>
      <c r="I13836">
        <v>704.74129879058796</v>
      </c>
    </row>
    <row r="13837" spans="1:9" x14ac:dyDescent="0.25">
      <c r="A13837" t="s">
        <v>91</v>
      </c>
      <c r="B13837">
        <v>2010</v>
      </c>
      <c r="C13837">
        <v>11</v>
      </c>
      <c r="D13837">
        <v>833.88075853608996</v>
      </c>
      <c r="E13837">
        <v>6618.0448592268303</v>
      </c>
      <c r="F13837">
        <v>1096.31739497802</v>
      </c>
      <c r="G13837">
        <v>437.72412176753102</v>
      </c>
      <c r="H13837">
        <v>2185.8076128054599</v>
      </c>
      <c r="I13837">
        <v>760.87226038508902</v>
      </c>
    </row>
    <row r="13838" spans="1:9" x14ac:dyDescent="0.25">
      <c r="A13838" t="s">
        <v>91</v>
      </c>
      <c r="B13838">
        <v>2010</v>
      </c>
      <c r="C13838">
        <v>12</v>
      </c>
      <c r="D13838">
        <v>1076.0757273128099</v>
      </c>
      <c r="E13838">
        <v>6645.6718869255001</v>
      </c>
      <c r="F13838">
        <v>502.51950151166199</v>
      </c>
      <c r="G13838">
        <v>199.05575667861501</v>
      </c>
      <c r="H13838">
        <v>1000.09440531573</v>
      </c>
      <c r="I13838">
        <v>1020.77030592935</v>
      </c>
    </row>
    <row r="13839" spans="1:9" x14ac:dyDescent="0.25">
      <c r="A13839" t="s">
        <v>91</v>
      </c>
      <c r="B13839">
        <v>2011</v>
      </c>
      <c r="C13839">
        <v>1</v>
      </c>
      <c r="D13839">
        <v>1345.2446017662701</v>
      </c>
      <c r="E13839">
        <v>6433.54276756134</v>
      </c>
      <c r="F13839">
        <v>190.81949842012901</v>
      </c>
      <c r="G13839">
        <v>72.898986419252694</v>
      </c>
      <c r="H13839">
        <v>811.94183946540898</v>
      </c>
      <c r="I13839">
        <v>1236.3754234282301</v>
      </c>
    </row>
    <row r="13840" spans="1:9" x14ac:dyDescent="0.25">
      <c r="A13840" t="s">
        <v>91</v>
      </c>
      <c r="B13840">
        <v>2011</v>
      </c>
      <c r="C13840">
        <v>2</v>
      </c>
      <c r="D13840">
        <v>1507.61615213952</v>
      </c>
      <c r="E13840">
        <v>6213.7271392169196</v>
      </c>
      <c r="F13840">
        <v>491.54839151424397</v>
      </c>
      <c r="G13840">
        <v>189.66374225535799</v>
      </c>
      <c r="H13840">
        <v>1196.3155328826499</v>
      </c>
      <c r="I13840">
        <v>1318.16751623919</v>
      </c>
    </row>
    <row r="13841" spans="1:9" x14ac:dyDescent="0.25">
      <c r="A13841" t="s">
        <v>91</v>
      </c>
      <c r="B13841">
        <v>2011</v>
      </c>
      <c r="C13841">
        <v>3</v>
      </c>
      <c r="D13841">
        <v>1807.0259738570101</v>
      </c>
      <c r="E13841">
        <v>6488.2453861927897</v>
      </c>
      <c r="F13841">
        <v>276.52792858975198</v>
      </c>
      <c r="G13841">
        <v>107.631759100083</v>
      </c>
      <c r="H13841">
        <v>1339.9994260507301</v>
      </c>
      <c r="I13841">
        <v>1655.7620743648299</v>
      </c>
    </row>
    <row r="13842" spans="1:9" x14ac:dyDescent="0.25">
      <c r="A13842" t="s">
        <v>91</v>
      </c>
      <c r="B13842">
        <v>2011</v>
      </c>
      <c r="C13842">
        <v>4</v>
      </c>
      <c r="D13842">
        <v>2089.8314996823701</v>
      </c>
      <c r="E13842">
        <v>5986.4077165338203</v>
      </c>
      <c r="F13842">
        <v>568.953196873671</v>
      </c>
      <c r="G13842">
        <v>212.49444831062101</v>
      </c>
      <c r="H13842">
        <v>2024.1514811885399</v>
      </c>
      <c r="I13842">
        <v>1653.16215462126</v>
      </c>
    </row>
    <row r="13843" spans="1:9" x14ac:dyDescent="0.25">
      <c r="A13843" t="s">
        <v>91</v>
      </c>
      <c r="B13843">
        <v>2011</v>
      </c>
      <c r="C13843">
        <v>5</v>
      </c>
      <c r="D13843">
        <v>2380.8457572838902</v>
      </c>
      <c r="E13843">
        <v>5957.4829828649899</v>
      </c>
      <c r="F13843">
        <v>69.357325145463307</v>
      </c>
      <c r="G13843">
        <v>25.0863747319897</v>
      </c>
      <c r="H13843">
        <v>278.17437947187301</v>
      </c>
      <c r="I13843">
        <v>1779.5679772660301</v>
      </c>
    </row>
    <row r="13844" spans="1:9" x14ac:dyDescent="0.25">
      <c r="A13844" t="s">
        <v>91</v>
      </c>
      <c r="B13844">
        <v>2011</v>
      </c>
      <c r="C13844">
        <v>6</v>
      </c>
      <c r="D13844">
        <v>2246.98437161726</v>
      </c>
      <c r="E13844">
        <v>5386.1062145364403</v>
      </c>
      <c r="F13844">
        <v>83.817131903027899</v>
      </c>
      <c r="G13844">
        <v>31.2232570110667</v>
      </c>
      <c r="H13844">
        <v>306.43099903175499</v>
      </c>
      <c r="I13844">
        <v>1279.41638591476</v>
      </c>
    </row>
    <row r="13845" spans="1:9" x14ac:dyDescent="0.25">
      <c r="A13845" t="s">
        <v>91</v>
      </c>
      <c r="B13845">
        <v>2011</v>
      </c>
      <c r="C13845">
        <v>7</v>
      </c>
      <c r="D13845">
        <v>2004.09457942996</v>
      </c>
      <c r="E13845">
        <v>5102.8345684808301</v>
      </c>
      <c r="F13845">
        <v>85.356662191474996</v>
      </c>
      <c r="G13845">
        <v>31.876408994931701</v>
      </c>
      <c r="H13845">
        <v>300.76161896596398</v>
      </c>
      <c r="I13845">
        <v>937.33699851446397</v>
      </c>
    </row>
    <row r="13846" spans="1:9" x14ac:dyDescent="0.25">
      <c r="A13846" t="s">
        <v>91</v>
      </c>
      <c r="B13846">
        <v>2011</v>
      </c>
      <c r="C13846">
        <v>8</v>
      </c>
      <c r="D13846">
        <v>1644.7548518793501</v>
      </c>
      <c r="E13846">
        <v>5085.8252238909899</v>
      </c>
      <c r="F13846">
        <v>87.171345089183703</v>
      </c>
      <c r="G13846">
        <v>32.6647528890174</v>
      </c>
      <c r="H13846">
        <v>10.7170550376731</v>
      </c>
      <c r="I13846">
        <v>741.60762097818395</v>
      </c>
    </row>
    <row r="13847" spans="1:9" x14ac:dyDescent="0.25">
      <c r="A13847" t="s">
        <v>91</v>
      </c>
      <c r="B13847">
        <v>2011</v>
      </c>
      <c r="C13847">
        <v>9</v>
      </c>
      <c r="D13847">
        <v>1188.57303193946</v>
      </c>
      <c r="E13847">
        <v>5463.7152321433996</v>
      </c>
      <c r="F13847">
        <v>106.215251636761</v>
      </c>
      <c r="G13847">
        <v>41.036251042855604</v>
      </c>
      <c r="H13847">
        <v>604.07321639908105</v>
      </c>
      <c r="I13847">
        <v>658.987479171887</v>
      </c>
    </row>
    <row r="13848" spans="1:9" x14ac:dyDescent="0.25">
      <c r="A13848" t="s">
        <v>91</v>
      </c>
      <c r="B13848">
        <v>2011</v>
      </c>
      <c r="C13848">
        <v>10</v>
      </c>
      <c r="D13848">
        <v>983.18257506791895</v>
      </c>
      <c r="E13848">
        <v>5761.9588922758503</v>
      </c>
      <c r="F13848">
        <v>155.40107072391299</v>
      </c>
      <c r="G13848">
        <v>60.587878434701899</v>
      </c>
      <c r="H13848">
        <v>709.77386638473695</v>
      </c>
      <c r="I13848">
        <v>661.63653054904898</v>
      </c>
    </row>
    <row r="13849" spans="1:9" x14ac:dyDescent="0.25">
      <c r="A13849" t="s">
        <v>91</v>
      </c>
      <c r="B13849">
        <v>2011</v>
      </c>
      <c r="C13849">
        <v>11</v>
      </c>
      <c r="D13849">
        <v>867.58812573502996</v>
      </c>
      <c r="E13849">
        <v>6462.7933248934996</v>
      </c>
      <c r="F13849">
        <v>1156.2932282695101</v>
      </c>
      <c r="G13849">
        <v>459.86767034320502</v>
      </c>
      <c r="H13849">
        <v>2608.8149893209402</v>
      </c>
      <c r="I13849">
        <v>767.56665766952301</v>
      </c>
    </row>
    <row r="13850" spans="1:9" x14ac:dyDescent="0.25">
      <c r="A13850" t="s">
        <v>91</v>
      </c>
      <c r="B13850">
        <v>2011</v>
      </c>
      <c r="C13850">
        <v>12</v>
      </c>
      <c r="D13850">
        <v>1085.0199219413801</v>
      </c>
      <c r="E13850">
        <v>6519.9246073996001</v>
      </c>
      <c r="F13850">
        <v>237.229289494429</v>
      </c>
      <c r="G13850">
        <v>92.578507542070597</v>
      </c>
      <c r="H13850">
        <v>608.487089880643</v>
      </c>
      <c r="I13850">
        <v>1002.50922762405</v>
      </c>
    </row>
    <row r="13851" spans="1:9" x14ac:dyDescent="0.25">
      <c r="A13851" t="s">
        <v>91</v>
      </c>
      <c r="B13851">
        <v>2012</v>
      </c>
      <c r="C13851">
        <v>1</v>
      </c>
      <c r="D13851">
        <v>1367.4637143432401</v>
      </c>
      <c r="E13851">
        <v>6386.6990198596204</v>
      </c>
      <c r="F13851">
        <v>254.45559762411901</v>
      </c>
      <c r="G13851">
        <v>97.557421862754595</v>
      </c>
      <c r="H13851">
        <v>948.58281108613903</v>
      </c>
      <c r="I13851">
        <v>1241.4780861071899</v>
      </c>
    </row>
    <row r="13852" spans="1:9" x14ac:dyDescent="0.25">
      <c r="A13852" t="s">
        <v>91</v>
      </c>
      <c r="B13852">
        <v>2012</v>
      </c>
      <c r="C13852">
        <v>2</v>
      </c>
      <c r="D13852">
        <v>1323.0158838842101</v>
      </c>
      <c r="E13852">
        <v>6497.2558117257704</v>
      </c>
      <c r="F13852">
        <v>361.360543732991</v>
      </c>
      <c r="G13852">
        <v>137.94882255356899</v>
      </c>
      <c r="H13852">
        <v>829.52246208456404</v>
      </c>
      <c r="I13852">
        <v>1235.44969148312</v>
      </c>
    </row>
    <row r="13853" spans="1:9" x14ac:dyDescent="0.25">
      <c r="A13853" t="s">
        <v>91</v>
      </c>
      <c r="B13853">
        <v>2012</v>
      </c>
      <c r="C13853">
        <v>3</v>
      </c>
      <c r="D13853">
        <v>2000.8447745588201</v>
      </c>
      <c r="E13853">
        <v>5946.1312804312101</v>
      </c>
      <c r="F13853">
        <v>90.601287267714099</v>
      </c>
      <c r="G13853">
        <v>33.613536710054099</v>
      </c>
      <c r="H13853">
        <v>196.53692993434399</v>
      </c>
      <c r="I13853">
        <v>1602.01987415852</v>
      </c>
    </row>
    <row r="13854" spans="1:9" x14ac:dyDescent="0.25">
      <c r="A13854" t="s">
        <v>91</v>
      </c>
      <c r="B13854">
        <v>2012</v>
      </c>
      <c r="C13854">
        <v>4</v>
      </c>
      <c r="D13854">
        <v>1893.0797066048499</v>
      </c>
      <c r="E13854">
        <v>5911.9387032740797</v>
      </c>
      <c r="F13854">
        <v>138.002110284846</v>
      </c>
      <c r="G13854">
        <v>53.3720720160049</v>
      </c>
      <c r="H13854">
        <v>1529.989846875</v>
      </c>
      <c r="I13854">
        <v>1462.17452796207</v>
      </c>
    </row>
    <row r="13855" spans="1:9" x14ac:dyDescent="0.25">
      <c r="A13855" t="s">
        <v>91</v>
      </c>
      <c r="B13855">
        <v>2012</v>
      </c>
      <c r="C13855">
        <v>5</v>
      </c>
      <c r="D13855">
        <v>2054.21118109485</v>
      </c>
      <c r="E13855">
        <v>6176.0276222457896</v>
      </c>
      <c r="F13855">
        <v>304.85860035401402</v>
      </c>
      <c r="G13855">
        <v>125.17245820728201</v>
      </c>
      <c r="H13855">
        <v>1530.5213944653599</v>
      </c>
      <c r="I13855">
        <v>1611.83702504855</v>
      </c>
    </row>
    <row r="13856" spans="1:9" x14ac:dyDescent="0.25">
      <c r="A13856" t="s">
        <v>91</v>
      </c>
      <c r="B13856">
        <v>2012</v>
      </c>
      <c r="C13856">
        <v>6</v>
      </c>
      <c r="D13856">
        <v>2191.6715716845101</v>
      </c>
      <c r="E13856">
        <v>5804.7297020098904</v>
      </c>
      <c r="F13856">
        <v>75.687802729312494</v>
      </c>
      <c r="G13856">
        <v>27.149531498086699</v>
      </c>
      <c r="H13856">
        <v>10.6807715390933</v>
      </c>
      <c r="I13856">
        <v>1429.7281443987699</v>
      </c>
    </row>
    <row r="13857" spans="1:9" x14ac:dyDescent="0.25">
      <c r="A13857" t="s">
        <v>91</v>
      </c>
      <c r="B13857">
        <v>2012</v>
      </c>
      <c r="C13857">
        <v>7</v>
      </c>
      <c r="D13857">
        <v>1936.9692095093801</v>
      </c>
      <c r="E13857">
        <v>5310.8630768638604</v>
      </c>
      <c r="F13857">
        <v>94.616877066779793</v>
      </c>
      <c r="G13857">
        <v>34.847727708466699</v>
      </c>
      <c r="H13857">
        <v>308.854532446772</v>
      </c>
      <c r="I13857">
        <v>983.13721797006804</v>
      </c>
    </row>
    <row r="13858" spans="1:9" x14ac:dyDescent="0.25">
      <c r="A13858" t="s">
        <v>91</v>
      </c>
      <c r="B13858">
        <v>2012</v>
      </c>
      <c r="C13858">
        <v>8</v>
      </c>
      <c r="D13858">
        <v>1620.5861149001501</v>
      </c>
      <c r="E13858">
        <v>5303.0091524746704</v>
      </c>
      <c r="F13858">
        <v>78.381436308682098</v>
      </c>
      <c r="G13858">
        <v>29.689492623137301</v>
      </c>
      <c r="H13858">
        <v>11.116338343600599</v>
      </c>
      <c r="I13858">
        <v>803.26996582690504</v>
      </c>
    </row>
    <row r="13859" spans="1:9" x14ac:dyDescent="0.25">
      <c r="A13859" t="s">
        <v>91</v>
      </c>
      <c r="B13859">
        <v>2012</v>
      </c>
      <c r="C13859">
        <v>9</v>
      </c>
      <c r="D13859">
        <v>1113.09077284454</v>
      </c>
      <c r="E13859">
        <v>5471.6966706625399</v>
      </c>
      <c r="F13859">
        <v>106.00222155718799</v>
      </c>
      <c r="G13859">
        <v>41.3113951260733</v>
      </c>
      <c r="H13859">
        <v>502.32578048347</v>
      </c>
      <c r="I13859">
        <v>628.28885552181202</v>
      </c>
    </row>
    <row r="13860" spans="1:9" x14ac:dyDescent="0.25">
      <c r="A13860" t="s">
        <v>91</v>
      </c>
      <c r="B13860">
        <v>2012</v>
      </c>
      <c r="C13860">
        <v>10</v>
      </c>
      <c r="D13860">
        <v>914.93093868591495</v>
      </c>
      <c r="E13860">
        <v>6011.7110244744799</v>
      </c>
      <c r="F13860">
        <v>756.91438260545499</v>
      </c>
      <c r="G13860">
        <v>306.13047128430497</v>
      </c>
      <c r="H13860">
        <v>1948.34776386779</v>
      </c>
      <c r="I13860">
        <v>660.21256849610302</v>
      </c>
    </row>
    <row r="13861" spans="1:9" x14ac:dyDescent="0.25">
      <c r="A13861" t="s">
        <v>91</v>
      </c>
      <c r="B13861">
        <v>2012</v>
      </c>
      <c r="C13861">
        <v>11</v>
      </c>
      <c r="D13861">
        <v>818.31895246458805</v>
      </c>
      <c r="E13861">
        <v>6478.6919349917598</v>
      </c>
      <c r="F13861">
        <v>710.45172365067799</v>
      </c>
      <c r="G13861">
        <v>282.69862571824302</v>
      </c>
      <c r="H13861">
        <v>1523.31695292173</v>
      </c>
      <c r="I13861">
        <v>728.98640855478504</v>
      </c>
    </row>
    <row r="13862" spans="1:9" x14ac:dyDescent="0.25">
      <c r="A13862" t="s">
        <v>91</v>
      </c>
      <c r="B13862">
        <v>2012</v>
      </c>
      <c r="C13862">
        <v>12</v>
      </c>
      <c r="D13862">
        <v>1018.5511680990101</v>
      </c>
      <c r="E13862">
        <v>6605.9331047280903</v>
      </c>
      <c r="F13862">
        <v>228.14851237688501</v>
      </c>
      <c r="G13862">
        <v>89.807225594931793</v>
      </c>
      <c r="H13862">
        <v>348.46185206357501</v>
      </c>
      <c r="I13862">
        <v>963.97987747568504</v>
      </c>
    </row>
    <row r="13863" spans="1:9" x14ac:dyDescent="0.25">
      <c r="A13863" t="s">
        <v>91</v>
      </c>
      <c r="B13863">
        <v>2013</v>
      </c>
      <c r="C13863">
        <v>1</v>
      </c>
      <c r="D13863">
        <v>1231.8538511833899</v>
      </c>
      <c r="E13863">
        <v>6555.0915829016103</v>
      </c>
      <c r="F13863">
        <v>430.34691728981102</v>
      </c>
      <c r="G13863">
        <v>173.53133166438599</v>
      </c>
      <c r="H13863">
        <v>1250.9027914037199</v>
      </c>
      <c r="I13863">
        <v>1169.7046888856601</v>
      </c>
    </row>
    <row r="13864" spans="1:9" x14ac:dyDescent="0.25">
      <c r="A13864" t="s">
        <v>91</v>
      </c>
      <c r="B13864">
        <v>2013</v>
      </c>
      <c r="C13864">
        <v>2</v>
      </c>
      <c r="D13864">
        <v>1320.65285280339</v>
      </c>
      <c r="E13864">
        <v>6580.9138304936196</v>
      </c>
      <c r="F13864">
        <v>442.713148312849</v>
      </c>
      <c r="G13864">
        <v>179.28579002264499</v>
      </c>
      <c r="H13864">
        <v>1273.1543827058999</v>
      </c>
      <c r="I13864">
        <v>1253.8072692844</v>
      </c>
    </row>
    <row r="13865" spans="1:9" x14ac:dyDescent="0.25">
      <c r="A13865" t="s">
        <v>91</v>
      </c>
      <c r="B13865">
        <v>2013</v>
      </c>
      <c r="C13865">
        <v>3</v>
      </c>
      <c r="D13865">
        <v>1570.0154884192</v>
      </c>
      <c r="E13865">
        <v>6578.1205895857302</v>
      </c>
      <c r="F13865">
        <v>570.29969027374295</v>
      </c>
      <c r="G13865">
        <v>222.22213781636299</v>
      </c>
      <c r="H13865">
        <v>1646.0000063406201</v>
      </c>
      <c r="I13865">
        <v>1479.1090187488701</v>
      </c>
    </row>
    <row r="13866" spans="1:9" x14ac:dyDescent="0.25">
      <c r="A13866" t="s">
        <v>91</v>
      </c>
      <c r="B13866">
        <v>2013</v>
      </c>
      <c r="C13866">
        <v>4</v>
      </c>
      <c r="D13866">
        <v>1909.6554061961799</v>
      </c>
      <c r="E13866">
        <v>6236.7186191041601</v>
      </c>
      <c r="F13866">
        <v>149.092762758129</v>
      </c>
      <c r="G13866">
        <v>59.5271479720478</v>
      </c>
      <c r="H13866">
        <v>801.76539481389102</v>
      </c>
      <c r="I13866">
        <v>1623.14752703972</v>
      </c>
    </row>
    <row r="13867" spans="1:9" x14ac:dyDescent="0.25">
      <c r="A13867" t="s">
        <v>91</v>
      </c>
      <c r="B13867">
        <v>2013</v>
      </c>
      <c r="C13867">
        <v>5</v>
      </c>
      <c r="D13867">
        <v>1970.7004484981801</v>
      </c>
      <c r="E13867">
        <v>5919.1439181954902</v>
      </c>
      <c r="F13867">
        <v>96.767564166378406</v>
      </c>
      <c r="G13867">
        <v>36.662891838551097</v>
      </c>
      <c r="H13867">
        <v>548.57213029946104</v>
      </c>
      <c r="I13867">
        <v>1464.0588284206401</v>
      </c>
    </row>
    <row r="13868" spans="1:9" x14ac:dyDescent="0.25">
      <c r="A13868" t="s">
        <v>91</v>
      </c>
      <c r="B13868">
        <v>2013</v>
      </c>
      <c r="C13868">
        <v>6</v>
      </c>
      <c r="D13868">
        <v>1888.9218430544199</v>
      </c>
      <c r="E13868">
        <v>5581.0187982488997</v>
      </c>
      <c r="F13868">
        <v>81.495132860518098</v>
      </c>
      <c r="G13868">
        <v>30.094590574679199</v>
      </c>
      <c r="H13868">
        <v>63.473613247501298</v>
      </c>
      <c r="I13868">
        <v>1169.74869745053</v>
      </c>
    </row>
    <row r="13869" spans="1:9" x14ac:dyDescent="0.25">
      <c r="A13869" t="s">
        <v>91</v>
      </c>
      <c r="B13869">
        <v>2013</v>
      </c>
      <c r="C13869">
        <v>7</v>
      </c>
      <c r="D13869">
        <v>1842.2383463240701</v>
      </c>
      <c r="E13869">
        <v>5224.2200392865798</v>
      </c>
      <c r="F13869">
        <v>88.355157922866695</v>
      </c>
      <c r="G13869">
        <v>32.816144800732502</v>
      </c>
      <c r="H13869">
        <v>46.702283366215802</v>
      </c>
      <c r="I13869">
        <v>911.51441244768603</v>
      </c>
    </row>
    <row r="13870" spans="1:9" x14ac:dyDescent="0.25">
      <c r="A13870" t="s">
        <v>91</v>
      </c>
      <c r="B13870">
        <v>2013</v>
      </c>
      <c r="C13870">
        <v>8</v>
      </c>
      <c r="D13870">
        <v>1443.9567012642499</v>
      </c>
      <c r="E13870">
        <v>5136.3743718620299</v>
      </c>
      <c r="F13870">
        <v>98.520138157893697</v>
      </c>
      <c r="G13870">
        <v>36.899633459415803</v>
      </c>
      <c r="H13870">
        <v>204.67452810199001</v>
      </c>
      <c r="I13870">
        <v>667.52275357634699</v>
      </c>
    </row>
    <row r="13871" spans="1:9" x14ac:dyDescent="0.25">
      <c r="A13871" t="s">
        <v>91</v>
      </c>
      <c r="B13871">
        <v>2013</v>
      </c>
      <c r="C13871">
        <v>9</v>
      </c>
      <c r="D13871">
        <v>971.95153031212897</v>
      </c>
      <c r="E13871">
        <v>5920.3369485952799</v>
      </c>
      <c r="F13871">
        <v>152.656549499199</v>
      </c>
      <c r="G13871">
        <v>59.563679139668103</v>
      </c>
      <c r="H13871">
        <v>1078.62018254135</v>
      </c>
      <c r="I13871">
        <v>625.23851259343701</v>
      </c>
    </row>
    <row r="13872" spans="1:9" x14ac:dyDescent="0.25">
      <c r="A13872" t="s">
        <v>91</v>
      </c>
      <c r="B13872">
        <v>2013</v>
      </c>
      <c r="C13872">
        <v>10</v>
      </c>
      <c r="D13872">
        <v>891.55553027112103</v>
      </c>
      <c r="E13872">
        <v>6470.8127980006402</v>
      </c>
      <c r="F13872">
        <v>453.32098300959001</v>
      </c>
      <c r="G13872">
        <v>179.35973858600701</v>
      </c>
      <c r="H13872">
        <v>927.788901840422</v>
      </c>
      <c r="I13872">
        <v>726.70067299331697</v>
      </c>
    </row>
    <row r="13873" spans="1:9" x14ac:dyDescent="0.25">
      <c r="A13873" t="s">
        <v>91</v>
      </c>
      <c r="B13873">
        <v>2013</v>
      </c>
      <c r="C13873">
        <v>11</v>
      </c>
      <c r="D13873">
        <v>751.00054908364405</v>
      </c>
      <c r="E13873">
        <v>6574.4044209617596</v>
      </c>
      <c r="F13873">
        <v>1128.7704441613</v>
      </c>
      <c r="G13873">
        <v>446.67859833038301</v>
      </c>
      <c r="H13873">
        <v>2267.0784551900101</v>
      </c>
      <c r="I13873">
        <v>686.48544481518502</v>
      </c>
    </row>
    <row r="13874" spans="1:9" x14ac:dyDescent="0.25">
      <c r="A13874" t="s">
        <v>91</v>
      </c>
      <c r="B13874">
        <v>2013</v>
      </c>
      <c r="C13874">
        <v>12</v>
      </c>
      <c r="D13874">
        <v>1015.61532548712</v>
      </c>
      <c r="E13874">
        <v>6564.3217988298002</v>
      </c>
      <c r="F13874">
        <v>307.83703710987299</v>
      </c>
      <c r="G13874">
        <v>121.05288300300801</v>
      </c>
      <c r="H13874">
        <v>636.47746383415199</v>
      </c>
      <c r="I13874">
        <v>952.84698976478603</v>
      </c>
    </row>
    <row r="13875" spans="1:9" x14ac:dyDescent="0.25">
      <c r="A13875" t="s">
        <v>91</v>
      </c>
      <c r="B13875">
        <v>2014</v>
      </c>
      <c r="C13875">
        <v>1</v>
      </c>
      <c r="D13875">
        <v>1288.3245228702599</v>
      </c>
      <c r="E13875">
        <v>6531.9041398735098</v>
      </c>
      <c r="F13875">
        <v>378.37237772684199</v>
      </c>
      <c r="G13875">
        <v>149.42928461634801</v>
      </c>
      <c r="H13875">
        <v>1118.0168441368501</v>
      </c>
      <c r="I13875">
        <v>1211.9122820263001</v>
      </c>
    </row>
    <row r="13876" spans="1:9" x14ac:dyDescent="0.25">
      <c r="A13876" t="s">
        <v>91</v>
      </c>
      <c r="B13876">
        <v>2014</v>
      </c>
      <c r="C13876">
        <v>2</v>
      </c>
      <c r="D13876">
        <v>1375.05439856924</v>
      </c>
      <c r="E13876">
        <v>6522.3364117471401</v>
      </c>
      <c r="F13876">
        <v>403.27290324905198</v>
      </c>
      <c r="G13876">
        <v>161.58896599768801</v>
      </c>
      <c r="H13876">
        <v>1235.5264225461899</v>
      </c>
      <c r="I13876">
        <v>1288.2376728025499</v>
      </c>
    </row>
    <row r="13877" spans="1:9" x14ac:dyDescent="0.25">
      <c r="A13877" t="s">
        <v>91</v>
      </c>
      <c r="B13877">
        <v>2014</v>
      </c>
      <c r="C13877">
        <v>3</v>
      </c>
      <c r="D13877">
        <v>1626.5631950081099</v>
      </c>
      <c r="E13877">
        <v>6448.7423028863504</v>
      </c>
      <c r="F13877">
        <v>239.99677535964099</v>
      </c>
      <c r="G13877">
        <v>93.472665268334495</v>
      </c>
      <c r="H13877">
        <v>941.13705098966602</v>
      </c>
      <c r="I13877">
        <v>1482.6603787163201</v>
      </c>
    </row>
    <row r="13878" spans="1:9" x14ac:dyDescent="0.25">
      <c r="A13878" t="s">
        <v>91</v>
      </c>
      <c r="B13878">
        <v>2014</v>
      </c>
      <c r="C13878">
        <v>4</v>
      </c>
      <c r="D13878">
        <v>1838.9672537280701</v>
      </c>
      <c r="E13878">
        <v>6288.8577829554697</v>
      </c>
      <c r="F13878">
        <v>116.47554309063</v>
      </c>
      <c r="G13878">
        <v>43.887230131511899</v>
      </c>
      <c r="H13878">
        <v>762.05139517590101</v>
      </c>
      <c r="I13878">
        <v>1579.8429282464499</v>
      </c>
    </row>
    <row r="13879" spans="1:9" x14ac:dyDescent="0.25">
      <c r="A13879" t="s">
        <v>91</v>
      </c>
      <c r="B13879">
        <v>2014</v>
      </c>
      <c r="C13879">
        <v>5</v>
      </c>
      <c r="D13879">
        <v>2021.93062794397</v>
      </c>
      <c r="E13879">
        <v>5993.8192873788403</v>
      </c>
      <c r="F13879">
        <v>92.375081403156202</v>
      </c>
      <c r="G13879">
        <v>34.602896753260602</v>
      </c>
      <c r="H13879">
        <v>616.78766434693398</v>
      </c>
      <c r="I13879">
        <v>1519.34510827181</v>
      </c>
    </row>
    <row r="13880" spans="1:9" x14ac:dyDescent="0.25">
      <c r="A13880" t="s">
        <v>91</v>
      </c>
      <c r="B13880">
        <v>2014</v>
      </c>
      <c r="C13880">
        <v>6</v>
      </c>
      <c r="D13880">
        <v>2097.4402568568798</v>
      </c>
      <c r="E13880">
        <v>5604.0722371182201</v>
      </c>
      <c r="F13880">
        <v>81.918048328655104</v>
      </c>
      <c r="G13880">
        <v>30.327546222202098</v>
      </c>
      <c r="H13880">
        <v>284.029016690086</v>
      </c>
      <c r="I13880">
        <v>1287.5922702852099</v>
      </c>
    </row>
    <row r="13881" spans="1:9" x14ac:dyDescent="0.25">
      <c r="A13881" t="s">
        <v>91</v>
      </c>
      <c r="B13881">
        <v>2014</v>
      </c>
      <c r="C13881">
        <v>7</v>
      </c>
      <c r="D13881">
        <v>1684.16148064855</v>
      </c>
      <c r="E13881">
        <v>5483.6174183732601</v>
      </c>
      <c r="F13881">
        <v>90.046384608943796</v>
      </c>
      <c r="G13881">
        <v>34.120107765927997</v>
      </c>
      <c r="H13881">
        <v>304.20784903848198</v>
      </c>
      <c r="I13881">
        <v>923.02329065383901</v>
      </c>
    </row>
    <row r="13882" spans="1:9" x14ac:dyDescent="0.25">
      <c r="A13882" t="s">
        <v>91</v>
      </c>
      <c r="B13882">
        <v>2014</v>
      </c>
      <c r="C13882">
        <v>8</v>
      </c>
      <c r="D13882">
        <v>1404.80172214663</v>
      </c>
      <c r="E13882">
        <v>5553.3314866912897</v>
      </c>
      <c r="F13882">
        <v>93.489592192667104</v>
      </c>
      <c r="G13882">
        <v>35.491002983219197</v>
      </c>
      <c r="H13882">
        <v>146.02172599938899</v>
      </c>
      <c r="I13882">
        <v>764.58162236865098</v>
      </c>
    </row>
    <row r="13883" spans="1:9" x14ac:dyDescent="0.25">
      <c r="A13883" t="s">
        <v>91</v>
      </c>
      <c r="B13883">
        <v>2014</v>
      </c>
      <c r="C13883">
        <v>9</v>
      </c>
      <c r="D13883">
        <v>1040.1073772381901</v>
      </c>
      <c r="E13883">
        <v>5579.1926341870203</v>
      </c>
      <c r="F13883">
        <v>101.15494944428001</v>
      </c>
      <c r="G13883">
        <v>38.817163954397898</v>
      </c>
      <c r="H13883">
        <v>199.84900234211801</v>
      </c>
      <c r="I13883">
        <v>603.89723289235906</v>
      </c>
    </row>
    <row r="13884" spans="1:9" x14ac:dyDescent="0.25">
      <c r="A13884" t="s">
        <v>91</v>
      </c>
      <c r="B13884">
        <v>2014</v>
      </c>
      <c r="C13884">
        <v>10</v>
      </c>
      <c r="D13884">
        <v>962.276081564067</v>
      </c>
      <c r="E13884">
        <v>6050.1031456048604</v>
      </c>
      <c r="F13884">
        <v>147.83727523002901</v>
      </c>
      <c r="G13884">
        <v>56.107738827585202</v>
      </c>
      <c r="H13884">
        <v>503.15952265165799</v>
      </c>
      <c r="I13884">
        <v>705.83424064528197</v>
      </c>
    </row>
    <row r="13885" spans="1:9" x14ac:dyDescent="0.25">
      <c r="A13885" t="s">
        <v>91</v>
      </c>
      <c r="B13885">
        <v>2014</v>
      </c>
      <c r="C13885">
        <v>11</v>
      </c>
      <c r="D13885">
        <v>952.33540364174701</v>
      </c>
      <c r="E13885">
        <v>6256.8910117829901</v>
      </c>
      <c r="F13885">
        <v>803.14672776692305</v>
      </c>
      <c r="G13885">
        <v>323.36721356976301</v>
      </c>
      <c r="H13885">
        <v>1851.5164720390101</v>
      </c>
      <c r="I13885">
        <v>801.885422435485</v>
      </c>
    </row>
    <row r="13886" spans="1:9" x14ac:dyDescent="0.25">
      <c r="A13886" t="s">
        <v>91</v>
      </c>
      <c r="B13886">
        <v>2014</v>
      </c>
      <c r="C13886">
        <v>12</v>
      </c>
      <c r="D13886">
        <v>1043.5840849270401</v>
      </c>
      <c r="E13886">
        <v>6568.37094422882</v>
      </c>
      <c r="F13886">
        <v>360.067327371217</v>
      </c>
      <c r="G13886">
        <v>145.136529863139</v>
      </c>
      <c r="H13886">
        <v>1006.36693461607</v>
      </c>
      <c r="I13886">
        <v>976.22235083881196</v>
      </c>
    </row>
    <row r="13887" spans="1:9" x14ac:dyDescent="0.25">
      <c r="A13887" t="s">
        <v>92</v>
      </c>
      <c r="B13887">
        <v>2002</v>
      </c>
      <c r="C13887">
        <v>1</v>
      </c>
      <c r="D13887">
        <v>3749.3406435516199</v>
      </c>
      <c r="E13887">
        <v>18569.181053544598</v>
      </c>
      <c r="F13887">
        <v>862.11164886183803</v>
      </c>
      <c r="G13887">
        <v>387.440464376948</v>
      </c>
      <c r="H13887">
        <v>1647.3306823427299</v>
      </c>
      <c r="I13887">
        <v>2454.74841836921</v>
      </c>
    </row>
    <row r="13888" spans="1:9" x14ac:dyDescent="0.25">
      <c r="A13888" t="s">
        <v>92</v>
      </c>
      <c r="B13888">
        <v>2002</v>
      </c>
      <c r="C13888">
        <v>2</v>
      </c>
      <c r="D13888">
        <v>4147.4917240856803</v>
      </c>
      <c r="E13888">
        <v>18215.539558016299</v>
      </c>
      <c r="F13888">
        <v>3465.4420255146201</v>
      </c>
      <c r="G13888">
        <v>1578.00412732423</v>
      </c>
      <c r="H13888">
        <v>7045.9961638760096</v>
      </c>
      <c r="I13888">
        <v>2673.9510924665601</v>
      </c>
    </row>
    <row r="13889" spans="1:9" x14ac:dyDescent="0.25">
      <c r="A13889" t="s">
        <v>92</v>
      </c>
      <c r="B13889">
        <v>2002</v>
      </c>
      <c r="C13889">
        <v>3</v>
      </c>
      <c r="D13889">
        <v>6773.9904260770099</v>
      </c>
      <c r="E13889">
        <v>17698.236038816402</v>
      </c>
      <c r="F13889">
        <v>1621.5121138038</v>
      </c>
      <c r="G13889">
        <v>659.25022377716596</v>
      </c>
      <c r="H13889">
        <v>3487.3482497231698</v>
      </c>
      <c r="I13889">
        <v>4422.1004445004201</v>
      </c>
    </row>
    <row r="13890" spans="1:9" x14ac:dyDescent="0.25">
      <c r="A13890" t="s">
        <v>92</v>
      </c>
      <c r="B13890">
        <v>2002</v>
      </c>
      <c r="C13890">
        <v>4</v>
      </c>
      <c r="D13890">
        <v>6212.04310844061</v>
      </c>
      <c r="E13890">
        <v>17491.247836065399</v>
      </c>
      <c r="F13890">
        <v>862.64383948083696</v>
      </c>
      <c r="G13890">
        <v>357.50788372513898</v>
      </c>
      <c r="H13890">
        <v>4495.72822936183</v>
      </c>
      <c r="I13890">
        <v>4525.49980910861</v>
      </c>
    </row>
    <row r="13891" spans="1:9" x14ac:dyDescent="0.25">
      <c r="A13891" t="s">
        <v>92</v>
      </c>
      <c r="B13891">
        <v>2002</v>
      </c>
      <c r="C13891">
        <v>5</v>
      </c>
      <c r="D13891">
        <v>6838.14311324149</v>
      </c>
      <c r="E13891">
        <v>18037.6144604086</v>
      </c>
      <c r="F13891">
        <v>5490.2868329630701</v>
      </c>
      <c r="G13891">
        <v>2386.2214144465402</v>
      </c>
      <c r="H13891">
        <v>14065.1030348977</v>
      </c>
      <c r="I13891">
        <v>5866.2184643043202</v>
      </c>
    </row>
    <row r="13892" spans="1:9" x14ac:dyDescent="0.25">
      <c r="A13892" t="s">
        <v>92</v>
      </c>
      <c r="B13892">
        <v>2002</v>
      </c>
      <c r="C13892">
        <v>6</v>
      </c>
      <c r="D13892">
        <v>7196.3645033303501</v>
      </c>
      <c r="E13892">
        <v>16917.5924733801</v>
      </c>
      <c r="F13892">
        <v>1214.5674804897401</v>
      </c>
      <c r="G13892">
        <v>489.563156055913</v>
      </c>
      <c r="H13892">
        <v>5342.5237130792002</v>
      </c>
      <c r="I13892">
        <v>6094.3765091528803</v>
      </c>
    </row>
    <row r="13893" spans="1:9" x14ac:dyDescent="0.25">
      <c r="A13893" t="s">
        <v>92</v>
      </c>
      <c r="B13893">
        <v>2002</v>
      </c>
      <c r="C13893">
        <v>7</v>
      </c>
      <c r="D13893">
        <v>5650.1596704485901</v>
      </c>
      <c r="E13893">
        <v>17127.571753918401</v>
      </c>
      <c r="F13893">
        <v>1699.5290471445701</v>
      </c>
      <c r="G13893">
        <v>710.74878738774498</v>
      </c>
      <c r="H13893">
        <v>7488.1012440787199</v>
      </c>
      <c r="I13893">
        <v>5047.24718033307</v>
      </c>
    </row>
    <row r="13894" spans="1:9" x14ac:dyDescent="0.25">
      <c r="A13894" t="s">
        <v>92</v>
      </c>
      <c r="B13894">
        <v>2002</v>
      </c>
      <c r="C13894">
        <v>8</v>
      </c>
      <c r="D13894">
        <v>3965.0580957713901</v>
      </c>
      <c r="E13894">
        <v>18388.588336114801</v>
      </c>
      <c r="F13894">
        <v>3409.2566582794302</v>
      </c>
      <c r="G13894">
        <v>1516.3465484302999</v>
      </c>
      <c r="H13894">
        <v>8957.9444061263493</v>
      </c>
      <c r="I13894">
        <v>4003.3470890896101</v>
      </c>
    </row>
    <row r="13895" spans="1:9" x14ac:dyDescent="0.25">
      <c r="A13895" t="s">
        <v>92</v>
      </c>
      <c r="B13895">
        <v>2002</v>
      </c>
      <c r="C13895">
        <v>9</v>
      </c>
      <c r="D13895">
        <v>2595.0992168442499</v>
      </c>
      <c r="E13895">
        <v>18834.9810918441</v>
      </c>
      <c r="F13895">
        <v>2904.9880040188</v>
      </c>
      <c r="G13895">
        <v>1332.6285591809699</v>
      </c>
      <c r="H13895">
        <v>6117.5556232096096</v>
      </c>
      <c r="I13895">
        <v>2671.7560624122102</v>
      </c>
    </row>
    <row r="13896" spans="1:9" x14ac:dyDescent="0.25">
      <c r="A13896" t="s">
        <v>92</v>
      </c>
      <c r="B13896">
        <v>2002</v>
      </c>
      <c r="C13896">
        <v>10</v>
      </c>
      <c r="D13896">
        <v>2301.0186904725101</v>
      </c>
      <c r="E13896">
        <v>18650.4979329507</v>
      </c>
      <c r="F13896">
        <v>3119.4876044519201</v>
      </c>
      <c r="G13896">
        <v>1445.8178080324799</v>
      </c>
      <c r="H13896">
        <v>5300.8118063111697</v>
      </c>
      <c r="I13896">
        <v>2190.8784726686899</v>
      </c>
    </row>
    <row r="13897" spans="1:9" x14ac:dyDescent="0.25">
      <c r="A13897" t="s">
        <v>92</v>
      </c>
      <c r="B13897">
        <v>2002</v>
      </c>
      <c r="C13897">
        <v>11</v>
      </c>
      <c r="D13897">
        <v>1854.5747305401801</v>
      </c>
      <c r="E13897">
        <v>18566.460279739898</v>
      </c>
      <c r="F13897">
        <v>11527.8913104441</v>
      </c>
      <c r="G13897">
        <v>5214.3930407057996</v>
      </c>
      <c r="H13897">
        <v>21982.563747565098</v>
      </c>
      <c r="I13897">
        <v>1648.7068465996999</v>
      </c>
    </row>
    <row r="13898" spans="1:9" x14ac:dyDescent="0.25">
      <c r="A13898" t="s">
        <v>92</v>
      </c>
      <c r="B13898">
        <v>2002</v>
      </c>
      <c r="C13898">
        <v>12</v>
      </c>
      <c r="D13898">
        <v>2099.3268844476502</v>
      </c>
      <c r="E13898">
        <v>18888.544242308199</v>
      </c>
      <c r="F13898">
        <v>3241.2408530139101</v>
      </c>
      <c r="G13898">
        <v>1502.1792468910501</v>
      </c>
      <c r="H13898">
        <v>5319.2767904440798</v>
      </c>
      <c r="I13898">
        <v>1676.12233769778</v>
      </c>
    </row>
    <row r="13899" spans="1:9" x14ac:dyDescent="0.25">
      <c r="A13899" t="s">
        <v>92</v>
      </c>
      <c r="B13899">
        <v>2003</v>
      </c>
      <c r="C13899">
        <v>1</v>
      </c>
      <c r="D13899">
        <v>3241.5260528020799</v>
      </c>
      <c r="E13899">
        <v>18642.853950904198</v>
      </c>
      <c r="F13899">
        <v>2153.31111954478</v>
      </c>
      <c r="G13899">
        <v>921.95667044851405</v>
      </c>
      <c r="H13899">
        <v>3214.7164899463801</v>
      </c>
      <c r="I13899">
        <v>2221.8725504465101</v>
      </c>
    </row>
    <row r="13900" spans="1:9" x14ac:dyDescent="0.25">
      <c r="A13900" t="s">
        <v>92</v>
      </c>
      <c r="B13900">
        <v>2003</v>
      </c>
      <c r="C13900">
        <v>2</v>
      </c>
      <c r="D13900">
        <v>3951.1682483619602</v>
      </c>
      <c r="E13900">
        <v>17987.137559993</v>
      </c>
      <c r="F13900">
        <v>468.39592938137599</v>
      </c>
      <c r="G13900">
        <v>169.250219694169</v>
      </c>
      <c r="H13900">
        <v>934.496099616028</v>
      </c>
      <c r="I13900">
        <v>2555.3776009821299</v>
      </c>
    </row>
    <row r="13901" spans="1:9" x14ac:dyDescent="0.25">
      <c r="A13901" t="s">
        <v>92</v>
      </c>
      <c r="B13901">
        <v>2003</v>
      </c>
      <c r="C13901">
        <v>3</v>
      </c>
      <c r="D13901">
        <v>6835.4126773015196</v>
      </c>
      <c r="E13901">
        <v>17144.909611674</v>
      </c>
      <c r="F13901">
        <v>266.19901856338402</v>
      </c>
      <c r="G13901">
        <v>105.502477514002</v>
      </c>
      <c r="H13901">
        <v>791.22162060602</v>
      </c>
      <c r="I13901">
        <v>4205.0625019704803</v>
      </c>
    </row>
    <row r="13902" spans="1:9" x14ac:dyDescent="0.25">
      <c r="A13902" t="s">
        <v>92</v>
      </c>
      <c r="B13902">
        <v>2003</v>
      </c>
      <c r="C13902">
        <v>4</v>
      </c>
      <c r="D13902">
        <v>6396.9584834225998</v>
      </c>
      <c r="E13902">
        <v>16924.5089266348</v>
      </c>
      <c r="F13902">
        <v>1244.0220091957301</v>
      </c>
      <c r="G13902">
        <v>494.89525658958701</v>
      </c>
      <c r="H13902">
        <v>5069.7783788144798</v>
      </c>
      <c r="I13902">
        <v>4455.5821223766998</v>
      </c>
    </row>
    <row r="13903" spans="1:9" x14ac:dyDescent="0.25">
      <c r="A13903" t="s">
        <v>92</v>
      </c>
      <c r="B13903">
        <v>2003</v>
      </c>
      <c r="C13903">
        <v>5</v>
      </c>
      <c r="D13903">
        <v>8342.4477137481499</v>
      </c>
      <c r="E13903">
        <v>15764.6558897629</v>
      </c>
      <c r="F13903">
        <v>343.60594413964498</v>
      </c>
      <c r="G13903">
        <v>124.781277041115</v>
      </c>
      <c r="H13903">
        <v>2676.5720928078599</v>
      </c>
      <c r="I13903">
        <v>5612.90790577182</v>
      </c>
    </row>
    <row r="13904" spans="1:9" x14ac:dyDescent="0.25">
      <c r="A13904" t="s">
        <v>92</v>
      </c>
      <c r="B13904">
        <v>2003</v>
      </c>
      <c r="C13904">
        <v>6</v>
      </c>
      <c r="D13904">
        <v>8469.15275730953</v>
      </c>
      <c r="E13904">
        <v>14643.511761161501</v>
      </c>
      <c r="F13904">
        <v>196.700818894897</v>
      </c>
      <c r="G13904">
        <v>77.523111796838194</v>
      </c>
      <c r="H13904">
        <v>2642.2340910241401</v>
      </c>
      <c r="I13904">
        <v>5246.9032101575904</v>
      </c>
    </row>
    <row r="13905" spans="1:9" x14ac:dyDescent="0.25">
      <c r="A13905" t="s">
        <v>92</v>
      </c>
      <c r="B13905">
        <v>2003</v>
      </c>
      <c r="C13905">
        <v>7</v>
      </c>
      <c r="D13905">
        <v>6552.8445472706098</v>
      </c>
      <c r="E13905">
        <v>14353.5631092474</v>
      </c>
      <c r="F13905">
        <v>501.74388740928299</v>
      </c>
      <c r="G13905">
        <v>187.18305363411201</v>
      </c>
      <c r="H13905">
        <v>3032.6169992197802</v>
      </c>
      <c r="I13905">
        <v>4180.3630676040402</v>
      </c>
    </row>
    <row r="13906" spans="1:9" x14ac:dyDescent="0.25">
      <c r="A13906" t="s">
        <v>92</v>
      </c>
      <c r="B13906">
        <v>2003</v>
      </c>
      <c r="C13906">
        <v>8</v>
      </c>
      <c r="D13906">
        <v>5570.6847889064902</v>
      </c>
      <c r="E13906">
        <v>14504.5344910649</v>
      </c>
      <c r="F13906">
        <v>515.84765784722197</v>
      </c>
      <c r="G13906">
        <v>192.717219307177</v>
      </c>
      <c r="H13906">
        <v>2341.04995824965</v>
      </c>
      <c r="I13906">
        <v>3553.9986923983301</v>
      </c>
    </row>
    <row r="13907" spans="1:9" x14ac:dyDescent="0.25">
      <c r="A13907" t="s">
        <v>92</v>
      </c>
      <c r="B13907">
        <v>2003</v>
      </c>
      <c r="C13907">
        <v>9</v>
      </c>
      <c r="D13907">
        <v>3098.3644688304298</v>
      </c>
      <c r="E13907">
        <v>16142.208904152099</v>
      </c>
      <c r="F13907">
        <v>531.55258629109801</v>
      </c>
      <c r="G13907">
        <v>209.273081300211</v>
      </c>
      <c r="H13907">
        <v>3140.2364766394498</v>
      </c>
      <c r="I13907">
        <v>2317.73178590829</v>
      </c>
    </row>
    <row r="13908" spans="1:9" x14ac:dyDescent="0.25">
      <c r="A13908" t="s">
        <v>92</v>
      </c>
      <c r="B13908">
        <v>2003</v>
      </c>
      <c r="C13908">
        <v>10</v>
      </c>
      <c r="D13908">
        <v>1988.9350161857601</v>
      </c>
      <c r="E13908">
        <v>17961.511738000299</v>
      </c>
      <c r="F13908">
        <v>5297.1786136041901</v>
      </c>
      <c r="G13908">
        <v>2368.1043511831199</v>
      </c>
      <c r="H13908">
        <v>8979.94101588388</v>
      </c>
      <c r="I13908">
        <v>1656.17604167951</v>
      </c>
    </row>
    <row r="13909" spans="1:9" x14ac:dyDescent="0.25">
      <c r="A13909" t="s">
        <v>92</v>
      </c>
      <c r="B13909">
        <v>2003</v>
      </c>
      <c r="C13909">
        <v>11</v>
      </c>
      <c r="D13909">
        <v>1838.28976172169</v>
      </c>
      <c r="E13909">
        <v>18177.5941573653</v>
      </c>
      <c r="F13909">
        <v>4875.9934934724397</v>
      </c>
      <c r="G13909">
        <v>2261.2040191312599</v>
      </c>
      <c r="H13909">
        <v>9524.3879329376505</v>
      </c>
      <c r="I13909">
        <v>1410.41941331506</v>
      </c>
    </row>
    <row r="13910" spans="1:9" x14ac:dyDescent="0.25">
      <c r="A13910" t="s">
        <v>92</v>
      </c>
      <c r="B13910">
        <v>2003</v>
      </c>
      <c r="C13910">
        <v>12</v>
      </c>
      <c r="D13910">
        <v>2426.5634667030899</v>
      </c>
      <c r="E13910">
        <v>18663.0036597096</v>
      </c>
      <c r="F13910">
        <v>3667.7254551077599</v>
      </c>
      <c r="G13910">
        <v>1713.1534931022099</v>
      </c>
      <c r="H13910">
        <v>7519.2311307348</v>
      </c>
      <c r="I13910">
        <v>1665.1327867688401</v>
      </c>
    </row>
    <row r="13911" spans="1:9" x14ac:dyDescent="0.25">
      <c r="A13911" t="s">
        <v>92</v>
      </c>
      <c r="B13911">
        <v>2004</v>
      </c>
      <c r="C13911">
        <v>1</v>
      </c>
      <c r="D13911">
        <v>2974.65521257001</v>
      </c>
      <c r="E13911">
        <v>18798.761661983499</v>
      </c>
      <c r="F13911">
        <v>2965.0783089358101</v>
      </c>
      <c r="G13911">
        <v>1246.30881025249</v>
      </c>
      <c r="H13911">
        <v>5100.7141672476801</v>
      </c>
      <c r="I13911">
        <v>1881.7396669331399</v>
      </c>
    </row>
    <row r="13912" spans="1:9" x14ac:dyDescent="0.25">
      <c r="A13912" t="s">
        <v>92</v>
      </c>
      <c r="B13912">
        <v>2004</v>
      </c>
      <c r="C13912">
        <v>2</v>
      </c>
      <c r="D13912">
        <v>4062.8717618874598</v>
      </c>
      <c r="E13912">
        <v>18610.246852983699</v>
      </c>
      <c r="F13912">
        <v>2477.6684083291798</v>
      </c>
      <c r="G13912">
        <v>1122.76557900578</v>
      </c>
      <c r="H13912">
        <v>5050.7561420532002</v>
      </c>
      <c r="I13912">
        <v>2478.0125310554699</v>
      </c>
    </row>
    <row r="13913" spans="1:9" x14ac:dyDescent="0.25">
      <c r="A13913" t="s">
        <v>92</v>
      </c>
      <c r="B13913">
        <v>2004</v>
      </c>
      <c r="C13913">
        <v>3</v>
      </c>
      <c r="D13913">
        <v>5402.5167854107003</v>
      </c>
      <c r="E13913">
        <v>18651.1762979169</v>
      </c>
      <c r="F13913">
        <v>1495.2709702188599</v>
      </c>
      <c r="G13913">
        <v>659.90849304213305</v>
      </c>
      <c r="H13913">
        <v>3553.39448028999</v>
      </c>
      <c r="I13913">
        <v>3681.2869877983298</v>
      </c>
    </row>
    <row r="13914" spans="1:9" x14ac:dyDescent="0.25">
      <c r="A13914" t="s">
        <v>92</v>
      </c>
      <c r="B13914">
        <v>2004</v>
      </c>
      <c r="C13914">
        <v>4</v>
      </c>
      <c r="D13914">
        <v>6219.4165224238404</v>
      </c>
      <c r="E13914">
        <v>18249.403654019199</v>
      </c>
      <c r="F13914">
        <v>2457.0763927685098</v>
      </c>
      <c r="G13914">
        <v>1080.1295266513901</v>
      </c>
      <c r="H13914">
        <v>7198.2319280599604</v>
      </c>
      <c r="I13914">
        <v>4674.7364696262903</v>
      </c>
    </row>
    <row r="13915" spans="1:9" x14ac:dyDescent="0.25">
      <c r="A13915" t="s">
        <v>92</v>
      </c>
      <c r="B13915">
        <v>2004</v>
      </c>
      <c r="C13915">
        <v>5</v>
      </c>
      <c r="D13915">
        <v>6940.92759810183</v>
      </c>
      <c r="E13915">
        <v>17533.383591908001</v>
      </c>
      <c r="F13915">
        <v>2658.9034346087801</v>
      </c>
      <c r="G13915">
        <v>1200.45050230119</v>
      </c>
      <c r="H13915">
        <v>6280.47603253137</v>
      </c>
      <c r="I13915">
        <v>5599.0276828509604</v>
      </c>
    </row>
    <row r="13916" spans="1:9" x14ac:dyDescent="0.25">
      <c r="A13916" t="s">
        <v>92</v>
      </c>
      <c r="B13916">
        <v>2004</v>
      </c>
      <c r="C13916">
        <v>6</v>
      </c>
      <c r="D13916">
        <v>7073.2834649017605</v>
      </c>
      <c r="E13916">
        <v>15746.796684613601</v>
      </c>
      <c r="F13916">
        <v>380.99654261303101</v>
      </c>
      <c r="G13916">
        <v>133.76826888550801</v>
      </c>
      <c r="H13916">
        <v>2262.1471099897999</v>
      </c>
      <c r="I13916">
        <v>5260.9947650431404</v>
      </c>
    </row>
    <row r="13917" spans="1:9" x14ac:dyDescent="0.25">
      <c r="A13917" t="s">
        <v>92</v>
      </c>
      <c r="B13917">
        <v>2004</v>
      </c>
      <c r="C13917">
        <v>7</v>
      </c>
      <c r="D13917">
        <v>5988.7586101369798</v>
      </c>
      <c r="E13917">
        <v>15105.4928103901</v>
      </c>
      <c r="F13917">
        <v>674.818769967344</v>
      </c>
      <c r="G13917">
        <v>239.918236098649</v>
      </c>
      <c r="H13917">
        <v>3669.22920617723</v>
      </c>
      <c r="I13917">
        <v>4258.5924644938495</v>
      </c>
    </row>
    <row r="13918" spans="1:9" x14ac:dyDescent="0.25">
      <c r="A13918" t="s">
        <v>92</v>
      </c>
      <c r="B13918">
        <v>2004</v>
      </c>
      <c r="C13918">
        <v>8</v>
      </c>
      <c r="D13918">
        <v>4461.8006362431897</v>
      </c>
      <c r="E13918">
        <v>16148.0051260856</v>
      </c>
      <c r="F13918">
        <v>1282.4701301796799</v>
      </c>
      <c r="G13918">
        <v>513.17145508949</v>
      </c>
      <c r="H13918">
        <v>4406.8979797873499</v>
      </c>
      <c r="I13918">
        <v>3509.7049886896202</v>
      </c>
    </row>
    <row r="13919" spans="1:9" x14ac:dyDescent="0.25">
      <c r="A13919" t="s">
        <v>92</v>
      </c>
      <c r="B13919">
        <v>2004</v>
      </c>
      <c r="C13919">
        <v>9</v>
      </c>
      <c r="D13919">
        <v>3167.2672045478398</v>
      </c>
      <c r="E13919">
        <v>16686.0328585557</v>
      </c>
      <c r="F13919">
        <v>622.84549567580495</v>
      </c>
      <c r="G13919">
        <v>266.21681841163502</v>
      </c>
      <c r="H13919">
        <v>2617.3229384862798</v>
      </c>
      <c r="I13919">
        <v>2493.8279301492798</v>
      </c>
    </row>
    <row r="13920" spans="1:9" x14ac:dyDescent="0.25">
      <c r="A13920" t="s">
        <v>92</v>
      </c>
      <c r="B13920">
        <v>2004</v>
      </c>
      <c r="C13920">
        <v>10</v>
      </c>
      <c r="D13920">
        <v>2004.95682722945</v>
      </c>
      <c r="E13920">
        <v>17994.170393622899</v>
      </c>
      <c r="F13920">
        <v>4821.5819063687804</v>
      </c>
      <c r="G13920">
        <v>2126.6405977137401</v>
      </c>
      <c r="H13920">
        <v>9554.2657358260203</v>
      </c>
      <c r="I13920">
        <v>1662.6265107724901</v>
      </c>
    </row>
    <row r="13921" spans="1:9" x14ac:dyDescent="0.25">
      <c r="A13921" t="s">
        <v>92</v>
      </c>
      <c r="B13921">
        <v>2004</v>
      </c>
      <c r="C13921">
        <v>11</v>
      </c>
      <c r="D13921">
        <v>2175.94298248215</v>
      </c>
      <c r="E13921">
        <v>18660.962335855798</v>
      </c>
      <c r="F13921">
        <v>4469.94937909904</v>
      </c>
      <c r="G13921">
        <v>2097.5701026187398</v>
      </c>
      <c r="H13921">
        <v>7739.6578984972102</v>
      </c>
      <c r="I13921">
        <v>1664.42217894142</v>
      </c>
    </row>
    <row r="13922" spans="1:9" x14ac:dyDescent="0.25">
      <c r="A13922" t="s">
        <v>92</v>
      </c>
      <c r="B13922">
        <v>2004</v>
      </c>
      <c r="C13922">
        <v>12</v>
      </c>
      <c r="D13922">
        <v>2555.58128431468</v>
      </c>
      <c r="E13922">
        <v>18625.150929713302</v>
      </c>
      <c r="F13922">
        <v>2394.99471237946</v>
      </c>
      <c r="G13922">
        <v>1074.2965453591601</v>
      </c>
      <c r="H13922">
        <v>4421.27127845005</v>
      </c>
      <c r="I13922">
        <v>1731.85645148193</v>
      </c>
    </row>
    <row r="13923" spans="1:9" x14ac:dyDescent="0.25">
      <c r="A13923" t="s">
        <v>92</v>
      </c>
      <c r="B13923">
        <v>2005</v>
      </c>
      <c r="C13923">
        <v>1</v>
      </c>
      <c r="D13923">
        <v>3470.87882956865</v>
      </c>
      <c r="E13923">
        <v>18537.285806189</v>
      </c>
      <c r="F13923">
        <v>1151.6012207369299</v>
      </c>
      <c r="G13923">
        <v>425.033569476183</v>
      </c>
      <c r="H13923">
        <v>1698.9585472556</v>
      </c>
      <c r="I13923">
        <v>2119.5306180315401</v>
      </c>
    </row>
    <row r="13924" spans="1:9" x14ac:dyDescent="0.25">
      <c r="A13924" t="s">
        <v>92</v>
      </c>
      <c r="B13924">
        <v>2005</v>
      </c>
      <c r="C13924">
        <v>2</v>
      </c>
      <c r="D13924">
        <v>3697.61649255258</v>
      </c>
      <c r="E13924">
        <v>18333.192601574101</v>
      </c>
      <c r="F13924">
        <v>559.15557291909602</v>
      </c>
      <c r="G13924">
        <v>223.98601484180199</v>
      </c>
      <c r="H13924">
        <v>1100.05731386666</v>
      </c>
      <c r="I13924">
        <v>2276.00292915611</v>
      </c>
    </row>
    <row r="13925" spans="1:9" x14ac:dyDescent="0.25">
      <c r="A13925" t="s">
        <v>92</v>
      </c>
      <c r="B13925">
        <v>2005</v>
      </c>
      <c r="C13925">
        <v>3</v>
      </c>
      <c r="D13925">
        <v>6066.4347074589596</v>
      </c>
      <c r="E13925">
        <v>17972.480384428301</v>
      </c>
      <c r="F13925">
        <v>867.57763620688195</v>
      </c>
      <c r="G13925">
        <v>351.67806905744601</v>
      </c>
      <c r="H13925">
        <v>2477.16509671318</v>
      </c>
      <c r="I13925">
        <v>3852.2435059560298</v>
      </c>
    </row>
    <row r="13926" spans="1:9" x14ac:dyDescent="0.25">
      <c r="A13926" t="s">
        <v>92</v>
      </c>
      <c r="B13926">
        <v>2005</v>
      </c>
      <c r="C13926">
        <v>4</v>
      </c>
      <c r="D13926">
        <v>6103.7810882312297</v>
      </c>
      <c r="E13926">
        <v>18122.048541177999</v>
      </c>
      <c r="F13926">
        <v>3286.5608724721901</v>
      </c>
      <c r="G13926">
        <v>1467.84362694623</v>
      </c>
      <c r="H13926">
        <v>8266.5659967432603</v>
      </c>
      <c r="I13926">
        <v>4491.6677120915101</v>
      </c>
    </row>
    <row r="13927" spans="1:9" x14ac:dyDescent="0.25">
      <c r="A13927" t="s">
        <v>92</v>
      </c>
      <c r="B13927">
        <v>2005</v>
      </c>
      <c r="C13927">
        <v>5</v>
      </c>
      <c r="D13927">
        <v>7910.2004054846302</v>
      </c>
      <c r="E13927">
        <v>17108.729362505099</v>
      </c>
      <c r="F13927">
        <v>861.00175975121704</v>
      </c>
      <c r="G13927">
        <v>314.206616563507</v>
      </c>
      <c r="H13927">
        <v>4265.0952605918701</v>
      </c>
      <c r="I13927">
        <v>6106.4558122963099</v>
      </c>
    </row>
    <row r="13928" spans="1:9" x14ac:dyDescent="0.25">
      <c r="A13928" t="s">
        <v>92</v>
      </c>
      <c r="B13928">
        <v>2005</v>
      </c>
      <c r="C13928">
        <v>6</v>
      </c>
      <c r="D13928">
        <v>7353.2101563737997</v>
      </c>
      <c r="E13928">
        <v>15635.060636382301</v>
      </c>
      <c r="F13928">
        <v>355.98585829558601</v>
      </c>
      <c r="G13928">
        <v>136.35462295692</v>
      </c>
      <c r="H13928">
        <v>2339.57230516031</v>
      </c>
      <c r="I13928">
        <v>5358.2677826832696</v>
      </c>
    </row>
    <row r="13929" spans="1:9" x14ac:dyDescent="0.25">
      <c r="A13929" t="s">
        <v>92</v>
      </c>
      <c r="B13929">
        <v>2005</v>
      </c>
      <c r="C13929">
        <v>7</v>
      </c>
      <c r="D13929">
        <v>6112.1891485658698</v>
      </c>
      <c r="E13929">
        <v>15670.9806490917</v>
      </c>
      <c r="F13929">
        <v>617.68700773799696</v>
      </c>
      <c r="G13929">
        <v>216.74765181562501</v>
      </c>
      <c r="H13929">
        <v>3929.5044382299998</v>
      </c>
      <c r="I13929">
        <v>4621.0767640096101</v>
      </c>
    </row>
    <row r="13930" spans="1:9" x14ac:dyDescent="0.25">
      <c r="A13930" t="s">
        <v>92</v>
      </c>
      <c r="B13930">
        <v>2005</v>
      </c>
      <c r="C13930">
        <v>8</v>
      </c>
      <c r="D13930">
        <v>4140.1928058342701</v>
      </c>
      <c r="E13930">
        <v>16500.4878041007</v>
      </c>
      <c r="F13930">
        <v>2131.6692553603798</v>
      </c>
      <c r="G13930">
        <v>858.09162215124604</v>
      </c>
      <c r="H13930">
        <v>7509.6941824637597</v>
      </c>
      <c r="I13930">
        <v>3368.1232681583301</v>
      </c>
    </row>
    <row r="13931" spans="1:9" x14ac:dyDescent="0.25">
      <c r="A13931" t="s">
        <v>92</v>
      </c>
      <c r="B13931">
        <v>2005</v>
      </c>
      <c r="C13931">
        <v>9</v>
      </c>
      <c r="D13931">
        <v>2729.5292963266402</v>
      </c>
      <c r="E13931">
        <v>18287.760521736702</v>
      </c>
      <c r="F13931">
        <v>2362.6995123981501</v>
      </c>
      <c r="G13931">
        <v>1082.93650825341</v>
      </c>
      <c r="H13931">
        <v>5504.4582399234696</v>
      </c>
      <c r="I13931">
        <v>2512.61834361095</v>
      </c>
    </row>
    <row r="13932" spans="1:9" x14ac:dyDescent="0.25">
      <c r="A13932" t="s">
        <v>92</v>
      </c>
      <c r="B13932">
        <v>2005</v>
      </c>
      <c r="C13932">
        <v>10</v>
      </c>
      <c r="D13932">
        <v>2023.8567271658801</v>
      </c>
      <c r="E13932">
        <v>18886.367680911699</v>
      </c>
      <c r="F13932">
        <v>3874.1588877387899</v>
      </c>
      <c r="G13932">
        <v>1809.8368768431999</v>
      </c>
      <c r="H13932">
        <v>7178.4279709143502</v>
      </c>
      <c r="I13932">
        <v>1777.93399539187</v>
      </c>
    </row>
    <row r="13933" spans="1:9" x14ac:dyDescent="0.25">
      <c r="A13933" t="s">
        <v>92</v>
      </c>
      <c r="B13933">
        <v>2005</v>
      </c>
      <c r="C13933">
        <v>11</v>
      </c>
      <c r="D13933">
        <v>1768.43700785992</v>
      </c>
      <c r="E13933">
        <v>18933.8234666838</v>
      </c>
      <c r="F13933">
        <v>2771.2782915907001</v>
      </c>
      <c r="G13933">
        <v>1309.31409475173</v>
      </c>
      <c r="H13933">
        <v>4044.3037256734701</v>
      </c>
      <c r="I13933">
        <v>1413.7097333588999</v>
      </c>
    </row>
    <row r="13934" spans="1:9" x14ac:dyDescent="0.25">
      <c r="A13934" t="s">
        <v>92</v>
      </c>
      <c r="B13934">
        <v>2005</v>
      </c>
      <c r="C13934">
        <v>12</v>
      </c>
      <c r="D13934">
        <v>2222.0207895375102</v>
      </c>
      <c r="E13934">
        <v>18538.752397042601</v>
      </c>
      <c r="F13934">
        <v>3414.88264572857</v>
      </c>
      <c r="G13934">
        <v>1563.2760308373499</v>
      </c>
      <c r="H13934">
        <v>5543.0106390722003</v>
      </c>
      <c r="I13934">
        <v>1533.4021014566599</v>
      </c>
    </row>
    <row r="13935" spans="1:9" x14ac:dyDescent="0.25">
      <c r="A13935" t="s">
        <v>92</v>
      </c>
      <c r="B13935">
        <v>2006</v>
      </c>
      <c r="C13935">
        <v>1</v>
      </c>
      <c r="D13935">
        <v>3080.4522112457398</v>
      </c>
      <c r="E13935">
        <v>18842.118121814899</v>
      </c>
      <c r="F13935">
        <v>1689.054251651</v>
      </c>
      <c r="G13935">
        <v>741.08492922598896</v>
      </c>
      <c r="H13935">
        <v>2597.9762698435002</v>
      </c>
      <c r="I13935">
        <v>1925.8165184373599</v>
      </c>
    </row>
    <row r="13936" spans="1:9" x14ac:dyDescent="0.25">
      <c r="A13936" t="s">
        <v>92</v>
      </c>
      <c r="B13936">
        <v>2006</v>
      </c>
      <c r="C13936">
        <v>2</v>
      </c>
      <c r="D13936">
        <v>3603.46827787847</v>
      </c>
      <c r="E13936">
        <v>18645.8491401133</v>
      </c>
      <c r="F13936">
        <v>2353.9649849420898</v>
      </c>
      <c r="G13936">
        <v>1055.54591773825</v>
      </c>
      <c r="H13936">
        <v>4449.7047122434396</v>
      </c>
      <c r="I13936">
        <v>2248.75278449282</v>
      </c>
    </row>
    <row r="13937" spans="1:9" x14ac:dyDescent="0.25">
      <c r="A13937" t="s">
        <v>92</v>
      </c>
      <c r="B13937">
        <v>2006</v>
      </c>
      <c r="C13937">
        <v>3</v>
      </c>
      <c r="D13937">
        <v>5376.0261934317195</v>
      </c>
      <c r="E13937">
        <v>18475.592868028401</v>
      </c>
      <c r="F13937">
        <v>1715.0394003588999</v>
      </c>
      <c r="G13937">
        <v>676.00216356760302</v>
      </c>
      <c r="H13937">
        <v>3884.1693205975398</v>
      </c>
      <c r="I13937">
        <v>3625.6093258421702</v>
      </c>
    </row>
    <row r="13938" spans="1:9" x14ac:dyDescent="0.25">
      <c r="A13938" t="s">
        <v>92</v>
      </c>
      <c r="B13938">
        <v>2006</v>
      </c>
      <c r="C13938">
        <v>4</v>
      </c>
      <c r="D13938">
        <v>6797.8511414701097</v>
      </c>
      <c r="E13938">
        <v>17552.218539318099</v>
      </c>
      <c r="F13938">
        <v>809.79651042450803</v>
      </c>
      <c r="G13938">
        <v>314.13111101310199</v>
      </c>
      <c r="H13938">
        <v>3396.34100917043</v>
      </c>
      <c r="I13938">
        <v>4739.8847023829503</v>
      </c>
    </row>
    <row r="13939" spans="1:9" x14ac:dyDescent="0.25">
      <c r="A13939" t="s">
        <v>92</v>
      </c>
      <c r="B13939">
        <v>2006</v>
      </c>
      <c r="C13939">
        <v>5</v>
      </c>
      <c r="D13939">
        <v>7454.4378535531796</v>
      </c>
      <c r="E13939">
        <v>16884.566194307699</v>
      </c>
      <c r="F13939">
        <v>933.97012565308501</v>
      </c>
      <c r="G13939">
        <v>346.73335926836103</v>
      </c>
      <c r="H13939">
        <v>3728.7815742049002</v>
      </c>
      <c r="I13939">
        <v>5552.2438321508098</v>
      </c>
    </row>
    <row r="13940" spans="1:9" x14ac:dyDescent="0.25">
      <c r="A13940" t="s">
        <v>92</v>
      </c>
      <c r="B13940">
        <v>2006</v>
      </c>
      <c r="C13940">
        <v>6</v>
      </c>
      <c r="D13940">
        <v>7541.1628416202602</v>
      </c>
      <c r="E13940">
        <v>15128.522073754901</v>
      </c>
      <c r="F13940">
        <v>273.69783545876999</v>
      </c>
      <c r="G13940">
        <v>100.67685175053001</v>
      </c>
      <c r="H13940">
        <v>1809.7164343944501</v>
      </c>
      <c r="I13940">
        <v>5121.7969570907599</v>
      </c>
    </row>
    <row r="13941" spans="1:9" x14ac:dyDescent="0.25">
      <c r="A13941" t="s">
        <v>92</v>
      </c>
      <c r="B13941">
        <v>2006</v>
      </c>
      <c r="C13941">
        <v>7</v>
      </c>
      <c r="D13941">
        <v>6796.0825386016304</v>
      </c>
      <c r="E13941">
        <v>14706.500767366801</v>
      </c>
      <c r="F13941">
        <v>429.96491637267798</v>
      </c>
      <c r="G13941">
        <v>166.22208720618301</v>
      </c>
      <c r="H13941">
        <v>3295.3552149685502</v>
      </c>
      <c r="I13941">
        <v>4548.3704893786098</v>
      </c>
    </row>
    <row r="13942" spans="1:9" x14ac:dyDescent="0.25">
      <c r="A13942" t="s">
        <v>92</v>
      </c>
      <c r="B13942">
        <v>2006</v>
      </c>
      <c r="C13942">
        <v>8</v>
      </c>
      <c r="D13942">
        <v>4045.5325877478199</v>
      </c>
      <c r="E13942">
        <v>16897.1837174623</v>
      </c>
      <c r="F13942">
        <v>1924.9924727462401</v>
      </c>
      <c r="G13942">
        <v>797.78229349055198</v>
      </c>
      <c r="H13942">
        <v>7992.41007380258</v>
      </c>
      <c r="I13942">
        <v>3375.1414071827899</v>
      </c>
    </row>
    <row r="13943" spans="1:9" x14ac:dyDescent="0.25">
      <c r="A13943" t="s">
        <v>92</v>
      </c>
      <c r="B13943">
        <v>2006</v>
      </c>
      <c r="C13943">
        <v>9</v>
      </c>
      <c r="D13943">
        <v>3095.25146769609</v>
      </c>
      <c r="E13943">
        <v>18132.627326395999</v>
      </c>
      <c r="F13943">
        <v>4469.72611849653</v>
      </c>
      <c r="G13943">
        <v>2069.6779270618099</v>
      </c>
      <c r="H13943">
        <v>9365.11791230987</v>
      </c>
      <c r="I13943">
        <v>2793.7473173881799</v>
      </c>
    </row>
    <row r="13944" spans="1:9" x14ac:dyDescent="0.25">
      <c r="A13944" t="s">
        <v>92</v>
      </c>
      <c r="B13944">
        <v>2006</v>
      </c>
      <c r="C13944">
        <v>10</v>
      </c>
      <c r="D13944">
        <v>2474.70700623317</v>
      </c>
      <c r="E13944">
        <v>18552.8106497425</v>
      </c>
      <c r="F13944">
        <v>1655.1242353556099</v>
      </c>
      <c r="G13944">
        <v>707.856859909999</v>
      </c>
      <c r="H13944">
        <v>3395.57931806529</v>
      </c>
      <c r="I13944">
        <v>2096.6826988451699</v>
      </c>
    </row>
    <row r="13945" spans="1:9" x14ac:dyDescent="0.25">
      <c r="A13945" t="s">
        <v>92</v>
      </c>
      <c r="B13945">
        <v>2006</v>
      </c>
      <c r="C13945">
        <v>11</v>
      </c>
      <c r="D13945">
        <v>2282.0186940910698</v>
      </c>
      <c r="E13945">
        <v>18755.596587015301</v>
      </c>
      <c r="F13945">
        <v>1810.0031713312701</v>
      </c>
      <c r="G13945">
        <v>832.62127200231998</v>
      </c>
      <c r="H13945">
        <v>2932.95173132938</v>
      </c>
      <c r="I13945">
        <v>1752.7555478545401</v>
      </c>
    </row>
    <row r="13946" spans="1:9" x14ac:dyDescent="0.25">
      <c r="A13946" t="s">
        <v>92</v>
      </c>
      <c r="B13946">
        <v>2006</v>
      </c>
      <c r="C13946">
        <v>12</v>
      </c>
      <c r="D13946">
        <v>2645.2584684993499</v>
      </c>
      <c r="E13946">
        <v>18685.646122574501</v>
      </c>
      <c r="F13946">
        <v>3413.77270364067</v>
      </c>
      <c r="G13946">
        <v>1539.2709990672699</v>
      </c>
      <c r="H13946">
        <v>5793.54556796619</v>
      </c>
      <c r="I13946">
        <v>1792.28689308291</v>
      </c>
    </row>
    <row r="13947" spans="1:9" x14ac:dyDescent="0.25">
      <c r="A13947" t="s">
        <v>92</v>
      </c>
      <c r="B13947">
        <v>2007</v>
      </c>
      <c r="C13947">
        <v>1</v>
      </c>
      <c r="D13947">
        <v>3708.4602377470001</v>
      </c>
      <c r="E13947">
        <v>18619.354941790702</v>
      </c>
      <c r="F13947">
        <v>2014.9881636211401</v>
      </c>
      <c r="G13947">
        <v>822.88974099926202</v>
      </c>
      <c r="H13947">
        <v>3196.48733998331</v>
      </c>
      <c r="I13947">
        <v>2252.7366967865701</v>
      </c>
    </row>
    <row r="13948" spans="1:9" x14ac:dyDescent="0.25">
      <c r="A13948" t="s">
        <v>92</v>
      </c>
      <c r="B13948">
        <v>2007</v>
      </c>
      <c r="C13948">
        <v>2</v>
      </c>
      <c r="D13948">
        <v>4460.6389259847901</v>
      </c>
      <c r="E13948">
        <v>18315.747947245902</v>
      </c>
      <c r="F13948">
        <v>1362.6902807060501</v>
      </c>
      <c r="G13948">
        <v>581.408865519664</v>
      </c>
      <c r="H13948">
        <v>3265.21835678153</v>
      </c>
      <c r="I13948">
        <v>2709.0777590040102</v>
      </c>
    </row>
    <row r="13949" spans="1:9" x14ac:dyDescent="0.25">
      <c r="A13949" t="s">
        <v>92</v>
      </c>
      <c r="B13949">
        <v>2007</v>
      </c>
      <c r="C13949">
        <v>3</v>
      </c>
      <c r="D13949">
        <v>6149.3265956393398</v>
      </c>
      <c r="E13949">
        <v>17992.847610700999</v>
      </c>
      <c r="F13949">
        <v>1243.08638837883</v>
      </c>
      <c r="G13949">
        <v>508.42863360087102</v>
      </c>
      <c r="H13949">
        <v>4022.47929087697</v>
      </c>
      <c r="I13949">
        <v>3912.6992766834801</v>
      </c>
    </row>
    <row r="13950" spans="1:9" x14ac:dyDescent="0.25">
      <c r="A13950" t="s">
        <v>92</v>
      </c>
      <c r="B13950">
        <v>2007</v>
      </c>
      <c r="C13950">
        <v>4</v>
      </c>
      <c r="D13950">
        <v>8217.2188358866006</v>
      </c>
      <c r="E13950">
        <v>17164.282986509199</v>
      </c>
      <c r="F13950">
        <v>331.85600999727899</v>
      </c>
      <c r="G13950">
        <v>144.13587767474701</v>
      </c>
      <c r="H13950">
        <v>1047.0998121381899</v>
      </c>
      <c r="I13950">
        <v>5482.8803013152201</v>
      </c>
    </row>
    <row r="13951" spans="1:9" x14ac:dyDescent="0.25">
      <c r="A13951" t="s">
        <v>92</v>
      </c>
      <c r="B13951">
        <v>2007</v>
      </c>
      <c r="C13951">
        <v>5</v>
      </c>
      <c r="D13951">
        <v>7876.6082007782597</v>
      </c>
      <c r="E13951">
        <v>16633.935781123</v>
      </c>
      <c r="F13951">
        <v>1832.51697314121</v>
      </c>
      <c r="G13951">
        <v>712.47375962651904</v>
      </c>
      <c r="H13951">
        <v>8267.6676745210098</v>
      </c>
      <c r="I13951">
        <v>5658.9097941137597</v>
      </c>
    </row>
    <row r="13952" spans="1:9" x14ac:dyDescent="0.25">
      <c r="A13952" t="s">
        <v>92</v>
      </c>
      <c r="B13952">
        <v>2007</v>
      </c>
      <c r="C13952">
        <v>6</v>
      </c>
      <c r="D13952">
        <v>6609.5467909138097</v>
      </c>
      <c r="E13952">
        <v>17827.467180133099</v>
      </c>
      <c r="F13952">
        <v>2275.6548719843499</v>
      </c>
      <c r="G13952">
        <v>955.45300037388404</v>
      </c>
      <c r="H13952">
        <v>7594.7600503786898</v>
      </c>
      <c r="I13952">
        <v>5912.8732787551298</v>
      </c>
    </row>
    <row r="13953" spans="1:9" x14ac:dyDescent="0.25">
      <c r="A13953" t="s">
        <v>92</v>
      </c>
      <c r="B13953">
        <v>2007</v>
      </c>
      <c r="C13953">
        <v>7</v>
      </c>
      <c r="D13953">
        <v>6518.0929279829597</v>
      </c>
      <c r="E13953">
        <v>15892.976218849</v>
      </c>
      <c r="F13953">
        <v>987.34984806053103</v>
      </c>
      <c r="G13953">
        <v>357.41040480311301</v>
      </c>
      <c r="H13953">
        <v>2886.74250071196</v>
      </c>
      <c r="I13953">
        <v>5060.8233972794496</v>
      </c>
    </row>
    <row r="13954" spans="1:9" x14ac:dyDescent="0.25">
      <c r="A13954" t="s">
        <v>92</v>
      </c>
      <c r="B13954">
        <v>2007</v>
      </c>
      <c r="C13954">
        <v>8</v>
      </c>
      <c r="D13954">
        <v>4280.9283497120596</v>
      </c>
      <c r="E13954">
        <v>16084.521175367099</v>
      </c>
      <c r="F13954">
        <v>2214.2609702586801</v>
      </c>
      <c r="G13954">
        <v>881.66005501581299</v>
      </c>
      <c r="H13954">
        <v>7761.4571205271905</v>
      </c>
      <c r="I13954">
        <v>3301.9023584339602</v>
      </c>
    </row>
    <row r="13955" spans="1:9" x14ac:dyDescent="0.25">
      <c r="A13955" t="s">
        <v>92</v>
      </c>
      <c r="B13955">
        <v>2007</v>
      </c>
      <c r="C13955">
        <v>9</v>
      </c>
      <c r="D13955">
        <v>3005.69139848132</v>
      </c>
      <c r="E13955">
        <v>17691.692369101402</v>
      </c>
      <c r="F13955">
        <v>1556.88072960555</v>
      </c>
      <c r="G13955">
        <v>648.838738753249</v>
      </c>
      <c r="H13955">
        <v>4498.7429488293601</v>
      </c>
      <c r="I13955">
        <v>2603.5530578517701</v>
      </c>
    </row>
    <row r="13956" spans="1:9" x14ac:dyDescent="0.25">
      <c r="A13956" t="s">
        <v>92</v>
      </c>
      <c r="B13956">
        <v>2007</v>
      </c>
      <c r="C13956">
        <v>10</v>
      </c>
      <c r="D13956">
        <v>2418.66397899411</v>
      </c>
      <c r="E13956">
        <v>18688.808002718401</v>
      </c>
      <c r="F13956">
        <v>2226.7204379633499</v>
      </c>
      <c r="G13956">
        <v>1033.7601649119199</v>
      </c>
      <c r="H13956">
        <v>3699.2216001065899</v>
      </c>
      <c r="I13956">
        <v>2087.5344936381998</v>
      </c>
    </row>
    <row r="13957" spans="1:9" x14ac:dyDescent="0.25">
      <c r="A13957" t="s">
        <v>92</v>
      </c>
      <c r="B13957">
        <v>2007</v>
      </c>
      <c r="C13957">
        <v>11</v>
      </c>
      <c r="D13957">
        <v>2163.4436400511499</v>
      </c>
      <c r="E13957">
        <v>18549.164303026599</v>
      </c>
      <c r="F13957">
        <v>3643.9096711101001</v>
      </c>
      <c r="G13957">
        <v>1635.9589538678299</v>
      </c>
      <c r="H13957">
        <v>6617.23914277312</v>
      </c>
      <c r="I13957">
        <v>1655.7699776724501</v>
      </c>
    </row>
    <row r="13958" spans="1:9" x14ac:dyDescent="0.25">
      <c r="A13958" t="s">
        <v>92</v>
      </c>
      <c r="B13958">
        <v>2007</v>
      </c>
      <c r="C13958">
        <v>12</v>
      </c>
      <c r="D13958">
        <v>2621.7812173754</v>
      </c>
      <c r="E13958">
        <v>18722.0439808011</v>
      </c>
      <c r="F13958">
        <v>1446.68593788008</v>
      </c>
      <c r="G13958">
        <v>562.30589872332303</v>
      </c>
      <c r="H13958">
        <v>2261.01060600049</v>
      </c>
      <c r="I13958">
        <v>1793.75965591716</v>
      </c>
    </row>
    <row r="13959" spans="1:9" x14ac:dyDescent="0.25">
      <c r="A13959" t="s">
        <v>92</v>
      </c>
      <c r="B13959">
        <v>2008</v>
      </c>
      <c r="C13959">
        <v>1</v>
      </c>
      <c r="D13959">
        <v>3325.31933825327</v>
      </c>
      <c r="E13959">
        <v>18641.310823814099</v>
      </c>
      <c r="F13959">
        <v>4754.0739607385303</v>
      </c>
      <c r="G13959">
        <v>2128.7458383100702</v>
      </c>
      <c r="H13959">
        <v>8202.5131795233301</v>
      </c>
      <c r="I13959">
        <v>2026.5139654596501</v>
      </c>
    </row>
    <row r="13960" spans="1:9" x14ac:dyDescent="0.25">
      <c r="A13960" t="s">
        <v>92</v>
      </c>
      <c r="B13960">
        <v>2008</v>
      </c>
      <c r="C13960">
        <v>2</v>
      </c>
      <c r="D13960">
        <v>4636.5255539018499</v>
      </c>
      <c r="E13960">
        <v>17443.821314148601</v>
      </c>
      <c r="F13960">
        <v>2219.0698226671698</v>
      </c>
      <c r="G13960">
        <v>1003.13722571785</v>
      </c>
      <c r="H13960">
        <v>3481.0209605089899</v>
      </c>
      <c r="I13960">
        <v>2659.1239932876802</v>
      </c>
    </row>
    <row r="13961" spans="1:9" x14ac:dyDescent="0.25">
      <c r="A13961" t="s">
        <v>92</v>
      </c>
      <c r="B13961">
        <v>2008</v>
      </c>
      <c r="C13961">
        <v>3</v>
      </c>
      <c r="D13961">
        <v>6009.3150826726696</v>
      </c>
      <c r="E13961">
        <v>17361.8407502214</v>
      </c>
      <c r="F13961">
        <v>1552.95479753257</v>
      </c>
      <c r="G13961">
        <v>577.12367104765701</v>
      </c>
      <c r="H13961">
        <v>4578.5393954146903</v>
      </c>
      <c r="I13961">
        <v>3722.6853903620599</v>
      </c>
    </row>
    <row r="13962" spans="1:9" x14ac:dyDescent="0.25">
      <c r="A13962" t="s">
        <v>92</v>
      </c>
      <c r="B13962">
        <v>2008</v>
      </c>
      <c r="C13962">
        <v>4</v>
      </c>
      <c r="D13962">
        <v>5935.0006382501697</v>
      </c>
      <c r="E13962">
        <v>17569.060076315502</v>
      </c>
      <c r="F13962">
        <v>3284.1227256448701</v>
      </c>
      <c r="G13962">
        <v>1386.9732905948799</v>
      </c>
      <c r="H13962">
        <v>9031.1098978072405</v>
      </c>
      <c r="I13962">
        <v>4191.4297317786004</v>
      </c>
    </row>
    <row r="13963" spans="1:9" x14ac:dyDescent="0.25">
      <c r="A13963" t="s">
        <v>92</v>
      </c>
      <c r="B13963">
        <v>2008</v>
      </c>
      <c r="C13963">
        <v>5</v>
      </c>
      <c r="D13963">
        <v>6807.6347542379099</v>
      </c>
      <c r="E13963">
        <v>17664.228353332001</v>
      </c>
      <c r="F13963">
        <v>3349.25925408895</v>
      </c>
      <c r="G13963">
        <v>1455.88841278928</v>
      </c>
      <c r="H13963">
        <v>9770.4698275388091</v>
      </c>
      <c r="I13963">
        <v>5396.0159503288896</v>
      </c>
    </row>
    <row r="13964" spans="1:9" x14ac:dyDescent="0.25">
      <c r="A13964" t="s">
        <v>92</v>
      </c>
      <c r="B13964">
        <v>2008</v>
      </c>
      <c r="C13964">
        <v>6</v>
      </c>
      <c r="D13964">
        <v>6440.3643105313604</v>
      </c>
      <c r="E13964">
        <v>18207.837825889699</v>
      </c>
      <c r="F13964">
        <v>2521.24020900611</v>
      </c>
      <c r="G13964">
        <v>1149.49836546403</v>
      </c>
      <c r="H13964">
        <v>7435.3658786733704</v>
      </c>
      <c r="I13964">
        <v>5953.8496401134898</v>
      </c>
    </row>
    <row r="13965" spans="1:9" x14ac:dyDescent="0.25">
      <c r="A13965" t="s">
        <v>92</v>
      </c>
      <c r="B13965">
        <v>2008</v>
      </c>
      <c r="C13965">
        <v>7</v>
      </c>
      <c r="D13965">
        <v>5801.0839251037496</v>
      </c>
      <c r="E13965">
        <v>16879.558088439499</v>
      </c>
      <c r="F13965">
        <v>1556.3631223652101</v>
      </c>
      <c r="G13965">
        <v>600.33957940972095</v>
      </c>
      <c r="H13965">
        <v>4934.8257545759498</v>
      </c>
      <c r="I13965">
        <v>4973.9408987228298</v>
      </c>
    </row>
    <row r="13966" spans="1:9" x14ac:dyDescent="0.25">
      <c r="A13966" t="s">
        <v>92</v>
      </c>
      <c r="B13966">
        <v>2008</v>
      </c>
      <c r="C13966">
        <v>8</v>
      </c>
      <c r="D13966">
        <v>4498.94640189456</v>
      </c>
      <c r="E13966">
        <v>16727.501047838199</v>
      </c>
      <c r="F13966">
        <v>1070.2092624885199</v>
      </c>
      <c r="G13966">
        <v>413.38599104010098</v>
      </c>
      <c r="H13966">
        <v>3536.5276057340002</v>
      </c>
      <c r="I13966">
        <v>3693.2020310398102</v>
      </c>
    </row>
    <row r="13967" spans="1:9" x14ac:dyDescent="0.25">
      <c r="A13967" t="s">
        <v>92</v>
      </c>
      <c r="B13967">
        <v>2008</v>
      </c>
      <c r="C13967">
        <v>9</v>
      </c>
      <c r="D13967">
        <v>2736.5685848632502</v>
      </c>
      <c r="E13967">
        <v>17097.3343630708</v>
      </c>
      <c r="F13967">
        <v>3364.0313089077199</v>
      </c>
      <c r="G13967">
        <v>1408.9159947626199</v>
      </c>
      <c r="H13967">
        <v>7356.6279731210298</v>
      </c>
      <c r="I13967">
        <v>2248.1709139106802</v>
      </c>
    </row>
    <row r="13968" spans="1:9" x14ac:dyDescent="0.25">
      <c r="A13968" t="s">
        <v>92</v>
      </c>
      <c r="B13968">
        <v>2008</v>
      </c>
      <c r="C13968">
        <v>10</v>
      </c>
      <c r="D13968">
        <v>2368.20563316379</v>
      </c>
      <c r="E13968">
        <v>17855.288702919101</v>
      </c>
      <c r="F13968">
        <v>2912.06827304133</v>
      </c>
      <c r="G13968">
        <v>1262.3698655256301</v>
      </c>
      <c r="H13968">
        <v>5898.2359263994704</v>
      </c>
      <c r="I13968">
        <v>1908.9534633463199</v>
      </c>
    </row>
    <row r="13969" spans="1:9" x14ac:dyDescent="0.25">
      <c r="A13969" t="s">
        <v>92</v>
      </c>
      <c r="B13969">
        <v>2008</v>
      </c>
      <c r="C13969">
        <v>11</v>
      </c>
      <c r="D13969">
        <v>1861.97968033751</v>
      </c>
      <c r="E13969">
        <v>18808.50033906</v>
      </c>
      <c r="F13969">
        <v>7707.88505297954</v>
      </c>
      <c r="G13969">
        <v>3550.4803129593602</v>
      </c>
      <c r="H13969">
        <v>13751.048520993199</v>
      </c>
      <c r="I13969">
        <v>1472.4138422686401</v>
      </c>
    </row>
    <row r="13970" spans="1:9" x14ac:dyDescent="0.25">
      <c r="A13970" t="s">
        <v>92</v>
      </c>
      <c r="B13970">
        <v>2008</v>
      </c>
      <c r="C13970">
        <v>12</v>
      </c>
      <c r="D13970">
        <v>2182.4734192861702</v>
      </c>
      <c r="E13970">
        <v>18915.531777904202</v>
      </c>
      <c r="F13970">
        <v>4572.2448683256998</v>
      </c>
      <c r="G13970">
        <v>2093.11441904395</v>
      </c>
      <c r="H13970">
        <v>8656.9447315948601</v>
      </c>
      <c r="I13970">
        <v>1535.6494644033401</v>
      </c>
    </row>
    <row r="13971" spans="1:9" x14ac:dyDescent="0.25">
      <c r="A13971" t="s">
        <v>92</v>
      </c>
      <c r="B13971">
        <v>2009</v>
      </c>
      <c r="C13971">
        <v>1</v>
      </c>
      <c r="D13971">
        <v>2871.7406993916302</v>
      </c>
      <c r="E13971">
        <v>18938.316368485601</v>
      </c>
      <c r="F13971">
        <v>2507.2596681051</v>
      </c>
      <c r="G13971">
        <v>1154.96778612611</v>
      </c>
      <c r="H13971">
        <v>4002.07276024257</v>
      </c>
      <c r="I13971">
        <v>1813.5404906718099</v>
      </c>
    </row>
    <row r="13972" spans="1:9" x14ac:dyDescent="0.25">
      <c r="A13972" t="s">
        <v>92</v>
      </c>
      <c r="B13972">
        <v>2009</v>
      </c>
      <c r="C13972">
        <v>2</v>
      </c>
      <c r="D13972">
        <v>3878.4551680459999</v>
      </c>
      <c r="E13972">
        <v>18477.382553620799</v>
      </c>
      <c r="F13972">
        <v>3222.41601354056</v>
      </c>
      <c r="G13972">
        <v>1425.4724959674099</v>
      </c>
      <c r="H13972">
        <v>5781.6947897537402</v>
      </c>
      <c r="I13972">
        <v>2431.4690871427001</v>
      </c>
    </row>
    <row r="13973" spans="1:9" x14ac:dyDescent="0.25">
      <c r="A13973" t="s">
        <v>92</v>
      </c>
      <c r="B13973">
        <v>2009</v>
      </c>
      <c r="C13973">
        <v>3</v>
      </c>
      <c r="D13973">
        <v>5791.8279556979896</v>
      </c>
      <c r="E13973">
        <v>17842.0892137097</v>
      </c>
      <c r="F13973">
        <v>2828.8741219255098</v>
      </c>
      <c r="G13973">
        <v>1197.2322442954501</v>
      </c>
      <c r="H13973">
        <v>7329.5523155025303</v>
      </c>
      <c r="I13973">
        <v>3696.8686191431502</v>
      </c>
    </row>
    <row r="13974" spans="1:9" x14ac:dyDescent="0.25">
      <c r="A13974" t="s">
        <v>92</v>
      </c>
      <c r="B13974">
        <v>2009</v>
      </c>
      <c r="C13974">
        <v>4</v>
      </c>
      <c r="D13974">
        <v>6084.4957339392104</v>
      </c>
      <c r="E13974">
        <v>18318.732239649202</v>
      </c>
      <c r="F13974">
        <v>4874.6283570747901</v>
      </c>
      <c r="G13974">
        <v>2264.4181610261999</v>
      </c>
      <c r="H13974">
        <v>11008.520379024099</v>
      </c>
      <c r="I13974">
        <v>4555.0951092702899</v>
      </c>
    </row>
    <row r="13975" spans="1:9" x14ac:dyDescent="0.25">
      <c r="A13975" t="s">
        <v>92</v>
      </c>
      <c r="B13975">
        <v>2009</v>
      </c>
      <c r="C13975">
        <v>5</v>
      </c>
      <c r="D13975">
        <v>8215.0783871879903</v>
      </c>
      <c r="E13975">
        <v>16764.581028881501</v>
      </c>
      <c r="F13975">
        <v>275.09953188344201</v>
      </c>
      <c r="G13975">
        <v>104.620374087679</v>
      </c>
      <c r="H13975">
        <v>2192.2999855735102</v>
      </c>
      <c r="I13975">
        <v>6167.4653834020901</v>
      </c>
    </row>
    <row r="13976" spans="1:9" x14ac:dyDescent="0.25">
      <c r="A13976" t="s">
        <v>92</v>
      </c>
      <c r="B13976">
        <v>2009</v>
      </c>
      <c r="C13976">
        <v>6</v>
      </c>
      <c r="D13976">
        <v>6911.2216882909797</v>
      </c>
      <c r="E13976">
        <v>15694.853096406299</v>
      </c>
      <c r="F13976">
        <v>681.20954101534596</v>
      </c>
      <c r="G13976">
        <v>255.219818306875</v>
      </c>
      <c r="H13976">
        <v>4059.0606336433302</v>
      </c>
      <c r="I13976">
        <v>4975.0880945292201</v>
      </c>
    </row>
    <row r="13977" spans="1:9" x14ac:dyDescent="0.25">
      <c r="A13977" t="s">
        <v>92</v>
      </c>
      <c r="B13977">
        <v>2009</v>
      </c>
      <c r="C13977">
        <v>7</v>
      </c>
      <c r="D13977">
        <v>5930.06984156403</v>
      </c>
      <c r="E13977">
        <v>16104.3503200869</v>
      </c>
      <c r="F13977">
        <v>1458.88840470177</v>
      </c>
      <c r="G13977">
        <v>605.12082463643696</v>
      </c>
      <c r="H13977">
        <v>5238.4290685373398</v>
      </c>
      <c r="I13977">
        <v>4721.1771490947604</v>
      </c>
    </row>
    <row r="13978" spans="1:9" x14ac:dyDescent="0.25">
      <c r="A13978" t="s">
        <v>92</v>
      </c>
      <c r="B13978">
        <v>2009</v>
      </c>
      <c r="C13978">
        <v>8</v>
      </c>
      <c r="D13978">
        <v>4667.2774708039797</v>
      </c>
      <c r="E13978">
        <v>15961.361781178101</v>
      </c>
      <c r="F13978">
        <v>567.79592972865305</v>
      </c>
      <c r="G13978">
        <v>223.073581443314</v>
      </c>
      <c r="H13978">
        <v>2400.5831493635401</v>
      </c>
      <c r="I13978">
        <v>3559.39703567981</v>
      </c>
    </row>
    <row r="13979" spans="1:9" x14ac:dyDescent="0.25">
      <c r="A13979" t="s">
        <v>92</v>
      </c>
      <c r="B13979">
        <v>2009</v>
      </c>
      <c r="C13979">
        <v>9</v>
      </c>
      <c r="D13979">
        <v>3017.8801819895202</v>
      </c>
      <c r="E13979">
        <v>16813.5069260895</v>
      </c>
      <c r="F13979">
        <v>1194.70627200431</v>
      </c>
      <c r="G13979">
        <v>510.05567112903799</v>
      </c>
      <c r="H13979">
        <v>4204.5874206517801</v>
      </c>
      <c r="I13979">
        <v>2375.0308780513701</v>
      </c>
    </row>
    <row r="13980" spans="1:9" x14ac:dyDescent="0.25">
      <c r="A13980" t="s">
        <v>92</v>
      </c>
      <c r="B13980">
        <v>2009</v>
      </c>
      <c r="C13980">
        <v>10</v>
      </c>
      <c r="D13980">
        <v>2384.1612764863498</v>
      </c>
      <c r="E13980">
        <v>18039.806800894799</v>
      </c>
      <c r="F13980">
        <v>1715.9684595159199</v>
      </c>
      <c r="G13980">
        <v>740.27154976092595</v>
      </c>
      <c r="H13980">
        <v>3489.9604377353799</v>
      </c>
      <c r="I13980">
        <v>1951.7827926162499</v>
      </c>
    </row>
    <row r="13981" spans="1:9" x14ac:dyDescent="0.25">
      <c r="A13981" t="s">
        <v>92</v>
      </c>
      <c r="B13981">
        <v>2009</v>
      </c>
      <c r="C13981">
        <v>11</v>
      </c>
      <c r="D13981">
        <v>1768.38490290663</v>
      </c>
      <c r="E13981">
        <v>18843.645392520299</v>
      </c>
      <c r="F13981">
        <v>5008.5403163988203</v>
      </c>
      <c r="G13981">
        <v>2292.5507389157601</v>
      </c>
      <c r="H13981">
        <v>8309.2426761089191</v>
      </c>
      <c r="I13981">
        <v>1394.5177538861201</v>
      </c>
    </row>
    <row r="13982" spans="1:9" x14ac:dyDescent="0.25">
      <c r="A13982" t="s">
        <v>92</v>
      </c>
      <c r="B13982">
        <v>2009</v>
      </c>
      <c r="C13982">
        <v>12</v>
      </c>
      <c r="D13982">
        <v>2059.0131058689499</v>
      </c>
      <c r="E13982">
        <v>18785.191724573298</v>
      </c>
      <c r="F13982">
        <v>4106.36338911848</v>
      </c>
      <c r="G13982">
        <v>1885.18602039495</v>
      </c>
      <c r="H13982">
        <v>7593.1425635625101</v>
      </c>
      <c r="I13982">
        <v>1459.6769414529399</v>
      </c>
    </row>
    <row r="13983" spans="1:9" x14ac:dyDescent="0.25">
      <c r="A13983" t="s">
        <v>92</v>
      </c>
      <c r="B13983">
        <v>2010</v>
      </c>
      <c r="C13983">
        <v>1</v>
      </c>
      <c r="D13983">
        <v>2522.9264585600299</v>
      </c>
      <c r="E13983">
        <v>18887.110435103299</v>
      </c>
      <c r="F13983">
        <v>1949.63933728959</v>
      </c>
      <c r="G13983">
        <v>890.23076197864305</v>
      </c>
      <c r="H13983">
        <v>2788.8842588237399</v>
      </c>
      <c r="I13983">
        <v>1607.39282826913</v>
      </c>
    </row>
    <row r="13984" spans="1:9" x14ac:dyDescent="0.25">
      <c r="A13984" t="s">
        <v>92</v>
      </c>
      <c r="B13984">
        <v>2010</v>
      </c>
      <c r="C13984">
        <v>2</v>
      </c>
      <c r="D13984">
        <v>3292.11244141929</v>
      </c>
      <c r="E13984">
        <v>18604.881708155201</v>
      </c>
      <c r="F13984">
        <v>3173.4902555886001</v>
      </c>
      <c r="G13984">
        <v>1458.2937691444899</v>
      </c>
      <c r="H13984">
        <v>5896.1840851388897</v>
      </c>
      <c r="I13984">
        <v>2075.9866437333999</v>
      </c>
    </row>
    <row r="13985" spans="1:9" x14ac:dyDescent="0.25">
      <c r="A13985" t="s">
        <v>92</v>
      </c>
      <c r="B13985">
        <v>2010</v>
      </c>
      <c r="C13985">
        <v>3</v>
      </c>
      <c r="D13985">
        <v>5042.9825312808198</v>
      </c>
      <c r="E13985">
        <v>18642.512460532798</v>
      </c>
      <c r="F13985">
        <v>2323.5495780188198</v>
      </c>
      <c r="G13985">
        <v>1026.7918958535099</v>
      </c>
      <c r="H13985">
        <v>5038.5100415696998</v>
      </c>
      <c r="I13985">
        <v>3441.7942862560299</v>
      </c>
    </row>
    <row r="13986" spans="1:9" x14ac:dyDescent="0.25">
      <c r="A13986" t="s">
        <v>92</v>
      </c>
      <c r="B13986">
        <v>2010</v>
      </c>
      <c r="C13986">
        <v>4</v>
      </c>
      <c r="D13986">
        <v>6717.1155965186199</v>
      </c>
      <c r="E13986">
        <v>18140.5697298505</v>
      </c>
      <c r="F13986">
        <v>1066.5429541497799</v>
      </c>
      <c r="G13986">
        <v>479.33592222224502</v>
      </c>
      <c r="H13986">
        <v>4068.5954109546101</v>
      </c>
      <c r="I13986">
        <v>4943.2956952595496</v>
      </c>
    </row>
    <row r="13987" spans="1:9" x14ac:dyDescent="0.25">
      <c r="A13987" t="s">
        <v>92</v>
      </c>
      <c r="B13987">
        <v>2010</v>
      </c>
      <c r="C13987">
        <v>5</v>
      </c>
      <c r="D13987">
        <v>6461.7413929286904</v>
      </c>
      <c r="E13987">
        <v>18275.678409060001</v>
      </c>
      <c r="F13987">
        <v>4685.1231809659703</v>
      </c>
      <c r="G13987">
        <v>2012.2603693465101</v>
      </c>
      <c r="H13987">
        <v>11589.443278692899</v>
      </c>
      <c r="I13987">
        <v>5484.6357357213701</v>
      </c>
    </row>
    <row r="13988" spans="1:9" x14ac:dyDescent="0.25">
      <c r="A13988" t="s">
        <v>92</v>
      </c>
      <c r="B13988">
        <v>2010</v>
      </c>
      <c r="C13988">
        <v>6</v>
      </c>
      <c r="D13988">
        <v>6424.4335529759901</v>
      </c>
      <c r="E13988">
        <v>17382.455025711399</v>
      </c>
      <c r="F13988">
        <v>2769.1724220809401</v>
      </c>
      <c r="G13988">
        <v>1261.28295566419</v>
      </c>
      <c r="H13988">
        <v>8516.3035588436906</v>
      </c>
      <c r="I13988">
        <v>5521.8299668872796</v>
      </c>
    </row>
    <row r="13989" spans="1:9" x14ac:dyDescent="0.25">
      <c r="A13989" t="s">
        <v>92</v>
      </c>
      <c r="B13989">
        <v>2010</v>
      </c>
      <c r="C13989">
        <v>7</v>
      </c>
      <c r="D13989">
        <v>6160.0324829173196</v>
      </c>
      <c r="E13989">
        <v>16196.285497307001</v>
      </c>
      <c r="F13989">
        <v>531.91805378149104</v>
      </c>
      <c r="G13989">
        <v>194.989916966636</v>
      </c>
      <c r="H13989">
        <v>2816.6401145428899</v>
      </c>
      <c r="I13989">
        <v>5007.0276402327199</v>
      </c>
    </row>
    <row r="13990" spans="1:9" x14ac:dyDescent="0.25">
      <c r="A13990" t="s">
        <v>92</v>
      </c>
      <c r="B13990">
        <v>2010</v>
      </c>
      <c r="C13990">
        <v>8</v>
      </c>
      <c r="D13990">
        <v>4025.0758436486799</v>
      </c>
      <c r="E13990">
        <v>17220.855643418501</v>
      </c>
      <c r="F13990">
        <v>2973.5181380799399</v>
      </c>
      <c r="G13990">
        <v>1272.50216023148</v>
      </c>
      <c r="H13990">
        <v>7995.6015271711603</v>
      </c>
      <c r="I13990">
        <v>3565.04292859507</v>
      </c>
    </row>
    <row r="13991" spans="1:9" x14ac:dyDescent="0.25">
      <c r="A13991" t="s">
        <v>92</v>
      </c>
      <c r="B13991">
        <v>2010</v>
      </c>
      <c r="C13991">
        <v>9</v>
      </c>
      <c r="D13991">
        <v>2733.83374257471</v>
      </c>
      <c r="E13991">
        <v>18274.3113683263</v>
      </c>
      <c r="F13991">
        <v>1745.6872687001601</v>
      </c>
      <c r="G13991">
        <v>717.91906530498795</v>
      </c>
      <c r="H13991">
        <v>5121.5508570372904</v>
      </c>
      <c r="I13991">
        <v>2508.16993282574</v>
      </c>
    </row>
    <row r="13992" spans="1:9" x14ac:dyDescent="0.25">
      <c r="A13992" t="s">
        <v>92</v>
      </c>
      <c r="B13992">
        <v>2010</v>
      </c>
      <c r="C13992">
        <v>10</v>
      </c>
      <c r="D13992">
        <v>1956.0535396991199</v>
      </c>
      <c r="E13992">
        <v>18329.220765856</v>
      </c>
      <c r="F13992">
        <v>5661.6139202985196</v>
      </c>
      <c r="G13992">
        <v>2628.5381167841601</v>
      </c>
      <c r="H13992">
        <v>8659.9429558212505</v>
      </c>
      <c r="I13992">
        <v>1702.2913731318199</v>
      </c>
    </row>
    <row r="13993" spans="1:9" x14ac:dyDescent="0.25">
      <c r="A13993" t="s">
        <v>92</v>
      </c>
      <c r="B13993">
        <v>2010</v>
      </c>
      <c r="C13993">
        <v>11</v>
      </c>
      <c r="D13993">
        <v>1650.70811705291</v>
      </c>
      <c r="E13993">
        <v>18704.080500714499</v>
      </c>
      <c r="F13993">
        <v>5153.9218509413404</v>
      </c>
      <c r="G13993">
        <v>2367.20466224853</v>
      </c>
      <c r="H13993">
        <v>10684.640663529</v>
      </c>
      <c r="I13993">
        <v>1324.8354093739399</v>
      </c>
    </row>
    <row r="13994" spans="1:9" x14ac:dyDescent="0.25">
      <c r="A13994" t="s">
        <v>92</v>
      </c>
      <c r="B13994">
        <v>2010</v>
      </c>
      <c r="C13994">
        <v>12</v>
      </c>
      <c r="D13994">
        <v>1936.94831745285</v>
      </c>
      <c r="E13994">
        <v>18939.0053865265</v>
      </c>
      <c r="F13994">
        <v>4124.9510069903199</v>
      </c>
      <c r="G13994">
        <v>1882.17005565758</v>
      </c>
      <c r="H13994">
        <v>6772.91402061589</v>
      </c>
      <c r="I13994">
        <v>1390.12290796664</v>
      </c>
    </row>
    <row r="13995" spans="1:9" x14ac:dyDescent="0.25">
      <c r="A13995" t="s">
        <v>92</v>
      </c>
      <c r="B13995">
        <v>2011</v>
      </c>
      <c r="C13995">
        <v>1</v>
      </c>
      <c r="D13995">
        <v>2815.0846996046298</v>
      </c>
      <c r="E13995">
        <v>18856.863230483199</v>
      </c>
      <c r="F13995">
        <v>1411.5441540340601</v>
      </c>
      <c r="G13995">
        <v>627.11036025713304</v>
      </c>
      <c r="H13995">
        <v>1601.1322119343799</v>
      </c>
      <c r="I13995">
        <v>1759.78478064007</v>
      </c>
    </row>
    <row r="13996" spans="1:9" x14ac:dyDescent="0.25">
      <c r="A13996" t="s">
        <v>92</v>
      </c>
      <c r="B13996">
        <v>2011</v>
      </c>
      <c r="C13996">
        <v>2</v>
      </c>
      <c r="D13996">
        <v>4054.8891175419899</v>
      </c>
      <c r="E13996">
        <v>18663.539361308402</v>
      </c>
      <c r="F13996">
        <v>1477.4853608518299</v>
      </c>
      <c r="G13996">
        <v>671.56404294799302</v>
      </c>
      <c r="H13996">
        <v>3125.06623205602</v>
      </c>
      <c r="I13996">
        <v>2476.9335551547701</v>
      </c>
    </row>
    <row r="13997" spans="1:9" x14ac:dyDescent="0.25">
      <c r="A13997" t="s">
        <v>92</v>
      </c>
      <c r="B13997">
        <v>2011</v>
      </c>
      <c r="C13997">
        <v>3</v>
      </c>
      <c r="D13997">
        <v>5471.0259894362498</v>
      </c>
      <c r="E13997">
        <v>18568.120340979</v>
      </c>
      <c r="F13997">
        <v>2744.42122459142</v>
      </c>
      <c r="G13997">
        <v>1262.2140244357399</v>
      </c>
      <c r="H13997">
        <v>5799.9786598139699</v>
      </c>
      <c r="I13997">
        <v>3678.5339594943898</v>
      </c>
    </row>
    <row r="13998" spans="1:9" x14ac:dyDescent="0.25">
      <c r="A13998" t="s">
        <v>92</v>
      </c>
      <c r="B13998">
        <v>2011</v>
      </c>
      <c r="C13998">
        <v>4</v>
      </c>
      <c r="D13998">
        <v>7735.8181529228596</v>
      </c>
      <c r="E13998">
        <v>16600.660151194701</v>
      </c>
      <c r="F13998">
        <v>302.85393026730702</v>
      </c>
      <c r="G13998">
        <v>115.597828858966</v>
      </c>
      <c r="H13998">
        <v>984.38903250160899</v>
      </c>
      <c r="I13998">
        <v>4895.6263164643397</v>
      </c>
    </row>
    <row r="13999" spans="1:9" x14ac:dyDescent="0.25">
      <c r="A13999" t="s">
        <v>92</v>
      </c>
      <c r="B13999">
        <v>2011</v>
      </c>
      <c r="C13999">
        <v>5</v>
      </c>
      <c r="D13999">
        <v>8155.8456561348803</v>
      </c>
      <c r="E13999">
        <v>15323.0806294176</v>
      </c>
      <c r="F13999">
        <v>912.84538270482403</v>
      </c>
      <c r="G13999">
        <v>337.868188777277</v>
      </c>
      <c r="H13999">
        <v>4041.6792759607001</v>
      </c>
      <c r="I13999">
        <v>5028.2760895964602</v>
      </c>
    </row>
    <row r="14000" spans="1:9" x14ac:dyDescent="0.25">
      <c r="A14000" t="s">
        <v>92</v>
      </c>
      <c r="B14000">
        <v>2011</v>
      </c>
      <c r="C14000">
        <v>6</v>
      </c>
      <c r="D14000">
        <v>6116.4003192733499</v>
      </c>
      <c r="E14000">
        <v>17682.514342506001</v>
      </c>
      <c r="F14000">
        <v>2284.1938701608601</v>
      </c>
      <c r="G14000">
        <v>974.14792517649698</v>
      </c>
      <c r="H14000">
        <v>9213.7567648867007</v>
      </c>
      <c r="I14000">
        <v>5298.5104348174</v>
      </c>
    </row>
    <row r="14001" spans="1:9" x14ac:dyDescent="0.25">
      <c r="A14001" t="s">
        <v>92</v>
      </c>
      <c r="B14001">
        <v>2011</v>
      </c>
      <c r="C14001">
        <v>7</v>
      </c>
      <c r="D14001">
        <v>5359.7448126358104</v>
      </c>
      <c r="E14001">
        <v>17183.401305445699</v>
      </c>
      <c r="F14001">
        <v>2506.8927937032399</v>
      </c>
      <c r="G14001">
        <v>1051.67776047903</v>
      </c>
      <c r="H14001">
        <v>7382.2613813483204</v>
      </c>
      <c r="I14001">
        <v>4669.7144853064501</v>
      </c>
    </row>
    <row r="14002" spans="1:9" x14ac:dyDescent="0.25">
      <c r="A14002" t="s">
        <v>92</v>
      </c>
      <c r="B14002">
        <v>2011</v>
      </c>
      <c r="C14002">
        <v>8</v>
      </c>
      <c r="D14002">
        <v>4713.6604475300901</v>
      </c>
      <c r="E14002">
        <v>17074.5114554014</v>
      </c>
      <c r="F14002">
        <v>893.48602780603903</v>
      </c>
      <c r="G14002">
        <v>347.62833410333297</v>
      </c>
      <c r="H14002">
        <v>2422.0021592754101</v>
      </c>
      <c r="I14002">
        <v>4009.4298573600499</v>
      </c>
    </row>
    <row r="14003" spans="1:9" x14ac:dyDescent="0.25">
      <c r="A14003" t="s">
        <v>92</v>
      </c>
      <c r="B14003">
        <v>2011</v>
      </c>
      <c r="C14003">
        <v>9</v>
      </c>
      <c r="D14003">
        <v>3269.2858013673499</v>
      </c>
      <c r="E14003">
        <v>17268.177027327099</v>
      </c>
      <c r="F14003">
        <v>1868.1106132786899</v>
      </c>
      <c r="G14003">
        <v>743.38589865891197</v>
      </c>
      <c r="H14003">
        <v>5031.0743041952901</v>
      </c>
      <c r="I14003">
        <v>2701.8302172509998</v>
      </c>
    </row>
    <row r="14004" spans="1:9" x14ac:dyDescent="0.25">
      <c r="A14004" t="s">
        <v>92</v>
      </c>
      <c r="B14004">
        <v>2011</v>
      </c>
      <c r="C14004">
        <v>10</v>
      </c>
      <c r="D14004">
        <v>2536.5271114443899</v>
      </c>
      <c r="E14004">
        <v>17714.3429355152</v>
      </c>
      <c r="F14004">
        <v>2190.28129349756</v>
      </c>
      <c r="G14004">
        <v>896.04876385522698</v>
      </c>
      <c r="H14004">
        <v>4009.2175570320001</v>
      </c>
      <c r="I14004">
        <v>2019.3699815790901</v>
      </c>
    </row>
    <row r="14005" spans="1:9" x14ac:dyDescent="0.25">
      <c r="A14005" t="s">
        <v>92</v>
      </c>
      <c r="B14005">
        <v>2011</v>
      </c>
      <c r="C14005">
        <v>11</v>
      </c>
      <c r="D14005">
        <v>2160.73700684093</v>
      </c>
      <c r="E14005">
        <v>18604.9610317482</v>
      </c>
      <c r="F14005">
        <v>4050.1432139777899</v>
      </c>
      <c r="G14005">
        <v>1915.26615639544</v>
      </c>
      <c r="H14005">
        <v>8322.7050154500594</v>
      </c>
      <c r="I14005">
        <v>1629.3861270755499</v>
      </c>
    </row>
    <row r="14006" spans="1:9" x14ac:dyDescent="0.25">
      <c r="A14006" t="s">
        <v>92</v>
      </c>
      <c r="B14006">
        <v>2011</v>
      </c>
      <c r="C14006">
        <v>12</v>
      </c>
      <c r="D14006">
        <v>2657.4931615252399</v>
      </c>
      <c r="E14006">
        <v>18442.481372401598</v>
      </c>
      <c r="F14006">
        <v>2825.1297780341602</v>
      </c>
      <c r="G14006">
        <v>1062.31707491476</v>
      </c>
      <c r="H14006">
        <v>4404.0948084091997</v>
      </c>
      <c r="I14006">
        <v>1811.5157609187399</v>
      </c>
    </row>
    <row r="14007" spans="1:9" x14ac:dyDescent="0.25">
      <c r="A14007" t="s">
        <v>92</v>
      </c>
      <c r="B14007">
        <v>2012</v>
      </c>
      <c r="C14007">
        <v>1</v>
      </c>
      <c r="D14007">
        <v>3330.4989224227102</v>
      </c>
      <c r="E14007">
        <v>18546.861729958899</v>
      </c>
      <c r="F14007">
        <v>1735.9797768614701</v>
      </c>
      <c r="G14007">
        <v>652.37571260329003</v>
      </c>
      <c r="H14007">
        <v>3270.6347950084601</v>
      </c>
      <c r="I14007">
        <v>2065.0860227579501</v>
      </c>
    </row>
    <row r="14008" spans="1:9" x14ac:dyDescent="0.25">
      <c r="A14008" t="s">
        <v>92</v>
      </c>
      <c r="B14008">
        <v>2012</v>
      </c>
      <c r="C14008">
        <v>2</v>
      </c>
      <c r="D14008">
        <v>3927.2631109389099</v>
      </c>
      <c r="E14008">
        <v>18639.8627459895</v>
      </c>
      <c r="F14008">
        <v>407.61465578387902</v>
      </c>
      <c r="G14008">
        <v>152.86484796606501</v>
      </c>
      <c r="H14008">
        <v>422.233993120636</v>
      </c>
      <c r="I14008">
        <v>2433.5968099615402</v>
      </c>
    </row>
    <row r="14009" spans="1:9" x14ac:dyDescent="0.25">
      <c r="A14009" t="s">
        <v>92</v>
      </c>
      <c r="B14009">
        <v>2012</v>
      </c>
      <c r="C14009">
        <v>3</v>
      </c>
      <c r="D14009">
        <v>7453.12857142762</v>
      </c>
      <c r="E14009">
        <v>17546.950320414198</v>
      </c>
      <c r="F14009">
        <v>709.14875376655596</v>
      </c>
      <c r="G14009">
        <v>272.540093038333</v>
      </c>
      <c r="H14009">
        <v>1693.6011059497901</v>
      </c>
      <c r="I14009">
        <v>4487.9515393141701</v>
      </c>
    </row>
    <row r="14010" spans="1:9" x14ac:dyDescent="0.25">
      <c r="A14010" t="s">
        <v>92</v>
      </c>
      <c r="B14010">
        <v>2012</v>
      </c>
      <c r="C14010">
        <v>4</v>
      </c>
      <c r="D14010">
        <v>5733.6965706800302</v>
      </c>
      <c r="E14010">
        <v>17790.369597341101</v>
      </c>
      <c r="F14010">
        <v>3441.10968876263</v>
      </c>
      <c r="G14010">
        <v>1482.6346470963099</v>
      </c>
      <c r="H14010">
        <v>9523.2286292168901</v>
      </c>
      <c r="I14010">
        <v>4060.12679010489</v>
      </c>
    </row>
    <row r="14011" spans="1:9" x14ac:dyDescent="0.25">
      <c r="A14011" t="s">
        <v>92</v>
      </c>
      <c r="B14011">
        <v>2012</v>
      </c>
      <c r="C14011">
        <v>5</v>
      </c>
      <c r="D14011">
        <v>7269.1439235958196</v>
      </c>
      <c r="E14011">
        <v>17693.937478868302</v>
      </c>
      <c r="F14011">
        <v>1651.70726920281</v>
      </c>
      <c r="G14011">
        <v>720.24818596494094</v>
      </c>
      <c r="H14011">
        <v>6051.6313116416804</v>
      </c>
      <c r="I14011">
        <v>5786.5002443916801</v>
      </c>
    </row>
    <row r="14012" spans="1:9" x14ac:dyDescent="0.25">
      <c r="A14012" t="s">
        <v>92</v>
      </c>
      <c r="B14012">
        <v>2012</v>
      </c>
      <c r="C14012">
        <v>6</v>
      </c>
      <c r="D14012">
        <v>6844.1649311759502</v>
      </c>
      <c r="E14012">
        <v>16828.167503979999</v>
      </c>
      <c r="F14012">
        <v>1121.8030781495499</v>
      </c>
      <c r="G14012">
        <v>429.68281311877098</v>
      </c>
      <c r="H14012">
        <v>3980.2661207588098</v>
      </c>
      <c r="I14012">
        <v>5551.0252365596298</v>
      </c>
    </row>
    <row r="14013" spans="1:9" x14ac:dyDescent="0.25">
      <c r="A14013" t="s">
        <v>92</v>
      </c>
      <c r="B14013">
        <v>2012</v>
      </c>
      <c r="C14013">
        <v>7</v>
      </c>
      <c r="D14013">
        <v>6102.2772712842698</v>
      </c>
      <c r="E14013">
        <v>15904.804022615101</v>
      </c>
      <c r="F14013">
        <v>894.18793709270699</v>
      </c>
      <c r="G14013">
        <v>325.298497431508</v>
      </c>
      <c r="H14013">
        <v>3999.7501793505398</v>
      </c>
      <c r="I14013">
        <v>4619.1328841018203</v>
      </c>
    </row>
    <row r="14014" spans="1:9" x14ac:dyDescent="0.25">
      <c r="A14014" t="s">
        <v>92</v>
      </c>
      <c r="B14014">
        <v>2012</v>
      </c>
      <c r="C14014">
        <v>8</v>
      </c>
      <c r="D14014">
        <v>4821.9599868698097</v>
      </c>
      <c r="E14014">
        <v>15528.8184641149</v>
      </c>
      <c r="F14014">
        <v>1219.3614848555201</v>
      </c>
      <c r="G14014">
        <v>450.008270304767</v>
      </c>
      <c r="H14014">
        <v>3910.1150132852299</v>
      </c>
      <c r="I14014">
        <v>3463.6308535333701</v>
      </c>
    </row>
    <row r="14015" spans="1:9" x14ac:dyDescent="0.25">
      <c r="A14015" t="s">
        <v>92</v>
      </c>
      <c r="B14015">
        <v>2012</v>
      </c>
      <c r="C14015">
        <v>9</v>
      </c>
      <c r="D14015">
        <v>2756.66009530989</v>
      </c>
      <c r="E14015">
        <v>17886.7371409847</v>
      </c>
      <c r="F14015">
        <v>2420.1413569691199</v>
      </c>
      <c r="G14015">
        <v>1029.4537274419199</v>
      </c>
      <c r="H14015">
        <v>7120.2109854827704</v>
      </c>
      <c r="I14015">
        <v>2434.9798267977999</v>
      </c>
    </row>
    <row r="14016" spans="1:9" x14ac:dyDescent="0.25">
      <c r="A14016" t="s">
        <v>92</v>
      </c>
      <c r="B14016">
        <v>2012</v>
      </c>
      <c r="C14016">
        <v>10</v>
      </c>
      <c r="D14016">
        <v>2192.9719678608599</v>
      </c>
      <c r="E14016">
        <v>18679.976709152601</v>
      </c>
      <c r="F14016">
        <v>3568.3690796527899</v>
      </c>
      <c r="G14016">
        <v>1625.4105930210801</v>
      </c>
      <c r="H14016">
        <v>6148.2401370000298</v>
      </c>
      <c r="I14016">
        <v>1897.33910309464</v>
      </c>
    </row>
    <row r="14017" spans="1:9" x14ac:dyDescent="0.25">
      <c r="A14017" t="s">
        <v>92</v>
      </c>
      <c r="B14017">
        <v>2012</v>
      </c>
      <c r="C14017">
        <v>11</v>
      </c>
      <c r="D14017">
        <v>1996.96240727655</v>
      </c>
      <c r="E14017">
        <v>18370.244251322201</v>
      </c>
      <c r="F14017">
        <v>5627.7121529164597</v>
      </c>
      <c r="G14017">
        <v>2540.65164403062</v>
      </c>
      <c r="H14017">
        <v>10084.490129546401</v>
      </c>
      <c r="I14017">
        <v>1526.42678960833</v>
      </c>
    </row>
    <row r="14018" spans="1:9" x14ac:dyDescent="0.25">
      <c r="A14018" t="s">
        <v>92</v>
      </c>
      <c r="B14018">
        <v>2012</v>
      </c>
      <c r="C14018">
        <v>12</v>
      </c>
      <c r="D14018">
        <v>2258.2007197267399</v>
      </c>
      <c r="E14018">
        <v>18747.574438731499</v>
      </c>
      <c r="F14018">
        <v>2214.4017639420499</v>
      </c>
      <c r="G14018">
        <v>903.58940114012796</v>
      </c>
      <c r="H14018">
        <v>3775.4690838333199</v>
      </c>
      <c r="I14018">
        <v>1567.56411511741</v>
      </c>
    </row>
    <row r="14019" spans="1:9" x14ac:dyDescent="0.25">
      <c r="A14019" t="s">
        <v>92</v>
      </c>
      <c r="B14019">
        <v>2013</v>
      </c>
      <c r="C14019">
        <v>1</v>
      </c>
      <c r="D14019">
        <v>3089.3276410261401</v>
      </c>
      <c r="E14019">
        <v>18755.461849704901</v>
      </c>
      <c r="F14019">
        <v>2204.1140531665601</v>
      </c>
      <c r="G14019">
        <v>1015.9179134662299</v>
      </c>
      <c r="H14019">
        <v>3682.5844329005199</v>
      </c>
      <c r="I14019">
        <v>1908.5714020471601</v>
      </c>
    </row>
    <row r="14020" spans="1:9" x14ac:dyDescent="0.25">
      <c r="A14020" t="s">
        <v>92</v>
      </c>
      <c r="B14020">
        <v>2013</v>
      </c>
      <c r="C14020">
        <v>2</v>
      </c>
      <c r="D14020">
        <v>3441.5190446179799</v>
      </c>
      <c r="E14020">
        <v>18765.4248035458</v>
      </c>
      <c r="F14020">
        <v>1526.8353962522899</v>
      </c>
      <c r="G14020">
        <v>665.62476718486505</v>
      </c>
      <c r="H14020">
        <v>2857.5682639517699</v>
      </c>
      <c r="I14020">
        <v>2161.3171905274698</v>
      </c>
    </row>
    <row r="14021" spans="1:9" x14ac:dyDescent="0.25">
      <c r="A14021" t="s">
        <v>92</v>
      </c>
      <c r="B14021">
        <v>2013</v>
      </c>
      <c r="C14021">
        <v>3</v>
      </c>
      <c r="D14021">
        <v>4628.5724555867901</v>
      </c>
      <c r="E14021">
        <v>18817.721006471202</v>
      </c>
      <c r="F14021">
        <v>4411.7307289689697</v>
      </c>
      <c r="G14021">
        <v>2093.5566147326099</v>
      </c>
      <c r="H14021">
        <v>8772.1084573857297</v>
      </c>
      <c r="I14021">
        <v>3170.3161504589398</v>
      </c>
    </row>
    <row r="14022" spans="1:9" x14ac:dyDescent="0.25">
      <c r="A14022" t="s">
        <v>92</v>
      </c>
      <c r="B14022">
        <v>2013</v>
      </c>
      <c r="C14022">
        <v>4</v>
      </c>
      <c r="D14022">
        <v>5986.6336181492297</v>
      </c>
      <c r="E14022">
        <v>18571.395358771199</v>
      </c>
      <c r="F14022">
        <v>4040.8607167497298</v>
      </c>
      <c r="G14022">
        <v>1806.63004115439</v>
      </c>
      <c r="H14022">
        <v>10191.3766379135</v>
      </c>
      <c r="I14022">
        <v>4553.7449440739101</v>
      </c>
    </row>
    <row r="14023" spans="1:9" x14ac:dyDescent="0.25">
      <c r="A14023" t="s">
        <v>92</v>
      </c>
      <c r="B14023">
        <v>2013</v>
      </c>
      <c r="C14023">
        <v>5</v>
      </c>
      <c r="D14023">
        <v>6325.2856954562503</v>
      </c>
      <c r="E14023">
        <v>18542.820611450399</v>
      </c>
      <c r="F14023">
        <v>4713.6378845947202</v>
      </c>
      <c r="G14023">
        <v>2060.24085291754</v>
      </c>
      <c r="H14023">
        <v>11781.5301166351</v>
      </c>
      <c r="I14023">
        <v>5450.4465629677497</v>
      </c>
    </row>
    <row r="14024" spans="1:9" x14ac:dyDescent="0.25">
      <c r="A14024" t="s">
        <v>92</v>
      </c>
      <c r="B14024">
        <v>2013</v>
      </c>
      <c r="C14024">
        <v>6</v>
      </c>
      <c r="D14024">
        <v>6720.0856976935702</v>
      </c>
      <c r="E14024">
        <v>17267.683593231799</v>
      </c>
      <c r="F14024">
        <v>590.23974932525198</v>
      </c>
      <c r="G14024">
        <v>223.70899564992101</v>
      </c>
      <c r="H14024">
        <v>3105.7481258397202</v>
      </c>
      <c r="I14024">
        <v>5770.5918054788999</v>
      </c>
    </row>
    <row r="14025" spans="1:9" x14ac:dyDescent="0.25">
      <c r="A14025" t="s">
        <v>92</v>
      </c>
      <c r="B14025">
        <v>2013</v>
      </c>
      <c r="C14025">
        <v>7</v>
      </c>
      <c r="D14025">
        <v>6152.9341862602396</v>
      </c>
      <c r="E14025">
        <v>16184.986551331</v>
      </c>
      <c r="F14025">
        <v>716.09673984903998</v>
      </c>
      <c r="G14025">
        <v>276.129003836457</v>
      </c>
      <c r="H14025">
        <v>3375.0647956262101</v>
      </c>
      <c r="I14025">
        <v>4954.56066919984</v>
      </c>
    </row>
    <row r="14026" spans="1:9" x14ac:dyDescent="0.25">
      <c r="A14026" t="s">
        <v>92</v>
      </c>
      <c r="B14026">
        <v>2013</v>
      </c>
      <c r="C14026">
        <v>8</v>
      </c>
      <c r="D14026">
        <v>4513.4362982186503</v>
      </c>
      <c r="E14026">
        <v>16454.515845758498</v>
      </c>
      <c r="F14026">
        <v>922.39794122072499</v>
      </c>
      <c r="G14026">
        <v>378.67849492305902</v>
      </c>
      <c r="H14026">
        <v>4416.4684647819204</v>
      </c>
      <c r="I14026">
        <v>3627.10269485662</v>
      </c>
    </row>
    <row r="14027" spans="1:9" x14ac:dyDescent="0.25">
      <c r="A14027" t="s">
        <v>92</v>
      </c>
      <c r="B14027">
        <v>2013</v>
      </c>
      <c r="C14027">
        <v>9</v>
      </c>
      <c r="D14027">
        <v>2969.82528796216</v>
      </c>
      <c r="E14027">
        <v>17484.173279307099</v>
      </c>
      <c r="F14027">
        <v>1519.00861570391</v>
      </c>
      <c r="G14027">
        <v>631.94156534675403</v>
      </c>
      <c r="H14027">
        <v>3633.0129823893499</v>
      </c>
      <c r="I14027">
        <v>2523.46403216212</v>
      </c>
    </row>
    <row r="14028" spans="1:9" x14ac:dyDescent="0.25">
      <c r="A14028" t="s">
        <v>92</v>
      </c>
      <c r="B14028">
        <v>2013</v>
      </c>
      <c r="C14028">
        <v>10</v>
      </c>
      <c r="D14028">
        <v>1857.1007356590501</v>
      </c>
      <c r="E14028">
        <v>18485.711485973599</v>
      </c>
      <c r="F14028">
        <v>4350.9108290725599</v>
      </c>
      <c r="G14028">
        <v>1916.15375336784</v>
      </c>
      <c r="H14028">
        <v>8234.2298472639104</v>
      </c>
      <c r="I14028">
        <v>1617.4336239115401</v>
      </c>
    </row>
    <row r="14029" spans="1:9" x14ac:dyDescent="0.25">
      <c r="A14029" t="s">
        <v>92</v>
      </c>
      <c r="B14029">
        <v>2013</v>
      </c>
      <c r="C14029">
        <v>11</v>
      </c>
      <c r="D14029">
        <v>1885.3433346132699</v>
      </c>
      <c r="E14029">
        <v>18865.2779205687</v>
      </c>
      <c r="F14029">
        <v>3335.36845105973</v>
      </c>
      <c r="G14029">
        <v>1489.8317446543799</v>
      </c>
      <c r="H14029">
        <v>5544.1307656601102</v>
      </c>
      <c r="I14029">
        <v>1491.5897741630299</v>
      </c>
    </row>
    <row r="14030" spans="1:9" x14ac:dyDescent="0.25">
      <c r="A14030" t="s">
        <v>92</v>
      </c>
      <c r="B14030">
        <v>2013</v>
      </c>
      <c r="C14030">
        <v>12</v>
      </c>
      <c r="D14030">
        <v>2757.20428072604</v>
      </c>
      <c r="E14030">
        <v>18809.727679744599</v>
      </c>
      <c r="F14030">
        <v>3311.71188800037</v>
      </c>
      <c r="G14030">
        <v>1485.58455756233</v>
      </c>
      <c r="H14030">
        <v>5561.0508237701697</v>
      </c>
      <c r="I14030">
        <v>1880.1637930049201</v>
      </c>
    </row>
    <row r="14031" spans="1:9" x14ac:dyDescent="0.25">
      <c r="A14031" t="s">
        <v>92</v>
      </c>
      <c r="B14031">
        <v>2014</v>
      </c>
      <c r="C14031">
        <v>1</v>
      </c>
      <c r="D14031">
        <v>3040.9055040508301</v>
      </c>
      <c r="E14031">
        <v>18770.7595216236</v>
      </c>
      <c r="F14031">
        <v>5875.7517005279396</v>
      </c>
      <c r="G14031">
        <v>2718.0793999451598</v>
      </c>
      <c r="H14031">
        <v>10355.8308462392</v>
      </c>
      <c r="I14031">
        <v>1906.42755456238</v>
      </c>
    </row>
    <row r="14032" spans="1:9" x14ac:dyDescent="0.25">
      <c r="A14032" t="s">
        <v>92</v>
      </c>
      <c r="B14032">
        <v>2014</v>
      </c>
      <c r="C14032">
        <v>2</v>
      </c>
      <c r="D14032">
        <v>3548.3371477836299</v>
      </c>
      <c r="E14032">
        <v>18817.9835228476</v>
      </c>
      <c r="F14032">
        <v>4850.30543087553</v>
      </c>
      <c r="G14032">
        <v>2197.8204633271198</v>
      </c>
      <c r="H14032">
        <v>9625.0748416153801</v>
      </c>
      <c r="I14032">
        <v>2259.1132365438798</v>
      </c>
    </row>
    <row r="14033" spans="1:9" x14ac:dyDescent="0.25">
      <c r="A14033" t="s">
        <v>92</v>
      </c>
      <c r="B14033">
        <v>2014</v>
      </c>
      <c r="C14033">
        <v>3</v>
      </c>
      <c r="D14033">
        <v>6568.76933636999</v>
      </c>
      <c r="E14033">
        <v>17913.9975192811</v>
      </c>
      <c r="F14033">
        <v>1942.33207763409</v>
      </c>
      <c r="G14033">
        <v>833.696532530426</v>
      </c>
      <c r="H14033">
        <v>4701.1549329646996</v>
      </c>
      <c r="I14033">
        <v>4183.6840372036304</v>
      </c>
    </row>
    <row r="14034" spans="1:9" x14ac:dyDescent="0.25">
      <c r="A14034" t="s">
        <v>92</v>
      </c>
      <c r="B14034">
        <v>2014</v>
      </c>
      <c r="C14034">
        <v>4</v>
      </c>
      <c r="D14034">
        <v>6855.5325781156698</v>
      </c>
      <c r="E14034">
        <v>17172.4536724268</v>
      </c>
      <c r="F14034">
        <v>1556.7560734224501</v>
      </c>
      <c r="G14034">
        <v>649.82316868673001</v>
      </c>
      <c r="H14034">
        <v>5830.4373008338798</v>
      </c>
      <c r="I14034">
        <v>4522.7387044490497</v>
      </c>
    </row>
    <row r="14035" spans="1:9" x14ac:dyDescent="0.25">
      <c r="A14035" t="s">
        <v>92</v>
      </c>
      <c r="B14035">
        <v>2014</v>
      </c>
      <c r="C14035">
        <v>5</v>
      </c>
      <c r="D14035">
        <v>7361.7367936823002</v>
      </c>
      <c r="E14035">
        <v>17342.169194960199</v>
      </c>
      <c r="F14035">
        <v>1261.94535442094</v>
      </c>
      <c r="G14035">
        <v>500.26699707044901</v>
      </c>
      <c r="H14035">
        <v>4073.06083017219</v>
      </c>
      <c r="I14035">
        <v>5689.44477548948</v>
      </c>
    </row>
    <row r="14036" spans="1:9" x14ac:dyDescent="0.25">
      <c r="A14036" t="s">
        <v>92</v>
      </c>
      <c r="B14036">
        <v>2014</v>
      </c>
      <c r="C14036">
        <v>6</v>
      </c>
      <c r="D14036">
        <v>7079.9074343401498</v>
      </c>
      <c r="E14036">
        <v>16244.049116686399</v>
      </c>
      <c r="F14036">
        <v>943.79615210737802</v>
      </c>
      <c r="G14036">
        <v>366.97693287354099</v>
      </c>
      <c r="H14036">
        <v>5346.8587156145504</v>
      </c>
      <c r="I14036">
        <v>5381.3675953233696</v>
      </c>
    </row>
    <row r="14037" spans="1:9" x14ac:dyDescent="0.25">
      <c r="A14037" t="s">
        <v>92</v>
      </c>
      <c r="B14037">
        <v>2014</v>
      </c>
      <c r="C14037">
        <v>7</v>
      </c>
      <c r="D14037">
        <v>5181.1565363996897</v>
      </c>
      <c r="E14037">
        <v>17738.388533919799</v>
      </c>
      <c r="F14037">
        <v>3314.7678282143002</v>
      </c>
      <c r="G14037">
        <v>1408.7278560864299</v>
      </c>
      <c r="H14037">
        <v>9961.8265443456294</v>
      </c>
      <c r="I14037">
        <v>4708.8454131983699</v>
      </c>
    </row>
    <row r="14038" spans="1:9" x14ac:dyDescent="0.25">
      <c r="A14038" t="s">
        <v>92</v>
      </c>
      <c r="B14038">
        <v>2014</v>
      </c>
      <c r="C14038">
        <v>8</v>
      </c>
      <c r="D14038">
        <v>3793.9714410175902</v>
      </c>
      <c r="E14038">
        <v>18430.285285731199</v>
      </c>
      <c r="F14038">
        <v>2790.8607319784301</v>
      </c>
      <c r="G14038">
        <v>1190.6604876372401</v>
      </c>
      <c r="H14038">
        <v>6793.4549994129302</v>
      </c>
      <c r="I14038">
        <v>3670.5029332056301</v>
      </c>
    </row>
    <row r="14039" spans="1:9" x14ac:dyDescent="0.25">
      <c r="A14039" t="s">
        <v>92</v>
      </c>
      <c r="B14039">
        <v>2014</v>
      </c>
      <c r="C14039">
        <v>9</v>
      </c>
      <c r="D14039">
        <v>2813.6947695987601</v>
      </c>
      <c r="E14039">
        <v>18645.083862091</v>
      </c>
      <c r="F14039">
        <v>1578.2486041529701</v>
      </c>
      <c r="G14039">
        <v>711.86115980965099</v>
      </c>
      <c r="H14039">
        <v>3450.11247144045</v>
      </c>
      <c r="I14039">
        <v>2632.8004822746102</v>
      </c>
    </row>
    <row r="14040" spans="1:9" x14ac:dyDescent="0.25">
      <c r="A14040" t="s">
        <v>92</v>
      </c>
      <c r="B14040">
        <v>2014</v>
      </c>
      <c r="C14040">
        <v>10</v>
      </c>
      <c r="D14040">
        <v>2321.65880462</v>
      </c>
      <c r="E14040">
        <v>18430.375009657699</v>
      </c>
      <c r="F14040">
        <v>3326.0032611442298</v>
      </c>
      <c r="G14040">
        <v>1451.2973322540199</v>
      </c>
      <c r="H14040">
        <v>5701.1880322648703</v>
      </c>
      <c r="I14040">
        <v>1971.1538125235199</v>
      </c>
    </row>
    <row r="14041" spans="1:9" x14ac:dyDescent="0.25">
      <c r="A14041" t="s">
        <v>92</v>
      </c>
      <c r="B14041">
        <v>2014</v>
      </c>
      <c r="C14041">
        <v>11</v>
      </c>
      <c r="D14041">
        <v>1894.6284920655901</v>
      </c>
      <c r="E14041">
        <v>18281.405678191401</v>
      </c>
      <c r="F14041">
        <v>11109.897337586801</v>
      </c>
      <c r="G14041">
        <v>5131.6464552661801</v>
      </c>
      <c r="H14041">
        <v>20771.821298022998</v>
      </c>
      <c r="I14041">
        <v>1455.53665092907</v>
      </c>
    </row>
    <row r="14042" spans="1:9" x14ac:dyDescent="0.25">
      <c r="A14042" t="s">
        <v>92</v>
      </c>
      <c r="B14042">
        <v>2014</v>
      </c>
      <c r="C14042">
        <v>12</v>
      </c>
      <c r="D14042">
        <v>2267.1505384664501</v>
      </c>
      <c r="E14042">
        <v>18925.194398037402</v>
      </c>
      <c r="F14042">
        <v>1754.9049309837201</v>
      </c>
      <c r="G14042">
        <v>763.21782294887998</v>
      </c>
      <c r="H14042">
        <v>3060.9363933927498</v>
      </c>
      <c r="I14042">
        <v>1590.8108691280499</v>
      </c>
    </row>
    <row r="14043" spans="1:9" x14ac:dyDescent="0.25">
      <c r="A14043" t="s">
        <v>93</v>
      </c>
      <c r="B14043">
        <v>2002</v>
      </c>
      <c r="C14043">
        <v>1</v>
      </c>
      <c r="D14043">
        <v>2092.2466764252099</v>
      </c>
      <c r="E14043">
        <v>14070.0710253043</v>
      </c>
      <c r="F14043">
        <v>311.68296050107398</v>
      </c>
      <c r="G14043">
        <v>163.36936947123499</v>
      </c>
      <c r="H14043">
        <v>679.01775365814501</v>
      </c>
      <c r="I14043">
        <v>1722.6889565558499</v>
      </c>
    </row>
    <row r="14044" spans="1:9" x14ac:dyDescent="0.25">
      <c r="A14044" t="s">
        <v>93</v>
      </c>
      <c r="B14044">
        <v>2002</v>
      </c>
      <c r="C14044">
        <v>2</v>
      </c>
      <c r="D14044">
        <v>3584.9879822739999</v>
      </c>
      <c r="E14044">
        <v>13143.499357119001</v>
      </c>
      <c r="F14044">
        <v>63.786116256969002</v>
      </c>
      <c r="G14044">
        <v>34.668217479314599</v>
      </c>
      <c r="H14044">
        <v>313.66471634309801</v>
      </c>
      <c r="I14044">
        <v>2563.0396963097101</v>
      </c>
    </row>
    <row r="14045" spans="1:9" x14ac:dyDescent="0.25">
      <c r="A14045" t="s">
        <v>93</v>
      </c>
      <c r="B14045">
        <v>2002</v>
      </c>
      <c r="C14045">
        <v>3</v>
      </c>
      <c r="D14045">
        <v>3893.6539063487298</v>
      </c>
      <c r="E14045">
        <v>13232.00745981</v>
      </c>
      <c r="F14045">
        <v>553.37156660890003</v>
      </c>
      <c r="G14045">
        <v>283.62278449713699</v>
      </c>
      <c r="H14045">
        <v>3970.18602695953</v>
      </c>
      <c r="I14045">
        <v>3000.4513314681599</v>
      </c>
    </row>
    <row r="14046" spans="1:9" x14ac:dyDescent="0.25">
      <c r="A14046" t="s">
        <v>93</v>
      </c>
      <c r="B14046">
        <v>2002</v>
      </c>
      <c r="C14046">
        <v>4</v>
      </c>
      <c r="D14046">
        <v>3842.83219431319</v>
      </c>
      <c r="E14046">
        <v>13606.612439409901</v>
      </c>
      <c r="F14046">
        <v>93.041282326237194</v>
      </c>
      <c r="G14046">
        <v>49.220850741869199</v>
      </c>
      <c r="H14046">
        <v>1393.33629439165</v>
      </c>
      <c r="I14046">
        <v>3500.8940088074901</v>
      </c>
    </row>
    <row r="14047" spans="1:9" x14ac:dyDescent="0.25">
      <c r="A14047" t="s">
        <v>93</v>
      </c>
      <c r="B14047">
        <v>2002</v>
      </c>
      <c r="C14047">
        <v>5</v>
      </c>
      <c r="D14047">
        <v>5326.5727140774798</v>
      </c>
      <c r="E14047">
        <v>11912.226559680599</v>
      </c>
      <c r="F14047">
        <v>74.697003540739999</v>
      </c>
      <c r="G14047">
        <v>40.398158217181397</v>
      </c>
      <c r="H14047">
        <v>1166.9690257339701</v>
      </c>
      <c r="I14047">
        <v>4183.33150988742</v>
      </c>
    </row>
    <row r="14048" spans="1:9" x14ac:dyDescent="0.25">
      <c r="A14048" t="s">
        <v>93</v>
      </c>
      <c r="B14048">
        <v>2002</v>
      </c>
      <c r="C14048">
        <v>6</v>
      </c>
      <c r="D14048">
        <v>5067.4581634123097</v>
      </c>
      <c r="E14048">
        <v>10919.339889516399</v>
      </c>
      <c r="F14048">
        <v>59.655518721256399</v>
      </c>
      <c r="G14048">
        <v>32.568778369843997</v>
      </c>
      <c r="H14048">
        <v>899.81950786367895</v>
      </c>
      <c r="I14048">
        <v>3353.3202095254801</v>
      </c>
    </row>
    <row r="14049" spans="1:9" x14ac:dyDescent="0.25">
      <c r="A14049" t="s">
        <v>93</v>
      </c>
      <c r="B14049">
        <v>2002</v>
      </c>
      <c r="C14049">
        <v>7</v>
      </c>
      <c r="D14049">
        <v>4419.74917111575</v>
      </c>
      <c r="E14049">
        <v>10469.999076267601</v>
      </c>
      <c r="F14049">
        <v>86.437247868095</v>
      </c>
      <c r="G14049">
        <v>45.750067193878301</v>
      </c>
      <c r="H14049">
        <v>3454.4298301900799</v>
      </c>
      <c r="I14049">
        <v>2461.84797160568</v>
      </c>
    </row>
    <row r="14050" spans="1:9" x14ac:dyDescent="0.25">
      <c r="A14050" t="s">
        <v>93</v>
      </c>
      <c r="B14050">
        <v>2002</v>
      </c>
      <c r="C14050">
        <v>8</v>
      </c>
      <c r="D14050">
        <v>3019.62497080292</v>
      </c>
      <c r="E14050">
        <v>12555.469032785801</v>
      </c>
      <c r="F14050">
        <v>181.742875965031</v>
      </c>
      <c r="G14050">
        <v>92.696781296153702</v>
      </c>
      <c r="H14050">
        <v>1550.88595971685</v>
      </c>
      <c r="I14050">
        <v>2486.3736236770601</v>
      </c>
    </row>
    <row r="14051" spans="1:9" x14ac:dyDescent="0.25">
      <c r="A14051" t="s">
        <v>93</v>
      </c>
      <c r="B14051">
        <v>2002</v>
      </c>
      <c r="C14051">
        <v>9</v>
      </c>
      <c r="D14051">
        <v>2064.2965498037502</v>
      </c>
      <c r="E14051">
        <v>13243.993161763001</v>
      </c>
      <c r="F14051">
        <v>746.14943272313405</v>
      </c>
      <c r="G14051">
        <v>383.44613932183597</v>
      </c>
      <c r="H14051">
        <v>3232.0493577890102</v>
      </c>
      <c r="I14051">
        <v>1802.8428884908401</v>
      </c>
    </row>
    <row r="14052" spans="1:9" x14ac:dyDescent="0.25">
      <c r="A14052" t="s">
        <v>93</v>
      </c>
      <c r="B14052">
        <v>2002</v>
      </c>
      <c r="C14052">
        <v>10</v>
      </c>
      <c r="D14052">
        <v>1826.3332591503899</v>
      </c>
      <c r="E14052">
        <v>14034.505520156399</v>
      </c>
      <c r="F14052">
        <v>1317.3787507495199</v>
      </c>
      <c r="G14052">
        <v>675.89932761679097</v>
      </c>
      <c r="H14052">
        <v>2681.6645741983102</v>
      </c>
      <c r="I14052">
        <v>1723.9612448084899</v>
      </c>
    </row>
    <row r="14053" spans="1:9" x14ac:dyDescent="0.25">
      <c r="A14053" t="s">
        <v>93</v>
      </c>
      <c r="B14053">
        <v>2002</v>
      </c>
      <c r="C14053">
        <v>11</v>
      </c>
      <c r="D14053">
        <v>1690.7192181359101</v>
      </c>
      <c r="E14053">
        <v>14045.521175093099</v>
      </c>
      <c r="F14053">
        <v>1145.95760951119</v>
      </c>
      <c r="G14053">
        <v>594.089765223565</v>
      </c>
      <c r="H14053">
        <v>2342.2867926750901</v>
      </c>
      <c r="I14053">
        <v>1547.8973979792299</v>
      </c>
    </row>
    <row r="14054" spans="1:9" x14ac:dyDescent="0.25">
      <c r="A14054" t="s">
        <v>93</v>
      </c>
      <c r="B14054">
        <v>2002</v>
      </c>
      <c r="C14054">
        <v>12</v>
      </c>
      <c r="D14054">
        <v>1340.73465301018</v>
      </c>
      <c r="E14054">
        <v>14197.748158169999</v>
      </c>
      <c r="F14054">
        <v>1564.87002103741</v>
      </c>
      <c r="G14054">
        <v>807.98204614445297</v>
      </c>
      <c r="H14054">
        <v>2633.0507353746402</v>
      </c>
      <c r="I14054">
        <v>1250.2363710823699</v>
      </c>
    </row>
    <row r="14055" spans="1:9" x14ac:dyDescent="0.25">
      <c r="A14055" t="s">
        <v>93</v>
      </c>
      <c r="B14055">
        <v>2003</v>
      </c>
      <c r="C14055">
        <v>1</v>
      </c>
      <c r="D14055">
        <v>2011.7505132271001</v>
      </c>
      <c r="E14055">
        <v>14035.435681500299</v>
      </c>
      <c r="F14055">
        <v>1241.7611264226</v>
      </c>
      <c r="G14055">
        <v>639.13251385140097</v>
      </c>
      <c r="H14055">
        <v>2353.4444683565598</v>
      </c>
      <c r="I14055">
        <v>1666.9011771770499</v>
      </c>
    </row>
    <row r="14056" spans="1:9" x14ac:dyDescent="0.25">
      <c r="A14056" t="s">
        <v>93</v>
      </c>
      <c r="B14056">
        <v>2003</v>
      </c>
      <c r="C14056">
        <v>2</v>
      </c>
      <c r="D14056">
        <v>1870.9986546728101</v>
      </c>
      <c r="E14056">
        <v>14091.952357095201</v>
      </c>
      <c r="F14056">
        <v>770.46631042302204</v>
      </c>
      <c r="G14056">
        <v>398.50364103024702</v>
      </c>
      <c r="H14056">
        <v>1586.6450999497399</v>
      </c>
      <c r="I14056">
        <v>1583.1998551829099</v>
      </c>
    </row>
    <row r="14057" spans="1:9" x14ac:dyDescent="0.25">
      <c r="A14057" t="s">
        <v>93</v>
      </c>
      <c r="B14057">
        <v>2003</v>
      </c>
      <c r="C14057">
        <v>3</v>
      </c>
      <c r="D14057">
        <v>3689.23219636452</v>
      </c>
      <c r="E14057">
        <v>13226.660313104299</v>
      </c>
      <c r="F14057">
        <v>66.388620079167794</v>
      </c>
      <c r="G14057">
        <v>36.059857703008397</v>
      </c>
      <c r="H14057">
        <v>190.02314134352301</v>
      </c>
      <c r="I14057">
        <v>2910.9011539345802</v>
      </c>
    </row>
    <row r="14058" spans="1:9" x14ac:dyDescent="0.25">
      <c r="A14058" t="s">
        <v>93</v>
      </c>
      <c r="B14058">
        <v>2003</v>
      </c>
      <c r="C14058">
        <v>4</v>
      </c>
      <c r="D14058">
        <v>4176.2975494976499</v>
      </c>
      <c r="E14058">
        <v>12724.980169918101</v>
      </c>
      <c r="F14058">
        <v>152.68863121057299</v>
      </c>
      <c r="G14058">
        <v>78.736004948743101</v>
      </c>
      <c r="H14058">
        <v>2078.6552192701902</v>
      </c>
      <c r="I14058">
        <v>3411.2624428751901</v>
      </c>
    </row>
    <row r="14059" spans="1:9" x14ac:dyDescent="0.25">
      <c r="A14059" t="s">
        <v>93</v>
      </c>
      <c r="B14059">
        <v>2003</v>
      </c>
      <c r="C14059">
        <v>5</v>
      </c>
      <c r="D14059">
        <v>5798.2096680023396</v>
      </c>
      <c r="E14059">
        <v>11325.182828309</v>
      </c>
      <c r="F14059">
        <v>125.55004176963899</v>
      </c>
      <c r="G14059">
        <v>67.027939175124203</v>
      </c>
      <c r="H14059">
        <v>3245.4983221828702</v>
      </c>
      <c r="I14059">
        <v>3978.0075965689498</v>
      </c>
    </row>
    <row r="14060" spans="1:9" x14ac:dyDescent="0.25">
      <c r="A14060" t="s">
        <v>93</v>
      </c>
      <c r="B14060">
        <v>2003</v>
      </c>
      <c r="C14060">
        <v>6</v>
      </c>
      <c r="D14060">
        <v>5343.2610792860396</v>
      </c>
      <c r="E14060">
        <v>11383.379585521699</v>
      </c>
      <c r="F14060">
        <v>63.573492267482401</v>
      </c>
      <c r="G14060">
        <v>34.779140906111401</v>
      </c>
      <c r="H14060">
        <v>584.07158850460303</v>
      </c>
      <c r="I14060">
        <v>3817.4881597029898</v>
      </c>
    </row>
    <row r="14061" spans="1:9" x14ac:dyDescent="0.25">
      <c r="A14061" t="s">
        <v>93</v>
      </c>
      <c r="B14061">
        <v>2003</v>
      </c>
      <c r="C14061">
        <v>7</v>
      </c>
      <c r="D14061">
        <v>4546.5734393954599</v>
      </c>
      <c r="E14061">
        <v>10383.915931076101</v>
      </c>
      <c r="F14061">
        <v>67.122469191048793</v>
      </c>
      <c r="G14061">
        <v>36.699325443369602</v>
      </c>
      <c r="H14061">
        <v>951.95003140311599</v>
      </c>
      <c r="I14061">
        <v>2488.01431328337</v>
      </c>
    </row>
    <row r="14062" spans="1:9" x14ac:dyDescent="0.25">
      <c r="A14062" t="s">
        <v>93</v>
      </c>
      <c r="B14062">
        <v>2003</v>
      </c>
      <c r="C14062">
        <v>8</v>
      </c>
      <c r="D14062">
        <v>3902.8823150654498</v>
      </c>
      <c r="E14062">
        <v>10200.634421053201</v>
      </c>
      <c r="F14062">
        <v>71.920124562183005</v>
      </c>
      <c r="G14062">
        <v>39.150058134714897</v>
      </c>
      <c r="H14062">
        <v>115.87965867885799</v>
      </c>
      <c r="I14062">
        <v>1926.02216446445</v>
      </c>
    </row>
    <row r="14063" spans="1:9" x14ac:dyDescent="0.25">
      <c r="A14063" t="s">
        <v>93</v>
      </c>
      <c r="B14063">
        <v>2003</v>
      </c>
      <c r="C14063">
        <v>9</v>
      </c>
      <c r="D14063">
        <v>2341.1879233213699</v>
      </c>
      <c r="E14063">
        <v>10824.8344818285</v>
      </c>
      <c r="F14063">
        <v>75.067179103037105</v>
      </c>
      <c r="G14063">
        <v>40.658654098821799</v>
      </c>
      <c r="H14063">
        <v>1300.6455684582399</v>
      </c>
      <c r="I14063">
        <v>1311.4295274695501</v>
      </c>
    </row>
    <row r="14064" spans="1:9" x14ac:dyDescent="0.25">
      <c r="A14064" t="s">
        <v>93</v>
      </c>
      <c r="B14064">
        <v>2003</v>
      </c>
      <c r="C14064">
        <v>10</v>
      </c>
      <c r="D14064">
        <v>1799.5638557063701</v>
      </c>
      <c r="E14064">
        <v>12425.4031268527</v>
      </c>
      <c r="F14064">
        <v>307.19144116765</v>
      </c>
      <c r="G14064">
        <v>157.61737890377501</v>
      </c>
      <c r="H14064">
        <v>2961.1287396583998</v>
      </c>
      <c r="I14064">
        <v>1272.8684136607001</v>
      </c>
    </row>
    <row r="14065" spans="1:9" x14ac:dyDescent="0.25">
      <c r="A14065" t="s">
        <v>93</v>
      </c>
      <c r="B14065">
        <v>2003</v>
      </c>
      <c r="C14065">
        <v>11</v>
      </c>
      <c r="D14065">
        <v>1639.8557504333701</v>
      </c>
      <c r="E14065">
        <v>13854.8165372362</v>
      </c>
      <c r="F14065">
        <v>361.30652944802802</v>
      </c>
      <c r="G14065">
        <v>186.84582152127399</v>
      </c>
      <c r="H14065">
        <v>780.49391814067997</v>
      </c>
      <c r="I14065">
        <v>1369.9315948348899</v>
      </c>
    </row>
    <row r="14066" spans="1:9" x14ac:dyDescent="0.25">
      <c r="A14066" t="s">
        <v>93</v>
      </c>
      <c r="B14066">
        <v>2003</v>
      </c>
      <c r="C14066">
        <v>12</v>
      </c>
      <c r="D14066">
        <v>1579.1992983708899</v>
      </c>
      <c r="E14066">
        <v>13928.5123005942</v>
      </c>
      <c r="F14066">
        <v>2590.7156936526699</v>
      </c>
      <c r="G14066">
        <v>1326.67364676544</v>
      </c>
      <c r="H14066">
        <v>4220.7610858848502</v>
      </c>
      <c r="I14066">
        <v>1277.36396895752</v>
      </c>
    </row>
    <row r="14067" spans="1:9" x14ac:dyDescent="0.25">
      <c r="A14067" t="s">
        <v>93</v>
      </c>
      <c r="B14067">
        <v>2004</v>
      </c>
      <c r="C14067">
        <v>1</v>
      </c>
      <c r="D14067">
        <v>2002.6794067022199</v>
      </c>
      <c r="E14067">
        <v>13943.9840020142</v>
      </c>
      <c r="F14067">
        <v>936.39290574817596</v>
      </c>
      <c r="G14067">
        <v>485.59666639246802</v>
      </c>
      <c r="H14067">
        <v>2362.5196166893002</v>
      </c>
      <c r="I14067">
        <v>1516.0976664519301</v>
      </c>
    </row>
    <row r="14068" spans="1:9" x14ac:dyDescent="0.25">
      <c r="A14068" t="s">
        <v>93</v>
      </c>
      <c r="B14068">
        <v>2004</v>
      </c>
      <c r="C14068">
        <v>2</v>
      </c>
      <c r="D14068">
        <v>3123.1861029736001</v>
      </c>
      <c r="E14068">
        <v>13539.5522630537</v>
      </c>
      <c r="F14068">
        <v>72.177494839218895</v>
      </c>
      <c r="G14068">
        <v>38.904839349995797</v>
      </c>
      <c r="H14068">
        <v>171.41691155198799</v>
      </c>
      <c r="I14068">
        <v>2266.2798218692001</v>
      </c>
    </row>
    <row r="14069" spans="1:9" x14ac:dyDescent="0.25">
      <c r="A14069" t="s">
        <v>93</v>
      </c>
      <c r="B14069">
        <v>2004</v>
      </c>
      <c r="C14069">
        <v>3</v>
      </c>
      <c r="D14069">
        <v>3854.3463226550002</v>
      </c>
      <c r="E14069">
        <v>12936.618773403299</v>
      </c>
      <c r="F14069">
        <v>127.00317462206399</v>
      </c>
      <c r="G14069">
        <v>66.673910456182398</v>
      </c>
      <c r="H14069">
        <v>1047.09333511616</v>
      </c>
      <c r="I14069">
        <v>2839.8004985375101</v>
      </c>
    </row>
    <row r="14070" spans="1:9" x14ac:dyDescent="0.25">
      <c r="A14070" t="s">
        <v>93</v>
      </c>
      <c r="B14070">
        <v>2004</v>
      </c>
      <c r="C14070">
        <v>4</v>
      </c>
      <c r="D14070">
        <v>4582.3680363799103</v>
      </c>
      <c r="E14070">
        <v>11707.1995027255</v>
      </c>
      <c r="F14070">
        <v>64.8224302266308</v>
      </c>
      <c r="G14070">
        <v>35.455738667915298</v>
      </c>
      <c r="H14070">
        <v>496.05604976797201</v>
      </c>
      <c r="I14070">
        <v>3141.6883951693699</v>
      </c>
    </row>
    <row r="14071" spans="1:9" x14ac:dyDescent="0.25">
      <c r="A14071" t="s">
        <v>93</v>
      </c>
      <c r="B14071">
        <v>2004</v>
      </c>
      <c r="C14071">
        <v>5</v>
      </c>
      <c r="D14071">
        <v>4872.4349508467303</v>
      </c>
      <c r="E14071">
        <v>11528.408042208899</v>
      </c>
      <c r="F14071">
        <v>77.051827037348204</v>
      </c>
      <c r="G14071">
        <v>41.866517669529699</v>
      </c>
      <c r="H14071">
        <v>2821.46359432693</v>
      </c>
      <c r="I14071">
        <v>3486.8848219001702</v>
      </c>
    </row>
    <row r="14072" spans="1:9" x14ac:dyDescent="0.25">
      <c r="A14072" t="s">
        <v>93</v>
      </c>
      <c r="B14072">
        <v>2004</v>
      </c>
      <c r="C14072">
        <v>6</v>
      </c>
      <c r="D14072">
        <v>4498.3428422897796</v>
      </c>
      <c r="E14072">
        <v>12190.669269169201</v>
      </c>
      <c r="F14072">
        <v>85.539253482494402</v>
      </c>
      <c r="G14072">
        <v>45.6850779528042</v>
      </c>
      <c r="H14072">
        <v>2674.9433604119299</v>
      </c>
      <c r="I14072">
        <v>3683.2109791037101</v>
      </c>
    </row>
    <row r="14073" spans="1:9" x14ac:dyDescent="0.25">
      <c r="A14073" t="s">
        <v>93</v>
      </c>
      <c r="B14073">
        <v>2004</v>
      </c>
      <c r="C14073">
        <v>7</v>
      </c>
      <c r="D14073">
        <v>4353.4867789179098</v>
      </c>
      <c r="E14073">
        <v>11522.0448135559</v>
      </c>
      <c r="F14073">
        <v>66.038167580895106</v>
      </c>
      <c r="G14073">
        <v>36.113705696942603</v>
      </c>
      <c r="H14073">
        <v>1544.8372105784799</v>
      </c>
      <c r="I14073">
        <v>3082.44104045427</v>
      </c>
    </row>
    <row r="14074" spans="1:9" x14ac:dyDescent="0.25">
      <c r="A14074" t="s">
        <v>93</v>
      </c>
      <c r="B14074">
        <v>2004</v>
      </c>
      <c r="C14074">
        <v>8</v>
      </c>
      <c r="D14074">
        <v>3357.2815066467701</v>
      </c>
      <c r="E14074">
        <v>11972.6136807196</v>
      </c>
      <c r="F14074">
        <v>117.76097174899699</v>
      </c>
      <c r="G14074">
        <v>62.545251611423502</v>
      </c>
      <c r="H14074">
        <v>1579.3700615416701</v>
      </c>
      <c r="I14074">
        <v>2407.6838397904598</v>
      </c>
    </row>
    <row r="14075" spans="1:9" x14ac:dyDescent="0.25">
      <c r="A14075" t="s">
        <v>93</v>
      </c>
      <c r="B14075">
        <v>2004</v>
      </c>
      <c r="C14075">
        <v>9</v>
      </c>
      <c r="D14075">
        <v>2362.3349043231601</v>
      </c>
      <c r="E14075">
        <v>12010.224701138</v>
      </c>
      <c r="F14075">
        <v>124.10043032717201</v>
      </c>
      <c r="G14075">
        <v>65.741289654305106</v>
      </c>
      <c r="H14075">
        <v>1373.31517125713</v>
      </c>
      <c r="I14075">
        <v>1635.1286759764801</v>
      </c>
    </row>
    <row r="14076" spans="1:9" x14ac:dyDescent="0.25">
      <c r="A14076" t="s">
        <v>93</v>
      </c>
      <c r="B14076">
        <v>2004</v>
      </c>
      <c r="C14076">
        <v>10</v>
      </c>
      <c r="D14076">
        <v>2011.4421736253</v>
      </c>
      <c r="E14076">
        <v>13315.046241764499</v>
      </c>
      <c r="F14076">
        <v>188.023739990249</v>
      </c>
      <c r="G14076">
        <v>98.312409794006598</v>
      </c>
      <c r="H14076">
        <v>934.76695328605899</v>
      </c>
      <c r="I14076">
        <v>1617.25833621942</v>
      </c>
    </row>
    <row r="14077" spans="1:9" x14ac:dyDescent="0.25">
      <c r="A14077" t="s">
        <v>93</v>
      </c>
      <c r="B14077">
        <v>2004</v>
      </c>
      <c r="C14077">
        <v>11</v>
      </c>
      <c r="D14077">
        <v>1695.03933405413</v>
      </c>
      <c r="E14077">
        <v>13629.7291971698</v>
      </c>
      <c r="F14077">
        <v>418.66467121488301</v>
      </c>
      <c r="G14077">
        <v>215.35654469705</v>
      </c>
      <c r="H14077">
        <v>1139.75367378788</v>
      </c>
      <c r="I14077">
        <v>1371.48728759818</v>
      </c>
    </row>
    <row r="14078" spans="1:9" x14ac:dyDescent="0.25">
      <c r="A14078" t="s">
        <v>93</v>
      </c>
      <c r="B14078">
        <v>2004</v>
      </c>
      <c r="C14078">
        <v>12</v>
      </c>
      <c r="D14078">
        <v>1715.09673183008</v>
      </c>
      <c r="E14078">
        <v>13989.7185069812</v>
      </c>
      <c r="F14078">
        <v>1839.8360407970999</v>
      </c>
      <c r="G14078">
        <v>945.01000028745705</v>
      </c>
      <c r="H14078">
        <v>3623.8937600533</v>
      </c>
      <c r="I14078">
        <v>1379.49664477602</v>
      </c>
    </row>
    <row r="14079" spans="1:9" x14ac:dyDescent="0.25">
      <c r="A14079" t="s">
        <v>93</v>
      </c>
      <c r="B14079">
        <v>2005</v>
      </c>
      <c r="C14079">
        <v>1</v>
      </c>
      <c r="D14079">
        <v>2209.28747989062</v>
      </c>
      <c r="E14079">
        <v>13979.139785253001</v>
      </c>
      <c r="F14079">
        <v>1146.3795351276599</v>
      </c>
      <c r="G14079">
        <v>591.77743406854802</v>
      </c>
      <c r="H14079">
        <v>2491.218032748</v>
      </c>
      <c r="I14079">
        <v>1670.80508280718</v>
      </c>
    </row>
    <row r="14080" spans="1:9" x14ac:dyDescent="0.25">
      <c r="A14080" t="s">
        <v>93</v>
      </c>
      <c r="B14080">
        <v>2005</v>
      </c>
      <c r="C14080">
        <v>2</v>
      </c>
      <c r="D14080">
        <v>2138.2535877806699</v>
      </c>
      <c r="E14080">
        <v>14093.815825760101</v>
      </c>
      <c r="F14080">
        <v>2153.4207376136801</v>
      </c>
      <c r="G14080">
        <v>1107.0900047898699</v>
      </c>
      <c r="H14080">
        <v>4188.0847884239702</v>
      </c>
      <c r="I14080">
        <v>1666.483783225</v>
      </c>
    </row>
    <row r="14081" spans="1:9" x14ac:dyDescent="0.25">
      <c r="A14081" t="s">
        <v>93</v>
      </c>
      <c r="B14081">
        <v>2005</v>
      </c>
      <c r="C14081">
        <v>3</v>
      </c>
      <c r="D14081">
        <v>3740.1126758320102</v>
      </c>
      <c r="E14081">
        <v>13643.486630191201</v>
      </c>
      <c r="F14081">
        <v>479.61065939058</v>
      </c>
      <c r="G14081">
        <v>246.88828901460801</v>
      </c>
      <c r="H14081">
        <v>1625.87830735632</v>
      </c>
      <c r="I14081">
        <v>2968.7023870595299</v>
      </c>
    </row>
    <row r="14082" spans="1:9" x14ac:dyDescent="0.25">
      <c r="A14082" t="s">
        <v>93</v>
      </c>
      <c r="B14082">
        <v>2005</v>
      </c>
      <c r="C14082">
        <v>4</v>
      </c>
      <c r="D14082">
        <v>4659.6175892508199</v>
      </c>
      <c r="E14082">
        <v>12355.9543136552</v>
      </c>
      <c r="F14082">
        <v>71.002552767633503</v>
      </c>
      <c r="G14082">
        <v>38.409042491703197</v>
      </c>
      <c r="H14082">
        <v>1020.5268911624401</v>
      </c>
      <c r="I14082">
        <v>3504.3583386621399</v>
      </c>
    </row>
    <row r="14083" spans="1:9" x14ac:dyDescent="0.25">
      <c r="A14083" t="s">
        <v>93</v>
      </c>
      <c r="B14083">
        <v>2005</v>
      </c>
      <c r="C14083">
        <v>5</v>
      </c>
      <c r="D14083">
        <v>4928.1058796018897</v>
      </c>
      <c r="E14083">
        <v>11874.1931051379</v>
      </c>
      <c r="F14083">
        <v>136.30635479759101</v>
      </c>
      <c r="G14083">
        <v>68.998857994762403</v>
      </c>
      <c r="H14083">
        <v>3424.62135335117</v>
      </c>
      <c r="I14083">
        <v>3720.5563802305501</v>
      </c>
    </row>
    <row r="14084" spans="1:9" x14ac:dyDescent="0.25">
      <c r="A14084" t="s">
        <v>93</v>
      </c>
      <c r="B14084">
        <v>2005</v>
      </c>
      <c r="C14084">
        <v>6</v>
      </c>
      <c r="D14084">
        <v>4575.7860724596603</v>
      </c>
      <c r="E14084">
        <v>12394.9691959746</v>
      </c>
      <c r="F14084">
        <v>231.725691116299</v>
      </c>
      <c r="G14084">
        <v>117.02170736366701</v>
      </c>
      <c r="H14084">
        <v>2041.3476195687799</v>
      </c>
      <c r="I14084">
        <v>3837.3161010910899</v>
      </c>
    </row>
    <row r="14085" spans="1:9" x14ac:dyDescent="0.25">
      <c r="A14085" t="s">
        <v>93</v>
      </c>
      <c r="B14085">
        <v>2005</v>
      </c>
      <c r="C14085">
        <v>7</v>
      </c>
      <c r="D14085">
        <v>4068.9817232410501</v>
      </c>
      <c r="E14085">
        <v>13113.733184435299</v>
      </c>
      <c r="F14085">
        <v>475.151943874712</v>
      </c>
      <c r="G14085">
        <v>238.52243722186199</v>
      </c>
      <c r="H14085">
        <v>3899.4286629664398</v>
      </c>
      <c r="I14085">
        <v>3584.4183710171001</v>
      </c>
    </row>
    <row r="14086" spans="1:9" x14ac:dyDescent="0.25">
      <c r="A14086" t="s">
        <v>93</v>
      </c>
      <c r="B14086">
        <v>2005</v>
      </c>
      <c r="C14086">
        <v>8</v>
      </c>
      <c r="D14086">
        <v>3194.7621573639099</v>
      </c>
      <c r="E14086">
        <v>13072.134848645301</v>
      </c>
      <c r="F14086">
        <v>462.49599488130798</v>
      </c>
      <c r="G14086">
        <v>236.22968476636501</v>
      </c>
      <c r="H14086">
        <v>2338.3548691414999</v>
      </c>
      <c r="I14086">
        <v>2646.6808250293602</v>
      </c>
    </row>
    <row r="14087" spans="1:9" x14ac:dyDescent="0.25">
      <c r="A14087" t="s">
        <v>93</v>
      </c>
      <c r="B14087">
        <v>2005</v>
      </c>
      <c r="C14087">
        <v>9</v>
      </c>
      <c r="D14087">
        <v>2237.7120397877002</v>
      </c>
      <c r="E14087">
        <v>13223.767741104</v>
      </c>
      <c r="F14087">
        <v>1016.53744832154</v>
      </c>
      <c r="G14087">
        <v>514.32575403277895</v>
      </c>
      <c r="H14087">
        <v>2781.6191789101799</v>
      </c>
      <c r="I14087">
        <v>1814.0884688159699</v>
      </c>
    </row>
    <row r="14088" spans="1:9" x14ac:dyDescent="0.25">
      <c r="A14088" t="s">
        <v>93</v>
      </c>
      <c r="B14088">
        <v>2005</v>
      </c>
      <c r="C14088">
        <v>10</v>
      </c>
      <c r="D14088">
        <v>1751.7913562538899</v>
      </c>
      <c r="E14088">
        <v>13776.334311418101</v>
      </c>
      <c r="F14088">
        <v>495.46962987665802</v>
      </c>
      <c r="G14088">
        <v>258.024765262399</v>
      </c>
      <c r="H14088">
        <v>1309.84147318743</v>
      </c>
      <c r="I14088">
        <v>1494.2317781601</v>
      </c>
    </row>
    <row r="14089" spans="1:9" x14ac:dyDescent="0.25">
      <c r="A14089" t="s">
        <v>93</v>
      </c>
      <c r="B14089">
        <v>2005</v>
      </c>
      <c r="C14089">
        <v>11</v>
      </c>
      <c r="D14089">
        <v>1526.3254060173299</v>
      </c>
      <c r="E14089">
        <v>13820.598359753099</v>
      </c>
      <c r="F14089">
        <v>975.40121533575802</v>
      </c>
      <c r="G14089">
        <v>500.88806643368798</v>
      </c>
      <c r="H14089">
        <v>1642.3804317136901</v>
      </c>
      <c r="I14089">
        <v>1271.57450950866</v>
      </c>
    </row>
    <row r="14090" spans="1:9" x14ac:dyDescent="0.25">
      <c r="A14090" t="s">
        <v>93</v>
      </c>
      <c r="B14090">
        <v>2005</v>
      </c>
      <c r="C14090">
        <v>12</v>
      </c>
      <c r="D14090">
        <v>1633.77465328739</v>
      </c>
      <c r="E14090">
        <v>14146.6473998614</v>
      </c>
      <c r="F14090">
        <v>1190.0927967054799</v>
      </c>
      <c r="G14090">
        <v>613.95071620698695</v>
      </c>
      <c r="H14090">
        <v>2503.1082086578299</v>
      </c>
      <c r="I14090">
        <v>1338.45275331784</v>
      </c>
    </row>
    <row r="14091" spans="1:9" x14ac:dyDescent="0.25">
      <c r="A14091" t="s">
        <v>93</v>
      </c>
      <c r="B14091">
        <v>2006</v>
      </c>
      <c r="C14091">
        <v>1</v>
      </c>
      <c r="D14091">
        <v>1900.25724464933</v>
      </c>
      <c r="E14091">
        <v>14184.827809214899</v>
      </c>
      <c r="F14091">
        <v>823.89427351542497</v>
      </c>
      <c r="G14091">
        <v>424.87241952631098</v>
      </c>
      <c r="H14091">
        <v>1308.4353812377699</v>
      </c>
      <c r="I14091">
        <v>1484.2548393587599</v>
      </c>
    </row>
    <row r="14092" spans="1:9" x14ac:dyDescent="0.25">
      <c r="A14092" t="s">
        <v>93</v>
      </c>
      <c r="B14092">
        <v>2006</v>
      </c>
      <c r="C14092">
        <v>2</v>
      </c>
      <c r="D14092">
        <v>2572.9647103038401</v>
      </c>
      <c r="E14092">
        <v>14013.872209621</v>
      </c>
      <c r="F14092">
        <v>1356.4875628083</v>
      </c>
      <c r="G14092">
        <v>700.00280861503802</v>
      </c>
      <c r="H14092">
        <v>3237.11671320713</v>
      </c>
      <c r="I14092">
        <v>1962.64239095727</v>
      </c>
    </row>
    <row r="14093" spans="1:9" x14ac:dyDescent="0.25">
      <c r="A14093" t="s">
        <v>93</v>
      </c>
      <c r="B14093">
        <v>2006</v>
      </c>
      <c r="C14093">
        <v>3</v>
      </c>
      <c r="D14093">
        <v>3781.2120423920301</v>
      </c>
      <c r="E14093">
        <v>13769.109469433</v>
      </c>
      <c r="F14093">
        <v>1340.6682584221801</v>
      </c>
      <c r="G14093">
        <v>689.839322748379</v>
      </c>
      <c r="H14093">
        <v>3145.09951313491</v>
      </c>
      <c r="I14093">
        <v>3025.6985227241598</v>
      </c>
    </row>
    <row r="14094" spans="1:9" x14ac:dyDescent="0.25">
      <c r="A14094" t="s">
        <v>93</v>
      </c>
      <c r="B14094">
        <v>2006</v>
      </c>
      <c r="C14094">
        <v>4</v>
      </c>
      <c r="D14094">
        <v>4578.1203195213002</v>
      </c>
      <c r="E14094">
        <v>12664.016701147901</v>
      </c>
      <c r="F14094">
        <v>75.346695701153607</v>
      </c>
      <c r="G14094">
        <v>40.932314654247897</v>
      </c>
      <c r="H14094">
        <v>1342.78618866426</v>
      </c>
      <c r="I14094">
        <v>3614.7616434198799</v>
      </c>
    </row>
    <row r="14095" spans="1:9" x14ac:dyDescent="0.25">
      <c r="A14095" t="s">
        <v>93</v>
      </c>
      <c r="B14095">
        <v>2006</v>
      </c>
      <c r="C14095">
        <v>5</v>
      </c>
      <c r="D14095">
        <v>5431.3971816705198</v>
      </c>
      <c r="E14095">
        <v>11438.355895357499</v>
      </c>
      <c r="F14095">
        <v>70.370714414454099</v>
      </c>
      <c r="G14095">
        <v>38.329549258372097</v>
      </c>
      <c r="H14095">
        <v>1097.96896918365</v>
      </c>
      <c r="I14095">
        <v>3825.1164246060498</v>
      </c>
    </row>
    <row r="14096" spans="1:9" x14ac:dyDescent="0.25">
      <c r="A14096" t="s">
        <v>93</v>
      </c>
      <c r="B14096">
        <v>2006</v>
      </c>
      <c r="C14096">
        <v>6</v>
      </c>
      <c r="D14096">
        <v>4900.8039698357798</v>
      </c>
      <c r="E14096">
        <v>11286.557449788001</v>
      </c>
      <c r="F14096">
        <v>76.198998818495298</v>
      </c>
      <c r="G14096">
        <v>41.3516184376087</v>
      </c>
      <c r="H14096">
        <v>2794.4452945666098</v>
      </c>
      <c r="I14096">
        <v>3412.1332540003</v>
      </c>
    </row>
    <row r="14097" spans="1:9" x14ac:dyDescent="0.25">
      <c r="A14097" t="s">
        <v>93</v>
      </c>
      <c r="B14097">
        <v>2006</v>
      </c>
      <c r="C14097">
        <v>7</v>
      </c>
      <c r="D14097">
        <v>4298.9384228880599</v>
      </c>
      <c r="E14097">
        <v>11014.7890837463</v>
      </c>
      <c r="F14097">
        <v>66.153039322093207</v>
      </c>
      <c r="G14097">
        <v>36.175768286368097</v>
      </c>
      <c r="H14097">
        <v>875.77218470508797</v>
      </c>
      <c r="I14097">
        <v>2747.4409833500699</v>
      </c>
    </row>
    <row r="14098" spans="1:9" x14ac:dyDescent="0.25">
      <c r="A14098" t="s">
        <v>93</v>
      </c>
      <c r="B14098">
        <v>2006</v>
      </c>
      <c r="C14098">
        <v>8</v>
      </c>
      <c r="D14098">
        <v>3802.4884350009802</v>
      </c>
      <c r="E14098">
        <v>10605.130592547601</v>
      </c>
      <c r="F14098">
        <v>69.016700015532095</v>
      </c>
      <c r="G14098">
        <v>37.654027402585598</v>
      </c>
      <c r="H14098">
        <v>1346.4264181062899</v>
      </c>
      <c r="I14098">
        <v>2079.0441585859899</v>
      </c>
    </row>
    <row r="14099" spans="1:9" x14ac:dyDescent="0.25">
      <c r="A14099" t="s">
        <v>93</v>
      </c>
      <c r="B14099">
        <v>2006</v>
      </c>
      <c r="C14099">
        <v>9</v>
      </c>
      <c r="D14099">
        <v>2225.9807409462701</v>
      </c>
      <c r="E14099">
        <v>11482.3776543037</v>
      </c>
      <c r="F14099">
        <v>103.769778021671</v>
      </c>
      <c r="G14099">
        <v>54.806049393698402</v>
      </c>
      <c r="H14099">
        <v>1893.9236167920101</v>
      </c>
      <c r="I14099">
        <v>1406.5849027079901</v>
      </c>
    </row>
    <row r="14100" spans="1:9" x14ac:dyDescent="0.25">
      <c r="A14100" t="s">
        <v>93</v>
      </c>
      <c r="B14100">
        <v>2006</v>
      </c>
      <c r="C14100">
        <v>10</v>
      </c>
      <c r="D14100">
        <v>1745.48999028701</v>
      </c>
      <c r="E14100">
        <v>13607.905014837501</v>
      </c>
      <c r="F14100">
        <v>614.17952717998003</v>
      </c>
      <c r="G14100">
        <v>321.69372924896697</v>
      </c>
      <c r="H14100">
        <v>2373.7738973772998</v>
      </c>
      <c r="I14100">
        <v>1468.1298925942201</v>
      </c>
    </row>
    <row r="14101" spans="1:9" x14ac:dyDescent="0.25">
      <c r="A14101" t="s">
        <v>93</v>
      </c>
      <c r="B14101">
        <v>2006</v>
      </c>
      <c r="C14101">
        <v>11</v>
      </c>
      <c r="D14101">
        <v>1666.04364852353</v>
      </c>
      <c r="E14101">
        <v>14081.5836325819</v>
      </c>
      <c r="F14101">
        <v>1045.9493619304501</v>
      </c>
      <c r="G14101">
        <v>539.06582447167705</v>
      </c>
      <c r="H14101">
        <v>1904.82701854315</v>
      </c>
      <c r="I14101">
        <v>1418.1126678374701</v>
      </c>
    </row>
    <row r="14102" spans="1:9" x14ac:dyDescent="0.25">
      <c r="A14102" t="s">
        <v>93</v>
      </c>
      <c r="B14102">
        <v>2006</v>
      </c>
      <c r="C14102">
        <v>12</v>
      </c>
      <c r="D14102">
        <v>1696.45353559061</v>
      </c>
      <c r="E14102">
        <v>14035.569861408499</v>
      </c>
      <c r="F14102">
        <v>494.38859908881199</v>
      </c>
      <c r="G14102">
        <v>255.518917363985</v>
      </c>
      <c r="H14102">
        <v>923.53609457737502</v>
      </c>
      <c r="I14102">
        <v>1370.08387648281</v>
      </c>
    </row>
    <row r="14103" spans="1:9" x14ac:dyDescent="0.25">
      <c r="A14103" t="s">
        <v>93</v>
      </c>
      <c r="B14103">
        <v>2007</v>
      </c>
      <c r="C14103">
        <v>1</v>
      </c>
      <c r="D14103">
        <v>2838.7169793050298</v>
      </c>
      <c r="E14103">
        <v>13965.1169271163</v>
      </c>
      <c r="F14103">
        <v>872.17613265834302</v>
      </c>
      <c r="G14103">
        <v>450.951800959754</v>
      </c>
      <c r="H14103">
        <v>2143.80356121864</v>
      </c>
      <c r="I14103">
        <v>2099.6560892909301</v>
      </c>
    </row>
    <row r="14104" spans="1:9" x14ac:dyDescent="0.25">
      <c r="A14104" t="s">
        <v>93</v>
      </c>
      <c r="B14104">
        <v>2007</v>
      </c>
      <c r="C14104">
        <v>2</v>
      </c>
      <c r="D14104">
        <v>2672.0754835808698</v>
      </c>
      <c r="E14104">
        <v>13854.730179930601</v>
      </c>
      <c r="F14104">
        <v>257.317160033856</v>
      </c>
      <c r="G14104">
        <v>131.97168852286299</v>
      </c>
      <c r="H14104">
        <v>1121.6383369310699</v>
      </c>
      <c r="I14104">
        <v>1998.5942788146999</v>
      </c>
    </row>
    <row r="14105" spans="1:9" x14ac:dyDescent="0.25">
      <c r="A14105" t="s">
        <v>93</v>
      </c>
      <c r="B14105">
        <v>2007</v>
      </c>
      <c r="C14105">
        <v>3</v>
      </c>
      <c r="D14105">
        <v>3873.8592381972298</v>
      </c>
      <c r="E14105">
        <v>13538.886017843801</v>
      </c>
      <c r="F14105">
        <v>580.16554875767395</v>
      </c>
      <c r="G14105">
        <v>303.099789098408</v>
      </c>
      <c r="H14105">
        <v>2624.7307415116002</v>
      </c>
      <c r="I14105">
        <v>3018.5850153215401</v>
      </c>
    </row>
    <row r="14106" spans="1:9" x14ac:dyDescent="0.25">
      <c r="A14106" t="s">
        <v>93</v>
      </c>
      <c r="B14106">
        <v>2007</v>
      </c>
      <c r="C14106">
        <v>4</v>
      </c>
      <c r="D14106">
        <v>5000.4447590428199</v>
      </c>
      <c r="E14106">
        <v>12738.728475550501</v>
      </c>
      <c r="F14106">
        <v>76.259532256452701</v>
      </c>
      <c r="G14106">
        <v>41.273909911425797</v>
      </c>
      <c r="H14106">
        <v>804.96015573884495</v>
      </c>
      <c r="I14106">
        <v>3955.3966682837299</v>
      </c>
    </row>
    <row r="14107" spans="1:9" x14ac:dyDescent="0.25">
      <c r="A14107" t="s">
        <v>93</v>
      </c>
      <c r="B14107">
        <v>2007</v>
      </c>
      <c r="C14107">
        <v>5</v>
      </c>
      <c r="D14107">
        <v>5368.0940484947496</v>
      </c>
      <c r="E14107">
        <v>11917.3982673514</v>
      </c>
      <c r="F14107">
        <v>251.838528533013</v>
      </c>
      <c r="G14107">
        <v>132.90937466458999</v>
      </c>
      <c r="H14107">
        <v>4253.9086001812602</v>
      </c>
      <c r="I14107">
        <v>3971.29876265548</v>
      </c>
    </row>
    <row r="14108" spans="1:9" x14ac:dyDescent="0.25">
      <c r="A14108" t="s">
        <v>93</v>
      </c>
      <c r="B14108">
        <v>2007</v>
      </c>
      <c r="C14108">
        <v>6</v>
      </c>
      <c r="D14108">
        <v>5417.1384264550197</v>
      </c>
      <c r="E14108">
        <v>12280.398301600801</v>
      </c>
      <c r="F14108">
        <v>136.327053914408</v>
      </c>
      <c r="G14108">
        <v>71.561988405323007</v>
      </c>
      <c r="H14108">
        <v>1257.56694798374</v>
      </c>
      <c r="I14108">
        <v>4451.9020540295096</v>
      </c>
    </row>
    <row r="14109" spans="1:9" x14ac:dyDescent="0.25">
      <c r="A14109" t="s">
        <v>93</v>
      </c>
      <c r="B14109">
        <v>2007</v>
      </c>
      <c r="C14109">
        <v>7</v>
      </c>
      <c r="D14109">
        <v>5499.7921456879103</v>
      </c>
      <c r="E14109">
        <v>10192.0030565732</v>
      </c>
      <c r="F14109">
        <v>68.817324389056907</v>
      </c>
      <c r="G14109">
        <v>37.534776635918902</v>
      </c>
      <c r="H14109">
        <v>147.61588981147</v>
      </c>
      <c r="I14109">
        <v>2839.5412349112598</v>
      </c>
    </row>
    <row r="14110" spans="1:9" x14ac:dyDescent="0.25">
      <c r="A14110" t="s">
        <v>93</v>
      </c>
      <c r="B14110">
        <v>2007</v>
      </c>
      <c r="C14110">
        <v>8</v>
      </c>
      <c r="D14110">
        <v>3897.36197933219</v>
      </c>
      <c r="E14110">
        <v>11354.169595219701</v>
      </c>
      <c r="F14110">
        <v>89.871262921697493</v>
      </c>
      <c r="G14110">
        <v>48.287171698366897</v>
      </c>
      <c r="H14110">
        <v>2785.1504804086699</v>
      </c>
      <c r="I14110">
        <v>2465.8242516201199</v>
      </c>
    </row>
    <row r="14111" spans="1:9" x14ac:dyDescent="0.25">
      <c r="A14111" t="s">
        <v>93</v>
      </c>
      <c r="B14111">
        <v>2007</v>
      </c>
      <c r="C14111">
        <v>9</v>
      </c>
      <c r="D14111">
        <v>2309.4158104612402</v>
      </c>
      <c r="E14111">
        <v>13369.7016676608</v>
      </c>
      <c r="F14111">
        <v>872.90160266670898</v>
      </c>
      <c r="G14111">
        <v>441.135874652415</v>
      </c>
      <c r="H14111">
        <v>4635.8844151392605</v>
      </c>
      <c r="I14111">
        <v>1912.01007024146</v>
      </c>
    </row>
    <row r="14112" spans="1:9" x14ac:dyDescent="0.25">
      <c r="A14112" t="s">
        <v>93</v>
      </c>
      <c r="B14112">
        <v>2007</v>
      </c>
      <c r="C14112">
        <v>10</v>
      </c>
      <c r="D14112">
        <v>1782.50858743245</v>
      </c>
      <c r="E14112">
        <v>13901.3157069391</v>
      </c>
      <c r="F14112">
        <v>1276.5274648018899</v>
      </c>
      <c r="G14112">
        <v>660.76799715927905</v>
      </c>
      <c r="H14112">
        <v>2912.3378204948199</v>
      </c>
      <c r="I14112">
        <v>1543.40912176963</v>
      </c>
    </row>
    <row r="14113" spans="1:9" x14ac:dyDescent="0.25">
      <c r="A14113" t="s">
        <v>93</v>
      </c>
      <c r="B14113">
        <v>2007</v>
      </c>
      <c r="C14113">
        <v>11</v>
      </c>
      <c r="D14113">
        <v>1439.2156744091201</v>
      </c>
      <c r="E14113">
        <v>13958.9348732165</v>
      </c>
      <c r="F14113">
        <v>2770.3782783924898</v>
      </c>
      <c r="G14113">
        <v>1421.5196564829901</v>
      </c>
      <c r="H14113">
        <v>5170.01799785004</v>
      </c>
      <c r="I14113">
        <v>1223.7633999484599</v>
      </c>
    </row>
    <row r="14114" spans="1:9" x14ac:dyDescent="0.25">
      <c r="A14114" t="s">
        <v>93</v>
      </c>
      <c r="B14114">
        <v>2007</v>
      </c>
      <c r="C14114">
        <v>12</v>
      </c>
      <c r="D14114">
        <v>1479.6248795290801</v>
      </c>
      <c r="E14114">
        <v>14129.961547725199</v>
      </c>
      <c r="F14114">
        <v>1049.6820646211199</v>
      </c>
      <c r="G14114">
        <v>539.99198102344099</v>
      </c>
      <c r="H14114">
        <v>1835.60046466311</v>
      </c>
      <c r="I14114">
        <v>1226.9340057342599</v>
      </c>
    </row>
    <row r="14115" spans="1:9" x14ac:dyDescent="0.25">
      <c r="A14115" t="s">
        <v>93</v>
      </c>
      <c r="B14115">
        <v>2008</v>
      </c>
      <c r="C14115">
        <v>1</v>
      </c>
      <c r="D14115">
        <v>1923.7452861315401</v>
      </c>
      <c r="E14115">
        <v>14162.445245237001</v>
      </c>
      <c r="F14115">
        <v>694.19576182211904</v>
      </c>
      <c r="G14115">
        <v>356.12557870173799</v>
      </c>
      <c r="H14115">
        <v>1286.1752796973601</v>
      </c>
      <c r="I14115">
        <v>1496.25564505592</v>
      </c>
    </row>
    <row r="14116" spans="1:9" x14ac:dyDescent="0.25">
      <c r="A14116" t="s">
        <v>93</v>
      </c>
      <c r="B14116">
        <v>2008</v>
      </c>
      <c r="C14116">
        <v>2</v>
      </c>
      <c r="D14116">
        <v>3026.1515962892499</v>
      </c>
      <c r="E14116">
        <v>13848.262327191</v>
      </c>
      <c r="F14116">
        <v>81.801926872422101</v>
      </c>
      <c r="G14116">
        <v>43.655173506999802</v>
      </c>
      <c r="H14116">
        <v>90.947586179435802</v>
      </c>
      <c r="I14116">
        <v>2261.4295425610499</v>
      </c>
    </row>
    <row r="14117" spans="1:9" x14ac:dyDescent="0.25">
      <c r="A14117" t="s">
        <v>93</v>
      </c>
      <c r="B14117">
        <v>2008</v>
      </c>
      <c r="C14117">
        <v>3</v>
      </c>
      <c r="D14117">
        <v>4190.0863132054501</v>
      </c>
      <c r="E14117">
        <v>12700.5339313432</v>
      </c>
      <c r="F14117">
        <v>90.846189961856297</v>
      </c>
      <c r="G14117">
        <v>48.733164056231203</v>
      </c>
      <c r="H14117">
        <v>795.292394498872</v>
      </c>
      <c r="I14117">
        <v>2978.0073334224999</v>
      </c>
    </row>
    <row r="14118" spans="1:9" x14ac:dyDescent="0.25">
      <c r="A14118" t="s">
        <v>93</v>
      </c>
      <c r="B14118">
        <v>2008</v>
      </c>
      <c r="C14118">
        <v>4</v>
      </c>
      <c r="D14118">
        <v>4375.8611731593301</v>
      </c>
      <c r="E14118">
        <v>12815.7661740601</v>
      </c>
      <c r="F14118">
        <v>236.413471853315</v>
      </c>
      <c r="G14118">
        <v>124.831406849751</v>
      </c>
      <c r="H14118">
        <v>3026.0887580736198</v>
      </c>
      <c r="I14118">
        <v>3526.2728813376898</v>
      </c>
    </row>
    <row r="14119" spans="1:9" x14ac:dyDescent="0.25">
      <c r="A14119" t="s">
        <v>93</v>
      </c>
      <c r="B14119">
        <v>2008</v>
      </c>
      <c r="C14119">
        <v>5</v>
      </c>
      <c r="D14119">
        <v>5409.9131729414803</v>
      </c>
      <c r="E14119">
        <v>11942.228526082299</v>
      </c>
      <c r="F14119">
        <v>72.809286611273293</v>
      </c>
      <c r="G14119">
        <v>39.638223228994399</v>
      </c>
      <c r="H14119">
        <v>1135.35731480961</v>
      </c>
      <c r="I14119">
        <v>4139.2292058685798</v>
      </c>
    </row>
    <row r="14120" spans="1:9" x14ac:dyDescent="0.25">
      <c r="A14120" t="s">
        <v>93</v>
      </c>
      <c r="B14120">
        <v>2008</v>
      </c>
      <c r="C14120">
        <v>6</v>
      </c>
      <c r="D14120">
        <v>5008.8879898200203</v>
      </c>
      <c r="E14120">
        <v>11216.7744386349</v>
      </c>
      <c r="F14120">
        <v>65.319624213342706</v>
      </c>
      <c r="G14120">
        <v>35.697866374527599</v>
      </c>
      <c r="H14120">
        <v>2079.2599219915001</v>
      </c>
      <c r="I14120">
        <v>3480.4160577057</v>
      </c>
    </row>
    <row r="14121" spans="1:9" x14ac:dyDescent="0.25">
      <c r="A14121" t="s">
        <v>93</v>
      </c>
      <c r="B14121">
        <v>2008</v>
      </c>
      <c r="C14121">
        <v>7</v>
      </c>
      <c r="D14121">
        <v>4646.19001228447</v>
      </c>
      <c r="E14121">
        <v>10518.9437108519</v>
      </c>
      <c r="F14121">
        <v>69.059181984592698</v>
      </c>
      <c r="G14121">
        <v>37.640917802206097</v>
      </c>
      <c r="H14121">
        <v>1320.3906801963999</v>
      </c>
      <c r="I14121">
        <v>2660.21564732765</v>
      </c>
    </row>
    <row r="14122" spans="1:9" x14ac:dyDescent="0.25">
      <c r="A14122" t="s">
        <v>93</v>
      </c>
      <c r="B14122">
        <v>2008</v>
      </c>
      <c r="C14122">
        <v>8</v>
      </c>
      <c r="D14122">
        <v>4009.7974372857798</v>
      </c>
      <c r="E14122">
        <v>10433.6431080116</v>
      </c>
      <c r="F14122">
        <v>72.176359706617305</v>
      </c>
      <c r="G14122">
        <v>39.259078916135302</v>
      </c>
      <c r="H14122">
        <v>148.17313871010899</v>
      </c>
      <c r="I14122">
        <v>2143.5908373408702</v>
      </c>
    </row>
    <row r="14123" spans="1:9" x14ac:dyDescent="0.25">
      <c r="A14123" t="s">
        <v>93</v>
      </c>
      <c r="B14123">
        <v>2008</v>
      </c>
      <c r="C14123">
        <v>9</v>
      </c>
      <c r="D14123">
        <v>2315.5667429745699</v>
      </c>
      <c r="E14123">
        <v>10899.745426584799</v>
      </c>
      <c r="F14123">
        <v>68.299681785896993</v>
      </c>
      <c r="G14123">
        <v>37.216145236716201</v>
      </c>
      <c r="H14123">
        <v>2333.7629233308198</v>
      </c>
      <c r="I14123">
        <v>1235.23440425748</v>
      </c>
    </row>
    <row r="14124" spans="1:9" x14ac:dyDescent="0.25">
      <c r="A14124" t="s">
        <v>93</v>
      </c>
      <c r="B14124">
        <v>2008</v>
      </c>
      <c r="C14124">
        <v>10</v>
      </c>
      <c r="D14124">
        <v>2080.1052847472201</v>
      </c>
      <c r="E14124">
        <v>12801.183875545999</v>
      </c>
      <c r="F14124">
        <v>207.558069609125</v>
      </c>
      <c r="G14124">
        <v>105.34853687022</v>
      </c>
      <c r="H14124">
        <v>776.50801607853396</v>
      </c>
      <c r="I14124">
        <v>1584.6544389127901</v>
      </c>
    </row>
    <row r="14125" spans="1:9" x14ac:dyDescent="0.25">
      <c r="A14125" t="s">
        <v>93</v>
      </c>
      <c r="B14125">
        <v>2008</v>
      </c>
      <c r="C14125">
        <v>11</v>
      </c>
      <c r="D14125">
        <v>1644.85609242849</v>
      </c>
      <c r="E14125">
        <v>12944.672236317299</v>
      </c>
      <c r="F14125">
        <v>121.020118541774</v>
      </c>
      <c r="G14125">
        <v>64.494745628426202</v>
      </c>
      <c r="H14125">
        <v>831.415969649565</v>
      </c>
      <c r="I14125">
        <v>1242.9581004237</v>
      </c>
    </row>
    <row r="14126" spans="1:9" x14ac:dyDescent="0.25">
      <c r="A14126" t="s">
        <v>93</v>
      </c>
      <c r="B14126">
        <v>2008</v>
      </c>
      <c r="C14126">
        <v>12</v>
      </c>
      <c r="D14126">
        <v>1641.2138070134799</v>
      </c>
      <c r="E14126">
        <v>13883.372722124301</v>
      </c>
      <c r="F14126">
        <v>639.44242589132102</v>
      </c>
      <c r="G14126">
        <v>329.643907947917</v>
      </c>
      <c r="H14126">
        <v>1555.5709360593501</v>
      </c>
      <c r="I14126">
        <v>1304.05378386658</v>
      </c>
    </row>
    <row r="14127" spans="1:9" x14ac:dyDescent="0.25">
      <c r="A14127" t="s">
        <v>93</v>
      </c>
      <c r="B14127">
        <v>2009</v>
      </c>
      <c r="C14127">
        <v>1</v>
      </c>
      <c r="D14127">
        <v>2032.3872977165599</v>
      </c>
      <c r="E14127">
        <v>14084.615470815001</v>
      </c>
      <c r="F14127">
        <v>1847.93661110691</v>
      </c>
      <c r="G14127">
        <v>951.29449096455903</v>
      </c>
      <c r="H14127">
        <v>3559.11933627798</v>
      </c>
      <c r="I14127">
        <v>1558.7969442143899</v>
      </c>
    </row>
    <row r="14128" spans="1:9" x14ac:dyDescent="0.25">
      <c r="A14128" t="s">
        <v>93</v>
      </c>
      <c r="B14128">
        <v>2009</v>
      </c>
      <c r="C14128">
        <v>2</v>
      </c>
      <c r="D14128">
        <v>2266.6204175238099</v>
      </c>
      <c r="E14128">
        <v>14067.553555256</v>
      </c>
      <c r="F14128">
        <v>775.12393034587603</v>
      </c>
      <c r="G14128">
        <v>395.85717355665599</v>
      </c>
      <c r="H14128">
        <v>1522.75729045964</v>
      </c>
      <c r="I14128">
        <v>1753.11257161192</v>
      </c>
    </row>
    <row r="14129" spans="1:9" x14ac:dyDescent="0.25">
      <c r="A14129" t="s">
        <v>93</v>
      </c>
      <c r="B14129">
        <v>2009</v>
      </c>
      <c r="C14129">
        <v>3</v>
      </c>
      <c r="D14129">
        <v>3456.7795973733901</v>
      </c>
      <c r="E14129">
        <v>13944.083301611799</v>
      </c>
      <c r="F14129">
        <v>689.45026603177405</v>
      </c>
      <c r="G14129">
        <v>359.54405993424098</v>
      </c>
      <c r="H14129">
        <v>2674.7305476342999</v>
      </c>
      <c r="I14129">
        <v>2842.6627468792399</v>
      </c>
    </row>
    <row r="14130" spans="1:9" x14ac:dyDescent="0.25">
      <c r="A14130" t="s">
        <v>93</v>
      </c>
      <c r="B14130">
        <v>2009</v>
      </c>
      <c r="C14130">
        <v>4</v>
      </c>
      <c r="D14130">
        <v>4686.1561495688102</v>
      </c>
      <c r="E14130">
        <v>12836.438305444201</v>
      </c>
      <c r="F14130">
        <v>71.198099179376698</v>
      </c>
      <c r="G14130">
        <v>38.925001564247097</v>
      </c>
      <c r="H14130">
        <v>977.72529451399998</v>
      </c>
      <c r="I14130">
        <v>3779.1423443723502</v>
      </c>
    </row>
    <row r="14131" spans="1:9" x14ac:dyDescent="0.25">
      <c r="A14131" t="s">
        <v>93</v>
      </c>
      <c r="B14131">
        <v>2009</v>
      </c>
      <c r="C14131">
        <v>5</v>
      </c>
      <c r="D14131">
        <v>5473.4669349842197</v>
      </c>
      <c r="E14131">
        <v>11893.201245930301</v>
      </c>
      <c r="F14131">
        <v>95.0089411794049</v>
      </c>
      <c r="G14131">
        <v>51.219731594339002</v>
      </c>
      <c r="H14131">
        <v>1733.9774299738899</v>
      </c>
      <c r="I14131">
        <v>4160.6510154118996</v>
      </c>
    </row>
    <row r="14132" spans="1:9" x14ac:dyDescent="0.25">
      <c r="A14132" t="s">
        <v>93</v>
      </c>
      <c r="B14132">
        <v>2009</v>
      </c>
      <c r="C14132">
        <v>6</v>
      </c>
      <c r="D14132">
        <v>5304.4479367170497</v>
      </c>
      <c r="E14132">
        <v>10570.8550494554</v>
      </c>
      <c r="F14132">
        <v>65.420118966729305</v>
      </c>
      <c r="G14132">
        <v>35.753529734998303</v>
      </c>
      <c r="H14132">
        <v>1525.2785631664101</v>
      </c>
      <c r="I14132">
        <v>3176.1322235236898</v>
      </c>
    </row>
    <row r="14133" spans="1:9" x14ac:dyDescent="0.25">
      <c r="A14133" t="s">
        <v>93</v>
      </c>
      <c r="B14133">
        <v>2009</v>
      </c>
      <c r="C14133">
        <v>7</v>
      </c>
      <c r="D14133">
        <v>4565.2520872945297</v>
      </c>
      <c r="E14133">
        <v>11203.484399577899</v>
      </c>
      <c r="F14133">
        <v>76.304384345858693</v>
      </c>
      <c r="G14133">
        <v>41.374738961485903</v>
      </c>
      <c r="H14133">
        <v>1858.5215586281699</v>
      </c>
      <c r="I14133">
        <v>3050.9107253925399</v>
      </c>
    </row>
    <row r="14134" spans="1:9" x14ac:dyDescent="0.25">
      <c r="A14134" t="s">
        <v>93</v>
      </c>
      <c r="B14134">
        <v>2009</v>
      </c>
      <c r="C14134">
        <v>8</v>
      </c>
      <c r="D14134">
        <v>3578.0725193625499</v>
      </c>
      <c r="E14134">
        <v>10958.6975960788</v>
      </c>
      <c r="F14134">
        <v>78.483907347974196</v>
      </c>
      <c r="G14134">
        <v>42.5021554808365</v>
      </c>
      <c r="H14134">
        <v>1145.8965691947999</v>
      </c>
      <c r="I14134">
        <v>2109.4527818626998</v>
      </c>
    </row>
    <row r="14135" spans="1:9" x14ac:dyDescent="0.25">
      <c r="A14135" t="s">
        <v>93</v>
      </c>
      <c r="B14135">
        <v>2009</v>
      </c>
      <c r="C14135">
        <v>9</v>
      </c>
      <c r="D14135">
        <v>2287.7610276693999</v>
      </c>
      <c r="E14135">
        <v>12072.670292192501</v>
      </c>
      <c r="F14135">
        <v>146.285236940967</v>
      </c>
      <c r="G14135">
        <v>75.737225365181004</v>
      </c>
      <c r="H14135">
        <v>1633.4675606288099</v>
      </c>
      <c r="I14135">
        <v>1582.9914240743699</v>
      </c>
    </row>
    <row r="14136" spans="1:9" x14ac:dyDescent="0.25">
      <c r="A14136" t="s">
        <v>93</v>
      </c>
      <c r="B14136">
        <v>2009</v>
      </c>
      <c r="C14136">
        <v>10</v>
      </c>
      <c r="D14136">
        <v>1828.4968837725401</v>
      </c>
      <c r="E14136">
        <v>13563.554885183699</v>
      </c>
      <c r="F14136">
        <v>882.40709028855997</v>
      </c>
      <c r="G14136">
        <v>452.59189506503299</v>
      </c>
      <c r="H14136">
        <v>3324.0982214291798</v>
      </c>
      <c r="I14136">
        <v>1509.7189741402599</v>
      </c>
    </row>
    <row r="14137" spans="1:9" x14ac:dyDescent="0.25">
      <c r="A14137" t="s">
        <v>93</v>
      </c>
      <c r="B14137">
        <v>2009</v>
      </c>
      <c r="C14137">
        <v>11</v>
      </c>
      <c r="D14137">
        <v>1927.7482559350301</v>
      </c>
      <c r="E14137">
        <v>14057.0461042636</v>
      </c>
      <c r="F14137">
        <v>411.982257015492</v>
      </c>
      <c r="G14137">
        <v>213.56333588272599</v>
      </c>
      <c r="H14137">
        <v>898.39105830529195</v>
      </c>
      <c r="I14137">
        <v>1613.39605404961</v>
      </c>
    </row>
    <row r="14138" spans="1:9" x14ac:dyDescent="0.25">
      <c r="A14138" t="s">
        <v>93</v>
      </c>
      <c r="B14138">
        <v>2009</v>
      </c>
      <c r="C14138">
        <v>12</v>
      </c>
      <c r="D14138">
        <v>1673.0770263803199</v>
      </c>
      <c r="E14138">
        <v>14093.6350717758</v>
      </c>
      <c r="F14138">
        <v>2381.41759455795</v>
      </c>
      <c r="G14138">
        <v>1226.26496210803</v>
      </c>
      <c r="H14138">
        <v>4477.4588078868101</v>
      </c>
      <c r="I14138">
        <v>1358.9136768579001</v>
      </c>
    </row>
    <row r="14139" spans="1:9" x14ac:dyDescent="0.25">
      <c r="A14139" t="s">
        <v>93</v>
      </c>
      <c r="B14139">
        <v>2010</v>
      </c>
      <c r="C14139">
        <v>1</v>
      </c>
      <c r="D14139">
        <v>1813.37763676389</v>
      </c>
      <c r="E14139">
        <v>14166.4552848399</v>
      </c>
      <c r="F14139">
        <v>997.57381539114999</v>
      </c>
      <c r="G14139">
        <v>514.06787908428396</v>
      </c>
      <c r="H14139">
        <v>1879.59644598659</v>
      </c>
      <c r="I14139">
        <v>1419.6447058787401</v>
      </c>
    </row>
    <row r="14140" spans="1:9" x14ac:dyDescent="0.25">
      <c r="A14140" t="s">
        <v>93</v>
      </c>
      <c r="B14140">
        <v>2010</v>
      </c>
      <c r="C14140">
        <v>2</v>
      </c>
      <c r="D14140">
        <v>2502.4441614438902</v>
      </c>
      <c r="E14140">
        <v>13957.9195435814</v>
      </c>
      <c r="F14140">
        <v>2453.2285242971002</v>
      </c>
      <c r="G14140">
        <v>1260.4409739662301</v>
      </c>
      <c r="H14140">
        <v>4952.4081463131997</v>
      </c>
      <c r="I14140">
        <v>1898.9616706579</v>
      </c>
    </row>
    <row r="14141" spans="1:9" x14ac:dyDescent="0.25">
      <c r="A14141" t="s">
        <v>93</v>
      </c>
      <c r="B14141">
        <v>2010</v>
      </c>
      <c r="C14141">
        <v>3</v>
      </c>
      <c r="D14141">
        <v>3606.9872092569099</v>
      </c>
      <c r="E14141">
        <v>13719.4715467227</v>
      </c>
      <c r="F14141">
        <v>565.55872938218499</v>
      </c>
      <c r="G14141">
        <v>292.98596291063899</v>
      </c>
      <c r="H14141">
        <v>1680.93218974717</v>
      </c>
      <c r="I14141">
        <v>2893.7137875445101</v>
      </c>
    </row>
    <row r="14142" spans="1:9" x14ac:dyDescent="0.25">
      <c r="A14142" t="s">
        <v>93</v>
      </c>
      <c r="B14142">
        <v>2010</v>
      </c>
      <c r="C14142">
        <v>4</v>
      </c>
      <c r="D14142">
        <v>4402.84146472475</v>
      </c>
      <c r="E14142">
        <v>13036.5454221158</v>
      </c>
      <c r="F14142">
        <v>194.086812173472</v>
      </c>
      <c r="G14142">
        <v>101.268653223708</v>
      </c>
      <c r="H14142">
        <v>1963.74469184544</v>
      </c>
      <c r="I14142">
        <v>3625.0987053571098</v>
      </c>
    </row>
    <row r="14143" spans="1:9" x14ac:dyDescent="0.25">
      <c r="A14143" t="s">
        <v>93</v>
      </c>
      <c r="B14143">
        <v>2010</v>
      </c>
      <c r="C14143">
        <v>5</v>
      </c>
      <c r="D14143">
        <v>5419.15000899395</v>
      </c>
      <c r="E14143">
        <v>11782.3402876289</v>
      </c>
      <c r="F14143">
        <v>72.341419786006199</v>
      </c>
      <c r="G14143">
        <v>39.339985695751501</v>
      </c>
      <c r="H14143">
        <v>2384.60399678248</v>
      </c>
      <c r="I14143">
        <v>4074.0660540221302</v>
      </c>
    </row>
    <row r="14144" spans="1:9" x14ac:dyDescent="0.25">
      <c r="A14144" t="s">
        <v>93</v>
      </c>
      <c r="B14144">
        <v>2010</v>
      </c>
      <c r="C14144">
        <v>6</v>
      </c>
      <c r="D14144">
        <v>4554.8332071476098</v>
      </c>
      <c r="E14144">
        <v>12421.9150528845</v>
      </c>
      <c r="F14144">
        <v>134.85443992930001</v>
      </c>
      <c r="G14144">
        <v>69.334860305774399</v>
      </c>
      <c r="H14144">
        <v>3539.3225351799301</v>
      </c>
      <c r="I14144">
        <v>3821.4859210350901</v>
      </c>
    </row>
    <row r="14145" spans="1:9" x14ac:dyDescent="0.25">
      <c r="A14145" t="s">
        <v>93</v>
      </c>
      <c r="B14145">
        <v>2010</v>
      </c>
      <c r="C14145">
        <v>7</v>
      </c>
      <c r="D14145">
        <v>4113.65967192685</v>
      </c>
      <c r="E14145">
        <v>13096.8078295056</v>
      </c>
      <c r="F14145">
        <v>237.76331058445001</v>
      </c>
      <c r="G14145">
        <v>121.890645190987</v>
      </c>
      <c r="H14145">
        <v>2846.4721310874402</v>
      </c>
      <c r="I14145">
        <v>3636.9250788059198</v>
      </c>
    </row>
    <row r="14146" spans="1:9" x14ac:dyDescent="0.25">
      <c r="A14146" t="s">
        <v>93</v>
      </c>
      <c r="B14146">
        <v>2010</v>
      </c>
      <c r="C14146">
        <v>8</v>
      </c>
      <c r="D14146">
        <v>3721.6177878626499</v>
      </c>
      <c r="E14146">
        <v>12265.186054661701</v>
      </c>
      <c r="F14146">
        <v>68.796773547864007</v>
      </c>
      <c r="G14146">
        <v>37.554400728378802</v>
      </c>
      <c r="H14146">
        <v>387.78370452080298</v>
      </c>
      <c r="I14146">
        <v>2826.1200655460402</v>
      </c>
    </row>
    <row r="14147" spans="1:9" x14ac:dyDescent="0.25">
      <c r="A14147" t="s">
        <v>93</v>
      </c>
      <c r="B14147">
        <v>2010</v>
      </c>
      <c r="C14147">
        <v>9</v>
      </c>
      <c r="D14147">
        <v>2435.9815263917799</v>
      </c>
      <c r="E14147">
        <v>12147.148390296201</v>
      </c>
      <c r="F14147">
        <v>111.697956629087</v>
      </c>
      <c r="G14147">
        <v>60.350326303836297</v>
      </c>
      <c r="H14147">
        <v>2148.6626514333502</v>
      </c>
      <c r="I14147">
        <v>1719.7156153209301</v>
      </c>
    </row>
    <row r="14148" spans="1:9" x14ac:dyDescent="0.25">
      <c r="A14148" t="s">
        <v>93</v>
      </c>
      <c r="B14148">
        <v>2010</v>
      </c>
      <c r="C14148">
        <v>10</v>
      </c>
      <c r="D14148">
        <v>1439.7385466749599</v>
      </c>
      <c r="E14148">
        <v>13955.823351680099</v>
      </c>
      <c r="F14148">
        <v>2144.8065750056098</v>
      </c>
      <c r="G14148">
        <v>1107.4913041810901</v>
      </c>
      <c r="H14148">
        <v>4372.1077035654998</v>
      </c>
      <c r="I14148">
        <v>1279.28261965094</v>
      </c>
    </row>
    <row r="14149" spans="1:9" x14ac:dyDescent="0.25">
      <c r="A14149" t="s">
        <v>93</v>
      </c>
      <c r="B14149">
        <v>2010</v>
      </c>
      <c r="C14149">
        <v>11</v>
      </c>
      <c r="D14149">
        <v>2052.6415413744699</v>
      </c>
      <c r="E14149">
        <v>14039.879177794999</v>
      </c>
      <c r="F14149">
        <v>208.852682424417</v>
      </c>
      <c r="G14149">
        <v>109.84727494820901</v>
      </c>
      <c r="H14149">
        <v>747.29536151039895</v>
      </c>
      <c r="I14149">
        <v>1709.1467334006099</v>
      </c>
    </row>
    <row r="14150" spans="1:9" x14ac:dyDescent="0.25">
      <c r="A14150" t="s">
        <v>93</v>
      </c>
      <c r="B14150">
        <v>2010</v>
      </c>
      <c r="C14150">
        <v>12</v>
      </c>
      <c r="D14150">
        <v>1835.9831069459899</v>
      </c>
      <c r="E14150">
        <v>14089.1220341565</v>
      </c>
      <c r="F14150">
        <v>1251.4728405225201</v>
      </c>
      <c r="G14150">
        <v>642.60990821545602</v>
      </c>
      <c r="H14150">
        <v>2224.6182604827</v>
      </c>
      <c r="I14150">
        <v>1485.8142669705701</v>
      </c>
    </row>
    <row r="14151" spans="1:9" x14ac:dyDescent="0.25">
      <c r="A14151" t="s">
        <v>93</v>
      </c>
      <c r="B14151">
        <v>2011</v>
      </c>
      <c r="C14151">
        <v>1</v>
      </c>
      <c r="D14151">
        <v>2019.4347261355699</v>
      </c>
      <c r="E14151">
        <v>14131.3415013388</v>
      </c>
      <c r="F14151">
        <v>562.12235152790504</v>
      </c>
      <c r="G14151">
        <v>291.61962870785601</v>
      </c>
      <c r="H14151">
        <v>1160.5066300579299</v>
      </c>
      <c r="I14151">
        <v>1560.87504086341</v>
      </c>
    </row>
    <row r="14152" spans="1:9" x14ac:dyDescent="0.25">
      <c r="A14152" t="s">
        <v>93</v>
      </c>
      <c r="B14152">
        <v>2011</v>
      </c>
      <c r="C14152">
        <v>2</v>
      </c>
      <c r="D14152">
        <v>2448.4585356437501</v>
      </c>
      <c r="E14152">
        <v>13851.208353755401</v>
      </c>
      <c r="F14152">
        <v>222.009904543592</v>
      </c>
      <c r="G14152">
        <v>114.61294484666401</v>
      </c>
      <c r="H14152">
        <v>1006.14272939995</v>
      </c>
      <c r="I14152">
        <v>1833.6763736765299</v>
      </c>
    </row>
    <row r="14153" spans="1:9" x14ac:dyDescent="0.25">
      <c r="A14153" t="s">
        <v>93</v>
      </c>
      <c r="B14153">
        <v>2011</v>
      </c>
      <c r="C14153">
        <v>3</v>
      </c>
      <c r="D14153">
        <v>3674.9834185377699</v>
      </c>
      <c r="E14153">
        <v>13658.6896130676</v>
      </c>
      <c r="F14153">
        <v>168.91776043371999</v>
      </c>
      <c r="G14153">
        <v>89.970764756652699</v>
      </c>
      <c r="H14153">
        <v>561.90711398287704</v>
      </c>
      <c r="I14153">
        <v>2918.2962214838099</v>
      </c>
    </row>
    <row r="14154" spans="1:9" x14ac:dyDescent="0.25">
      <c r="A14154" t="s">
        <v>93</v>
      </c>
      <c r="B14154">
        <v>2011</v>
      </c>
      <c r="C14154">
        <v>4</v>
      </c>
      <c r="D14154">
        <v>4090.8581043322602</v>
      </c>
      <c r="E14154">
        <v>12543.3996511322</v>
      </c>
      <c r="F14154">
        <v>80.563744390765393</v>
      </c>
      <c r="G14154">
        <v>43.663553018366002</v>
      </c>
      <c r="H14154">
        <v>1118.49214856552</v>
      </c>
      <c r="I14154">
        <v>3179.8329340454302</v>
      </c>
    </row>
    <row r="14155" spans="1:9" x14ac:dyDescent="0.25">
      <c r="A14155" t="s">
        <v>93</v>
      </c>
      <c r="B14155">
        <v>2011</v>
      </c>
      <c r="C14155">
        <v>5</v>
      </c>
      <c r="D14155">
        <v>4873.1265653506198</v>
      </c>
      <c r="E14155">
        <v>12115.064974232801</v>
      </c>
      <c r="F14155">
        <v>87.84643016599</v>
      </c>
      <c r="G14155">
        <v>47.527423313254502</v>
      </c>
      <c r="H14155">
        <v>1667.54747343907</v>
      </c>
      <c r="I14155">
        <v>3854.7498518178199</v>
      </c>
    </row>
    <row r="14156" spans="1:9" x14ac:dyDescent="0.25">
      <c r="A14156" t="s">
        <v>93</v>
      </c>
      <c r="B14156">
        <v>2011</v>
      </c>
      <c r="C14156">
        <v>6</v>
      </c>
      <c r="D14156">
        <v>4811.1288372891404</v>
      </c>
      <c r="E14156">
        <v>11000.9917181619</v>
      </c>
      <c r="F14156">
        <v>67.191958057917603</v>
      </c>
      <c r="G14156">
        <v>36.6586756802187</v>
      </c>
      <c r="H14156">
        <v>1446.6158498662101</v>
      </c>
      <c r="I14156">
        <v>3215.6891941184799</v>
      </c>
    </row>
    <row r="14157" spans="1:9" x14ac:dyDescent="0.25">
      <c r="A14157" t="s">
        <v>93</v>
      </c>
      <c r="B14157">
        <v>2011</v>
      </c>
      <c r="C14157">
        <v>7</v>
      </c>
      <c r="D14157">
        <v>4751.8796598648396</v>
      </c>
      <c r="E14157">
        <v>10985.5285869653</v>
      </c>
      <c r="F14157">
        <v>68.209202656240507</v>
      </c>
      <c r="G14157">
        <v>37.232387408928403</v>
      </c>
      <c r="H14157">
        <v>1911.7173624142099</v>
      </c>
      <c r="I14157">
        <v>3022.9766861831699</v>
      </c>
    </row>
    <row r="14158" spans="1:9" x14ac:dyDescent="0.25">
      <c r="A14158" t="s">
        <v>93</v>
      </c>
      <c r="B14158">
        <v>2011</v>
      </c>
      <c r="C14158">
        <v>8</v>
      </c>
      <c r="D14158">
        <v>3614.8907519632098</v>
      </c>
      <c r="E14158">
        <v>11797.532390986</v>
      </c>
      <c r="F14158">
        <v>97.846893397726404</v>
      </c>
      <c r="G14158">
        <v>50.498852988865401</v>
      </c>
      <c r="H14158">
        <v>2060.8145182282801</v>
      </c>
      <c r="I14158">
        <v>2515.6823241602301</v>
      </c>
    </row>
    <row r="14159" spans="1:9" x14ac:dyDescent="0.25">
      <c r="A14159" t="s">
        <v>93</v>
      </c>
      <c r="B14159">
        <v>2011</v>
      </c>
      <c r="C14159">
        <v>9</v>
      </c>
      <c r="D14159">
        <v>2869.6755865240202</v>
      </c>
      <c r="E14159">
        <v>11527.619928558501</v>
      </c>
      <c r="F14159">
        <v>76.140481928259703</v>
      </c>
      <c r="G14159">
        <v>41.2754976789628</v>
      </c>
      <c r="H14159">
        <v>505.51068084966897</v>
      </c>
      <c r="I14159">
        <v>1851.53258082412</v>
      </c>
    </row>
    <row r="14160" spans="1:9" x14ac:dyDescent="0.25">
      <c r="A14160" t="s">
        <v>93</v>
      </c>
      <c r="B14160">
        <v>2011</v>
      </c>
      <c r="C14160">
        <v>10</v>
      </c>
      <c r="D14160">
        <v>1723.7873298237901</v>
      </c>
      <c r="E14160">
        <v>13142.164867413499</v>
      </c>
      <c r="F14160">
        <v>1303.4539689462199</v>
      </c>
      <c r="G14160">
        <v>672.62557890486403</v>
      </c>
      <c r="H14160">
        <v>4451.05773559315</v>
      </c>
      <c r="I14160">
        <v>1337.43315296426</v>
      </c>
    </row>
    <row r="14161" spans="1:9" x14ac:dyDescent="0.25">
      <c r="A14161" t="s">
        <v>93</v>
      </c>
      <c r="B14161">
        <v>2011</v>
      </c>
      <c r="C14161">
        <v>11</v>
      </c>
      <c r="D14161">
        <v>1548.65777271458</v>
      </c>
      <c r="E14161">
        <v>13644.9124097208</v>
      </c>
      <c r="F14161">
        <v>81.300408537470105</v>
      </c>
      <c r="G14161">
        <v>43.881834284154003</v>
      </c>
      <c r="H14161">
        <v>45.618225080394701</v>
      </c>
      <c r="I14161">
        <v>1276.85011542553</v>
      </c>
    </row>
    <row r="14162" spans="1:9" x14ac:dyDescent="0.25">
      <c r="A14162" t="s">
        <v>93</v>
      </c>
      <c r="B14162">
        <v>2011</v>
      </c>
      <c r="C14162">
        <v>12</v>
      </c>
      <c r="D14162">
        <v>1821.18593325238</v>
      </c>
      <c r="E14162">
        <v>13818.8745481268</v>
      </c>
      <c r="F14162">
        <v>1019.95567783499</v>
      </c>
      <c r="G14162">
        <v>527.70505543632703</v>
      </c>
      <c r="H14162">
        <v>2387.6215634970799</v>
      </c>
      <c r="I14162">
        <v>1429.6862458660801</v>
      </c>
    </row>
    <row r="14163" spans="1:9" x14ac:dyDescent="0.25">
      <c r="A14163" t="s">
        <v>93</v>
      </c>
      <c r="B14163">
        <v>2012</v>
      </c>
      <c r="C14163">
        <v>1</v>
      </c>
      <c r="D14163">
        <v>1816.54143203903</v>
      </c>
      <c r="E14163">
        <v>13133.447408996901</v>
      </c>
      <c r="F14163">
        <v>2273.00335319434</v>
      </c>
      <c r="G14163">
        <v>1165.45912610916</v>
      </c>
      <c r="H14163">
        <v>4061.5157725563399</v>
      </c>
      <c r="I14163">
        <v>1274.2995045524401</v>
      </c>
    </row>
    <row r="14164" spans="1:9" x14ac:dyDescent="0.25">
      <c r="A14164" t="s">
        <v>93</v>
      </c>
      <c r="B14164">
        <v>2012</v>
      </c>
      <c r="C14164">
        <v>2</v>
      </c>
      <c r="D14164">
        <v>2074.2173025533498</v>
      </c>
      <c r="E14164">
        <v>13974.2180497685</v>
      </c>
      <c r="F14164">
        <v>1697.25521201727</v>
      </c>
      <c r="G14164">
        <v>879.01907166941805</v>
      </c>
      <c r="H14164">
        <v>3559.4055440439101</v>
      </c>
      <c r="I14164">
        <v>1613.09223875323</v>
      </c>
    </row>
    <row r="14165" spans="1:9" x14ac:dyDescent="0.25">
      <c r="A14165" t="s">
        <v>93</v>
      </c>
      <c r="B14165">
        <v>2012</v>
      </c>
      <c r="C14165">
        <v>3</v>
      </c>
      <c r="D14165">
        <v>4181.5452385485296</v>
      </c>
      <c r="E14165">
        <v>13436.6337499406</v>
      </c>
      <c r="F14165">
        <v>78.997255535211593</v>
      </c>
      <c r="G14165">
        <v>42.618294268726501</v>
      </c>
      <c r="H14165">
        <v>441.12859263277102</v>
      </c>
      <c r="I14165">
        <v>3249.0254382560502</v>
      </c>
    </row>
    <row r="14166" spans="1:9" x14ac:dyDescent="0.25">
      <c r="A14166" t="s">
        <v>93</v>
      </c>
      <c r="B14166">
        <v>2012</v>
      </c>
      <c r="C14166">
        <v>4</v>
      </c>
      <c r="D14166">
        <v>4913.2552417344596</v>
      </c>
      <c r="E14166">
        <v>12213.578423287399</v>
      </c>
      <c r="F14166">
        <v>87.481436140396596</v>
      </c>
      <c r="G14166">
        <v>47.1325435062016</v>
      </c>
      <c r="H14166">
        <v>1422.6175160852399</v>
      </c>
      <c r="I14166">
        <v>3626.9008714667698</v>
      </c>
    </row>
    <row r="14167" spans="1:9" x14ac:dyDescent="0.25">
      <c r="A14167" t="s">
        <v>93</v>
      </c>
      <c r="B14167">
        <v>2012</v>
      </c>
      <c r="C14167">
        <v>5</v>
      </c>
      <c r="D14167">
        <v>4860.5854249261201</v>
      </c>
      <c r="E14167">
        <v>12388.343713271301</v>
      </c>
      <c r="F14167">
        <v>961.00305028768696</v>
      </c>
      <c r="G14167">
        <v>494.25250331509301</v>
      </c>
      <c r="H14167">
        <v>6746.1884545216699</v>
      </c>
      <c r="I14167">
        <v>3805.5675205175298</v>
      </c>
    </row>
    <row r="14168" spans="1:9" x14ac:dyDescent="0.25">
      <c r="A14168" t="s">
        <v>93</v>
      </c>
      <c r="B14168">
        <v>2012</v>
      </c>
      <c r="C14168">
        <v>6</v>
      </c>
      <c r="D14168">
        <v>5248.3781690641099</v>
      </c>
      <c r="E14168">
        <v>12829.776496593</v>
      </c>
      <c r="F14168">
        <v>97.651157681822795</v>
      </c>
      <c r="G14168">
        <v>51.570829285050301</v>
      </c>
      <c r="H14168">
        <v>778.52795877104995</v>
      </c>
      <c r="I14168">
        <v>4695.6071243800097</v>
      </c>
    </row>
    <row r="14169" spans="1:9" x14ac:dyDescent="0.25">
      <c r="A14169" t="s">
        <v>93</v>
      </c>
      <c r="B14169">
        <v>2012</v>
      </c>
      <c r="C14169">
        <v>7</v>
      </c>
      <c r="D14169">
        <v>5197.8687328146198</v>
      </c>
      <c r="E14169">
        <v>10442.817664767899</v>
      </c>
      <c r="F14169">
        <v>70.133495545673398</v>
      </c>
      <c r="G14169">
        <v>38.217374123153697</v>
      </c>
      <c r="H14169">
        <v>179.90342138905299</v>
      </c>
      <c r="I14169">
        <v>2949.0057235239401</v>
      </c>
    </row>
    <row r="14170" spans="1:9" x14ac:dyDescent="0.25">
      <c r="A14170" t="s">
        <v>93</v>
      </c>
      <c r="B14170">
        <v>2012</v>
      </c>
      <c r="C14170">
        <v>8</v>
      </c>
      <c r="D14170">
        <v>3997.8247530316198</v>
      </c>
      <c r="E14170">
        <v>9847.3879536352597</v>
      </c>
      <c r="F14170">
        <v>65.761813033471896</v>
      </c>
      <c r="G14170">
        <v>36.0013736996383</v>
      </c>
      <c r="H14170">
        <v>342.49879786539901</v>
      </c>
      <c r="I14170">
        <v>1735.76156408048</v>
      </c>
    </row>
    <row r="14171" spans="1:9" x14ac:dyDescent="0.25">
      <c r="A14171" t="s">
        <v>93</v>
      </c>
      <c r="B14171">
        <v>2012</v>
      </c>
      <c r="C14171">
        <v>9</v>
      </c>
      <c r="D14171">
        <v>2808.9193220690099</v>
      </c>
      <c r="E14171">
        <v>10138.7879630116</v>
      </c>
      <c r="F14171">
        <v>79.999183245971196</v>
      </c>
      <c r="G14171">
        <v>43.255417981268501</v>
      </c>
      <c r="H14171">
        <v>925.49941005140897</v>
      </c>
      <c r="I14171">
        <v>1313.3937073913601</v>
      </c>
    </row>
    <row r="14172" spans="1:9" x14ac:dyDescent="0.25">
      <c r="A14172" t="s">
        <v>93</v>
      </c>
      <c r="B14172">
        <v>2012</v>
      </c>
      <c r="C14172">
        <v>10</v>
      </c>
      <c r="D14172">
        <v>2270.0997363026599</v>
      </c>
      <c r="E14172">
        <v>10922.9616219281</v>
      </c>
      <c r="F14172">
        <v>76.202673715990201</v>
      </c>
      <c r="G14172">
        <v>41.566141472692301</v>
      </c>
      <c r="H14172">
        <v>2256.2493822066999</v>
      </c>
      <c r="I14172">
        <v>1271.0387369138</v>
      </c>
    </row>
    <row r="14173" spans="1:9" x14ac:dyDescent="0.25">
      <c r="A14173" t="s">
        <v>93</v>
      </c>
      <c r="B14173">
        <v>2012</v>
      </c>
      <c r="C14173">
        <v>11</v>
      </c>
      <c r="D14173">
        <v>1597.4924785492401</v>
      </c>
      <c r="E14173">
        <v>13322.458635515</v>
      </c>
      <c r="F14173">
        <v>92.050720298456</v>
      </c>
      <c r="G14173">
        <v>49.794941981931998</v>
      </c>
      <c r="H14173">
        <v>595.43573999937405</v>
      </c>
      <c r="I14173">
        <v>1265.95504061822</v>
      </c>
    </row>
    <row r="14174" spans="1:9" x14ac:dyDescent="0.25">
      <c r="A14174" t="s">
        <v>93</v>
      </c>
      <c r="B14174">
        <v>2012</v>
      </c>
      <c r="C14174">
        <v>12</v>
      </c>
      <c r="D14174">
        <v>1514.86126628034</v>
      </c>
      <c r="E14174">
        <v>14088.853457027401</v>
      </c>
      <c r="F14174">
        <v>1887.3032074651501</v>
      </c>
      <c r="G14174">
        <v>971.60149891679998</v>
      </c>
      <c r="H14174">
        <v>3876.3596753981201</v>
      </c>
      <c r="I14174">
        <v>1241.95517859949</v>
      </c>
    </row>
    <row r="14175" spans="1:9" x14ac:dyDescent="0.25">
      <c r="A14175" t="s">
        <v>93</v>
      </c>
      <c r="B14175">
        <v>2013</v>
      </c>
      <c r="C14175">
        <v>1</v>
      </c>
      <c r="D14175">
        <v>2125.08648181935</v>
      </c>
      <c r="E14175">
        <v>14073.8268528221</v>
      </c>
      <c r="F14175">
        <v>2461.0539461836202</v>
      </c>
      <c r="G14175">
        <v>1268.4051138878899</v>
      </c>
      <c r="H14175">
        <v>4890.5367464912197</v>
      </c>
      <c r="I14175">
        <v>1620.5698760728301</v>
      </c>
    </row>
    <row r="14176" spans="1:9" x14ac:dyDescent="0.25">
      <c r="A14176" t="s">
        <v>93</v>
      </c>
      <c r="B14176">
        <v>2013</v>
      </c>
      <c r="C14176">
        <v>2</v>
      </c>
      <c r="D14176">
        <v>2369.8309466483602</v>
      </c>
      <c r="E14176">
        <v>13951.981624615601</v>
      </c>
      <c r="F14176">
        <v>1628.1843901577699</v>
      </c>
      <c r="G14176">
        <v>839.83495592945906</v>
      </c>
      <c r="H14176">
        <v>3443.4303949845698</v>
      </c>
      <c r="I14176">
        <v>1804.9862688155599</v>
      </c>
    </row>
    <row r="14177" spans="1:9" x14ac:dyDescent="0.25">
      <c r="A14177" t="s">
        <v>93</v>
      </c>
      <c r="B14177">
        <v>2013</v>
      </c>
      <c r="C14177">
        <v>3</v>
      </c>
      <c r="D14177">
        <v>3756.12916864922</v>
      </c>
      <c r="E14177">
        <v>13944.930304465601</v>
      </c>
      <c r="F14177">
        <v>637.75579365297403</v>
      </c>
      <c r="G14177">
        <v>330.5561096472</v>
      </c>
      <c r="H14177">
        <v>2722.4351598410799</v>
      </c>
      <c r="I14177">
        <v>3051.4241695000401</v>
      </c>
    </row>
    <row r="14178" spans="1:9" x14ac:dyDescent="0.25">
      <c r="A14178" t="s">
        <v>93</v>
      </c>
      <c r="B14178">
        <v>2013</v>
      </c>
      <c r="C14178">
        <v>4</v>
      </c>
      <c r="D14178">
        <v>4871.5534618464999</v>
      </c>
      <c r="E14178">
        <v>13658.560227984801</v>
      </c>
      <c r="F14178">
        <v>450.16929751817003</v>
      </c>
      <c r="G14178">
        <v>233.19062088889899</v>
      </c>
      <c r="H14178">
        <v>2067.30690064809</v>
      </c>
      <c r="I14178">
        <v>4276.3512311593504</v>
      </c>
    </row>
    <row r="14179" spans="1:9" x14ac:dyDescent="0.25">
      <c r="A14179" t="s">
        <v>93</v>
      </c>
      <c r="B14179">
        <v>2013</v>
      </c>
      <c r="C14179">
        <v>5</v>
      </c>
      <c r="D14179">
        <v>5788.9588173739503</v>
      </c>
      <c r="E14179">
        <v>11385.233964164399</v>
      </c>
      <c r="F14179">
        <v>71.409875359328694</v>
      </c>
      <c r="G14179">
        <v>38.912903004895</v>
      </c>
      <c r="H14179">
        <v>1312.41400834566</v>
      </c>
      <c r="I14179">
        <v>4098.3164732098703</v>
      </c>
    </row>
    <row r="14180" spans="1:9" x14ac:dyDescent="0.25">
      <c r="A14180" t="s">
        <v>93</v>
      </c>
      <c r="B14180">
        <v>2013</v>
      </c>
      <c r="C14180">
        <v>6</v>
      </c>
      <c r="D14180">
        <v>4850.6408305250998</v>
      </c>
      <c r="E14180">
        <v>11716.8250954124</v>
      </c>
      <c r="F14180">
        <v>233.80813652842201</v>
      </c>
      <c r="G14180">
        <v>119.29482629952901</v>
      </c>
      <c r="H14180">
        <v>4463.9615627118201</v>
      </c>
      <c r="I14180">
        <v>3649.53253288724</v>
      </c>
    </row>
    <row r="14181" spans="1:9" x14ac:dyDescent="0.25">
      <c r="A14181" t="s">
        <v>93</v>
      </c>
      <c r="B14181">
        <v>2013</v>
      </c>
      <c r="C14181">
        <v>7</v>
      </c>
      <c r="D14181">
        <v>4338.66597507814</v>
      </c>
      <c r="E14181">
        <v>11913.341584170799</v>
      </c>
      <c r="F14181">
        <v>76.196262348782994</v>
      </c>
      <c r="G14181">
        <v>41.089987654108697</v>
      </c>
      <c r="H14181">
        <v>565.68728525792596</v>
      </c>
      <c r="I14181">
        <v>3251.4456448668202</v>
      </c>
    </row>
    <row r="14182" spans="1:9" x14ac:dyDescent="0.25">
      <c r="A14182" t="s">
        <v>93</v>
      </c>
      <c r="B14182">
        <v>2013</v>
      </c>
      <c r="C14182">
        <v>8</v>
      </c>
      <c r="D14182">
        <v>3776.00087853576</v>
      </c>
      <c r="E14182">
        <v>10734.3612963661</v>
      </c>
      <c r="F14182">
        <v>69.485803662002695</v>
      </c>
      <c r="G14182">
        <v>37.876547707353701</v>
      </c>
      <c r="H14182">
        <v>168.85470463471</v>
      </c>
      <c r="I14182">
        <v>2151.22904730341</v>
      </c>
    </row>
    <row r="14183" spans="1:9" x14ac:dyDescent="0.25">
      <c r="A14183" t="s">
        <v>93</v>
      </c>
      <c r="B14183">
        <v>2013</v>
      </c>
      <c r="C14183">
        <v>9</v>
      </c>
      <c r="D14183">
        <v>2585.4578749776902</v>
      </c>
      <c r="E14183">
        <v>10710.816389391301</v>
      </c>
      <c r="F14183">
        <v>72.215244943313905</v>
      </c>
      <c r="G14183">
        <v>39.210140558036898</v>
      </c>
      <c r="H14183">
        <v>1282.2462342081201</v>
      </c>
      <c r="I14183">
        <v>1402.83307904494</v>
      </c>
    </row>
    <row r="14184" spans="1:9" x14ac:dyDescent="0.25">
      <c r="A14184" t="s">
        <v>93</v>
      </c>
      <c r="B14184">
        <v>2013</v>
      </c>
      <c r="C14184">
        <v>10</v>
      </c>
      <c r="D14184">
        <v>2117.2003354929302</v>
      </c>
      <c r="E14184">
        <v>12277.6499410303</v>
      </c>
      <c r="F14184">
        <v>99.760329807720197</v>
      </c>
      <c r="G14184">
        <v>52.477136452123503</v>
      </c>
      <c r="H14184">
        <v>1152.4754229213399</v>
      </c>
      <c r="I14184">
        <v>1510.92673479015</v>
      </c>
    </row>
    <row r="14185" spans="1:9" x14ac:dyDescent="0.25">
      <c r="A14185" t="s">
        <v>93</v>
      </c>
      <c r="B14185">
        <v>2013</v>
      </c>
      <c r="C14185">
        <v>11</v>
      </c>
      <c r="D14185">
        <v>1648.4391366600501</v>
      </c>
      <c r="E14185">
        <v>13031.0453575993</v>
      </c>
      <c r="F14185">
        <v>504.97018205890498</v>
      </c>
      <c r="G14185">
        <v>262.16390763366201</v>
      </c>
      <c r="H14185">
        <v>2296.56414050582</v>
      </c>
      <c r="I14185">
        <v>1249.6796506040901</v>
      </c>
    </row>
    <row r="14186" spans="1:9" x14ac:dyDescent="0.25">
      <c r="A14186" t="s">
        <v>93</v>
      </c>
      <c r="B14186">
        <v>2013</v>
      </c>
      <c r="C14186">
        <v>12</v>
      </c>
      <c r="D14186">
        <v>1787.9707852653901</v>
      </c>
      <c r="E14186">
        <v>14145.299403074199</v>
      </c>
      <c r="F14186">
        <v>230.144362773339</v>
      </c>
      <c r="G14186">
        <v>121.349778763999</v>
      </c>
      <c r="H14186">
        <v>425.95649354732802</v>
      </c>
      <c r="I14186">
        <v>1453.4530652614901</v>
      </c>
    </row>
    <row r="14187" spans="1:9" x14ac:dyDescent="0.25">
      <c r="A14187" t="s">
        <v>93</v>
      </c>
      <c r="B14187">
        <v>2014</v>
      </c>
      <c r="C14187">
        <v>1</v>
      </c>
      <c r="D14187">
        <v>2356.2133057303599</v>
      </c>
      <c r="E14187">
        <v>14044.6811024413</v>
      </c>
      <c r="F14187">
        <v>749.535319859796</v>
      </c>
      <c r="G14187">
        <v>387.53058628473599</v>
      </c>
      <c r="H14187">
        <v>1794.1491774210599</v>
      </c>
      <c r="I14187">
        <v>1774.1941184873001</v>
      </c>
    </row>
    <row r="14188" spans="1:9" x14ac:dyDescent="0.25">
      <c r="A14188" t="s">
        <v>93</v>
      </c>
      <c r="B14188">
        <v>2014</v>
      </c>
      <c r="C14188">
        <v>2</v>
      </c>
      <c r="D14188">
        <v>2935.3234049582402</v>
      </c>
      <c r="E14188">
        <v>13942.0515733838</v>
      </c>
      <c r="F14188">
        <v>112.12950026495901</v>
      </c>
      <c r="G14188">
        <v>59.855026681044201</v>
      </c>
      <c r="H14188">
        <v>610.239446165819</v>
      </c>
      <c r="I14188">
        <v>2213.8387003933399</v>
      </c>
    </row>
    <row r="14189" spans="1:9" x14ac:dyDescent="0.25">
      <c r="A14189" t="s">
        <v>93</v>
      </c>
      <c r="B14189">
        <v>2014</v>
      </c>
      <c r="C14189">
        <v>3</v>
      </c>
      <c r="D14189">
        <v>4019.9860680504098</v>
      </c>
      <c r="E14189">
        <v>13615.8445535829</v>
      </c>
      <c r="F14189">
        <v>1312.8393290909901</v>
      </c>
      <c r="G14189">
        <v>676.47423076046402</v>
      </c>
      <c r="H14189">
        <v>3407.3152009550499</v>
      </c>
      <c r="I14189">
        <v>3176.2425257161499</v>
      </c>
    </row>
    <row r="14190" spans="1:9" x14ac:dyDescent="0.25">
      <c r="A14190" t="s">
        <v>93</v>
      </c>
      <c r="B14190">
        <v>2014</v>
      </c>
      <c r="C14190">
        <v>4</v>
      </c>
      <c r="D14190">
        <v>4200.3458523911804</v>
      </c>
      <c r="E14190">
        <v>13221.762538053399</v>
      </c>
      <c r="F14190">
        <v>684.181314554707</v>
      </c>
      <c r="G14190">
        <v>354.191521822428</v>
      </c>
      <c r="H14190">
        <v>4448.7336527653397</v>
      </c>
      <c r="I14190">
        <v>3507.0649987624902</v>
      </c>
    </row>
    <row r="14191" spans="1:9" x14ac:dyDescent="0.25">
      <c r="A14191" t="s">
        <v>93</v>
      </c>
      <c r="B14191">
        <v>2014</v>
      </c>
      <c r="C14191">
        <v>5</v>
      </c>
      <c r="D14191">
        <v>4808.7805257175796</v>
      </c>
      <c r="E14191">
        <v>13381.854757122401</v>
      </c>
      <c r="F14191">
        <v>311.44035574649598</v>
      </c>
      <c r="G14191">
        <v>158.734712849159</v>
      </c>
      <c r="H14191">
        <v>3150.6284531106699</v>
      </c>
      <c r="I14191">
        <v>4456.3691274001503</v>
      </c>
    </row>
    <row r="14192" spans="1:9" x14ac:dyDescent="0.25">
      <c r="A14192" t="s">
        <v>93</v>
      </c>
      <c r="B14192">
        <v>2014</v>
      </c>
      <c r="C14192">
        <v>6</v>
      </c>
      <c r="D14192">
        <v>4447.1762929750903</v>
      </c>
      <c r="E14192">
        <v>13559.173819510999</v>
      </c>
      <c r="F14192">
        <v>1043.0652839725999</v>
      </c>
      <c r="G14192">
        <v>535.259741069916</v>
      </c>
      <c r="H14192">
        <v>4556.7708772429796</v>
      </c>
      <c r="I14192">
        <v>4285.4990237580296</v>
      </c>
    </row>
    <row r="14193" spans="1:9" x14ac:dyDescent="0.25">
      <c r="A14193" t="s">
        <v>93</v>
      </c>
      <c r="B14193">
        <v>2014</v>
      </c>
      <c r="C14193">
        <v>7</v>
      </c>
      <c r="D14193">
        <v>4200.4173679148098</v>
      </c>
      <c r="E14193">
        <v>12990.525696184201</v>
      </c>
      <c r="F14193">
        <v>298.403574951454</v>
      </c>
      <c r="G14193">
        <v>152.417390863962</v>
      </c>
      <c r="H14193">
        <v>2466.3882320103899</v>
      </c>
      <c r="I14193">
        <v>3690.0990261438301</v>
      </c>
    </row>
    <row r="14194" spans="1:9" x14ac:dyDescent="0.25">
      <c r="A14194" t="s">
        <v>93</v>
      </c>
      <c r="B14194">
        <v>2014</v>
      </c>
      <c r="C14194">
        <v>8</v>
      </c>
      <c r="D14194">
        <v>3489.6461829494101</v>
      </c>
      <c r="E14194">
        <v>12987.9013115538</v>
      </c>
      <c r="F14194">
        <v>180.20859856844001</v>
      </c>
      <c r="G14194">
        <v>95.470651991516505</v>
      </c>
      <c r="H14194">
        <v>1705.1759008404799</v>
      </c>
      <c r="I14194">
        <v>2895.15845812833</v>
      </c>
    </row>
    <row r="14195" spans="1:9" x14ac:dyDescent="0.25">
      <c r="A14195" t="s">
        <v>93</v>
      </c>
      <c r="B14195">
        <v>2014</v>
      </c>
      <c r="C14195">
        <v>9</v>
      </c>
      <c r="D14195">
        <v>2137.9066219820402</v>
      </c>
      <c r="E14195">
        <v>13807.6133522284</v>
      </c>
      <c r="F14195">
        <v>2468.7274407423802</v>
      </c>
      <c r="G14195">
        <v>1263.79008051042</v>
      </c>
      <c r="H14195">
        <v>6024.0685252817702</v>
      </c>
      <c r="I14195">
        <v>1867.0258298891299</v>
      </c>
    </row>
    <row r="14196" spans="1:9" x14ac:dyDescent="0.25">
      <c r="A14196" t="s">
        <v>93</v>
      </c>
      <c r="B14196">
        <v>2014</v>
      </c>
      <c r="C14196">
        <v>10</v>
      </c>
      <c r="D14196">
        <v>1744.37196699575</v>
      </c>
      <c r="E14196">
        <v>13822.561048232699</v>
      </c>
      <c r="F14196">
        <v>2046.45804687084</v>
      </c>
      <c r="G14196">
        <v>1052.4062816861399</v>
      </c>
      <c r="H14196">
        <v>4550.0362711819598</v>
      </c>
      <c r="I14196">
        <v>1503.77531767184</v>
      </c>
    </row>
    <row r="14197" spans="1:9" x14ac:dyDescent="0.25">
      <c r="A14197" t="s">
        <v>93</v>
      </c>
      <c r="B14197">
        <v>2014</v>
      </c>
      <c r="C14197">
        <v>11</v>
      </c>
      <c r="D14197">
        <v>1296.3651721245899</v>
      </c>
      <c r="E14197">
        <v>14071.501485319801</v>
      </c>
      <c r="F14197">
        <v>911.03811310512503</v>
      </c>
      <c r="G14197">
        <v>468.85757449298399</v>
      </c>
      <c r="H14197">
        <v>1422.4106173049499</v>
      </c>
      <c r="I14197">
        <v>1137.35029739017</v>
      </c>
    </row>
    <row r="14198" spans="1:9" x14ac:dyDescent="0.25">
      <c r="A14198" t="s">
        <v>93</v>
      </c>
      <c r="B14198">
        <v>2014</v>
      </c>
      <c r="C14198">
        <v>12</v>
      </c>
      <c r="D14198">
        <v>1654.2524667418199</v>
      </c>
      <c r="E14198">
        <v>14111.9879667476</v>
      </c>
      <c r="F14198">
        <v>2721.8212867410898</v>
      </c>
      <c r="G14198">
        <v>1398.8774075690601</v>
      </c>
      <c r="H14198">
        <v>5042.1558612178997</v>
      </c>
      <c r="I14198">
        <v>1345.33517690999</v>
      </c>
    </row>
    <row r="14199" spans="1:9" x14ac:dyDescent="0.25">
      <c r="A14199" t="s">
        <v>94</v>
      </c>
      <c r="B14199">
        <v>2002</v>
      </c>
      <c r="C14199">
        <v>1</v>
      </c>
      <c r="D14199">
        <v>1349.7994179052901</v>
      </c>
      <c r="E14199">
        <v>7221.8244049102796</v>
      </c>
      <c r="F14199">
        <v>355.85728866260098</v>
      </c>
      <c r="G14199">
        <v>186.96774943679199</v>
      </c>
      <c r="H14199">
        <v>897.86286207426701</v>
      </c>
      <c r="I14199">
        <v>1295.12706343936</v>
      </c>
    </row>
    <row r="14200" spans="1:9" x14ac:dyDescent="0.25">
      <c r="A14200" t="s">
        <v>94</v>
      </c>
      <c r="B14200">
        <v>2002</v>
      </c>
      <c r="C14200">
        <v>2</v>
      </c>
      <c r="D14200">
        <v>1414.70601684809</v>
      </c>
      <c r="E14200">
        <v>7032.4487636695803</v>
      </c>
      <c r="F14200">
        <v>162.61194643342199</v>
      </c>
      <c r="G14200">
        <v>86.3655880229784</v>
      </c>
      <c r="H14200">
        <v>574.05278693157697</v>
      </c>
      <c r="I14200">
        <v>1291.48352621503</v>
      </c>
    </row>
    <row r="14201" spans="1:9" x14ac:dyDescent="0.25">
      <c r="A14201" t="s">
        <v>94</v>
      </c>
      <c r="B14201">
        <v>2002</v>
      </c>
      <c r="C14201">
        <v>3</v>
      </c>
      <c r="D14201">
        <v>1883.2980562320499</v>
      </c>
      <c r="E14201">
        <v>6609.7169077784802</v>
      </c>
      <c r="F14201">
        <v>152.584507439709</v>
      </c>
      <c r="G14201">
        <v>82.240892861015894</v>
      </c>
      <c r="H14201">
        <v>243.95225105596501</v>
      </c>
      <c r="I14201">
        <v>1508.0288347216001</v>
      </c>
    </row>
    <row r="14202" spans="1:9" x14ac:dyDescent="0.25">
      <c r="A14202" t="s">
        <v>94</v>
      </c>
      <c r="B14202">
        <v>2002</v>
      </c>
      <c r="C14202">
        <v>4</v>
      </c>
      <c r="D14202">
        <v>1862.2809794306499</v>
      </c>
      <c r="E14202">
        <v>6382.3669176486201</v>
      </c>
      <c r="F14202">
        <v>169.56830357881401</v>
      </c>
      <c r="G14202">
        <v>90.429551114818196</v>
      </c>
      <c r="H14202">
        <v>757.51566008606005</v>
      </c>
      <c r="I14202">
        <v>1321.93547140787</v>
      </c>
    </row>
    <row r="14203" spans="1:9" x14ac:dyDescent="0.25">
      <c r="A14203" t="s">
        <v>94</v>
      </c>
      <c r="B14203">
        <v>2002</v>
      </c>
      <c r="C14203">
        <v>5</v>
      </c>
      <c r="D14203">
        <v>2050.9412001825699</v>
      </c>
      <c r="E14203">
        <v>6327.4735784170498</v>
      </c>
      <c r="F14203">
        <v>171.602132788153</v>
      </c>
      <c r="G14203">
        <v>92.140911181729606</v>
      </c>
      <c r="H14203">
        <v>735.77651250554504</v>
      </c>
      <c r="I14203">
        <v>1299.7597768185799</v>
      </c>
    </row>
    <row r="14204" spans="1:9" x14ac:dyDescent="0.25">
      <c r="A14204" t="s">
        <v>94</v>
      </c>
      <c r="B14204">
        <v>2002</v>
      </c>
      <c r="C14204">
        <v>6</v>
      </c>
      <c r="D14204">
        <v>2059.4552191591301</v>
      </c>
      <c r="E14204">
        <v>6124.4378558641001</v>
      </c>
      <c r="F14204">
        <v>139.19486147937101</v>
      </c>
      <c r="G14204">
        <v>75.868556047147706</v>
      </c>
      <c r="H14204">
        <v>99.368078265140099</v>
      </c>
      <c r="I14204">
        <v>1067.62976754141</v>
      </c>
    </row>
    <row r="14205" spans="1:9" x14ac:dyDescent="0.25">
      <c r="A14205" t="s">
        <v>94</v>
      </c>
      <c r="B14205">
        <v>2002</v>
      </c>
      <c r="C14205">
        <v>7</v>
      </c>
      <c r="D14205">
        <v>1821.5108527901</v>
      </c>
      <c r="E14205">
        <v>5881.2981502909797</v>
      </c>
      <c r="F14205">
        <v>149.58799521463399</v>
      </c>
      <c r="G14205">
        <v>80.685471753395603</v>
      </c>
      <c r="H14205">
        <v>161.51945743777799</v>
      </c>
      <c r="I14205">
        <v>781.10387674278695</v>
      </c>
    </row>
    <row r="14206" spans="1:9" x14ac:dyDescent="0.25">
      <c r="A14206" t="s">
        <v>94</v>
      </c>
      <c r="B14206">
        <v>2002</v>
      </c>
      <c r="C14206">
        <v>8</v>
      </c>
      <c r="D14206">
        <v>1404.9014959205499</v>
      </c>
      <c r="E14206">
        <v>5957.55891403839</v>
      </c>
      <c r="F14206">
        <v>139.57888456186799</v>
      </c>
      <c r="G14206">
        <v>76.467717832381894</v>
      </c>
      <c r="H14206">
        <v>96.3202038567388</v>
      </c>
      <c r="I14206">
        <v>642.30582694610598</v>
      </c>
    </row>
    <row r="14207" spans="1:9" x14ac:dyDescent="0.25">
      <c r="A14207" t="s">
        <v>94</v>
      </c>
      <c r="B14207">
        <v>2002</v>
      </c>
      <c r="C14207">
        <v>9</v>
      </c>
      <c r="D14207">
        <v>1049.9986272316401</v>
      </c>
      <c r="E14207">
        <v>6201.3771197434999</v>
      </c>
      <c r="F14207">
        <v>156.33812249809401</v>
      </c>
      <c r="G14207">
        <v>83.6503471863344</v>
      </c>
      <c r="H14207">
        <v>309.62663168394101</v>
      </c>
      <c r="I14207">
        <v>598.64047355001003</v>
      </c>
    </row>
    <row r="14208" spans="1:9" x14ac:dyDescent="0.25">
      <c r="A14208" t="s">
        <v>94</v>
      </c>
      <c r="B14208">
        <v>2002</v>
      </c>
      <c r="C14208">
        <v>10</v>
      </c>
      <c r="D14208">
        <v>964.95543144277497</v>
      </c>
      <c r="E14208">
        <v>6761.3828930284099</v>
      </c>
      <c r="F14208">
        <v>238.22121187481201</v>
      </c>
      <c r="G14208">
        <v>128.729640704074</v>
      </c>
      <c r="H14208">
        <v>778.36586766293999</v>
      </c>
      <c r="I14208">
        <v>734.71235791923095</v>
      </c>
    </row>
    <row r="14209" spans="1:9" x14ac:dyDescent="0.25">
      <c r="A14209" t="s">
        <v>94</v>
      </c>
      <c r="B14209">
        <v>2002</v>
      </c>
      <c r="C14209">
        <v>11</v>
      </c>
      <c r="D14209">
        <v>884.41223118490097</v>
      </c>
      <c r="E14209">
        <v>7144.1789663630698</v>
      </c>
      <c r="F14209">
        <v>647.39013290789705</v>
      </c>
      <c r="G14209">
        <v>345.14469964493401</v>
      </c>
      <c r="H14209">
        <v>1564.5193796390699</v>
      </c>
      <c r="I14209">
        <v>815.17511052315297</v>
      </c>
    </row>
    <row r="14210" spans="1:9" x14ac:dyDescent="0.25">
      <c r="A14210" t="s">
        <v>94</v>
      </c>
      <c r="B14210">
        <v>2002</v>
      </c>
      <c r="C14210">
        <v>12</v>
      </c>
      <c r="D14210">
        <v>1016.26121016895</v>
      </c>
      <c r="E14210">
        <v>7240.2182909243802</v>
      </c>
      <c r="F14210">
        <v>789.01468149686605</v>
      </c>
      <c r="G14210">
        <v>415.68216726198801</v>
      </c>
      <c r="H14210">
        <v>1473.32348590877</v>
      </c>
      <c r="I14210">
        <v>987.31446848209805</v>
      </c>
    </row>
    <row r="14211" spans="1:9" x14ac:dyDescent="0.25">
      <c r="A14211" t="s">
        <v>94</v>
      </c>
      <c r="B14211">
        <v>2003</v>
      </c>
      <c r="C14211">
        <v>1</v>
      </c>
      <c r="D14211">
        <v>1218.89739898269</v>
      </c>
      <c r="E14211">
        <v>7276.4845504864497</v>
      </c>
      <c r="F14211">
        <v>793.33031517975405</v>
      </c>
      <c r="G14211">
        <v>420.10529993620202</v>
      </c>
      <c r="H14211">
        <v>1812.52548219957</v>
      </c>
      <c r="I14211">
        <v>1193.79151632091</v>
      </c>
    </row>
    <row r="14212" spans="1:9" x14ac:dyDescent="0.25">
      <c r="A14212" t="s">
        <v>94</v>
      </c>
      <c r="B14212">
        <v>2003</v>
      </c>
      <c r="C14212">
        <v>2</v>
      </c>
      <c r="D14212">
        <v>1160.83633313819</v>
      </c>
      <c r="E14212">
        <v>7316.6867940824804</v>
      </c>
      <c r="F14212">
        <v>363.17363263473698</v>
      </c>
      <c r="G14212">
        <v>194.131190723006</v>
      </c>
      <c r="H14212">
        <v>958.55746728349504</v>
      </c>
      <c r="I14212">
        <v>1145.5986036655399</v>
      </c>
    </row>
    <row r="14213" spans="1:9" x14ac:dyDescent="0.25">
      <c r="A14213" t="s">
        <v>94</v>
      </c>
      <c r="B14213">
        <v>2003</v>
      </c>
      <c r="C14213">
        <v>3</v>
      </c>
      <c r="D14213">
        <v>1718.01978997688</v>
      </c>
      <c r="E14213">
        <v>7050.0151907191503</v>
      </c>
      <c r="F14213">
        <v>165.41978756402301</v>
      </c>
      <c r="G14213">
        <v>89.897139962475904</v>
      </c>
      <c r="H14213">
        <v>480.82510947209101</v>
      </c>
      <c r="I14213">
        <v>1549.0197375023699</v>
      </c>
    </row>
    <row r="14214" spans="1:9" x14ac:dyDescent="0.25">
      <c r="A14214" t="s">
        <v>94</v>
      </c>
      <c r="B14214">
        <v>2003</v>
      </c>
      <c r="C14214">
        <v>4</v>
      </c>
      <c r="D14214">
        <v>1822.25838381829</v>
      </c>
      <c r="E14214">
        <v>6993.4017666627597</v>
      </c>
      <c r="F14214">
        <v>353.883646385021</v>
      </c>
      <c r="G14214">
        <v>191.06115307219301</v>
      </c>
      <c r="H14214">
        <v>1199.88834892195</v>
      </c>
      <c r="I14214">
        <v>1538.79190723959</v>
      </c>
    </row>
    <row r="14215" spans="1:9" x14ac:dyDescent="0.25">
      <c r="A14215" t="s">
        <v>94</v>
      </c>
      <c r="B14215">
        <v>2003</v>
      </c>
      <c r="C14215">
        <v>5</v>
      </c>
      <c r="D14215">
        <v>2336.76929895188</v>
      </c>
      <c r="E14215">
        <v>6249.0352805929597</v>
      </c>
      <c r="F14215">
        <v>155.10374087271299</v>
      </c>
      <c r="G14215">
        <v>84.373969546718797</v>
      </c>
      <c r="H14215">
        <v>209.98132726393399</v>
      </c>
      <c r="I14215">
        <v>1428.33897612124</v>
      </c>
    </row>
    <row r="14216" spans="1:9" x14ac:dyDescent="0.25">
      <c r="A14216" t="s">
        <v>94</v>
      </c>
      <c r="B14216">
        <v>2003</v>
      </c>
      <c r="C14216">
        <v>6</v>
      </c>
      <c r="D14216">
        <v>2243.6617885333899</v>
      </c>
      <c r="E14216">
        <v>5918.3774781158399</v>
      </c>
      <c r="F14216">
        <v>145.736252500098</v>
      </c>
      <c r="G14216">
        <v>79.644538237086806</v>
      </c>
      <c r="H14216">
        <v>63.539411369966899</v>
      </c>
      <c r="I14216">
        <v>1003.31182056555</v>
      </c>
    </row>
    <row r="14217" spans="1:9" x14ac:dyDescent="0.25">
      <c r="A14217" t="s">
        <v>94</v>
      </c>
      <c r="B14217">
        <v>2003</v>
      </c>
      <c r="C14217">
        <v>7</v>
      </c>
      <c r="D14217">
        <v>2005.7976890114301</v>
      </c>
      <c r="E14217">
        <v>5717.9496606007397</v>
      </c>
      <c r="F14217">
        <v>156.17713732630901</v>
      </c>
      <c r="G14217">
        <v>85.223079726413005</v>
      </c>
      <c r="H14217">
        <v>11.7107047900683</v>
      </c>
      <c r="I14217">
        <v>725.04328874221301</v>
      </c>
    </row>
    <row r="14218" spans="1:9" x14ac:dyDescent="0.25">
      <c r="A14218" t="s">
        <v>94</v>
      </c>
      <c r="B14218">
        <v>2003</v>
      </c>
      <c r="C14218">
        <v>8</v>
      </c>
      <c r="D14218">
        <v>1643.11592057644</v>
      </c>
      <c r="E14218">
        <v>6021.4371332156397</v>
      </c>
      <c r="F14218">
        <v>168.52897447980999</v>
      </c>
      <c r="G14218">
        <v>91.319467191833397</v>
      </c>
      <c r="H14218">
        <v>406.73048059214801</v>
      </c>
      <c r="I14218">
        <v>693.20521310521303</v>
      </c>
    </row>
    <row r="14219" spans="1:9" x14ac:dyDescent="0.25">
      <c r="A14219" t="s">
        <v>94</v>
      </c>
      <c r="B14219">
        <v>2003</v>
      </c>
      <c r="C14219">
        <v>9</v>
      </c>
      <c r="D14219">
        <v>1028.8825029791601</v>
      </c>
      <c r="E14219">
        <v>6718.3887795770297</v>
      </c>
      <c r="F14219">
        <v>449.65810911457697</v>
      </c>
      <c r="G14219">
        <v>241.15461085163699</v>
      </c>
      <c r="H14219">
        <v>1751.6508538071</v>
      </c>
      <c r="I14219">
        <v>609.62393261522504</v>
      </c>
    </row>
    <row r="14220" spans="1:9" x14ac:dyDescent="0.25">
      <c r="A14220" t="s">
        <v>94</v>
      </c>
      <c r="B14220">
        <v>2003</v>
      </c>
      <c r="C14220">
        <v>10</v>
      </c>
      <c r="D14220">
        <v>911.11496328559497</v>
      </c>
      <c r="E14220">
        <v>7246.8653791181896</v>
      </c>
      <c r="F14220">
        <v>1170.62102058452</v>
      </c>
      <c r="G14220">
        <v>606.10352532521699</v>
      </c>
      <c r="H14220">
        <v>2142.53358586084</v>
      </c>
      <c r="I14220">
        <v>723.97690528905696</v>
      </c>
    </row>
    <row r="14221" spans="1:9" x14ac:dyDescent="0.25">
      <c r="A14221" t="s">
        <v>94</v>
      </c>
      <c r="B14221">
        <v>2003</v>
      </c>
      <c r="C14221">
        <v>11</v>
      </c>
      <c r="D14221">
        <v>953.98255682081196</v>
      </c>
      <c r="E14221">
        <v>7280.6003485790998</v>
      </c>
      <c r="F14221">
        <v>1053.7137952814501</v>
      </c>
      <c r="G14221">
        <v>542.84912058265195</v>
      </c>
      <c r="H14221">
        <v>1984.7861265289</v>
      </c>
      <c r="I14221">
        <v>833.45592934775595</v>
      </c>
    </row>
    <row r="14222" spans="1:9" x14ac:dyDescent="0.25">
      <c r="A14222" t="s">
        <v>94</v>
      </c>
      <c r="B14222">
        <v>2003</v>
      </c>
      <c r="C14222">
        <v>12</v>
      </c>
      <c r="D14222">
        <v>1012.12873544518</v>
      </c>
      <c r="E14222">
        <v>7311.75238062881</v>
      </c>
      <c r="F14222">
        <v>1452.4061103557201</v>
      </c>
      <c r="G14222">
        <v>757.67112338733796</v>
      </c>
      <c r="H14222">
        <v>2739.0432607641201</v>
      </c>
      <c r="I14222">
        <v>930.85234567198802</v>
      </c>
    </row>
    <row r="14223" spans="1:9" x14ac:dyDescent="0.25">
      <c r="A14223" t="s">
        <v>94</v>
      </c>
      <c r="B14223">
        <v>2004</v>
      </c>
      <c r="C14223">
        <v>1</v>
      </c>
      <c r="D14223">
        <v>1310.76611270226</v>
      </c>
      <c r="E14223">
        <v>7147.8644503919904</v>
      </c>
      <c r="F14223">
        <v>357.24580873725802</v>
      </c>
      <c r="G14223">
        <v>188.52165004549201</v>
      </c>
      <c r="H14223">
        <v>748.08321490509695</v>
      </c>
      <c r="I14223">
        <v>1172.8406777696</v>
      </c>
    </row>
    <row r="14224" spans="1:9" x14ac:dyDescent="0.25">
      <c r="A14224" t="s">
        <v>94</v>
      </c>
      <c r="B14224">
        <v>2004</v>
      </c>
      <c r="C14224">
        <v>2</v>
      </c>
      <c r="D14224">
        <v>1586.4912896277001</v>
      </c>
      <c r="E14224">
        <v>6900.4245303308098</v>
      </c>
      <c r="F14224">
        <v>181.30115471093799</v>
      </c>
      <c r="G14224">
        <v>97.874113281520806</v>
      </c>
      <c r="H14224">
        <v>435.67195399547199</v>
      </c>
      <c r="I14224">
        <v>1323.6147103547901</v>
      </c>
    </row>
    <row r="14225" spans="1:9" x14ac:dyDescent="0.25">
      <c r="A14225" t="s">
        <v>94</v>
      </c>
      <c r="B14225">
        <v>2004</v>
      </c>
      <c r="C14225">
        <v>3</v>
      </c>
      <c r="D14225">
        <v>1642.78884209438</v>
      </c>
      <c r="E14225">
        <v>6789.6080759527604</v>
      </c>
      <c r="F14225">
        <v>352.02176617827899</v>
      </c>
      <c r="G14225">
        <v>188.05581470227099</v>
      </c>
      <c r="H14225">
        <v>1289.08955229196</v>
      </c>
      <c r="I14225">
        <v>1305.51600946701</v>
      </c>
    </row>
    <row r="14226" spans="1:9" x14ac:dyDescent="0.25">
      <c r="A14226" t="s">
        <v>94</v>
      </c>
      <c r="B14226">
        <v>2004</v>
      </c>
      <c r="C14226">
        <v>4</v>
      </c>
      <c r="D14226">
        <v>1796.79117509056</v>
      </c>
      <c r="E14226">
        <v>6898.7951851856997</v>
      </c>
      <c r="F14226">
        <v>268.96250268195797</v>
      </c>
      <c r="G14226">
        <v>144.84199645275899</v>
      </c>
      <c r="H14226">
        <v>1067.2228161309499</v>
      </c>
      <c r="I14226">
        <v>1400.75614258103</v>
      </c>
    </row>
    <row r="14227" spans="1:9" x14ac:dyDescent="0.25">
      <c r="A14227" t="s">
        <v>94</v>
      </c>
      <c r="B14227">
        <v>2004</v>
      </c>
      <c r="C14227">
        <v>5</v>
      </c>
      <c r="D14227">
        <v>1994.32201873589</v>
      </c>
      <c r="E14227">
        <v>6924.8386436335804</v>
      </c>
      <c r="F14227">
        <v>227.767686969511</v>
      </c>
      <c r="G14227">
        <v>120.742312512756</v>
      </c>
      <c r="H14227">
        <v>384.61792805119097</v>
      </c>
      <c r="I14227">
        <v>1422.0510443236899</v>
      </c>
    </row>
    <row r="14228" spans="1:9" x14ac:dyDescent="0.25">
      <c r="A14228" t="s">
        <v>94</v>
      </c>
      <c r="B14228">
        <v>2004</v>
      </c>
      <c r="C14228">
        <v>6</v>
      </c>
      <c r="D14228">
        <v>2196.4871397328302</v>
      </c>
      <c r="E14228">
        <v>6385.9647371716301</v>
      </c>
      <c r="F14228">
        <v>156.472783269953</v>
      </c>
      <c r="G14228">
        <v>85.894962598236802</v>
      </c>
      <c r="H14228">
        <v>217.41591881238</v>
      </c>
      <c r="I14228">
        <v>1148.88419607221</v>
      </c>
    </row>
    <row r="14229" spans="1:9" x14ac:dyDescent="0.25">
      <c r="A14229" t="s">
        <v>94</v>
      </c>
      <c r="B14229">
        <v>2004</v>
      </c>
      <c r="C14229">
        <v>7</v>
      </c>
      <c r="D14229">
        <v>2049.27046330237</v>
      </c>
      <c r="E14229">
        <v>6152.25667249252</v>
      </c>
      <c r="F14229">
        <v>156.96769615327599</v>
      </c>
      <c r="G14229">
        <v>85.265905822688694</v>
      </c>
      <c r="H14229">
        <v>129.068608916296</v>
      </c>
      <c r="I14229">
        <v>884.15089586152806</v>
      </c>
    </row>
    <row r="14230" spans="1:9" x14ac:dyDescent="0.25">
      <c r="A14230" t="s">
        <v>94</v>
      </c>
      <c r="B14230">
        <v>2004</v>
      </c>
      <c r="C14230">
        <v>8</v>
      </c>
      <c r="D14230">
        <v>1670.6078853539</v>
      </c>
      <c r="E14230">
        <v>6050.0734256530804</v>
      </c>
      <c r="F14230">
        <v>161.32789771397501</v>
      </c>
      <c r="G14230">
        <v>87.421155390697095</v>
      </c>
      <c r="H14230">
        <v>14.8059677859312</v>
      </c>
      <c r="I14230">
        <v>700.88499839649899</v>
      </c>
    </row>
    <row r="14231" spans="1:9" x14ac:dyDescent="0.25">
      <c r="A14231" t="s">
        <v>94</v>
      </c>
      <c r="B14231">
        <v>2004</v>
      </c>
      <c r="C14231">
        <v>9</v>
      </c>
      <c r="D14231">
        <v>1170.1395028835</v>
      </c>
      <c r="E14231">
        <v>6420.2270975511201</v>
      </c>
      <c r="F14231">
        <v>376.29314637234501</v>
      </c>
      <c r="G14231">
        <v>203.54221738564399</v>
      </c>
      <c r="H14231">
        <v>1476.4193880446601</v>
      </c>
      <c r="I14231">
        <v>623.97364350719499</v>
      </c>
    </row>
    <row r="14232" spans="1:9" x14ac:dyDescent="0.25">
      <c r="A14232" t="s">
        <v>94</v>
      </c>
      <c r="B14232">
        <v>2004</v>
      </c>
      <c r="C14232">
        <v>10</v>
      </c>
      <c r="D14232">
        <v>1118.92587922247</v>
      </c>
      <c r="E14232">
        <v>7134.8212519279496</v>
      </c>
      <c r="F14232">
        <v>440.84120345493699</v>
      </c>
      <c r="G14232">
        <v>238.17552800890201</v>
      </c>
      <c r="H14232">
        <v>836.43510577609595</v>
      </c>
      <c r="I14232">
        <v>851.15004460307296</v>
      </c>
    </row>
    <row r="14233" spans="1:9" x14ac:dyDescent="0.25">
      <c r="A14233" t="s">
        <v>94</v>
      </c>
      <c r="B14233">
        <v>2004</v>
      </c>
      <c r="C14233">
        <v>11</v>
      </c>
      <c r="D14233">
        <v>886.09823618942403</v>
      </c>
      <c r="E14233">
        <v>7318.51041579102</v>
      </c>
      <c r="F14233">
        <v>1406.7046220551599</v>
      </c>
      <c r="G14233">
        <v>739.44106214483099</v>
      </c>
      <c r="H14233">
        <v>2688.62825638813</v>
      </c>
      <c r="I14233">
        <v>787.03430394875704</v>
      </c>
    </row>
    <row r="14234" spans="1:9" x14ac:dyDescent="0.25">
      <c r="A14234" t="s">
        <v>94</v>
      </c>
      <c r="B14234">
        <v>2004</v>
      </c>
      <c r="C14234">
        <v>12</v>
      </c>
      <c r="D14234">
        <v>1003.0413023459799</v>
      </c>
      <c r="E14234">
        <v>7313.2859837760898</v>
      </c>
      <c r="F14234">
        <v>1870.7387608460201</v>
      </c>
      <c r="G14234">
        <v>974.94921141908696</v>
      </c>
      <c r="H14234">
        <v>3480.6920458076102</v>
      </c>
      <c r="I14234">
        <v>924.47445912412604</v>
      </c>
    </row>
    <row r="14235" spans="1:9" x14ac:dyDescent="0.25">
      <c r="A14235" t="s">
        <v>94</v>
      </c>
      <c r="B14235">
        <v>2005</v>
      </c>
      <c r="C14235">
        <v>1</v>
      </c>
      <c r="D14235">
        <v>1270.4299724898599</v>
      </c>
      <c r="E14235">
        <v>7219.1781393399096</v>
      </c>
      <c r="F14235">
        <v>783.31844102133596</v>
      </c>
      <c r="G14235">
        <v>400.23587288391502</v>
      </c>
      <c r="H14235">
        <v>1686.4690291896</v>
      </c>
      <c r="I14235">
        <v>1156.17025632993</v>
      </c>
    </row>
    <row r="14236" spans="1:9" x14ac:dyDescent="0.25">
      <c r="A14236" t="s">
        <v>94</v>
      </c>
      <c r="B14236">
        <v>2005</v>
      </c>
      <c r="C14236">
        <v>2</v>
      </c>
      <c r="D14236">
        <v>1190.09842683741</v>
      </c>
      <c r="E14236">
        <v>7283.5788020781001</v>
      </c>
      <c r="F14236">
        <v>863.47581116716401</v>
      </c>
      <c r="G14236">
        <v>446.22251281346001</v>
      </c>
      <c r="H14236">
        <v>1874.28107840455</v>
      </c>
      <c r="I14236">
        <v>1106.4911310412199</v>
      </c>
    </row>
    <row r="14237" spans="1:9" x14ac:dyDescent="0.25">
      <c r="A14237" t="s">
        <v>94</v>
      </c>
      <c r="B14237">
        <v>2005</v>
      </c>
      <c r="C14237">
        <v>3</v>
      </c>
      <c r="D14237">
        <v>1816.66932814086</v>
      </c>
      <c r="E14237">
        <v>6938.8648920613095</v>
      </c>
      <c r="F14237">
        <v>319.01397629475201</v>
      </c>
      <c r="G14237">
        <v>171.395353517378</v>
      </c>
      <c r="H14237">
        <v>385.93925581796202</v>
      </c>
      <c r="I14237">
        <v>1515.2515241603601</v>
      </c>
    </row>
    <row r="14238" spans="1:9" x14ac:dyDescent="0.25">
      <c r="A14238" t="s">
        <v>94</v>
      </c>
      <c r="B14238">
        <v>2005</v>
      </c>
      <c r="C14238">
        <v>4</v>
      </c>
      <c r="D14238">
        <v>1748.7375709627099</v>
      </c>
      <c r="E14238">
        <v>6798.6839727504002</v>
      </c>
      <c r="F14238">
        <v>223.31642017451699</v>
      </c>
      <c r="G14238">
        <v>118.987115615806</v>
      </c>
      <c r="H14238">
        <v>921.91211017535898</v>
      </c>
      <c r="I14238">
        <v>1347.8558699881901</v>
      </c>
    </row>
    <row r="14239" spans="1:9" x14ac:dyDescent="0.25">
      <c r="A14239" t="s">
        <v>94</v>
      </c>
      <c r="B14239">
        <v>2005</v>
      </c>
      <c r="C14239">
        <v>5</v>
      </c>
      <c r="D14239">
        <v>2296.6150131280401</v>
      </c>
      <c r="E14239">
        <v>6347.9826661889601</v>
      </c>
      <c r="F14239">
        <v>162.28881294457199</v>
      </c>
      <c r="G14239">
        <v>87.8237643361891</v>
      </c>
      <c r="H14239">
        <v>275.61055322768198</v>
      </c>
      <c r="I14239">
        <v>1397.79408794048</v>
      </c>
    </row>
    <row r="14240" spans="1:9" x14ac:dyDescent="0.25">
      <c r="A14240" t="s">
        <v>94</v>
      </c>
      <c r="B14240">
        <v>2005</v>
      </c>
      <c r="C14240">
        <v>6</v>
      </c>
      <c r="D14240">
        <v>1926.3595899165</v>
      </c>
      <c r="E14240">
        <v>6088.56163634735</v>
      </c>
      <c r="F14240">
        <v>155.824081245684</v>
      </c>
      <c r="G14240">
        <v>84.6420391247796</v>
      </c>
      <c r="H14240">
        <v>307.45040923108502</v>
      </c>
      <c r="I14240">
        <v>932.82027607339603</v>
      </c>
    </row>
    <row r="14241" spans="1:9" x14ac:dyDescent="0.25">
      <c r="A14241" t="s">
        <v>94</v>
      </c>
      <c r="B14241">
        <v>2005</v>
      </c>
      <c r="C14241">
        <v>7</v>
      </c>
      <c r="D14241">
        <v>1960.5013719212</v>
      </c>
      <c r="E14241">
        <v>5931.9687078448496</v>
      </c>
      <c r="F14241">
        <v>156.36720750149499</v>
      </c>
      <c r="G14241">
        <v>85.112689961517702</v>
      </c>
      <c r="H14241">
        <v>22.650175089497601</v>
      </c>
      <c r="I14241">
        <v>793.42315761160796</v>
      </c>
    </row>
    <row r="14242" spans="1:9" x14ac:dyDescent="0.25">
      <c r="A14242" t="s">
        <v>94</v>
      </c>
      <c r="B14242">
        <v>2005</v>
      </c>
      <c r="C14242">
        <v>8</v>
      </c>
      <c r="D14242">
        <v>1385.7598613730199</v>
      </c>
      <c r="E14242">
        <v>5923.9331404742397</v>
      </c>
      <c r="F14242">
        <v>172.77954080270499</v>
      </c>
      <c r="G14242">
        <v>92.331566136212601</v>
      </c>
      <c r="H14242">
        <v>156.895071751714</v>
      </c>
      <c r="I14242">
        <v>569.10473965955998</v>
      </c>
    </row>
    <row r="14243" spans="1:9" x14ac:dyDescent="0.25">
      <c r="A14243" t="s">
        <v>94</v>
      </c>
      <c r="B14243">
        <v>2005</v>
      </c>
      <c r="C14243">
        <v>9</v>
      </c>
      <c r="D14243">
        <v>1064.0837994772</v>
      </c>
      <c r="E14243">
        <v>6111.0760287672501</v>
      </c>
      <c r="F14243">
        <v>156.79575117738</v>
      </c>
      <c r="G14243">
        <v>85.080835442472804</v>
      </c>
      <c r="H14243">
        <v>48.048609260834503</v>
      </c>
      <c r="I14243">
        <v>537.19283280456295</v>
      </c>
    </row>
    <row r="14244" spans="1:9" x14ac:dyDescent="0.25">
      <c r="A14244" t="s">
        <v>94</v>
      </c>
      <c r="B14244">
        <v>2005</v>
      </c>
      <c r="C14244">
        <v>10</v>
      </c>
      <c r="D14244">
        <v>906.07533829469901</v>
      </c>
      <c r="E14244">
        <v>6614.1842181542997</v>
      </c>
      <c r="F14244">
        <v>197.125556843173</v>
      </c>
      <c r="G14244">
        <v>105.404831574285</v>
      </c>
      <c r="H14244">
        <v>712.37234973674299</v>
      </c>
      <c r="I14244">
        <v>617.29566773529803</v>
      </c>
    </row>
    <row r="14245" spans="1:9" x14ac:dyDescent="0.25">
      <c r="A14245" t="s">
        <v>94</v>
      </c>
      <c r="B14245">
        <v>2005</v>
      </c>
      <c r="C14245">
        <v>11</v>
      </c>
      <c r="D14245">
        <v>954.22132168142002</v>
      </c>
      <c r="E14245">
        <v>7008.5442193307499</v>
      </c>
      <c r="F14245">
        <v>591.96183474235499</v>
      </c>
      <c r="G14245">
        <v>317.69044925324499</v>
      </c>
      <c r="H14245">
        <v>1301.5219626319199</v>
      </c>
      <c r="I14245">
        <v>777.56270353741002</v>
      </c>
    </row>
    <row r="14246" spans="1:9" x14ac:dyDescent="0.25">
      <c r="A14246" t="s">
        <v>94</v>
      </c>
      <c r="B14246">
        <v>2005</v>
      </c>
      <c r="C14246">
        <v>12</v>
      </c>
      <c r="D14246">
        <v>991.23765807817495</v>
      </c>
      <c r="E14246">
        <v>7215.5526028369104</v>
      </c>
      <c r="F14246">
        <v>2693.5830570819799</v>
      </c>
      <c r="G14246">
        <v>1372.96095855882</v>
      </c>
      <c r="H14246">
        <v>5221.44886151217</v>
      </c>
      <c r="I14246">
        <v>896.01728984447902</v>
      </c>
    </row>
    <row r="14247" spans="1:9" x14ac:dyDescent="0.25">
      <c r="A14247" t="s">
        <v>94</v>
      </c>
      <c r="B14247">
        <v>2006</v>
      </c>
      <c r="C14247">
        <v>1</v>
      </c>
      <c r="D14247">
        <v>1101.3812752620399</v>
      </c>
      <c r="E14247">
        <v>7323.2057873803797</v>
      </c>
      <c r="F14247">
        <v>1309.63062515348</v>
      </c>
      <c r="G14247">
        <v>686.470895078637</v>
      </c>
      <c r="H14247">
        <v>2676.5143930896602</v>
      </c>
      <c r="I14247">
        <v>1032.5925532015899</v>
      </c>
    </row>
    <row r="14248" spans="1:9" x14ac:dyDescent="0.25">
      <c r="A14248" t="s">
        <v>94</v>
      </c>
      <c r="B14248">
        <v>2006</v>
      </c>
      <c r="C14248">
        <v>2</v>
      </c>
      <c r="D14248">
        <v>1341.9377413137599</v>
      </c>
      <c r="E14248">
        <v>7252.7689244558696</v>
      </c>
      <c r="F14248">
        <v>616.08476005426303</v>
      </c>
      <c r="G14248">
        <v>315.00576332715002</v>
      </c>
      <c r="H14248">
        <v>1474.9816184290901</v>
      </c>
      <c r="I14248">
        <v>1229.80342935204</v>
      </c>
    </row>
    <row r="14249" spans="1:9" x14ac:dyDescent="0.25">
      <c r="A14249" t="s">
        <v>94</v>
      </c>
      <c r="B14249">
        <v>2006</v>
      </c>
      <c r="C14249">
        <v>3</v>
      </c>
      <c r="D14249">
        <v>1822.10067917795</v>
      </c>
      <c r="E14249">
        <v>7126.6798281614701</v>
      </c>
      <c r="F14249">
        <v>283.334936314701</v>
      </c>
      <c r="G14249">
        <v>151.54833130136001</v>
      </c>
      <c r="H14249">
        <v>661.65713471226695</v>
      </c>
      <c r="I14249">
        <v>1591.7794443329301</v>
      </c>
    </row>
    <row r="14250" spans="1:9" x14ac:dyDescent="0.25">
      <c r="A14250" t="s">
        <v>94</v>
      </c>
      <c r="B14250">
        <v>2006</v>
      </c>
      <c r="C14250">
        <v>4</v>
      </c>
      <c r="D14250">
        <v>2150.06395244856</v>
      </c>
      <c r="E14250">
        <v>6369.1555230023196</v>
      </c>
      <c r="F14250">
        <v>177.52701333789</v>
      </c>
      <c r="G14250">
        <v>94.911702062237197</v>
      </c>
      <c r="H14250">
        <v>594.56741730449801</v>
      </c>
      <c r="I14250">
        <v>1446.4546136204101</v>
      </c>
    </row>
    <row r="14251" spans="1:9" x14ac:dyDescent="0.25">
      <c r="A14251" t="s">
        <v>94</v>
      </c>
      <c r="B14251">
        <v>2006</v>
      </c>
      <c r="C14251">
        <v>5</v>
      </c>
      <c r="D14251">
        <v>2461.6748504737302</v>
      </c>
      <c r="E14251">
        <v>6122.9756584725901</v>
      </c>
      <c r="F14251">
        <v>151.90986436611601</v>
      </c>
      <c r="G14251">
        <v>83.205957930585399</v>
      </c>
      <c r="H14251">
        <v>32.1198733699107</v>
      </c>
      <c r="I14251">
        <v>1366.8172385062401</v>
      </c>
    </row>
    <row r="14252" spans="1:9" x14ac:dyDescent="0.25">
      <c r="A14252" t="s">
        <v>94</v>
      </c>
      <c r="B14252">
        <v>2006</v>
      </c>
      <c r="C14252">
        <v>6</v>
      </c>
      <c r="D14252">
        <v>2401.7324220198602</v>
      </c>
      <c r="E14252">
        <v>5956.00291788711</v>
      </c>
      <c r="F14252">
        <v>171.78649725787301</v>
      </c>
      <c r="G14252">
        <v>92.276122288445507</v>
      </c>
      <c r="H14252">
        <v>514.10843647642196</v>
      </c>
      <c r="I14252">
        <v>1080.8083262089799</v>
      </c>
    </row>
    <row r="14253" spans="1:9" x14ac:dyDescent="0.25">
      <c r="A14253" t="s">
        <v>94</v>
      </c>
      <c r="B14253">
        <v>2006</v>
      </c>
      <c r="C14253">
        <v>7</v>
      </c>
      <c r="D14253">
        <v>1972.3977234077099</v>
      </c>
      <c r="E14253">
        <v>5824.2745181631399</v>
      </c>
      <c r="F14253">
        <v>157.52379587806601</v>
      </c>
      <c r="G14253">
        <v>85.422039284766896</v>
      </c>
      <c r="H14253">
        <v>214.33415652683601</v>
      </c>
      <c r="I14253">
        <v>762.58187891853197</v>
      </c>
    </row>
    <row r="14254" spans="1:9" x14ac:dyDescent="0.25">
      <c r="A14254" t="s">
        <v>94</v>
      </c>
      <c r="B14254">
        <v>2006</v>
      </c>
      <c r="C14254">
        <v>8</v>
      </c>
      <c r="D14254">
        <v>1688.98560847522</v>
      </c>
      <c r="E14254">
        <v>5945.3775598237598</v>
      </c>
      <c r="F14254">
        <v>161.35610046172999</v>
      </c>
      <c r="G14254">
        <v>86.848910376446895</v>
      </c>
      <c r="H14254">
        <v>197.102682377653</v>
      </c>
      <c r="I14254">
        <v>693.79330798762498</v>
      </c>
    </row>
    <row r="14255" spans="1:9" x14ac:dyDescent="0.25">
      <c r="A14255" t="s">
        <v>94</v>
      </c>
      <c r="B14255">
        <v>2006</v>
      </c>
      <c r="C14255">
        <v>9</v>
      </c>
      <c r="D14255">
        <v>1106.4861032019401</v>
      </c>
      <c r="E14255">
        <v>6312.2128161190903</v>
      </c>
      <c r="F14255">
        <v>197.851874157059</v>
      </c>
      <c r="G14255">
        <v>106.177743984949</v>
      </c>
      <c r="H14255">
        <v>802.40837868077097</v>
      </c>
      <c r="I14255">
        <v>590.12830602438203</v>
      </c>
    </row>
    <row r="14256" spans="1:9" x14ac:dyDescent="0.25">
      <c r="A14256" t="s">
        <v>94</v>
      </c>
      <c r="B14256">
        <v>2006</v>
      </c>
      <c r="C14256">
        <v>10</v>
      </c>
      <c r="D14256">
        <v>1047.5651716166999</v>
      </c>
      <c r="E14256">
        <v>7017.6080572067303</v>
      </c>
      <c r="F14256">
        <v>457.206736095542</v>
      </c>
      <c r="G14256">
        <v>243.42750308995201</v>
      </c>
      <c r="H14256">
        <v>1131.12823439864</v>
      </c>
      <c r="I14256">
        <v>776.205812252138</v>
      </c>
    </row>
    <row r="14257" spans="1:9" x14ac:dyDescent="0.25">
      <c r="A14257" t="s">
        <v>94</v>
      </c>
      <c r="B14257">
        <v>2006</v>
      </c>
      <c r="C14257">
        <v>11</v>
      </c>
      <c r="D14257">
        <v>1078.8873254661901</v>
      </c>
      <c r="E14257">
        <v>7115.3362906437696</v>
      </c>
      <c r="F14257">
        <v>448.59103210793398</v>
      </c>
      <c r="G14257">
        <v>232.58467165767499</v>
      </c>
      <c r="H14257">
        <v>955.37841989778701</v>
      </c>
      <c r="I14257">
        <v>894.54184922065997</v>
      </c>
    </row>
    <row r="14258" spans="1:9" x14ac:dyDescent="0.25">
      <c r="A14258" t="s">
        <v>94</v>
      </c>
      <c r="B14258">
        <v>2006</v>
      </c>
      <c r="C14258">
        <v>12</v>
      </c>
      <c r="D14258">
        <v>1147.04447859877</v>
      </c>
      <c r="E14258">
        <v>7234.7072004849297</v>
      </c>
      <c r="F14258">
        <v>1388.31619888923</v>
      </c>
      <c r="G14258">
        <v>716.52426793970199</v>
      </c>
      <c r="H14258">
        <v>2469.4249981891799</v>
      </c>
      <c r="I14258">
        <v>1028.51190073153</v>
      </c>
    </row>
    <row r="14259" spans="1:9" x14ac:dyDescent="0.25">
      <c r="A14259" t="s">
        <v>94</v>
      </c>
      <c r="B14259">
        <v>2007</v>
      </c>
      <c r="C14259">
        <v>1</v>
      </c>
      <c r="D14259">
        <v>1492.9097263098499</v>
      </c>
      <c r="E14259">
        <v>6940.2221184349</v>
      </c>
      <c r="F14259">
        <v>167.221989852793</v>
      </c>
      <c r="G14259">
        <v>90.7662057330474</v>
      </c>
      <c r="H14259">
        <v>381.485263623555</v>
      </c>
      <c r="I14259">
        <v>1254.6962531234699</v>
      </c>
    </row>
    <row r="14260" spans="1:9" x14ac:dyDescent="0.25">
      <c r="A14260" t="s">
        <v>94</v>
      </c>
      <c r="B14260">
        <v>2007</v>
      </c>
      <c r="C14260">
        <v>2</v>
      </c>
      <c r="D14260">
        <v>1393.87922624051</v>
      </c>
      <c r="E14260">
        <v>6820.4974983029197</v>
      </c>
      <c r="F14260">
        <v>239.57400584186499</v>
      </c>
      <c r="G14260">
        <v>126.36925928983101</v>
      </c>
      <c r="H14260">
        <v>929.15087258937001</v>
      </c>
      <c r="I14260">
        <v>1133.23314284601</v>
      </c>
    </row>
    <row r="14261" spans="1:9" x14ac:dyDescent="0.25">
      <c r="A14261" t="s">
        <v>94</v>
      </c>
      <c r="B14261">
        <v>2007</v>
      </c>
      <c r="C14261">
        <v>3</v>
      </c>
      <c r="D14261">
        <v>1697.0161928559601</v>
      </c>
      <c r="E14261">
        <v>7113.8467052587903</v>
      </c>
      <c r="F14261">
        <v>930.79273255698797</v>
      </c>
      <c r="G14261">
        <v>489.202736764142</v>
      </c>
      <c r="H14261">
        <v>2626.6973175528601</v>
      </c>
      <c r="I14261">
        <v>1476.57451768597</v>
      </c>
    </row>
    <row r="14262" spans="1:9" x14ac:dyDescent="0.25">
      <c r="A14262" t="s">
        <v>94</v>
      </c>
      <c r="B14262">
        <v>2007</v>
      </c>
      <c r="C14262">
        <v>4</v>
      </c>
      <c r="D14262">
        <v>1899.99177151254</v>
      </c>
      <c r="E14262">
        <v>7022.6811872528097</v>
      </c>
      <c r="F14262">
        <v>379.280630991762</v>
      </c>
      <c r="G14262">
        <v>200.89673904617899</v>
      </c>
      <c r="H14262">
        <v>822.54527926732806</v>
      </c>
      <c r="I14262">
        <v>1543.2868812059601</v>
      </c>
    </row>
    <row r="14263" spans="1:9" x14ac:dyDescent="0.25">
      <c r="A14263" t="s">
        <v>94</v>
      </c>
      <c r="B14263">
        <v>2007</v>
      </c>
      <c r="C14263">
        <v>5</v>
      </c>
      <c r="D14263">
        <v>2334.2743275047001</v>
      </c>
      <c r="E14263">
        <v>6345.3785840387</v>
      </c>
      <c r="F14263">
        <v>160.49447357615401</v>
      </c>
      <c r="G14263">
        <v>86.658423922066802</v>
      </c>
      <c r="H14263">
        <v>242.75058698298</v>
      </c>
      <c r="I14263">
        <v>1417.6821046775999</v>
      </c>
    </row>
    <row r="14264" spans="1:9" x14ac:dyDescent="0.25">
      <c r="A14264" t="s">
        <v>94</v>
      </c>
      <c r="B14264">
        <v>2007</v>
      </c>
      <c r="C14264">
        <v>6</v>
      </c>
      <c r="D14264">
        <v>2300.0351950203599</v>
      </c>
      <c r="E14264">
        <v>6479.0471801618996</v>
      </c>
      <c r="F14264">
        <v>177.39250762681101</v>
      </c>
      <c r="G14264">
        <v>95.308125075015894</v>
      </c>
      <c r="H14264">
        <v>807.110757536807</v>
      </c>
      <c r="I14264">
        <v>1247.79299314287</v>
      </c>
    </row>
    <row r="14265" spans="1:9" x14ac:dyDescent="0.25">
      <c r="A14265" t="s">
        <v>94</v>
      </c>
      <c r="B14265">
        <v>2007</v>
      </c>
      <c r="C14265">
        <v>7</v>
      </c>
      <c r="D14265">
        <v>2170.3066436875501</v>
      </c>
      <c r="E14265">
        <v>6073.3400232902604</v>
      </c>
      <c r="F14265">
        <v>156.349882058513</v>
      </c>
      <c r="G14265">
        <v>85.008729380496405</v>
      </c>
      <c r="H14265">
        <v>14.985922138043099</v>
      </c>
      <c r="I14265">
        <v>918.28424401410905</v>
      </c>
    </row>
    <row r="14266" spans="1:9" x14ac:dyDescent="0.25">
      <c r="A14266" t="s">
        <v>94</v>
      </c>
      <c r="B14266">
        <v>2007</v>
      </c>
      <c r="C14266">
        <v>8</v>
      </c>
      <c r="D14266">
        <v>1676.9927382713399</v>
      </c>
      <c r="E14266">
        <v>5929.9469966372699</v>
      </c>
      <c r="F14266">
        <v>161.36473063884799</v>
      </c>
      <c r="G14266">
        <v>87.399914374714797</v>
      </c>
      <c r="H14266">
        <v>16.110662823152499</v>
      </c>
      <c r="I14266">
        <v>672.80695376480003</v>
      </c>
    </row>
    <row r="14267" spans="1:9" x14ac:dyDescent="0.25">
      <c r="A14267" t="s">
        <v>94</v>
      </c>
      <c r="B14267">
        <v>2007</v>
      </c>
      <c r="C14267">
        <v>9</v>
      </c>
      <c r="D14267">
        <v>1155.3375942851101</v>
      </c>
      <c r="E14267">
        <v>6065.4993258824097</v>
      </c>
      <c r="F14267">
        <v>200.16850112112601</v>
      </c>
      <c r="G14267">
        <v>107.25342306555299</v>
      </c>
      <c r="H14267">
        <v>828.50443754420701</v>
      </c>
      <c r="I14267">
        <v>552.01948774027801</v>
      </c>
    </row>
    <row r="14268" spans="1:9" x14ac:dyDescent="0.25">
      <c r="A14268" t="s">
        <v>94</v>
      </c>
      <c r="B14268">
        <v>2007</v>
      </c>
      <c r="C14268">
        <v>10</v>
      </c>
      <c r="D14268">
        <v>905.69903720004004</v>
      </c>
      <c r="E14268">
        <v>7038.60847198792</v>
      </c>
      <c r="F14268">
        <v>752.47602057966606</v>
      </c>
      <c r="G14268">
        <v>403.502367647455</v>
      </c>
      <c r="H14268">
        <v>1759.6414668135701</v>
      </c>
      <c r="I14268">
        <v>677.09305037288902</v>
      </c>
    </row>
    <row r="14269" spans="1:9" x14ac:dyDescent="0.25">
      <c r="A14269" t="s">
        <v>94</v>
      </c>
      <c r="B14269">
        <v>2007</v>
      </c>
      <c r="C14269">
        <v>11</v>
      </c>
      <c r="D14269">
        <v>891.12587593184605</v>
      </c>
      <c r="E14269">
        <v>7282.1635038641398</v>
      </c>
      <c r="F14269">
        <v>1354.16215055417</v>
      </c>
      <c r="G14269">
        <v>707.68517649687601</v>
      </c>
      <c r="H14269">
        <v>2282.6569641160499</v>
      </c>
      <c r="I14269">
        <v>781.04772317885897</v>
      </c>
    </row>
    <row r="14270" spans="1:9" x14ac:dyDescent="0.25">
      <c r="A14270" t="s">
        <v>94</v>
      </c>
      <c r="B14270">
        <v>2007</v>
      </c>
      <c r="C14270">
        <v>12</v>
      </c>
      <c r="D14270">
        <v>988.34458599478205</v>
      </c>
      <c r="E14270">
        <v>7302.9779736680503</v>
      </c>
      <c r="F14270">
        <v>1006.27546310858</v>
      </c>
      <c r="G14270">
        <v>530.15772490157099</v>
      </c>
      <c r="H14270">
        <v>1960.37895569023</v>
      </c>
      <c r="I14270">
        <v>909.50222749343197</v>
      </c>
    </row>
    <row r="14271" spans="1:9" x14ac:dyDescent="0.25">
      <c r="A14271" t="s">
        <v>94</v>
      </c>
      <c r="B14271">
        <v>2008</v>
      </c>
      <c r="C14271">
        <v>1</v>
      </c>
      <c r="D14271">
        <v>1413.71942321192</v>
      </c>
      <c r="E14271">
        <v>7249.0455667181404</v>
      </c>
      <c r="F14271">
        <v>269.92489317295099</v>
      </c>
      <c r="G14271">
        <v>142.28417240291799</v>
      </c>
      <c r="H14271">
        <v>572.02359624819803</v>
      </c>
      <c r="I14271">
        <v>1285.9820803171899</v>
      </c>
    </row>
    <row r="14272" spans="1:9" x14ac:dyDescent="0.25">
      <c r="A14272" t="s">
        <v>94</v>
      </c>
      <c r="B14272">
        <v>2008</v>
      </c>
      <c r="C14272">
        <v>2</v>
      </c>
      <c r="D14272">
        <v>1503.72951426808</v>
      </c>
      <c r="E14272">
        <v>6917.1261425141902</v>
      </c>
      <c r="F14272">
        <v>185.50881700805499</v>
      </c>
      <c r="G14272">
        <v>99.139180138264393</v>
      </c>
      <c r="H14272">
        <v>484.65048465506902</v>
      </c>
      <c r="I14272">
        <v>1268.85353755184</v>
      </c>
    </row>
    <row r="14273" spans="1:9" x14ac:dyDescent="0.25">
      <c r="A14273" t="s">
        <v>94</v>
      </c>
      <c r="B14273">
        <v>2008</v>
      </c>
      <c r="C14273">
        <v>3</v>
      </c>
      <c r="D14273">
        <v>1889.7741543884399</v>
      </c>
      <c r="E14273">
        <v>6812.7037152990697</v>
      </c>
      <c r="F14273">
        <v>281.797607969598</v>
      </c>
      <c r="G14273">
        <v>149.124328247205</v>
      </c>
      <c r="H14273">
        <v>1236.33191420201</v>
      </c>
      <c r="I14273">
        <v>1506.17962293196</v>
      </c>
    </row>
    <row r="14274" spans="1:9" x14ac:dyDescent="0.25">
      <c r="A14274" t="s">
        <v>94</v>
      </c>
      <c r="B14274">
        <v>2008</v>
      </c>
      <c r="C14274">
        <v>4</v>
      </c>
      <c r="D14274">
        <v>2047.9498212052999</v>
      </c>
      <c r="E14274">
        <v>6794.7610318769903</v>
      </c>
      <c r="F14274">
        <v>233.31466998246401</v>
      </c>
      <c r="G14274">
        <v>123.54927334266399</v>
      </c>
      <c r="H14274">
        <v>586.45503032708496</v>
      </c>
      <c r="I14274">
        <v>1562.73507888734</v>
      </c>
    </row>
    <row r="14275" spans="1:9" x14ac:dyDescent="0.25">
      <c r="A14275" t="s">
        <v>94</v>
      </c>
      <c r="B14275">
        <v>2008</v>
      </c>
      <c r="C14275">
        <v>5</v>
      </c>
      <c r="D14275">
        <v>2117.9262427123699</v>
      </c>
      <c r="E14275">
        <v>6257.5804699603304</v>
      </c>
      <c r="F14275">
        <v>167.850516724594</v>
      </c>
      <c r="G14275">
        <v>90.517793096154904</v>
      </c>
      <c r="H14275">
        <v>304.654770282485</v>
      </c>
      <c r="I14275">
        <v>1248.24219586751</v>
      </c>
    </row>
    <row r="14276" spans="1:9" x14ac:dyDescent="0.25">
      <c r="A14276" t="s">
        <v>94</v>
      </c>
      <c r="B14276">
        <v>2008</v>
      </c>
      <c r="C14276">
        <v>6</v>
      </c>
      <c r="D14276">
        <v>2146.8345802469998</v>
      </c>
      <c r="E14276">
        <v>5892.1021790197701</v>
      </c>
      <c r="F14276">
        <v>150.42094214059799</v>
      </c>
      <c r="G14276">
        <v>82.159801506244904</v>
      </c>
      <c r="H14276">
        <v>11.9311551623678</v>
      </c>
      <c r="I14276">
        <v>939.15651594091605</v>
      </c>
    </row>
    <row r="14277" spans="1:9" x14ac:dyDescent="0.25">
      <c r="A14277" t="s">
        <v>94</v>
      </c>
      <c r="B14277">
        <v>2008</v>
      </c>
      <c r="C14277">
        <v>7</v>
      </c>
      <c r="D14277">
        <v>1997.6458935774399</v>
      </c>
      <c r="E14277">
        <v>5688.1093058963697</v>
      </c>
      <c r="F14277">
        <v>157.21634143276401</v>
      </c>
      <c r="G14277">
        <v>85.459702289509295</v>
      </c>
      <c r="H14277">
        <v>21.830114790859799</v>
      </c>
      <c r="I14277">
        <v>707.76077191711897</v>
      </c>
    </row>
    <row r="14278" spans="1:9" x14ac:dyDescent="0.25">
      <c r="A14278" t="s">
        <v>94</v>
      </c>
      <c r="B14278">
        <v>2008</v>
      </c>
      <c r="C14278">
        <v>8</v>
      </c>
      <c r="D14278">
        <v>1620.6063258699601</v>
      </c>
      <c r="E14278">
        <v>5688.0721471842198</v>
      </c>
      <c r="F14278">
        <v>161.03186170077001</v>
      </c>
      <c r="G14278">
        <v>87.034016455397804</v>
      </c>
      <c r="H14278">
        <v>35.098860535189502</v>
      </c>
      <c r="I14278">
        <v>580.953886774034</v>
      </c>
    </row>
    <row r="14279" spans="1:9" x14ac:dyDescent="0.25">
      <c r="A14279" t="s">
        <v>94</v>
      </c>
      <c r="B14279">
        <v>2008</v>
      </c>
      <c r="C14279">
        <v>9</v>
      </c>
      <c r="D14279">
        <v>1162.1349326777799</v>
      </c>
      <c r="E14279">
        <v>6059.2214842379799</v>
      </c>
      <c r="F14279">
        <v>199.01408642062401</v>
      </c>
      <c r="G14279">
        <v>106.369389413862</v>
      </c>
      <c r="H14279">
        <v>991.93425776481604</v>
      </c>
      <c r="I14279">
        <v>550.37703118064201</v>
      </c>
    </row>
    <row r="14280" spans="1:9" x14ac:dyDescent="0.25">
      <c r="A14280" t="s">
        <v>94</v>
      </c>
      <c r="B14280">
        <v>2008</v>
      </c>
      <c r="C14280">
        <v>10</v>
      </c>
      <c r="D14280">
        <v>992.47995516841797</v>
      </c>
      <c r="E14280">
        <v>6859.0525843899604</v>
      </c>
      <c r="F14280">
        <v>214.766556668014</v>
      </c>
      <c r="G14280">
        <v>115.60964684667699</v>
      </c>
      <c r="H14280">
        <v>496.32534975664203</v>
      </c>
      <c r="I14280">
        <v>714.351031556404</v>
      </c>
    </row>
    <row r="14281" spans="1:9" x14ac:dyDescent="0.25">
      <c r="A14281" t="s">
        <v>94</v>
      </c>
      <c r="B14281">
        <v>2008</v>
      </c>
      <c r="C14281">
        <v>11</v>
      </c>
      <c r="D14281">
        <v>943.01662469623102</v>
      </c>
      <c r="E14281">
        <v>7205.2299709790004</v>
      </c>
      <c r="F14281">
        <v>597.63867009974899</v>
      </c>
      <c r="G14281">
        <v>312.20554080837701</v>
      </c>
      <c r="H14281">
        <v>1186.8424282486001</v>
      </c>
      <c r="I14281">
        <v>809.22665958372295</v>
      </c>
    </row>
    <row r="14282" spans="1:9" x14ac:dyDescent="0.25">
      <c r="A14282" t="s">
        <v>94</v>
      </c>
      <c r="B14282">
        <v>2008</v>
      </c>
      <c r="C14282">
        <v>12</v>
      </c>
      <c r="D14282">
        <v>1002.14567865</v>
      </c>
      <c r="E14282">
        <v>7327.1409687161304</v>
      </c>
      <c r="F14282">
        <v>1308.05710513545</v>
      </c>
      <c r="G14282">
        <v>682.94897952220299</v>
      </c>
      <c r="H14282">
        <v>2597.9026340824498</v>
      </c>
      <c r="I14282">
        <v>926.14443386814298</v>
      </c>
    </row>
    <row r="14283" spans="1:9" x14ac:dyDescent="0.25">
      <c r="A14283" t="s">
        <v>94</v>
      </c>
      <c r="B14283">
        <v>2009</v>
      </c>
      <c r="C14283">
        <v>1</v>
      </c>
      <c r="D14283">
        <v>1145.80407480447</v>
      </c>
      <c r="E14283">
        <v>7295.9687121383704</v>
      </c>
      <c r="F14283">
        <v>1684.9075982607501</v>
      </c>
      <c r="G14283">
        <v>874.18478370217701</v>
      </c>
      <c r="H14283">
        <v>3332.1497016078602</v>
      </c>
      <c r="I14283">
        <v>1069.89512591328</v>
      </c>
    </row>
    <row r="14284" spans="1:9" x14ac:dyDescent="0.25">
      <c r="A14284" t="s">
        <v>94</v>
      </c>
      <c r="B14284">
        <v>2009</v>
      </c>
      <c r="C14284">
        <v>2</v>
      </c>
      <c r="D14284">
        <v>1247.5151838725501</v>
      </c>
      <c r="E14284">
        <v>7298.56371777603</v>
      </c>
      <c r="F14284">
        <v>469.15893961106701</v>
      </c>
      <c r="G14284">
        <v>251.329589263689</v>
      </c>
      <c r="H14284">
        <v>1041.3546057200001</v>
      </c>
      <c r="I14284">
        <v>1154.3826959104599</v>
      </c>
    </row>
    <row r="14285" spans="1:9" x14ac:dyDescent="0.25">
      <c r="A14285" t="s">
        <v>94</v>
      </c>
      <c r="B14285">
        <v>2009</v>
      </c>
      <c r="C14285">
        <v>3</v>
      </c>
      <c r="D14285">
        <v>1668.5120353459899</v>
      </c>
      <c r="E14285">
        <v>7132.4952184167396</v>
      </c>
      <c r="F14285">
        <v>375.751368032399</v>
      </c>
      <c r="G14285">
        <v>197.746066604997</v>
      </c>
      <c r="H14285">
        <v>901.88413137375096</v>
      </c>
      <c r="I14285">
        <v>1462.2211049728401</v>
      </c>
    </row>
    <row r="14286" spans="1:9" x14ac:dyDescent="0.25">
      <c r="A14286" t="s">
        <v>94</v>
      </c>
      <c r="B14286">
        <v>2009</v>
      </c>
      <c r="C14286">
        <v>4</v>
      </c>
      <c r="D14286">
        <v>1709.09045139469</v>
      </c>
      <c r="E14286">
        <v>6947.0204649110501</v>
      </c>
      <c r="F14286">
        <v>289.79965520369097</v>
      </c>
      <c r="G14286">
        <v>152.72987569128</v>
      </c>
      <c r="H14286">
        <v>1207.66697407882</v>
      </c>
      <c r="I14286">
        <v>1362.82146542086</v>
      </c>
    </row>
    <row r="14287" spans="1:9" x14ac:dyDescent="0.25">
      <c r="A14287" t="s">
        <v>94</v>
      </c>
      <c r="B14287">
        <v>2009</v>
      </c>
      <c r="C14287">
        <v>5</v>
      </c>
      <c r="D14287">
        <v>2416.4672041477802</v>
      </c>
      <c r="E14287">
        <v>6729.5643957704197</v>
      </c>
      <c r="F14287">
        <v>173.46551632861301</v>
      </c>
      <c r="G14287">
        <v>94.096433405455898</v>
      </c>
      <c r="H14287">
        <v>246.39029597124599</v>
      </c>
      <c r="I14287">
        <v>1628.27235156251</v>
      </c>
    </row>
    <row r="14288" spans="1:9" x14ac:dyDescent="0.25">
      <c r="A14288" t="s">
        <v>94</v>
      </c>
      <c r="B14288">
        <v>2009</v>
      </c>
      <c r="C14288">
        <v>6</v>
      </c>
      <c r="D14288">
        <v>2166.1084345405702</v>
      </c>
      <c r="E14288">
        <v>6078.5867177658101</v>
      </c>
      <c r="F14288">
        <v>146.21100364498599</v>
      </c>
      <c r="G14288">
        <v>79.534997427903505</v>
      </c>
      <c r="H14288">
        <v>20.8320240032721</v>
      </c>
      <c r="I14288">
        <v>1031.97091647307</v>
      </c>
    </row>
    <row r="14289" spans="1:9" x14ac:dyDescent="0.25">
      <c r="A14289" t="s">
        <v>94</v>
      </c>
      <c r="B14289">
        <v>2009</v>
      </c>
      <c r="C14289">
        <v>7</v>
      </c>
      <c r="D14289">
        <v>2162.3640153701299</v>
      </c>
      <c r="E14289">
        <v>5808.5947416951003</v>
      </c>
      <c r="F14289">
        <v>160.37618751543499</v>
      </c>
      <c r="G14289">
        <v>87.162989846555902</v>
      </c>
      <c r="H14289">
        <v>27.799621959722</v>
      </c>
      <c r="I14289">
        <v>806.41438179084105</v>
      </c>
    </row>
    <row r="14290" spans="1:9" x14ac:dyDescent="0.25">
      <c r="A14290" t="s">
        <v>94</v>
      </c>
      <c r="B14290">
        <v>2009</v>
      </c>
      <c r="C14290">
        <v>8</v>
      </c>
      <c r="D14290">
        <v>1652.1124574037699</v>
      </c>
      <c r="E14290">
        <v>5763.6880538225596</v>
      </c>
      <c r="F14290">
        <v>160.94588552415399</v>
      </c>
      <c r="G14290">
        <v>87.0662130891684</v>
      </c>
      <c r="H14290">
        <v>59.542374281666298</v>
      </c>
      <c r="I14290">
        <v>615.637164626865</v>
      </c>
    </row>
    <row r="14291" spans="1:9" x14ac:dyDescent="0.25">
      <c r="A14291" t="s">
        <v>94</v>
      </c>
      <c r="B14291">
        <v>2009</v>
      </c>
      <c r="C14291">
        <v>9</v>
      </c>
      <c r="D14291">
        <v>1061.9412793290801</v>
      </c>
      <c r="E14291">
        <v>6315.2874029898103</v>
      </c>
      <c r="F14291">
        <v>585.71979417256796</v>
      </c>
      <c r="G14291">
        <v>317.39981039051702</v>
      </c>
      <c r="H14291">
        <v>2146.5653761877402</v>
      </c>
      <c r="I14291">
        <v>551.057562151306</v>
      </c>
    </row>
    <row r="14292" spans="1:9" x14ac:dyDescent="0.25">
      <c r="A14292" t="s">
        <v>94</v>
      </c>
      <c r="B14292">
        <v>2009</v>
      </c>
      <c r="C14292">
        <v>10</v>
      </c>
      <c r="D14292">
        <v>882.34783137871102</v>
      </c>
      <c r="E14292">
        <v>7164.4150763014204</v>
      </c>
      <c r="F14292">
        <v>1272.9679976724999</v>
      </c>
      <c r="G14292">
        <v>672.72329224408702</v>
      </c>
      <c r="H14292">
        <v>2369.1113091622601</v>
      </c>
      <c r="I14292">
        <v>695.15494357264799</v>
      </c>
    </row>
    <row r="14293" spans="1:9" x14ac:dyDescent="0.25">
      <c r="A14293" t="s">
        <v>94</v>
      </c>
      <c r="B14293">
        <v>2009</v>
      </c>
      <c r="C14293">
        <v>11</v>
      </c>
      <c r="D14293">
        <v>1014.03732208029</v>
      </c>
      <c r="E14293">
        <v>7246.8627707833903</v>
      </c>
      <c r="F14293">
        <v>535.01602658509398</v>
      </c>
      <c r="G14293">
        <v>281.93875343238801</v>
      </c>
      <c r="H14293">
        <v>705.11266239275096</v>
      </c>
      <c r="I14293">
        <v>873.74634378957705</v>
      </c>
    </row>
    <row r="14294" spans="1:9" x14ac:dyDescent="0.25">
      <c r="A14294" t="s">
        <v>94</v>
      </c>
      <c r="B14294">
        <v>2009</v>
      </c>
      <c r="C14294">
        <v>12</v>
      </c>
      <c r="D14294">
        <v>1135.1321068263201</v>
      </c>
      <c r="E14294">
        <v>7231.8861578509504</v>
      </c>
      <c r="F14294">
        <v>631.24585342530099</v>
      </c>
      <c r="G14294">
        <v>338.10503204864199</v>
      </c>
      <c r="H14294">
        <v>1450.4926816013101</v>
      </c>
      <c r="I14294">
        <v>1017.10593520984</v>
      </c>
    </row>
    <row r="14295" spans="1:9" x14ac:dyDescent="0.25">
      <c r="A14295" t="s">
        <v>94</v>
      </c>
      <c r="B14295">
        <v>2010</v>
      </c>
      <c r="C14295">
        <v>1</v>
      </c>
      <c r="D14295">
        <v>1179.1158420137399</v>
      </c>
      <c r="E14295">
        <v>7132.5591584570302</v>
      </c>
      <c r="F14295">
        <v>1204.71698662535</v>
      </c>
      <c r="G14295">
        <v>623.23874861056595</v>
      </c>
      <c r="H14295">
        <v>2512.8497318469999</v>
      </c>
      <c r="I14295">
        <v>1056.1371232766001</v>
      </c>
    </row>
    <row r="14296" spans="1:9" x14ac:dyDescent="0.25">
      <c r="A14296" t="s">
        <v>94</v>
      </c>
      <c r="B14296">
        <v>2010</v>
      </c>
      <c r="C14296">
        <v>2</v>
      </c>
      <c r="D14296">
        <v>1396.8958031268</v>
      </c>
      <c r="E14296">
        <v>7250.1705995724496</v>
      </c>
      <c r="F14296">
        <v>737.40279891754199</v>
      </c>
      <c r="G14296">
        <v>382.57322730378098</v>
      </c>
      <c r="H14296">
        <v>1457.7268385581301</v>
      </c>
      <c r="I14296">
        <v>1278.86444521984</v>
      </c>
    </row>
    <row r="14297" spans="1:9" x14ac:dyDescent="0.25">
      <c r="A14297" t="s">
        <v>94</v>
      </c>
      <c r="B14297">
        <v>2010</v>
      </c>
      <c r="C14297">
        <v>3</v>
      </c>
      <c r="D14297">
        <v>1681.12975502155</v>
      </c>
      <c r="E14297">
        <v>7060.65286763733</v>
      </c>
      <c r="F14297">
        <v>563.69248185527204</v>
      </c>
      <c r="G14297">
        <v>293.23791195831302</v>
      </c>
      <c r="H14297">
        <v>1366.25223305708</v>
      </c>
      <c r="I14297">
        <v>1452.6085134324001</v>
      </c>
    </row>
    <row r="14298" spans="1:9" x14ac:dyDescent="0.25">
      <c r="A14298" t="s">
        <v>94</v>
      </c>
      <c r="B14298">
        <v>2010</v>
      </c>
      <c r="C14298">
        <v>4</v>
      </c>
      <c r="D14298">
        <v>1880.5756864380401</v>
      </c>
      <c r="E14298">
        <v>6538.2575763319401</v>
      </c>
      <c r="F14298">
        <v>171.757520935212</v>
      </c>
      <c r="G14298">
        <v>92.398527629419306</v>
      </c>
      <c r="H14298">
        <v>511.23176014105201</v>
      </c>
      <c r="I14298">
        <v>1345.7010551795199</v>
      </c>
    </row>
    <row r="14299" spans="1:9" x14ac:dyDescent="0.25">
      <c r="A14299" t="s">
        <v>94</v>
      </c>
      <c r="B14299">
        <v>2010</v>
      </c>
      <c r="C14299">
        <v>5</v>
      </c>
      <c r="D14299">
        <v>2156.3508768892598</v>
      </c>
      <c r="E14299">
        <v>6298.4682951310797</v>
      </c>
      <c r="F14299">
        <v>168.94916081656899</v>
      </c>
      <c r="G14299">
        <v>90.630518148191598</v>
      </c>
      <c r="H14299">
        <v>340.56768940387201</v>
      </c>
      <c r="I14299">
        <v>1283.51420579309</v>
      </c>
    </row>
    <row r="14300" spans="1:9" x14ac:dyDescent="0.25">
      <c r="A14300" t="s">
        <v>94</v>
      </c>
      <c r="B14300">
        <v>2010</v>
      </c>
      <c r="C14300">
        <v>6</v>
      </c>
      <c r="D14300">
        <v>2132.8413115990702</v>
      </c>
      <c r="E14300">
        <v>6012.1894986924799</v>
      </c>
      <c r="F14300">
        <v>152.998002722904</v>
      </c>
      <c r="G14300">
        <v>83.076294980834902</v>
      </c>
      <c r="H14300">
        <v>122.96710797398801</v>
      </c>
      <c r="I14300">
        <v>1006.48168850262</v>
      </c>
    </row>
    <row r="14301" spans="1:9" x14ac:dyDescent="0.25">
      <c r="A14301" t="s">
        <v>94</v>
      </c>
      <c r="B14301">
        <v>2010</v>
      </c>
      <c r="C14301">
        <v>7</v>
      </c>
      <c r="D14301">
        <v>2044.49493391905</v>
      </c>
      <c r="E14301">
        <v>5775.9889138087501</v>
      </c>
      <c r="F14301">
        <v>155.013048524591</v>
      </c>
      <c r="G14301">
        <v>84.460332280537202</v>
      </c>
      <c r="H14301">
        <v>15.5707778852081</v>
      </c>
      <c r="I14301">
        <v>773.68407580744997</v>
      </c>
    </row>
    <row r="14302" spans="1:9" x14ac:dyDescent="0.25">
      <c r="A14302" t="s">
        <v>94</v>
      </c>
      <c r="B14302">
        <v>2010</v>
      </c>
      <c r="C14302">
        <v>8</v>
      </c>
      <c r="D14302">
        <v>1704.88576844315</v>
      </c>
      <c r="E14302">
        <v>5729.36035204163</v>
      </c>
      <c r="F14302">
        <v>159.58552786915499</v>
      </c>
      <c r="G14302">
        <v>86.440180525771794</v>
      </c>
      <c r="H14302">
        <v>15.2828459984672</v>
      </c>
      <c r="I14302">
        <v>625.71652249677697</v>
      </c>
    </row>
    <row r="14303" spans="1:9" x14ac:dyDescent="0.25">
      <c r="A14303" t="s">
        <v>94</v>
      </c>
      <c r="B14303">
        <v>2010</v>
      </c>
      <c r="C14303">
        <v>9</v>
      </c>
      <c r="D14303">
        <v>1064.60593764904</v>
      </c>
      <c r="E14303">
        <v>6361.6786467851298</v>
      </c>
      <c r="F14303">
        <v>236.36986254688799</v>
      </c>
      <c r="G14303">
        <v>127.30132858494601</v>
      </c>
      <c r="H14303">
        <v>1353.1926045958201</v>
      </c>
      <c r="I14303">
        <v>575.718748817456</v>
      </c>
    </row>
    <row r="14304" spans="1:9" x14ac:dyDescent="0.25">
      <c r="A14304" t="s">
        <v>94</v>
      </c>
      <c r="B14304">
        <v>2010</v>
      </c>
      <c r="C14304">
        <v>10</v>
      </c>
      <c r="D14304">
        <v>860.30406804233803</v>
      </c>
      <c r="E14304">
        <v>7174.0599916003403</v>
      </c>
      <c r="F14304">
        <v>1397.48440058714</v>
      </c>
      <c r="G14304">
        <v>731.76640602944303</v>
      </c>
      <c r="H14304">
        <v>2749.7092689861602</v>
      </c>
      <c r="I14304">
        <v>673.98165948613598</v>
      </c>
    </row>
    <row r="14305" spans="1:9" x14ac:dyDescent="0.25">
      <c r="A14305" t="s">
        <v>94</v>
      </c>
      <c r="B14305">
        <v>2010</v>
      </c>
      <c r="C14305">
        <v>11</v>
      </c>
      <c r="D14305">
        <v>943.959505397871</v>
      </c>
      <c r="E14305">
        <v>7318.5816988934403</v>
      </c>
      <c r="F14305">
        <v>712.66909668282904</v>
      </c>
      <c r="G14305">
        <v>368.78890307437803</v>
      </c>
      <c r="H14305">
        <v>1228.1907561596699</v>
      </c>
      <c r="I14305">
        <v>829.52233760869899</v>
      </c>
    </row>
    <row r="14306" spans="1:9" x14ac:dyDescent="0.25">
      <c r="A14306" t="s">
        <v>94</v>
      </c>
      <c r="B14306">
        <v>2010</v>
      </c>
      <c r="C14306">
        <v>12</v>
      </c>
      <c r="D14306">
        <v>1119.10771445656</v>
      </c>
      <c r="E14306">
        <v>7222.9524338400297</v>
      </c>
      <c r="F14306">
        <v>498.49557823562702</v>
      </c>
      <c r="G14306">
        <v>262.21178643472598</v>
      </c>
      <c r="H14306">
        <v>879.17049423393496</v>
      </c>
      <c r="I14306">
        <v>1004.2160417930299</v>
      </c>
    </row>
    <row r="14307" spans="1:9" x14ac:dyDescent="0.25">
      <c r="A14307" t="s">
        <v>94</v>
      </c>
      <c r="B14307">
        <v>2011</v>
      </c>
      <c r="C14307">
        <v>1</v>
      </c>
      <c r="D14307">
        <v>1401.7109428142101</v>
      </c>
      <c r="E14307">
        <v>7034.9851280656403</v>
      </c>
      <c r="F14307">
        <v>398.52186151384001</v>
      </c>
      <c r="G14307">
        <v>213.021992074488</v>
      </c>
      <c r="H14307">
        <v>1245.77207523278</v>
      </c>
      <c r="I14307">
        <v>1210.5113290879301</v>
      </c>
    </row>
    <row r="14308" spans="1:9" x14ac:dyDescent="0.25">
      <c r="A14308" t="s">
        <v>94</v>
      </c>
      <c r="B14308">
        <v>2011</v>
      </c>
      <c r="C14308">
        <v>2</v>
      </c>
      <c r="D14308">
        <v>1350.11559359731</v>
      </c>
      <c r="E14308">
        <v>7036.4259128417998</v>
      </c>
      <c r="F14308">
        <v>1091.9626792116601</v>
      </c>
      <c r="G14308">
        <v>573.75032081998404</v>
      </c>
      <c r="H14308">
        <v>2236.84674588905</v>
      </c>
      <c r="I14308">
        <v>1172.2841202376801</v>
      </c>
    </row>
    <row r="14309" spans="1:9" x14ac:dyDescent="0.25">
      <c r="A14309" t="s">
        <v>94</v>
      </c>
      <c r="B14309">
        <v>2011</v>
      </c>
      <c r="C14309">
        <v>3</v>
      </c>
      <c r="D14309">
        <v>1738.94968205992</v>
      </c>
      <c r="E14309">
        <v>7122.07447737656</v>
      </c>
      <c r="F14309">
        <v>247.920479158745</v>
      </c>
      <c r="G14309">
        <v>131.626122578799</v>
      </c>
      <c r="H14309">
        <v>739.44563462374799</v>
      </c>
      <c r="I14309">
        <v>1523.2559482260599</v>
      </c>
    </row>
    <row r="14310" spans="1:9" x14ac:dyDescent="0.25">
      <c r="A14310" t="s">
        <v>94</v>
      </c>
      <c r="B14310">
        <v>2011</v>
      </c>
      <c r="C14310">
        <v>4</v>
      </c>
      <c r="D14310">
        <v>2014.9008821899699</v>
      </c>
      <c r="E14310">
        <v>6640.9262380001801</v>
      </c>
      <c r="F14310">
        <v>259.727252590945</v>
      </c>
      <c r="G14310">
        <v>136.78539387345899</v>
      </c>
      <c r="H14310">
        <v>1434.3428079133</v>
      </c>
      <c r="I14310">
        <v>1477.0019580304199</v>
      </c>
    </row>
    <row r="14311" spans="1:9" x14ac:dyDescent="0.25">
      <c r="A14311" t="s">
        <v>94</v>
      </c>
      <c r="B14311">
        <v>2011</v>
      </c>
      <c r="C14311">
        <v>5</v>
      </c>
      <c r="D14311">
        <v>2067.4685181445202</v>
      </c>
      <c r="E14311">
        <v>6997.6772590936298</v>
      </c>
      <c r="F14311">
        <v>204.845954308373</v>
      </c>
      <c r="G14311">
        <v>109.909688176028</v>
      </c>
      <c r="H14311">
        <v>703.45159741288103</v>
      </c>
      <c r="I14311">
        <v>1503.0843423779299</v>
      </c>
    </row>
    <row r="14312" spans="1:9" x14ac:dyDescent="0.25">
      <c r="A14312" t="s">
        <v>94</v>
      </c>
      <c r="B14312">
        <v>2011</v>
      </c>
      <c r="C14312">
        <v>6</v>
      </c>
      <c r="D14312">
        <v>2119.2523507076298</v>
      </c>
      <c r="E14312">
        <v>6696.2222088685603</v>
      </c>
      <c r="F14312">
        <v>151.71868044502699</v>
      </c>
      <c r="G14312">
        <v>82.355701134454506</v>
      </c>
      <c r="H14312">
        <v>88.476779874980494</v>
      </c>
      <c r="I14312">
        <v>1236.9899938498399</v>
      </c>
    </row>
    <row r="14313" spans="1:9" x14ac:dyDescent="0.25">
      <c r="A14313" t="s">
        <v>94</v>
      </c>
      <c r="B14313">
        <v>2011</v>
      </c>
      <c r="C14313">
        <v>7</v>
      </c>
      <c r="D14313">
        <v>2097.69632389763</v>
      </c>
      <c r="E14313">
        <v>6208.2916125089996</v>
      </c>
      <c r="F14313">
        <v>157.37663677072501</v>
      </c>
      <c r="G14313">
        <v>85.543624532805396</v>
      </c>
      <c r="H14313">
        <v>14.585516046031101</v>
      </c>
      <c r="I14313">
        <v>942.74071592772498</v>
      </c>
    </row>
    <row r="14314" spans="1:9" x14ac:dyDescent="0.25">
      <c r="A14314" t="s">
        <v>94</v>
      </c>
      <c r="B14314">
        <v>2011</v>
      </c>
      <c r="C14314">
        <v>8</v>
      </c>
      <c r="D14314">
        <v>1700.2554951070099</v>
      </c>
      <c r="E14314">
        <v>6038.7406234948003</v>
      </c>
      <c r="F14314">
        <v>158.44356668357901</v>
      </c>
      <c r="G14314">
        <v>85.802748024467206</v>
      </c>
      <c r="H14314">
        <v>10.626460808946799</v>
      </c>
      <c r="I14314">
        <v>715.32128189452203</v>
      </c>
    </row>
    <row r="14315" spans="1:9" x14ac:dyDescent="0.25">
      <c r="A14315" t="s">
        <v>94</v>
      </c>
      <c r="B14315">
        <v>2011</v>
      </c>
      <c r="C14315">
        <v>9</v>
      </c>
      <c r="D14315">
        <v>1265.8588152914499</v>
      </c>
      <c r="E14315">
        <v>6215.3373302841201</v>
      </c>
      <c r="F14315">
        <v>346.77078420429302</v>
      </c>
      <c r="G14315">
        <v>180.00444294442099</v>
      </c>
      <c r="H14315">
        <v>1495.0069597040499</v>
      </c>
      <c r="I14315">
        <v>623.85280531065496</v>
      </c>
    </row>
    <row r="14316" spans="1:9" x14ac:dyDescent="0.25">
      <c r="A14316" t="s">
        <v>94</v>
      </c>
      <c r="B14316">
        <v>2011</v>
      </c>
      <c r="C14316">
        <v>10</v>
      </c>
      <c r="D14316">
        <v>910.57621510709305</v>
      </c>
      <c r="E14316">
        <v>7238.7194920684797</v>
      </c>
      <c r="F14316">
        <v>1060.4789328837201</v>
      </c>
      <c r="G14316">
        <v>547.52216262473496</v>
      </c>
      <c r="H14316">
        <v>2004.3704476350899</v>
      </c>
      <c r="I14316">
        <v>717.031423245685</v>
      </c>
    </row>
    <row r="14317" spans="1:9" x14ac:dyDescent="0.25">
      <c r="A14317" t="s">
        <v>94</v>
      </c>
      <c r="B14317">
        <v>2011</v>
      </c>
      <c r="C14317">
        <v>11</v>
      </c>
      <c r="D14317">
        <v>881.41953110442398</v>
      </c>
      <c r="E14317">
        <v>7356.5174246116703</v>
      </c>
      <c r="F14317">
        <v>879.001069611719</v>
      </c>
      <c r="G14317">
        <v>453.49361718235701</v>
      </c>
      <c r="H14317">
        <v>1432.66047560528</v>
      </c>
      <c r="I14317">
        <v>786.32914862357904</v>
      </c>
    </row>
    <row r="14318" spans="1:9" x14ac:dyDescent="0.25">
      <c r="A14318" t="s">
        <v>94</v>
      </c>
      <c r="B14318">
        <v>2011</v>
      </c>
      <c r="C14318">
        <v>12</v>
      </c>
      <c r="D14318">
        <v>1111.09169176871</v>
      </c>
      <c r="E14318">
        <v>7283.23132467301</v>
      </c>
      <c r="F14318">
        <v>655.16351111148299</v>
      </c>
      <c r="G14318">
        <v>345.402104999779</v>
      </c>
      <c r="H14318">
        <v>1368.6687995550601</v>
      </c>
      <c r="I14318">
        <v>1005.05085653194</v>
      </c>
    </row>
    <row r="14319" spans="1:9" x14ac:dyDescent="0.25">
      <c r="A14319" t="s">
        <v>94</v>
      </c>
      <c r="B14319">
        <v>2012</v>
      </c>
      <c r="C14319">
        <v>1</v>
      </c>
      <c r="D14319">
        <v>1265.41337740685</v>
      </c>
      <c r="E14319">
        <v>7261.3615186097704</v>
      </c>
      <c r="F14319">
        <v>1079.2948029034401</v>
      </c>
      <c r="G14319">
        <v>550.05284023793297</v>
      </c>
      <c r="H14319">
        <v>2065.3402327516601</v>
      </c>
      <c r="I14319">
        <v>1162.7746522495099</v>
      </c>
    </row>
    <row r="14320" spans="1:9" x14ac:dyDescent="0.25">
      <c r="A14320" t="s">
        <v>94</v>
      </c>
      <c r="B14320">
        <v>2012</v>
      </c>
      <c r="C14320">
        <v>2</v>
      </c>
      <c r="D14320">
        <v>1382.93817605153</v>
      </c>
      <c r="E14320">
        <v>7026.5487122792001</v>
      </c>
      <c r="F14320">
        <v>1462.46218958702</v>
      </c>
      <c r="G14320">
        <v>757.28977338091499</v>
      </c>
      <c r="H14320">
        <v>2446.9854855353101</v>
      </c>
      <c r="I14320">
        <v>1214.8946270429401</v>
      </c>
    </row>
    <row r="14321" spans="1:9" x14ac:dyDescent="0.25">
      <c r="A14321" t="s">
        <v>94</v>
      </c>
      <c r="B14321">
        <v>2012</v>
      </c>
      <c r="C14321">
        <v>3</v>
      </c>
      <c r="D14321">
        <v>1922.5998929709699</v>
      </c>
      <c r="E14321">
        <v>6758.1852880854804</v>
      </c>
      <c r="F14321">
        <v>158.268148137895</v>
      </c>
      <c r="G14321">
        <v>85.776884195949705</v>
      </c>
      <c r="H14321">
        <v>999.46304777546698</v>
      </c>
      <c r="I14321">
        <v>1533.81383566981</v>
      </c>
    </row>
    <row r="14322" spans="1:9" x14ac:dyDescent="0.25">
      <c r="A14322" t="s">
        <v>94</v>
      </c>
      <c r="B14322">
        <v>2012</v>
      </c>
      <c r="C14322">
        <v>4</v>
      </c>
      <c r="D14322">
        <v>1953.99631131245</v>
      </c>
      <c r="E14322">
        <v>6640.7119068106103</v>
      </c>
      <c r="F14322">
        <v>224.72604212855401</v>
      </c>
      <c r="G14322">
        <v>118.428361360998</v>
      </c>
      <c r="H14322">
        <v>983.76894528004902</v>
      </c>
      <c r="I14322">
        <v>1426.78014969776</v>
      </c>
    </row>
    <row r="14323" spans="1:9" x14ac:dyDescent="0.25">
      <c r="A14323" t="s">
        <v>94</v>
      </c>
      <c r="B14323">
        <v>2012</v>
      </c>
      <c r="C14323">
        <v>5</v>
      </c>
      <c r="D14323">
        <v>2330.3712271551899</v>
      </c>
      <c r="E14323">
        <v>6204.0180777390997</v>
      </c>
      <c r="F14323">
        <v>165.372217707017</v>
      </c>
      <c r="G14323">
        <v>88.921705832379899</v>
      </c>
      <c r="H14323">
        <v>224.16189298466401</v>
      </c>
      <c r="I14323">
        <v>1338.4341084969201</v>
      </c>
    </row>
    <row r="14324" spans="1:9" x14ac:dyDescent="0.25">
      <c r="A14324" t="s">
        <v>94</v>
      </c>
      <c r="B14324">
        <v>2012</v>
      </c>
      <c r="C14324">
        <v>6</v>
      </c>
      <c r="D14324">
        <v>2496.61968324288</v>
      </c>
      <c r="E14324">
        <v>5811.0220544885196</v>
      </c>
      <c r="F14324">
        <v>144.51673876311401</v>
      </c>
      <c r="G14324">
        <v>79.451968782910896</v>
      </c>
      <c r="H14324">
        <v>17.6796907060134</v>
      </c>
      <c r="I14324">
        <v>1048.71374243798</v>
      </c>
    </row>
    <row r="14325" spans="1:9" x14ac:dyDescent="0.25">
      <c r="A14325" t="s">
        <v>94</v>
      </c>
      <c r="B14325">
        <v>2012</v>
      </c>
      <c r="C14325">
        <v>7</v>
      </c>
      <c r="D14325">
        <v>2227.7104432235601</v>
      </c>
      <c r="E14325">
        <v>5614.5122753997002</v>
      </c>
      <c r="F14325">
        <v>167.84270410247601</v>
      </c>
      <c r="G14325">
        <v>90.414453627413096</v>
      </c>
      <c r="H14325">
        <v>245.61993755868599</v>
      </c>
      <c r="I14325">
        <v>747.67884443737</v>
      </c>
    </row>
    <row r="14326" spans="1:9" x14ac:dyDescent="0.25">
      <c r="A14326" t="s">
        <v>94</v>
      </c>
      <c r="B14326">
        <v>2012</v>
      </c>
      <c r="C14326">
        <v>8</v>
      </c>
      <c r="D14326">
        <v>1791.21897725282</v>
      </c>
      <c r="E14326">
        <v>5713.4951051739499</v>
      </c>
      <c r="F14326">
        <v>150.64225740910399</v>
      </c>
      <c r="G14326">
        <v>82.223602068123</v>
      </c>
      <c r="H14326">
        <v>11.022368862716201</v>
      </c>
      <c r="I14326">
        <v>655.51196296420301</v>
      </c>
    </row>
    <row r="14327" spans="1:9" x14ac:dyDescent="0.25">
      <c r="A14327" t="s">
        <v>94</v>
      </c>
      <c r="B14327">
        <v>2012</v>
      </c>
      <c r="C14327">
        <v>9</v>
      </c>
      <c r="D14327">
        <v>1257.3810099705299</v>
      </c>
      <c r="E14327">
        <v>6517.9812909719803</v>
      </c>
      <c r="F14327">
        <v>204.668989531535</v>
      </c>
      <c r="G14327">
        <v>109.516978521165</v>
      </c>
      <c r="H14327">
        <v>1114.5210438588999</v>
      </c>
      <c r="I14327">
        <v>705.68931939851302</v>
      </c>
    </row>
    <row r="14328" spans="1:9" x14ac:dyDescent="0.25">
      <c r="A14328" t="s">
        <v>94</v>
      </c>
      <c r="B14328">
        <v>2012</v>
      </c>
      <c r="C14328">
        <v>10</v>
      </c>
      <c r="D14328">
        <v>1048.7773270852499</v>
      </c>
      <c r="E14328">
        <v>6870.5101134146098</v>
      </c>
      <c r="F14328">
        <v>808.663667373203</v>
      </c>
      <c r="G14328">
        <v>430.492533294986</v>
      </c>
      <c r="H14328">
        <v>1781.79480997678</v>
      </c>
      <c r="I14328">
        <v>743.47152174339499</v>
      </c>
    </row>
    <row r="14329" spans="1:9" x14ac:dyDescent="0.25">
      <c r="A14329" t="s">
        <v>94</v>
      </c>
      <c r="B14329">
        <v>2012</v>
      </c>
      <c r="C14329">
        <v>11</v>
      </c>
      <c r="D14329">
        <v>975.06728101080603</v>
      </c>
      <c r="E14329">
        <v>7215.5867140536502</v>
      </c>
      <c r="F14329">
        <v>697.14719757533101</v>
      </c>
      <c r="G14329">
        <v>369.319191708164</v>
      </c>
      <c r="H14329">
        <v>1448.2156091706699</v>
      </c>
      <c r="I14329">
        <v>839.60946136525695</v>
      </c>
    </row>
    <row r="14330" spans="1:9" x14ac:dyDescent="0.25">
      <c r="A14330" t="s">
        <v>94</v>
      </c>
      <c r="B14330">
        <v>2012</v>
      </c>
      <c r="C14330">
        <v>12</v>
      </c>
      <c r="D14330">
        <v>1109.09685400888</v>
      </c>
      <c r="E14330">
        <v>7306.4658403817702</v>
      </c>
      <c r="F14330">
        <v>345.395935673731</v>
      </c>
      <c r="G14330">
        <v>181.59941594797399</v>
      </c>
      <c r="H14330">
        <v>601.61079915310097</v>
      </c>
      <c r="I14330">
        <v>1009.87136837465</v>
      </c>
    </row>
    <row r="14331" spans="1:9" x14ac:dyDescent="0.25">
      <c r="A14331" t="s">
        <v>94</v>
      </c>
      <c r="B14331">
        <v>2013</v>
      </c>
      <c r="C14331">
        <v>1</v>
      </c>
      <c r="D14331">
        <v>1347.47218925534</v>
      </c>
      <c r="E14331">
        <v>7239.2733764265504</v>
      </c>
      <c r="F14331">
        <v>633.20071505854798</v>
      </c>
      <c r="G14331">
        <v>331.77644963810297</v>
      </c>
      <c r="H14331">
        <v>1593.666691272</v>
      </c>
      <c r="I14331">
        <v>1224.12514771463</v>
      </c>
    </row>
    <row r="14332" spans="1:9" x14ac:dyDescent="0.25">
      <c r="A14332" t="s">
        <v>94</v>
      </c>
      <c r="B14332">
        <v>2013</v>
      </c>
      <c r="C14332">
        <v>2</v>
      </c>
      <c r="D14332">
        <v>1391.76347720954</v>
      </c>
      <c r="E14332">
        <v>7228.9416878462198</v>
      </c>
      <c r="F14332">
        <v>381.07239513652098</v>
      </c>
      <c r="G14332">
        <v>200.61691171662599</v>
      </c>
      <c r="H14332">
        <v>1066.4026668583899</v>
      </c>
      <c r="I14332">
        <v>1265.8300825911199</v>
      </c>
    </row>
    <row r="14333" spans="1:9" x14ac:dyDescent="0.25">
      <c r="A14333" t="s">
        <v>94</v>
      </c>
      <c r="B14333">
        <v>2013</v>
      </c>
      <c r="C14333">
        <v>3</v>
      </c>
      <c r="D14333">
        <v>1692.80728320096</v>
      </c>
      <c r="E14333">
        <v>7222.2206307727001</v>
      </c>
      <c r="F14333">
        <v>677.83495240755099</v>
      </c>
      <c r="G14333">
        <v>353.87335484868402</v>
      </c>
      <c r="H14333">
        <v>1534.9910363154399</v>
      </c>
      <c r="I14333">
        <v>1514.6739869023399</v>
      </c>
    </row>
    <row r="14334" spans="1:9" x14ac:dyDescent="0.25">
      <c r="A14334" t="s">
        <v>94</v>
      </c>
      <c r="B14334">
        <v>2013</v>
      </c>
      <c r="C14334">
        <v>4</v>
      </c>
      <c r="D14334">
        <v>2063.2798541748998</v>
      </c>
      <c r="E14334">
        <v>6851.3199341806103</v>
      </c>
      <c r="F14334">
        <v>186.441833721173</v>
      </c>
      <c r="G14334">
        <v>99.855676586967306</v>
      </c>
      <c r="H14334">
        <v>846.20670385078699</v>
      </c>
      <c r="I14334">
        <v>1598.0199479606799</v>
      </c>
    </row>
    <row r="14335" spans="1:9" x14ac:dyDescent="0.25">
      <c r="A14335" t="s">
        <v>94</v>
      </c>
      <c r="B14335">
        <v>2013</v>
      </c>
      <c r="C14335">
        <v>5</v>
      </c>
      <c r="D14335">
        <v>2213.22211375808</v>
      </c>
      <c r="E14335">
        <v>6369.8890078157101</v>
      </c>
      <c r="F14335">
        <v>161.68536373683301</v>
      </c>
      <c r="G14335">
        <v>87.742571475065802</v>
      </c>
      <c r="H14335">
        <v>156.56312772895001</v>
      </c>
      <c r="I14335">
        <v>1362.10829437438</v>
      </c>
    </row>
    <row r="14336" spans="1:9" x14ac:dyDescent="0.25">
      <c r="A14336" t="s">
        <v>94</v>
      </c>
      <c r="B14336">
        <v>2013</v>
      </c>
      <c r="C14336">
        <v>6</v>
      </c>
      <c r="D14336">
        <v>2184.9910427088598</v>
      </c>
      <c r="E14336">
        <v>5971.6888748319998</v>
      </c>
      <c r="F14336">
        <v>151.51931501911901</v>
      </c>
      <c r="G14336">
        <v>82.373098799100106</v>
      </c>
      <c r="H14336">
        <v>73.867259653727402</v>
      </c>
      <c r="I14336">
        <v>990.88102081684406</v>
      </c>
    </row>
    <row r="14337" spans="1:9" x14ac:dyDescent="0.25">
      <c r="A14337" t="s">
        <v>94</v>
      </c>
      <c r="B14337">
        <v>2013</v>
      </c>
      <c r="C14337">
        <v>7</v>
      </c>
      <c r="D14337">
        <v>2016.9773882537299</v>
      </c>
      <c r="E14337">
        <v>5763.4127934766402</v>
      </c>
      <c r="F14337">
        <v>168.5833892352</v>
      </c>
      <c r="G14337">
        <v>90.683604123305699</v>
      </c>
      <c r="H14337">
        <v>136.720231516007</v>
      </c>
      <c r="I14337">
        <v>748.38385773029495</v>
      </c>
    </row>
    <row r="14338" spans="1:9" x14ac:dyDescent="0.25">
      <c r="A14338" t="s">
        <v>94</v>
      </c>
      <c r="B14338">
        <v>2013</v>
      </c>
      <c r="C14338">
        <v>8</v>
      </c>
      <c r="D14338">
        <v>1640.0202852782299</v>
      </c>
      <c r="E14338">
        <v>5846.6023770928896</v>
      </c>
      <c r="F14338">
        <v>185.109497541754</v>
      </c>
      <c r="G14338">
        <v>99.672611136298102</v>
      </c>
      <c r="H14338">
        <v>545.68244840491695</v>
      </c>
      <c r="I14338">
        <v>641.16866627278603</v>
      </c>
    </row>
    <row r="14339" spans="1:9" x14ac:dyDescent="0.25">
      <c r="A14339" t="s">
        <v>94</v>
      </c>
      <c r="B14339">
        <v>2013</v>
      </c>
      <c r="C14339">
        <v>9</v>
      </c>
      <c r="D14339">
        <v>1145.4245252799201</v>
      </c>
      <c r="E14339">
        <v>6646.4863972288504</v>
      </c>
      <c r="F14339">
        <v>167.019281227318</v>
      </c>
      <c r="G14339">
        <v>89.973869729801194</v>
      </c>
      <c r="H14339">
        <v>732.36525649889904</v>
      </c>
      <c r="I14339">
        <v>677.16399049980896</v>
      </c>
    </row>
    <row r="14340" spans="1:9" x14ac:dyDescent="0.25">
      <c r="A14340" t="s">
        <v>94</v>
      </c>
      <c r="B14340">
        <v>2013</v>
      </c>
      <c r="C14340">
        <v>10</v>
      </c>
      <c r="D14340">
        <v>1079.5866351417901</v>
      </c>
      <c r="E14340">
        <v>7014.3293293339602</v>
      </c>
      <c r="F14340">
        <v>310.98554680367403</v>
      </c>
      <c r="G14340">
        <v>163.73143036735499</v>
      </c>
      <c r="H14340">
        <v>562.59794868890503</v>
      </c>
      <c r="I14340">
        <v>800.16061729307705</v>
      </c>
    </row>
    <row r="14341" spans="1:9" x14ac:dyDescent="0.25">
      <c r="A14341" t="s">
        <v>94</v>
      </c>
      <c r="B14341">
        <v>2013</v>
      </c>
      <c r="C14341">
        <v>11</v>
      </c>
      <c r="D14341">
        <v>952.88290538739102</v>
      </c>
      <c r="E14341">
        <v>7227.78405304855</v>
      </c>
      <c r="F14341">
        <v>1260.2397749538</v>
      </c>
      <c r="G14341">
        <v>660.57339475585798</v>
      </c>
      <c r="H14341">
        <v>2426.8962472808498</v>
      </c>
      <c r="I14341">
        <v>812.74723332917495</v>
      </c>
    </row>
    <row r="14342" spans="1:9" x14ac:dyDescent="0.25">
      <c r="A14342" t="s">
        <v>94</v>
      </c>
      <c r="B14342">
        <v>2013</v>
      </c>
      <c r="C14342">
        <v>12</v>
      </c>
      <c r="D14342">
        <v>1130.36373701415</v>
      </c>
      <c r="E14342">
        <v>7165.2713398205497</v>
      </c>
      <c r="F14342">
        <v>796.81276064689905</v>
      </c>
      <c r="G14342">
        <v>416.44004273970199</v>
      </c>
      <c r="H14342">
        <v>1558.3204660685201</v>
      </c>
      <c r="I14342">
        <v>1000.3125506335</v>
      </c>
    </row>
    <row r="14343" spans="1:9" x14ac:dyDescent="0.25">
      <c r="A14343" t="s">
        <v>94</v>
      </c>
      <c r="B14343">
        <v>2014</v>
      </c>
      <c r="C14343">
        <v>1</v>
      </c>
      <c r="D14343">
        <v>1348.3259501012101</v>
      </c>
      <c r="E14343">
        <v>7248.5816133390799</v>
      </c>
      <c r="F14343">
        <v>420.97869748995998</v>
      </c>
      <c r="G14343">
        <v>221.70641735704601</v>
      </c>
      <c r="H14343">
        <v>1146.40994345078</v>
      </c>
      <c r="I14343">
        <v>1231.6593837677101</v>
      </c>
    </row>
    <row r="14344" spans="1:9" x14ac:dyDescent="0.25">
      <c r="A14344" t="s">
        <v>94</v>
      </c>
      <c r="B14344">
        <v>2014</v>
      </c>
      <c r="C14344">
        <v>2</v>
      </c>
      <c r="D14344">
        <v>1516.06995299356</v>
      </c>
      <c r="E14344">
        <v>6925.0214621701098</v>
      </c>
      <c r="F14344">
        <v>744.50169533890005</v>
      </c>
      <c r="G14344">
        <v>385.995736021418</v>
      </c>
      <c r="H14344">
        <v>1334.7643920190901</v>
      </c>
      <c r="I14344">
        <v>1278.54891866772</v>
      </c>
    </row>
    <row r="14345" spans="1:9" x14ac:dyDescent="0.25">
      <c r="A14345" t="s">
        <v>94</v>
      </c>
      <c r="B14345">
        <v>2014</v>
      </c>
      <c r="C14345">
        <v>3</v>
      </c>
      <c r="D14345">
        <v>1804.9871691661101</v>
      </c>
      <c r="E14345">
        <v>6992.05710145172</v>
      </c>
      <c r="F14345">
        <v>413.05630683093699</v>
      </c>
      <c r="G14345">
        <v>220.358097487843</v>
      </c>
      <c r="H14345">
        <v>1433.5269241296601</v>
      </c>
      <c r="I14345">
        <v>1516.26816614724</v>
      </c>
    </row>
    <row r="14346" spans="1:9" x14ac:dyDescent="0.25">
      <c r="A14346" t="s">
        <v>94</v>
      </c>
      <c r="B14346">
        <v>2014</v>
      </c>
      <c r="C14346">
        <v>4</v>
      </c>
      <c r="D14346">
        <v>2014.53383457479</v>
      </c>
      <c r="E14346">
        <v>6658.88416356995</v>
      </c>
      <c r="F14346">
        <v>219.22784964612501</v>
      </c>
      <c r="G14346">
        <v>117.58395249904299</v>
      </c>
      <c r="H14346">
        <v>770.68706491377998</v>
      </c>
      <c r="I14346">
        <v>1465.45293642412</v>
      </c>
    </row>
    <row r="14347" spans="1:9" x14ac:dyDescent="0.25">
      <c r="A14347" t="s">
        <v>94</v>
      </c>
      <c r="B14347">
        <v>2014</v>
      </c>
      <c r="C14347">
        <v>5</v>
      </c>
      <c r="D14347">
        <v>2146.4299044988002</v>
      </c>
      <c r="E14347">
        <v>6423.4619801385497</v>
      </c>
      <c r="F14347">
        <v>164.620913373783</v>
      </c>
      <c r="G14347">
        <v>89.265189329997497</v>
      </c>
      <c r="H14347">
        <v>399.66372906082802</v>
      </c>
      <c r="I14347">
        <v>1314.56142123055</v>
      </c>
    </row>
    <row r="14348" spans="1:9" x14ac:dyDescent="0.25">
      <c r="A14348" t="s">
        <v>94</v>
      </c>
      <c r="B14348">
        <v>2014</v>
      </c>
      <c r="C14348">
        <v>6</v>
      </c>
      <c r="D14348">
        <v>2237.4430192428599</v>
      </c>
      <c r="E14348">
        <v>6109.3137074790902</v>
      </c>
      <c r="F14348">
        <v>148.18222839903001</v>
      </c>
      <c r="G14348">
        <v>80.788326456466905</v>
      </c>
      <c r="H14348">
        <v>52.968073146377201</v>
      </c>
      <c r="I14348">
        <v>1074.61996005214</v>
      </c>
    </row>
    <row r="14349" spans="1:9" x14ac:dyDescent="0.25">
      <c r="A14349" t="s">
        <v>94</v>
      </c>
      <c r="B14349">
        <v>2014</v>
      </c>
      <c r="C14349">
        <v>7</v>
      </c>
      <c r="D14349">
        <v>1986.8816218261099</v>
      </c>
      <c r="E14349">
        <v>5838.57301750221</v>
      </c>
      <c r="F14349">
        <v>158.388059053186</v>
      </c>
      <c r="G14349">
        <v>85.924267153211304</v>
      </c>
      <c r="H14349">
        <v>14.9787613460249</v>
      </c>
      <c r="I14349">
        <v>764.23968888347702</v>
      </c>
    </row>
    <row r="14350" spans="1:9" x14ac:dyDescent="0.25">
      <c r="A14350" t="s">
        <v>94</v>
      </c>
      <c r="B14350">
        <v>2014</v>
      </c>
      <c r="C14350">
        <v>8</v>
      </c>
      <c r="D14350">
        <v>1676.7331448647301</v>
      </c>
      <c r="E14350">
        <v>5786.0690631183597</v>
      </c>
      <c r="F14350">
        <v>160.58176446117801</v>
      </c>
      <c r="G14350">
        <v>86.812366189674407</v>
      </c>
      <c r="H14350">
        <v>17.622293603937599</v>
      </c>
      <c r="I14350">
        <v>629.55375984541899</v>
      </c>
    </row>
    <row r="14351" spans="1:9" x14ac:dyDescent="0.25">
      <c r="A14351" t="s">
        <v>94</v>
      </c>
      <c r="B14351">
        <v>2014</v>
      </c>
      <c r="C14351">
        <v>9</v>
      </c>
      <c r="D14351">
        <v>1178.52208537401</v>
      </c>
      <c r="E14351">
        <v>5898.4626262158199</v>
      </c>
      <c r="F14351">
        <v>158.28365149312199</v>
      </c>
      <c r="G14351">
        <v>84.917142251289604</v>
      </c>
      <c r="H14351">
        <v>184.96998113676099</v>
      </c>
      <c r="I14351">
        <v>531.99335461074804</v>
      </c>
    </row>
    <row r="14352" spans="1:9" x14ac:dyDescent="0.25">
      <c r="A14352" t="s">
        <v>94</v>
      </c>
      <c r="B14352">
        <v>2014</v>
      </c>
      <c r="C14352">
        <v>10</v>
      </c>
      <c r="D14352">
        <v>1059.97505226165</v>
      </c>
      <c r="E14352">
        <v>6375.2958651744102</v>
      </c>
      <c r="F14352">
        <v>178.42257933258099</v>
      </c>
      <c r="G14352">
        <v>95.328749174712399</v>
      </c>
      <c r="H14352">
        <v>675.28791599978103</v>
      </c>
      <c r="I14352">
        <v>653.20751203635098</v>
      </c>
    </row>
    <row r="14353" spans="1:9" x14ac:dyDescent="0.25">
      <c r="A14353" t="s">
        <v>94</v>
      </c>
      <c r="B14353">
        <v>2014</v>
      </c>
      <c r="C14353">
        <v>11</v>
      </c>
      <c r="D14353">
        <v>980.84485016142696</v>
      </c>
      <c r="E14353">
        <v>7079.5364402186497</v>
      </c>
      <c r="F14353">
        <v>403.76077925119199</v>
      </c>
      <c r="G14353">
        <v>218.81569821167901</v>
      </c>
      <c r="H14353">
        <v>1141.8802637333199</v>
      </c>
      <c r="I14353">
        <v>810.81199697038096</v>
      </c>
    </row>
    <row r="14354" spans="1:9" x14ac:dyDescent="0.25">
      <c r="A14354" t="s">
        <v>94</v>
      </c>
      <c r="B14354">
        <v>2014</v>
      </c>
      <c r="C14354">
        <v>12</v>
      </c>
      <c r="D14354">
        <v>1134.33551324788</v>
      </c>
      <c r="E14354">
        <v>7222.5387346324196</v>
      </c>
      <c r="F14354">
        <v>517.79789462871702</v>
      </c>
      <c r="G14354">
        <v>278.21737786779198</v>
      </c>
      <c r="H14354">
        <v>1188.8400569743301</v>
      </c>
      <c r="I14354">
        <v>1007.18435234949</v>
      </c>
    </row>
    <row r="14355" spans="1:9" x14ac:dyDescent="0.25">
      <c r="A14355" t="s">
        <v>95</v>
      </c>
      <c r="B14355">
        <v>2002</v>
      </c>
      <c r="C14355">
        <v>1</v>
      </c>
      <c r="D14355">
        <v>1113.27639006962</v>
      </c>
      <c r="E14355">
        <v>7114.2344588256801</v>
      </c>
      <c r="F14355">
        <v>118.63738108468399</v>
      </c>
      <c r="G14355">
        <v>62.842827569387197</v>
      </c>
      <c r="H14355">
        <v>283.14347618018598</v>
      </c>
      <c r="I14355">
        <v>928.35144063262896</v>
      </c>
    </row>
    <row r="14356" spans="1:9" x14ac:dyDescent="0.25">
      <c r="A14356" t="s">
        <v>95</v>
      </c>
      <c r="B14356">
        <v>2002</v>
      </c>
      <c r="C14356">
        <v>2</v>
      </c>
      <c r="D14356">
        <v>1863.91457677021</v>
      </c>
      <c r="E14356">
        <v>6719.9596151716596</v>
      </c>
      <c r="F14356">
        <v>20.342707900734801</v>
      </c>
      <c r="G14356">
        <v>10.6368349552734</v>
      </c>
      <c r="H14356">
        <v>201.107183712888</v>
      </c>
      <c r="I14356">
        <v>1343.8832552374599</v>
      </c>
    </row>
    <row r="14357" spans="1:9" x14ac:dyDescent="0.25">
      <c r="A14357" t="s">
        <v>95</v>
      </c>
      <c r="B14357">
        <v>2002</v>
      </c>
      <c r="C14357">
        <v>3</v>
      </c>
      <c r="D14357">
        <v>2086.5426000487901</v>
      </c>
      <c r="E14357">
        <v>6713.6732992338602</v>
      </c>
      <c r="F14357">
        <v>287.85818605990698</v>
      </c>
      <c r="G14357">
        <v>151.968797296779</v>
      </c>
      <c r="H14357">
        <v>1821.0349798715999</v>
      </c>
      <c r="I14357">
        <v>1575.7887241794199</v>
      </c>
    </row>
    <row r="14358" spans="1:9" x14ac:dyDescent="0.25">
      <c r="A14358" t="s">
        <v>95</v>
      </c>
      <c r="B14358">
        <v>2002</v>
      </c>
      <c r="C14358">
        <v>4</v>
      </c>
      <c r="D14358">
        <v>2085.8699982673202</v>
      </c>
      <c r="E14358">
        <v>6881.0587104017604</v>
      </c>
      <c r="F14358">
        <v>102.14297919902199</v>
      </c>
      <c r="G14358">
        <v>52.579813296938198</v>
      </c>
      <c r="H14358">
        <v>1034.0896284944399</v>
      </c>
      <c r="I14358">
        <v>1841.23397459846</v>
      </c>
    </row>
    <row r="14359" spans="1:9" x14ac:dyDescent="0.25">
      <c r="A14359" t="s">
        <v>95</v>
      </c>
      <c r="B14359">
        <v>2002</v>
      </c>
      <c r="C14359">
        <v>5</v>
      </c>
      <c r="D14359">
        <v>2696.6515004828598</v>
      </c>
      <c r="E14359">
        <v>6304.5322761366297</v>
      </c>
      <c r="F14359">
        <v>61.575903665639203</v>
      </c>
      <c r="G14359">
        <v>29.7514808795321</v>
      </c>
      <c r="H14359">
        <v>1192.0460311235399</v>
      </c>
      <c r="I14359">
        <v>2332.8310182339101</v>
      </c>
    </row>
    <row r="14360" spans="1:9" x14ac:dyDescent="0.25">
      <c r="A14360" t="s">
        <v>95</v>
      </c>
      <c r="B14360">
        <v>2002</v>
      </c>
      <c r="C14360">
        <v>6</v>
      </c>
      <c r="D14360">
        <v>2735.99371087074</v>
      </c>
      <c r="E14360">
        <v>5760.2389600640799</v>
      </c>
      <c r="F14360">
        <v>9.2244222389784394</v>
      </c>
      <c r="G14360">
        <v>5.0404938481053803</v>
      </c>
      <c r="H14360">
        <v>545.61989587086202</v>
      </c>
      <c r="I14360">
        <v>2154.9686509851099</v>
      </c>
    </row>
    <row r="14361" spans="1:9" x14ac:dyDescent="0.25">
      <c r="A14361" t="s">
        <v>95</v>
      </c>
      <c r="B14361">
        <v>2002</v>
      </c>
      <c r="C14361">
        <v>7</v>
      </c>
      <c r="D14361">
        <v>2366.7030211342199</v>
      </c>
      <c r="E14361">
        <v>5353.6627401047499</v>
      </c>
      <c r="F14361">
        <v>64.713030472883901</v>
      </c>
      <c r="G14361">
        <v>32.4643253429252</v>
      </c>
      <c r="H14361">
        <v>2080.39064538504</v>
      </c>
      <c r="I14361">
        <v>1619.34023245907</v>
      </c>
    </row>
    <row r="14362" spans="1:9" x14ac:dyDescent="0.25">
      <c r="A14362" t="s">
        <v>95</v>
      </c>
      <c r="B14362">
        <v>2002</v>
      </c>
      <c r="C14362">
        <v>8</v>
      </c>
      <c r="D14362">
        <v>1615.9649151690101</v>
      </c>
      <c r="E14362">
        <v>6240.1837987733497</v>
      </c>
      <c r="F14362">
        <v>137.99618367104799</v>
      </c>
      <c r="G14362">
        <v>68.171773951606994</v>
      </c>
      <c r="H14362">
        <v>714.032858762572</v>
      </c>
      <c r="I14362">
        <v>1425.76379324598</v>
      </c>
    </row>
    <row r="14363" spans="1:9" x14ac:dyDescent="0.25">
      <c r="A14363" t="s">
        <v>95</v>
      </c>
      <c r="B14363">
        <v>2002</v>
      </c>
      <c r="C14363">
        <v>9</v>
      </c>
      <c r="D14363">
        <v>1105.96887308899</v>
      </c>
      <c r="E14363">
        <v>6388.8064704075596</v>
      </c>
      <c r="F14363">
        <v>566.37323886619299</v>
      </c>
      <c r="G14363">
        <v>293.83338197332699</v>
      </c>
      <c r="H14363">
        <v>1977.5355226998299</v>
      </c>
      <c r="I14363">
        <v>969.01762853349703</v>
      </c>
    </row>
    <row r="14364" spans="1:9" x14ac:dyDescent="0.25">
      <c r="A14364" t="s">
        <v>95</v>
      </c>
      <c r="B14364">
        <v>2002</v>
      </c>
      <c r="C14364">
        <v>10</v>
      </c>
      <c r="D14364">
        <v>1001.71075466963</v>
      </c>
      <c r="E14364">
        <v>7076.0592061975103</v>
      </c>
      <c r="F14364">
        <v>538.47813028921405</v>
      </c>
      <c r="G14364">
        <v>288.45304247701603</v>
      </c>
      <c r="H14364">
        <v>1367.87621421421</v>
      </c>
      <c r="I14364">
        <v>978.22786832889699</v>
      </c>
    </row>
    <row r="14365" spans="1:9" x14ac:dyDescent="0.25">
      <c r="A14365" t="s">
        <v>95</v>
      </c>
      <c r="B14365">
        <v>2002</v>
      </c>
      <c r="C14365">
        <v>11</v>
      </c>
      <c r="D14365">
        <v>928.40090213085102</v>
      </c>
      <c r="E14365">
        <v>7107.0547604861504</v>
      </c>
      <c r="F14365">
        <v>441.53314223433898</v>
      </c>
      <c r="G14365">
        <v>243.01089036965001</v>
      </c>
      <c r="H14365">
        <v>1010.15004417879</v>
      </c>
      <c r="I14365">
        <v>875.64355616895602</v>
      </c>
    </row>
    <row r="14366" spans="1:9" x14ac:dyDescent="0.25">
      <c r="A14366" t="s">
        <v>95</v>
      </c>
      <c r="B14366">
        <v>2002</v>
      </c>
      <c r="C14366">
        <v>12</v>
      </c>
      <c r="D14366">
        <v>718.56307035571194</v>
      </c>
      <c r="E14366">
        <v>7189.8374709756499</v>
      </c>
      <c r="F14366">
        <v>1197.0247439426601</v>
      </c>
      <c r="G14366">
        <v>652.50578799977598</v>
      </c>
      <c r="H14366">
        <v>2105.6486781581102</v>
      </c>
      <c r="I14366">
        <v>691.09896783988995</v>
      </c>
    </row>
    <row r="14367" spans="1:9" x14ac:dyDescent="0.25">
      <c r="A14367" t="s">
        <v>95</v>
      </c>
      <c r="B14367">
        <v>2003</v>
      </c>
      <c r="C14367">
        <v>1</v>
      </c>
      <c r="D14367">
        <v>1126.5812497197701</v>
      </c>
      <c r="E14367">
        <v>7066.9585962159699</v>
      </c>
      <c r="F14367">
        <v>775.03918333028901</v>
      </c>
      <c r="G14367">
        <v>416.99797361883799</v>
      </c>
      <c r="H14367">
        <v>1473.1524539068</v>
      </c>
      <c r="I14367">
        <v>935.86598314325499</v>
      </c>
    </row>
    <row r="14368" spans="1:9" x14ac:dyDescent="0.25">
      <c r="A14368" t="s">
        <v>95</v>
      </c>
      <c r="B14368">
        <v>2003</v>
      </c>
      <c r="C14368">
        <v>2</v>
      </c>
      <c r="D14368">
        <v>1051.0220368615301</v>
      </c>
      <c r="E14368">
        <v>7166.3867638583397</v>
      </c>
      <c r="F14368">
        <v>249.521051810269</v>
      </c>
      <c r="G14368">
        <v>132.92682708515099</v>
      </c>
      <c r="H14368">
        <v>607.15856505802196</v>
      </c>
      <c r="I14368">
        <v>873.49582966491801</v>
      </c>
    </row>
    <row r="14369" spans="1:9" x14ac:dyDescent="0.25">
      <c r="A14369" t="s">
        <v>95</v>
      </c>
      <c r="B14369">
        <v>2003</v>
      </c>
      <c r="C14369">
        <v>3</v>
      </c>
      <c r="D14369">
        <v>2068.07747417664</v>
      </c>
      <c r="E14369">
        <v>6705.4279701147498</v>
      </c>
      <c r="F14369">
        <v>14.832673795144601</v>
      </c>
      <c r="G14369">
        <v>7.9056578896266396</v>
      </c>
      <c r="H14369">
        <v>90.192140634480694</v>
      </c>
      <c r="I14369">
        <v>1577.52701179583</v>
      </c>
    </row>
    <row r="14370" spans="1:9" x14ac:dyDescent="0.25">
      <c r="A14370" t="s">
        <v>95</v>
      </c>
      <c r="B14370">
        <v>2003</v>
      </c>
      <c r="C14370">
        <v>4</v>
      </c>
      <c r="D14370">
        <v>2197.14021074936</v>
      </c>
      <c r="E14370">
        <v>6468.6849875901798</v>
      </c>
      <c r="F14370">
        <v>74.266307866954506</v>
      </c>
      <c r="G14370">
        <v>36.3734955683368</v>
      </c>
      <c r="H14370">
        <v>1122.82978940213</v>
      </c>
      <c r="I14370">
        <v>1765.8759855113999</v>
      </c>
    </row>
    <row r="14371" spans="1:9" x14ac:dyDescent="0.25">
      <c r="A14371" t="s">
        <v>95</v>
      </c>
      <c r="B14371">
        <v>2003</v>
      </c>
      <c r="C14371">
        <v>5</v>
      </c>
      <c r="D14371">
        <v>3090.8463892773798</v>
      </c>
      <c r="E14371">
        <v>5877.7522905801397</v>
      </c>
      <c r="F14371">
        <v>82.6002974083856</v>
      </c>
      <c r="G14371">
        <v>41.941707545011802</v>
      </c>
      <c r="H14371">
        <v>2161.3007322261801</v>
      </c>
      <c r="I14371">
        <v>2309.42341399917</v>
      </c>
    </row>
    <row r="14372" spans="1:9" x14ac:dyDescent="0.25">
      <c r="A14372" t="s">
        <v>95</v>
      </c>
      <c r="B14372">
        <v>2003</v>
      </c>
      <c r="C14372">
        <v>6</v>
      </c>
      <c r="D14372">
        <v>2820.5101244229199</v>
      </c>
      <c r="E14372">
        <v>6071.2723008256498</v>
      </c>
      <c r="F14372">
        <v>19.102328266306401</v>
      </c>
      <c r="G14372">
        <v>10.011270635416899</v>
      </c>
      <c r="H14372">
        <v>1062.9203487760501</v>
      </c>
      <c r="I14372">
        <v>2379.8746362391298</v>
      </c>
    </row>
    <row r="14373" spans="1:9" x14ac:dyDescent="0.25">
      <c r="A14373" t="s">
        <v>95</v>
      </c>
      <c r="B14373">
        <v>2003</v>
      </c>
      <c r="C14373">
        <v>7</v>
      </c>
      <c r="D14373">
        <v>2440.1638907030901</v>
      </c>
      <c r="E14373">
        <v>5587.3515504752404</v>
      </c>
      <c r="F14373">
        <v>8.5510449594706301</v>
      </c>
      <c r="G14373">
        <v>4.7843205040422303</v>
      </c>
      <c r="H14373">
        <v>598.59884785786096</v>
      </c>
      <c r="I14373">
        <v>1810.6743297155799</v>
      </c>
    </row>
    <row r="14374" spans="1:9" x14ac:dyDescent="0.25">
      <c r="A14374" t="s">
        <v>95</v>
      </c>
      <c r="B14374">
        <v>2003</v>
      </c>
      <c r="C14374">
        <v>8</v>
      </c>
      <c r="D14374">
        <v>2052.4568074904601</v>
      </c>
      <c r="E14374">
        <v>5432.2339874893196</v>
      </c>
      <c r="F14374">
        <v>11.645233468211901</v>
      </c>
      <c r="G14374">
        <v>6.4957552329613701</v>
      </c>
      <c r="H14374">
        <v>326.772098940033</v>
      </c>
      <c r="I14374">
        <v>1381.0615664003001</v>
      </c>
    </row>
    <row r="14375" spans="1:9" x14ac:dyDescent="0.25">
      <c r="A14375" t="s">
        <v>95</v>
      </c>
      <c r="B14375">
        <v>2003</v>
      </c>
      <c r="C14375">
        <v>9</v>
      </c>
      <c r="D14375">
        <v>1256.84085140566</v>
      </c>
      <c r="E14375">
        <v>5510.9297759892197</v>
      </c>
      <c r="F14375">
        <v>18.889710665123999</v>
      </c>
      <c r="G14375">
        <v>10.385972241932</v>
      </c>
      <c r="H14375">
        <v>449.27964122257703</v>
      </c>
      <c r="I14375">
        <v>832.82490237294201</v>
      </c>
    </row>
    <row r="14376" spans="1:9" x14ac:dyDescent="0.25">
      <c r="A14376" t="s">
        <v>95</v>
      </c>
      <c r="B14376">
        <v>2003</v>
      </c>
      <c r="C14376">
        <v>10</v>
      </c>
      <c r="D14376">
        <v>999.10666485817001</v>
      </c>
      <c r="E14376">
        <v>6199.4146055105602</v>
      </c>
      <c r="F14376">
        <v>322.66549887031101</v>
      </c>
      <c r="G14376">
        <v>167.83422905655601</v>
      </c>
      <c r="H14376">
        <v>1792.96168602133</v>
      </c>
      <c r="I14376">
        <v>755.68559755340596</v>
      </c>
    </row>
    <row r="14377" spans="1:9" x14ac:dyDescent="0.25">
      <c r="A14377" t="s">
        <v>95</v>
      </c>
      <c r="B14377">
        <v>2003</v>
      </c>
      <c r="C14377">
        <v>11</v>
      </c>
      <c r="D14377">
        <v>926.22872228185804</v>
      </c>
      <c r="E14377">
        <v>6852.3124936190798</v>
      </c>
      <c r="F14377">
        <v>258.86806840179901</v>
      </c>
      <c r="G14377">
        <v>135.75979277158001</v>
      </c>
      <c r="H14377">
        <v>618.19347195755097</v>
      </c>
      <c r="I14377">
        <v>785.64547555183401</v>
      </c>
    </row>
    <row r="14378" spans="1:9" x14ac:dyDescent="0.25">
      <c r="A14378" t="s">
        <v>95</v>
      </c>
      <c r="B14378">
        <v>2003</v>
      </c>
      <c r="C14378">
        <v>12</v>
      </c>
      <c r="D14378">
        <v>879.21793720792698</v>
      </c>
      <c r="E14378">
        <v>7049.57387637803</v>
      </c>
      <c r="F14378">
        <v>697.04881374552804</v>
      </c>
      <c r="G14378">
        <v>377.28136232299499</v>
      </c>
      <c r="H14378">
        <v>1480.8294423495299</v>
      </c>
      <c r="I14378">
        <v>736.29542178131101</v>
      </c>
    </row>
    <row r="14379" spans="1:9" x14ac:dyDescent="0.25">
      <c r="A14379" t="s">
        <v>95</v>
      </c>
      <c r="B14379">
        <v>2004</v>
      </c>
      <c r="C14379">
        <v>1</v>
      </c>
      <c r="D14379">
        <v>1112.8727226706301</v>
      </c>
      <c r="E14379">
        <v>7205.9331101100197</v>
      </c>
      <c r="F14379">
        <v>487.45654437789898</v>
      </c>
      <c r="G14379">
        <v>261.78916628768002</v>
      </c>
      <c r="H14379">
        <v>955.84156313194296</v>
      </c>
      <c r="I14379">
        <v>872.45987047675101</v>
      </c>
    </row>
    <row r="14380" spans="1:9" x14ac:dyDescent="0.25">
      <c r="A14380" t="s">
        <v>95</v>
      </c>
      <c r="B14380">
        <v>2004</v>
      </c>
      <c r="C14380">
        <v>2</v>
      </c>
      <c r="D14380">
        <v>1636.5309904271001</v>
      </c>
      <c r="E14380">
        <v>7015.9498700784197</v>
      </c>
      <c r="F14380">
        <v>104.519084486141</v>
      </c>
      <c r="G14380">
        <v>52.165844982615297</v>
      </c>
      <c r="H14380">
        <v>369.909542999314</v>
      </c>
      <c r="I14380">
        <v>1205.98883040541</v>
      </c>
    </row>
    <row r="14381" spans="1:9" x14ac:dyDescent="0.25">
      <c r="A14381" t="s">
        <v>95</v>
      </c>
      <c r="B14381">
        <v>2004</v>
      </c>
      <c r="C14381">
        <v>3</v>
      </c>
      <c r="D14381">
        <v>2027.1536983021199</v>
      </c>
      <c r="E14381">
        <v>6779.4582771322703</v>
      </c>
      <c r="F14381">
        <v>101.27217809401699</v>
      </c>
      <c r="G14381">
        <v>52.007315908435501</v>
      </c>
      <c r="H14381">
        <v>565.949367577982</v>
      </c>
      <c r="I14381">
        <v>1521.1184549412701</v>
      </c>
    </row>
    <row r="14382" spans="1:9" x14ac:dyDescent="0.25">
      <c r="A14382" t="s">
        <v>95</v>
      </c>
      <c r="B14382">
        <v>2004</v>
      </c>
      <c r="C14382">
        <v>4</v>
      </c>
      <c r="D14382">
        <v>2293.8193451584598</v>
      </c>
      <c r="E14382">
        <v>6234.3021935727002</v>
      </c>
      <c r="F14382">
        <v>10.4490044818708</v>
      </c>
      <c r="G14382">
        <v>5.8452443931441698</v>
      </c>
      <c r="H14382">
        <v>641.41631551734895</v>
      </c>
      <c r="I14382">
        <v>1710.69897154827</v>
      </c>
    </row>
    <row r="14383" spans="1:9" x14ac:dyDescent="0.25">
      <c r="A14383" t="s">
        <v>95</v>
      </c>
      <c r="B14383">
        <v>2004</v>
      </c>
      <c r="C14383">
        <v>5</v>
      </c>
      <c r="D14383">
        <v>2535.8690265444202</v>
      </c>
      <c r="E14383">
        <v>6118.4848210746704</v>
      </c>
      <c r="F14383">
        <v>41.094911640556703</v>
      </c>
      <c r="G14383">
        <v>20.2707941023403</v>
      </c>
      <c r="H14383">
        <v>1082.3273575135499</v>
      </c>
      <c r="I14383">
        <v>2048.9584039956699</v>
      </c>
    </row>
    <row r="14384" spans="1:9" x14ac:dyDescent="0.25">
      <c r="A14384" t="s">
        <v>95</v>
      </c>
      <c r="B14384">
        <v>2004</v>
      </c>
      <c r="C14384">
        <v>6</v>
      </c>
      <c r="D14384">
        <v>2430.1317458902299</v>
      </c>
      <c r="E14384">
        <v>6237.2506400740103</v>
      </c>
      <c r="F14384">
        <v>90.097044285712798</v>
      </c>
      <c r="G14384">
        <v>45.368526793500699</v>
      </c>
      <c r="H14384">
        <v>1694.4439468380499</v>
      </c>
      <c r="I14384">
        <v>2139.2842787232598</v>
      </c>
    </row>
    <row r="14385" spans="1:9" x14ac:dyDescent="0.25">
      <c r="A14385" t="s">
        <v>95</v>
      </c>
      <c r="B14385">
        <v>2004</v>
      </c>
      <c r="C14385">
        <v>7</v>
      </c>
      <c r="D14385">
        <v>2337.1644182426498</v>
      </c>
      <c r="E14385">
        <v>5553.2326766371898</v>
      </c>
      <c r="F14385">
        <v>8.8850399186939004</v>
      </c>
      <c r="G14385">
        <v>5.0420682919273103</v>
      </c>
      <c r="H14385">
        <v>587.68127938101497</v>
      </c>
      <c r="I14385">
        <v>1706.74148415537</v>
      </c>
    </row>
    <row r="14386" spans="1:9" x14ac:dyDescent="0.25">
      <c r="A14386" t="s">
        <v>95</v>
      </c>
      <c r="B14386">
        <v>2004</v>
      </c>
      <c r="C14386">
        <v>8</v>
      </c>
      <c r="D14386">
        <v>1868.6765106780599</v>
      </c>
      <c r="E14386">
        <v>5675.7927760253897</v>
      </c>
      <c r="F14386">
        <v>25.5826802461272</v>
      </c>
      <c r="G14386">
        <v>13.751598304821499</v>
      </c>
      <c r="H14386">
        <v>624.07570679958803</v>
      </c>
      <c r="I14386">
        <v>1358.3577375304601</v>
      </c>
    </row>
    <row r="14387" spans="1:9" x14ac:dyDescent="0.25">
      <c r="A14387" t="s">
        <v>95</v>
      </c>
      <c r="B14387">
        <v>2004</v>
      </c>
      <c r="C14387">
        <v>9</v>
      </c>
      <c r="D14387">
        <v>1364.2039476805901</v>
      </c>
      <c r="E14387">
        <v>5671.25525678329</v>
      </c>
      <c r="F14387">
        <v>93.548976346731607</v>
      </c>
      <c r="G14387">
        <v>48.222707033080603</v>
      </c>
      <c r="H14387">
        <v>1189.6776195514001</v>
      </c>
      <c r="I14387">
        <v>929.23284269466399</v>
      </c>
    </row>
    <row r="14388" spans="1:9" x14ac:dyDescent="0.25">
      <c r="A14388" t="s">
        <v>95</v>
      </c>
      <c r="B14388">
        <v>2004</v>
      </c>
      <c r="C14388">
        <v>10</v>
      </c>
      <c r="D14388">
        <v>1113.6967283997301</v>
      </c>
      <c r="E14388">
        <v>6571.23069879593</v>
      </c>
      <c r="F14388">
        <v>237.683774202764</v>
      </c>
      <c r="G14388">
        <v>124.333957741727</v>
      </c>
      <c r="H14388">
        <v>824.75041230100601</v>
      </c>
      <c r="I14388">
        <v>925.16489644508295</v>
      </c>
    </row>
    <row r="14389" spans="1:9" x14ac:dyDescent="0.25">
      <c r="A14389" t="s">
        <v>95</v>
      </c>
      <c r="B14389">
        <v>2004</v>
      </c>
      <c r="C14389">
        <v>11</v>
      </c>
      <c r="D14389">
        <v>911.48636894142101</v>
      </c>
      <c r="E14389">
        <v>6762.3655409286503</v>
      </c>
      <c r="F14389">
        <v>428.16865211393298</v>
      </c>
      <c r="G14389">
        <v>223.49464314697099</v>
      </c>
      <c r="H14389">
        <v>1042.9196304356799</v>
      </c>
      <c r="I14389">
        <v>759.63253376513501</v>
      </c>
    </row>
    <row r="14390" spans="1:9" x14ac:dyDescent="0.25">
      <c r="A14390" t="s">
        <v>95</v>
      </c>
      <c r="B14390">
        <v>2004</v>
      </c>
      <c r="C14390">
        <v>12</v>
      </c>
      <c r="D14390">
        <v>914.36054891118897</v>
      </c>
      <c r="E14390">
        <v>7009.7520489099097</v>
      </c>
      <c r="F14390">
        <v>605.37606151193199</v>
      </c>
      <c r="G14390">
        <v>327.36060112884502</v>
      </c>
      <c r="H14390">
        <v>1411.15277847626</v>
      </c>
      <c r="I14390">
        <v>756.75695202404995</v>
      </c>
    </row>
    <row r="14391" spans="1:9" x14ac:dyDescent="0.25">
      <c r="A14391" t="s">
        <v>95</v>
      </c>
      <c r="B14391">
        <v>2005</v>
      </c>
      <c r="C14391">
        <v>1</v>
      </c>
      <c r="D14391">
        <v>1203.9140152723301</v>
      </c>
      <c r="E14391">
        <v>7132.50609397475</v>
      </c>
      <c r="F14391">
        <v>877.60692037963804</v>
      </c>
      <c r="G14391">
        <v>469.93497592667899</v>
      </c>
      <c r="H14391">
        <v>1648.9359545677401</v>
      </c>
      <c r="I14391">
        <v>930.12300979715303</v>
      </c>
    </row>
    <row r="14392" spans="1:9" x14ac:dyDescent="0.25">
      <c r="A14392" t="s">
        <v>95</v>
      </c>
      <c r="B14392">
        <v>2005</v>
      </c>
      <c r="C14392">
        <v>2</v>
      </c>
      <c r="D14392">
        <v>1179.4439918486601</v>
      </c>
      <c r="E14392">
        <v>7139.2758810676596</v>
      </c>
      <c r="F14392">
        <v>829.29226737321903</v>
      </c>
      <c r="G14392">
        <v>451.971488706066</v>
      </c>
      <c r="H14392">
        <v>1720.13800620602</v>
      </c>
      <c r="I14392">
        <v>903.03681914806396</v>
      </c>
    </row>
    <row r="14393" spans="1:9" x14ac:dyDescent="0.25">
      <c r="A14393" t="s">
        <v>95</v>
      </c>
      <c r="B14393">
        <v>2005</v>
      </c>
      <c r="C14393">
        <v>3</v>
      </c>
      <c r="D14393">
        <v>2023.5612185822299</v>
      </c>
      <c r="E14393">
        <v>6922.1232269331404</v>
      </c>
      <c r="F14393">
        <v>294.81240764687101</v>
      </c>
      <c r="G14393">
        <v>156.63057741265899</v>
      </c>
      <c r="H14393">
        <v>1001.00808665886</v>
      </c>
      <c r="I14393">
        <v>1553.14145392246</v>
      </c>
    </row>
    <row r="14394" spans="1:9" x14ac:dyDescent="0.25">
      <c r="A14394" t="s">
        <v>95</v>
      </c>
      <c r="B14394">
        <v>2005</v>
      </c>
      <c r="C14394">
        <v>4</v>
      </c>
      <c r="D14394">
        <v>2530.0922246129999</v>
      </c>
      <c r="E14394">
        <v>6311.6735788291999</v>
      </c>
      <c r="F14394">
        <v>26.8293555857888</v>
      </c>
      <c r="G14394">
        <v>13.2630963641177</v>
      </c>
      <c r="H14394">
        <v>569.72290856505401</v>
      </c>
      <c r="I14394">
        <v>1899.0960261451</v>
      </c>
    </row>
    <row r="14395" spans="1:9" x14ac:dyDescent="0.25">
      <c r="A14395" t="s">
        <v>95</v>
      </c>
      <c r="B14395">
        <v>2005</v>
      </c>
      <c r="C14395">
        <v>5</v>
      </c>
      <c r="D14395">
        <v>2781.5492937692302</v>
      </c>
      <c r="E14395">
        <v>5902.09243916786</v>
      </c>
      <c r="F14395">
        <v>52.885150462035902</v>
      </c>
      <c r="G14395">
        <v>26.088867576385699</v>
      </c>
      <c r="H14395">
        <v>1480.59124986599</v>
      </c>
      <c r="I14395">
        <v>2100.35897854721</v>
      </c>
    </row>
    <row r="14396" spans="1:9" x14ac:dyDescent="0.25">
      <c r="A14396" t="s">
        <v>95</v>
      </c>
      <c r="B14396">
        <v>2005</v>
      </c>
      <c r="C14396">
        <v>6</v>
      </c>
      <c r="D14396">
        <v>2552.1740972676498</v>
      </c>
      <c r="E14396">
        <v>5957.86202836128</v>
      </c>
      <c r="F14396">
        <v>150.03446945954201</v>
      </c>
      <c r="G14396">
        <v>76.368509165437004</v>
      </c>
      <c r="H14396">
        <v>988.78555731817198</v>
      </c>
      <c r="I14396">
        <v>2077.2454390655498</v>
      </c>
    </row>
    <row r="14397" spans="1:9" x14ac:dyDescent="0.25">
      <c r="A14397" t="s">
        <v>95</v>
      </c>
      <c r="B14397">
        <v>2005</v>
      </c>
      <c r="C14397">
        <v>7</v>
      </c>
      <c r="D14397">
        <v>2327.61259663193</v>
      </c>
      <c r="E14397">
        <v>5872.1851497491498</v>
      </c>
      <c r="F14397">
        <v>66.8186930567432</v>
      </c>
      <c r="G14397">
        <v>33.616189032792398</v>
      </c>
      <c r="H14397">
        <v>1455.3763743859899</v>
      </c>
      <c r="I14397">
        <v>1827.7142855289501</v>
      </c>
    </row>
    <row r="14398" spans="1:9" x14ac:dyDescent="0.25">
      <c r="A14398" t="s">
        <v>95</v>
      </c>
      <c r="B14398">
        <v>2005</v>
      </c>
      <c r="C14398">
        <v>8</v>
      </c>
      <c r="D14398">
        <v>1749.66932880339</v>
      </c>
      <c r="E14398">
        <v>6118.4531322332796</v>
      </c>
      <c r="F14398">
        <v>365.188243675075</v>
      </c>
      <c r="G14398">
        <v>183.895593085108</v>
      </c>
      <c r="H14398">
        <v>1849.3516709912101</v>
      </c>
      <c r="I14398">
        <v>1400.9703833997501</v>
      </c>
    </row>
    <row r="14399" spans="1:9" x14ac:dyDescent="0.25">
      <c r="A14399" t="s">
        <v>95</v>
      </c>
      <c r="B14399">
        <v>2005</v>
      </c>
      <c r="C14399">
        <v>9</v>
      </c>
      <c r="D14399">
        <v>1215.80369184183</v>
      </c>
      <c r="E14399">
        <v>6341.6504214074703</v>
      </c>
      <c r="F14399">
        <v>269.707592599647</v>
      </c>
      <c r="G14399">
        <v>138.49437115792401</v>
      </c>
      <c r="H14399">
        <v>997.31058803303699</v>
      </c>
      <c r="I14399">
        <v>990.45140114616402</v>
      </c>
    </row>
    <row r="14400" spans="1:9" x14ac:dyDescent="0.25">
      <c r="A14400" t="s">
        <v>95</v>
      </c>
      <c r="B14400">
        <v>2005</v>
      </c>
      <c r="C14400">
        <v>10</v>
      </c>
      <c r="D14400">
        <v>965.17895045921398</v>
      </c>
      <c r="E14400">
        <v>6797.9088308885202</v>
      </c>
      <c r="F14400">
        <v>241.15117296483899</v>
      </c>
      <c r="G14400">
        <v>127.198950117121</v>
      </c>
      <c r="H14400">
        <v>836.17952193185897</v>
      </c>
      <c r="I14400">
        <v>838.53542337496697</v>
      </c>
    </row>
    <row r="14401" spans="1:9" x14ac:dyDescent="0.25">
      <c r="A14401" t="s">
        <v>95</v>
      </c>
      <c r="B14401">
        <v>2005</v>
      </c>
      <c r="C14401">
        <v>11</v>
      </c>
      <c r="D14401">
        <v>887.59686755598898</v>
      </c>
      <c r="E14401">
        <v>6825.1395578717002</v>
      </c>
      <c r="F14401">
        <v>292.78485779242999</v>
      </c>
      <c r="G14401">
        <v>156.14068648713501</v>
      </c>
      <c r="H14401">
        <v>837.17912607708001</v>
      </c>
      <c r="I14401">
        <v>745.97252808260896</v>
      </c>
    </row>
    <row r="14402" spans="1:9" x14ac:dyDescent="0.25">
      <c r="A14402" t="s">
        <v>95</v>
      </c>
      <c r="B14402">
        <v>2005</v>
      </c>
      <c r="C14402">
        <v>12</v>
      </c>
      <c r="D14402">
        <v>868.76582313829499</v>
      </c>
      <c r="E14402">
        <v>7159.5900762799101</v>
      </c>
      <c r="F14402">
        <v>770.56406809925295</v>
      </c>
      <c r="G14402">
        <v>414.08998882403398</v>
      </c>
      <c r="H14402">
        <v>1454.72802063572</v>
      </c>
      <c r="I14402">
        <v>739.62163062185198</v>
      </c>
    </row>
    <row r="14403" spans="1:9" x14ac:dyDescent="0.25">
      <c r="A14403" t="s">
        <v>95</v>
      </c>
      <c r="B14403">
        <v>2006</v>
      </c>
      <c r="C14403">
        <v>1</v>
      </c>
      <c r="D14403">
        <v>1109.0351998666399</v>
      </c>
      <c r="E14403">
        <v>7166.1607701692201</v>
      </c>
      <c r="F14403">
        <v>517.33860361534096</v>
      </c>
      <c r="G14403">
        <v>279.69389710418397</v>
      </c>
      <c r="H14403">
        <v>929.49474138266601</v>
      </c>
      <c r="I14403">
        <v>865.01623507325201</v>
      </c>
    </row>
    <row r="14404" spans="1:9" x14ac:dyDescent="0.25">
      <c r="A14404" t="s">
        <v>95</v>
      </c>
      <c r="B14404">
        <v>2006</v>
      </c>
      <c r="C14404">
        <v>2</v>
      </c>
      <c r="D14404">
        <v>1362.5450522502499</v>
      </c>
      <c r="E14404">
        <v>7078.3260941798499</v>
      </c>
      <c r="F14404">
        <v>706.21132448916399</v>
      </c>
      <c r="G14404">
        <v>384.91827472743802</v>
      </c>
      <c r="H14404">
        <v>1673.02991097328</v>
      </c>
      <c r="I14404">
        <v>1019.6344983725</v>
      </c>
    </row>
    <row r="14405" spans="1:9" x14ac:dyDescent="0.25">
      <c r="A14405" t="s">
        <v>95</v>
      </c>
      <c r="B14405">
        <v>2006</v>
      </c>
      <c r="C14405">
        <v>3</v>
      </c>
      <c r="D14405">
        <v>1996.0468487467499</v>
      </c>
      <c r="E14405">
        <v>7070.2267892439304</v>
      </c>
      <c r="F14405">
        <v>566.958945196066</v>
      </c>
      <c r="G14405">
        <v>305.35899627490102</v>
      </c>
      <c r="H14405">
        <v>1491.6277889958801</v>
      </c>
      <c r="I14405">
        <v>1572.24542728594</v>
      </c>
    </row>
    <row r="14406" spans="1:9" x14ac:dyDescent="0.25">
      <c r="A14406" t="s">
        <v>95</v>
      </c>
      <c r="B14406">
        <v>2006</v>
      </c>
      <c r="C14406">
        <v>4</v>
      </c>
      <c r="D14406">
        <v>2383.0073395371301</v>
      </c>
      <c r="E14406">
        <v>6631.9563950080801</v>
      </c>
      <c r="F14406">
        <v>46.171215333846497</v>
      </c>
      <c r="G14406">
        <v>23.756746955845699</v>
      </c>
      <c r="H14406">
        <v>867.59390018388694</v>
      </c>
      <c r="I14406">
        <v>1936.82075514492</v>
      </c>
    </row>
    <row r="14407" spans="1:9" x14ac:dyDescent="0.25">
      <c r="A14407" t="s">
        <v>95</v>
      </c>
      <c r="B14407">
        <v>2006</v>
      </c>
      <c r="C14407">
        <v>5</v>
      </c>
      <c r="D14407">
        <v>2947.5960281892799</v>
      </c>
      <c r="E14407">
        <v>6053.0030562049897</v>
      </c>
      <c r="F14407">
        <v>19.609862768222399</v>
      </c>
      <c r="G14407">
        <v>10.1258791271588</v>
      </c>
      <c r="H14407">
        <v>745.79109752195404</v>
      </c>
      <c r="I14407">
        <v>2328.23918863785</v>
      </c>
    </row>
    <row r="14408" spans="1:9" x14ac:dyDescent="0.25">
      <c r="A14408" t="s">
        <v>95</v>
      </c>
      <c r="B14408">
        <v>2006</v>
      </c>
      <c r="C14408">
        <v>6</v>
      </c>
      <c r="D14408">
        <v>2671.4535180407302</v>
      </c>
      <c r="E14408">
        <v>5941.6349876601398</v>
      </c>
      <c r="F14408">
        <v>86.071461759443295</v>
      </c>
      <c r="G14408">
        <v>42.538619242373002</v>
      </c>
      <c r="H14408">
        <v>1822.40226562681</v>
      </c>
      <c r="I14408">
        <v>2148.0339646648799</v>
      </c>
    </row>
    <row r="14409" spans="1:9" x14ac:dyDescent="0.25">
      <c r="A14409" t="s">
        <v>95</v>
      </c>
      <c r="B14409">
        <v>2006</v>
      </c>
      <c r="C14409">
        <v>7</v>
      </c>
      <c r="D14409">
        <v>2420.26255509373</v>
      </c>
      <c r="E14409">
        <v>5763.83766087188</v>
      </c>
      <c r="F14409">
        <v>18.214052289548501</v>
      </c>
      <c r="G14409">
        <v>9.8070034459953792</v>
      </c>
      <c r="H14409">
        <v>1033.6547251832301</v>
      </c>
      <c r="I14409">
        <v>1852.70907740402</v>
      </c>
    </row>
    <row r="14410" spans="1:9" x14ac:dyDescent="0.25">
      <c r="A14410" t="s">
        <v>95</v>
      </c>
      <c r="B14410">
        <v>2006</v>
      </c>
      <c r="C14410">
        <v>8</v>
      </c>
      <c r="D14410">
        <v>2096.6246968803798</v>
      </c>
      <c r="E14410">
        <v>5578.7259631602401</v>
      </c>
      <c r="F14410">
        <v>68.400678035900597</v>
      </c>
      <c r="G14410">
        <v>34.477013631612401</v>
      </c>
      <c r="H14410">
        <v>961.08488933582805</v>
      </c>
      <c r="I14410">
        <v>1445.7924631979199</v>
      </c>
    </row>
    <row r="14411" spans="1:9" x14ac:dyDescent="0.25">
      <c r="A14411" t="s">
        <v>95</v>
      </c>
      <c r="B14411">
        <v>2006</v>
      </c>
      <c r="C14411">
        <v>9</v>
      </c>
      <c r="D14411">
        <v>1294.7041296515599</v>
      </c>
      <c r="E14411">
        <v>5707.3587755204799</v>
      </c>
      <c r="F14411">
        <v>73.639131453744795</v>
      </c>
      <c r="G14411">
        <v>37.051759406921001</v>
      </c>
      <c r="H14411">
        <v>699.18837220031799</v>
      </c>
      <c r="I14411">
        <v>891.08400690808298</v>
      </c>
    </row>
    <row r="14412" spans="1:9" x14ac:dyDescent="0.25">
      <c r="A14412" t="s">
        <v>95</v>
      </c>
      <c r="B14412">
        <v>2006</v>
      </c>
      <c r="C14412">
        <v>10</v>
      </c>
      <c r="D14412">
        <v>1040.75510829008</v>
      </c>
      <c r="E14412">
        <v>6644.8892220442203</v>
      </c>
      <c r="F14412">
        <v>351.96061135375498</v>
      </c>
      <c r="G14412">
        <v>184.34484213653599</v>
      </c>
      <c r="H14412">
        <v>1532.4772412472901</v>
      </c>
      <c r="I14412">
        <v>873.05787751552498</v>
      </c>
    </row>
    <row r="14413" spans="1:9" x14ac:dyDescent="0.25">
      <c r="A14413" t="s">
        <v>95</v>
      </c>
      <c r="B14413">
        <v>2006</v>
      </c>
      <c r="C14413">
        <v>11</v>
      </c>
      <c r="D14413">
        <v>910.75873328996602</v>
      </c>
      <c r="E14413">
        <v>6942.1707216268996</v>
      </c>
      <c r="F14413">
        <v>477.895866869141</v>
      </c>
      <c r="G14413">
        <v>253.27332977351699</v>
      </c>
      <c r="H14413">
        <v>1098.10876774035</v>
      </c>
      <c r="I14413">
        <v>778.040005125113</v>
      </c>
    </row>
    <row r="14414" spans="1:9" x14ac:dyDescent="0.25">
      <c r="A14414" t="s">
        <v>95</v>
      </c>
      <c r="B14414">
        <v>2006</v>
      </c>
      <c r="C14414">
        <v>12</v>
      </c>
      <c r="D14414">
        <v>914.640025891704</v>
      </c>
      <c r="E14414">
        <v>7098.5399855657897</v>
      </c>
      <c r="F14414">
        <v>252.11137500301001</v>
      </c>
      <c r="G14414">
        <v>135.72618900707101</v>
      </c>
      <c r="H14414">
        <v>572.77058590668696</v>
      </c>
      <c r="I14414">
        <v>765.51261765195795</v>
      </c>
    </row>
    <row r="14415" spans="1:9" x14ac:dyDescent="0.25">
      <c r="A14415" t="s">
        <v>95</v>
      </c>
      <c r="B14415">
        <v>2007</v>
      </c>
      <c r="C14415">
        <v>1</v>
      </c>
      <c r="D14415">
        <v>1520.60029284149</v>
      </c>
      <c r="E14415">
        <v>7058.8046445959399</v>
      </c>
      <c r="F14415">
        <v>410.74286404967501</v>
      </c>
      <c r="G14415">
        <v>217.28021837699299</v>
      </c>
      <c r="H14415">
        <v>1149.66254698898</v>
      </c>
      <c r="I14415">
        <v>1140.6843630823901</v>
      </c>
    </row>
    <row r="14416" spans="1:9" x14ac:dyDescent="0.25">
      <c r="A14416" t="s">
        <v>95</v>
      </c>
      <c r="B14416">
        <v>2007</v>
      </c>
      <c r="C14416">
        <v>2</v>
      </c>
      <c r="D14416">
        <v>1442.8163779960801</v>
      </c>
      <c r="E14416">
        <v>7050.4318908995101</v>
      </c>
      <c r="F14416">
        <v>189.39717727961801</v>
      </c>
      <c r="G14416">
        <v>96.204238908720598</v>
      </c>
      <c r="H14416">
        <v>634.42002423172005</v>
      </c>
      <c r="I14416">
        <v>1069.16384689135</v>
      </c>
    </row>
    <row r="14417" spans="1:9" x14ac:dyDescent="0.25">
      <c r="A14417" t="s">
        <v>95</v>
      </c>
      <c r="B14417">
        <v>2007</v>
      </c>
      <c r="C14417">
        <v>3</v>
      </c>
      <c r="D14417">
        <v>2151.3191489795699</v>
      </c>
      <c r="E14417">
        <v>6873.53359030091</v>
      </c>
      <c r="F14417">
        <v>267.94037421748197</v>
      </c>
      <c r="G14417">
        <v>145.58762112737301</v>
      </c>
      <c r="H14417">
        <v>1281.8778848979</v>
      </c>
      <c r="I14417">
        <v>1617.07673112989</v>
      </c>
    </row>
    <row r="14418" spans="1:9" x14ac:dyDescent="0.25">
      <c r="A14418" t="s">
        <v>95</v>
      </c>
      <c r="B14418">
        <v>2007</v>
      </c>
      <c r="C14418">
        <v>4</v>
      </c>
      <c r="D14418">
        <v>2764.7481321311998</v>
      </c>
      <c r="E14418">
        <v>6623.8437946556096</v>
      </c>
      <c r="F14418">
        <v>613.64504187511204</v>
      </c>
      <c r="G14418">
        <v>332.08027338290202</v>
      </c>
      <c r="H14418">
        <v>2287.1208038027098</v>
      </c>
      <c r="I14418">
        <v>2226.3484251067298</v>
      </c>
    </row>
    <row r="14419" spans="1:9" x14ac:dyDescent="0.25">
      <c r="A14419" t="s">
        <v>95</v>
      </c>
      <c r="B14419">
        <v>2007</v>
      </c>
      <c r="C14419">
        <v>5</v>
      </c>
      <c r="D14419">
        <v>2835.9749567080298</v>
      </c>
      <c r="E14419">
        <v>6389.6504731237801</v>
      </c>
      <c r="F14419">
        <v>187.32667783773999</v>
      </c>
      <c r="G14419">
        <v>97.116919901093397</v>
      </c>
      <c r="H14419">
        <v>2160.59527180435</v>
      </c>
      <c r="I14419">
        <v>2386.9347694717799</v>
      </c>
    </row>
    <row r="14420" spans="1:9" x14ac:dyDescent="0.25">
      <c r="A14420" t="s">
        <v>95</v>
      </c>
      <c r="B14420">
        <v>2007</v>
      </c>
      <c r="C14420">
        <v>6</v>
      </c>
      <c r="D14420">
        <v>2922.5242229882101</v>
      </c>
      <c r="E14420">
        <v>6398.9195899609504</v>
      </c>
      <c r="F14420">
        <v>97.299022871786306</v>
      </c>
      <c r="G14420">
        <v>48.7801545093388</v>
      </c>
      <c r="H14420">
        <v>1030.67400778568</v>
      </c>
      <c r="I14420">
        <v>2627.12400883072</v>
      </c>
    </row>
    <row r="14421" spans="1:9" x14ac:dyDescent="0.25">
      <c r="A14421" t="s">
        <v>95</v>
      </c>
      <c r="B14421">
        <v>2007</v>
      </c>
      <c r="C14421">
        <v>7</v>
      </c>
      <c r="D14421">
        <v>3015.52384303799</v>
      </c>
      <c r="E14421">
        <v>5102.0865859196501</v>
      </c>
      <c r="F14421">
        <v>9.9601503902807895</v>
      </c>
      <c r="G14421">
        <v>5.5463258681061802</v>
      </c>
      <c r="H14421">
        <v>142.01726381652901</v>
      </c>
      <c r="I14421">
        <v>1817.92393554054</v>
      </c>
    </row>
    <row r="14422" spans="1:9" x14ac:dyDescent="0.25">
      <c r="A14422" t="s">
        <v>95</v>
      </c>
      <c r="B14422">
        <v>2007</v>
      </c>
      <c r="C14422">
        <v>8</v>
      </c>
      <c r="D14422">
        <v>2105.4716396679401</v>
      </c>
      <c r="E14422">
        <v>5746.44122779389</v>
      </c>
      <c r="F14422">
        <v>55.900721268716801</v>
      </c>
      <c r="G14422">
        <v>28.562576118070901</v>
      </c>
      <c r="H14422">
        <v>1714.46288944916</v>
      </c>
      <c r="I14422">
        <v>1539.2700708161201</v>
      </c>
    </row>
    <row r="14423" spans="1:9" x14ac:dyDescent="0.25">
      <c r="A14423" t="s">
        <v>95</v>
      </c>
      <c r="B14423">
        <v>2007</v>
      </c>
      <c r="C14423">
        <v>9</v>
      </c>
      <c r="D14423">
        <v>1263.8095609925099</v>
      </c>
      <c r="E14423">
        <v>6241.8640409906002</v>
      </c>
      <c r="F14423">
        <v>95.549689917184807</v>
      </c>
      <c r="G14423">
        <v>49.276025013111997</v>
      </c>
      <c r="H14423">
        <v>1264.85290101789</v>
      </c>
      <c r="I14423">
        <v>1006.1231969244</v>
      </c>
    </row>
    <row r="14424" spans="1:9" x14ac:dyDescent="0.25">
      <c r="A14424" t="s">
        <v>95</v>
      </c>
      <c r="B14424">
        <v>2007</v>
      </c>
      <c r="C14424">
        <v>10</v>
      </c>
      <c r="D14424">
        <v>980.53394488510196</v>
      </c>
      <c r="E14424">
        <v>6601.2644708462603</v>
      </c>
      <c r="F14424">
        <v>634.27771163828095</v>
      </c>
      <c r="G14424">
        <v>333.767158029629</v>
      </c>
      <c r="H14424">
        <v>1963.3827150260199</v>
      </c>
      <c r="I14424">
        <v>812.85532108473706</v>
      </c>
    </row>
    <row r="14425" spans="1:9" x14ac:dyDescent="0.25">
      <c r="A14425" t="s">
        <v>95</v>
      </c>
      <c r="B14425">
        <v>2007</v>
      </c>
      <c r="C14425">
        <v>11</v>
      </c>
      <c r="D14425">
        <v>759.949551627961</v>
      </c>
      <c r="E14425">
        <v>7124.1053898113996</v>
      </c>
      <c r="F14425">
        <v>1278.50634335627</v>
      </c>
      <c r="G14425">
        <v>689.77975356665502</v>
      </c>
      <c r="H14425">
        <v>2438.1341640165001</v>
      </c>
      <c r="I14425">
        <v>679.23262458179499</v>
      </c>
    </row>
    <row r="14426" spans="1:9" x14ac:dyDescent="0.25">
      <c r="A14426" t="s">
        <v>95</v>
      </c>
      <c r="B14426">
        <v>2007</v>
      </c>
      <c r="C14426">
        <v>12</v>
      </c>
      <c r="D14426">
        <v>825.91448316894503</v>
      </c>
      <c r="E14426">
        <v>7164.2135669113204</v>
      </c>
      <c r="F14426">
        <v>474.92943580681799</v>
      </c>
      <c r="G14426">
        <v>257.767431870319</v>
      </c>
      <c r="H14426">
        <v>779.56861096701596</v>
      </c>
      <c r="I14426">
        <v>707.12873993802998</v>
      </c>
    </row>
    <row r="14427" spans="1:9" x14ac:dyDescent="0.25">
      <c r="A14427" t="s">
        <v>95</v>
      </c>
      <c r="B14427">
        <v>2008</v>
      </c>
      <c r="C14427">
        <v>1</v>
      </c>
      <c r="D14427">
        <v>1152.38521408067</v>
      </c>
      <c r="E14427">
        <v>7149.3753149726899</v>
      </c>
      <c r="F14427">
        <v>283.655985341291</v>
      </c>
      <c r="G14427">
        <v>153.095830794688</v>
      </c>
      <c r="H14427">
        <v>579.73176395274197</v>
      </c>
      <c r="I14427">
        <v>892.58602201718395</v>
      </c>
    </row>
    <row r="14428" spans="1:9" x14ac:dyDescent="0.25">
      <c r="A14428" t="s">
        <v>95</v>
      </c>
      <c r="B14428">
        <v>2008</v>
      </c>
      <c r="C14428">
        <v>2</v>
      </c>
      <c r="D14428">
        <v>1729.83380042769</v>
      </c>
      <c r="E14428">
        <v>6921.07039910598</v>
      </c>
      <c r="F14428">
        <v>26.871206610409001</v>
      </c>
      <c r="G14428">
        <v>13.9743074706907</v>
      </c>
      <c r="H14428">
        <v>58.9125163647658</v>
      </c>
      <c r="I14428">
        <v>1239.90942913553</v>
      </c>
    </row>
    <row r="14429" spans="1:9" x14ac:dyDescent="0.25">
      <c r="A14429" t="s">
        <v>95</v>
      </c>
      <c r="B14429">
        <v>2008</v>
      </c>
      <c r="C14429">
        <v>3</v>
      </c>
      <c r="D14429">
        <v>2270.3684963131</v>
      </c>
      <c r="E14429">
        <v>6556.08756183487</v>
      </c>
      <c r="F14429">
        <v>73.820657051866903</v>
      </c>
      <c r="G14429">
        <v>37.001256917832897</v>
      </c>
      <c r="H14429">
        <v>903.12186275131205</v>
      </c>
      <c r="I14429">
        <v>1601.85262702864</v>
      </c>
    </row>
    <row r="14430" spans="1:9" x14ac:dyDescent="0.25">
      <c r="A14430" t="s">
        <v>95</v>
      </c>
      <c r="B14430">
        <v>2008</v>
      </c>
      <c r="C14430">
        <v>4</v>
      </c>
      <c r="D14430">
        <v>2358.0982255521799</v>
      </c>
      <c r="E14430">
        <v>6713.3530613832099</v>
      </c>
      <c r="F14430">
        <v>326.41237451414798</v>
      </c>
      <c r="G14430">
        <v>168.84776313658301</v>
      </c>
      <c r="H14430">
        <v>1857.6253036803801</v>
      </c>
      <c r="I14430">
        <v>1946.1181269948199</v>
      </c>
    </row>
    <row r="14431" spans="1:9" x14ac:dyDescent="0.25">
      <c r="A14431" t="s">
        <v>95</v>
      </c>
      <c r="B14431">
        <v>2008</v>
      </c>
      <c r="C14431">
        <v>5</v>
      </c>
      <c r="D14431">
        <v>2891.0682033026501</v>
      </c>
      <c r="E14431">
        <v>6297.5007685702503</v>
      </c>
      <c r="F14431">
        <v>20.017145981544001</v>
      </c>
      <c r="G14431">
        <v>10.209609271418</v>
      </c>
      <c r="H14431">
        <v>964.454686084184</v>
      </c>
      <c r="I14431">
        <v>2431.4908959365398</v>
      </c>
    </row>
    <row r="14432" spans="1:9" x14ac:dyDescent="0.25">
      <c r="A14432" t="s">
        <v>95</v>
      </c>
      <c r="B14432">
        <v>2008</v>
      </c>
      <c r="C14432">
        <v>6</v>
      </c>
      <c r="D14432">
        <v>2775.74300975494</v>
      </c>
      <c r="E14432">
        <v>5775.3911110074596</v>
      </c>
      <c r="F14432">
        <v>16.2355640333626</v>
      </c>
      <c r="G14432">
        <v>8.7314618174061494</v>
      </c>
      <c r="H14432">
        <v>952.10142702604401</v>
      </c>
      <c r="I14432">
        <v>2148.1695962745298</v>
      </c>
    </row>
    <row r="14433" spans="1:9" x14ac:dyDescent="0.25">
      <c r="A14433" t="s">
        <v>95</v>
      </c>
      <c r="B14433">
        <v>2008</v>
      </c>
      <c r="C14433">
        <v>7</v>
      </c>
      <c r="D14433">
        <v>2574.9573434020199</v>
      </c>
      <c r="E14433">
        <v>5467.1968806094401</v>
      </c>
      <c r="F14433">
        <v>184.526134872711</v>
      </c>
      <c r="G14433">
        <v>95.581612626964201</v>
      </c>
      <c r="H14433">
        <v>1982.33838914847</v>
      </c>
      <c r="I14433">
        <v>1764.79427036835</v>
      </c>
    </row>
    <row r="14434" spans="1:9" x14ac:dyDescent="0.25">
      <c r="A14434" t="s">
        <v>95</v>
      </c>
      <c r="B14434">
        <v>2008</v>
      </c>
      <c r="C14434">
        <v>8</v>
      </c>
      <c r="D14434">
        <v>2200.4212547829402</v>
      </c>
      <c r="E14434">
        <v>5542.1387218838399</v>
      </c>
      <c r="F14434">
        <v>11.856540241328799</v>
      </c>
      <c r="G14434">
        <v>6.5748786469181502</v>
      </c>
      <c r="H14434">
        <v>151.80220798175301</v>
      </c>
      <c r="I14434">
        <v>1525.98569747591</v>
      </c>
    </row>
    <row r="14435" spans="1:9" x14ac:dyDescent="0.25">
      <c r="A14435" t="s">
        <v>95</v>
      </c>
      <c r="B14435">
        <v>2008</v>
      </c>
      <c r="C14435">
        <v>9</v>
      </c>
      <c r="D14435">
        <v>1264.62103345131</v>
      </c>
      <c r="E14435">
        <v>5645.51575788223</v>
      </c>
      <c r="F14435">
        <v>148.334948376347</v>
      </c>
      <c r="G14435">
        <v>77.244500065458993</v>
      </c>
      <c r="H14435">
        <v>1471.3285827319301</v>
      </c>
      <c r="I14435">
        <v>818.365480525875</v>
      </c>
    </row>
    <row r="14436" spans="1:9" x14ac:dyDescent="0.25">
      <c r="A14436" t="s">
        <v>95</v>
      </c>
      <c r="B14436">
        <v>2008</v>
      </c>
      <c r="C14436">
        <v>10</v>
      </c>
      <c r="D14436">
        <v>1148.1165819097901</v>
      </c>
      <c r="E14436">
        <v>6439.4193450579796</v>
      </c>
      <c r="F14436">
        <v>201.46010711018999</v>
      </c>
      <c r="G14436">
        <v>103.946000529605</v>
      </c>
      <c r="H14436">
        <v>583.05492644845901</v>
      </c>
      <c r="I14436">
        <v>936.37560291705199</v>
      </c>
    </row>
    <row r="14437" spans="1:9" x14ac:dyDescent="0.25">
      <c r="A14437" t="s">
        <v>95</v>
      </c>
      <c r="B14437">
        <v>2008</v>
      </c>
      <c r="C14437">
        <v>11</v>
      </c>
      <c r="D14437">
        <v>910.06176798046101</v>
      </c>
      <c r="E14437">
        <v>6481.9052519050601</v>
      </c>
      <c r="F14437">
        <v>54.182244259483802</v>
      </c>
      <c r="G14437">
        <v>28.669897402186301</v>
      </c>
      <c r="H14437">
        <v>451.29027043169498</v>
      </c>
      <c r="I14437">
        <v>722.15386692029904</v>
      </c>
    </row>
    <row r="14438" spans="1:9" x14ac:dyDescent="0.25">
      <c r="A14438" t="s">
        <v>95</v>
      </c>
      <c r="B14438">
        <v>2008</v>
      </c>
      <c r="C14438">
        <v>12</v>
      </c>
      <c r="D14438">
        <v>880.61189146266997</v>
      </c>
      <c r="E14438">
        <v>6945.3991656381204</v>
      </c>
      <c r="F14438">
        <v>572.25478038906999</v>
      </c>
      <c r="G14438">
        <v>300.26754013575299</v>
      </c>
      <c r="H14438">
        <v>1364.94382316578</v>
      </c>
      <c r="I14438">
        <v>723.529068865147</v>
      </c>
    </row>
    <row r="14439" spans="1:9" x14ac:dyDescent="0.25">
      <c r="A14439" t="s">
        <v>95</v>
      </c>
      <c r="B14439">
        <v>2009</v>
      </c>
      <c r="C14439">
        <v>1</v>
      </c>
      <c r="D14439">
        <v>1071.4163376707099</v>
      </c>
      <c r="E14439">
        <v>7154.1065976129203</v>
      </c>
      <c r="F14439">
        <v>1173.39598920551</v>
      </c>
      <c r="G14439">
        <v>633.88189358840896</v>
      </c>
      <c r="H14439">
        <v>2227.5002492897402</v>
      </c>
      <c r="I14439">
        <v>839.14032629901897</v>
      </c>
    </row>
    <row r="14440" spans="1:9" x14ac:dyDescent="0.25">
      <c r="A14440" t="s">
        <v>95</v>
      </c>
      <c r="B14440">
        <v>2009</v>
      </c>
      <c r="C14440">
        <v>2</v>
      </c>
      <c r="D14440">
        <v>1228.7716818614599</v>
      </c>
      <c r="E14440">
        <v>7131.0922374708598</v>
      </c>
      <c r="F14440">
        <v>229.192636020988</v>
      </c>
      <c r="G14440">
        <v>119.48976165759601</v>
      </c>
      <c r="H14440">
        <v>619.84266482183398</v>
      </c>
      <c r="I14440">
        <v>935.73607815882701</v>
      </c>
    </row>
    <row r="14441" spans="1:9" x14ac:dyDescent="0.25">
      <c r="A14441" t="s">
        <v>95</v>
      </c>
      <c r="B14441">
        <v>2009</v>
      </c>
      <c r="C14441">
        <v>3</v>
      </c>
      <c r="D14441">
        <v>1839.7807096725401</v>
      </c>
      <c r="E14441">
        <v>7085.5364000627096</v>
      </c>
      <c r="F14441">
        <v>594.28531143999896</v>
      </c>
      <c r="G14441">
        <v>314.78766956187502</v>
      </c>
      <c r="H14441">
        <v>1643.4851309078999</v>
      </c>
      <c r="I14441">
        <v>1461.12505984308</v>
      </c>
    </row>
    <row r="14442" spans="1:9" x14ac:dyDescent="0.25">
      <c r="A14442" t="s">
        <v>95</v>
      </c>
      <c r="B14442">
        <v>2009</v>
      </c>
      <c r="C14442">
        <v>4</v>
      </c>
      <c r="D14442">
        <v>2475.4103558736001</v>
      </c>
      <c r="E14442">
        <v>6613.7675915592899</v>
      </c>
      <c r="F14442">
        <v>36.570407748531103</v>
      </c>
      <c r="G14442">
        <v>18.664881868512801</v>
      </c>
      <c r="H14442">
        <v>968.433485068236</v>
      </c>
      <c r="I14442">
        <v>1995.3957790918</v>
      </c>
    </row>
    <row r="14443" spans="1:9" x14ac:dyDescent="0.25">
      <c r="A14443" t="s">
        <v>95</v>
      </c>
      <c r="B14443">
        <v>2009</v>
      </c>
      <c r="C14443">
        <v>5</v>
      </c>
      <c r="D14443">
        <v>2986.3015767083798</v>
      </c>
      <c r="E14443">
        <v>6214.84669347824</v>
      </c>
      <c r="F14443">
        <v>51.371063565230699</v>
      </c>
      <c r="G14443">
        <v>25.786298610324401</v>
      </c>
      <c r="H14443">
        <v>1196.9488834538799</v>
      </c>
      <c r="I14443">
        <v>2438.7938261342201</v>
      </c>
    </row>
    <row r="14444" spans="1:9" x14ac:dyDescent="0.25">
      <c r="A14444" t="s">
        <v>95</v>
      </c>
      <c r="B14444">
        <v>2009</v>
      </c>
      <c r="C14444">
        <v>6</v>
      </c>
      <c r="D14444">
        <v>2776.3336277076401</v>
      </c>
      <c r="E14444">
        <v>5678.76955303253</v>
      </c>
      <c r="F14444">
        <v>10.7509899039835</v>
      </c>
      <c r="G14444">
        <v>6.2899748687418899</v>
      </c>
      <c r="H14444">
        <v>1300.8336882531801</v>
      </c>
      <c r="I14444">
        <v>2087.7107034421201</v>
      </c>
    </row>
    <row r="14445" spans="1:9" x14ac:dyDescent="0.25">
      <c r="A14445" t="s">
        <v>95</v>
      </c>
      <c r="B14445">
        <v>2009</v>
      </c>
      <c r="C14445">
        <v>7</v>
      </c>
      <c r="D14445">
        <v>2558.7783528746399</v>
      </c>
      <c r="E14445">
        <v>5745.2643173103397</v>
      </c>
      <c r="F14445">
        <v>112.727145682189</v>
      </c>
      <c r="G14445">
        <v>55.2692667157351</v>
      </c>
      <c r="H14445">
        <v>805.61178925745605</v>
      </c>
      <c r="I14445">
        <v>1961.35737142416</v>
      </c>
    </row>
    <row r="14446" spans="1:9" x14ac:dyDescent="0.25">
      <c r="A14446" t="s">
        <v>95</v>
      </c>
      <c r="B14446">
        <v>2009</v>
      </c>
      <c r="C14446">
        <v>8</v>
      </c>
      <c r="D14446">
        <v>1906.8692255463</v>
      </c>
      <c r="E14446">
        <v>5667.8829976016204</v>
      </c>
      <c r="F14446">
        <v>49.236751450339</v>
      </c>
      <c r="G14446">
        <v>25.495080729477799</v>
      </c>
      <c r="H14446">
        <v>1105.0320344788299</v>
      </c>
      <c r="I14446">
        <v>1347.4606685029</v>
      </c>
    </row>
    <row r="14447" spans="1:9" x14ac:dyDescent="0.25">
      <c r="A14447" t="s">
        <v>95</v>
      </c>
      <c r="B14447">
        <v>2009</v>
      </c>
      <c r="C14447">
        <v>9</v>
      </c>
      <c r="D14447">
        <v>1242.67829098066</v>
      </c>
      <c r="E14447">
        <v>6062.5006458541902</v>
      </c>
      <c r="F14447">
        <v>115.401954524354</v>
      </c>
      <c r="G14447">
        <v>59.432691121341101</v>
      </c>
      <c r="H14447">
        <v>848.19990909640296</v>
      </c>
      <c r="I14447">
        <v>946.54150773029301</v>
      </c>
    </row>
    <row r="14448" spans="1:9" x14ac:dyDescent="0.25">
      <c r="A14448" t="s">
        <v>95</v>
      </c>
      <c r="B14448">
        <v>2009</v>
      </c>
      <c r="C14448">
        <v>10</v>
      </c>
      <c r="D14448">
        <v>1030.6381661427899</v>
      </c>
      <c r="E14448">
        <v>6625.0061850877401</v>
      </c>
      <c r="F14448">
        <v>299.69780239829902</v>
      </c>
      <c r="G14448">
        <v>155.56910913359499</v>
      </c>
      <c r="H14448">
        <v>1385.7801219191001</v>
      </c>
      <c r="I14448">
        <v>859.56615849251796</v>
      </c>
    </row>
    <row r="14449" spans="1:9" x14ac:dyDescent="0.25">
      <c r="A14449" t="s">
        <v>95</v>
      </c>
      <c r="B14449">
        <v>2009</v>
      </c>
      <c r="C14449">
        <v>11</v>
      </c>
      <c r="D14449">
        <v>1087.8489097873801</v>
      </c>
      <c r="E14449">
        <v>6964.83579692887</v>
      </c>
      <c r="F14449">
        <v>328.00650808604098</v>
      </c>
      <c r="G14449">
        <v>173.27438470029401</v>
      </c>
      <c r="H14449">
        <v>757.19433378765996</v>
      </c>
      <c r="I14449">
        <v>921.82611469577796</v>
      </c>
    </row>
    <row r="14450" spans="1:9" x14ac:dyDescent="0.25">
      <c r="A14450" t="s">
        <v>95</v>
      </c>
      <c r="B14450">
        <v>2009</v>
      </c>
      <c r="C14450">
        <v>12</v>
      </c>
      <c r="D14450">
        <v>956.12213360761496</v>
      </c>
      <c r="E14450">
        <v>7103.1685527384898</v>
      </c>
      <c r="F14450">
        <v>921.41935029355102</v>
      </c>
      <c r="G14450">
        <v>499.74012852176298</v>
      </c>
      <c r="H14450">
        <v>1987.0416763533401</v>
      </c>
      <c r="I14450">
        <v>798.547119008045</v>
      </c>
    </row>
    <row r="14451" spans="1:9" x14ac:dyDescent="0.25">
      <c r="A14451" t="s">
        <v>95</v>
      </c>
      <c r="B14451">
        <v>2010</v>
      </c>
      <c r="C14451">
        <v>1</v>
      </c>
      <c r="D14451">
        <v>1033.6377206725799</v>
      </c>
      <c r="E14451">
        <v>7188.6767405891396</v>
      </c>
      <c r="F14451">
        <v>334.79206111983598</v>
      </c>
      <c r="G14451">
        <v>178.90861001757401</v>
      </c>
      <c r="H14451">
        <v>678.58549127438596</v>
      </c>
      <c r="I14451">
        <v>817.002405350657</v>
      </c>
    </row>
    <row r="14452" spans="1:9" x14ac:dyDescent="0.25">
      <c r="A14452" t="s">
        <v>95</v>
      </c>
      <c r="B14452">
        <v>2010</v>
      </c>
      <c r="C14452">
        <v>2</v>
      </c>
      <c r="D14452">
        <v>1367.0713523530601</v>
      </c>
      <c r="E14452">
        <v>7138.0283142746002</v>
      </c>
      <c r="F14452">
        <v>1023.53997855799</v>
      </c>
      <c r="G14452">
        <v>555.60908971497497</v>
      </c>
      <c r="H14452">
        <v>2160.5994640829899</v>
      </c>
      <c r="I14452">
        <v>1036.0245397077899</v>
      </c>
    </row>
    <row r="14453" spans="1:9" x14ac:dyDescent="0.25">
      <c r="A14453" t="s">
        <v>95</v>
      </c>
      <c r="B14453">
        <v>2010</v>
      </c>
      <c r="C14453">
        <v>3</v>
      </c>
      <c r="D14453">
        <v>2042.3570382701901</v>
      </c>
      <c r="E14453">
        <v>6994.5312345942702</v>
      </c>
      <c r="F14453">
        <v>453.75564717606801</v>
      </c>
      <c r="G14453">
        <v>241.665106504253</v>
      </c>
      <c r="H14453">
        <v>1236.6413153180099</v>
      </c>
      <c r="I14453">
        <v>1585.0103597308901</v>
      </c>
    </row>
    <row r="14454" spans="1:9" x14ac:dyDescent="0.25">
      <c r="A14454" t="s">
        <v>95</v>
      </c>
      <c r="B14454">
        <v>2010</v>
      </c>
      <c r="C14454">
        <v>4</v>
      </c>
      <c r="D14454">
        <v>2374.5828405401198</v>
      </c>
      <c r="E14454">
        <v>6677.6041056980903</v>
      </c>
      <c r="F14454">
        <v>246.03171898311501</v>
      </c>
      <c r="G14454">
        <v>124.307948467961</v>
      </c>
      <c r="H14454">
        <v>1326.8586133051499</v>
      </c>
      <c r="I14454">
        <v>1930.8159857843</v>
      </c>
    </row>
    <row r="14455" spans="1:9" x14ac:dyDescent="0.25">
      <c r="A14455" t="s">
        <v>95</v>
      </c>
      <c r="B14455">
        <v>2010</v>
      </c>
      <c r="C14455">
        <v>5</v>
      </c>
      <c r="D14455">
        <v>2887.0503072755801</v>
      </c>
      <c r="E14455">
        <v>6040.5878472538698</v>
      </c>
      <c r="F14455">
        <v>16.177832324808499</v>
      </c>
      <c r="G14455">
        <v>8.5416038331960191</v>
      </c>
      <c r="H14455">
        <v>1110.51191892827</v>
      </c>
      <c r="I14455">
        <v>2280.7079929083998</v>
      </c>
    </row>
    <row r="14456" spans="1:9" x14ac:dyDescent="0.25">
      <c r="A14456" t="s">
        <v>95</v>
      </c>
      <c r="B14456">
        <v>2010</v>
      </c>
      <c r="C14456">
        <v>6</v>
      </c>
      <c r="D14456">
        <v>2558.0688099897802</v>
      </c>
      <c r="E14456">
        <v>6111.4414477923601</v>
      </c>
      <c r="F14456">
        <v>89.247600643932898</v>
      </c>
      <c r="G14456">
        <v>44.568803543384902</v>
      </c>
      <c r="H14456">
        <v>2006.38898067177</v>
      </c>
      <c r="I14456">
        <v>2136.8169969251298</v>
      </c>
    </row>
    <row r="14457" spans="1:9" x14ac:dyDescent="0.25">
      <c r="A14457" t="s">
        <v>95</v>
      </c>
      <c r="B14457">
        <v>2010</v>
      </c>
      <c r="C14457">
        <v>7</v>
      </c>
      <c r="D14457">
        <v>2381.7881588179798</v>
      </c>
      <c r="E14457">
        <v>6144.8256364140298</v>
      </c>
      <c r="F14457">
        <v>39.981472711148903</v>
      </c>
      <c r="G14457">
        <v>20.772573900319198</v>
      </c>
      <c r="H14457">
        <v>1242.00001537096</v>
      </c>
      <c r="I14457">
        <v>2024.4507200804901</v>
      </c>
    </row>
    <row r="14458" spans="1:9" x14ac:dyDescent="0.25">
      <c r="A14458" t="s">
        <v>95</v>
      </c>
      <c r="B14458">
        <v>2010</v>
      </c>
      <c r="C14458">
        <v>8</v>
      </c>
      <c r="D14458">
        <v>2149.9104285923399</v>
      </c>
      <c r="E14458">
        <v>5888.7910551606001</v>
      </c>
      <c r="F14458">
        <v>9.5538110024624991</v>
      </c>
      <c r="G14458">
        <v>5.3279077549578702</v>
      </c>
      <c r="H14458">
        <v>239.366275729731</v>
      </c>
      <c r="I14458">
        <v>1642.2785255102201</v>
      </c>
    </row>
    <row r="14459" spans="1:9" x14ac:dyDescent="0.25">
      <c r="A14459" t="s">
        <v>95</v>
      </c>
      <c r="B14459">
        <v>2010</v>
      </c>
      <c r="C14459">
        <v>9</v>
      </c>
      <c r="D14459">
        <v>1353.6507916036801</v>
      </c>
      <c r="E14459">
        <v>5736.7387535522403</v>
      </c>
      <c r="F14459">
        <v>54.994873941020401</v>
      </c>
      <c r="G14459">
        <v>28.8399513538868</v>
      </c>
      <c r="H14459">
        <v>1035.34187423872</v>
      </c>
      <c r="I14459">
        <v>928.85919771858198</v>
      </c>
    </row>
    <row r="14460" spans="1:9" x14ac:dyDescent="0.25">
      <c r="A14460" t="s">
        <v>95</v>
      </c>
      <c r="B14460">
        <v>2010</v>
      </c>
      <c r="C14460">
        <v>10</v>
      </c>
      <c r="D14460">
        <v>809.06297530746497</v>
      </c>
      <c r="E14460">
        <v>6918.3043752796902</v>
      </c>
      <c r="F14460">
        <v>1333.0161848166899</v>
      </c>
      <c r="G14460">
        <v>721.06793552978502</v>
      </c>
      <c r="H14460">
        <v>2931.6424712839498</v>
      </c>
      <c r="I14460">
        <v>725.68879813902004</v>
      </c>
    </row>
    <row r="14461" spans="1:9" x14ac:dyDescent="0.25">
      <c r="A14461" t="s">
        <v>95</v>
      </c>
      <c r="B14461">
        <v>2010</v>
      </c>
      <c r="C14461">
        <v>11</v>
      </c>
      <c r="D14461">
        <v>1126.0092768822301</v>
      </c>
      <c r="E14461">
        <v>6926.6947714932203</v>
      </c>
      <c r="F14461">
        <v>176.87247501200599</v>
      </c>
      <c r="G14461">
        <v>93.465073276577698</v>
      </c>
      <c r="H14461">
        <v>880.18290758446699</v>
      </c>
      <c r="I14461">
        <v>943.22163707016</v>
      </c>
    </row>
    <row r="14462" spans="1:9" x14ac:dyDescent="0.25">
      <c r="A14462" t="s">
        <v>95</v>
      </c>
      <c r="B14462">
        <v>2010</v>
      </c>
      <c r="C14462">
        <v>12</v>
      </c>
      <c r="D14462">
        <v>1021.68417616873</v>
      </c>
      <c r="E14462">
        <v>7151.49626544083</v>
      </c>
      <c r="F14462">
        <v>672.79339247106498</v>
      </c>
      <c r="G14462">
        <v>359.740341165877</v>
      </c>
      <c r="H14462">
        <v>1359.6695697375501</v>
      </c>
      <c r="I14462">
        <v>856.74148125646605</v>
      </c>
    </row>
    <row r="14463" spans="1:9" x14ac:dyDescent="0.25">
      <c r="A14463" t="s">
        <v>95</v>
      </c>
      <c r="B14463">
        <v>2011</v>
      </c>
      <c r="C14463">
        <v>1</v>
      </c>
      <c r="D14463">
        <v>1188.1414736352101</v>
      </c>
      <c r="E14463">
        <v>7153.0577185585098</v>
      </c>
      <c r="F14463">
        <v>325.90105048980701</v>
      </c>
      <c r="G14463">
        <v>178.01842069514399</v>
      </c>
      <c r="H14463">
        <v>626.61381369063395</v>
      </c>
      <c r="I14463">
        <v>923.24340871880599</v>
      </c>
    </row>
    <row r="14464" spans="1:9" x14ac:dyDescent="0.25">
      <c r="A14464" t="s">
        <v>95</v>
      </c>
      <c r="B14464">
        <v>2011</v>
      </c>
      <c r="C14464">
        <v>2</v>
      </c>
      <c r="D14464">
        <v>1411.7563663792</v>
      </c>
      <c r="E14464">
        <v>6939.8218183793697</v>
      </c>
      <c r="F14464">
        <v>57.958038654684799</v>
      </c>
      <c r="G14464">
        <v>29.558042635226801</v>
      </c>
      <c r="H14464">
        <v>436.22418974041</v>
      </c>
      <c r="I14464">
        <v>1028.03464480051</v>
      </c>
    </row>
    <row r="14465" spans="1:9" x14ac:dyDescent="0.25">
      <c r="A14465" t="s">
        <v>95</v>
      </c>
      <c r="B14465">
        <v>2011</v>
      </c>
      <c r="C14465">
        <v>3</v>
      </c>
      <c r="D14465">
        <v>2005.9422405324999</v>
      </c>
      <c r="E14465">
        <v>6937.1153926683101</v>
      </c>
      <c r="F14465">
        <v>91.387476419596098</v>
      </c>
      <c r="G14465">
        <v>47.150817143117997</v>
      </c>
      <c r="H14465">
        <v>590.59500902747197</v>
      </c>
      <c r="I14465">
        <v>1534.2853171064201</v>
      </c>
    </row>
    <row r="14466" spans="1:9" x14ac:dyDescent="0.25">
      <c r="A14466" t="s">
        <v>95</v>
      </c>
      <c r="B14466">
        <v>2011</v>
      </c>
      <c r="C14466">
        <v>4</v>
      </c>
      <c r="D14466">
        <v>2302.7138991209799</v>
      </c>
      <c r="E14466">
        <v>6424.26881007065</v>
      </c>
      <c r="F14466">
        <v>24.5667285853335</v>
      </c>
      <c r="G14466">
        <v>12.5218195919004</v>
      </c>
      <c r="H14466">
        <v>513.36592007501599</v>
      </c>
      <c r="I14466">
        <v>1770.5757062790301</v>
      </c>
    </row>
    <row r="14467" spans="1:9" x14ac:dyDescent="0.25">
      <c r="A14467" t="s">
        <v>95</v>
      </c>
      <c r="B14467">
        <v>2011</v>
      </c>
      <c r="C14467">
        <v>5</v>
      </c>
      <c r="D14467">
        <v>2638.5043909811802</v>
      </c>
      <c r="E14467">
        <v>6192.8711213809202</v>
      </c>
      <c r="F14467">
        <v>44.669653336093397</v>
      </c>
      <c r="G14467">
        <v>22.787479798920302</v>
      </c>
      <c r="H14467">
        <v>1130.4618512289301</v>
      </c>
      <c r="I14467">
        <v>2151.07606941216</v>
      </c>
    </row>
    <row r="14468" spans="1:9" x14ac:dyDescent="0.25">
      <c r="A14468" t="s">
        <v>95</v>
      </c>
      <c r="B14468">
        <v>2011</v>
      </c>
      <c r="C14468">
        <v>6</v>
      </c>
      <c r="D14468">
        <v>2641.6235407147201</v>
      </c>
      <c r="E14468">
        <v>5543.2405021245604</v>
      </c>
      <c r="F14468">
        <v>9.5886371353474207</v>
      </c>
      <c r="G14468">
        <v>5.3421007323619198</v>
      </c>
      <c r="H14468">
        <v>850.73027079323697</v>
      </c>
      <c r="I14468">
        <v>1913.8292765440799</v>
      </c>
    </row>
    <row r="14469" spans="1:9" x14ac:dyDescent="0.25">
      <c r="A14469" t="s">
        <v>95</v>
      </c>
      <c r="B14469">
        <v>2011</v>
      </c>
      <c r="C14469">
        <v>7</v>
      </c>
      <c r="D14469">
        <v>2629.1650004533799</v>
      </c>
      <c r="E14469">
        <v>5225.2201928678096</v>
      </c>
      <c r="F14469">
        <v>9.1971053824779307</v>
      </c>
      <c r="G14469">
        <v>5.1339004772152901</v>
      </c>
      <c r="H14469">
        <v>691.50547039943206</v>
      </c>
      <c r="I14469">
        <v>1694.8623803518699</v>
      </c>
    </row>
    <row r="14470" spans="1:9" x14ac:dyDescent="0.25">
      <c r="A14470" t="s">
        <v>95</v>
      </c>
      <c r="B14470">
        <v>2011</v>
      </c>
      <c r="C14470">
        <v>8</v>
      </c>
      <c r="D14470">
        <v>2074.5415258981702</v>
      </c>
      <c r="E14470">
        <v>5412.8353503153203</v>
      </c>
      <c r="F14470">
        <v>11.9189791317397</v>
      </c>
      <c r="G14470">
        <v>6.3864335143119497</v>
      </c>
      <c r="H14470">
        <v>734.53811833570501</v>
      </c>
      <c r="I14470">
        <v>1371.04336333689</v>
      </c>
    </row>
    <row r="14471" spans="1:9" x14ac:dyDescent="0.25">
      <c r="A14471" t="s">
        <v>95</v>
      </c>
      <c r="B14471">
        <v>2011</v>
      </c>
      <c r="C14471">
        <v>9</v>
      </c>
      <c r="D14471">
        <v>1577.0425000602399</v>
      </c>
      <c r="E14471">
        <v>5412.2992247172497</v>
      </c>
      <c r="F14471">
        <v>15.685712401757799</v>
      </c>
      <c r="G14471">
        <v>8.8519243240268395</v>
      </c>
      <c r="H14471">
        <v>675.64932928542999</v>
      </c>
      <c r="I14471">
        <v>990.71247520950305</v>
      </c>
    </row>
    <row r="14472" spans="1:9" x14ac:dyDescent="0.25">
      <c r="A14472" t="s">
        <v>95</v>
      </c>
      <c r="B14472">
        <v>2011</v>
      </c>
      <c r="C14472">
        <v>10</v>
      </c>
      <c r="D14472">
        <v>1004.26075706669</v>
      </c>
      <c r="E14472">
        <v>6455.94318854416</v>
      </c>
      <c r="F14472">
        <v>187.09568241893399</v>
      </c>
      <c r="G14472">
        <v>97.497469153875699</v>
      </c>
      <c r="H14472">
        <v>1536.7246650782399</v>
      </c>
      <c r="I14472">
        <v>799.38870253743198</v>
      </c>
    </row>
    <row r="14473" spans="1:9" x14ac:dyDescent="0.25">
      <c r="A14473" t="s">
        <v>95</v>
      </c>
      <c r="B14473">
        <v>2011</v>
      </c>
      <c r="C14473">
        <v>11</v>
      </c>
      <c r="D14473">
        <v>938.85967678029999</v>
      </c>
      <c r="E14473">
        <v>6780.7180190023801</v>
      </c>
      <c r="F14473">
        <v>26.2706493062913</v>
      </c>
      <c r="G14473">
        <v>14.162994028992999</v>
      </c>
      <c r="H14473">
        <v>25.989753525268998</v>
      </c>
      <c r="I14473">
        <v>781.54725993992804</v>
      </c>
    </row>
    <row r="14474" spans="1:9" x14ac:dyDescent="0.25">
      <c r="A14474" t="s">
        <v>95</v>
      </c>
      <c r="B14474">
        <v>2011</v>
      </c>
      <c r="C14474">
        <v>12</v>
      </c>
      <c r="D14474">
        <v>953.54769433710101</v>
      </c>
      <c r="E14474">
        <v>6897.3919137825096</v>
      </c>
      <c r="F14474">
        <v>407.78478187252699</v>
      </c>
      <c r="G14474">
        <v>218.153671428264</v>
      </c>
      <c r="H14474">
        <v>1100.04403301868</v>
      </c>
      <c r="I14474">
        <v>767.66938847428298</v>
      </c>
    </row>
    <row r="14475" spans="1:9" x14ac:dyDescent="0.25">
      <c r="A14475" t="s">
        <v>95</v>
      </c>
      <c r="B14475">
        <v>2012</v>
      </c>
      <c r="C14475">
        <v>1</v>
      </c>
      <c r="D14475">
        <v>971.57951057998605</v>
      </c>
      <c r="E14475">
        <v>6909.1120447776702</v>
      </c>
      <c r="F14475">
        <v>918.22294614743703</v>
      </c>
      <c r="G14475">
        <v>495.48281711297602</v>
      </c>
      <c r="H14475">
        <v>1741.0801729790101</v>
      </c>
      <c r="I14475">
        <v>740.10480660517806</v>
      </c>
    </row>
    <row r="14476" spans="1:9" x14ac:dyDescent="0.25">
      <c r="A14476" t="s">
        <v>95</v>
      </c>
      <c r="B14476">
        <v>2012</v>
      </c>
      <c r="C14476">
        <v>2</v>
      </c>
      <c r="D14476">
        <v>1164.60539557228</v>
      </c>
      <c r="E14476">
        <v>7137.3724116638195</v>
      </c>
      <c r="F14476">
        <v>1205.47197801998</v>
      </c>
      <c r="G14476">
        <v>649.79247850528395</v>
      </c>
      <c r="H14476">
        <v>2286.72651599865</v>
      </c>
      <c r="I14476">
        <v>893.67571973051997</v>
      </c>
    </row>
    <row r="14477" spans="1:9" x14ac:dyDescent="0.25">
      <c r="A14477" t="s">
        <v>95</v>
      </c>
      <c r="B14477">
        <v>2012</v>
      </c>
      <c r="C14477">
        <v>3</v>
      </c>
      <c r="D14477">
        <v>2261.0968124398401</v>
      </c>
      <c r="E14477">
        <v>6861.6410369102496</v>
      </c>
      <c r="F14477">
        <v>29.705407485253801</v>
      </c>
      <c r="G14477">
        <v>15.727825348527301</v>
      </c>
      <c r="H14477">
        <v>478.89167712987899</v>
      </c>
      <c r="I14477">
        <v>1717.6935651981</v>
      </c>
    </row>
    <row r="14478" spans="1:9" x14ac:dyDescent="0.25">
      <c r="A14478" t="s">
        <v>95</v>
      </c>
      <c r="B14478">
        <v>2012</v>
      </c>
      <c r="C14478">
        <v>4</v>
      </c>
      <c r="D14478">
        <v>2533.0357648919298</v>
      </c>
      <c r="E14478">
        <v>6602.90169593873</v>
      </c>
      <c r="F14478">
        <v>103.383268317809</v>
      </c>
      <c r="G14478">
        <v>52.028545794389501</v>
      </c>
      <c r="H14478">
        <v>1324.95297166417</v>
      </c>
      <c r="I14478">
        <v>2043.5623173802201</v>
      </c>
    </row>
    <row r="14479" spans="1:9" x14ac:dyDescent="0.25">
      <c r="A14479" t="s">
        <v>95</v>
      </c>
      <c r="B14479">
        <v>2012</v>
      </c>
      <c r="C14479">
        <v>5</v>
      </c>
      <c r="D14479">
        <v>2679.18194185738</v>
      </c>
      <c r="E14479">
        <v>6485.8879699566696</v>
      </c>
      <c r="F14479">
        <v>341.96025618036998</v>
      </c>
      <c r="G14479">
        <v>177.24141360831399</v>
      </c>
      <c r="H14479">
        <v>2860.1597873035098</v>
      </c>
      <c r="I14479">
        <v>2291.7731534683999</v>
      </c>
    </row>
    <row r="14480" spans="1:9" x14ac:dyDescent="0.25">
      <c r="A14480" t="s">
        <v>95</v>
      </c>
      <c r="B14480">
        <v>2012</v>
      </c>
      <c r="C14480">
        <v>6</v>
      </c>
      <c r="D14480">
        <v>2982.2482289498998</v>
      </c>
      <c r="E14480">
        <v>6288.0398690499896</v>
      </c>
      <c r="F14480">
        <v>43.320780448098198</v>
      </c>
      <c r="G14480">
        <v>23.147217684634199</v>
      </c>
      <c r="H14480">
        <v>408.25156258974999</v>
      </c>
      <c r="I14480">
        <v>2645.27213157089</v>
      </c>
    </row>
    <row r="14481" spans="1:9" x14ac:dyDescent="0.25">
      <c r="A14481" t="s">
        <v>95</v>
      </c>
      <c r="B14481">
        <v>2012</v>
      </c>
      <c r="C14481">
        <v>7</v>
      </c>
      <c r="D14481">
        <v>2907.3876688266701</v>
      </c>
      <c r="E14481">
        <v>5023.3206176400699</v>
      </c>
      <c r="F14481">
        <v>10.612112589887399</v>
      </c>
      <c r="G14481">
        <v>5.9003878753538102</v>
      </c>
      <c r="H14481">
        <v>302.56079669243098</v>
      </c>
      <c r="I14481">
        <v>1734.5766639204001</v>
      </c>
    </row>
    <row r="14482" spans="1:9" x14ac:dyDescent="0.25">
      <c r="A14482" t="s">
        <v>95</v>
      </c>
      <c r="B14482">
        <v>2012</v>
      </c>
      <c r="C14482">
        <v>8</v>
      </c>
      <c r="D14482">
        <v>2249.7221189515299</v>
      </c>
      <c r="E14482">
        <v>4661.1283494110803</v>
      </c>
      <c r="F14482">
        <v>7.7760787406168896</v>
      </c>
      <c r="G14482">
        <v>4.3640326732700796</v>
      </c>
      <c r="H14482">
        <v>183.216799394828</v>
      </c>
      <c r="I14482">
        <v>1072.5182037608499</v>
      </c>
    </row>
    <row r="14483" spans="1:9" x14ac:dyDescent="0.25">
      <c r="A14483" t="s">
        <v>95</v>
      </c>
      <c r="B14483">
        <v>2012</v>
      </c>
      <c r="C14483">
        <v>9</v>
      </c>
      <c r="D14483">
        <v>1532.4501917078601</v>
      </c>
      <c r="E14483">
        <v>5084.3587135690304</v>
      </c>
      <c r="F14483">
        <v>18.1156399524492</v>
      </c>
      <c r="G14483">
        <v>10.2056172122275</v>
      </c>
      <c r="H14483">
        <v>1222.20546413327</v>
      </c>
      <c r="I14483">
        <v>852.91419927637196</v>
      </c>
    </row>
    <row r="14484" spans="1:9" x14ac:dyDescent="0.25">
      <c r="A14484" t="s">
        <v>95</v>
      </c>
      <c r="B14484">
        <v>2012</v>
      </c>
      <c r="C14484">
        <v>10</v>
      </c>
      <c r="D14484">
        <v>1271.5012719205799</v>
      </c>
      <c r="E14484">
        <v>5755.9667508416696</v>
      </c>
      <c r="F14484">
        <v>67.210317159019098</v>
      </c>
      <c r="G14484">
        <v>37.594510340512898</v>
      </c>
      <c r="H14484">
        <v>1270.4160416806601</v>
      </c>
      <c r="I14484">
        <v>881.29442253056504</v>
      </c>
    </row>
    <row r="14485" spans="1:9" x14ac:dyDescent="0.25">
      <c r="A14485" t="s">
        <v>95</v>
      </c>
      <c r="B14485">
        <v>2012</v>
      </c>
      <c r="C14485">
        <v>11</v>
      </c>
      <c r="D14485">
        <v>904.05243907005399</v>
      </c>
      <c r="E14485">
        <v>6832.5006276087897</v>
      </c>
      <c r="F14485">
        <v>149.831115245907</v>
      </c>
      <c r="G14485">
        <v>81.136389568704601</v>
      </c>
      <c r="H14485">
        <v>517.46609670714304</v>
      </c>
      <c r="I14485">
        <v>763.53426190258904</v>
      </c>
    </row>
    <row r="14486" spans="1:9" x14ac:dyDescent="0.25">
      <c r="A14486" t="s">
        <v>95</v>
      </c>
      <c r="B14486">
        <v>2012</v>
      </c>
      <c r="C14486">
        <v>12</v>
      </c>
      <c r="D14486">
        <v>832.87170023349699</v>
      </c>
      <c r="E14486">
        <v>7139.0217524581903</v>
      </c>
      <c r="F14486">
        <v>740.44540011106994</v>
      </c>
      <c r="G14486">
        <v>401.08342876107599</v>
      </c>
      <c r="H14486">
        <v>1544.6678467437</v>
      </c>
      <c r="I14486">
        <v>708.60493690710996</v>
      </c>
    </row>
    <row r="14487" spans="1:9" x14ac:dyDescent="0.25">
      <c r="A14487" t="s">
        <v>95</v>
      </c>
      <c r="B14487">
        <v>2013</v>
      </c>
      <c r="C14487">
        <v>1</v>
      </c>
      <c r="D14487">
        <v>1140.3206237531999</v>
      </c>
      <c r="E14487">
        <v>7161.3842493838501</v>
      </c>
      <c r="F14487">
        <v>1154.9576607291799</v>
      </c>
      <c r="G14487">
        <v>627.85100293933203</v>
      </c>
      <c r="H14487">
        <v>2295.1126974516701</v>
      </c>
      <c r="I14487">
        <v>889.12065159346605</v>
      </c>
    </row>
    <row r="14488" spans="1:9" x14ac:dyDescent="0.25">
      <c r="A14488" t="s">
        <v>95</v>
      </c>
      <c r="B14488">
        <v>2013</v>
      </c>
      <c r="C14488">
        <v>2</v>
      </c>
      <c r="D14488">
        <v>1274.1812373631501</v>
      </c>
      <c r="E14488">
        <v>7133.8587950312904</v>
      </c>
      <c r="F14488">
        <v>1201.1655741452</v>
      </c>
      <c r="G14488">
        <v>654.17969698729598</v>
      </c>
      <c r="H14488">
        <v>2344.5776122141601</v>
      </c>
      <c r="I14488">
        <v>970.88917808335304</v>
      </c>
    </row>
    <row r="14489" spans="1:9" x14ac:dyDescent="0.25">
      <c r="A14489" t="s">
        <v>95</v>
      </c>
      <c r="B14489">
        <v>2013</v>
      </c>
      <c r="C14489">
        <v>3</v>
      </c>
      <c r="D14489">
        <v>1950.1024756204999</v>
      </c>
      <c r="E14489">
        <v>6980.9625295922897</v>
      </c>
      <c r="F14489">
        <v>376.21151972136101</v>
      </c>
      <c r="G14489">
        <v>200.09527327603701</v>
      </c>
      <c r="H14489">
        <v>1635.6318614325501</v>
      </c>
      <c r="I14489">
        <v>1505.2072170879201</v>
      </c>
    </row>
    <row r="14490" spans="1:9" x14ac:dyDescent="0.25">
      <c r="A14490" t="s">
        <v>95</v>
      </c>
      <c r="B14490">
        <v>2013</v>
      </c>
      <c r="C14490">
        <v>4</v>
      </c>
      <c r="D14490">
        <v>2657.8840429673</v>
      </c>
      <c r="E14490">
        <v>6847.3206216860999</v>
      </c>
      <c r="F14490">
        <v>304.1912484197</v>
      </c>
      <c r="G14490">
        <v>163.446189033011</v>
      </c>
      <c r="H14490">
        <v>958.06818797466303</v>
      </c>
      <c r="I14490">
        <v>2226.2935235036798</v>
      </c>
    </row>
    <row r="14491" spans="1:9" x14ac:dyDescent="0.25">
      <c r="A14491" t="s">
        <v>95</v>
      </c>
      <c r="B14491">
        <v>2013</v>
      </c>
      <c r="C14491">
        <v>5</v>
      </c>
      <c r="D14491">
        <v>3083.5467944256202</v>
      </c>
      <c r="E14491">
        <v>5673.9273653017399</v>
      </c>
      <c r="F14491">
        <v>10.8052468519416</v>
      </c>
      <c r="G14491">
        <v>6.0077712575782201</v>
      </c>
      <c r="H14491">
        <v>762.32142825438996</v>
      </c>
      <c r="I14491">
        <v>2223.0786661541001</v>
      </c>
    </row>
    <row r="14492" spans="1:9" x14ac:dyDescent="0.25">
      <c r="A14492" t="s">
        <v>95</v>
      </c>
      <c r="B14492">
        <v>2013</v>
      </c>
      <c r="C14492">
        <v>6</v>
      </c>
      <c r="D14492">
        <v>2661.9566163708801</v>
      </c>
      <c r="E14492">
        <v>5853.4972201127703</v>
      </c>
      <c r="F14492">
        <v>137.83572275920901</v>
      </c>
      <c r="G14492">
        <v>69.3344314208273</v>
      </c>
      <c r="H14492">
        <v>2833.69199734432</v>
      </c>
      <c r="I14492">
        <v>2108.2232115164602</v>
      </c>
    </row>
    <row r="14493" spans="1:9" x14ac:dyDescent="0.25">
      <c r="A14493" t="s">
        <v>95</v>
      </c>
      <c r="B14493">
        <v>2013</v>
      </c>
      <c r="C14493">
        <v>7</v>
      </c>
      <c r="D14493">
        <v>2412.1476358282498</v>
      </c>
      <c r="E14493">
        <v>6100.5929354452501</v>
      </c>
      <c r="F14493">
        <v>12.737761577942999</v>
      </c>
      <c r="G14493">
        <v>6.9272960253924802</v>
      </c>
      <c r="H14493">
        <v>530.31133148291599</v>
      </c>
      <c r="I14493">
        <v>2037.8874483802001</v>
      </c>
    </row>
    <row r="14494" spans="1:9" x14ac:dyDescent="0.25">
      <c r="A14494" t="s">
        <v>95</v>
      </c>
      <c r="B14494">
        <v>2013</v>
      </c>
      <c r="C14494">
        <v>8</v>
      </c>
      <c r="D14494">
        <v>2131.63405770897</v>
      </c>
      <c r="E14494">
        <v>5395.7222209130096</v>
      </c>
      <c r="F14494">
        <v>10.3556142335677</v>
      </c>
      <c r="G14494">
        <v>5.7607250668935297</v>
      </c>
      <c r="H14494">
        <v>122.015662119919</v>
      </c>
      <c r="I14494">
        <v>1413.2056594558901</v>
      </c>
    </row>
    <row r="14495" spans="1:9" x14ac:dyDescent="0.25">
      <c r="A14495" t="s">
        <v>95</v>
      </c>
      <c r="B14495">
        <v>2013</v>
      </c>
      <c r="C14495">
        <v>9</v>
      </c>
      <c r="D14495">
        <v>1396.4322894700999</v>
      </c>
      <c r="E14495">
        <v>5408.7387566742</v>
      </c>
      <c r="F14495">
        <v>17.474625760751099</v>
      </c>
      <c r="G14495">
        <v>10.1044703243467</v>
      </c>
      <c r="H14495">
        <v>871.78491837575996</v>
      </c>
      <c r="I14495">
        <v>879.88980495966905</v>
      </c>
    </row>
    <row r="14496" spans="1:9" x14ac:dyDescent="0.25">
      <c r="A14496" t="s">
        <v>95</v>
      </c>
      <c r="B14496">
        <v>2013</v>
      </c>
      <c r="C14496">
        <v>10</v>
      </c>
      <c r="D14496">
        <v>1226.11866502056</v>
      </c>
      <c r="E14496">
        <v>6085.7468782276901</v>
      </c>
      <c r="F14496">
        <v>50.202142018812303</v>
      </c>
      <c r="G14496">
        <v>25.1725786245091</v>
      </c>
      <c r="H14496">
        <v>471.476566759668</v>
      </c>
      <c r="I14496">
        <v>912.49589282214197</v>
      </c>
    </row>
    <row r="14497" spans="1:9" x14ac:dyDescent="0.25">
      <c r="A14497" t="s">
        <v>95</v>
      </c>
      <c r="B14497">
        <v>2013</v>
      </c>
      <c r="C14497">
        <v>11</v>
      </c>
      <c r="D14497">
        <v>893.98076185663194</v>
      </c>
      <c r="E14497">
        <v>6415.1720305487097</v>
      </c>
      <c r="F14497">
        <v>251.020127478609</v>
      </c>
      <c r="G14497">
        <v>134.117349166503</v>
      </c>
      <c r="H14497">
        <v>1275.012548836</v>
      </c>
      <c r="I14497">
        <v>688.75540754992505</v>
      </c>
    </row>
    <row r="14498" spans="1:9" x14ac:dyDescent="0.25">
      <c r="A14498" t="s">
        <v>95</v>
      </c>
      <c r="B14498">
        <v>2013</v>
      </c>
      <c r="C14498">
        <v>12</v>
      </c>
      <c r="D14498">
        <v>1004.8521536231</v>
      </c>
      <c r="E14498">
        <v>7066.9873591926498</v>
      </c>
      <c r="F14498">
        <v>263.610336894716</v>
      </c>
      <c r="G14498">
        <v>140.05159709031</v>
      </c>
      <c r="H14498">
        <v>586.32494667995502</v>
      </c>
      <c r="I14498">
        <v>831.41995632006604</v>
      </c>
    </row>
    <row r="14499" spans="1:9" x14ac:dyDescent="0.25">
      <c r="A14499" t="s">
        <v>95</v>
      </c>
      <c r="B14499">
        <v>2014</v>
      </c>
      <c r="C14499">
        <v>1</v>
      </c>
      <c r="D14499">
        <v>1179.9185580711901</v>
      </c>
      <c r="E14499">
        <v>7075.4644042285099</v>
      </c>
      <c r="F14499">
        <v>288.48645525577803</v>
      </c>
      <c r="G14499">
        <v>155.70387790111701</v>
      </c>
      <c r="H14499">
        <v>812.23125235053999</v>
      </c>
      <c r="I14499">
        <v>906.43601871868202</v>
      </c>
    </row>
    <row r="14500" spans="1:9" x14ac:dyDescent="0.25">
      <c r="A14500" t="s">
        <v>95</v>
      </c>
      <c r="B14500">
        <v>2014</v>
      </c>
      <c r="C14500">
        <v>2</v>
      </c>
      <c r="D14500">
        <v>1681.30608333189</v>
      </c>
      <c r="E14500">
        <v>7059.4920704972801</v>
      </c>
      <c r="F14500">
        <v>59.578796863542301</v>
      </c>
      <c r="G14500">
        <v>31.285804471900299</v>
      </c>
      <c r="H14500">
        <v>422.54055418799402</v>
      </c>
      <c r="I14500">
        <v>1238.3519375164001</v>
      </c>
    </row>
    <row r="14501" spans="1:9" x14ac:dyDescent="0.25">
      <c r="A14501" t="s">
        <v>95</v>
      </c>
      <c r="B14501">
        <v>2014</v>
      </c>
      <c r="C14501">
        <v>3</v>
      </c>
      <c r="D14501">
        <v>2233.4656407702701</v>
      </c>
      <c r="E14501">
        <v>6928.8577656303396</v>
      </c>
      <c r="F14501">
        <v>702.97470787997202</v>
      </c>
      <c r="G14501">
        <v>381.93901651254498</v>
      </c>
      <c r="H14501">
        <v>1874.69004306953</v>
      </c>
      <c r="I14501">
        <v>1707.98348607761</v>
      </c>
    </row>
    <row r="14502" spans="1:9" x14ac:dyDescent="0.25">
      <c r="A14502" t="s">
        <v>95</v>
      </c>
      <c r="B14502">
        <v>2014</v>
      </c>
      <c r="C14502">
        <v>4</v>
      </c>
      <c r="D14502">
        <v>2223.6700719590799</v>
      </c>
      <c r="E14502">
        <v>6755.4732503263804</v>
      </c>
      <c r="F14502">
        <v>793.19250158592297</v>
      </c>
      <c r="G14502">
        <v>419.012149702241</v>
      </c>
      <c r="H14502">
        <v>3078.8556113496002</v>
      </c>
      <c r="I14502">
        <v>1820.9063400048799</v>
      </c>
    </row>
    <row r="14503" spans="1:9" x14ac:dyDescent="0.25">
      <c r="A14503" t="s">
        <v>95</v>
      </c>
      <c r="B14503">
        <v>2014</v>
      </c>
      <c r="C14503">
        <v>5</v>
      </c>
      <c r="D14503">
        <v>2564.7014322271398</v>
      </c>
      <c r="E14503">
        <v>6876.1754491514603</v>
      </c>
      <c r="F14503">
        <v>270.03979217697901</v>
      </c>
      <c r="G14503">
        <v>137.04440550737999</v>
      </c>
      <c r="H14503">
        <v>1897.9781307780299</v>
      </c>
      <c r="I14503">
        <v>2426.2679823587</v>
      </c>
    </row>
    <row r="14504" spans="1:9" x14ac:dyDescent="0.25">
      <c r="A14504" t="s">
        <v>95</v>
      </c>
      <c r="B14504">
        <v>2014</v>
      </c>
      <c r="C14504">
        <v>6</v>
      </c>
      <c r="D14504">
        <v>2538.8219140119099</v>
      </c>
      <c r="E14504">
        <v>6556.2504120591702</v>
      </c>
      <c r="F14504">
        <v>148.07144582256799</v>
      </c>
      <c r="G14504">
        <v>75.836602589951696</v>
      </c>
      <c r="H14504">
        <v>1442.6776688392299</v>
      </c>
      <c r="I14504">
        <v>2370.0466569773498</v>
      </c>
    </row>
    <row r="14505" spans="1:9" x14ac:dyDescent="0.25">
      <c r="A14505" t="s">
        <v>95</v>
      </c>
      <c r="B14505">
        <v>2014</v>
      </c>
      <c r="C14505">
        <v>7</v>
      </c>
      <c r="D14505">
        <v>2348.71723249046</v>
      </c>
      <c r="E14505">
        <v>6217.4966044674702</v>
      </c>
      <c r="F14505">
        <v>321.55520722053302</v>
      </c>
      <c r="G14505">
        <v>162.194681996296</v>
      </c>
      <c r="H14505">
        <v>1930.6526830375301</v>
      </c>
      <c r="I14505">
        <v>2000.9524657550801</v>
      </c>
    </row>
    <row r="14506" spans="1:9" x14ac:dyDescent="0.25">
      <c r="A14506" t="s">
        <v>95</v>
      </c>
      <c r="B14506">
        <v>2014</v>
      </c>
      <c r="C14506">
        <v>8</v>
      </c>
      <c r="D14506">
        <v>1934.37825618191</v>
      </c>
      <c r="E14506">
        <v>6387.4943831896899</v>
      </c>
      <c r="F14506">
        <v>36.150973807106602</v>
      </c>
      <c r="G14506">
        <v>19.7914833266526</v>
      </c>
      <c r="H14506">
        <v>664.81467015153896</v>
      </c>
      <c r="I14506">
        <v>1666.44785837271</v>
      </c>
    </row>
    <row r="14507" spans="1:9" x14ac:dyDescent="0.25">
      <c r="A14507" t="s">
        <v>95</v>
      </c>
      <c r="B14507">
        <v>2014</v>
      </c>
      <c r="C14507">
        <v>9</v>
      </c>
      <c r="D14507">
        <v>1152.5882107433099</v>
      </c>
      <c r="E14507">
        <v>6742.2535238874798</v>
      </c>
      <c r="F14507">
        <v>830.19262424452097</v>
      </c>
      <c r="G14507">
        <v>432.57182002531903</v>
      </c>
      <c r="H14507">
        <v>2672.2369040446101</v>
      </c>
      <c r="I14507">
        <v>1007.72899980917</v>
      </c>
    </row>
    <row r="14508" spans="1:9" x14ac:dyDescent="0.25">
      <c r="A14508" t="s">
        <v>95</v>
      </c>
      <c r="B14508">
        <v>2014</v>
      </c>
      <c r="C14508">
        <v>10</v>
      </c>
      <c r="D14508">
        <v>982.80902839523401</v>
      </c>
      <c r="E14508">
        <v>7038.2143142373698</v>
      </c>
      <c r="F14508">
        <v>680.07693927296305</v>
      </c>
      <c r="G14508">
        <v>372.09877704374497</v>
      </c>
      <c r="H14508">
        <v>1661.35361940231</v>
      </c>
      <c r="I14508">
        <v>885.43652732784199</v>
      </c>
    </row>
    <row r="14509" spans="1:9" x14ac:dyDescent="0.25">
      <c r="A14509" t="s">
        <v>95</v>
      </c>
      <c r="B14509">
        <v>2014</v>
      </c>
      <c r="C14509">
        <v>11</v>
      </c>
      <c r="D14509">
        <v>777.65071184541705</v>
      </c>
      <c r="E14509">
        <v>7142.6079801058904</v>
      </c>
      <c r="F14509">
        <v>663.10824992288599</v>
      </c>
      <c r="G14509">
        <v>356.98519164281998</v>
      </c>
      <c r="H14509">
        <v>1107.81804233138</v>
      </c>
      <c r="I14509">
        <v>698.13618606135401</v>
      </c>
    </row>
    <row r="14510" spans="1:9" x14ac:dyDescent="0.25">
      <c r="A14510" t="s">
        <v>95</v>
      </c>
      <c r="B14510">
        <v>2014</v>
      </c>
      <c r="C14510">
        <v>12</v>
      </c>
      <c r="D14510">
        <v>931.07615106342303</v>
      </c>
      <c r="E14510">
        <v>7178.6573259193401</v>
      </c>
      <c r="F14510">
        <v>1107.1932593664201</v>
      </c>
      <c r="G14510">
        <v>607.39611133165397</v>
      </c>
      <c r="H14510">
        <v>2070.7263450857499</v>
      </c>
      <c r="I14510">
        <v>786.80837532620501</v>
      </c>
    </row>
    <row r="14511" spans="1:9" x14ac:dyDescent="0.25">
      <c r="A14511" t="s">
        <v>96</v>
      </c>
      <c r="B14511">
        <v>2002</v>
      </c>
      <c r="C14511">
        <v>1</v>
      </c>
      <c r="D14511">
        <v>1655.3588660964001</v>
      </c>
      <c r="E14511">
        <v>8597.7449689214991</v>
      </c>
      <c r="F14511">
        <v>494.38349740986399</v>
      </c>
      <c r="G14511">
        <v>244.243858121572</v>
      </c>
      <c r="H14511">
        <v>649.35595508263395</v>
      </c>
      <c r="I14511">
        <v>1100.8956387564499</v>
      </c>
    </row>
    <row r="14512" spans="1:9" x14ac:dyDescent="0.25">
      <c r="A14512" t="s">
        <v>96</v>
      </c>
      <c r="B14512">
        <v>2002</v>
      </c>
      <c r="C14512">
        <v>2</v>
      </c>
      <c r="D14512">
        <v>1857.7614739159701</v>
      </c>
      <c r="E14512">
        <v>8553.0084794842496</v>
      </c>
      <c r="F14512">
        <v>808.15579421831603</v>
      </c>
      <c r="G14512">
        <v>389.33056165480002</v>
      </c>
      <c r="H14512">
        <v>1851.71885491842</v>
      </c>
      <c r="I14512">
        <v>1212.14827738441</v>
      </c>
    </row>
    <row r="14513" spans="1:9" x14ac:dyDescent="0.25">
      <c r="A14513" t="s">
        <v>96</v>
      </c>
      <c r="B14513">
        <v>2002</v>
      </c>
      <c r="C14513">
        <v>3</v>
      </c>
      <c r="D14513">
        <v>3056.2383867621302</v>
      </c>
      <c r="E14513">
        <v>8216.8296795027909</v>
      </c>
      <c r="F14513">
        <v>880.15373846780005</v>
      </c>
      <c r="G14513">
        <v>410.45181853597597</v>
      </c>
      <c r="H14513">
        <v>1656.8276925156399</v>
      </c>
      <c r="I14513">
        <v>1993.74108003468</v>
      </c>
    </row>
    <row r="14514" spans="1:9" x14ac:dyDescent="0.25">
      <c r="A14514" t="s">
        <v>96</v>
      </c>
      <c r="B14514">
        <v>2002</v>
      </c>
      <c r="C14514">
        <v>4</v>
      </c>
      <c r="D14514">
        <v>2775.2342692083598</v>
      </c>
      <c r="E14514">
        <v>8199.2070043303593</v>
      </c>
      <c r="F14514">
        <v>810.61940327069397</v>
      </c>
      <c r="G14514">
        <v>398.48637178161101</v>
      </c>
      <c r="H14514">
        <v>3071.9788326980101</v>
      </c>
      <c r="I14514">
        <v>2061.8565385056199</v>
      </c>
    </row>
    <row r="14515" spans="1:9" x14ac:dyDescent="0.25">
      <c r="A14515" t="s">
        <v>96</v>
      </c>
      <c r="B14515">
        <v>2002</v>
      </c>
      <c r="C14515">
        <v>5</v>
      </c>
      <c r="D14515">
        <v>3183.2235675735201</v>
      </c>
      <c r="E14515">
        <v>8402.6881948060709</v>
      </c>
      <c r="F14515">
        <v>943.06396187491998</v>
      </c>
      <c r="G14515">
        <v>465.78060688504303</v>
      </c>
      <c r="H14515">
        <v>3438.70499022694</v>
      </c>
      <c r="I14515">
        <v>2764.5999804047001</v>
      </c>
    </row>
    <row r="14516" spans="1:9" x14ac:dyDescent="0.25">
      <c r="A14516" t="s">
        <v>96</v>
      </c>
      <c r="B14516">
        <v>2002</v>
      </c>
      <c r="C14516">
        <v>6</v>
      </c>
      <c r="D14516">
        <v>3214.30201888085</v>
      </c>
      <c r="E14516">
        <v>8261.4954580352896</v>
      </c>
      <c r="F14516">
        <v>570.74324790842002</v>
      </c>
      <c r="G14516">
        <v>276.54605505623402</v>
      </c>
      <c r="H14516">
        <v>2893.26119527537</v>
      </c>
      <c r="I14516">
        <v>3020.0560860733999</v>
      </c>
    </row>
    <row r="14517" spans="1:9" x14ac:dyDescent="0.25">
      <c r="A14517" t="s">
        <v>96</v>
      </c>
      <c r="B14517">
        <v>2002</v>
      </c>
      <c r="C14517">
        <v>7</v>
      </c>
      <c r="D14517">
        <v>2459.1600655275502</v>
      </c>
      <c r="E14517">
        <v>8449.2693236520499</v>
      </c>
      <c r="F14517">
        <v>1101.95825442705</v>
      </c>
      <c r="G14517">
        <v>541.84451719407696</v>
      </c>
      <c r="H14517">
        <v>3694.17092997503</v>
      </c>
      <c r="I14517">
        <v>2532.1742686216498</v>
      </c>
    </row>
    <row r="14518" spans="1:9" x14ac:dyDescent="0.25">
      <c r="A14518" t="s">
        <v>96</v>
      </c>
      <c r="B14518">
        <v>2002</v>
      </c>
      <c r="C14518">
        <v>8</v>
      </c>
      <c r="D14518">
        <v>1748.7402361086599</v>
      </c>
      <c r="E14518">
        <v>8542.1497934492509</v>
      </c>
      <c r="F14518">
        <v>1997.8136507986501</v>
      </c>
      <c r="G14518">
        <v>989.44611527015195</v>
      </c>
      <c r="H14518">
        <v>4594.9981240572697</v>
      </c>
      <c r="I14518">
        <v>1858.6947583051999</v>
      </c>
    </row>
    <row r="14519" spans="1:9" x14ac:dyDescent="0.25">
      <c r="A14519" t="s">
        <v>96</v>
      </c>
      <c r="B14519">
        <v>2002</v>
      </c>
      <c r="C14519">
        <v>9</v>
      </c>
      <c r="D14519">
        <v>1158.22308161246</v>
      </c>
      <c r="E14519">
        <v>8618.7164357346192</v>
      </c>
      <c r="F14519">
        <v>1520.3803987362201</v>
      </c>
      <c r="G14519">
        <v>744.51160077582597</v>
      </c>
      <c r="H14519">
        <v>2912.3538280530101</v>
      </c>
      <c r="I14519">
        <v>1217.70996150614</v>
      </c>
    </row>
    <row r="14520" spans="1:9" x14ac:dyDescent="0.25">
      <c r="A14520" t="s">
        <v>96</v>
      </c>
      <c r="B14520">
        <v>2002</v>
      </c>
      <c r="C14520">
        <v>10</v>
      </c>
      <c r="D14520">
        <v>1032.71813590497</v>
      </c>
      <c r="E14520">
        <v>8497.5283686238909</v>
      </c>
      <c r="F14520">
        <v>1976.39206628437</v>
      </c>
      <c r="G14520">
        <v>980.78774179480502</v>
      </c>
      <c r="H14520">
        <v>3585.4284214269501</v>
      </c>
      <c r="I14520">
        <v>984.99097172622601</v>
      </c>
    </row>
    <row r="14521" spans="1:9" x14ac:dyDescent="0.25">
      <c r="A14521" t="s">
        <v>96</v>
      </c>
      <c r="B14521">
        <v>2002</v>
      </c>
      <c r="C14521">
        <v>11</v>
      </c>
      <c r="D14521">
        <v>854.55815043667997</v>
      </c>
      <c r="E14521">
        <v>8654.3591468078503</v>
      </c>
      <c r="F14521">
        <v>3299.25083389477</v>
      </c>
      <c r="G14521">
        <v>1631.9201743134799</v>
      </c>
      <c r="H14521">
        <v>5914.7395376676805</v>
      </c>
      <c r="I14521">
        <v>768.37559534637398</v>
      </c>
    </row>
    <row r="14522" spans="1:9" x14ac:dyDescent="0.25">
      <c r="A14522" t="s">
        <v>96</v>
      </c>
      <c r="B14522">
        <v>2002</v>
      </c>
      <c r="C14522">
        <v>12</v>
      </c>
      <c r="D14522">
        <v>923.87979827273602</v>
      </c>
      <c r="E14522">
        <v>8726.2424712963893</v>
      </c>
      <c r="F14522">
        <v>1298.8108018882799</v>
      </c>
      <c r="G14522">
        <v>645.34286061048294</v>
      </c>
      <c r="H14522">
        <v>2009.19922745196</v>
      </c>
      <c r="I14522">
        <v>758.42057983644895</v>
      </c>
    </row>
    <row r="14523" spans="1:9" x14ac:dyDescent="0.25">
      <c r="A14523" t="s">
        <v>96</v>
      </c>
      <c r="B14523">
        <v>2003</v>
      </c>
      <c r="C14523">
        <v>1</v>
      </c>
      <c r="D14523">
        <v>1416.1677547658801</v>
      </c>
      <c r="E14523">
        <v>8630.3574069750193</v>
      </c>
      <c r="F14523">
        <v>864.26334052582797</v>
      </c>
      <c r="G14523">
        <v>404.55135711106902</v>
      </c>
      <c r="H14523">
        <v>1410.0658251141999</v>
      </c>
      <c r="I14523">
        <v>993.61466476376495</v>
      </c>
    </row>
    <row r="14524" spans="1:9" x14ac:dyDescent="0.25">
      <c r="A14524" t="s">
        <v>96</v>
      </c>
      <c r="B14524">
        <v>2003</v>
      </c>
      <c r="C14524">
        <v>2</v>
      </c>
      <c r="D14524">
        <v>1792.9715271213299</v>
      </c>
      <c r="E14524">
        <v>8530.5910476234403</v>
      </c>
      <c r="F14524">
        <v>403.677031963476</v>
      </c>
      <c r="G14524">
        <v>178.74964280667999</v>
      </c>
      <c r="H14524">
        <v>707.77434869427395</v>
      </c>
      <c r="I14524">
        <v>1192.4740286408</v>
      </c>
    </row>
    <row r="14525" spans="1:9" x14ac:dyDescent="0.25">
      <c r="A14525" t="s">
        <v>96</v>
      </c>
      <c r="B14525">
        <v>2003</v>
      </c>
      <c r="C14525">
        <v>3</v>
      </c>
      <c r="D14525">
        <v>3135.9973509105198</v>
      </c>
      <c r="E14525">
        <v>7986.0003515810204</v>
      </c>
      <c r="F14525">
        <v>166.31908427341</v>
      </c>
      <c r="G14525">
        <v>72.395692730294599</v>
      </c>
      <c r="H14525">
        <v>294.409476260345</v>
      </c>
      <c r="I14525">
        <v>1953.8292783357399</v>
      </c>
    </row>
    <row r="14526" spans="1:9" x14ac:dyDescent="0.25">
      <c r="A14526" t="s">
        <v>96</v>
      </c>
      <c r="B14526">
        <v>2003</v>
      </c>
      <c r="C14526">
        <v>4</v>
      </c>
      <c r="D14526">
        <v>2837.5408326993902</v>
      </c>
      <c r="E14526">
        <v>8243.1611289698903</v>
      </c>
      <c r="F14526">
        <v>804.48281546120495</v>
      </c>
      <c r="G14526">
        <v>389.31317821092398</v>
      </c>
      <c r="H14526">
        <v>3033.6127357986702</v>
      </c>
      <c r="I14526">
        <v>2133.70443480421</v>
      </c>
    </row>
    <row r="14527" spans="1:9" x14ac:dyDescent="0.25">
      <c r="A14527" t="s">
        <v>96</v>
      </c>
      <c r="B14527">
        <v>2003</v>
      </c>
      <c r="C14527">
        <v>5</v>
      </c>
      <c r="D14527">
        <v>3860.06276902224</v>
      </c>
      <c r="E14527">
        <v>7559.6739149187497</v>
      </c>
      <c r="F14527">
        <v>378.14984229928302</v>
      </c>
      <c r="G14527">
        <v>165.04970732651299</v>
      </c>
      <c r="H14527">
        <v>1851.9440489562401</v>
      </c>
      <c r="I14527">
        <v>2852.2635471848798</v>
      </c>
    </row>
    <row r="14528" spans="1:9" x14ac:dyDescent="0.25">
      <c r="A14528" t="s">
        <v>96</v>
      </c>
      <c r="B14528">
        <v>2003</v>
      </c>
      <c r="C14528">
        <v>6</v>
      </c>
      <c r="D14528">
        <v>3731.4296678711898</v>
      </c>
      <c r="E14528">
        <v>7144.7540875019904</v>
      </c>
      <c r="F14528">
        <v>271.81601344926997</v>
      </c>
      <c r="G14528">
        <v>126.889078679566</v>
      </c>
      <c r="H14528">
        <v>2001.01510971724</v>
      </c>
      <c r="I14528">
        <v>2704.96380657178</v>
      </c>
    </row>
    <row r="14529" spans="1:9" x14ac:dyDescent="0.25">
      <c r="A14529" t="s">
        <v>96</v>
      </c>
      <c r="B14529">
        <v>2003</v>
      </c>
      <c r="C14529">
        <v>7</v>
      </c>
      <c r="D14529">
        <v>2815.3216917009399</v>
      </c>
      <c r="E14529">
        <v>7351.2406276940901</v>
      </c>
      <c r="F14529">
        <v>518.51820509926597</v>
      </c>
      <c r="G14529">
        <v>243.05055341019499</v>
      </c>
      <c r="H14529">
        <v>2281.08960228151</v>
      </c>
      <c r="I14529">
        <v>2269.8174410328802</v>
      </c>
    </row>
    <row r="14530" spans="1:9" x14ac:dyDescent="0.25">
      <c r="A14530" t="s">
        <v>96</v>
      </c>
      <c r="B14530">
        <v>2003</v>
      </c>
      <c r="C14530">
        <v>8</v>
      </c>
      <c r="D14530">
        <v>2439.59475527325</v>
      </c>
      <c r="E14530">
        <v>7330.8360360955903</v>
      </c>
      <c r="F14530">
        <v>699.67359080126903</v>
      </c>
      <c r="G14530">
        <v>340.79472031722997</v>
      </c>
      <c r="H14530">
        <v>2188.5482947400401</v>
      </c>
      <c r="I14530">
        <v>1907.5467319301199</v>
      </c>
    </row>
    <row r="14531" spans="1:9" x14ac:dyDescent="0.25">
      <c r="A14531" t="s">
        <v>96</v>
      </c>
      <c r="B14531">
        <v>2003</v>
      </c>
      <c r="C14531">
        <v>9</v>
      </c>
      <c r="D14531">
        <v>1373.46767579724</v>
      </c>
      <c r="E14531">
        <v>7881.6202563832103</v>
      </c>
      <c r="F14531">
        <v>507.851146591972</v>
      </c>
      <c r="G14531">
        <v>240.507121803996</v>
      </c>
      <c r="H14531">
        <v>1687.8209255348099</v>
      </c>
      <c r="I14531">
        <v>1152.34398202377</v>
      </c>
    </row>
    <row r="14532" spans="1:9" x14ac:dyDescent="0.25">
      <c r="A14532" t="s">
        <v>96</v>
      </c>
      <c r="B14532">
        <v>2003</v>
      </c>
      <c r="C14532">
        <v>10</v>
      </c>
      <c r="D14532">
        <v>897.80314187715101</v>
      </c>
      <c r="E14532">
        <v>8498.5520206594792</v>
      </c>
      <c r="F14532">
        <v>2258.9329023046998</v>
      </c>
      <c r="G14532">
        <v>1099.8106812015101</v>
      </c>
      <c r="H14532">
        <v>4023.1516453250501</v>
      </c>
      <c r="I14532">
        <v>782.40464050789399</v>
      </c>
    </row>
    <row r="14533" spans="1:9" x14ac:dyDescent="0.25">
      <c r="A14533" t="s">
        <v>96</v>
      </c>
      <c r="B14533">
        <v>2003</v>
      </c>
      <c r="C14533">
        <v>11</v>
      </c>
      <c r="D14533">
        <v>876.07123258778495</v>
      </c>
      <c r="E14533">
        <v>8491.7233640679897</v>
      </c>
      <c r="F14533">
        <v>2355.4835805581101</v>
      </c>
      <c r="G14533">
        <v>1190.0621482464701</v>
      </c>
      <c r="H14533">
        <v>4362.8788849267603</v>
      </c>
      <c r="I14533">
        <v>677.66150509622105</v>
      </c>
    </row>
    <row r="14534" spans="1:9" x14ac:dyDescent="0.25">
      <c r="A14534" t="s">
        <v>96</v>
      </c>
      <c r="B14534">
        <v>2003</v>
      </c>
      <c r="C14534">
        <v>12</v>
      </c>
      <c r="D14534">
        <v>1112.83131402093</v>
      </c>
      <c r="E14534">
        <v>8667.7196519827303</v>
      </c>
      <c r="F14534">
        <v>1854.74227393462</v>
      </c>
      <c r="G14534">
        <v>924.06646295176597</v>
      </c>
      <c r="H14534">
        <v>3020.2038159726299</v>
      </c>
      <c r="I14534">
        <v>771.88533712673598</v>
      </c>
    </row>
    <row r="14535" spans="1:9" x14ac:dyDescent="0.25">
      <c r="A14535" t="s">
        <v>96</v>
      </c>
      <c r="B14535">
        <v>2004</v>
      </c>
      <c r="C14535">
        <v>1</v>
      </c>
      <c r="D14535">
        <v>1264.66527959421</v>
      </c>
      <c r="E14535">
        <v>8607.8176468598795</v>
      </c>
      <c r="F14535">
        <v>963.40028204126395</v>
      </c>
      <c r="G14535">
        <v>447.25170991178902</v>
      </c>
      <c r="H14535">
        <v>1541.7000260986199</v>
      </c>
      <c r="I14535">
        <v>803.39156770348097</v>
      </c>
    </row>
    <row r="14536" spans="1:9" x14ac:dyDescent="0.25">
      <c r="A14536" t="s">
        <v>96</v>
      </c>
      <c r="B14536">
        <v>2004</v>
      </c>
      <c r="C14536">
        <v>2</v>
      </c>
      <c r="D14536">
        <v>1728.81672908119</v>
      </c>
      <c r="E14536">
        <v>8603.4472348538293</v>
      </c>
      <c r="F14536">
        <v>1997.75010810507</v>
      </c>
      <c r="G14536">
        <v>990.71233565015598</v>
      </c>
      <c r="H14536">
        <v>3772.1313000653099</v>
      </c>
      <c r="I14536">
        <v>1068.36049350178</v>
      </c>
    </row>
    <row r="14537" spans="1:9" x14ac:dyDescent="0.25">
      <c r="A14537" t="s">
        <v>96</v>
      </c>
      <c r="B14537">
        <v>2004</v>
      </c>
      <c r="C14537">
        <v>3</v>
      </c>
      <c r="D14537">
        <v>2420.09041791871</v>
      </c>
      <c r="E14537">
        <v>8533.5611811109193</v>
      </c>
      <c r="F14537">
        <v>1188.32877942461</v>
      </c>
      <c r="G14537">
        <v>570.35603998498402</v>
      </c>
      <c r="H14537">
        <v>2552.34701462064</v>
      </c>
      <c r="I14537">
        <v>1626.5760627956699</v>
      </c>
    </row>
    <row r="14538" spans="1:9" x14ac:dyDescent="0.25">
      <c r="A14538" t="s">
        <v>96</v>
      </c>
      <c r="B14538">
        <v>2004</v>
      </c>
      <c r="C14538">
        <v>4</v>
      </c>
      <c r="D14538">
        <v>2783.8630309067198</v>
      </c>
      <c r="E14538">
        <v>8510.1668879553308</v>
      </c>
      <c r="F14538">
        <v>723.94035867567095</v>
      </c>
      <c r="G14538">
        <v>346.23317614747498</v>
      </c>
      <c r="H14538">
        <v>2348.5078654855702</v>
      </c>
      <c r="I14538">
        <v>2100.81918789773</v>
      </c>
    </row>
    <row r="14539" spans="1:9" x14ac:dyDescent="0.25">
      <c r="A14539" t="s">
        <v>96</v>
      </c>
      <c r="B14539">
        <v>2004</v>
      </c>
      <c r="C14539">
        <v>5</v>
      </c>
      <c r="D14539">
        <v>3067.52638925172</v>
      </c>
      <c r="E14539">
        <v>8451.5379250180795</v>
      </c>
      <c r="F14539">
        <v>1444.0651253461101</v>
      </c>
      <c r="G14539">
        <v>708.25498302177198</v>
      </c>
      <c r="H14539">
        <v>3870.5864357666001</v>
      </c>
      <c r="I14539">
        <v>2614.08674742516</v>
      </c>
    </row>
    <row r="14540" spans="1:9" x14ac:dyDescent="0.25">
      <c r="A14540" t="s">
        <v>96</v>
      </c>
      <c r="B14540">
        <v>2004</v>
      </c>
      <c r="C14540">
        <v>6</v>
      </c>
      <c r="D14540">
        <v>3066.5153302261001</v>
      </c>
      <c r="E14540">
        <v>8178.3212001392403</v>
      </c>
      <c r="F14540">
        <v>1119.8341547610801</v>
      </c>
      <c r="G14540">
        <v>531.34686621295305</v>
      </c>
      <c r="H14540">
        <v>3741.4561831924698</v>
      </c>
      <c r="I14540">
        <v>2785.5360424256301</v>
      </c>
    </row>
    <row r="14541" spans="1:9" x14ac:dyDescent="0.25">
      <c r="A14541" t="s">
        <v>96</v>
      </c>
      <c r="B14541">
        <v>2004</v>
      </c>
      <c r="C14541">
        <v>7</v>
      </c>
      <c r="D14541">
        <v>2585.6841007480102</v>
      </c>
      <c r="E14541">
        <v>8098.4630143017603</v>
      </c>
      <c r="F14541">
        <v>956.39995602259501</v>
      </c>
      <c r="G14541">
        <v>435.79876316878102</v>
      </c>
      <c r="H14541">
        <v>3063.0553640375601</v>
      </c>
      <c r="I14541">
        <v>2407.4544972864201</v>
      </c>
    </row>
    <row r="14542" spans="1:9" x14ac:dyDescent="0.25">
      <c r="A14542" t="s">
        <v>96</v>
      </c>
      <c r="B14542">
        <v>2004</v>
      </c>
      <c r="C14542">
        <v>8</v>
      </c>
      <c r="D14542">
        <v>1921.0435859788199</v>
      </c>
      <c r="E14542">
        <v>8286.4247877484195</v>
      </c>
      <c r="F14542">
        <v>1122.9532853958301</v>
      </c>
      <c r="G14542">
        <v>556.47253851537505</v>
      </c>
      <c r="H14542">
        <v>2924.7068350059699</v>
      </c>
      <c r="I14542">
        <v>1844.32026323165</v>
      </c>
    </row>
    <row r="14543" spans="1:9" x14ac:dyDescent="0.25">
      <c r="A14543" t="s">
        <v>96</v>
      </c>
      <c r="B14543">
        <v>2004</v>
      </c>
      <c r="C14543">
        <v>9</v>
      </c>
      <c r="D14543">
        <v>1328.4278056655</v>
      </c>
      <c r="E14543">
        <v>8301.03256499489</v>
      </c>
      <c r="F14543">
        <v>1322.3154995055099</v>
      </c>
      <c r="G14543">
        <v>656.39496269931203</v>
      </c>
      <c r="H14543">
        <v>2882.1738124811</v>
      </c>
      <c r="I14543">
        <v>1208.4922746919101</v>
      </c>
    </row>
    <row r="14544" spans="1:9" x14ac:dyDescent="0.25">
      <c r="A14544" t="s">
        <v>96</v>
      </c>
      <c r="B14544">
        <v>2004</v>
      </c>
      <c r="C14544">
        <v>10</v>
      </c>
      <c r="D14544">
        <v>885.02188098584497</v>
      </c>
      <c r="E14544">
        <v>8621.1838154890502</v>
      </c>
      <c r="F14544">
        <v>3683.5647223916699</v>
      </c>
      <c r="G14544">
        <v>1832.68367655774</v>
      </c>
      <c r="H14544">
        <v>6299.8565577115496</v>
      </c>
      <c r="I14544">
        <v>784.27620469746603</v>
      </c>
    </row>
    <row r="14545" spans="1:9" x14ac:dyDescent="0.25">
      <c r="A14545" t="s">
        <v>96</v>
      </c>
      <c r="B14545">
        <v>2004</v>
      </c>
      <c r="C14545">
        <v>11</v>
      </c>
      <c r="D14545">
        <v>950.04879307890303</v>
      </c>
      <c r="E14545">
        <v>8592.42217468337</v>
      </c>
      <c r="F14545">
        <v>1406.2618044752301</v>
      </c>
      <c r="G14545">
        <v>684.56299513888496</v>
      </c>
      <c r="H14545">
        <v>2607.1638544280099</v>
      </c>
      <c r="I14545">
        <v>731.45590437421504</v>
      </c>
    </row>
    <row r="14546" spans="1:9" x14ac:dyDescent="0.25">
      <c r="A14546" t="s">
        <v>96</v>
      </c>
      <c r="B14546">
        <v>2004</v>
      </c>
      <c r="C14546">
        <v>12</v>
      </c>
      <c r="D14546">
        <v>1163.1450085261899</v>
      </c>
      <c r="E14546">
        <v>8651.8529690502291</v>
      </c>
      <c r="F14546">
        <v>1242.6504062712099</v>
      </c>
      <c r="G14546">
        <v>619.54010078643296</v>
      </c>
      <c r="H14546">
        <v>2300.9505147445898</v>
      </c>
      <c r="I14546">
        <v>801.09291324478602</v>
      </c>
    </row>
    <row r="14547" spans="1:9" x14ac:dyDescent="0.25">
      <c r="A14547" t="s">
        <v>96</v>
      </c>
      <c r="B14547">
        <v>2005</v>
      </c>
      <c r="C14547">
        <v>1</v>
      </c>
      <c r="D14547">
        <v>1478.7648255582901</v>
      </c>
      <c r="E14547">
        <v>8632.7387519291697</v>
      </c>
      <c r="F14547">
        <v>537.53535361622301</v>
      </c>
      <c r="G14547">
        <v>233.54702444756501</v>
      </c>
      <c r="H14547">
        <v>684.94406654352304</v>
      </c>
      <c r="I14547">
        <v>924.59514488842501</v>
      </c>
    </row>
    <row r="14548" spans="1:9" x14ac:dyDescent="0.25">
      <c r="A14548" t="s">
        <v>96</v>
      </c>
      <c r="B14548">
        <v>2005</v>
      </c>
      <c r="C14548">
        <v>2</v>
      </c>
      <c r="D14548">
        <v>1592.19803205278</v>
      </c>
      <c r="E14548">
        <v>8559.1991258676699</v>
      </c>
      <c r="F14548">
        <v>456.01397463092297</v>
      </c>
      <c r="G14548">
        <v>201.867979834621</v>
      </c>
      <c r="H14548">
        <v>682.20764286468602</v>
      </c>
      <c r="I14548">
        <v>1002.26737346753</v>
      </c>
    </row>
    <row r="14549" spans="1:9" x14ac:dyDescent="0.25">
      <c r="A14549" t="s">
        <v>96</v>
      </c>
      <c r="B14549">
        <v>2005</v>
      </c>
      <c r="C14549">
        <v>3</v>
      </c>
      <c r="D14549">
        <v>2743.0570245980898</v>
      </c>
      <c r="E14549">
        <v>8343.6412717304993</v>
      </c>
      <c r="F14549">
        <v>376.09417824828802</v>
      </c>
      <c r="G14549">
        <v>168.40832129965099</v>
      </c>
      <c r="H14549">
        <v>989.62477893096298</v>
      </c>
      <c r="I14549">
        <v>1754.88492017676</v>
      </c>
    </row>
    <row r="14550" spans="1:9" x14ac:dyDescent="0.25">
      <c r="A14550" t="s">
        <v>96</v>
      </c>
      <c r="B14550">
        <v>2005</v>
      </c>
      <c r="C14550">
        <v>4</v>
      </c>
      <c r="D14550">
        <v>2850.7261182448201</v>
      </c>
      <c r="E14550">
        <v>8385.7922860161507</v>
      </c>
      <c r="F14550">
        <v>1471.7444966077101</v>
      </c>
      <c r="G14550">
        <v>721.55184921582099</v>
      </c>
      <c r="H14550">
        <v>3749.94599957523</v>
      </c>
      <c r="I14550">
        <v>2083.7090377159602</v>
      </c>
    </row>
    <row r="14551" spans="1:9" x14ac:dyDescent="0.25">
      <c r="A14551" t="s">
        <v>96</v>
      </c>
      <c r="B14551">
        <v>2005</v>
      </c>
      <c r="C14551">
        <v>5</v>
      </c>
      <c r="D14551">
        <v>3566.5163357618399</v>
      </c>
      <c r="E14551">
        <v>8164.0875981842801</v>
      </c>
      <c r="F14551">
        <v>565.47166070103799</v>
      </c>
      <c r="G14551">
        <v>255.544066215182</v>
      </c>
      <c r="H14551">
        <v>2387.7172675602201</v>
      </c>
      <c r="I14551">
        <v>2886.6815876127798</v>
      </c>
    </row>
    <row r="14552" spans="1:9" x14ac:dyDescent="0.25">
      <c r="A14552" t="s">
        <v>96</v>
      </c>
      <c r="B14552">
        <v>2005</v>
      </c>
      <c r="C14552">
        <v>6</v>
      </c>
      <c r="D14552">
        <v>3225.6272541324702</v>
      </c>
      <c r="E14552">
        <v>7577.3067869841798</v>
      </c>
      <c r="F14552">
        <v>375.09065091042498</v>
      </c>
      <c r="G14552">
        <v>171.894628564904</v>
      </c>
      <c r="H14552">
        <v>2184.9377726626099</v>
      </c>
      <c r="I14552">
        <v>2617.0196062712898</v>
      </c>
    </row>
    <row r="14553" spans="1:9" x14ac:dyDescent="0.25">
      <c r="A14553" t="s">
        <v>96</v>
      </c>
      <c r="B14553">
        <v>2005</v>
      </c>
      <c r="C14553">
        <v>7</v>
      </c>
      <c r="D14553">
        <v>2611.1820536294699</v>
      </c>
      <c r="E14553">
        <v>8206.47111360696</v>
      </c>
      <c r="F14553">
        <v>1311.5166093548701</v>
      </c>
      <c r="G14553">
        <v>614.13567438456596</v>
      </c>
      <c r="H14553">
        <v>4165.4620615895701</v>
      </c>
      <c r="I14553">
        <v>2490.60906663984</v>
      </c>
    </row>
    <row r="14554" spans="1:9" x14ac:dyDescent="0.25">
      <c r="A14554" t="s">
        <v>96</v>
      </c>
      <c r="B14554">
        <v>2005</v>
      </c>
      <c r="C14554">
        <v>8</v>
      </c>
      <c r="D14554">
        <v>1721.61392145115</v>
      </c>
      <c r="E14554">
        <v>8365.6917256507204</v>
      </c>
      <c r="F14554">
        <v>2047.3813052867099</v>
      </c>
      <c r="G14554">
        <v>996.14372123294402</v>
      </c>
      <c r="H14554">
        <v>4909.3213060178696</v>
      </c>
      <c r="I14554">
        <v>1685.55767327077</v>
      </c>
    </row>
    <row r="14555" spans="1:9" x14ac:dyDescent="0.25">
      <c r="A14555" t="s">
        <v>96</v>
      </c>
      <c r="B14555">
        <v>2005</v>
      </c>
      <c r="C14555">
        <v>9</v>
      </c>
      <c r="D14555">
        <v>1200.26740812249</v>
      </c>
      <c r="E14555">
        <v>8550.7285283215406</v>
      </c>
      <c r="F14555">
        <v>1360.5863944849</v>
      </c>
      <c r="G14555">
        <v>671.08097386847805</v>
      </c>
      <c r="H14555">
        <v>2706.0859512176198</v>
      </c>
      <c r="I14555">
        <v>1148.4750485074701</v>
      </c>
    </row>
    <row r="14556" spans="1:9" x14ac:dyDescent="0.25">
      <c r="A14556" t="s">
        <v>96</v>
      </c>
      <c r="B14556">
        <v>2005</v>
      </c>
      <c r="C14556">
        <v>10</v>
      </c>
      <c r="D14556">
        <v>944.25725314061106</v>
      </c>
      <c r="E14556">
        <v>8668.4532593232707</v>
      </c>
      <c r="F14556">
        <v>1748.30835380196</v>
      </c>
      <c r="G14556">
        <v>863.24063077059304</v>
      </c>
      <c r="H14556">
        <v>3171.88496249945</v>
      </c>
      <c r="I14556">
        <v>836.94286675207195</v>
      </c>
    </row>
    <row r="14557" spans="1:9" x14ac:dyDescent="0.25">
      <c r="A14557" t="s">
        <v>96</v>
      </c>
      <c r="B14557">
        <v>2005</v>
      </c>
      <c r="C14557">
        <v>11</v>
      </c>
      <c r="D14557">
        <v>844.10897394635197</v>
      </c>
      <c r="E14557">
        <v>8563.3034085139407</v>
      </c>
      <c r="F14557">
        <v>1902.85604086748</v>
      </c>
      <c r="G14557">
        <v>945.45491759783101</v>
      </c>
      <c r="H14557">
        <v>3064.5969073107899</v>
      </c>
      <c r="I14557">
        <v>666.51464024644804</v>
      </c>
    </row>
    <row r="14558" spans="1:9" x14ac:dyDescent="0.25">
      <c r="A14558" t="s">
        <v>96</v>
      </c>
      <c r="B14558">
        <v>2005</v>
      </c>
      <c r="C14558">
        <v>12</v>
      </c>
      <c r="D14558">
        <v>995.37319678321296</v>
      </c>
      <c r="E14558">
        <v>8715.1729437260492</v>
      </c>
      <c r="F14558">
        <v>1659.27250285236</v>
      </c>
      <c r="G14558">
        <v>800.41967106181596</v>
      </c>
      <c r="H14558">
        <v>2574.7258781673499</v>
      </c>
      <c r="I14558">
        <v>708.48297200357899</v>
      </c>
    </row>
    <row r="14559" spans="1:9" x14ac:dyDescent="0.25">
      <c r="A14559" t="s">
        <v>96</v>
      </c>
      <c r="B14559">
        <v>2006</v>
      </c>
      <c r="C14559">
        <v>1</v>
      </c>
      <c r="D14559">
        <v>1382.2198464524599</v>
      </c>
      <c r="E14559">
        <v>8758.4287556654399</v>
      </c>
      <c r="F14559">
        <v>630.15072638635002</v>
      </c>
      <c r="G14559">
        <v>297.62812830155099</v>
      </c>
      <c r="H14559">
        <v>831.05985371340103</v>
      </c>
      <c r="I14559">
        <v>885.27512073713297</v>
      </c>
    </row>
    <row r="14560" spans="1:9" x14ac:dyDescent="0.25">
      <c r="A14560" t="s">
        <v>96</v>
      </c>
      <c r="B14560">
        <v>2006</v>
      </c>
      <c r="C14560">
        <v>2</v>
      </c>
      <c r="D14560">
        <v>1678.8643514549301</v>
      </c>
      <c r="E14560">
        <v>8639.7670369940206</v>
      </c>
      <c r="F14560">
        <v>976.98447735307502</v>
      </c>
      <c r="G14560">
        <v>467.52765439186498</v>
      </c>
      <c r="H14560">
        <v>1782.63271202346</v>
      </c>
      <c r="I14560">
        <v>1055.9567329606</v>
      </c>
    </row>
    <row r="14561" spans="1:9" x14ac:dyDescent="0.25">
      <c r="A14561" t="s">
        <v>96</v>
      </c>
      <c r="B14561">
        <v>2006</v>
      </c>
      <c r="C14561">
        <v>3</v>
      </c>
      <c r="D14561">
        <v>2377.0260655321499</v>
      </c>
      <c r="E14561">
        <v>8592.0963344319898</v>
      </c>
      <c r="F14561">
        <v>1196.7268155972099</v>
      </c>
      <c r="G14561">
        <v>579.66181981536704</v>
      </c>
      <c r="H14561">
        <v>2378.8949731692301</v>
      </c>
      <c r="I14561">
        <v>1606.19392992646</v>
      </c>
    </row>
    <row r="14562" spans="1:9" x14ac:dyDescent="0.25">
      <c r="A14562" t="s">
        <v>96</v>
      </c>
      <c r="B14562">
        <v>2006</v>
      </c>
      <c r="C14562">
        <v>4</v>
      </c>
      <c r="D14562">
        <v>3060.6014450489802</v>
      </c>
      <c r="E14562">
        <v>8260.9994462271898</v>
      </c>
      <c r="F14562">
        <v>749.493601075941</v>
      </c>
      <c r="G14562">
        <v>357.56039030662998</v>
      </c>
      <c r="H14562">
        <v>2574.0142591469198</v>
      </c>
      <c r="I14562">
        <v>2197.2164524118102</v>
      </c>
    </row>
    <row r="14563" spans="1:9" x14ac:dyDescent="0.25">
      <c r="A14563" t="s">
        <v>96</v>
      </c>
      <c r="B14563">
        <v>2006</v>
      </c>
      <c r="C14563">
        <v>5</v>
      </c>
      <c r="D14563">
        <v>3305.9864752547201</v>
      </c>
      <c r="E14563">
        <v>8199.3569390380708</v>
      </c>
      <c r="F14563">
        <v>512.808552854053</v>
      </c>
      <c r="G14563">
        <v>242.40112049375199</v>
      </c>
      <c r="H14563">
        <v>2329.8348519035999</v>
      </c>
      <c r="I14563">
        <v>2697.2329143102602</v>
      </c>
    </row>
    <row r="14564" spans="1:9" x14ac:dyDescent="0.25">
      <c r="A14564" t="s">
        <v>96</v>
      </c>
      <c r="B14564">
        <v>2006</v>
      </c>
      <c r="C14564">
        <v>6</v>
      </c>
      <c r="D14564">
        <v>3365.03032022454</v>
      </c>
      <c r="E14564">
        <v>7671.9027076676803</v>
      </c>
      <c r="F14564">
        <v>263.57921079664698</v>
      </c>
      <c r="G14564">
        <v>113.930536689533</v>
      </c>
      <c r="H14564">
        <v>1098.56548521527</v>
      </c>
      <c r="I14564">
        <v>2793.5095911887602</v>
      </c>
    </row>
    <row r="14565" spans="1:9" x14ac:dyDescent="0.25">
      <c r="A14565" t="s">
        <v>96</v>
      </c>
      <c r="B14565">
        <v>2006</v>
      </c>
      <c r="C14565">
        <v>7</v>
      </c>
      <c r="D14565">
        <v>3095.48289695018</v>
      </c>
      <c r="E14565">
        <v>7122.7300524251596</v>
      </c>
      <c r="F14565">
        <v>117.794488220334</v>
      </c>
      <c r="G14565">
        <v>52.305544957088998</v>
      </c>
      <c r="H14565">
        <v>1564.71310145142</v>
      </c>
      <c r="I14565">
        <v>2421.7177736639601</v>
      </c>
    </row>
    <row r="14566" spans="1:9" x14ac:dyDescent="0.25">
      <c r="A14566" t="s">
        <v>96</v>
      </c>
      <c r="B14566">
        <v>2006</v>
      </c>
      <c r="C14566">
        <v>8</v>
      </c>
      <c r="D14566">
        <v>1642.32726606901</v>
      </c>
      <c r="E14566">
        <v>8287.6835441708299</v>
      </c>
      <c r="F14566">
        <v>1601.7620358684101</v>
      </c>
      <c r="G14566">
        <v>769.196174444191</v>
      </c>
      <c r="H14566">
        <v>4886.5886890806796</v>
      </c>
      <c r="I14566">
        <v>1579.6687777852401</v>
      </c>
    </row>
    <row r="14567" spans="1:9" x14ac:dyDescent="0.25">
      <c r="A14567" t="s">
        <v>96</v>
      </c>
      <c r="B14567">
        <v>2006</v>
      </c>
      <c r="C14567">
        <v>9</v>
      </c>
      <c r="D14567">
        <v>1395.0806102310801</v>
      </c>
      <c r="E14567">
        <v>8515.04382311066</v>
      </c>
      <c r="F14567">
        <v>1323.00038633642</v>
      </c>
      <c r="G14567">
        <v>663.61007670648405</v>
      </c>
      <c r="H14567">
        <v>2695.3579566882599</v>
      </c>
      <c r="I14567">
        <v>1318.0282771746399</v>
      </c>
    </row>
    <row r="14568" spans="1:9" x14ac:dyDescent="0.25">
      <c r="A14568" t="s">
        <v>96</v>
      </c>
      <c r="B14568">
        <v>2006</v>
      </c>
      <c r="C14568">
        <v>10</v>
      </c>
      <c r="D14568">
        <v>1140.40225852289</v>
      </c>
      <c r="E14568">
        <v>8581.9788975470001</v>
      </c>
      <c r="F14568">
        <v>1288.2094205041401</v>
      </c>
      <c r="G14568">
        <v>633.87631553206904</v>
      </c>
      <c r="H14568">
        <v>2272.0492104229302</v>
      </c>
      <c r="I14568">
        <v>970.31000112646598</v>
      </c>
    </row>
    <row r="14569" spans="1:9" x14ac:dyDescent="0.25">
      <c r="A14569" t="s">
        <v>96</v>
      </c>
      <c r="B14569">
        <v>2006</v>
      </c>
      <c r="C14569">
        <v>11</v>
      </c>
      <c r="D14569">
        <v>1043.6469627086401</v>
      </c>
      <c r="E14569">
        <v>8653.9105416105704</v>
      </c>
      <c r="F14569">
        <v>934.24959313381703</v>
      </c>
      <c r="G14569">
        <v>452.29119852537701</v>
      </c>
      <c r="H14569">
        <v>1540.0011388302701</v>
      </c>
      <c r="I14569">
        <v>800.59418267357398</v>
      </c>
    </row>
    <row r="14570" spans="1:9" x14ac:dyDescent="0.25">
      <c r="A14570" t="s">
        <v>96</v>
      </c>
      <c r="B14570">
        <v>2006</v>
      </c>
      <c r="C14570">
        <v>12</v>
      </c>
      <c r="D14570">
        <v>1209.92941407289</v>
      </c>
      <c r="E14570">
        <v>8619.2715273825797</v>
      </c>
      <c r="F14570">
        <v>1634.1418435354601</v>
      </c>
      <c r="G14570">
        <v>824.98494637979002</v>
      </c>
      <c r="H14570">
        <v>2676.1537991166401</v>
      </c>
      <c r="I14570">
        <v>822.60384977661499</v>
      </c>
    </row>
    <row r="14571" spans="1:9" x14ac:dyDescent="0.25">
      <c r="A14571" t="s">
        <v>96</v>
      </c>
      <c r="B14571">
        <v>2007</v>
      </c>
      <c r="C14571">
        <v>1</v>
      </c>
      <c r="D14571">
        <v>1620.14568542755</v>
      </c>
      <c r="E14571">
        <v>8619.2039774469795</v>
      </c>
      <c r="F14571">
        <v>1116.8567369761899</v>
      </c>
      <c r="G14571">
        <v>538.07756584780304</v>
      </c>
      <c r="H14571">
        <v>1747.1825873722801</v>
      </c>
      <c r="I14571">
        <v>991.74164733733699</v>
      </c>
    </row>
    <row r="14572" spans="1:9" x14ac:dyDescent="0.25">
      <c r="A14572" t="s">
        <v>96</v>
      </c>
      <c r="B14572">
        <v>2007</v>
      </c>
      <c r="C14572">
        <v>2</v>
      </c>
      <c r="D14572">
        <v>2040.1368489710001</v>
      </c>
      <c r="E14572">
        <v>8340.7613123724404</v>
      </c>
      <c r="F14572">
        <v>949.715233026276</v>
      </c>
      <c r="G14572">
        <v>472.45747431592599</v>
      </c>
      <c r="H14572">
        <v>1822.5449533528499</v>
      </c>
      <c r="I14572">
        <v>1216.30958051077</v>
      </c>
    </row>
    <row r="14573" spans="1:9" x14ac:dyDescent="0.25">
      <c r="A14573" t="s">
        <v>96</v>
      </c>
      <c r="B14573">
        <v>2007</v>
      </c>
      <c r="C14573">
        <v>3</v>
      </c>
      <c r="D14573">
        <v>2844.6990482334099</v>
      </c>
      <c r="E14573">
        <v>8274.8753802357405</v>
      </c>
      <c r="F14573">
        <v>945.26772207195904</v>
      </c>
      <c r="G14573">
        <v>458.46279212674699</v>
      </c>
      <c r="H14573">
        <v>2737.32944894912</v>
      </c>
      <c r="I14573">
        <v>1786.04722082954</v>
      </c>
    </row>
    <row r="14574" spans="1:9" x14ac:dyDescent="0.25">
      <c r="A14574" t="s">
        <v>96</v>
      </c>
      <c r="B14574">
        <v>2007</v>
      </c>
      <c r="C14574">
        <v>4</v>
      </c>
      <c r="D14574">
        <v>3943.6816270935601</v>
      </c>
      <c r="E14574">
        <v>7882.3547475412697</v>
      </c>
      <c r="F14574">
        <v>59.949352451124497</v>
      </c>
      <c r="G14574">
        <v>26.9291910464596</v>
      </c>
      <c r="H14574">
        <v>150.22157978955499</v>
      </c>
      <c r="I14574">
        <v>2627.3721103381199</v>
      </c>
    </row>
    <row r="14575" spans="1:9" x14ac:dyDescent="0.25">
      <c r="A14575" t="s">
        <v>96</v>
      </c>
      <c r="B14575">
        <v>2007</v>
      </c>
      <c r="C14575">
        <v>5</v>
      </c>
      <c r="D14575">
        <v>3635.9312837463399</v>
      </c>
      <c r="E14575">
        <v>7448.1244867708601</v>
      </c>
      <c r="F14575">
        <v>421.63579832149202</v>
      </c>
      <c r="G14575">
        <v>190.076576838124</v>
      </c>
      <c r="H14575">
        <v>2998.1085991822601</v>
      </c>
      <c r="I14575">
        <v>2577.0326289992099</v>
      </c>
    </row>
    <row r="14576" spans="1:9" x14ac:dyDescent="0.25">
      <c r="A14576" t="s">
        <v>96</v>
      </c>
      <c r="B14576">
        <v>2007</v>
      </c>
      <c r="C14576">
        <v>6</v>
      </c>
      <c r="D14576">
        <v>2989.1485765812699</v>
      </c>
      <c r="E14576">
        <v>8271.3252820237703</v>
      </c>
      <c r="F14576">
        <v>863.97737448498697</v>
      </c>
      <c r="G14576">
        <v>409.582000066023</v>
      </c>
      <c r="H14576">
        <v>3429.0645004961798</v>
      </c>
      <c r="I14576">
        <v>2745.8546239819202</v>
      </c>
    </row>
    <row r="14577" spans="1:9" x14ac:dyDescent="0.25">
      <c r="A14577" t="s">
        <v>96</v>
      </c>
      <c r="B14577">
        <v>2007</v>
      </c>
      <c r="C14577">
        <v>7</v>
      </c>
      <c r="D14577">
        <v>2845.6096679085399</v>
      </c>
      <c r="E14577">
        <v>7766.47489956344</v>
      </c>
      <c r="F14577">
        <v>972.33507760026805</v>
      </c>
      <c r="G14577">
        <v>446.26638090966702</v>
      </c>
      <c r="H14577">
        <v>2643.7066510439499</v>
      </c>
      <c r="I14577">
        <v>2512.01884588144</v>
      </c>
    </row>
    <row r="14578" spans="1:9" x14ac:dyDescent="0.25">
      <c r="A14578" t="s">
        <v>96</v>
      </c>
      <c r="B14578">
        <v>2007</v>
      </c>
      <c r="C14578">
        <v>8</v>
      </c>
      <c r="D14578">
        <v>1851.36856560609</v>
      </c>
      <c r="E14578">
        <v>7893.8493506932</v>
      </c>
      <c r="F14578">
        <v>1045.19580016851</v>
      </c>
      <c r="G14578">
        <v>483.38935216178697</v>
      </c>
      <c r="H14578">
        <v>3345.1918221156702</v>
      </c>
      <c r="I14578">
        <v>1627.19633848646</v>
      </c>
    </row>
    <row r="14579" spans="1:9" x14ac:dyDescent="0.25">
      <c r="A14579" t="s">
        <v>96</v>
      </c>
      <c r="B14579">
        <v>2007</v>
      </c>
      <c r="C14579">
        <v>9</v>
      </c>
      <c r="D14579">
        <v>1282.10526176093</v>
      </c>
      <c r="E14579">
        <v>8377.8133171077006</v>
      </c>
      <c r="F14579">
        <v>2254.6027559844601</v>
      </c>
      <c r="G14579">
        <v>1100.25136212502</v>
      </c>
      <c r="H14579">
        <v>4709.1298032465902</v>
      </c>
      <c r="I14579">
        <v>1185.0300271164299</v>
      </c>
    </row>
    <row r="14580" spans="1:9" x14ac:dyDescent="0.25">
      <c r="A14580" t="s">
        <v>96</v>
      </c>
      <c r="B14580">
        <v>2007</v>
      </c>
      <c r="C14580">
        <v>10</v>
      </c>
      <c r="D14580">
        <v>1025.6857374849101</v>
      </c>
      <c r="E14580">
        <v>8611.6146310128097</v>
      </c>
      <c r="F14580">
        <v>1463.15770949187</v>
      </c>
      <c r="G14580">
        <v>717.68071687291501</v>
      </c>
      <c r="H14580">
        <v>2399.0413799482999</v>
      </c>
      <c r="I14580">
        <v>903.28027022789001</v>
      </c>
    </row>
    <row r="14581" spans="1:9" x14ac:dyDescent="0.25">
      <c r="A14581" t="s">
        <v>96</v>
      </c>
      <c r="B14581">
        <v>2007</v>
      </c>
      <c r="C14581">
        <v>11</v>
      </c>
      <c r="D14581">
        <v>922.58053391833801</v>
      </c>
      <c r="E14581">
        <v>8585.3115490080909</v>
      </c>
      <c r="F14581">
        <v>1351.2479653267101</v>
      </c>
      <c r="G14581">
        <v>649.92335953464601</v>
      </c>
      <c r="H14581">
        <v>2306.5944892224902</v>
      </c>
      <c r="I14581">
        <v>719.79356174518205</v>
      </c>
    </row>
    <row r="14582" spans="1:9" x14ac:dyDescent="0.25">
      <c r="A14582" t="s">
        <v>96</v>
      </c>
      <c r="B14582">
        <v>2007</v>
      </c>
      <c r="C14582">
        <v>12</v>
      </c>
      <c r="D14582">
        <v>1123.65909859251</v>
      </c>
      <c r="E14582">
        <v>8732.1351412219301</v>
      </c>
      <c r="F14582">
        <v>682.03219938988298</v>
      </c>
      <c r="G14582">
        <v>319.30782294548698</v>
      </c>
      <c r="H14582">
        <v>859.55906646378105</v>
      </c>
      <c r="I14582">
        <v>785.03700086663798</v>
      </c>
    </row>
    <row r="14583" spans="1:9" x14ac:dyDescent="0.25">
      <c r="A14583" t="s">
        <v>96</v>
      </c>
      <c r="B14583">
        <v>2008</v>
      </c>
      <c r="C14583">
        <v>1</v>
      </c>
      <c r="D14583">
        <v>1529.58308183397</v>
      </c>
      <c r="E14583">
        <v>8623.3827621772707</v>
      </c>
      <c r="F14583">
        <v>2278.72013223463</v>
      </c>
      <c r="G14583">
        <v>1119.25829408958</v>
      </c>
      <c r="H14583">
        <v>3907.3046840196298</v>
      </c>
      <c r="I14583">
        <v>953.90551878987003</v>
      </c>
    </row>
    <row r="14584" spans="1:9" x14ac:dyDescent="0.25">
      <c r="A14584" t="s">
        <v>96</v>
      </c>
      <c r="B14584">
        <v>2008</v>
      </c>
      <c r="C14584">
        <v>2</v>
      </c>
      <c r="D14584">
        <v>2101.34742540138</v>
      </c>
      <c r="E14584">
        <v>8369.9719866205596</v>
      </c>
      <c r="F14584">
        <v>762.73196959952895</v>
      </c>
      <c r="G14584">
        <v>380.14133343400499</v>
      </c>
      <c r="H14584">
        <v>1235.1860833175599</v>
      </c>
      <c r="I14584">
        <v>1247.82603455037</v>
      </c>
    </row>
    <row r="14585" spans="1:9" x14ac:dyDescent="0.25">
      <c r="A14585" t="s">
        <v>96</v>
      </c>
      <c r="B14585">
        <v>2008</v>
      </c>
      <c r="C14585">
        <v>3</v>
      </c>
      <c r="D14585">
        <v>2525.1073846418599</v>
      </c>
      <c r="E14585">
        <v>8444.8801250282395</v>
      </c>
      <c r="F14585">
        <v>1348.5198278069099</v>
      </c>
      <c r="G14585">
        <v>619.89833280028301</v>
      </c>
      <c r="H14585">
        <v>3370.7842667179202</v>
      </c>
      <c r="I14585">
        <v>1670.6926091221701</v>
      </c>
    </row>
    <row r="14586" spans="1:9" x14ac:dyDescent="0.25">
      <c r="A14586" t="s">
        <v>96</v>
      </c>
      <c r="B14586">
        <v>2008</v>
      </c>
      <c r="C14586">
        <v>4</v>
      </c>
      <c r="D14586">
        <v>2786.8616319309699</v>
      </c>
      <c r="E14586">
        <v>8472.71542992584</v>
      </c>
      <c r="F14586">
        <v>2110.2953766896699</v>
      </c>
      <c r="G14586">
        <v>1020.79681773329</v>
      </c>
      <c r="H14586">
        <v>5044.8079633616799</v>
      </c>
      <c r="I14586">
        <v>2081.35639952258</v>
      </c>
    </row>
    <row r="14587" spans="1:9" x14ac:dyDescent="0.25">
      <c r="A14587" t="s">
        <v>96</v>
      </c>
      <c r="B14587">
        <v>2008</v>
      </c>
      <c r="C14587">
        <v>5</v>
      </c>
      <c r="D14587">
        <v>3350.0227954954198</v>
      </c>
      <c r="E14587">
        <v>8322.5602832388395</v>
      </c>
      <c r="F14587">
        <v>1370.46921072489</v>
      </c>
      <c r="G14587">
        <v>672.86774785266596</v>
      </c>
      <c r="H14587">
        <v>4077.4880705778201</v>
      </c>
      <c r="I14587">
        <v>2761.8023388469301</v>
      </c>
    </row>
    <row r="14588" spans="1:9" x14ac:dyDescent="0.25">
      <c r="A14588" t="s">
        <v>96</v>
      </c>
      <c r="B14588">
        <v>2008</v>
      </c>
      <c r="C14588">
        <v>6</v>
      </c>
      <c r="D14588">
        <v>2992.6745517382601</v>
      </c>
      <c r="E14588">
        <v>8306.6841777257505</v>
      </c>
      <c r="F14588">
        <v>1772.47421444355</v>
      </c>
      <c r="G14588">
        <v>877.90603826779704</v>
      </c>
      <c r="H14588">
        <v>4438.9608667825396</v>
      </c>
      <c r="I14588">
        <v>2769.3453815808102</v>
      </c>
    </row>
    <row r="14589" spans="1:9" x14ac:dyDescent="0.25">
      <c r="A14589" t="s">
        <v>96</v>
      </c>
      <c r="B14589">
        <v>2008</v>
      </c>
      <c r="C14589">
        <v>7</v>
      </c>
      <c r="D14589">
        <v>2545.5556195221302</v>
      </c>
      <c r="E14589">
        <v>8175.0705043051003</v>
      </c>
      <c r="F14589">
        <v>1384.5637773352601</v>
      </c>
      <c r="G14589">
        <v>643.16791533354399</v>
      </c>
      <c r="H14589">
        <v>4394.7818938915198</v>
      </c>
      <c r="I14589">
        <v>2380.4864561479699</v>
      </c>
    </row>
    <row r="14590" spans="1:9" x14ac:dyDescent="0.25">
      <c r="A14590" t="s">
        <v>96</v>
      </c>
      <c r="B14590">
        <v>2008</v>
      </c>
      <c r="C14590">
        <v>8</v>
      </c>
      <c r="D14590">
        <v>1955.7071724229299</v>
      </c>
      <c r="E14590">
        <v>8238.8455901823509</v>
      </c>
      <c r="F14590">
        <v>1195.74437298355</v>
      </c>
      <c r="G14590">
        <v>574.05011000039201</v>
      </c>
      <c r="H14590">
        <v>3100.2022175245002</v>
      </c>
      <c r="I14590">
        <v>1857.63542480205</v>
      </c>
    </row>
    <row r="14591" spans="1:9" x14ac:dyDescent="0.25">
      <c r="A14591" t="s">
        <v>96</v>
      </c>
      <c r="B14591">
        <v>2008</v>
      </c>
      <c r="C14591">
        <v>9</v>
      </c>
      <c r="D14591">
        <v>1213.39199096635</v>
      </c>
      <c r="E14591">
        <v>8192.9931441201807</v>
      </c>
      <c r="F14591">
        <v>1817.47401945146</v>
      </c>
      <c r="G14591">
        <v>879.78779746875603</v>
      </c>
      <c r="H14591">
        <v>3257.88018860284</v>
      </c>
      <c r="I14591">
        <v>1102.1921648467101</v>
      </c>
    </row>
    <row r="14592" spans="1:9" x14ac:dyDescent="0.25">
      <c r="A14592" t="s">
        <v>96</v>
      </c>
      <c r="B14592">
        <v>2008</v>
      </c>
      <c r="C14592">
        <v>10</v>
      </c>
      <c r="D14592">
        <v>1148.3239321978499</v>
      </c>
      <c r="E14592">
        <v>8248.1726386612809</v>
      </c>
      <c r="F14592">
        <v>2617.9672072415701</v>
      </c>
      <c r="G14592">
        <v>1294.1205528574999</v>
      </c>
      <c r="H14592">
        <v>5071.9994385370601</v>
      </c>
      <c r="I14592">
        <v>934.22212869296402</v>
      </c>
    </row>
    <row r="14593" spans="1:9" x14ac:dyDescent="0.25">
      <c r="A14593" t="s">
        <v>96</v>
      </c>
      <c r="B14593">
        <v>2008</v>
      </c>
      <c r="C14593">
        <v>11</v>
      </c>
      <c r="D14593">
        <v>883.936057049434</v>
      </c>
      <c r="E14593">
        <v>8508.7004907945993</v>
      </c>
      <c r="F14593">
        <v>3112.6473254789498</v>
      </c>
      <c r="G14593">
        <v>1548.0711876698599</v>
      </c>
      <c r="H14593">
        <v>5638.4140856515896</v>
      </c>
      <c r="I14593">
        <v>682.88350440086106</v>
      </c>
    </row>
    <row r="14594" spans="1:9" x14ac:dyDescent="0.25">
      <c r="A14594" t="s">
        <v>96</v>
      </c>
      <c r="B14594">
        <v>2008</v>
      </c>
      <c r="C14594">
        <v>12</v>
      </c>
      <c r="D14594">
        <v>1018.25636676901</v>
      </c>
      <c r="E14594">
        <v>8686.6027378048693</v>
      </c>
      <c r="F14594">
        <v>3102.3688878477101</v>
      </c>
      <c r="G14594">
        <v>1550.8070930777501</v>
      </c>
      <c r="H14594">
        <v>5912.6589135951799</v>
      </c>
      <c r="I14594">
        <v>719.18537453240299</v>
      </c>
    </row>
    <row r="14595" spans="1:9" x14ac:dyDescent="0.25">
      <c r="A14595" t="s">
        <v>96</v>
      </c>
      <c r="B14595">
        <v>2009</v>
      </c>
      <c r="C14595">
        <v>1</v>
      </c>
      <c r="D14595">
        <v>1359.3959074331001</v>
      </c>
      <c r="E14595">
        <v>8579.0673953323494</v>
      </c>
      <c r="F14595">
        <v>1655.04220569824</v>
      </c>
      <c r="G14595">
        <v>832.65835211937497</v>
      </c>
      <c r="H14595">
        <v>2482.4981429354202</v>
      </c>
      <c r="I14595">
        <v>858.56665115678697</v>
      </c>
    </row>
    <row r="14596" spans="1:9" x14ac:dyDescent="0.25">
      <c r="A14596" t="s">
        <v>96</v>
      </c>
      <c r="B14596">
        <v>2009</v>
      </c>
      <c r="C14596">
        <v>2</v>
      </c>
      <c r="D14596">
        <v>1744.4684600553001</v>
      </c>
      <c r="E14596">
        <v>8487.38580635377</v>
      </c>
      <c r="F14596">
        <v>1674.6557714609501</v>
      </c>
      <c r="G14596">
        <v>809.48387187596404</v>
      </c>
      <c r="H14596">
        <v>3183.8237759562799</v>
      </c>
      <c r="I14596">
        <v>1086.5274099027799</v>
      </c>
    </row>
    <row r="14597" spans="1:9" x14ac:dyDescent="0.25">
      <c r="A14597" t="s">
        <v>96</v>
      </c>
      <c r="B14597">
        <v>2009</v>
      </c>
      <c r="C14597">
        <v>3</v>
      </c>
      <c r="D14597">
        <v>2595.7594107088998</v>
      </c>
      <c r="E14597">
        <v>8269.4782857556202</v>
      </c>
      <c r="F14597">
        <v>2614.1122627406398</v>
      </c>
      <c r="G14597">
        <v>1289.22677879105</v>
      </c>
      <c r="H14597">
        <v>5121.2591430795201</v>
      </c>
      <c r="I14597">
        <v>1657.3645185995299</v>
      </c>
    </row>
    <row r="14598" spans="1:9" x14ac:dyDescent="0.25">
      <c r="A14598" t="s">
        <v>96</v>
      </c>
      <c r="B14598">
        <v>2009</v>
      </c>
      <c r="C14598">
        <v>4</v>
      </c>
      <c r="D14598">
        <v>3058.92616415777</v>
      </c>
      <c r="E14598">
        <v>7954.4991948063598</v>
      </c>
      <c r="F14598">
        <v>590.00213440208404</v>
      </c>
      <c r="G14598">
        <v>289.17559492902598</v>
      </c>
      <c r="H14598">
        <v>2779.0314479887902</v>
      </c>
      <c r="I14598">
        <v>2084.1668818309399</v>
      </c>
    </row>
    <row r="14599" spans="1:9" x14ac:dyDescent="0.25">
      <c r="A14599" t="s">
        <v>96</v>
      </c>
      <c r="B14599">
        <v>2009</v>
      </c>
      <c r="C14599">
        <v>5</v>
      </c>
      <c r="D14599">
        <v>3787.37678207626</v>
      </c>
      <c r="E14599">
        <v>7920.0697908415204</v>
      </c>
      <c r="F14599">
        <v>183.39674870690101</v>
      </c>
      <c r="G14599">
        <v>79.688858525572797</v>
      </c>
      <c r="H14599">
        <v>960.31248305890995</v>
      </c>
      <c r="I14599">
        <v>2941.4368648776999</v>
      </c>
    </row>
    <row r="14600" spans="1:9" x14ac:dyDescent="0.25">
      <c r="A14600" t="s">
        <v>96</v>
      </c>
      <c r="B14600">
        <v>2009</v>
      </c>
      <c r="C14600">
        <v>6</v>
      </c>
      <c r="D14600">
        <v>2979.5433947361198</v>
      </c>
      <c r="E14600">
        <v>7640.7786916176701</v>
      </c>
      <c r="F14600">
        <v>1027.00600455586</v>
      </c>
      <c r="G14600">
        <v>479.66067564905001</v>
      </c>
      <c r="H14600">
        <v>4061.9485413898201</v>
      </c>
      <c r="I14600">
        <v>2378.1719929405299</v>
      </c>
    </row>
    <row r="14601" spans="1:9" x14ac:dyDescent="0.25">
      <c r="A14601" t="s">
        <v>96</v>
      </c>
      <c r="B14601">
        <v>2009</v>
      </c>
      <c r="C14601">
        <v>7</v>
      </c>
      <c r="D14601">
        <v>2577.2918399877899</v>
      </c>
      <c r="E14601">
        <v>8104.2630815120701</v>
      </c>
      <c r="F14601">
        <v>1379.39484104844</v>
      </c>
      <c r="G14601">
        <v>656.247261429486</v>
      </c>
      <c r="H14601">
        <v>3672.1028545235399</v>
      </c>
      <c r="I14601">
        <v>2436.4105225274602</v>
      </c>
    </row>
    <row r="14602" spans="1:9" x14ac:dyDescent="0.25">
      <c r="A14602" t="s">
        <v>96</v>
      </c>
      <c r="B14602">
        <v>2009</v>
      </c>
      <c r="C14602">
        <v>8</v>
      </c>
      <c r="D14602">
        <v>2081.0167338352298</v>
      </c>
      <c r="E14602">
        <v>8053.9793687239098</v>
      </c>
      <c r="F14602">
        <v>614.95252651770795</v>
      </c>
      <c r="G14602">
        <v>279.29930938707298</v>
      </c>
      <c r="H14602">
        <v>2062.75611503239</v>
      </c>
      <c r="I14602">
        <v>1901.65531783861</v>
      </c>
    </row>
    <row r="14603" spans="1:9" x14ac:dyDescent="0.25">
      <c r="A14603" t="s">
        <v>96</v>
      </c>
      <c r="B14603">
        <v>2009</v>
      </c>
      <c r="C14603">
        <v>9</v>
      </c>
      <c r="D14603">
        <v>1367.38844555473</v>
      </c>
      <c r="E14603">
        <v>8151.2977364498902</v>
      </c>
      <c r="F14603">
        <v>1419.37674488058</v>
      </c>
      <c r="G14603">
        <v>691.62852852503102</v>
      </c>
      <c r="H14603">
        <v>3089.4619354567599</v>
      </c>
      <c r="I14603">
        <v>1206.4013783830901</v>
      </c>
    </row>
    <row r="14604" spans="1:9" x14ac:dyDescent="0.25">
      <c r="A14604" t="s">
        <v>96</v>
      </c>
      <c r="B14604">
        <v>2009</v>
      </c>
      <c r="C14604">
        <v>10</v>
      </c>
      <c r="D14604">
        <v>1100.9082534885199</v>
      </c>
      <c r="E14604">
        <v>8549.4867016404805</v>
      </c>
      <c r="F14604">
        <v>1171.3910635295999</v>
      </c>
      <c r="G14604">
        <v>560.643246561193</v>
      </c>
      <c r="H14604">
        <v>2296.7550397621799</v>
      </c>
      <c r="I14604">
        <v>940.68322779503796</v>
      </c>
    </row>
    <row r="14605" spans="1:9" x14ac:dyDescent="0.25">
      <c r="A14605" t="s">
        <v>96</v>
      </c>
      <c r="B14605">
        <v>2009</v>
      </c>
      <c r="C14605">
        <v>11</v>
      </c>
      <c r="D14605">
        <v>840.785426627329</v>
      </c>
      <c r="E14605">
        <v>8701.9182696676507</v>
      </c>
      <c r="F14605">
        <v>2092.4893694256202</v>
      </c>
      <c r="G14605">
        <v>1036.41938408541</v>
      </c>
      <c r="H14605">
        <v>2882.8277891227599</v>
      </c>
      <c r="I14605">
        <v>667.963807613104</v>
      </c>
    </row>
    <row r="14606" spans="1:9" x14ac:dyDescent="0.25">
      <c r="A14606" t="s">
        <v>96</v>
      </c>
      <c r="B14606">
        <v>2009</v>
      </c>
      <c r="C14606">
        <v>12</v>
      </c>
      <c r="D14606">
        <v>943.71977849607595</v>
      </c>
      <c r="E14606">
        <v>8514.3924493833201</v>
      </c>
      <c r="F14606">
        <v>3349.3243761633298</v>
      </c>
      <c r="G14606">
        <v>1681.78109857404</v>
      </c>
      <c r="H14606">
        <v>6455.6507781284399</v>
      </c>
      <c r="I14606">
        <v>666.979916094494</v>
      </c>
    </row>
    <row r="14607" spans="1:9" x14ac:dyDescent="0.25">
      <c r="A14607" t="s">
        <v>96</v>
      </c>
      <c r="B14607">
        <v>2010</v>
      </c>
      <c r="C14607">
        <v>1</v>
      </c>
      <c r="D14607">
        <v>1178.1073398820199</v>
      </c>
      <c r="E14607">
        <v>8683.5789662525895</v>
      </c>
      <c r="F14607">
        <v>813.446941876187</v>
      </c>
      <c r="G14607">
        <v>399.64795373310602</v>
      </c>
      <c r="H14607">
        <v>1173.92773035759</v>
      </c>
      <c r="I14607">
        <v>763.11211969117596</v>
      </c>
    </row>
    <row r="14608" spans="1:9" x14ac:dyDescent="0.25">
      <c r="A14608" t="s">
        <v>96</v>
      </c>
      <c r="B14608">
        <v>2010</v>
      </c>
      <c r="C14608">
        <v>2</v>
      </c>
      <c r="D14608">
        <v>1600.25958428899</v>
      </c>
      <c r="E14608">
        <v>8557.7674828596591</v>
      </c>
      <c r="F14608">
        <v>1709.12082307283</v>
      </c>
      <c r="G14608">
        <v>861.08999700003505</v>
      </c>
      <c r="H14608">
        <v>3172.9498657282402</v>
      </c>
      <c r="I14608">
        <v>1006.24535534323</v>
      </c>
    </row>
    <row r="14609" spans="1:9" x14ac:dyDescent="0.25">
      <c r="A14609" t="s">
        <v>96</v>
      </c>
      <c r="B14609">
        <v>2010</v>
      </c>
      <c r="C14609">
        <v>3</v>
      </c>
      <c r="D14609">
        <v>2407.62057425792</v>
      </c>
      <c r="E14609">
        <v>8598.7349500795008</v>
      </c>
      <c r="F14609">
        <v>644.93388496868101</v>
      </c>
      <c r="G14609">
        <v>302.724484633624</v>
      </c>
      <c r="H14609">
        <v>1481.3851538142401</v>
      </c>
      <c r="I14609">
        <v>1620.9159860535699</v>
      </c>
    </row>
    <row r="14610" spans="1:9" x14ac:dyDescent="0.25">
      <c r="A14610" t="s">
        <v>96</v>
      </c>
      <c r="B14610">
        <v>2010</v>
      </c>
      <c r="C14610">
        <v>4</v>
      </c>
      <c r="D14610">
        <v>3265.73644131316</v>
      </c>
      <c r="E14610">
        <v>8387.9631584861709</v>
      </c>
      <c r="F14610">
        <v>372.78534907299502</v>
      </c>
      <c r="G14610">
        <v>176.580173184404</v>
      </c>
      <c r="H14610">
        <v>1520.71654850556</v>
      </c>
      <c r="I14610">
        <v>2386.2434951382902</v>
      </c>
    </row>
    <row r="14611" spans="1:9" x14ac:dyDescent="0.25">
      <c r="A14611" t="s">
        <v>96</v>
      </c>
      <c r="B14611">
        <v>2010</v>
      </c>
      <c r="C14611">
        <v>5</v>
      </c>
      <c r="D14611">
        <v>3015.4986182756802</v>
      </c>
      <c r="E14611">
        <v>8438.4273300906407</v>
      </c>
      <c r="F14611">
        <v>2107.5481372314498</v>
      </c>
      <c r="G14611">
        <v>1026.79200761273</v>
      </c>
      <c r="H14611">
        <v>5464.1890877651404</v>
      </c>
      <c r="I14611">
        <v>2547.1489238497002</v>
      </c>
    </row>
    <row r="14612" spans="1:9" x14ac:dyDescent="0.25">
      <c r="A14612" t="s">
        <v>96</v>
      </c>
      <c r="B14612">
        <v>2010</v>
      </c>
      <c r="C14612">
        <v>6</v>
      </c>
      <c r="D14612">
        <v>2993.8894969717498</v>
      </c>
      <c r="E14612">
        <v>8120.61146538703</v>
      </c>
      <c r="F14612">
        <v>1351.88266208603</v>
      </c>
      <c r="G14612">
        <v>653.84471630749601</v>
      </c>
      <c r="H14612">
        <v>3914.2106308267198</v>
      </c>
      <c r="I14612">
        <v>2669.33583891222</v>
      </c>
    </row>
    <row r="14613" spans="1:9" x14ac:dyDescent="0.25">
      <c r="A14613" t="s">
        <v>96</v>
      </c>
      <c r="B14613">
        <v>2010</v>
      </c>
      <c r="C14613">
        <v>7</v>
      </c>
      <c r="D14613">
        <v>2882.4708537913498</v>
      </c>
      <c r="E14613">
        <v>7661.6092256545198</v>
      </c>
      <c r="F14613">
        <v>469.16894512360102</v>
      </c>
      <c r="G14613">
        <v>218.03769317056</v>
      </c>
      <c r="H14613">
        <v>2295.03263669744</v>
      </c>
      <c r="I14613">
        <v>2512.5583220169901</v>
      </c>
    </row>
    <row r="14614" spans="1:9" x14ac:dyDescent="0.25">
      <c r="A14614" t="s">
        <v>96</v>
      </c>
      <c r="B14614">
        <v>2010</v>
      </c>
      <c r="C14614">
        <v>8</v>
      </c>
      <c r="D14614">
        <v>1830.78569738233</v>
      </c>
      <c r="E14614">
        <v>8328.6157941793808</v>
      </c>
      <c r="F14614">
        <v>1855.21441471805</v>
      </c>
      <c r="G14614">
        <v>872.536701968437</v>
      </c>
      <c r="H14614">
        <v>4681.8768506231199</v>
      </c>
      <c r="I14614">
        <v>1767.8336312204699</v>
      </c>
    </row>
    <row r="14615" spans="1:9" x14ac:dyDescent="0.25">
      <c r="A14615" t="s">
        <v>96</v>
      </c>
      <c r="B14615">
        <v>2010</v>
      </c>
      <c r="C14615">
        <v>9</v>
      </c>
      <c r="D14615">
        <v>1214.01381303739</v>
      </c>
      <c r="E14615">
        <v>8500.9981676025509</v>
      </c>
      <c r="F14615">
        <v>2758.8343029428902</v>
      </c>
      <c r="G14615">
        <v>1365.9391026394701</v>
      </c>
      <c r="H14615">
        <v>5617.4905406442304</v>
      </c>
      <c r="I14615">
        <v>1154.0979358473801</v>
      </c>
    </row>
    <row r="14616" spans="1:9" x14ac:dyDescent="0.25">
      <c r="A14616" t="s">
        <v>96</v>
      </c>
      <c r="B14616">
        <v>2010</v>
      </c>
      <c r="C14616">
        <v>10</v>
      </c>
      <c r="D14616">
        <v>961.44548193001401</v>
      </c>
      <c r="E14616">
        <v>8624.7940123304797</v>
      </c>
      <c r="F14616">
        <v>2055.2255230586102</v>
      </c>
      <c r="G14616">
        <v>1025.87542212124</v>
      </c>
      <c r="H14616">
        <v>3548.6129301892202</v>
      </c>
      <c r="I14616">
        <v>847.21005307983398</v>
      </c>
    </row>
    <row r="14617" spans="1:9" x14ac:dyDescent="0.25">
      <c r="A14617" t="s">
        <v>96</v>
      </c>
      <c r="B14617">
        <v>2010</v>
      </c>
      <c r="C14617">
        <v>11</v>
      </c>
      <c r="D14617">
        <v>802.93853877408196</v>
      </c>
      <c r="E14617">
        <v>8642.3598222824094</v>
      </c>
      <c r="F14617">
        <v>3073.4558325375201</v>
      </c>
      <c r="G14617">
        <v>1548.9554764325401</v>
      </c>
      <c r="H14617">
        <v>5539.4053268786702</v>
      </c>
      <c r="I14617">
        <v>641.878089828067</v>
      </c>
    </row>
    <row r="14618" spans="1:9" x14ac:dyDescent="0.25">
      <c r="A14618" t="s">
        <v>96</v>
      </c>
      <c r="B14618">
        <v>2010</v>
      </c>
      <c r="C14618">
        <v>12</v>
      </c>
      <c r="D14618">
        <v>891.60865252470501</v>
      </c>
      <c r="E14618">
        <v>8761.6788327815393</v>
      </c>
      <c r="F14618">
        <v>2534.8790721368</v>
      </c>
      <c r="G14618">
        <v>1282.4332840228001</v>
      </c>
      <c r="H14618">
        <v>4206.9825366222904</v>
      </c>
      <c r="I14618">
        <v>647.00002127341304</v>
      </c>
    </row>
    <row r="14619" spans="1:9" x14ac:dyDescent="0.25">
      <c r="A14619" t="s">
        <v>96</v>
      </c>
      <c r="B14619">
        <v>2011</v>
      </c>
      <c r="C14619">
        <v>1</v>
      </c>
      <c r="D14619">
        <v>1285.60138288092</v>
      </c>
      <c r="E14619">
        <v>8600.23172733108</v>
      </c>
      <c r="F14619">
        <v>930.690293493333</v>
      </c>
      <c r="G14619">
        <v>455.60223342364401</v>
      </c>
      <c r="H14619">
        <v>1129.94402972277</v>
      </c>
      <c r="I14619">
        <v>806.93435660578803</v>
      </c>
    </row>
    <row r="14620" spans="1:9" x14ac:dyDescent="0.25">
      <c r="A14620" t="s">
        <v>96</v>
      </c>
      <c r="B14620">
        <v>2011</v>
      </c>
      <c r="C14620">
        <v>2</v>
      </c>
      <c r="D14620">
        <v>1974.6195269494301</v>
      </c>
      <c r="E14620">
        <v>8536.0616995611508</v>
      </c>
      <c r="F14620">
        <v>392.76945833723801</v>
      </c>
      <c r="G14620">
        <v>185.12131013423101</v>
      </c>
      <c r="H14620">
        <v>944.35037388347405</v>
      </c>
      <c r="I14620">
        <v>1197.59335658141</v>
      </c>
    </row>
    <row r="14621" spans="1:9" x14ac:dyDescent="0.25">
      <c r="A14621" t="s">
        <v>96</v>
      </c>
      <c r="B14621">
        <v>2011</v>
      </c>
      <c r="C14621">
        <v>3</v>
      </c>
      <c r="D14621">
        <v>2714.6285932013302</v>
      </c>
      <c r="E14621">
        <v>8379.1376044572498</v>
      </c>
      <c r="F14621">
        <v>1493.05525062075</v>
      </c>
      <c r="G14621">
        <v>750.20136418678101</v>
      </c>
      <c r="H14621">
        <v>2821.4932954323999</v>
      </c>
      <c r="I14621">
        <v>1755.7536588524199</v>
      </c>
    </row>
    <row r="14622" spans="1:9" x14ac:dyDescent="0.25">
      <c r="A14622" t="s">
        <v>96</v>
      </c>
      <c r="B14622">
        <v>2011</v>
      </c>
      <c r="C14622">
        <v>4</v>
      </c>
      <c r="D14622">
        <v>3708.8974056645102</v>
      </c>
      <c r="E14622">
        <v>7464.2669177642802</v>
      </c>
      <c r="F14622">
        <v>131.93273382495801</v>
      </c>
      <c r="G14622">
        <v>57.883972186156498</v>
      </c>
      <c r="H14622">
        <v>524.83542139977897</v>
      </c>
      <c r="I14622">
        <v>2286.7991177425201</v>
      </c>
    </row>
    <row r="14623" spans="1:9" x14ac:dyDescent="0.25">
      <c r="A14623" t="s">
        <v>96</v>
      </c>
      <c r="B14623">
        <v>2011</v>
      </c>
      <c r="C14623">
        <v>5</v>
      </c>
      <c r="D14623">
        <v>3916.8162580409798</v>
      </c>
      <c r="E14623">
        <v>6989.6850843399097</v>
      </c>
      <c r="F14623">
        <v>463.66932900806501</v>
      </c>
      <c r="G14623">
        <v>198.768888133643</v>
      </c>
      <c r="H14623">
        <v>2010.4342655564401</v>
      </c>
      <c r="I14623">
        <v>2490.5258539073202</v>
      </c>
    </row>
    <row r="14624" spans="1:9" x14ac:dyDescent="0.25">
      <c r="A14624" t="s">
        <v>96</v>
      </c>
      <c r="B14624">
        <v>2011</v>
      </c>
      <c r="C14624">
        <v>6</v>
      </c>
      <c r="D14624">
        <v>2893.2780675631898</v>
      </c>
      <c r="E14624">
        <v>7898.7963624518597</v>
      </c>
      <c r="F14624">
        <v>1023.22775563996</v>
      </c>
      <c r="G14624">
        <v>479.33612872596899</v>
      </c>
      <c r="H14624">
        <v>4332.5518439500502</v>
      </c>
      <c r="I14624">
        <v>2457.8786765376499</v>
      </c>
    </row>
    <row r="14625" spans="1:9" x14ac:dyDescent="0.25">
      <c r="A14625" t="s">
        <v>96</v>
      </c>
      <c r="B14625">
        <v>2011</v>
      </c>
      <c r="C14625">
        <v>7</v>
      </c>
      <c r="D14625">
        <v>2532.1053052705602</v>
      </c>
      <c r="E14625">
        <v>8078.5371284083603</v>
      </c>
      <c r="F14625">
        <v>1085.5422192230201</v>
      </c>
      <c r="G14625">
        <v>516.13168249350394</v>
      </c>
      <c r="H14625">
        <v>3619.3968439364799</v>
      </c>
      <c r="I14625">
        <v>2317.7400502913001</v>
      </c>
    </row>
    <row r="14626" spans="1:9" x14ac:dyDescent="0.25">
      <c r="A14626" t="s">
        <v>96</v>
      </c>
      <c r="B14626">
        <v>2011</v>
      </c>
      <c r="C14626">
        <v>8</v>
      </c>
      <c r="D14626">
        <v>2128.2071588854601</v>
      </c>
      <c r="E14626">
        <v>8095.0584198316201</v>
      </c>
      <c r="F14626">
        <v>831.37342487420801</v>
      </c>
      <c r="G14626">
        <v>389.24192306901602</v>
      </c>
      <c r="H14626">
        <v>1929.3238643499701</v>
      </c>
      <c r="I14626">
        <v>1957.05693864061</v>
      </c>
    </row>
    <row r="14627" spans="1:9" x14ac:dyDescent="0.25">
      <c r="A14627" t="s">
        <v>96</v>
      </c>
      <c r="B14627">
        <v>2011</v>
      </c>
      <c r="C14627">
        <v>9</v>
      </c>
      <c r="D14627">
        <v>1461.45624202714</v>
      </c>
      <c r="E14627">
        <v>8036.8865621081504</v>
      </c>
      <c r="F14627">
        <v>1662.4500264193</v>
      </c>
      <c r="G14627">
        <v>770.31260903591601</v>
      </c>
      <c r="H14627">
        <v>3482.61239510818</v>
      </c>
      <c r="I14627">
        <v>1268.1052085932199</v>
      </c>
    </row>
    <row r="14628" spans="1:9" x14ac:dyDescent="0.25">
      <c r="A14628" t="s">
        <v>96</v>
      </c>
      <c r="B14628">
        <v>2011</v>
      </c>
      <c r="C14628">
        <v>10</v>
      </c>
      <c r="D14628">
        <v>1140.3003459070701</v>
      </c>
      <c r="E14628">
        <v>8192.4491717241599</v>
      </c>
      <c r="F14628">
        <v>2654.9781217179002</v>
      </c>
      <c r="G14628">
        <v>1326.42298950142</v>
      </c>
      <c r="H14628">
        <v>4989.1269006368802</v>
      </c>
      <c r="I14628">
        <v>936.37919357245005</v>
      </c>
    </row>
    <row r="14629" spans="1:9" x14ac:dyDescent="0.25">
      <c r="A14629" t="s">
        <v>96</v>
      </c>
      <c r="B14629">
        <v>2011</v>
      </c>
      <c r="C14629">
        <v>11</v>
      </c>
      <c r="D14629">
        <v>1052.2299885192199</v>
      </c>
      <c r="E14629">
        <v>8472.11837599106</v>
      </c>
      <c r="F14629">
        <v>406.86382123309897</v>
      </c>
      <c r="G14629">
        <v>207.62008410191601</v>
      </c>
      <c r="H14629">
        <v>1160.7624594346701</v>
      </c>
      <c r="I14629">
        <v>786.386818687605</v>
      </c>
    </row>
    <row r="14630" spans="1:9" x14ac:dyDescent="0.25">
      <c r="A14630" t="s">
        <v>96</v>
      </c>
      <c r="B14630">
        <v>2011</v>
      </c>
      <c r="C14630">
        <v>12</v>
      </c>
      <c r="D14630">
        <v>1139.7984445598299</v>
      </c>
      <c r="E14630">
        <v>8552.0416611877408</v>
      </c>
      <c r="F14630">
        <v>1384.0904183652301</v>
      </c>
      <c r="G14630">
        <v>665.45437070264995</v>
      </c>
      <c r="H14630">
        <v>2015.5749156358399</v>
      </c>
      <c r="I14630">
        <v>781.90306341566497</v>
      </c>
    </row>
    <row r="14631" spans="1:9" x14ac:dyDescent="0.25">
      <c r="A14631" t="s">
        <v>96</v>
      </c>
      <c r="B14631">
        <v>2012</v>
      </c>
      <c r="C14631">
        <v>1</v>
      </c>
      <c r="D14631">
        <v>1549.99152235776</v>
      </c>
      <c r="E14631">
        <v>8567.5999841873199</v>
      </c>
      <c r="F14631">
        <v>784.961976726942</v>
      </c>
      <c r="G14631">
        <v>345.18444369324999</v>
      </c>
      <c r="H14631">
        <v>1406.02214055886</v>
      </c>
      <c r="I14631">
        <v>963.76156979508903</v>
      </c>
    </row>
    <row r="14632" spans="1:9" x14ac:dyDescent="0.25">
      <c r="A14632" t="s">
        <v>96</v>
      </c>
      <c r="B14632">
        <v>2012</v>
      </c>
      <c r="C14632">
        <v>2</v>
      </c>
      <c r="D14632">
        <v>1756.53430336831</v>
      </c>
      <c r="E14632">
        <v>8572.6321736914106</v>
      </c>
      <c r="F14632">
        <v>402.40270859111598</v>
      </c>
      <c r="G14632">
        <v>181.81731885236499</v>
      </c>
      <c r="H14632">
        <v>536.34880654865594</v>
      </c>
      <c r="I14632">
        <v>1102.60159304737</v>
      </c>
    </row>
    <row r="14633" spans="1:9" x14ac:dyDescent="0.25">
      <c r="A14633" t="s">
        <v>96</v>
      </c>
      <c r="B14633">
        <v>2012</v>
      </c>
      <c r="C14633">
        <v>3</v>
      </c>
      <c r="D14633">
        <v>3546.4539032850798</v>
      </c>
      <c r="E14633">
        <v>8051.5322339085496</v>
      </c>
      <c r="F14633">
        <v>207.92837688757299</v>
      </c>
      <c r="G14633">
        <v>89.608711673541904</v>
      </c>
      <c r="H14633">
        <v>484.16008970109499</v>
      </c>
      <c r="I14633">
        <v>2127.4278903977001</v>
      </c>
    </row>
    <row r="14634" spans="1:9" x14ac:dyDescent="0.25">
      <c r="A14634" t="s">
        <v>96</v>
      </c>
      <c r="B14634">
        <v>2012</v>
      </c>
      <c r="C14634">
        <v>4</v>
      </c>
      <c r="D14634">
        <v>2750.82538337087</v>
      </c>
      <c r="E14634">
        <v>8278.8354501817194</v>
      </c>
      <c r="F14634">
        <v>1929.7773487453501</v>
      </c>
      <c r="G14634">
        <v>942.961434312969</v>
      </c>
      <c r="H14634">
        <v>5154.5861409312902</v>
      </c>
      <c r="I14634">
        <v>1982.93975308164</v>
      </c>
    </row>
    <row r="14635" spans="1:9" x14ac:dyDescent="0.25">
      <c r="A14635" t="s">
        <v>96</v>
      </c>
      <c r="B14635">
        <v>2012</v>
      </c>
      <c r="C14635">
        <v>5</v>
      </c>
      <c r="D14635">
        <v>3507.98652403909</v>
      </c>
      <c r="E14635">
        <v>8301.7885377624498</v>
      </c>
      <c r="F14635">
        <v>815.78787498049996</v>
      </c>
      <c r="G14635">
        <v>383.86667894839502</v>
      </c>
      <c r="H14635">
        <v>3295.1920344607001</v>
      </c>
      <c r="I14635">
        <v>2900.43697784712</v>
      </c>
    </row>
    <row r="14636" spans="1:9" x14ac:dyDescent="0.25">
      <c r="A14636" t="s">
        <v>96</v>
      </c>
      <c r="B14636">
        <v>2012</v>
      </c>
      <c r="C14636">
        <v>6</v>
      </c>
      <c r="D14636">
        <v>3212.0712500927398</v>
      </c>
      <c r="E14636">
        <v>8088.3493726939496</v>
      </c>
      <c r="F14636">
        <v>1063.3551484242701</v>
      </c>
      <c r="G14636">
        <v>495.42806738969102</v>
      </c>
      <c r="H14636">
        <v>3213.1037083237802</v>
      </c>
      <c r="I14636">
        <v>2855.1836986366702</v>
      </c>
    </row>
    <row r="14637" spans="1:9" x14ac:dyDescent="0.25">
      <c r="A14637" t="s">
        <v>96</v>
      </c>
      <c r="B14637">
        <v>2012</v>
      </c>
      <c r="C14637">
        <v>7</v>
      </c>
      <c r="D14637">
        <v>2753.9656066071302</v>
      </c>
      <c r="E14637">
        <v>7735.0722086272399</v>
      </c>
      <c r="F14637">
        <v>1580.8135672347901</v>
      </c>
      <c r="G14637">
        <v>729.05147530324405</v>
      </c>
      <c r="H14637">
        <v>4341.4531925513702</v>
      </c>
      <c r="I14637">
        <v>2334.8594047638899</v>
      </c>
    </row>
    <row r="14638" spans="1:9" x14ac:dyDescent="0.25">
      <c r="A14638" t="s">
        <v>96</v>
      </c>
      <c r="B14638">
        <v>2012</v>
      </c>
      <c r="C14638">
        <v>8</v>
      </c>
      <c r="D14638">
        <v>2153.3882123072999</v>
      </c>
      <c r="E14638">
        <v>7630.8978865283898</v>
      </c>
      <c r="F14638">
        <v>980.73794148305205</v>
      </c>
      <c r="G14638">
        <v>446.70381912209302</v>
      </c>
      <c r="H14638">
        <v>2597.43484116934</v>
      </c>
      <c r="I14638">
        <v>1771.4832313282</v>
      </c>
    </row>
    <row r="14639" spans="1:9" x14ac:dyDescent="0.25">
      <c r="A14639" t="s">
        <v>96</v>
      </c>
      <c r="B14639">
        <v>2012</v>
      </c>
      <c r="C14639">
        <v>9</v>
      </c>
      <c r="D14639">
        <v>1243.0158847067501</v>
      </c>
      <c r="E14639">
        <v>8310.9787841037705</v>
      </c>
      <c r="F14639">
        <v>2212.0851299812398</v>
      </c>
      <c r="G14639">
        <v>1084.2334680045201</v>
      </c>
      <c r="H14639">
        <v>4962.7872645509497</v>
      </c>
      <c r="I14639">
        <v>1144.7465672103399</v>
      </c>
    </row>
    <row r="14640" spans="1:9" x14ac:dyDescent="0.25">
      <c r="A14640" t="s">
        <v>96</v>
      </c>
      <c r="B14640">
        <v>2012</v>
      </c>
      <c r="C14640">
        <v>10</v>
      </c>
      <c r="D14640">
        <v>1010.49244700137</v>
      </c>
      <c r="E14640">
        <v>8394.6318034374308</v>
      </c>
      <c r="F14640">
        <v>2630.9201638252098</v>
      </c>
      <c r="G14640">
        <v>1320.8201443212499</v>
      </c>
      <c r="H14640">
        <v>4489.2485956888604</v>
      </c>
      <c r="I14640">
        <v>858.73386976768495</v>
      </c>
    </row>
    <row r="14641" spans="1:9" x14ac:dyDescent="0.25">
      <c r="A14641" t="s">
        <v>96</v>
      </c>
      <c r="B14641">
        <v>2012</v>
      </c>
      <c r="C14641">
        <v>11</v>
      </c>
      <c r="D14641">
        <v>900.61644827351597</v>
      </c>
      <c r="E14641">
        <v>8352.5254094973006</v>
      </c>
      <c r="F14641">
        <v>3491.1871891938999</v>
      </c>
      <c r="G14641">
        <v>1729.83335151695</v>
      </c>
      <c r="H14641">
        <v>6665.9816795238403</v>
      </c>
      <c r="I14641">
        <v>681.774540616021</v>
      </c>
    </row>
    <row r="14642" spans="1:9" x14ac:dyDescent="0.25">
      <c r="A14642" t="s">
        <v>96</v>
      </c>
      <c r="B14642">
        <v>2012</v>
      </c>
      <c r="C14642">
        <v>12</v>
      </c>
      <c r="D14642">
        <v>1002.5863619996099</v>
      </c>
      <c r="E14642">
        <v>8609.8513997728005</v>
      </c>
      <c r="F14642">
        <v>1093.10237261578</v>
      </c>
      <c r="G14642">
        <v>532.40432558260204</v>
      </c>
      <c r="H14642">
        <v>1825.52735465656</v>
      </c>
      <c r="I14642">
        <v>702.41938113211199</v>
      </c>
    </row>
    <row r="14643" spans="1:9" x14ac:dyDescent="0.25">
      <c r="A14643" t="s">
        <v>96</v>
      </c>
      <c r="B14643">
        <v>2013</v>
      </c>
      <c r="C14643">
        <v>1</v>
      </c>
      <c r="D14643">
        <v>1375.1097118796299</v>
      </c>
      <c r="E14643">
        <v>8668.36853385209</v>
      </c>
      <c r="F14643">
        <v>2007.4905560218101</v>
      </c>
      <c r="G14643">
        <v>996.32368962446799</v>
      </c>
      <c r="H14643">
        <v>3463.4551543122302</v>
      </c>
      <c r="I14643">
        <v>865.37486348241202</v>
      </c>
    </row>
    <row r="14644" spans="1:9" x14ac:dyDescent="0.25">
      <c r="A14644" t="s">
        <v>96</v>
      </c>
      <c r="B14644">
        <v>2013</v>
      </c>
      <c r="C14644">
        <v>2</v>
      </c>
      <c r="D14644">
        <v>1569.7998925721299</v>
      </c>
      <c r="E14644">
        <v>8514.8090150538701</v>
      </c>
      <c r="F14644">
        <v>1192.9780433276901</v>
      </c>
      <c r="G14644">
        <v>582.54664364359905</v>
      </c>
      <c r="H14644">
        <v>2153.94770284072</v>
      </c>
      <c r="I14644">
        <v>978.01211475171999</v>
      </c>
    </row>
    <row r="14645" spans="1:9" x14ac:dyDescent="0.25">
      <c r="A14645" t="s">
        <v>96</v>
      </c>
      <c r="B14645">
        <v>2013</v>
      </c>
      <c r="C14645">
        <v>3</v>
      </c>
      <c r="D14645">
        <v>2092.0205705537601</v>
      </c>
      <c r="E14645">
        <v>8610.5912677208707</v>
      </c>
      <c r="F14645">
        <v>2346.7570520975601</v>
      </c>
      <c r="G14645">
        <v>1177.62044236057</v>
      </c>
      <c r="H14645">
        <v>4342.8633409785598</v>
      </c>
      <c r="I14645">
        <v>1409.8627435327001</v>
      </c>
    </row>
    <row r="14646" spans="1:9" x14ac:dyDescent="0.25">
      <c r="A14646" t="s">
        <v>96</v>
      </c>
      <c r="B14646">
        <v>2013</v>
      </c>
      <c r="C14646">
        <v>4</v>
      </c>
      <c r="D14646">
        <v>2862.6577542673899</v>
      </c>
      <c r="E14646">
        <v>8400.5023526128407</v>
      </c>
      <c r="F14646">
        <v>393.26530529511302</v>
      </c>
      <c r="G14646">
        <v>189.96161949684301</v>
      </c>
      <c r="H14646">
        <v>1931.1889826946499</v>
      </c>
      <c r="I14646">
        <v>2120.4304684261201</v>
      </c>
    </row>
    <row r="14647" spans="1:9" x14ac:dyDescent="0.25">
      <c r="A14647" t="s">
        <v>96</v>
      </c>
      <c r="B14647">
        <v>2013</v>
      </c>
      <c r="C14647">
        <v>5</v>
      </c>
      <c r="D14647">
        <v>2895.90160376739</v>
      </c>
      <c r="E14647">
        <v>8563.9852511011395</v>
      </c>
      <c r="F14647">
        <v>3105.31947254345</v>
      </c>
      <c r="G14647">
        <v>1534.2920999319599</v>
      </c>
      <c r="H14647">
        <v>7400.3144681052399</v>
      </c>
      <c r="I14647">
        <v>2487.9866846795198</v>
      </c>
    </row>
    <row r="14648" spans="1:9" x14ac:dyDescent="0.25">
      <c r="A14648" t="s">
        <v>96</v>
      </c>
      <c r="B14648">
        <v>2013</v>
      </c>
      <c r="C14648">
        <v>6</v>
      </c>
      <c r="D14648">
        <v>3162.4110292097098</v>
      </c>
      <c r="E14648">
        <v>8227.0463685369104</v>
      </c>
      <c r="F14648">
        <v>555.38683721088103</v>
      </c>
      <c r="G14648">
        <v>246.19314309748901</v>
      </c>
      <c r="H14648">
        <v>2302.3801897287699</v>
      </c>
      <c r="I14648">
        <v>2876.89436628777</v>
      </c>
    </row>
    <row r="14649" spans="1:9" x14ac:dyDescent="0.25">
      <c r="A14649" t="s">
        <v>96</v>
      </c>
      <c r="B14649">
        <v>2013</v>
      </c>
      <c r="C14649">
        <v>7</v>
      </c>
      <c r="D14649">
        <v>2936.47416745899</v>
      </c>
      <c r="E14649">
        <v>7638.0976138202604</v>
      </c>
      <c r="F14649">
        <v>188.11412915993299</v>
      </c>
      <c r="G14649">
        <v>82.353542196400994</v>
      </c>
      <c r="H14649">
        <v>1246.5216261035901</v>
      </c>
      <c r="I14649">
        <v>2539.2472856573099</v>
      </c>
    </row>
    <row r="14650" spans="1:9" x14ac:dyDescent="0.25">
      <c r="A14650" t="s">
        <v>96</v>
      </c>
      <c r="B14650">
        <v>2013</v>
      </c>
      <c r="C14650">
        <v>8</v>
      </c>
      <c r="D14650">
        <v>2160.9887340231298</v>
      </c>
      <c r="E14650">
        <v>7694.9242440962298</v>
      </c>
      <c r="F14650">
        <v>647.77830868635203</v>
      </c>
      <c r="G14650">
        <v>303.34720676788299</v>
      </c>
      <c r="H14650">
        <v>2812.8004030351199</v>
      </c>
      <c r="I14650">
        <v>1835.7878680643801</v>
      </c>
    </row>
    <row r="14651" spans="1:9" x14ac:dyDescent="0.25">
      <c r="A14651" t="s">
        <v>96</v>
      </c>
      <c r="B14651">
        <v>2013</v>
      </c>
      <c r="C14651">
        <v>9</v>
      </c>
      <c r="D14651">
        <v>1374.5340084835</v>
      </c>
      <c r="E14651">
        <v>8432.2045268409693</v>
      </c>
      <c r="F14651">
        <v>1906.7697382505501</v>
      </c>
      <c r="G14651">
        <v>927.17789774338496</v>
      </c>
      <c r="H14651">
        <v>3575.60525602594</v>
      </c>
      <c r="I14651">
        <v>1278.522666888</v>
      </c>
    </row>
    <row r="14652" spans="1:9" x14ac:dyDescent="0.25">
      <c r="A14652" t="s">
        <v>96</v>
      </c>
      <c r="B14652">
        <v>2013</v>
      </c>
      <c r="C14652">
        <v>10</v>
      </c>
      <c r="D14652">
        <v>864.27096865152703</v>
      </c>
      <c r="E14652">
        <v>8479.71635865182</v>
      </c>
      <c r="F14652">
        <v>2609.1045494933001</v>
      </c>
      <c r="G14652">
        <v>1277.50973883761</v>
      </c>
      <c r="H14652">
        <v>4918.9651173940601</v>
      </c>
      <c r="I14652">
        <v>763.44421224797702</v>
      </c>
    </row>
    <row r="14653" spans="1:9" x14ac:dyDescent="0.25">
      <c r="A14653" t="s">
        <v>96</v>
      </c>
      <c r="B14653">
        <v>2013</v>
      </c>
      <c r="C14653">
        <v>11</v>
      </c>
      <c r="D14653">
        <v>816.68492780240103</v>
      </c>
      <c r="E14653">
        <v>8584.7496063062299</v>
      </c>
      <c r="F14653">
        <v>2660.44498894873</v>
      </c>
      <c r="G14653">
        <v>1316.9308120635999</v>
      </c>
      <c r="H14653">
        <v>4885.1120574154702</v>
      </c>
      <c r="I14653">
        <v>645.54055594184604</v>
      </c>
    </row>
    <row r="14654" spans="1:9" x14ac:dyDescent="0.25">
      <c r="A14654" t="s">
        <v>96</v>
      </c>
      <c r="B14654">
        <v>2013</v>
      </c>
      <c r="C14654">
        <v>12</v>
      </c>
      <c r="D14654">
        <v>1211.9010302822701</v>
      </c>
      <c r="E14654">
        <v>8715.2058709715402</v>
      </c>
      <c r="F14654">
        <v>1444.1699122600701</v>
      </c>
      <c r="G14654">
        <v>715.81486159629401</v>
      </c>
      <c r="H14654">
        <v>2306.3887146888401</v>
      </c>
      <c r="I14654">
        <v>835.63321227087704</v>
      </c>
    </row>
    <row r="14655" spans="1:9" x14ac:dyDescent="0.25">
      <c r="A14655" t="s">
        <v>96</v>
      </c>
      <c r="B14655">
        <v>2014</v>
      </c>
      <c r="C14655">
        <v>1</v>
      </c>
      <c r="D14655">
        <v>1342.1303264862199</v>
      </c>
      <c r="E14655">
        <v>8562.4782733923294</v>
      </c>
      <c r="F14655">
        <v>4703.5500606345004</v>
      </c>
      <c r="G14655">
        <v>2386.8568000401201</v>
      </c>
      <c r="H14655">
        <v>8592.9573609216295</v>
      </c>
      <c r="I14655">
        <v>840.66390075882498</v>
      </c>
    </row>
    <row r="14656" spans="1:9" x14ac:dyDescent="0.25">
      <c r="A14656" t="s">
        <v>96</v>
      </c>
      <c r="B14656">
        <v>2014</v>
      </c>
      <c r="C14656">
        <v>2</v>
      </c>
      <c r="D14656">
        <v>1603.81580550588</v>
      </c>
      <c r="E14656">
        <v>8593.6966622027594</v>
      </c>
      <c r="F14656">
        <v>3919.61162408882</v>
      </c>
      <c r="G14656">
        <v>1969.3523847572501</v>
      </c>
      <c r="H14656">
        <v>7643.4413707220501</v>
      </c>
      <c r="I14656">
        <v>1013.60513509656</v>
      </c>
    </row>
    <row r="14657" spans="1:9" x14ac:dyDescent="0.25">
      <c r="A14657" t="s">
        <v>96</v>
      </c>
      <c r="B14657">
        <v>2014</v>
      </c>
      <c r="C14657">
        <v>3</v>
      </c>
      <c r="D14657">
        <v>3007.7682356371802</v>
      </c>
      <c r="E14657">
        <v>8210.1283139540101</v>
      </c>
      <c r="F14657">
        <v>1607.3074278859399</v>
      </c>
      <c r="G14657">
        <v>774.41818567698601</v>
      </c>
      <c r="H14657">
        <v>3423.1415545261798</v>
      </c>
      <c r="I14657">
        <v>1877.47683449483</v>
      </c>
    </row>
    <row r="14658" spans="1:9" x14ac:dyDescent="0.25">
      <c r="A14658" t="s">
        <v>96</v>
      </c>
      <c r="B14658">
        <v>2014</v>
      </c>
      <c r="C14658">
        <v>4</v>
      </c>
      <c r="D14658">
        <v>3139.9534689055999</v>
      </c>
      <c r="E14658">
        <v>7890.67404912858</v>
      </c>
      <c r="F14658">
        <v>416.441651352772</v>
      </c>
      <c r="G14658">
        <v>181.57812819604399</v>
      </c>
      <c r="H14658">
        <v>1952.7606907377001</v>
      </c>
      <c r="I14658">
        <v>2093.8623841681001</v>
      </c>
    </row>
    <row r="14659" spans="1:9" x14ac:dyDescent="0.25">
      <c r="A14659" t="s">
        <v>96</v>
      </c>
      <c r="B14659">
        <v>2014</v>
      </c>
      <c r="C14659">
        <v>5</v>
      </c>
      <c r="D14659">
        <v>3286.1783858096801</v>
      </c>
      <c r="E14659">
        <v>8146.8165350806503</v>
      </c>
      <c r="F14659">
        <v>865.71516970725304</v>
      </c>
      <c r="G14659">
        <v>411.90901660830599</v>
      </c>
      <c r="H14659">
        <v>3110.8480465386601</v>
      </c>
      <c r="I14659">
        <v>2651.0676814917501</v>
      </c>
    </row>
    <row r="14660" spans="1:9" x14ac:dyDescent="0.25">
      <c r="A14660" t="s">
        <v>96</v>
      </c>
      <c r="B14660">
        <v>2014</v>
      </c>
      <c r="C14660">
        <v>6</v>
      </c>
      <c r="D14660">
        <v>3268.5039639716501</v>
      </c>
      <c r="E14660">
        <v>7996.7023006641402</v>
      </c>
      <c r="F14660">
        <v>1160.46531708271</v>
      </c>
      <c r="G14660">
        <v>551.663635873575</v>
      </c>
      <c r="H14660">
        <v>3437.7542542726101</v>
      </c>
      <c r="I14660">
        <v>2842.0149283005999</v>
      </c>
    </row>
    <row r="14661" spans="1:9" x14ac:dyDescent="0.25">
      <c r="A14661" t="s">
        <v>96</v>
      </c>
      <c r="B14661">
        <v>2014</v>
      </c>
      <c r="C14661">
        <v>7</v>
      </c>
      <c r="D14661">
        <v>2392.9204048547699</v>
      </c>
      <c r="E14661">
        <v>8306.5834498370405</v>
      </c>
      <c r="F14661">
        <v>2013.21856118755</v>
      </c>
      <c r="G14661">
        <v>965.99122508750497</v>
      </c>
      <c r="H14661">
        <v>5896.8367049744002</v>
      </c>
      <c r="I14661">
        <v>2313.09568237744</v>
      </c>
    </row>
    <row r="14662" spans="1:9" x14ac:dyDescent="0.25">
      <c r="A14662" t="s">
        <v>96</v>
      </c>
      <c r="B14662">
        <v>2014</v>
      </c>
      <c r="C14662">
        <v>8</v>
      </c>
      <c r="D14662">
        <v>1689.11997996747</v>
      </c>
      <c r="E14662">
        <v>8571.7036159808194</v>
      </c>
      <c r="F14662">
        <v>2753.0272101201799</v>
      </c>
      <c r="G14662">
        <v>1344.27450177639</v>
      </c>
      <c r="H14662">
        <v>5388.2356770567503</v>
      </c>
      <c r="I14662">
        <v>1712.44425308718</v>
      </c>
    </row>
    <row r="14663" spans="1:9" x14ac:dyDescent="0.25">
      <c r="A14663" t="s">
        <v>96</v>
      </c>
      <c r="B14663">
        <v>2014</v>
      </c>
      <c r="C14663">
        <v>9</v>
      </c>
      <c r="D14663">
        <v>1202.63915462213</v>
      </c>
      <c r="E14663">
        <v>8627.4959955631894</v>
      </c>
      <c r="F14663">
        <v>1195.81035342273</v>
      </c>
      <c r="G14663">
        <v>586.94690455749799</v>
      </c>
      <c r="H14663">
        <v>2716.3846429045998</v>
      </c>
      <c r="I14663">
        <v>1161.08049603522</v>
      </c>
    </row>
    <row r="14664" spans="1:9" x14ac:dyDescent="0.25">
      <c r="A14664" t="s">
        <v>96</v>
      </c>
      <c r="B14664">
        <v>2014</v>
      </c>
      <c r="C14664">
        <v>10</v>
      </c>
      <c r="D14664">
        <v>1042.01540368821</v>
      </c>
      <c r="E14664">
        <v>8466.3243891352904</v>
      </c>
      <c r="F14664">
        <v>1701.7163548052799</v>
      </c>
      <c r="G14664">
        <v>832.16258379531405</v>
      </c>
      <c r="H14664">
        <v>2819.76883499729</v>
      </c>
      <c r="I14664">
        <v>891.92776801588104</v>
      </c>
    </row>
    <row r="14665" spans="1:9" x14ac:dyDescent="0.25">
      <c r="A14665" t="s">
        <v>96</v>
      </c>
      <c r="B14665">
        <v>2014</v>
      </c>
      <c r="C14665">
        <v>11</v>
      </c>
      <c r="D14665">
        <v>872.77920181345098</v>
      </c>
      <c r="E14665">
        <v>8377.2554205475608</v>
      </c>
      <c r="F14665">
        <v>4730.2029607506602</v>
      </c>
      <c r="G14665">
        <v>2376.00837423347</v>
      </c>
      <c r="H14665">
        <v>8945.6464266911898</v>
      </c>
      <c r="I14665">
        <v>665.48560369051904</v>
      </c>
    </row>
    <row r="14666" spans="1:9" x14ac:dyDescent="0.25">
      <c r="A14666" t="s">
        <v>96</v>
      </c>
      <c r="B14666">
        <v>2014</v>
      </c>
      <c r="C14666">
        <v>12</v>
      </c>
      <c r="D14666">
        <v>964.03930088954996</v>
      </c>
      <c r="E14666">
        <v>8727.9395878159994</v>
      </c>
      <c r="F14666">
        <v>1596.0652627074501</v>
      </c>
      <c r="G14666">
        <v>786.69867881556797</v>
      </c>
      <c r="H14666">
        <v>2470.9995171440301</v>
      </c>
      <c r="I14666">
        <v>684.41539781724896</v>
      </c>
    </row>
    <row r="14667" spans="1:9" x14ac:dyDescent="0.25">
      <c r="A14667" t="s">
        <v>97</v>
      </c>
      <c r="B14667">
        <v>2002</v>
      </c>
      <c r="C14667">
        <v>1</v>
      </c>
      <c r="D14667">
        <v>234.21501029775601</v>
      </c>
      <c r="E14667">
        <v>1364.5323047526599</v>
      </c>
      <c r="F14667">
        <v>72.910054055766494</v>
      </c>
      <c r="G14667">
        <v>44.611315326974598</v>
      </c>
      <c r="H14667">
        <v>154.47542528244</v>
      </c>
      <c r="I14667">
        <v>173.997050429316</v>
      </c>
    </row>
    <row r="14668" spans="1:9" x14ac:dyDescent="0.25">
      <c r="A14668" t="s">
        <v>97</v>
      </c>
      <c r="B14668">
        <v>2002</v>
      </c>
      <c r="C14668">
        <v>2</v>
      </c>
      <c r="D14668">
        <v>284.17645940877901</v>
      </c>
      <c r="E14668">
        <v>1378.11346880112</v>
      </c>
      <c r="F14668">
        <v>228.35192359226201</v>
      </c>
      <c r="G14668">
        <v>142.53692309778799</v>
      </c>
      <c r="H14668">
        <v>527.58132369606005</v>
      </c>
      <c r="I14668">
        <v>201.55722187341701</v>
      </c>
    </row>
    <row r="14669" spans="1:9" x14ac:dyDescent="0.25">
      <c r="A14669" t="s">
        <v>97</v>
      </c>
      <c r="B14669">
        <v>2002</v>
      </c>
      <c r="C14669">
        <v>3</v>
      </c>
      <c r="D14669">
        <v>482.309173239975</v>
      </c>
      <c r="E14669">
        <v>1339.29033708527</v>
      </c>
      <c r="F14669">
        <v>85.380716193264107</v>
      </c>
      <c r="G14669">
        <v>51.837159146959799</v>
      </c>
      <c r="H14669">
        <v>190.86119453181499</v>
      </c>
      <c r="I14669">
        <v>351.633874820843</v>
      </c>
    </row>
    <row r="14670" spans="1:9" x14ac:dyDescent="0.25">
      <c r="A14670" t="s">
        <v>97</v>
      </c>
      <c r="B14670">
        <v>2002</v>
      </c>
      <c r="C14670">
        <v>4</v>
      </c>
      <c r="D14670">
        <v>417.25288228340202</v>
      </c>
      <c r="E14670">
        <v>1323.3429018516499</v>
      </c>
      <c r="F14670">
        <v>227.763820041332</v>
      </c>
      <c r="G14670">
        <v>142.49677216923399</v>
      </c>
      <c r="H14670">
        <v>760.40744161613497</v>
      </c>
      <c r="I14670">
        <v>353.79323330676999</v>
      </c>
    </row>
    <row r="14671" spans="1:9" x14ac:dyDescent="0.25">
      <c r="A14671" t="s">
        <v>97</v>
      </c>
      <c r="B14671">
        <v>2002</v>
      </c>
      <c r="C14671">
        <v>5</v>
      </c>
      <c r="D14671">
        <v>523.60452971405095</v>
      </c>
      <c r="E14671">
        <v>1369.66268551697</v>
      </c>
      <c r="F14671">
        <v>156.45298043930001</v>
      </c>
      <c r="G14671">
        <v>96.7525475416072</v>
      </c>
      <c r="H14671">
        <v>668.04145906044005</v>
      </c>
      <c r="I14671">
        <v>528.04809532680497</v>
      </c>
    </row>
    <row r="14672" spans="1:9" x14ac:dyDescent="0.25">
      <c r="A14672" t="s">
        <v>97</v>
      </c>
      <c r="B14672">
        <v>2002</v>
      </c>
      <c r="C14672">
        <v>6</v>
      </c>
      <c r="D14672">
        <v>519.42703351051398</v>
      </c>
      <c r="E14672">
        <v>1329.22436160797</v>
      </c>
      <c r="F14672">
        <v>181.35115604190801</v>
      </c>
      <c r="G14672">
        <v>112.952790396376</v>
      </c>
      <c r="H14672">
        <v>730.15468863159094</v>
      </c>
      <c r="I14672">
        <v>549.54017735233299</v>
      </c>
    </row>
    <row r="14673" spans="1:9" x14ac:dyDescent="0.25">
      <c r="A14673" t="s">
        <v>97</v>
      </c>
      <c r="B14673">
        <v>2002</v>
      </c>
      <c r="C14673">
        <v>7</v>
      </c>
      <c r="D14673">
        <v>404.92769823167902</v>
      </c>
      <c r="E14673">
        <v>1379.55087992981</v>
      </c>
      <c r="F14673">
        <v>195.43603088728901</v>
      </c>
      <c r="G14673">
        <v>120.00117603689201</v>
      </c>
      <c r="H14673">
        <v>703.00772247116095</v>
      </c>
      <c r="I14673">
        <v>460.34341682002997</v>
      </c>
    </row>
    <row r="14674" spans="1:9" x14ac:dyDescent="0.25">
      <c r="A14674" t="s">
        <v>97</v>
      </c>
      <c r="B14674">
        <v>2002</v>
      </c>
      <c r="C14674">
        <v>8</v>
      </c>
      <c r="D14674">
        <v>278.70624253204397</v>
      </c>
      <c r="E14674">
        <v>1358.9481715489201</v>
      </c>
      <c r="F14674">
        <v>609.667729363175</v>
      </c>
      <c r="G14674">
        <v>379.91243249944301</v>
      </c>
      <c r="H14674">
        <v>1331.15651891876</v>
      </c>
      <c r="I14674">
        <v>312.02179316883098</v>
      </c>
    </row>
    <row r="14675" spans="1:9" x14ac:dyDescent="0.25">
      <c r="A14675" t="s">
        <v>97</v>
      </c>
      <c r="B14675">
        <v>2002</v>
      </c>
      <c r="C14675">
        <v>9</v>
      </c>
      <c r="D14675">
        <v>176.78097375618</v>
      </c>
      <c r="E14675">
        <v>1391.99340735229</v>
      </c>
      <c r="F14675">
        <v>310.80464177143102</v>
      </c>
      <c r="G14675">
        <v>192.570219523828</v>
      </c>
      <c r="H14675">
        <v>640.51066634956396</v>
      </c>
      <c r="I14675">
        <v>201.44482425293</v>
      </c>
    </row>
    <row r="14676" spans="1:9" x14ac:dyDescent="0.25">
      <c r="A14676" t="s">
        <v>97</v>
      </c>
      <c r="B14676">
        <v>2002</v>
      </c>
      <c r="C14676">
        <v>10</v>
      </c>
      <c r="D14676">
        <v>149.845813715725</v>
      </c>
      <c r="E14676">
        <v>1386.5240630722001</v>
      </c>
      <c r="F14676">
        <v>546.90788448352805</v>
      </c>
      <c r="G14676">
        <v>341.04598120644602</v>
      </c>
      <c r="H14676">
        <v>1073.0380647025299</v>
      </c>
      <c r="I14676">
        <v>164.20107752038999</v>
      </c>
    </row>
    <row r="14677" spans="1:9" x14ac:dyDescent="0.25">
      <c r="A14677" t="s">
        <v>97</v>
      </c>
      <c r="B14677">
        <v>2002</v>
      </c>
      <c r="C14677">
        <v>11</v>
      </c>
      <c r="D14677">
        <v>142.52093903582499</v>
      </c>
      <c r="E14677">
        <v>1386.69389279343</v>
      </c>
      <c r="F14677">
        <v>783.290703613358</v>
      </c>
      <c r="G14677">
        <v>486.76020164493002</v>
      </c>
      <c r="H14677">
        <v>1440.5320491862501</v>
      </c>
      <c r="I14677">
        <v>143.26014554798101</v>
      </c>
    </row>
    <row r="14678" spans="1:9" x14ac:dyDescent="0.25">
      <c r="A14678" t="s">
        <v>97</v>
      </c>
      <c r="B14678">
        <v>2002</v>
      </c>
      <c r="C14678">
        <v>12</v>
      </c>
      <c r="D14678">
        <v>128.46540586514499</v>
      </c>
      <c r="E14678">
        <v>1393.7384931988499</v>
      </c>
      <c r="F14678">
        <v>211.92549539884601</v>
      </c>
      <c r="G14678">
        <v>132.88467836311801</v>
      </c>
      <c r="H14678">
        <v>419.36693733020797</v>
      </c>
      <c r="I14678">
        <v>121.91998279075599</v>
      </c>
    </row>
    <row r="14679" spans="1:9" x14ac:dyDescent="0.25">
      <c r="A14679" t="s">
        <v>97</v>
      </c>
      <c r="B14679">
        <v>2003</v>
      </c>
      <c r="C14679">
        <v>1</v>
      </c>
      <c r="D14679">
        <v>216.593319802971</v>
      </c>
      <c r="E14679">
        <v>1379.7231718313601</v>
      </c>
      <c r="F14679">
        <v>281.58375322324798</v>
      </c>
      <c r="G14679">
        <v>175.999614504638</v>
      </c>
      <c r="H14679">
        <v>437.33227055786102</v>
      </c>
      <c r="I14679">
        <v>166.790018780346</v>
      </c>
    </row>
    <row r="14680" spans="1:9" x14ac:dyDescent="0.25">
      <c r="A14680" t="s">
        <v>97</v>
      </c>
      <c r="B14680">
        <v>2003</v>
      </c>
      <c r="C14680">
        <v>2</v>
      </c>
      <c r="D14680">
        <v>256.27552810201598</v>
      </c>
      <c r="E14680">
        <v>1347.2064752374299</v>
      </c>
      <c r="F14680">
        <v>69.184569236451395</v>
      </c>
      <c r="G14680">
        <v>43.859147855086199</v>
      </c>
      <c r="H14680">
        <v>219.34311467481601</v>
      </c>
      <c r="I14680">
        <v>181.394187852306</v>
      </c>
    </row>
    <row r="14681" spans="1:9" x14ac:dyDescent="0.25">
      <c r="A14681" t="s">
        <v>97</v>
      </c>
      <c r="B14681">
        <v>2003</v>
      </c>
      <c r="C14681">
        <v>3</v>
      </c>
      <c r="D14681">
        <v>489.78204706615497</v>
      </c>
      <c r="E14681">
        <v>1255.7828288575799</v>
      </c>
      <c r="F14681">
        <v>6.4471628306001403</v>
      </c>
      <c r="G14681">
        <v>3.7894687729614001</v>
      </c>
      <c r="H14681">
        <v>21.253110020478399</v>
      </c>
      <c r="I14681">
        <v>328.77474322048198</v>
      </c>
    </row>
    <row r="14682" spans="1:9" x14ac:dyDescent="0.25">
      <c r="A14682" t="s">
        <v>97</v>
      </c>
      <c r="B14682">
        <v>2003</v>
      </c>
      <c r="C14682">
        <v>4</v>
      </c>
      <c r="D14682">
        <v>444.58354779998803</v>
      </c>
      <c r="E14682">
        <v>1328.38822795944</v>
      </c>
      <c r="F14682">
        <v>158.741148028445</v>
      </c>
      <c r="G14682">
        <v>99.142356261961496</v>
      </c>
      <c r="H14682">
        <v>646.48422605743394</v>
      </c>
      <c r="I14682">
        <v>377.55726059759098</v>
      </c>
    </row>
    <row r="14683" spans="1:9" x14ac:dyDescent="0.25">
      <c r="A14683" t="s">
        <v>97</v>
      </c>
      <c r="B14683">
        <v>2003</v>
      </c>
      <c r="C14683">
        <v>5</v>
      </c>
      <c r="D14683">
        <v>647.59731100948295</v>
      </c>
      <c r="E14683">
        <v>1166.1988490019201</v>
      </c>
      <c r="F14683">
        <v>28.625653548611101</v>
      </c>
      <c r="G14683">
        <v>17.7676126740465</v>
      </c>
      <c r="H14683">
        <v>249.203778537989</v>
      </c>
      <c r="I14683">
        <v>542.44711867534704</v>
      </c>
    </row>
    <row r="14684" spans="1:9" x14ac:dyDescent="0.25">
      <c r="A14684" t="s">
        <v>97</v>
      </c>
      <c r="B14684">
        <v>2003</v>
      </c>
      <c r="C14684">
        <v>6</v>
      </c>
      <c r="D14684">
        <v>594.82993390010904</v>
      </c>
      <c r="E14684">
        <v>1082.91723844116</v>
      </c>
      <c r="F14684">
        <v>24.728422357080099</v>
      </c>
      <c r="G14684">
        <v>15.2953414615568</v>
      </c>
      <c r="H14684">
        <v>469.69142424598698</v>
      </c>
      <c r="I14684">
        <v>479.047497072277</v>
      </c>
    </row>
    <row r="14685" spans="1:9" x14ac:dyDescent="0.25">
      <c r="A14685" t="s">
        <v>97</v>
      </c>
      <c r="B14685">
        <v>2003</v>
      </c>
      <c r="C14685">
        <v>7</v>
      </c>
      <c r="D14685">
        <v>459.42320878868099</v>
      </c>
      <c r="E14685">
        <v>1234.39983351868</v>
      </c>
      <c r="F14685">
        <v>76.042778072761905</v>
      </c>
      <c r="G14685">
        <v>46.974568596506202</v>
      </c>
      <c r="H14685">
        <v>448.82116166527499</v>
      </c>
      <c r="I14685">
        <v>445.51927581277897</v>
      </c>
    </row>
    <row r="14686" spans="1:9" x14ac:dyDescent="0.25">
      <c r="A14686" t="s">
        <v>97</v>
      </c>
      <c r="B14686">
        <v>2003</v>
      </c>
      <c r="C14686">
        <v>8</v>
      </c>
      <c r="D14686">
        <v>400.408249011154</v>
      </c>
      <c r="E14686">
        <v>1227.3189839769</v>
      </c>
      <c r="F14686">
        <v>182.53513568324101</v>
      </c>
      <c r="G14686">
        <v>112.07072061709199</v>
      </c>
      <c r="H14686">
        <v>580.90870063577597</v>
      </c>
      <c r="I14686">
        <v>373.19307870939298</v>
      </c>
    </row>
    <row r="14687" spans="1:9" x14ac:dyDescent="0.25">
      <c r="A14687" t="s">
        <v>97</v>
      </c>
      <c r="B14687">
        <v>2003</v>
      </c>
      <c r="C14687">
        <v>9</v>
      </c>
      <c r="D14687">
        <v>224.717411011801</v>
      </c>
      <c r="E14687">
        <v>1315.0798105128499</v>
      </c>
      <c r="F14687">
        <v>140.54166913220899</v>
      </c>
      <c r="G14687">
        <v>88.229888863898196</v>
      </c>
      <c r="H14687">
        <v>442.80215934299503</v>
      </c>
      <c r="I14687">
        <v>221.876155182037</v>
      </c>
    </row>
    <row r="14688" spans="1:9" x14ac:dyDescent="0.25">
      <c r="A14688" t="s">
        <v>97</v>
      </c>
      <c r="B14688">
        <v>2003</v>
      </c>
      <c r="C14688">
        <v>10</v>
      </c>
      <c r="D14688">
        <v>134.30983616468501</v>
      </c>
      <c r="E14688">
        <v>1401.03132614838</v>
      </c>
      <c r="F14688">
        <v>603.10205074253099</v>
      </c>
      <c r="G14688">
        <v>375.149045218732</v>
      </c>
      <c r="H14688">
        <v>1155.5997706632199</v>
      </c>
      <c r="I14688">
        <v>138.80140730458299</v>
      </c>
    </row>
    <row r="14689" spans="1:9" x14ac:dyDescent="0.25">
      <c r="A14689" t="s">
        <v>97</v>
      </c>
      <c r="B14689">
        <v>2003</v>
      </c>
      <c r="C14689">
        <v>11</v>
      </c>
      <c r="D14689">
        <v>130.055224044742</v>
      </c>
      <c r="E14689">
        <v>1305.9700518089301</v>
      </c>
      <c r="F14689">
        <v>695.8969498143</v>
      </c>
      <c r="G14689">
        <v>434.03835615062297</v>
      </c>
      <c r="H14689">
        <v>1206.5661038345299</v>
      </c>
      <c r="I14689">
        <v>114.493532218399</v>
      </c>
    </row>
    <row r="14690" spans="1:9" x14ac:dyDescent="0.25">
      <c r="A14690" t="s">
        <v>97</v>
      </c>
      <c r="B14690">
        <v>2003</v>
      </c>
      <c r="C14690">
        <v>12</v>
      </c>
      <c r="D14690">
        <v>174.86906745240199</v>
      </c>
      <c r="E14690">
        <v>1300.06648932861</v>
      </c>
      <c r="F14690">
        <v>437.55951835094498</v>
      </c>
      <c r="G14690">
        <v>270.08648862590297</v>
      </c>
      <c r="H14690">
        <v>907.43472521705598</v>
      </c>
      <c r="I14690">
        <v>132.72008189735399</v>
      </c>
    </row>
    <row r="14691" spans="1:9" x14ac:dyDescent="0.25">
      <c r="A14691" t="s">
        <v>97</v>
      </c>
      <c r="B14691">
        <v>2004</v>
      </c>
      <c r="C14691">
        <v>1</v>
      </c>
      <c r="D14691">
        <v>201.859990619602</v>
      </c>
      <c r="E14691">
        <v>1356.98328293396</v>
      </c>
      <c r="F14691">
        <v>225.51600022529601</v>
      </c>
      <c r="G14691">
        <v>141.90102951007501</v>
      </c>
      <c r="H14691">
        <v>506.09950277366602</v>
      </c>
      <c r="I14691">
        <v>140.61901242590901</v>
      </c>
    </row>
    <row r="14692" spans="1:9" x14ac:dyDescent="0.25">
      <c r="A14692" t="s">
        <v>97</v>
      </c>
      <c r="B14692">
        <v>2004</v>
      </c>
      <c r="C14692">
        <v>2</v>
      </c>
      <c r="D14692">
        <v>274.066973002395</v>
      </c>
      <c r="E14692">
        <v>1385.0919288539101</v>
      </c>
      <c r="F14692">
        <v>427.99369613430002</v>
      </c>
      <c r="G14692">
        <v>266.85485507856203</v>
      </c>
      <c r="H14692">
        <v>872.56576299232495</v>
      </c>
      <c r="I14692">
        <v>185.30418060642199</v>
      </c>
    </row>
    <row r="14693" spans="1:9" x14ac:dyDescent="0.25">
      <c r="A14693" t="s">
        <v>97</v>
      </c>
      <c r="B14693">
        <v>2004</v>
      </c>
      <c r="C14693">
        <v>3</v>
      </c>
      <c r="D14693">
        <v>375.73078630657199</v>
      </c>
      <c r="E14693">
        <v>1390.7723377304101</v>
      </c>
      <c r="F14693">
        <v>163.76406836805299</v>
      </c>
      <c r="G14693">
        <v>102.63974283440901</v>
      </c>
      <c r="H14693">
        <v>412.38457409351298</v>
      </c>
      <c r="I14693">
        <v>281.03963470806099</v>
      </c>
    </row>
    <row r="14694" spans="1:9" x14ac:dyDescent="0.25">
      <c r="A14694" t="s">
        <v>97</v>
      </c>
      <c r="B14694">
        <v>2004</v>
      </c>
      <c r="C14694">
        <v>4</v>
      </c>
      <c r="D14694">
        <v>426.18915145854999</v>
      </c>
      <c r="E14694">
        <v>1386.59953465424</v>
      </c>
      <c r="F14694">
        <v>235.59922562103301</v>
      </c>
      <c r="G14694">
        <v>147.83406126665</v>
      </c>
      <c r="H14694">
        <v>669.38126395961797</v>
      </c>
      <c r="I14694">
        <v>368.376146279907</v>
      </c>
    </row>
    <row r="14695" spans="1:9" x14ac:dyDescent="0.25">
      <c r="A14695" t="s">
        <v>97</v>
      </c>
      <c r="B14695">
        <v>2004</v>
      </c>
      <c r="C14695">
        <v>5</v>
      </c>
      <c r="D14695">
        <v>492.33861730175101</v>
      </c>
      <c r="E14695">
        <v>1373.9721760177599</v>
      </c>
      <c r="F14695">
        <v>357.29115151880302</v>
      </c>
      <c r="G14695">
        <v>222.16030928198501</v>
      </c>
      <c r="H14695">
        <v>939.04732096740702</v>
      </c>
      <c r="I14695">
        <v>489.77204111751598</v>
      </c>
    </row>
    <row r="14696" spans="1:9" x14ac:dyDescent="0.25">
      <c r="A14696" t="s">
        <v>97</v>
      </c>
      <c r="B14696">
        <v>2004</v>
      </c>
      <c r="C14696">
        <v>6</v>
      </c>
      <c r="D14696">
        <v>477.24530211822503</v>
      </c>
      <c r="E14696">
        <v>1341.0827451785301</v>
      </c>
      <c r="F14696">
        <v>252.915144692555</v>
      </c>
      <c r="G14696">
        <v>156.063428852681</v>
      </c>
      <c r="H14696">
        <v>909.42853587074296</v>
      </c>
      <c r="I14696">
        <v>502.15848495121003</v>
      </c>
    </row>
    <row r="14697" spans="1:9" x14ac:dyDescent="0.25">
      <c r="A14697" t="s">
        <v>97</v>
      </c>
      <c r="B14697">
        <v>2004</v>
      </c>
      <c r="C14697">
        <v>7</v>
      </c>
      <c r="D14697">
        <v>432.48141016666398</v>
      </c>
      <c r="E14697">
        <v>1335.1240349499501</v>
      </c>
      <c r="F14697">
        <v>118.459650904979</v>
      </c>
      <c r="G14697">
        <v>73.805411380960294</v>
      </c>
      <c r="H14697">
        <v>435.24200495927801</v>
      </c>
      <c r="I14697">
        <v>461.57474318973601</v>
      </c>
    </row>
    <row r="14698" spans="1:9" x14ac:dyDescent="0.25">
      <c r="A14698" t="s">
        <v>97</v>
      </c>
      <c r="B14698">
        <v>2004</v>
      </c>
      <c r="C14698">
        <v>8</v>
      </c>
      <c r="D14698">
        <v>320.32341737693798</v>
      </c>
      <c r="E14698">
        <v>1356.52284849899</v>
      </c>
      <c r="F14698">
        <v>347.21301158091802</v>
      </c>
      <c r="G14698">
        <v>212.95137998635599</v>
      </c>
      <c r="H14698">
        <v>855.71675452766397</v>
      </c>
      <c r="I14698">
        <v>338.743635445785</v>
      </c>
    </row>
    <row r="14699" spans="1:9" x14ac:dyDescent="0.25">
      <c r="A14699" t="s">
        <v>97</v>
      </c>
      <c r="B14699">
        <v>2004</v>
      </c>
      <c r="C14699">
        <v>9</v>
      </c>
      <c r="D14699">
        <v>201.82619484867101</v>
      </c>
      <c r="E14699">
        <v>1325.4601384602399</v>
      </c>
      <c r="F14699">
        <v>305.69092412515602</v>
      </c>
      <c r="G14699">
        <v>188.92011305050499</v>
      </c>
      <c r="H14699">
        <v>576.79284143981897</v>
      </c>
      <c r="I14699">
        <v>203.236126847668</v>
      </c>
    </row>
    <row r="14700" spans="1:9" x14ac:dyDescent="0.25">
      <c r="A14700" t="s">
        <v>97</v>
      </c>
      <c r="B14700">
        <v>2004</v>
      </c>
      <c r="C14700">
        <v>10</v>
      </c>
      <c r="D14700">
        <v>142.394909740744</v>
      </c>
      <c r="E14700">
        <v>1383.49088306824</v>
      </c>
      <c r="F14700">
        <v>1024.6106234577901</v>
      </c>
      <c r="G14700">
        <v>635.67164766135704</v>
      </c>
      <c r="H14700">
        <v>2041.0152751733399</v>
      </c>
      <c r="I14700">
        <v>143.18056843906399</v>
      </c>
    </row>
    <row r="14701" spans="1:9" x14ac:dyDescent="0.25">
      <c r="A14701" t="s">
        <v>97</v>
      </c>
      <c r="B14701">
        <v>2004</v>
      </c>
      <c r="C14701">
        <v>11</v>
      </c>
      <c r="D14701">
        <v>141.25594476714099</v>
      </c>
      <c r="E14701">
        <v>1375.72080975113</v>
      </c>
      <c r="F14701">
        <v>292.991872159271</v>
      </c>
      <c r="G14701">
        <v>183.091462929676</v>
      </c>
      <c r="H14701">
        <v>520.65229767940502</v>
      </c>
      <c r="I14701">
        <v>127.90387352025</v>
      </c>
    </row>
    <row r="14702" spans="1:9" x14ac:dyDescent="0.25">
      <c r="A14702" t="s">
        <v>97</v>
      </c>
      <c r="B14702">
        <v>2004</v>
      </c>
      <c r="C14702">
        <v>12</v>
      </c>
      <c r="D14702">
        <v>164.181438305998</v>
      </c>
      <c r="E14702">
        <v>1385.9027425404399</v>
      </c>
      <c r="F14702">
        <v>316.78812051700601</v>
      </c>
      <c r="G14702">
        <v>197.83669560717701</v>
      </c>
      <c r="H14702">
        <v>720.90646368110595</v>
      </c>
      <c r="I14702">
        <v>133.384739247971</v>
      </c>
    </row>
    <row r="14703" spans="1:9" x14ac:dyDescent="0.25">
      <c r="A14703" t="s">
        <v>97</v>
      </c>
      <c r="B14703">
        <v>2005</v>
      </c>
      <c r="C14703">
        <v>1</v>
      </c>
      <c r="D14703">
        <v>236.958853982601</v>
      </c>
      <c r="E14703">
        <v>1400.26327528198</v>
      </c>
      <c r="F14703">
        <v>28.9486935543108</v>
      </c>
      <c r="G14703">
        <v>17.710751511225499</v>
      </c>
      <c r="H14703">
        <v>66.970608458867105</v>
      </c>
      <c r="I14703">
        <v>168.361819027195</v>
      </c>
    </row>
    <row r="14704" spans="1:9" x14ac:dyDescent="0.25">
      <c r="A14704" t="s">
        <v>97</v>
      </c>
      <c r="B14704">
        <v>2005</v>
      </c>
      <c r="C14704">
        <v>2</v>
      </c>
      <c r="D14704">
        <v>235.188816842785</v>
      </c>
      <c r="E14704">
        <v>1409.00138614456</v>
      </c>
      <c r="F14704">
        <v>78.495318320417397</v>
      </c>
      <c r="G14704">
        <v>49.678690348194799</v>
      </c>
      <c r="H14704">
        <v>171.10403921854001</v>
      </c>
      <c r="I14704">
        <v>163.046134042711</v>
      </c>
    </row>
    <row r="14705" spans="1:9" x14ac:dyDescent="0.25">
      <c r="A14705" t="s">
        <v>97</v>
      </c>
      <c r="B14705">
        <v>2005</v>
      </c>
      <c r="C14705">
        <v>3</v>
      </c>
      <c r="D14705">
        <v>426.04185680843398</v>
      </c>
      <c r="E14705">
        <v>1375.11376052383</v>
      </c>
      <c r="F14705">
        <v>81.902078491628203</v>
      </c>
      <c r="G14705">
        <v>51.392755893670802</v>
      </c>
      <c r="H14705">
        <v>291.12169471324898</v>
      </c>
      <c r="I14705">
        <v>310.02314532880803</v>
      </c>
    </row>
    <row r="14706" spans="1:9" x14ac:dyDescent="0.25">
      <c r="A14706" t="s">
        <v>97</v>
      </c>
      <c r="B14706">
        <v>2005</v>
      </c>
      <c r="C14706">
        <v>4</v>
      </c>
      <c r="D14706">
        <v>453.82281102909099</v>
      </c>
      <c r="E14706">
        <v>1370.83832845551</v>
      </c>
      <c r="F14706">
        <v>475.70335619468699</v>
      </c>
      <c r="G14706">
        <v>295.76993128516801</v>
      </c>
      <c r="H14706">
        <v>988.76635470314</v>
      </c>
      <c r="I14706">
        <v>383.73413694196699</v>
      </c>
    </row>
    <row r="14707" spans="1:9" x14ac:dyDescent="0.25">
      <c r="A14707" t="s">
        <v>97</v>
      </c>
      <c r="B14707">
        <v>2005</v>
      </c>
      <c r="C14707">
        <v>5</v>
      </c>
      <c r="D14707">
        <v>577.16164585746799</v>
      </c>
      <c r="E14707">
        <v>1305.66512903686</v>
      </c>
      <c r="F14707">
        <v>122.008359260059</v>
      </c>
      <c r="G14707">
        <v>77.342235078853307</v>
      </c>
      <c r="H14707">
        <v>574.47633327239998</v>
      </c>
      <c r="I14707">
        <v>537.29107371818498</v>
      </c>
    </row>
    <row r="14708" spans="1:9" x14ac:dyDescent="0.25">
      <c r="A14708" t="s">
        <v>97</v>
      </c>
      <c r="B14708">
        <v>2005</v>
      </c>
      <c r="C14708">
        <v>6</v>
      </c>
      <c r="D14708">
        <v>513.27697601325997</v>
      </c>
      <c r="E14708">
        <v>1219.7644972816499</v>
      </c>
      <c r="F14708">
        <v>58.508095038059402</v>
      </c>
      <c r="G14708">
        <v>35.484182730520203</v>
      </c>
      <c r="H14708">
        <v>519.05473087642599</v>
      </c>
      <c r="I14708">
        <v>486.23890391540499</v>
      </c>
    </row>
    <row r="14709" spans="1:9" x14ac:dyDescent="0.25">
      <c r="A14709" t="s">
        <v>97</v>
      </c>
      <c r="B14709">
        <v>2005</v>
      </c>
      <c r="C14709">
        <v>7</v>
      </c>
      <c r="D14709">
        <v>414.006871743202</v>
      </c>
      <c r="E14709">
        <v>1379.6343203721599</v>
      </c>
      <c r="F14709">
        <v>211.284731963534</v>
      </c>
      <c r="G14709">
        <v>131.03654964578601</v>
      </c>
      <c r="H14709">
        <v>709.65028804977396</v>
      </c>
      <c r="I14709">
        <v>454.84256806743599</v>
      </c>
    </row>
    <row r="14710" spans="1:9" x14ac:dyDescent="0.25">
      <c r="A14710" t="s">
        <v>97</v>
      </c>
      <c r="B14710">
        <v>2005</v>
      </c>
      <c r="C14710">
        <v>8</v>
      </c>
      <c r="D14710">
        <v>258.56511500387199</v>
      </c>
      <c r="E14710">
        <v>1380.6918412095599</v>
      </c>
      <c r="F14710">
        <v>497.02593406967202</v>
      </c>
      <c r="G14710">
        <v>309.92091732021498</v>
      </c>
      <c r="H14710">
        <v>1175.0029766313201</v>
      </c>
      <c r="I14710">
        <v>280.992049779816</v>
      </c>
    </row>
    <row r="14711" spans="1:9" x14ac:dyDescent="0.25">
      <c r="A14711" t="s">
        <v>97</v>
      </c>
      <c r="B14711">
        <v>2005</v>
      </c>
      <c r="C14711">
        <v>9</v>
      </c>
      <c r="D14711">
        <v>190.12644775459299</v>
      </c>
      <c r="E14711">
        <v>1388.5177416465799</v>
      </c>
      <c r="F14711">
        <v>574.52339416526797</v>
      </c>
      <c r="G14711">
        <v>357.06521630486901</v>
      </c>
      <c r="H14711">
        <v>971.333910035553</v>
      </c>
      <c r="I14711">
        <v>201.63318426044501</v>
      </c>
    </row>
    <row r="14712" spans="1:9" x14ac:dyDescent="0.25">
      <c r="A14712" t="s">
        <v>97</v>
      </c>
      <c r="B14712">
        <v>2005</v>
      </c>
      <c r="C14712">
        <v>10</v>
      </c>
      <c r="D14712">
        <v>145.37047809825901</v>
      </c>
      <c r="E14712">
        <v>1398.5749819366499</v>
      </c>
      <c r="F14712">
        <v>144.55696267935801</v>
      </c>
      <c r="G14712">
        <v>89.504720820766494</v>
      </c>
      <c r="H14712">
        <v>472.37830310848199</v>
      </c>
      <c r="I14712">
        <v>147.587490413198</v>
      </c>
    </row>
    <row r="14713" spans="1:9" x14ac:dyDescent="0.25">
      <c r="A14713" t="s">
        <v>97</v>
      </c>
      <c r="B14713">
        <v>2005</v>
      </c>
      <c r="C14713">
        <v>11</v>
      </c>
      <c r="D14713">
        <v>131.57812439601901</v>
      </c>
      <c r="E14713">
        <v>1412.4206327368199</v>
      </c>
      <c r="F14713">
        <v>501.27399432785</v>
      </c>
      <c r="G14713">
        <v>313.10359182172698</v>
      </c>
      <c r="H14713">
        <v>867.46389591789205</v>
      </c>
      <c r="I14713">
        <v>123.434564684401</v>
      </c>
    </row>
    <row r="14714" spans="1:9" x14ac:dyDescent="0.25">
      <c r="A14714" t="s">
        <v>97</v>
      </c>
      <c r="B14714">
        <v>2005</v>
      </c>
      <c r="C14714">
        <v>12</v>
      </c>
      <c r="D14714">
        <v>147.94629673122401</v>
      </c>
      <c r="E14714">
        <v>1413.283557453</v>
      </c>
      <c r="F14714">
        <v>471.545381235886</v>
      </c>
      <c r="G14714">
        <v>294.26559609994098</v>
      </c>
      <c r="H14714">
        <v>831.80446838897706</v>
      </c>
      <c r="I14714">
        <v>124.84609256961799</v>
      </c>
    </row>
    <row r="14715" spans="1:9" x14ac:dyDescent="0.25">
      <c r="A14715" t="s">
        <v>97</v>
      </c>
      <c r="B14715">
        <v>2006</v>
      </c>
      <c r="C14715">
        <v>1</v>
      </c>
      <c r="D14715">
        <v>191.26609967561799</v>
      </c>
      <c r="E14715">
        <v>1408.4912475175499</v>
      </c>
      <c r="F14715">
        <v>124.000454673901</v>
      </c>
      <c r="G14715">
        <v>77.255316375827803</v>
      </c>
      <c r="H14715">
        <v>279.94203521293599</v>
      </c>
      <c r="I14715">
        <v>137.61470012785</v>
      </c>
    </row>
    <row r="14716" spans="1:9" x14ac:dyDescent="0.25">
      <c r="A14716" t="s">
        <v>97</v>
      </c>
      <c r="B14716">
        <v>2006</v>
      </c>
      <c r="C14716">
        <v>2</v>
      </c>
      <c r="D14716">
        <v>252.528217248554</v>
      </c>
      <c r="E14716">
        <v>1397.6287303430199</v>
      </c>
      <c r="F14716">
        <v>277.37191678373301</v>
      </c>
      <c r="G14716">
        <v>173.41041662286801</v>
      </c>
      <c r="H14716">
        <v>543.36710087165795</v>
      </c>
      <c r="I14716">
        <v>173.02024174937301</v>
      </c>
    </row>
    <row r="14717" spans="1:9" x14ac:dyDescent="0.25">
      <c r="A14717" t="s">
        <v>97</v>
      </c>
      <c r="B14717">
        <v>2006</v>
      </c>
      <c r="C14717">
        <v>3</v>
      </c>
      <c r="D14717">
        <v>347.93533734945299</v>
      </c>
      <c r="E14717">
        <v>1384.9084339045701</v>
      </c>
      <c r="F14717">
        <v>479.35710473483999</v>
      </c>
      <c r="G14717">
        <v>299.02362772262501</v>
      </c>
      <c r="H14717">
        <v>995.03992027565005</v>
      </c>
      <c r="I14717">
        <v>257.80252345811903</v>
      </c>
    </row>
    <row r="14718" spans="1:9" x14ac:dyDescent="0.25">
      <c r="A14718" t="s">
        <v>97</v>
      </c>
      <c r="B14718">
        <v>2006</v>
      </c>
      <c r="C14718">
        <v>4</v>
      </c>
      <c r="D14718">
        <v>486.63763837642699</v>
      </c>
      <c r="E14718">
        <v>1364.93488968887</v>
      </c>
      <c r="F14718">
        <v>166.270791057119</v>
      </c>
      <c r="G14718">
        <v>104.25934981368199</v>
      </c>
      <c r="H14718">
        <v>610.08044575428005</v>
      </c>
      <c r="I14718">
        <v>409.78057327142699</v>
      </c>
    </row>
    <row r="14719" spans="1:9" x14ac:dyDescent="0.25">
      <c r="A14719" t="s">
        <v>97</v>
      </c>
      <c r="B14719">
        <v>2006</v>
      </c>
      <c r="C14719">
        <v>5</v>
      </c>
      <c r="D14719">
        <v>546.41370508934097</v>
      </c>
      <c r="E14719">
        <v>1352.72832375382</v>
      </c>
      <c r="F14719">
        <v>186.99157011359699</v>
      </c>
      <c r="G14719">
        <v>117.79960403336401</v>
      </c>
      <c r="H14719">
        <v>683.33762863769505</v>
      </c>
      <c r="I14719">
        <v>530.89853876869199</v>
      </c>
    </row>
    <row r="14720" spans="1:9" x14ac:dyDescent="0.25">
      <c r="A14720" t="s">
        <v>97</v>
      </c>
      <c r="B14720">
        <v>2006</v>
      </c>
      <c r="C14720">
        <v>6</v>
      </c>
      <c r="D14720">
        <v>545.01115597328203</v>
      </c>
      <c r="E14720">
        <v>1250.5528152847301</v>
      </c>
      <c r="F14720">
        <v>4.1744603919911398</v>
      </c>
      <c r="G14720">
        <v>2.33320670258257</v>
      </c>
      <c r="H14720">
        <v>100.85552036951501</v>
      </c>
      <c r="I14720">
        <v>528.52172508701301</v>
      </c>
    </row>
    <row r="14721" spans="1:9" x14ac:dyDescent="0.25">
      <c r="A14721" t="s">
        <v>97</v>
      </c>
      <c r="B14721">
        <v>2006</v>
      </c>
      <c r="C14721">
        <v>7</v>
      </c>
      <c r="D14721">
        <v>514.91976968738595</v>
      </c>
      <c r="E14721">
        <v>1012.46732941879</v>
      </c>
      <c r="F14721">
        <v>3.6045353312829098</v>
      </c>
      <c r="G14721">
        <v>1.9707260809101901</v>
      </c>
      <c r="H14721">
        <v>209.25699971769299</v>
      </c>
      <c r="I14721">
        <v>389.62465629836998</v>
      </c>
    </row>
    <row r="14722" spans="1:9" x14ac:dyDescent="0.25">
      <c r="A14722" t="s">
        <v>97</v>
      </c>
      <c r="B14722">
        <v>2006</v>
      </c>
      <c r="C14722">
        <v>8</v>
      </c>
      <c r="D14722">
        <v>250.24148265211099</v>
      </c>
      <c r="E14722">
        <v>1349.2960486381501</v>
      </c>
      <c r="F14722">
        <v>419.29072666004203</v>
      </c>
      <c r="G14722">
        <v>262.08725358494002</v>
      </c>
      <c r="H14722">
        <v>1259.6961351971399</v>
      </c>
      <c r="I14722">
        <v>266.39032320241898</v>
      </c>
    </row>
    <row r="14723" spans="1:9" x14ac:dyDescent="0.25">
      <c r="A14723" t="s">
        <v>97</v>
      </c>
      <c r="B14723">
        <v>2006</v>
      </c>
      <c r="C14723">
        <v>9</v>
      </c>
      <c r="D14723">
        <v>225.901636055127</v>
      </c>
      <c r="E14723">
        <v>1373.71254808762</v>
      </c>
      <c r="F14723">
        <v>172.181477538042</v>
      </c>
      <c r="G14723">
        <v>107.797290191184</v>
      </c>
      <c r="H14723">
        <v>368.34185437782298</v>
      </c>
      <c r="I14723">
        <v>234.16552230958899</v>
      </c>
    </row>
    <row r="14724" spans="1:9" x14ac:dyDescent="0.25">
      <c r="A14724" t="s">
        <v>97</v>
      </c>
      <c r="B14724">
        <v>2006</v>
      </c>
      <c r="C14724">
        <v>10</v>
      </c>
      <c r="D14724">
        <v>181.62237275919901</v>
      </c>
      <c r="E14724">
        <v>1385.1513686102301</v>
      </c>
      <c r="F14724">
        <v>241.888795794494</v>
      </c>
      <c r="G14724">
        <v>148.780148350019</v>
      </c>
      <c r="H14724">
        <v>505.05390114858602</v>
      </c>
      <c r="I14724">
        <v>178.03826906360601</v>
      </c>
    </row>
    <row r="14725" spans="1:9" x14ac:dyDescent="0.25">
      <c r="A14725" t="s">
        <v>97</v>
      </c>
      <c r="B14725">
        <v>2006</v>
      </c>
      <c r="C14725">
        <v>11</v>
      </c>
      <c r="D14725">
        <v>159.941596378669</v>
      </c>
      <c r="E14725">
        <v>1392.3718238111901</v>
      </c>
      <c r="F14725">
        <v>249.198196193733</v>
      </c>
      <c r="G14725">
        <v>154.962893789986</v>
      </c>
      <c r="H14725">
        <v>480.69391620258301</v>
      </c>
      <c r="I14725">
        <v>144.92056225219699</v>
      </c>
    </row>
    <row r="14726" spans="1:9" x14ac:dyDescent="0.25">
      <c r="A14726" t="s">
        <v>97</v>
      </c>
      <c r="B14726">
        <v>2006</v>
      </c>
      <c r="C14726">
        <v>12</v>
      </c>
      <c r="D14726">
        <v>177.554517327414</v>
      </c>
      <c r="E14726">
        <v>1379.6878003015099</v>
      </c>
      <c r="F14726">
        <v>403.13047430179603</v>
      </c>
      <c r="G14726">
        <v>249.86038293012601</v>
      </c>
      <c r="H14726">
        <v>769.28472880275694</v>
      </c>
      <c r="I14726">
        <v>142.144213621912</v>
      </c>
    </row>
    <row r="14727" spans="1:9" x14ac:dyDescent="0.25">
      <c r="A14727" t="s">
        <v>97</v>
      </c>
      <c r="B14727">
        <v>2007</v>
      </c>
      <c r="C14727">
        <v>1</v>
      </c>
      <c r="D14727">
        <v>251.460686054516</v>
      </c>
      <c r="E14727">
        <v>1400.2650561824</v>
      </c>
      <c r="F14727">
        <v>350.89320360580399</v>
      </c>
      <c r="G14727">
        <v>218.866658583278</v>
      </c>
      <c r="H14727">
        <v>683.043958668404</v>
      </c>
      <c r="I14727">
        <v>176.416538556967</v>
      </c>
    </row>
    <row r="14728" spans="1:9" x14ac:dyDescent="0.25">
      <c r="A14728" t="s">
        <v>97</v>
      </c>
      <c r="B14728">
        <v>2007</v>
      </c>
      <c r="C14728">
        <v>2</v>
      </c>
      <c r="D14728">
        <v>313.070700248317</v>
      </c>
      <c r="E14728">
        <v>1330.8838250708</v>
      </c>
      <c r="F14728">
        <v>454.58326964351602</v>
      </c>
      <c r="G14728">
        <v>284.51190471862202</v>
      </c>
      <c r="H14728">
        <v>901.82198926628098</v>
      </c>
      <c r="I14728">
        <v>201.32470518580399</v>
      </c>
    </row>
    <row r="14729" spans="1:9" x14ac:dyDescent="0.25">
      <c r="A14729" t="s">
        <v>97</v>
      </c>
      <c r="B14729">
        <v>2007</v>
      </c>
      <c r="C14729">
        <v>3</v>
      </c>
      <c r="D14729">
        <v>427.89820170139302</v>
      </c>
      <c r="E14729">
        <v>1333.2289670474199</v>
      </c>
      <c r="F14729">
        <v>265.95992473298998</v>
      </c>
      <c r="G14729">
        <v>165.405604699093</v>
      </c>
      <c r="H14729">
        <v>636.80274617073098</v>
      </c>
      <c r="I14729">
        <v>300.26972404304502</v>
      </c>
    </row>
    <row r="14730" spans="1:9" x14ac:dyDescent="0.25">
      <c r="A14730" t="s">
        <v>97</v>
      </c>
      <c r="B14730">
        <v>2007</v>
      </c>
      <c r="C14730">
        <v>4</v>
      </c>
      <c r="D14730">
        <v>644.27787298442797</v>
      </c>
      <c r="E14730">
        <v>1193.41628876205</v>
      </c>
      <c r="F14730">
        <v>3.9013787180483299</v>
      </c>
      <c r="G14730">
        <v>2.1589715638718601</v>
      </c>
      <c r="H14730">
        <v>41.469530018958501</v>
      </c>
      <c r="I14730">
        <v>459.36555228775001</v>
      </c>
    </row>
    <row r="14731" spans="1:9" x14ac:dyDescent="0.25">
      <c r="A14731" t="s">
        <v>97</v>
      </c>
      <c r="B14731">
        <v>2007</v>
      </c>
      <c r="C14731">
        <v>5</v>
      </c>
      <c r="D14731">
        <v>590.71925108226799</v>
      </c>
      <c r="E14731">
        <v>1120.33466499878</v>
      </c>
      <c r="F14731">
        <v>39.993692641590599</v>
      </c>
      <c r="G14731">
        <v>24.768179451174198</v>
      </c>
      <c r="H14731">
        <v>606.61264729461698</v>
      </c>
      <c r="I14731">
        <v>454.84091151676199</v>
      </c>
    </row>
    <row r="14732" spans="1:9" x14ac:dyDescent="0.25">
      <c r="A14732" t="s">
        <v>97</v>
      </c>
      <c r="B14732">
        <v>2007</v>
      </c>
      <c r="C14732">
        <v>6</v>
      </c>
      <c r="D14732">
        <v>477.33479664131102</v>
      </c>
      <c r="E14732">
        <v>1324.6663880423</v>
      </c>
      <c r="F14732">
        <v>101.741486422555</v>
      </c>
      <c r="G14732">
        <v>63.160857340719197</v>
      </c>
      <c r="H14732">
        <v>532.50292513244597</v>
      </c>
      <c r="I14732">
        <v>499.524686384468</v>
      </c>
    </row>
    <row r="14733" spans="1:9" x14ac:dyDescent="0.25">
      <c r="A14733" t="s">
        <v>97</v>
      </c>
      <c r="B14733">
        <v>2007</v>
      </c>
      <c r="C14733">
        <v>7</v>
      </c>
      <c r="D14733">
        <v>482.32920426288598</v>
      </c>
      <c r="E14733">
        <v>1263.7141494242901</v>
      </c>
      <c r="F14733">
        <v>164.379639503958</v>
      </c>
      <c r="G14733">
        <v>100.67713075513301</v>
      </c>
      <c r="H14733">
        <v>613.51402201869996</v>
      </c>
      <c r="I14733">
        <v>487.78670788494099</v>
      </c>
    </row>
    <row r="14734" spans="1:9" x14ac:dyDescent="0.25">
      <c r="A14734" t="s">
        <v>97</v>
      </c>
      <c r="B14734">
        <v>2007</v>
      </c>
      <c r="C14734">
        <v>8</v>
      </c>
      <c r="D14734">
        <v>304.35250651283297</v>
      </c>
      <c r="E14734">
        <v>1328.37853244858</v>
      </c>
      <c r="F14734">
        <v>151.44454390006101</v>
      </c>
      <c r="G14734">
        <v>94.715450275747898</v>
      </c>
      <c r="H14734">
        <v>579.018823581314</v>
      </c>
      <c r="I14734">
        <v>315.67194175439801</v>
      </c>
    </row>
    <row r="14735" spans="1:9" x14ac:dyDescent="0.25">
      <c r="A14735" t="s">
        <v>97</v>
      </c>
      <c r="B14735">
        <v>2007</v>
      </c>
      <c r="C14735">
        <v>9</v>
      </c>
      <c r="D14735">
        <v>206.08310414082499</v>
      </c>
      <c r="E14735">
        <v>1322.6332079618801</v>
      </c>
      <c r="F14735">
        <v>653.40119157302797</v>
      </c>
      <c r="G14735">
        <v>407.27995342482802</v>
      </c>
      <c r="H14735">
        <v>1295.1215749548301</v>
      </c>
      <c r="I14735">
        <v>206.383859241371</v>
      </c>
    </row>
    <row r="14736" spans="1:9" x14ac:dyDescent="0.25">
      <c r="A14736" t="s">
        <v>97</v>
      </c>
      <c r="B14736">
        <v>2007</v>
      </c>
      <c r="C14736">
        <v>10</v>
      </c>
      <c r="D14736">
        <v>160.36394931818</v>
      </c>
      <c r="E14736">
        <v>1373.1120881172201</v>
      </c>
      <c r="F14736">
        <v>295.96976346311601</v>
      </c>
      <c r="G14736">
        <v>183.861987168583</v>
      </c>
      <c r="H14736">
        <v>546.29517619735702</v>
      </c>
      <c r="I14736">
        <v>159.043759637547</v>
      </c>
    </row>
    <row r="14737" spans="1:9" x14ac:dyDescent="0.25">
      <c r="A14737" t="s">
        <v>97</v>
      </c>
      <c r="B14737">
        <v>2007</v>
      </c>
      <c r="C14737">
        <v>11</v>
      </c>
      <c r="D14737">
        <v>144.95763280548999</v>
      </c>
      <c r="E14737">
        <v>1365.7131472175599</v>
      </c>
      <c r="F14737">
        <v>155.54513325877201</v>
      </c>
      <c r="G14737">
        <v>96.927785662727103</v>
      </c>
      <c r="H14737">
        <v>322.37670839790297</v>
      </c>
      <c r="I14737">
        <v>130.88801441232701</v>
      </c>
    </row>
    <row r="14738" spans="1:9" x14ac:dyDescent="0.25">
      <c r="A14738" t="s">
        <v>97</v>
      </c>
      <c r="B14738">
        <v>2007</v>
      </c>
      <c r="C14738">
        <v>12</v>
      </c>
      <c r="D14738">
        <v>168.150475239554</v>
      </c>
      <c r="E14738">
        <v>1422.53001689301</v>
      </c>
      <c r="F14738">
        <v>116.53941466278999</v>
      </c>
      <c r="G14738">
        <v>72.614871741346704</v>
      </c>
      <c r="H14738">
        <v>229.34193023687399</v>
      </c>
      <c r="I14738">
        <v>139.38330194624899</v>
      </c>
    </row>
    <row r="14739" spans="1:9" x14ac:dyDescent="0.25">
      <c r="A14739" t="s">
        <v>97</v>
      </c>
      <c r="B14739">
        <v>2008</v>
      </c>
      <c r="C14739">
        <v>1</v>
      </c>
      <c r="D14739">
        <v>237.206720040779</v>
      </c>
      <c r="E14739">
        <v>1397.4290212037699</v>
      </c>
      <c r="F14739">
        <v>457.320565217781</v>
      </c>
      <c r="G14739">
        <v>283.70084142021</v>
      </c>
      <c r="H14739">
        <v>858.97127085487398</v>
      </c>
      <c r="I14739">
        <v>166.905562785482</v>
      </c>
    </row>
    <row r="14740" spans="1:9" x14ac:dyDescent="0.25">
      <c r="A14740" t="s">
        <v>97</v>
      </c>
      <c r="B14740">
        <v>2008</v>
      </c>
      <c r="C14740">
        <v>2</v>
      </c>
      <c r="D14740">
        <v>332.20276996467601</v>
      </c>
      <c r="E14740">
        <v>1364.1535196656801</v>
      </c>
      <c r="F14740">
        <v>174.190039556828</v>
      </c>
      <c r="G14740">
        <v>108.202468413581</v>
      </c>
      <c r="H14740">
        <v>346.647679313011</v>
      </c>
      <c r="I14740">
        <v>219.88714535076201</v>
      </c>
    </row>
    <row r="14741" spans="1:9" x14ac:dyDescent="0.25">
      <c r="A14741" t="s">
        <v>97</v>
      </c>
      <c r="B14741">
        <v>2008</v>
      </c>
      <c r="C14741">
        <v>3</v>
      </c>
      <c r="D14741">
        <v>374.53498841653902</v>
      </c>
      <c r="E14741">
        <v>1399.4978170393399</v>
      </c>
      <c r="F14741">
        <v>306.18218620822898</v>
      </c>
      <c r="G14741">
        <v>191.590229899413</v>
      </c>
      <c r="H14741">
        <v>747.18454446693397</v>
      </c>
      <c r="I14741">
        <v>280.94018261695902</v>
      </c>
    </row>
    <row r="14742" spans="1:9" x14ac:dyDescent="0.25">
      <c r="A14742" t="s">
        <v>97</v>
      </c>
      <c r="B14742">
        <v>2008</v>
      </c>
      <c r="C14742">
        <v>4</v>
      </c>
      <c r="D14742">
        <v>443.45470485778799</v>
      </c>
      <c r="E14742">
        <v>1399.4829631755099</v>
      </c>
      <c r="F14742">
        <v>473.813658468781</v>
      </c>
      <c r="G14742">
        <v>295.72187132983402</v>
      </c>
      <c r="H14742">
        <v>1166.0295779734799</v>
      </c>
      <c r="I14742">
        <v>386.67801482459998</v>
      </c>
    </row>
    <row r="14743" spans="1:9" x14ac:dyDescent="0.25">
      <c r="A14743" t="s">
        <v>97</v>
      </c>
      <c r="B14743">
        <v>2008</v>
      </c>
      <c r="C14743">
        <v>5</v>
      </c>
      <c r="D14743">
        <v>540.62696462017095</v>
      </c>
      <c r="E14743">
        <v>1363.4413146501199</v>
      </c>
      <c r="F14743">
        <v>195.90727019096099</v>
      </c>
      <c r="G14743">
        <v>120.166672478297</v>
      </c>
      <c r="H14743">
        <v>655.06677801334399</v>
      </c>
      <c r="I14743">
        <v>529.92238696052505</v>
      </c>
    </row>
    <row r="14744" spans="1:9" x14ac:dyDescent="0.25">
      <c r="A14744" t="s">
        <v>97</v>
      </c>
      <c r="B14744">
        <v>2008</v>
      </c>
      <c r="C14744">
        <v>6</v>
      </c>
      <c r="D14744">
        <v>471.000994826164</v>
      </c>
      <c r="E14744">
        <v>1308.8891749202</v>
      </c>
      <c r="F14744">
        <v>360.62099889232599</v>
      </c>
      <c r="G14744">
        <v>224.05442832641199</v>
      </c>
      <c r="H14744">
        <v>812.617158226166</v>
      </c>
      <c r="I14744">
        <v>476.62513391056001</v>
      </c>
    </row>
    <row r="14745" spans="1:9" x14ac:dyDescent="0.25">
      <c r="A14745" t="s">
        <v>97</v>
      </c>
      <c r="B14745">
        <v>2008</v>
      </c>
      <c r="C14745">
        <v>7</v>
      </c>
      <c r="D14745">
        <v>420.14779324327498</v>
      </c>
      <c r="E14745">
        <v>1285.2965429837</v>
      </c>
      <c r="F14745">
        <v>299.74104612701001</v>
      </c>
      <c r="G14745">
        <v>185.870886344898</v>
      </c>
      <c r="H14745">
        <v>1044.79297928658</v>
      </c>
      <c r="I14745">
        <v>422.09036382082002</v>
      </c>
    </row>
    <row r="14746" spans="1:9" x14ac:dyDescent="0.25">
      <c r="A14746" t="s">
        <v>97</v>
      </c>
      <c r="B14746">
        <v>2008</v>
      </c>
      <c r="C14746">
        <v>8</v>
      </c>
      <c r="D14746">
        <v>314.940434783287</v>
      </c>
      <c r="E14746">
        <v>1329.5890482679699</v>
      </c>
      <c r="F14746">
        <v>217.963033523207</v>
      </c>
      <c r="G14746">
        <v>135.72471460008001</v>
      </c>
      <c r="H14746">
        <v>600.02593610504198</v>
      </c>
      <c r="I14746">
        <v>328.70748303451501</v>
      </c>
    </row>
    <row r="14747" spans="1:9" x14ac:dyDescent="0.25">
      <c r="A14747" t="s">
        <v>97</v>
      </c>
      <c r="B14747">
        <v>2008</v>
      </c>
      <c r="C14747">
        <v>9</v>
      </c>
      <c r="D14747">
        <v>190.90967867393499</v>
      </c>
      <c r="E14747">
        <v>1367.6043124575799</v>
      </c>
      <c r="F14747">
        <v>157.454490100317</v>
      </c>
      <c r="G14747">
        <v>96.781894201481805</v>
      </c>
      <c r="H14747">
        <v>381.60265033185999</v>
      </c>
      <c r="I14747">
        <v>198.04319308040601</v>
      </c>
    </row>
    <row r="14748" spans="1:9" x14ac:dyDescent="0.25">
      <c r="A14748" t="s">
        <v>97</v>
      </c>
      <c r="B14748">
        <v>2008</v>
      </c>
      <c r="C14748">
        <v>10</v>
      </c>
      <c r="D14748">
        <v>181.54266107890101</v>
      </c>
      <c r="E14748">
        <v>1393.29438311234</v>
      </c>
      <c r="F14748">
        <v>573.871248277875</v>
      </c>
      <c r="G14748">
        <v>355.960558471323</v>
      </c>
      <c r="H14748">
        <v>1104.9976124516299</v>
      </c>
      <c r="I14748">
        <v>179.606112750645</v>
      </c>
    </row>
    <row r="14749" spans="1:9" x14ac:dyDescent="0.25">
      <c r="A14749" t="s">
        <v>97</v>
      </c>
      <c r="B14749">
        <v>2008</v>
      </c>
      <c r="C14749">
        <v>11</v>
      </c>
      <c r="D14749">
        <v>136.94244941686699</v>
      </c>
      <c r="E14749">
        <v>1398.17817628784</v>
      </c>
      <c r="F14749">
        <v>555.21747233749397</v>
      </c>
      <c r="G14749">
        <v>343.70343015561201</v>
      </c>
      <c r="H14749">
        <v>1079.6234279702801</v>
      </c>
      <c r="I14749">
        <v>127.412358662043</v>
      </c>
    </row>
    <row r="14750" spans="1:9" x14ac:dyDescent="0.25">
      <c r="A14750" t="s">
        <v>97</v>
      </c>
      <c r="B14750">
        <v>2008</v>
      </c>
      <c r="C14750">
        <v>12</v>
      </c>
      <c r="D14750">
        <v>150.02152032419201</v>
      </c>
      <c r="E14750">
        <v>1353.6602217370601</v>
      </c>
      <c r="F14750">
        <v>851.99971182578997</v>
      </c>
      <c r="G14750">
        <v>530.04742463205196</v>
      </c>
      <c r="H14750">
        <v>1663.9346804240399</v>
      </c>
      <c r="I14750">
        <v>121.33148617013001</v>
      </c>
    </row>
    <row r="14751" spans="1:9" x14ac:dyDescent="0.25">
      <c r="A14751" t="s">
        <v>97</v>
      </c>
      <c r="B14751">
        <v>2009</v>
      </c>
      <c r="C14751">
        <v>1</v>
      </c>
      <c r="D14751">
        <v>188.56486979993801</v>
      </c>
      <c r="E14751">
        <v>1401.2339605438201</v>
      </c>
      <c r="F14751">
        <v>397.36438630607603</v>
      </c>
      <c r="G14751">
        <v>246.84535212928</v>
      </c>
      <c r="H14751">
        <v>693.36796590537995</v>
      </c>
      <c r="I14751">
        <v>135.75285136468901</v>
      </c>
    </row>
    <row r="14752" spans="1:9" x14ac:dyDescent="0.25">
      <c r="A14752" t="s">
        <v>97</v>
      </c>
      <c r="B14752">
        <v>2009</v>
      </c>
      <c r="C14752">
        <v>2</v>
      </c>
      <c r="D14752">
        <v>267.21864030391703</v>
      </c>
      <c r="E14752">
        <v>1379.7958781828299</v>
      </c>
      <c r="F14752">
        <v>385.07382481334702</v>
      </c>
      <c r="G14752">
        <v>240.001328580803</v>
      </c>
      <c r="H14752">
        <v>738.73486259574895</v>
      </c>
      <c r="I14752">
        <v>180.50419588706001</v>
      </c>
    </row>
    <row r="14753" spans="1:9" x14ac:dyDescent="0.25">
      <c r="A14753" t="s">
        <v>97</v>
      </c>
      <c r="B14753">
        <v>2009</v>
      </c>
      <c r="C14753">
        <v>3</v>
      </c>
      <c r="D14753">
        <v>405.98638544675799</v>
      </c>
      <c r="E14753">
        <v>1320.24203434128</v>
      </c>
      <c r="F14753">
        <v>720.836036625519</v>
      </c>
      <c r="G14753">
        <v>446.17532182488299</v>
      </c>
      <c r="H14753">
        <v>1314.4694214255501</v>
      </c>
      <c r="I14753">
        <v>283.39014915977498</v>
      </c>
    </row>
    <row r="14754" spans="1:9" x14ac:dyDescent="0.25">
      <c r="A14754" t="s">
        <v>97</v>
      </c>
      <c r="B14754">
        <v>2009</v>
      </c>
      <c r="C14754">
        <v>4</v>
      </c>
      <c r="D14754">
        <v>514.25167275032095</v>
      </c>
      <c r="E14754">
        <v>1183.9365353717001</v>
      </c>
      <c r="F14754">
        <v>53.762679036783297</v>
      </c>
      <c r="G14754">
        <v>33.576977069978597</v>
      </c>
      <c r="H14754">
        <v>567.16223324878695</v>
      </c>
      <c r="I14754">
        <v>360.35908324258799</v>
      </c>
    </row>
    <row r="14755" spans="1:9" x14ac:dyDescent="0.25">
      <c r="A14755" t="s">
        <v>97</v>
      </c>
      <c r="B14755">
        <v>2009</v>
      </c>
      <c r="C14755">
        <v>5</v>
      </c>
      <c r="D14755">
        <v>634.75236922290799</v>
      </c>
      <c r="E14755">
        <v>1204.75622722198</v>
      </c>
      <c r="F14755">
        <v>12.4780086136132</v>
      </c>
      <c r="G14755">
        <v>7.5417181969931901</v>
      </c>
      <c r="H14755">
        <v>238.19581601266901</v>
      </c>
      <c r="I14755">
        <v>541.13657446811703</v>
      </c>
    </row>
    <row r="14756" spans="1:9" x14ac:dyDescent="0.25">
      <c r="A14756" t="s">
        <v>97</v>
      </c>
      <c r="B14756">
        <v>2009</v>
      </c>
      <c r="C14756">
        <v>6</v>
      </c>
      <c r="D14756">
        <v>466.19455419757799</v>
      </c>
      <c r="E14756">
        <v>1292.65493318634</v>
      </c>
      <c r="F14756">
        <v>224.657814562407</v>
      </c>
      <c r="G14756">
        <v>138.72065580470499</v>
      </c>
      <c r="H14756">
        <v>921.16018300846201</v>
      </c>
      <c r="I14756">
        <v>464.10946805631602</v>
      </c>
    </row>
    <row r="14757" spans="1:9" x14ac:dyDescent="0.25">
      <c r="A14757" t="s">
        <v>97</v>
      </c>
      <c r="B14757">
        <v>2009</v>
      </c>
      <c r="C14757">
        <v>7</v>
      </c>
      <c r="D14757">
        <v>430.70346449960698</v>
      </c>
      <c r="E14757">
        <v>1344.36954547302</v>
      </c>
      <c r="F14757">
        <v>274.03333778303102</v>
      </c>
      <c r="G14757">
        <v>170.35077906690299</v>
      </c>
      <c r="H14757">
        <v>745.73507027118706</v>
      </c>
      <c r="I14757">
        <v>463.37397972690599</v>
      </c>
    </row>
    <row r="14758" spans="1:9" x14ac:dyDescent="0.25">
      <c r="A14758" t="s">
        <v>97</v>
      </c>
      <c r="B14758">
        <v>2009</v>
      </c>
      <c r="C14758">
        <v>8</v>
      </c>
      <c r="D14758">
        <v>352.58402371530599</v>
      </c>
      <c r="E14758">
        <v>1353.30740348618</v>
      </c>
      <c r="F14758">
        <v>55.241101047359699</v>
      </c>
      <c r="G14758">
        <v>34.564646817774602</v>
      </c>
      <c r="H14758">
        <v>383.43052776004799</v>
      </c>
      <c r="I14758">
        <v>371.53869411840401</v>
      </c>
    </row>
    <row r="14759" spans="1:9" x14ac:dyDescent="0.25">
      <c r="A14759" t="s">
        <v>97</v>
      </c>
      <c r="B14759">
        <v>2009</v>
      </c>
      <c r="C14759">
        <v>9</v>
      </c>
      <c r="D14759">
        <v>218.57216278827599</v>
      </c>
      <c r="E14759">
        <v>1346.3032055328399</v>
      </c>
      <c r="F14759">
        <v>300.977446673126</v>
      </c>
      <c r="G14759">
        <v>185.64910523224</v>
      </c>
      <c r="H14759">
        <v>609.58990929550203</v>
      </c>
      <c r="I14759">
        <v>223.58586002773299</v>
      </c>
    </row>
    <row r="14760" spans="1:9" x14ac:dyDescent="0.25">
      <c r="A14760" t="s">
        <v>97</v>
      </c>
      <c r="B14760">
        <v>2009</v>
      </c>
      <c r="C14760">
        <v>10</v>
      </c>
      <c r="D14760">
        <v>165.68936183846401</v>
      </c>
      <c r="E14760">
        <v>1382.44609784622</v>
      </c>
      <c r="F14760">
        <v>309.570612943725</v>
      </c>
      <c r="G14760">
        <v>192.06584618505599</v>
      </c>
      <c r="H14760">
        <v>621.78099782794902</v>
      </c>
      <c r="I14760">
        <v>164.01908695716901</v>
      </c>
    </row>
    <row r="14761" spans="1:9" x14ac:dyDescent="0.25">
      <c r="A14761" t="s">
        <v>97</v>
      </c>
      <c r="B14761">
        <v>2009</v>
      </c>
      <c r="C14761">
        <v>11</v>
      </c>
      <c r="D14761">
        <v>135.42642559695301</v>
      </c>
      <c r="E14761">
        <v>1399.6115398904401</v>
      </c>
      <c r="F14761">
        <v>621.77849456962599</v>
      </c>
      <c r="G14761">
        <v>388.24963132547202</v>
      </c>
      <c r="H14761">
        <v>1093.7603180763199</v>
      </c>
      <c r="I14761">
        <v>125.127297290478</v>
      </c>
    </row>
    <row r="14762" spans="1:9" x14ac:dyDescent="0.25">
      <c r="A14762" t="s">
        <v>97</v>
      </c>
      <c r="B14762">
        <v>2009</v>
      </c>
      <c r="C14762">
        <v>12</v>
      </c>
      <c r="D14762">
        <v>154.45271263565999</v>
      </c>
      <c r="E14762">
        <v>1312.1431200306699</v>
      </c>
      <c r="F14762">
        <v>984.69416496955898</v>
      </c>
      <c r="G14762">
        <v>613.37776071511496</v>
      </c>
      <c r="H14762">
        <v>1984.4596950340299</v>
      </c>
      <c r="I14762">
        <v>123.027833501253</v>
      </c>
    </row>
    <row r="14763" spans="1:9" x14ac:dyDescent="0.25">
      <c r="A14763" t="s">
        <v>97</v>
      </c>
      <c r="B14763">
        <v>2010</v>
      </c>
      <c r="C14763">
        <v>1</v>
      </c>
      <c r="D14763">
        <v>167.62201794480299</v>
      </c>
      <c r="E14763">
        <v>1403.7462455044599</v>
      </c>
      <c r="F14763">
        <v>243.511549396563</v>
      </c>
      <c r="G14763">
        <v>152.750596912031</v>
      </c>
      <c r="H14763">
        <v>471.19969117672002</v>
      </c>
      <c r="I14763">
        <v>123.28007566715701</v>
      </c>
    </row>
    <row r="14764" spans="1:9" x14ac:dyDescent="0.25">
      <c r="A14764" t="s">
        <v>97</v>
      </c>
      <c r="B14764">
        <v>2010</v>
      </c>
      <c r="C14764">
        <v>2</v>
      </c>
      <c r="D14764">
        <v>241.28957397459001</v>
      </c>
      <c r="E14764">
        <v>1375.95126126373</v>
      </c>
      <c r="F14764">
        <v>541.19151743392899</v>
      </c>
      <c r="G14764">
        <v>336.71129251003998</v>
      </c>
      <c r="H14764">
        <v>1035.53092701027</v>
      </c>
      <c r="I14764">
        <v>163.59265799361199</v>
      </c>
    </row>
    <row r="14765" spans="1:9" x14ac:dyDescent="0.25">
      <c r="A14765" t="s">
        <v>97</v>
      </c>
      <c r="B14765">
        <v>2010</v>
      </c>
      <c r="C14765">
        <v>3</v>
      </c>
      <c r="D14765">
        <v>366.08098939720202</v>
      </c>
      <c r="E14765">
        <v>1381.64701293091</v>
      </c>
      <c r="F14765">
        <v>128.20038349372601</v>
      </c>
      <c r="G14765">
        <v>80.194183256001594</v>
      </c>
      <c r="H14765">
        <v>365.01654710590401</v>
      </c>
      <c r="I14765">
        <v>269.69873548181499</v>
      </c>
    </row>
    <row r="14766" spans="1:9" x14ac:dyDescent="0.25">
      <c r="A14766" t="s">
        <v>97</v>
      </c>
      <c r="B14766">
        <v>2010</v>
      </c>
      <c r="C14766">
        <v>4</v>
      </c>
      <c r="D14766">
        <v>507.19225876789102</v>
      </c>
      <c r="E14766">
        <v>1370.48117184586</v>
      </c>
      <c r="F14766">
        <v>77.636488557672493</v>
      </c>
      <c r="G14766">
        <v>48.045055409486203</v>
      </c>
      <c r="H14766">
        <v>325.71280309461599</v>
      </c>
      <c r="I14766">
        <v>429.70316661998697</v>
      </c>
    </row>
    <row r="14767" spans="1:9" x14ac:dyDescent="0.25">
      <c r="A14767" t="s">
        <v>97</v>
      </c>
      <c r="B14767">
        <v>2010</v>
      </c>
      <c r="C14767">
        <v>5</v>
      </c>
      <c r="D14767">
        <v>460.72138085140199</v>
      </c>
      <c r="E14767">
        <v>1363.86456252274</v>
      </c>
      <c r="F14767">
        <v>530.32611542781899</v>
      </c>
      <c r="G14767">
        <v>329.64321027410102</v>
      </c>
      <c r="H14767">
        <v>1413.7529079875201</v>
      </c>
      <c r="I14767">
        <v>451.071746978607</v>
      </c>
    </row>
    <row r="14768" spans="1:9" x14ac:dyDescent="0.25">
      <c r="A14768" t="s">
        <v>97</v>
      </c>
      <c r="B14768">
        <v>2010</v>
      </c>
      <c r="C14768">
        <v>6</v>
      </c>
      <c r="D14768">
        <v>502.363428962135</v>
      </c>
      <c r="E14768">
        <v>1347.3103092747499</v>
      </c>
      <c r="F14768">
        <v>249.01908267940499</v>
      </c>
      <c r="G14768">
        <v>155.1541521927</v>
      </c>
      <c r="H14768">
        <v>712.68443089981099</v>
      </c>
      <c r="I14768">
        <v>529.50171065479299</v>
      </c>
    </row>
    <row r="14769" spans="1:9" x14ac:dyDescent="0.25">
      <c r="A14769" t="s">
        <v>97</v>
      </c>
      <c r="B14769">
        <v>2010</v>
      </c>
      <c r="C14769">
        <v>7</v>
      </c>
      <c r="D14769">
        <v>461.82165660240202</v>
      </c>
      <c r="E14769">
        <v>1268.1403464411901</v>
      </c>
      <c r="F14769">
        <v>196.36274171812099</v>
      </c>
      <c r="G14769">
        <v>120.768473184314</v>
      </c>
      <c r="H14769">
        <v>690.01058514877298</v>
      </c>
      <c r="I14769">
        <v>466.438583498306</v>
      </c>
    </row>
    <row r="14770" spans="1:9" x14ac:dyDescent="0.25">
      <c r="A14770" t="s">
        <v>97</v>
      </c>
      <c r="B14770">
        <v>2010</v>
      </c>
      <c r="C14770">
        <v>8</v>
      </c>
      <c r="D14770">
        <v>300.54483571800301</v>
      </c>
      <c r="E14770">
        <v>1367.1294523025499</v>
      </c>
      <c r="F14770">
        <v>289.63130001703098</v>
      </c>
      <c r="G14770">
        <v>179.800026548414</v>
      </c>
      <c r="H14770">
        <v>836.82722380618998</v>
      </c>
      <c r="I14770">
        <v>321.007155857849</v>
      </c>
    </row>
    <row r="14771" spans="1:9" x14ac:dyDescent="0.25">
      <c r="A14771" t="s">
        <v>97</v>
      </c>
      <c r="B14771">
        <v>2010</v>
      </c>
      <c r="C14771">
        <v>9</v>
      </c>
      <c r="D14771">
        <v>180.240435055695</v>
      </c>
      <c r="E14771">
        <v>1349.62381240997</v>
      </c>
      <c r="F14771">
        <v>1040.0305185040299</v>
      </c>
      <c r="G14771">
        <v>649.68291688617205</v>
      </c>
      <c r="H14771">
        <v>2108.1947984465</v>
      </c>
      <c r="I14771">
        <v>184.367418687401</v>
      </c>
    </row>
    <row r="14772" spans="1:9" x14ac:dyDescent="0.25">
      <c r="A14772" t="s">
        <v>97</v>
      </c>
      <c r="B14772">
        <v>2010</v>
      </c>
      <c r="C14772">
        <v>10</v>
      </c>
      <c r="D14772">
        <v>142.212766812143</v>
      </c>
      <c r="E14772">
        <v>1410.4478314154101</v>
      </c>
      <c r="F14772">
        <v>484.80570336872103</v>
      </c>
      <c r="G14772">
        <v>301.34160839181499</v>
      </c>
      <c r="H14772">
        <v>835.75573505424597</v>
      </c>
      <c r="I14772">
        <v>144.641644783506</v>
      </c>
    </row>
    <row r="14773" spans="1:9" x14ac:dyDescent="0.25">
      <c r="A14773" t="s">
        <v>97</v>
      </c>
      <c r="B14773">
        <v>2010</v>
      </c>
      <c r="C14773">
        <v>11</v>
      </c>
      <c r="D14773">
        <v>124.68119862730001</v>
      </c>
      <c r="E14773">
        <v>1359.5920839068599</v>
      </c>
      <c r="F14773">
        <v>918.85150773620603</v>
      </c>
      <c r="G14773">
        <v>569.94571884704999</v>
      </c>
      <c r="H14773">
        <v>1818.95507978516</v>
      </c>
      <c r="I14773">
        <v>114.708993411188</v>
      </c>
    </row>
    <row r="14774" spans="1:9" x14ac:dyDescent="0.25">
      <c r="A14774" t="s">
        <v>97</v>
      </c>
      <c r="B14774">
        <v>2010</v>
      </c>
      <c r="C14774">
        <v>12</v>
      </c>
      <c r="D14774">
        <v>155.220546819916</v>
      </c>
      <c r="E14774">
        <v>1403.95596201492</v>
      </c>
      <c r="F14774">
        <v>848.92211392616196</v>
      </c>
      <c r="G14774">
        <v>527.22453470605797</v>
      </c>
      <c r="H14774">
        <v>1593.5608000314301</v>
      </c>
      <c r="I14774">
        <v>130.28364511194201</v>
      </c>
    </row>
    <row r="14775" spans="1:9" x14ac:dyDescent="0.25">
      <c r="A14775" t="s">
        <v>97</v>
      </c>
      <c r="B14775">
        <v>2011</v>
      </c>
      <c r="C14775">
        <v>1</v>
      </c>
      <c r="D14775">
        <v>207.15287080207901</v>
      </c>
      <c r="E14775">
        <v>1355.80441331116</v>
      </c>
      <c r="F14775">
        <v>230.871643612442</v>
      </c>
      <c r="G14775">
        <v>142.782532495563</v>
      </c>
      <c r="H14775">
        <v>399.62105601095197</v>
      </c>
      <c r="I14775">
        <v>144.05815646810501</v>
      </c>
    </row>
    <row r="14776" spans="1:9" x14ac:dyDescent="0.25">
      <c r="A14776" t="s">
        <v>97</v>
      </c>
      <c r="B14776">
        <v>2011</v>
      </c>
      <c r="C14776">
        <v>2</v>
      </c>
      <c r="D14776">
        <v>285.26988429370903</v>
      </c>
      <c r="E14776">
        <v>1354.21106074829</v>
      </c>
      <c r="F14776">
        <v>76.956459576889898</v>
      </c>
      <c r="G14776">
        <v>48.746273929068899</v>
      </c>
      <c r="H14776">
        <v>218.37318578556099</v>
      </c>
      <c r="I14776">
        <v>186.268671971407</v>
      </c>
    </row>
    <row r="14777" spans="1:9" x14ac:dyDescent="0.25">
      <c r="A14777" t="s">
        <v>97</v>
      </c>
      <c r="B14777">
        <v>2011</v>
      </c>
      <c r="C14777">
        <v>3</v>
      </c>
      <c r="D14777">
        <v>413.354300354251</v>
      </c>
      <c r="E14777">
        <v>1297.2587215808101</v>
      </c>
      <c r="F14777">
        <v>458.92166824363699</v>
      </c>
      <c r="G14777">
        <v>285.41114139605401</v>
      </c>
      <c r="H14777">
        <v>837.76502943778996</v>
      </c>
      <c r="I14777">
        <v>279.327893666134</v>
      </c>
    </row>
    <row r="14778" spans="1:9" x14ac:dyDescent="0.25">
      <c r="A14778" t="s">
        <v>97</v>
      </c>
      <c r="B14778">
        <v>2011</v>
      </c>
      <c r="C14778">
        <v>4</v>
      </c>
      <c r="D14778">
        <v>605.40046784851097</v>
      </c>
      <c r="E14778">
        <v>1141.2080365567001</v>
      </c>
      <c r="F14778">
        <v>11.7863432176286</v>
      </c>
      <c r="G14778">
        <v>7.0876417518836599</v>
      </c>
      <c r="H14778">
        <v>177.33654103097899</v>
      </c>
      <c r="I14778">
        <v>410.957152950249</v>
      </c>
    </row>
    <row r="14779" spans="1:9" x14ac:dyDescent="0.25">
      <c r="A14779" t="s">
        <v>97</v>
      </c>
      <c r="B14779">
        <v>2011</v>
      </c>
      <c r="C14779">
        <v>5</v>
      </c>
      <c r="D14779">
        <v>649.08640863189601</v>
      </c>
      <c r="E14779">
        <v>1126.6893716038501</v>
      </c>
      <c r="F14779">
        <v>35.8849337437332</v>
      </c>
      <c r="G14779">
        <v>22.312387911035401</v>
      </c>
      <c r="H14779">
        <v>523.28435249988604</v>
      </c>
      <c r="I14779">
        <v>508.533449086075</v>
      </c>
    </row>
    <row r="14780" spans="1:9" x14ac:dyDescent="0.25">
      <c r="A14780" t="s">
        <v>97</v>
      </c>
      <c r="B14780">
        <v>2011</v>
      </c>
      <c r="C14780">
        <v>6</v>
      </c>
      <c r="D14780">
        <v>484.88796573871599</v>
      </c>
      <c r="E14780">
        <v>1278.9700993689</v>
      </c>
      <c r="F14780">
        <v>272.23870855588899</v>
      </c>
      <c r="G14780">
        <v>170.37006006493101</v>
      </c>
      <c r="H14780">
        <v>927.58825674957302</v>
      </c>
      <c r="I14780">
        <v>485.78040577777898</v>
      </c>
    </row>
    <row r="14781" spans="1:9" x14ac:dyDescent="0.25">
      <c r="A14781" t="s">
        <v>97</v>
      </c>
      <c r="B14781">
        <v>2011</v>
      </c>
      <c r="C14781">
        <v>7</v>
      </c>
      <c r="D14781">
        <v>410.84651331968303</v>
      </c>
      <c r="E14781">
        <v>1314.39609135559</v>
      </c>
      <c r="F14781">
        <v>250.897515806999</v>
      </c>
      <c r="G14781">
        <v>154.99917432338799</v>
      </c>
      <c r="H14781">
        <v>878.51938593956004</v>
      </c>
      <c r="I14781">
        <v>425.61066474296598</v>
      </c>
    </row>
    <row r="14782" spans="1:9" x14ac:dyDescent="0.25">
      <c r="A14782" t="s">
        <v>97</v>
      </c>
      <c r="B14782">
        <v>2011</v>
      </c>
      <c r="C14782">
        <v>8</v>
      </c>
      <c r="D14782">
        <v>366.922751942177</v>
      </c>
      <c r="E14782">
        <v>1333.2948310101301</v>
      </c>
      <c r="F14782">
        <v>102.581660665916</v>
      </c>
      <c r="G14782">
        <v>62.773993653867699</v>
      </c>
      <c r="H14782">
        <v>262.60683408981299</v>
      </c>
      <c r="I14782">
        <v>382.79857340673499</v>
      </c>
    </row>
    <row r="14783" spans="1:9" x14ac:dyDescent="0.25">
      <c r="A14783" t="s">
        <v>97</v>
      </c>
      <c r="B14783">
        <v>2011</v>
      </c>
      <c r="C14783">
        <v>9</v>
      </c>
      <c r="D14783">
        <v>257.76538800216701</v>
      </c>
      <c r="E14783">
        <v>1310.35807704575</v>
      </c>
      <c r="F14783">
        <v>185.003979787703</v>
      </c>
      <c r="G14783">
        <v>114.86708372974999</v>
      </c>
      <c r="H14783">
        <v>528.55308127429998</v>
      </c>
      <c r="I14783">
        <v>252.449932747898</v>
      </c>
    </row>
    <row r="14784" spans="1:9" x14ac:dyDescent="0.25">
      <c r="A14784" t="s">
        <v>97</v>
      </c>
      <c r="B14784">
        <v>2011</v>
      </c>
      <c r="C14784">
        <v>10</v>
      </c>
      <c r="D14784">
        <v>182.480268098278</v>
      </c>
      <c r="E14784">
        <v>1300.63616863846</v>
      </c>
      <c r="F14784">
        <v>646.05460614444701</v>
      </c>
      <c r="G14784">
        <v>399.11139091018202</v>
      </c>
      <c r="H14784">
        <v>1248.28798161949</v>
      </c>
      <c r="I14784">
        <v>171.16965519342401</v>
      </c>
    </row>
    <row r="14785" spans="1:9" x14ac:dyDescent="0.25">
      <c r="A14785" t="s">
        <v>97</v>
      </c>
      <c r="B14785">
        <v>2011</v>
      </c>
      <c r="C14785">
        <v>11</v>
      </c>
      <c r="D14785">
        <v>168.788442840204</v>
      </c>
      <c r="E14785">
        <v>1364.0904916427601</v>
      </c>
      <c r="F14785">
        <v>30.564021116456999</v>
      </c>
      <c r="G14785">
        <v>18.640901442936102</v>
      </c>
      <c r="H14785">
        <v>139.253572696075</v>
      </c>
      <c r="I14785">
        <v>148.51549207281101</v>
      </c>
    </row>
    <row r="14786" spans="1:9" x14ac:dyDescent="0.25">
      <c r="A14786" t="s">
        <v>97</v>
      </c>
      <c r="B14786">
        <v>2011</v>
      </c>
      <c r="C14786">
        <v>12</v>
      </c>
      <c r="D14786">
        <v>186.38109176981899</v>
      </c>
      <c r="E14786">
        <v>1299.26371747299</v>
      </c>
      <c r="F14786">
        <v>532.20238992309601</v>
      </c>
      <c r="G14786">
        <v>332.95300751222601</v>
      </c>
      <c r="H14786">
        <v>859.91435789474497</v>
      </c>
      <c r="I14786">
        <v>143.55132830699901</v>
      </c>
    </row>
    <row r="14787" spans="1:9" x14ac:dyDescent="0.25">
      <c r="A14787" t="s">
        <v>97</v>
      </c>
      <c r="B14787">
        <v>2012</v>
      </c>
      <c r="C14787">
        <v>1</v>
      </c>
      <c r="D14787">
        <v>252.97176062410301</v>
      </c>
      <c r="E14787">
        <v>1389.5261968949901</v>
      </c>
      <c r="F14787">
        <v>23.283337035007499</v>
      </c>
      <c r="G14787">
        <v>13.9521768167417</v>
      </c>
      <c r="H14787">
        <v>237.05700603683499</v>
      </c>
      <c r="I14787">
        <v>177.546783073444</v>
      </c>
    </row>
    <row r="14788" spans="1:9" x14ac:dyDescent="0.25">
      <c r="A14788" t="s">
        <v>97</v>
      </c>
      <c r="B14788">
        <v>2012</v>
      </c>
      <c r="C14788">
        <v>2</v>
      </c>
      <c r="D14788">
        <v>273.63085660814198</v>
      </c>
      <c r="E14788">
        <v>1399.8671298288</v>
      </c>
      <c r="F14788">
        <v>73.008773876370796</v>
      </c>
      <c r="G14788">
        <v>45.997368026179899</v>
      </c>
      <c r="H14788">
        <v>120.090759828157</v>
      </c>
      <c r="I14788">
        <v>188.374076994104</v>
      </c>
    </row>
    <row r="14789" spans="1:9" x14ac:dyDescent="0.25">
      <c r="A14789" t="s">
        <v>97</v>
      </c>
      <c r="B14789">
        <v>2012</v>
      </c>
      <c r="C14789">
        <v>3</v>
      </c>
      <c r="D14789">
        <v>576.20410274848905</v>
      </c>
      <c r="E14789">
        <v>1270.0072251464801</v>
      </c>
      <c r="F14789">
        <v>12.0496984506589</v>
      </c>
      <c r="G14789">
        <v>7.2716194432913603</v>
      </c>
      <c r="H14789">
        <v>60.2740013369203</v>
      </c>
      <c r="I14789">
        <v>381.92333873703001</v>
      </c>
    </row>
    <row r="14790" spans="1:9" x14ac:dyDescent="0.25">
      <c r="A14790" t="s">
        <v>97</v>
      </c>
      <c r="B14790">
        <v>2012</v>
      </c>
      <c r="C14790">
        <v>4</v>
      </c>
      <c r="D14790">
        <v>439.99044150121699</v>
      </c>
      <c r="E14790">
        <v>1345.6263692953501</v>
      </c>
      <c r="F14790">
        <v>425.04894048679103</v>
      </c>
      <c r="G14790">
        <v>261.24330428544999</v>
      </c>
      <c r="H14790">
        <v>1160.46750201439</v>
      </c>
      <c r="I14790">
        <v>367.320766037998</v>
      </c>
    </row>
    <row r="14791" spans="1:9" x14ac:dyDescent="0.25">
      <c r="A14791" t="s">
        <v>97</v>
      </c>
      <c r="B14791">
        <v>2012</v>
      </c>
      <c r="C14791">
        <v>5</v>
      </c>
      <c r="D14791">
        <v>570.80251375129706</v>
      </c>
      <c r="E14791">
        <v>1355.9016250741599</v>
      </c>
      <c r="F14791">
        <v>121.261776072104</v>
      </c>
      <c r="G14791">
        <v>75.498440106925997</v>
      </c>
      <c r="H14791">
        <v>669.32838695701605</v>
      </c>
      <c r="I14791">
        <v>555.68493208549501</v>
      </c>
    </row>
    <row r="14792" spans="1:9" x14ac:dyDescent="0.25">
      <c r="A14792" t="s">
        <v>97</v>
      </c>
      <c r="B14792">
        <v>2012</v>
      </c>
      <c r="C14792">
        <v>6</v>
      </c>
      <c r="D14792">
        <v>506.20640967880303</v>
      </c>
      <c r="E14792">
        <v>1322.09876284195</v>
      </c>
      <c r="F14792">
        <v>219.85485596285</v>
      </c>
      <c r="G14792">
        <v>135.361725288977</v>
      </c>
      <c r="H14792">
        <v>643.09798733606306</v>
      </c>
      <c r="I14792">
        <v>525.18106356834403</v>
      </c>
    </row>
    <row r="14793" spans="1:9" x14ac:dyDescent="0.25">
      <c r="A14793" t="s">
        <v>97</v>
      </c>
      <c r="B14793">
        <v>2012</v>
      </c>
      <c r="C14793">
        <v>7</v>
      </c>
      <c r="D14793">
        <v>451.99129566802998</v>
      </c>
      <c r="E14793">
        <v>1229.4665817007401</v>
      </c>
      <c r="F14793">
        <v>102.20842791373499</v>
      </c>
      <c r="G14793">
        <v>63.213216926697001</v>
      </c>
      <c r="H14793">
        <v>495.55147459970499</v>
      </c>
      <c r="I14793">
        <v>437.91169123115498</v>
      </c>
    </row>
    <row r="14794" spans="1:9" x14ac:dyDescent="0.25">
      <c r="A14794" t="s">
        <v>97</v>
      </c>
      <c r="B14794">
        <v>2012</v>
      </c>
      <c r="C14794">
        <v>8</v>
      </c>
      <c r="D14794">
        <v>385.29964037019698</v>
      </c>
      <c r="E14794">
        <v>1166.5538717530801</v>
      </c>
      <c r="F14794">
        <v>59.153564278488602</v>
      </c>
      <c r="G14794">
        <v>36.473629956675701</v>
      </c>
      <c r="H14794">
        <v>362.901466487579</v>
      </c>
      <c r="I14794">
        <v>341.40860903011298</v>
      </c>
    </row>
    <row r="14795" spans="1:9" x14ac:dyDescent="0.25">
      <c r="A14795" t="s">
        <v>97</v>
      </c>
      <c r="B14795">
        <v>2012</v>
      </c>
      <c r="C14795">
        <v>9</v>
      </c>
      <c r="D14795">
        <v>196.80266986219399</v>
      </c>
      <c r="E14795">
        <v>1318.44625676224</v>
      </c>
      <c r="F14795">
        <v>400.93104705267001</v>
      </c>
      <c r="G14795">
        <v>250.87476935339001</v>
      </c>
      <c r="H14795">
        <v>942.07774762710596</v>
      </c>
      <c r="I14795">
        <v>196.29380164962799</v>
      </c>
    </row>
    <row r="14796" spans="1:9" x14ac:dyDescent="0.25">
      <c r="A14796" t="s">
        <v>97</v>
      </c>
      <c r="B14796">
        <v>2012</v>
      </c>
      <c r="C14796">
        <v>10</v>
      </c>
      <c r="D14796">
        <v>161.925920309791</v>
      </c>
      <c r="E14796">
        <v>1342.26730047348</v>
      </c>
      <c r="F14796">
        <v>778.78039712211603</v>
      </c>
      <c r="G14796">
        <v>483.60551440535301</v>
      </c>
      <c r="H14796">
        <v>1503.8887929882801</v>
      </c>
      <c r="I14796">
        <v>155.712982852583</v>
      </c>
    </row>
    <row r="14797" spans="1:9" x14ac:dyDescent="0.25">
      <c r="A14797" t="s">
        <v>97</v>
      </c>
      <c r="B14797">
        <v>2012</v>
      </c>
      <c r="C14797">
        <v>11</v>
      </c>
      <c r="D14797">
        <v>139.21893129776899</v>
      </c>
      <c r="E14797">
        <v>1383.33442768707</v>
      </c>
      <c r="F14797">
        <v>762.16213072952303</v>
      </c>
      <c r="G14797">
        <v>473.96213403045198</v>
      </c>
      <c r="H14797">
        <v>1474.3838517923</v>
      </c>
      <c r="I14797">
        <v>127.915229502716</v>
      </c>
    </row>
    <row r="14798" spans="1:9" x14ac:dyDescent="0.25">
      <c r="A14798" t="s">
        <v>97</v>
      </c>
      <c r="B14798">
        <v>2012</v>
      </c>
      <c r="C14798">
        <v>12</v>
      </c>
      <c r="D14798">
        <v>165.75392291238799</v>
      </c>
      <c r="E14798">
        <v>1392.08504919693</v>
      </c>
      <c r="F14798">
        <v>409.362845485344</v>
      </c>
      <c r="G14798">
        <v>255.18216957621499</v>
      </c>
      <c r="H14798">
        <v>722.35041014213596</v>
      </c>
      <c r="I14798">
        <v>135.21350141005499</v>
      </c>
    </row>
    <row r="14799" spans="1:9" x14ac:dyDescent="0.25">
      <c r="A14799" t="s">
        <v>97</v>
      </c>
      <c r="B14799">
        <v>2013</v>
      </c>
      <c r="C14799">
        <v>1</v>
      </c>
      <c r="D14799">
        <v>211.875157138958</v>
      </c>
      <c r="E14799">
        <v>1392.56052327255</v>
      </c>
      <c r="F14799">
        <v>356.70217907855999</v>
      </c>
      <c r="G14799">
        <v>222.30189863810199</v>
      </c>
      <c r="H14799">
        <v>702.228459927063</v>
      </c>
      <c r="I14799">
        <v>150.81320002934501</v>
      </c>
    </row>
    <row r="14800" spans="1:9" x14ac:dyDescent="0.25">
      <c r="A14800" t="s">
        <v>97</v>
      </c>
      <c r="B14800">
        <v>2013</v>
      </c>
      <c r="C14800">
        <v>2</v>
      </c>
      <c r="D14800">
        <v>221.777044601174</v>
      </c>
      <c r="E14800">
        <v>1363.5440358958399</v>
      </c>
      <c r="F14800">
        <v>375.33087113937398</v>
      </c>
      <c r="G14800">
        <v>235.15894208265601</v>
      </c>
      <c r="H14800">
        <v>743.99973524528502</v>
      </c>
      <c r="I14800">
        <v>150.30521329600299</v>
      </c>
    </row>
    <row r="14801" spans="1:9" x14ac:dyDescent="0.25">
      <c r="A14801" t="s">
        <v>97</v>
      </c>
      <c r="B14801">
        <v>2013</v>
      </c>
      <c r="C14801">
        <v>3</v>
      </c>
      <c r="D14801">
        <v>320.61840683136001</v>
      </c>
      <c r="E14801">
        <v>1340.7383627664201</v>
      </c>
      <c r="F14801">
        <v>713.443251227264</v>
      </c>
      <c r="G14801">
        <v>446.92749308645699</v>
      </c>
      <c r="H14801">
        <v>1412.4385851705199</v>
      </c>
      <c r="I14801">
        <v>230.24382875572201</v>
      </c>
    </row>
    <row r="14802" spans="1:9" x14ac:dyDescent="0.25">
      <c r="A14802" t="s">
        <v>97</v>
      </c>
      <c r="B14802">
        <v>2013</v>
      </c>
      <c r="C14802">
        <v>4</v>
      </c>
      <c r="D14802">
        <v>470.766865295792</v>
      </c>
      <c r="E14802">
        <v>1337.6807470239301</v>
      </c>
      <c r="F14802">
        <v>100.189371599813</v>
      </c>
      <c r="G14802">
        <v>62.481526240136397</v>
      </c>
      <c r="H14802">
        <v>366.61061134609201</v>
      </c>
      <c r="I14802">
        <v>392.749755055847</v>
      </c>
    </row>
    <row r="14803" spans="1:9" x14ac:dyDescent="0.25">
      <c r="A14803" t="s">
        <v>97</v>
      </c>
      <c r="B14803">
        <v>2013</v>
      </c>
      <c r="C14803">
        <v>5</v>
      </c>
      <c r="D14803">
        <v>456.40786303741498</v>
      </c>
      <c r="E14803">
        <v>1377.6525381491099</v>
      </c>
      <c r="F14803">
        <v>596.85421117542296</v>
      </c>
      <c r="G14803">
        <v>368.72106648942298</v>
      </c>
      <c r="H14803">
        <v>1548.5437168630999</v>
      </c>
      <c r="I14803">
        <v>451.10013758594499</v>
      </c>
    </row>
    <row r="14804" spans="1:9" x14ac:dyDescent="0.25">
      <c r="A14804" t="s">
        <v>97</v>
      </c>
      <c r="B14804">
        <v>2013</v>
      </c>
      <c r="C14804">
        <v>6</v>
      </c>
      <c r="D14804">
        <v>519.07134939441698</v>
      </c>
      <c r="E14804">
        <v>1335.0625308814999</v>
      </c>
      <c r="F14804">
        <v>71.452695926189406</v>
      </c>
      <c r="G14804">
        <v>44.247097794558698</v>
      </c>
      <c r="H14804">
        <v>383.26455585186</v>
      </c>
      <c r="I14804">
        <v>542.83494279613501</v>
      </c>
    </row>
    <row r="14805" spans="1:9" x14ac:dyDescent="0.25">
      <c r="A14805" t="s">
        <v>97</v>
      </c>
      <c r="B14805">
        <v>2013</v>
      </c>
      <c r="C14805">
        <v>7</v>
      </c>
      <c r="D14805">
        <v>484.32194121322601</v>
      </c>
      <c r="E14805">
        <v>1187.32190573761</v>
      </c>
      <c r="F14805">
        <v>13.8124247612324</v>
      </c>
      <c r="G14805">
        <v>8.39038884676126</v>
      </c>
      <c r="H14805">
        <v>241.69092797092401</v>
      </c>
      <c r="I14805">
        <v>453.25108540933599</v>
      </c>
    </row>
    <row r="14806" spans="1:9" x14ac:dyDescent="0.25">
      <c r="A14806" t="s">
        <v>97</v>
      </c>
      <c r="B14806">
        <v>2013</v>
      </c>
      <c r="C14806">
        <v>8</v>
      </c>
      <c r="D14806">
        <v>376.28743774635399</v>
      </c>
      <c r="E14806">
        <v>1191.4660372108499</v>
      </c>
      <c r="F14806">
        <v>85.174371857265797</v>
      </c>
      <c r="G14806">
        <v>52.554604037200797</v>
      </c>
      <c r="H14806">
        <v>505.12090946197497</v>
      </c>
      <c r="I14806">
        <v>338.07430105050997</v>
      </c>
    </row>
    <row r="14807" spans="1:9" x14ac:dyDescent="0.25">
      <c r="A14807" t="s">
        <v>97</v>
      </c>
      <c r="B14807">
        <v>2013</v>
      </c>
      <c r="C14807">
        <v>9</v>
      </c>
      <c r="D14807">
        <v>201.98674587249701</v>
      </c>
      <c r="E14807">
        <v>1382.1798588455199</v>
      </c>
      <c r="F14807">
        <v>609.068367538605</v>
      </c>
      <c r="G14807">
        <v>378.27612383420302</v>
      </c>
      <c r="H14807">
        <v>1129.4623140818801</v>
      </c>
      <c r="I14807">
        <v>211.162840441322</v>
      </c>
    </row>
    <row r="14808" spans="1:9" x14ac:dyDescent="0.25">
      <c r="A14808" t="s">
        <v>97</v>
      </c>
      <c r="B14808">
        <v>2013</v>
      </c>
      <c r="C14808">
        <v>10</v>
      </c>
      <c r="D14808">
        <v>143.174739292927</v>
      </c>
      <c r="E14808">
        <v>1362.24481011749</v>
      </c>
      <c r="F14808">
        <v>329.03002893283798</v>
      </c>
      <c r="G14808">
        <v>203.671333084347</v>
      </c>
      <c r="H14808">
        <v>704.811023126907</v>
      </c>
      <c r="I14808">
        <v>143.36307922746701</v>
      </c>
    </row>
    <row r="14809" spans="1:9" x14ac:dyDescent="0.25">
      <c r="A14809" t="s">
        <v>97</v>
      </c>
      <c r="B14809">
        <v>2013</v>
      </c>
      <c r="C14809">
        <v>11</v>
      </c>
      <c r="D14809">
        <v>122.82093955585501</v>
      </c>
      <c r="E14809">
        <v>1353.1222531303399</v>
      </c>
      <c r="F14809">
        <v>716.88618458839505</v>
      </c>
      <c r="G14809">
        <v>447.26705295759803</v>
      </c>
      <c r="H14809">
        <v>1427.2294013752801</v>
      </c>
      <c r="I14809">
        <v>113.120249362946</v>
      </c>
    </row>
    <row r="14810" spans="1:9" x14ac:dyDescent="0.25">
      <c r="A14810" t="s">
        <v>97</v>
      </c>
      <c r="B14810">
        <v>2013</v>
      </c>
      <c r="C14810">
        <v>12</v>
      </c>
      <c r="D14810">
        <v>193.17272866099299</v>
      </c>
      <c r="E14810">
        <v>1400.4128686997999</v>
      </c>
      <c r="F14810">
        <v>391.06073527364703</v>
      </c>
      <c r="G14810">
        <v>242.26191041114001</v>
      </c>
      <c r="H14810">
        <v>702.72543129617702</v>
      </c>
      <c r="I14810">
        <v>156.87050630600001</v>
      </c>
    </row>
    <row r="14811" spans="1:9" x14ac:dyDescent="0.25">
      <c r="A14811" t="s">
        <v>97</v>
      </c>
      <c r="B14811">
        <v>2014</v>
      </c>
      <c r="C14811">
        <v>1</v>
      </c>
      <c r="D14811">
        <v>206.03934604208001</v>
      </c>
      <c r="E14811">
        <v>1336.13690694199</v>
      </c>
      <c r="F14811">
        <v>1101.912426464</v>
      </c>
      <c r="G14811">
        <v>681.77688064627603</v>
      </c>
      <c r="H14811">
        <v>2157.3409710083001</v>
      </c>
      <c r="I14811">
        <v>141.41040491412201</v>
      </c>
    </row>
    <row r="14812" spans="1:9" x14ac:dyDescent="0.25">
      <c r="A14812" t="s">
        <v>97</v>
      </c>
      <c r="B14812">
        <v>2014</v>
      </c>
      <c r="C14812">
        <v>2</v>
      </c>
      <c r="D14812">
        <v>251.942241108361</v>
      </c>
      <c r="E14812">
        <v>1406.27681964722</v>
      </c>
      <c r="F14812">
        <v>957.07565235259995</v>
      </c>
      <c r="G14812">
        <v>593.56586329038703</v>
      </c>
      <c r="H14812">
        <v>1909.06976760559</v>
      </c>
      <c r="I14812">
        <v>174.34283094302199</v>
      </c>
    </row>
    <row r="14813" spans="1:9" x14ac:dyDescent="0.25">
      <c r="A14813" t="s">
        <v>97</v>
      </c>
      <c r="B14813">
        <v>2014</v>
      </c>
      <c r="C14813">
        <v>3</v>
      </c>
      <c r="D14813">
        <v>480.17586653949701</v>
      </c>
      <c r="E14813">
        <v>1358.2667888363701</v>
      </c>
      <c r="F14813">
        <v>168.90533419398301</v>
      </c>
      <c r="G14813">
        <v>103.909509686207</v>
      </c>
      <c r="H14813">
        <v>433.30704550105997</v>
      </c>
      <c r="I14813">
        <v>341.43630377525301</v>
      </c>
    </row>
    <row r="14814" spans="1:9" x14ac:dyDescent="0.25">
      <c r="A14814" t="s">
        <v>97</v>
      </c>
      <c r="B14814">
        <v>2014</v>
      </c>
      <c r="C14814">
        <v>4</v>
      </c>
      <c r="D14814">
        <v>497.01877193000797</v>
      </c>
      <c r="E14814">
        <v>1301.1946958036799</v>
      </c>
      <c r="F14814">
        <v>61.7622000169873</v>
      </c>
      <c r="G14814">
        <v>39.102602675439499</v>
      </c>
      <c r="H14814">
        <v>418.35550468856798</v>
      </c>
      <c r="I14814">
        <v>391.45656825078999</v>
      </c>
    </row>
    <row r="14815" spans="1:9" x14ac:dyDescent="0.25">
      <c r="A14815" t="s">
        <v>97</v>
      </c>
      <c r="B14815">
        <v>2014</v>
      </c>
      <c r="C14815">
        <v>5</v>
      </c>
      <c r="D14815">
        <v>537.00115635635404</v>
      </c>
      <c r="E14815">
        <v>1345.2695883981301</v>
      </c>
      <c r="F14815">
        <v>121.32987278788301</v>
      </c>
      <c r="G14815">
        <v>75.563683178683803</v>
      </c>
      <c r="H14815">
        <v>586.61397806884804</v>
      </c>
      <c r="I14815">
        <v>518.90846065151197</v>
      </c>
    </row>
    <row r="14816" spans="1:9" x14ac:dyDescent="0.25">
      <c r="A14816" t="s">
        <v>97</v>
      </c>
      <c r="B14816">
        <v>2014</v>
      </c>
      <c r="C14816">
        <v>6</v>
      </c>
      <c r="D14816">
        <v>525.6176034655</v>
      </c>
      <c r="E14816">
        <v>1343.1464737097201</v>
      </c>
      <c r="F14816">
        <v>274.605147557907</v>
      </c>
      <c r="G14816">
        <v>170.04319451466699</v>
      </c>
      <c r="H14816">
        <v>844.04755410278301</v>
      </c>
      <c r="I14816">
        <v>550.14289586704297</v>
      </c>
    </row>
    <row r="14817" spans="1:9" x14ac:dyDescent="0.25">
      <c r="A14817" t="s">
        <v>97</v>
      </c>
      <c r="B14817">
        <v>2014</v>
      </c>
      <c r="C14817">
        <v>7</v>
      </c>
      <c r="D14817">
        <v>395.33597389978399</v>
      </c>
      <c r="E14817">
        <v>1370.72351411713</v>
      </c>
      <c r="F14817">
        <v>366.29449494236002</v>
      </c>
      <c r="G14817">
        <v>228.431594491249</v>
      </c>
      <c r="H14817">
        <v>1038.1270040391501</v>
      </c>
      <c r="I14817">
        <v>433.13620616435998</v>
      </c>
    </row>
    <row r="14818" spans="1:9" x14ac:dyDescent="0.25">
      <c r="A14818" t="s">
        <v>97</v>
      </c>
      <c r="B14818">
        <v>2014</v>
      </c>
      <c r="C14818">
        <v>8</v>
      </c>
      <c r="D14818">
        <v>278.93782518079797</v>
      </c>
      <c r="E14818">
        <v>1380.6021034231601</v>
      </c>
      <c r="F14818">
        <v>500.396018193131</v>
      </c>
      <c r="G14818">
        <v>311.28206305498202</v>
      </c>
      <c r="H14818">
        <v>1068.5107544714399</v>
      </c>
      <c r="I14818">
        <v>303.89876840698298</v>
      </c>
    </row>
    <row r="14819" spans="1:9" x14ac:dyDescent="0.25">
      <c r="A14819" t="s">
        <v>97</v>
      </c>
      <c r="B14819">
        <v>2014</v>
      </c>
      <c r="C14819">
        <v>9</v>
      </c>
      <c r="D14819">
        <v>183.786304943457</v>
      </c>
      <c r="E14819">
        <v>1396.16208548691</v>
      </c>
      <c r="F14819">
        <v>344.29407532741499</v>
      </c>
      <c r="G14819">
        <v>214.94407410174699</v>
      </c>
      <c r="H14819">
        <v>763.69501298126204</v>
      </c>
      <c r="I14819">
        <v>194.92380896509201</v>
      </c>
    </row>
    <row r="14820" spans="1:9" x14ac:dyDescent="0.25">
      <c r="A14820" t="s">
        <v>97</v>
      </c>
      <c r="B14820">
        <v>2014</v>
      </c>
      <c r="C14820">
        <v>10</v>
      </c>
      <c r="D14820">
        <v>163.54384274137499</v>
      </c>
      <c r="E14820">
        <v>1337.0603121582001</v>
      </c>
      <c r="F14820">
        <v>447.085648238945</v>
      </c>
      <c r="G14820">
        <v>277.63521181347801</v>
      </c>
      <c r="H14820">
        <v>688.89652876693799</v>
      </c>
      <c r="I14820">
        <v>158.761793137436</v>
      </c>
    </row>
    <row r="14821" spans="1:9" x14ac:dyDescent="0.25">
      <c r="A14821" t="s">
        <v>97</v>
      </c>
      <c r="B14821">
        <v>2014</v>
      </c>
      <c r="C14821">
        <v>11</v>
      </c>
      <c r="D14821">
        <v>134.931028263569</v>
      </c>
      <c r="E14821">
        <v>1340.0602823142999</v>
      </c>
      <c r="F14821">
        <v>1051.4402278524799</v>
      </c>
      <c r="G14821">
        <v>652.05286873540103</v>
      </c>
      <c r="H14821">
        <v>2170.09234145248</v>
      </c>
      <c r="I14821">
        <v>120.224435241194</v>
      </c>
    </row>
    <row r="14822" spans="1:9" x14ac:dyDescent="0.25">
      <c r="A14822" t="s">
        <v>97</v>
      </c>
      <c r="B14822">
        <v>2014</v>
      </c>
      <c r="C14822">
        <v>12</v>
      </c>
      <c r="D14822">
        <v>158.87749331410399</v>
      </c>
      <c r="E14822">
        <v>1414.76252596268</v>
      </c>
      <c r="F14822">
        <v>315.31546958423598</v>
      </c>
      <c r="G14822">
        <v>196.028986709977</v>
      </c>
      <c r="H14822">
        <v>561.88062501239801</v>
      </c>
      <c r="I14822">
        <v>132.492565878649</v>
      </c>
    </row>
    <row r="14823" spans="1:9" x14ac:dyDescent="0.25">
      <c r="A14823" t="s">
        <v>98</v>
      </c>
      <c r="B14823">
        <v>2002</v>
      </c>
      <c r="C14823">
        <v>1</v>
      </c>
      <c r="D14823">
        <v>735.70995750861698</v>
      </c>
      <c r="E14823">
        <v>4258.2741689430204</v>
      </c>
      <c r="F14823">
        <v>117.197191585414</v>
      </c>
      <c r="G14823">
        <v>66.340118138551205</v>
      </c>
      <c r="H14823">
        <v>187.776439449744</v>
      </c>
      <c r="I14823">
        <v>623.48488827976303</v>
      </c>
    </row>
    <row r="14824" spans="1:9" x14ac:dyDescent="0.25">
      <c r="A14824" t="s">
        <v>98</v>
      </c>
      <c r="B14824">
        <v>2002</v>
      </c>
      <c r="C14824">
        <v>2</v>
      </c>
      <c r="D14824">
        <v>1043.2832643256199</v>
      </c>
      <c r="E14824">
        <v>3927.7091541771001</v>
      </c>
      <c r="F14824">
        <v>60.692107154029301</v>
      </c>
      <c r="G14824">
        <v>34.806947097763199</v>
      </c>
      <c r="H14824">
        <v>214.663697092051</v>
      </c>
      <c r="I14824">
        <v>781.82661832257202</v>
      </c>
    </row>
    <row r="14825" spans="1:9" x14ac:dyDescent="0.25">
      <c r="A14825" t="s">
        <v>98</v>
      </c>
      <c r="B14825">
        <v>2002</v>
      </c>
      <c r="C14825">
        <v>3</v>
      </c>
      <c r="D14825">
        <v>1166.24781579566</v>
      </c>
      <c r="E14825">
        <v>3777.9024596754498</v>
      </c>
      <c r="F14825">
        <v>89.091309128143195</v>
      </c>
      <c r="G14825">
        <v>51.725951613088299</v>
      </c>
      <c r="H14825">
        <v>642.59405594572104</v>
      </c>
      <c r="I14825">
        <v>846.19604521120095</v>
      </c>
    </row>
    <row r="14826" spans="1:9" x14ac:dyDescent="0.25">
      <c r="A14826" t="s">
        <v>98</v>
      </c>
      <c r="B14826">
        <v>2002</v>
      </c>
      <c r="C14826">
        <v>4</v>
      </c>
      <c r="D14826">
        <v>1083.1035744856399</v>
      </c>
      <c r="E14826">
        <v>4040.43680923889</v>
      </c>
      <c r="F14826">
        <v>162.84379501729299</v>
      </c>
      <c r="G14826">
        <v>94.093738762446506</v>
      </c>
      <c r="H14826">
        <v>878.07112252571198</v>
      </c>
      <c r="I14826">
        <v>894.71601407958997</v>
      </c>
    </row>
    <row r="14827" spans="1:9" x14ac:dyDescent="0.25">
      <c r="A14827" t="s">
        <v>98</v>
      </c>
      <c r="B14827">
        <v>2002</v>
      </c>
      <c r="C14827">
        <v>5</v>
      </c>
      <c r="D14827">
        <v>1439.47543675311</v>
      </c>
      <c r="E14827">
        <v>3769.4481873530599</v>
      </c>
      <c r="F14827">
        <v>57.491287662759397</v>
      </c>
      <c r="G14827">
        <v>32.962384366230303</v>
      </c>
      <c r="H14827">
        <v>306.36232540763802</v>
      </c>
      <c r="I14827">
        <v>1027.3585699504799</v>
      </c>
    </row>
    <row r="14828" spans="1:9" x14ac:dyDescent="0.25">
      <c r="A14828" t="s">
        <v>98</v>
      </c>
      <c r="B14828">
        <v>2002</v>
      </c>
      <c r="C14828">
        <v>6</v>
      </c>
      <c r="D14828">
        <v>1509.8360149677201</v>
      </c>
      <c r="E14828">
        <v>3370.1667977281199</v>
      </c>
      <c r="F14828">
        <v>50.0371545597215</v>
      </c>
      <c r="G14828">
        <v>28.617574488575698</v>
      </c>
      <c r="H14828">
        <v>24.512174886512099</v>
      </c>
      <c r="I14828">
        <v>808.01253051638605</v>
      </c>
    </row>
    <row r="14829" spans="1:9" x14ac:dyDescent="0.25">
      <c r="A14829" t="s">
        <v>98</v>
      </c>
      <c r="B14829">
        <v>2002</v>
      </c>
      <c r="C14829">
        <v>7</v>
      </c>
      <c r="D14829">
        <v>1355.99669059094</v>
      </c>
      <c r="E14829">
        <v>3146.4922740547199</v>
      </c>
      <c r="F14829">
        <v>97.952050461640695</v>
      </c>
      <c r="G14829">
        <v>57.522835939931497</v>
      </c>
      <c r="H14829">
        <v>765.78243172689395</v>
      </c>
      <c r="I14829">
        <v>563.60007064018305</v>
      </c>
    </row>
    <row r="14830" spans="1:9" x14ac:dyDescent="0.25">
      <c r="A14830" t="s">
        <v>98</v>
      </c>
      <c r="B14830">
        <v>2002</v>
      </c>
      <c r="C14830">
        <v>8</v>
      </c>
      <c r="D14830">
        <v>974.63568795660001</v>
      </c>
      <c r="E14830">
        <v>3556.98675924194</v>
      </c>
      <c r="F14830">
        <v>50.605608249156802</v>
      </c>
      <c r="G14830">
        <v>28.692175612851099</v>
      </c>
      <c r="H14830">
        <v>315.47426101316</v>
      </c>
      <c r="I14830">
        <v>598.76497527144397</v>
      </c>
    </row>
    <row r="14831" spans="1:9" x14ac:dyDescent="0.25">
      <c r="A14831" t="s">
        <v>98</v>
      </c>
      <c r="B14831">
        <v>2002</v>
      </c>
      <c r="C14831">
        <v>9</v>
      </c>
      <c r="D14831">
        <v>612.83436753719604</v>
      </c>
      <c r="E14831">
        <v>4017.3636338176002</v>
      </c>
      <c r="F14831">
        <v>522.77439421241002</v>
      </c>
      <c r="G14831">
        <v>298.20356999923001</v>
      </c>
      <c r="H14831">
        <v>1622.3729769720101</v>
      </c>
      <c r="I14831">
        <v>491.125080105834</v>
      </c>
    </row>
    <row r="14832" spans="1:9" x14ac:dyDescent="0.25">
      <c r="A14832" t="s">
        <v>98</v>
      </c>
      <c r="B14832">
        <v>2002</v>
      </c>
      <c r="C14832">
        <v>10</v>
      </c>
      <c r="D14832">
        <v>616.97972713750596</v>
      </c>
      <c r="E14832">
        <v>4062.7039469307001</v>
      </c>
      <c r="F14832">
        <v>538.56177306212101</v>
      </c>
      <c r="G14832">
        <v>298.96805292104</v>
      </c>
      <c r="H14832">
        <v>746.91583681297197</v>
      </c>
      <c r="I14832">
        <v>517.11087120198204</v>
      </c>
    </row>
    <row r="14833" spans="1:9" x14ac:dyDescent="0.25">
      <c r="A14833" t="s">
        <v>98</v>
      </c>
      <c r="B14833">
        <v>2002</v>
      </c>
      <c r="C14833">
        <v>11</v>
      </c>
      <c r="D14833">
        <v>534.90445481062898</v>
      </c>
      <c r="E14833">
        <v>4126.6789843751503</v>
      </c>
      <c r="F14833">
        <v>201.25190479010601</v>
      </c>
      <c r="G14833">
        <v>114.385312400196</v>
      </c>
      <c r="H14833">
        <v>702.53412137262399</v>
      </c>
      <c r="I14833">
        <v>461.89087221525699</v>
      </c>
    </row>
    <row r="14834" spans="1:9" x14ac:dyDescent="0.25">
      <c r="A14834" t="s">
        <v>98</v>
      </c>
      <c r="B14834">
        <v>2002</v>
      </c>
      <c r="C14834">
        <v>12</v>
      </c>
      <c r="D14834">
        <v>442.40494443411001</v>
      </c>
      <c r="E14834">
        <v>4272.2573057078598</v>
      </c>
      <c r="F14834">
        <v>987.34479896379503</v>
      </c>
      <c r="G14834">
        <v>549.72029205392903</v>
      </c>
      <c r="H14834">
        <v>1904.7864635835999</v>
      </c>
      <c r="I14834">
        <v>406.08898797674198</v>
      </c>
    </row>
    <row r="14835" spans="1:9" x14ac:dyDescent="0.25">
      <c r="A14835" t="s">
        <v>98</v>
      </c>
      <c r="B14835">
        <v>2003</v>
      </c>
      <c r="C14835">
        <v>1</v>
      </c>
      <c r="D14835">
        <v>668.74103764103995</v>
      </c>
      <c r="E14835">
        <v>4281.3893514843703</v>
      </c>
      <c r="F14835">
        <v>576.90332746606805</v>
      </c>
      <c r="G14835">
        <v>322.677492980186</v>
      </c>
      <c r="H14835">
        <v>1253.38232553036</v>
      </c>
      <c r="I14835">
        <v>577.87847309228005</v>
      </c>
    </row>
    <row r="14836" spans="1:9" x14ac:dyDescent="0.25">
      <c r="A14836" t="s">
        <v>98</v>
      </c>
      <c r="B14836">
        <v>2003</v>
      </c>
      <c r="C14836">
        <v>2</v>
      </c>
      <c r="D14836">
        <v>560.09038785396604</v>
      </c>
      <c r="E14836">
        <v>4267.3129799154704</v>
      </c>
      <c r="F14836">
        <v>246.42221307037599</v>
      </c>
      <c r="G14836">
        <v>139.33913201468701</v>
      </c>
      <c r="H14836">
        <v>496.68549966188402</v>
      </c>
      <c r="I14836">
        <v>502.40791431707402</v>
      </c>
    </row>
    <row r="14837" spans="1:9" x14ac:dyDescent="0.25">
      <c r="A14837" t="s">
        <v>98</v>
      </c>
      <c r="B14837">
        <v>2003</v>
      </c>
      <c r="C14837">
        <v>3</v>
      </c>
      <c r="D14837">
        <v>1030.28779673493</v>
      </c>
      <c r="E14837">
        <v>4120.7008809100298</v>
      </c>
      <c r="F14837">
        <v>75.765089296071807</v>
      </c>
      <c r="G14837">
        <v>43.815750962852697</v>
      </c>
      <c r="H14837">
        <v>298.71334097834603</v>
      </c>
      <c r="I14837">
        <v>869.79382980022399</v>
      </c>
    </row>
    <row r="14838" spans="1:9" x14ac:dyDescent="0.25">
      <c r="A14838" t="s">
        <v>98</v>
      </c>
      <c r="B14838">
        <v>2003</v>
      </c>
      <c r="C14838">
        <v>4</v>
      </c>
      <c r="D14838">
        <v>1115.6596160177501</v>
      </c>
      <c r="E14838">
        <v>3935.0290007922399</v>
      </c>
      <c r="F14838">
        <v>74.336449344734007</v>
      </c>
      <c r="G14838">
        <v>42.8319296662632</v>
      </c>
      <c r="H14838">
        <v>390.59887458694499</v>
      </c>
      <c r="I14838">
        <v>883.92399286665</v>
      </c>
    </row>
    <row r="14839" spans="1:9" x14ac:dyDescent="0.25">
      <c r="A14839" t="s">
        <v>98</v>
      </c>
      <c r="B14839">
        <v>2003</v>
      </c>
      <c r="C14839">
        <v>5</v>
      </c>
      <c r="D14839">
        <v>1610.0907202312501</v>
      </c>
      <c r="E14839">
        <v>3470.5256154644799</v>
      </c>
      <c r="F14839">
        <v>78.853240637886202</v>
      </c>
      <c r="G14839">
        <v>45.884139148469004</v>
      </c>
      <c r="H14839">
        <v>510.16935686830499</v>
      </c>
      <c r="I14839">
        <v>963.33541127016099</v>
      </c>
    </row>
    <row r="14840" spans="1:9" x14ac:dyDescent="0.25">
      <c r="A14840" t="s">
        <v>98</v>
      </c>
      <c r="B14840">
        <v>2003</v>
      </c>
      <c r="C14840">
        <v>6</v>
      </c>
      <c r="D14840">
        <v>1542.1472684518401</v>
      </c>
      <c r="E14840">
        <v>3418.9857233225998</v>
      </c>
      <c r="F14840">
        <v>57.906481154903297</v>
      </c>
      <c r="G14840">
        <v>33.2992702791772</v>
      </c>
      <c r="H14840">
        <v>311.40051566720001</v>
      </c>
      <c r="I14840">
        <v>821.37658589268699</v>
      </c>
    </row>
    <row r="14841" spans="1:9" x14ac:dyDescent="0.25">
      <c r="A14841" t="s">
        <v>98</v>
      </c>
      <c r="B14841">
        <v>2003</v>
      </c>
      <c r="C14841">
        <v>7</v>
      </c>
      <c r="D14841">
        <v>1366.09432273892</v>
      </c>
      <c r="E14841">
        <v>3268.3563607955898</v>
      </c>
      <c r="F14841">
        <v>65.387258583189904</v>
      </c>
      <c r="G14841">
        <v>37.645834155366799</v>
      </c>
      <c r="H14841">
        <v>195.48418047994201</v>
      </c>
      <c r="I14841">
        <v>625.09579128527605</v>
      </c>
    </row>
    <row r="14842" spans="1:9" x14ac:dyDescent="0.25">
      <c r="A14842" t="s">
        <v>98</v>
      </c>
      <c r="B14842">
        <v>2003</v>
      </c>
      <c r="C14842">
        <v>8</v>
      </c>
      <c r="D14842">
        <v>1045.65860613018</v>
      </c>
      <c r="E14842">
        <v>3280.6520765489199</v>
      </c>
      <c r="F14842">
        <v>56.312350575909598</v>
      </c>
      <c r="G14842">
        <v>32.1365369053322</v>
      </c>
      <c r="H14842">
        <v>241.19660548945399</v>
      </c>
      <c r="I14842">
        <v>500.14019018224201</v>
      </c>
    </row>
    <row r="14843" spans="1:9" x14ac:dyDescent="0.25">
      <c r="A14843" t="s">
        <v>98</v>
      </c>
      <c r="B14843">
        <v>2003</v>
      </c>
      <c r="C14843">
        <v>9</v>
      </c>
      <c r="D14843">
        <v>699.50333981210497</v>
      </c>
      <c r="E14843">
        <v>3535.8464327310198</v>
      </c>
      <c r="F14843">
        <v>62.890258433827697</v>
      </c>
      <c r="G14843">
        <v>36.085318484161398</v>
      </c>
      <c r="H14843">
        <v>327.02093825323101</v>
      </c>
      <c r="I14843">
        <v>422.73591907377198</v>
      </c>
    </row>
    <row r="14844" spans="1:9" x14ac:dyDescent="0.25">
      <c r="A14844" t="s">
        <v>98</v>
      </c>
      <c r="B14844">
        <v>2003</v>
      </c>
      <c r="C14844">
        <v>10</v>
      </c>
      <c r="D14844">
        <v>592.23383190267305</v>
      </c>
      <c r="E14844">
        <v>3802.2968928691098</v>
      </c>
      <c r="F14844">
        <v>394.75489829060899</v>
      </c>
      <c r="G14844">
        <v>224.43751279330601</v>
      </c>
      <c r="H14844">
        <v>1216.7822503801899</v>
      </c>
      <c r="I14844">
        <v>414.11810071579498</v>
      </c>
    </row>
    <row r="14845" spans="1:9" x14ac:dyDescent="0.25">
      <c r="A14845" t="s">
        <v>98</v>
      </c>
      <c r="B14845">
        <v>2003</v>
      </c>
      <c r="C14845">
        <v>11</v>
      </c>
      <c r="D14845">
        <v>463.072715815202</v>
      </c>
      <c r="E14845">
        <v>4144.2252113197301</v>
      </c>
      <c r="F14845">
        <v>65.914795727918403</v>
      </c>
      <c r="G14845">
        <v>36.964573213469301</v>
      </c>
      <c r="H14845">
        <v>208.84153144283101</v>
      </c>
      <c r="I14845">
        <v>378.21257638673302</v>
      </c>
    </row>
    <row r="14846" spans="1:9" x14ac:dyDescent="0.25">
      <c r="A14846" t="s">
        <v>98</v>
      </c>
      <c r="B14846">
        <v>2003</v>
      </c>
      <c r="C14846">
        <v>12</v>
      </c>
      <c r="D14846">
        <v>487.61803342102701</v>
      </c>
      <c r="E14846">
        <v>4264.0798840054304</v>
      </c>
      <c r="F14846">
        <v>356.59268446674503</v>
      </c>
      <c r="G14846">
        <v>198.79110317809599</v>
      </c>
      <c r="H14846">
        <v>670.97576241170896</v>
      </c>
      <c r="I14846">
        <v>403.03781172994201</v>
      </c>
    </row>
    <row r="14847" spans="1:9" x14ac:dyDescent="0.25">
      <c r="A14847" t="s">
        <v>98</v>
      </c>
      <c r="B14847">
        <v>2004</v>
      </c>
      <c r="C14847">
        <v>1</v>
      </c>
      <c r="D14847">
        <v>627.02158539229299</v>
      </c>
      <c r="E14847">
        <v>4276.8520196431</v>
      </c>
      <c r="F14847">
        <v>464.59097381469701</v>
      </c>
      <c r="G14847">
        <v>259.90937618663003</v>
      </c>
      <c r="H14847">
        <v>942.84737205848705</v>
      </c>
      <c r="I14847">
        <v>509.18384612441997</v>
      </c>
    </row>
    <row r="14848" spans="1:9" x14ac:dyDescent="0.25">
      <c r="A14848" t="s">
        <v>98</v>
      </c>
      <c r="B14848">
        <v>2004</v>
      </c>
      <c r="C14848">
        <v>2</v>
      </c>
      <c r="D14848">
        <v>893.102848725689</v>
      </c>
      <c r="E14848">
        <v>4188.95900772186</v>
      </c>
      <c r="F14848">
        <v>75.756077072026102</v>
      </c>
      <c r="G14848">
        <v>43.134088877825299</v>
      </c>
      <c r="H14848">
        <v>212.70445934716699</v>
      </c>
      <c r="I14848">
        <v>716.28806812197695</v>
      </c>
    </row>
    <row r="14849" spans="1:9" x14ac:dyDescent="0.25">
      <c r="A14849" t="s">
        <v>98</v>
      </c>
      <c r="B14849">
        <v>2004</v>
      </c>
      <c r="C14849">
        <v>3</v>
      </c>
      <c r="D14849">
        <v>1055.74555494372</v>
      </c>
      <c r="E14849">
        <v>4063.5694841302502</v>
      </c>
      <c r="F14849">
        <v>140.33755835315</v>
      </c>
      <c r="G14849">
        <v>80.190222317815497</v>
      </c>
      <c r="H14849">
        <v>497.67680903581601</v>
      </c>
      <c r="I14849">
        <v>841.02128727071295</v>
      </c>
    </row>
    <row r="14850" spans="1:9" x14ac:dyDescent="0.25">
      <c r="A14850" t="s">
        <v>98</v>
      </c>
      <c r="B14850">
        <v>2004</v>
      </c>
      <c r="C14850">
        <v>4</v>
      </c>
      <c r="D14850">
        <v>1119.3724440390999</v>
      </c>
      <c r="E14850">
        <v>3870.4502693425002</v>
      </c>
      <c r="F14850">
        <v>79.410179471890899</v>
      </c>
      <c r="G14850">
        <v>45.926479558527198</v>
      </c>
      <c r="H14850">
        <v>540.34624177634203</v>
      </c>
      <c r="I14850">
        <v>837.295285445285</v>
      </c>
    </row>
    <row r="14851" spans="1:9" x14ac:dyDescent="0.25">
      <c r="A14851" t="s">
        <v>98</v>
      </c>
      <c r="B14851">
        <v>2004</v>
      </c>
      <c r="C14851">
        <v>5</v>
      </c>
      <c r="D14851">
        <v>1321.8257422603499</v>
      </c>
      <c r="E14851">
        <v>3896.0319501634199</v>
      </c>
      <c r="F14851">
        <v>87.108348398787101</v>
      </c>
      <c r="G14851">
        <v>50.386863415553002</v>
      </c>
      <c r="H14851">
        <v>571.589616099262</v>
      </c>
      <c r="I14851">
        <v>961.66691506431096</v>
      </c>
    </row>
    <row r="14852" spans="1:9" x14ac:dyDescent="0.25">
      <c r="A14852" t="s">
        <v>98</v>
      </c>
      <c r="B14852">
        <v>2004</v>
      </c>
      <c r="C14852">
        <v>6</v>
      </c>
      <c r="D14852">
        <v>1410.2595404163101</v>
      </c>
      <c r="E14852">
        <v>3817.9488557017498</v>
      </c>
      <c r="F14852">
        <v>77.424155012230898</v>
      </c>
      <c r="G14852">
        <v>45.0061756203703</v>
      </c>
      <c r="H14852">
        <v>629.93018331188205</v>
      </c>
      <c r="I14852">
        <v>918.05944836708102</v>
      </c>
    </row>
    <row r="14853" spans="1:9" x14ac:dyDescent="0.25">
      <c r="A14853" t="s">
        <v>98</v>
      </c>
      <c r="B14853">
        <v>2004</v>
      </c>
      <c r="C14853">
        <v>7</v>
      </c>
      <c r="D14853">
        <v>1292.0435635679801</v>
      </c>
      <c r="E14853">
        <v>3586.23424365952</v>
      </c>
      <c r="F14853">
        <v>57.116846176610302</v>
      </c>
      <c r="G14853">
        <v>32.681819512039901</v>
      </c>
      <c r="H14853">
        <v>91.587456912615295</v>
      </c>
      <c r="I14853">
        <v>720.42820017151803</v>
      </c>
    </row>
    <row r="14854" spans="1:9" x14ac:dyDescent="0.25">
      <c r="A14854" t="s">
        <v>98</v>
      </c>
      <c r="B14854">
        <v>2004</v>
      </c>
      <c r="C14854">
        <v>8</v>
      </c>
      <c r="D14854">
        <v>1074.4911765268801</v>
      </c>
      <c r="E14854">
        <v>3417.4943978665201</v>
      </c>
      <c r="F14854">
        <v>59.245930587408303</v>
      </c>
      <c r="G14854">
        <v>33.882146781870503</v>
      </c>
      <c r="H14854">
        <v>43.606284623283699</v>
      </c>
      <c r="I14854">
        <v>556.60572491427899</v>
      </c>
    </row>
    <row r="14855" spans="1:9" x14ac:dyDescent="0.25">
      <c r="A14855" t="s">
        <v>98</v>
      </c>
      <c r="B14855">
        <v>2004</v>
      </c>
      <c r="C14855">
        <v>9</v>
      </c>
      <c r="D14855">
        <v>745.30961402109097</v>
      </c>
      <c r="E14855">
        <v>3448.7327738722302</v>
      </c>
      <c r="F14855">
        <v>59.614903397888497</v>
      </c>
      <c r="G14855">
        <v>34.060520711832098</v>
      </c>
      <c r="H14855">
        <v>338.16538072173103</v>
      </c>
      <c r="I14855">
        <v>419.78486222131698</v>
      </c>
    </row>
    <row r="14856" spans="1:9" x14ac:dyDescent="0.25">
      <c r="A14856" t="s">
        <v>98</v>
      </c>
      <c r="B14856">
        <v>2004</v>
      </c>
      <c r="C14856">
        <v>10</v>
      </c>
      <c r="D14856">
        <v>672.14548872156502</v>
      </c>
      <c r="E14856">
        <v>3813.9366605467198</v>
      </c>
      <c r="F14856">
        <v>146.324500465163</v>
      </c>
      <c r="G14856">
        <v>84.120951836781998</v>
      </c>
      <c r="H14856">
        <v>672.30034085955594</v>
      </c>
      <c r="I14856">
        <v>473.29333267131301</v>
      </c>
    </row>
    <row r="14857" spans="1:9" x14ac:dyDescent="0.25">
      <c r="A14857" t="s">
        <v>98</v>
      </c>
      <c r="B14857">
        <v>2004</v>
      </c>
      <c r="C14857">
        <v>11</v>
      </c>
      <c r="D14857">
        <v>526.01481965952405</v>
      </c>
      <c r="E14857">
        <v>4042.5568174652099</v>
      </c>
      <c r="F14857">
        <v>207.96817233859099</v>
      </c>
      <c r="G14857">
        <v>118.024141612082</v>
      </c>
      <c r="H14857">
        <v>494.37911574822402</v>
      </c>
      <c r="I14857">
        <v>409.86579427570302</v>
      </c>
    </row>
    <row r="14858" spans="1:9" x14ac:dyDescent="0.25">
      <c r="A14858" t="s">
        <v>98</v>
      </c>
      <c r="B14858">
        <v>2004</v>
      </c>
      <c r="C14858">
        <v>12</v>
      </c>
      <c r="D14858">
        <v>560.29576125824497</v>
      </c>
      <c r="E14858">
        <v>4120.7060406520104</v>
      </c>
      <c r="F14858">
        <v>305.63242965123601</v>
      </c>
      <c r="G14858">
        <v>172.190957164064</v>
      </c>
      <c r="H14858">
        <v>680.57404399511404</v>
      </c>
      <c r="I14858">
        <v>437.42774387692901</v>
      </c>
    </row>
    <row r="14859" spans="1:9" x14ac:dyDescent="0.25">
      <c r="A14859" t="s">
        <v>98</v>
      </c>
      <c r="B14859">
        <v>2005</v>
      </c>
      <c r="C14859">
        <v>1</v>
      </c>
      <c r="D14859">
        <v>609.30776713169996</v>
      </c>
      <c r="E14859">
        <v>4242.6272038838197</v>
      </c>
      <c r="F14859">
        <v>556.193916096669</v>
      </c>
      <c r="G14859">
        <v>312.07451871955101</v>
      </c>
      <c r="H14859">
        <v>1068.90831409473</v>
      </c>
      <c r="I14859">
        <v>492.39325216785397</v>
      </c>
    </row>
    <row r="14860" spans="1:9" x14ac:dyDescent="0.25">
      <c r="A14860" t="s">
        <v>98</v>
      </c>
      <c r="B14860">
        <v>2005</v>
      </c>
      <c r="C14860">
        <v>2</v>
      </c>
      <c r="D14860">
        <v>589.59311913227305</v>
      </c>
      <c r="E14860">
        <v>4290.8933353039502</v>
      </c>
      <c r="F14860">
        <v>567.09790619108196</v>
      </c>
      <c r="G14860">
        <v>316.65147065993898</v>
      </c>
      <c r="H14860">
        <v>1189.77198687946</v>
      </c>
      <c r="I14860">
        <v>499.25076609548501</v>
      </c>
    </row>
    <row r="14861" spans="1:9" x14ac:dyDescent="0.25">
      <c r="A14861" t="s">
        <v>98</v>
      </c>
      <c r="B14861">
        <v>2005</v>
      </c>
      <c r="C14861">
        <v>3</v>
      </c>
      <c r="D14861">
        <v>925.44261730663197</v>
      </c>
      <c r="E14861">
        <v>4175.8192379891998</v>
      </c>
      <c r="F14861">
        <v>144.012007958975</v>
      </c>
      <c r="G14861">
        <v>81.432286428470206</v>
      </c>
      <c r="H14861">
        <v>291.77313544564203</v>
      </c>
      <c r="I14861">
        <v>771.52328133438596</v>
      </c>
    </row>
    <row r="14862" spans="1:9" x14ac:dyDescent="0.25">
      <c r="A14862" t="s">
        <v>98</v>
      </c>
      <c r="B14862">
        <v>2005</v>
      </c>
      <c r="C14862">
        <v>4</v>
      </c>
      <c r="D14862">
        <v>1073.5171584013599</v>
      </c>
      <c r="E14862">
        <v>3761.4147255671701</v>
      </c>
      <c r="F14862">
        <v>55.9828489395574</v>
      </c>
      <c r="G14862">
        <v>31.9989681825868</v>
      </c>
      <c r="H14862">
        <v>39.296483459869599</v>
      </c>
      <c r="I14862">
        <v>771.62036841834004</v>
      </c>
    </row>
    <row r="14863" spans="1:9" x14ac:dyDescent="0.25">
      <c r="A14863" t="s">
        <v>98</v>
      </c>
      <c r="B14863">
        <v>2005</v>
      </c>
      <c r="C14863">
        <v>5</v>
      </c>
      <c r="D14863">
        <v>1197.3894546464301</v>
      </c>
      <c r="E14863">
        <v>3461.48233855331</v>
      </c>
      <c r="F14863">
        <v>65.068875101024204</v>
      </c>
      <c r="G14863">
        <v>37.495300762243602</v>
      </c>
      <c r="H14863">
        <v>243.818220860319</v>
      </c>
      <c r="I14863">
        <v>712.88323575635002</v>
      </c>
    </row>
    <row r="14864" spans="1:9" x14ac:dyDescent="0.25">
      <c r="A14864" t="s">
        <v>98</v>
      </c>
      <c r="B14864">
        <v>2005</v>
      </c>
      <c r="C14864">
        <v>6</v>
      </c>
      <c r="D14864">
        <v>1142.37631102705</v>
      </c>
      <c r="E14864">
        <v>3384.8697314248702</v>
      </c>
      <c r="F14864">
        <v>61.0197339632103</v>
      </c>
      <c r="G14864">
        <v>35.041203419725797</v>
      </c>
      <c r="H14864">
        <v>135.23426820703301</v>
      </c>
      <c r="I14864">
        <v>609.08492008681299</v>
      </c>
    </row>
    <row r="14865" spans="1:9" x14ac:dyDescent="0.25">
      <c r="A14865" t="s">
        <v>98</v>
      </c>
      <c r="B14865">
        <v>2005</v>
      </c>
      <c r="C14865">
        <v>7</v>
      </c>
      <c r="D14865">
        <v>1060.18327936538</v>
      </c>
      <c r="E14865">
        <v>3232.3543253924599</v>
      </c>
      <c r="F14865">
        <v>57.2673802988094</v>
      </c>
      <c r="G14865">
        <v>32.775177919497501</v>
      </c>
      <c r="H14865">
        <v>40.873905996934198</v>
      </c>
      <c r="I14865">
        <v>488.40177524267199</v>
      </c>
    </row>
    <row r="14866" spans="1:9" x14ac:dyDescent="0.25">
      <c r="A14866" t="s">
        <v>98</v>
      </c>
      <c r="B14866">
        <v>2005</v>
      </c>
      <c r="C14866">
        <v>8</v>
      </c>
      <c r="D14866">
        <v>810.809178635276</v>
      </c>
      <c r="E14866">
        <v>3228.8181040019199</v>
      </c>
      <c r="F14866">
        <v>60.601510501330502</v>
      </c>
      <c r="G14866">
        <v>34.703777788756298</v>
      </c>
      <c r="H14866">
        <v>159.90920207076101</v>
      </c>
      <c r="I14866">
        <v>381.25549750504001</v>
      </c>
    </row>
    <row r="14867" spans="1:9" x14ac:dyDescent="0.25">
      <c r="A14867" t="s">
        <v>98</v>
      </c>
      <c r="B14867">
        <v>2005</v>
      </c>
      <c r="C14867">
        <v>9</v>
      </c>
      <c r="D14867">
        <v>562.24438918459396</v>
      </c>
      <c r="E14867">
        <v>3402.1079224394198</v>
      </c>
      <c r="F14867">
        <v>72.007186027968501</v>
      </c>
      <c r="G14867">
        <v>41.501079254215298</v>
      </c>
      <c r="H14867">
        <v>338.61661872645402</v>
      </c>
      <c r="I14867">
        <v>320.31141840624798</v>
      </c>
    </row>
    <row r="14868" spans="1:9" x14ac:dyDescent="0.25">
      <c r="A14868" t="s">
        <v>98</v>
      </c>
      <c r="B14868">
        <v>2005</v>
      </c>
      <c r="C14868">
        <v>10</v>
      </c>
      <c r="D14868">
        <v>466.18647313848197</v>
      </c>
      <c r="E14868">
        <v>3848.8729841291802</v>
      </c>
      <c r="F14868">
        <v>76.732334881485997</v>
      </c>
      <c r="G14868">
        <v>44.185691601290898</v>
      </c>
      <c r="H14868">
        <v>293.15948063905699</v>
      </c>
      <c r="I14868">
        <v>347.564245637841</v>
      </c>
    </row>
    <row r="14869" spans="1:9" x14ac:dyDescent="0.25">
      <c r="A14869" t="s">
        <v>98</v>
      </c>
      <c r="B14869">
        <v>2005</v>
      </c>
      <c r="C14869">
        <v>11</v>
      </c>
      <c r="D14869">
        <v>422.62332995884799</v>
      </c>
      <c r="E14869">
        <v>4010.4278581327799</v>
      </c>
      <c r="F14869">
        <v>416.13942159456502</v>
      </c>
      <c r="G14869">
        <v>234.015388681399</v>
      </c>
      <c r="H14869">
        <v>1049.8392525772699</v>
      </c>
      <c r="I14869">
        <v>331.55210927285202</v>
      </c>
    </row>
    <row r="14870" spans="1:9" x14ac:dyDescent="0.25">
      <c r="A14870" t="s">
        <v>98</v>
      </c>
      <c r="B14870">
        <v>2005</v>
      </c>
      <c r="C14870">
        <v>12</v>
      </c>
      <c r="D14870">
        <v>440.23960604871098</v>
      </c>
      <c r="E14870">
        <v>4300.2882139303601</v>
      </c>
      <c r="F14870">
        <v>546.87648149927099</v>
      </c>
      <c r="G14870">
        <v>303.219248774562</v>
      </c>
      <c r="H14870">
        <v>975.41952349878204</v>
      </c>
      <c r="I14870">
        <v>371.18105816717201</v>
      </c>
    </row>
    <row r="14871" spans="1:9" x14ac:dyDescent="0.25">
      <c r="A14871" t="s">
        <v>98</v>
      </c>
      <c r="B14871">
        <v>2006</v>
      </c>
      <c r="C14871">
        <v>1</v>
      </c>
      <c r="D14871">
        <v>565.90265619357103</v>
      </c>
      <c r="E14871">
        <v>4297.8649657675196</v>
      </c>
      <c r="F14871">
        <v>419.46177982643098</v>
      </c>
      <c r="G14871">
        <v>234.04110188380699</v>
      </c>
      <c r="H14871">
        <v>717.07785096902796</v>
      </c>
      <c r="I14871">
        <v>468.28686820940499</v>
      </c>
    </row>
    <row r="14872" spans="1:9" x14ac:dyDescent="0.25">
      <c r="A14872" t="s">
        <v>98</v>
      </c>
      <c r="B14872">
        <v>2006</v>
      </c>
      <c r="C14872">
        <v>2</v>
      </c>
      <c r="D14872">
        <v>642.37566365408497</v>
      </c>
      <c r="E14872">
        <v>4252.4409225315903</v>
      </c>
      <c r="F14872">
        <v>392.37652697029102</v>
      </c>
      <c r="G14872">
        <v>220.35864366839101</v>
      </c>
      <c r="H14872">
        <v>932.93683665409003</v>
      </c>
      <c r="I14872">
        <v>532.79482552519801</v>
      </c>
    </row>
    <row r="14873" spans="1:9" x14ac:dyDescent="0.25">
      <c r="A14873" t="s">
        <v>98</v>
      </c>
      <c r="B14873">
        <v>2006</v>
      </c>
      <c r="C14873">
        <v>3</v>
      </c>
      <c r="D14873">
        <v>856.87492559757402</v>
      </c>
      <c r="E14873">
        <v>4271.1212821746803</v>
      </c>
      <c r="F14873">
        <v>337.39584381909401</v>
      </c>
      <c r="G14873">
        <v>189.224285284095</v>
      </c>
      <c r="H14873">
        <v>758.99403321918498</v>
      </c>
      <c r="I14873">
        <v>739.04557485906503</v>
      </c>
    </row>
    <row r="14874" spans="1:9" x14ac:dyDescent="0.25">
      <c r="A14874" t="s">
        <v>98</v>
      </c>
      <c r="B14874">
        <v>2006</v>
      </c>
      <c r="C14874">
        <v>4</v>
      </c>
      <c r="D14874">
        <v>1026.4930855028199</v>
      </c>
      <c r="E14874">
        <v>4041.6522229928601</v>
      </c>
      <c r="F14874">
        <v>76.716346765062198</v>
      </c>
      <c r="G14874">
        <v>44.436467850602099</v>
      </c>
      <c r="H14874">
        <v>448.35564828318599</v>
      </c>
      <c r="I14874">
        <v>822.82088486336795</v>
      </c>
    </row>
    <row r="14875" spans="1:9" x14ac:dyDescent="0.25">
      <c r="A14875" t="s">
        <v>98</v>
      </c>
      <c r="B14875">
        <v>2006</v>
      </c>
      <c r="C14875">
        <v>5</v>
      </c>
      <c r="D14875">
        <v>1276.55028818913</v>
      </c>
      <c r="E14875">
        <v>3867.2845805349698</v>
      </c>
      <c r="F14875">
        <v>58.189361492613301</v>
      </c>
      <c r="G14875">
        <v>33.269688635380298</v>
      </c>
      <c r="H14875">
        <v>125.163912889719</v>
      </c>
      <c r="I14875">
        <v>914.46877883711295</v>
      </c>
    </row>
    <row r="14876" spans="1:9" x14ac:dyDescent="0.25">
      <c r="A14876" t="s">
        <v>98</v>
      </c>
      <c r="B14876">
        <v>2006</v>
      </c>
      <c r="C14876">
        <v>6</v>
      </c>
      <c r="D14876">
        <v>1211.5829364253</v>
      </c>
      <c r="E14876">
        <v>3640.8646619230699</v>
      </c>
      <c r="F14876">
        <v>65.681946900110603</v>
      </c>
      <c r="G14876">
        <v>37.8796723685643</v>
      </c>
      <c r="H14876">
        <v>307.76480508470502</v>
      </c>
      <c r="I14876">
        <v>732.51516356592197</v>
      </c>
    </row>
    <row r="14877" spans="1:9" x14ac:dyDescent="0.25">
      <c r="A14877" t="s">
        <v>98</v>
      </c>
      <c r="B14877">
        <v>2006</v>
      </c>
      <c r="C14877">
        <v>7</v>
      </c>
      <c r="D14877">
        <v>1086.1332287817299</v>
      </c>
      <c r="E14877">
        <v>3490.1717948025498</v>
      </c>
      <c r="F14877">
        <v>61.014762969061401</v>
      </c>
      <c r="G14877">
        <v>35.0044035185525</v>
      </c>
      <c r="H14877">
        <v>150.67962389694199</v>
      </c>
      <c r="I14877">
        <v>583.32658125418197</v>
      </c>
    </row>
    <row r="14878" spans="1:9" x14ac:dyDescent="0.25">
      <c r="A14878" t="s">
        <v>98</v>
      </c>
      <c r="B14878">
        <v>2006</v>
      </c>
      <c r="C14878">
        <v>8</v>
      </c>
      <c r="D14878">
        <v>914.81539237574304</v>
      </c>
      <c r="E14878">
        <v>3374.7590981558201</v>
      </c>
      <c r="F14878">
        <v>57.785128707604102</v>
      </c>
      <c r="G14878">
        <v>33.059457044906999</v>
      </c>
      <c r="H14878">
        <v>71.719452564865406</v>
      </c>
      <c r="I14878">
        <v>467.39206222306302</v>
      </c>
    </row>
    <row r="14879" spans="1:9" x14ac:dyDescent="0.25">
      <c r="A14879" t="s">
        <v>98</v>
      </c>
      <c r="B14879">
        <v>2006</v>
      </c>
      <c r="C14879">
        <v>9</v>
      </c>
      <c r="D14879">
        <v>594.13282567409306</v>
      </c>
      <c r="E14879">
        <v>3372.61931297211</v>
      </c>
      <c r="F14879">
        <v>64.146705161391196</v>
      </c>
      <c r="G14879">
        <v>36.857498443334997</v>
      </c>
      <c r="H14879">
        <v>142.51276693676499</v>
      </c>
      <c r="I14879">
        <v>324.48040472657698</v>
      </c>
    </row>
    <row r="14880" spans="1:9" x14ac:dyDescent="0.25">
      <c r="A14880" t="s">
        <v>98</v>
      </c>
      <c r="B14880">
        <v>2006</v>
      </c>
      <c r="C14880">
        <v>10</v>
      </c>
      <c r="D14880">
        <v>476.245731230422</v>
      </c>
      <c r="E14880">
        <v>3709.8833740365599</v>
      </c>
      <c r="F14880">
        <v>89.9517203232691</v>
      </c>
      <c r="G14880">
        <v>52.0344675008621</v>
      </c>
      <c r="H14880">
        <v>398.85040500792502</v>
      </c>
      <c r="I14880">
        <v>331.05932490793703</v>
      </c>
    </row>
    <row r="14881" spans="1:9" x14ac:dyDescent="0.25">
      <c r="A14881" t="s">
        <v>98</v>
      </c>
      <c r="B14881">
        <v>2006</v>
      </c>
      <c r="C14881">
        <v>11</v>
      </c>
      <c r="D14881">
        <v>472.57278583316798</v>
      </c>
      <c r="E14881">
        <v>3896.2142033892801</v>
      </c>
      <c r="F14881">
        <v>95.997288541762302</v>
      </c>
      <c r="G14881">
        <v>54.673303420809503</v>
      </c>
      <c r="H14881">
        <v>264.23119884543399</v>
      </c>
      <c r="I14881">
        <v>353.94275519493601</v>
      </c>
    </row>
    <row r="14882" spans="1:9" x14ac:dyDescent="0.25">
      <c r="A14882" t="s">
        <v>98</v>
      </c>
      <c r="B14882">
        <v>2006</v>
      </c>
      <c r="C14882">
        <v>12</v>
      </c>
      <c r="D14882">
        <v>521.16680372775602</v>
      </c>
      <c r="E14882">
        <v>4090.01316332428</v>
      </c>
      <c r="F14882">
        <v>113.270440031785</v>
      </c>
      <c r="G14882">
        <v>64.448309697731702</v>
      </c>
      <c r="H14882">
        <v>325.12149966248501</v>
      </c>
      <c r="I14882">
        <v>407.07276002750899</v>
      </c>
    </row>
    <row r="14883" spans="1:9" x14ac:dyDescent="0.25">
      <c r="A14883" t="s">
        <v>98</v>
      </c>
      <c r="B14883">
        <v>2007</v>
      </c>
      <c r="C14883">
        <v>1</v>
      </c>
      <c r="D14883">
        <v>734.34232039087703</v>
      </c>
      <c r="E14883">
        <v>4132.8261498524498</v>
      </c>
      <c r="F14883">
        <v>85.644480089637099</v>
      </c>
      <c r="G14883">
        <v>48.621384209602397</v>
      </c>
      <c r="H14883">
        <v>200.76815974945501</v>
      </c>
      <c r="I14883">
        <v>566.25816227151904</v>
      </c>
    </row>
    <row r="14884" spans="1:9" x14ac:dyDescent="0.25">
      <c r="A14884" t="s">
        <v>98</v>
      </c>
      <c r="B14884">
        <v>2007</v>
      </c>
      <c r="C14884">
        <v>2</v>
      </c>
      <c r="D14884">
        <v>679.11514780305197</v>
      </c>
      <c r="E14884">
        <v>4094.2247037298598</v>
      </c>
      <c r="F14884">
        <v>110.27320673175799</v>
      </c>
      <c r="G14884">
        <v>63.356754574033097</v>
      </c>
      <c r="H14884">
        <v>316.21915817439998</v>
      </c>
      <c r="I14884">
        <v>534.63913652337601</v>
      </c>
    </row>
    <row r="14885" spans="1:9" x14ac:dyDescent="0.25">
      <c r="A14885" t="s">
        <v>98</v>
      </c>
      <c r="B14885">
        <v>2007</v>
      </c>
      <c r="C14885">
        <v>3</v>
      </c>
      <c r="D14885">
        <v>986.75794865132696</v>
      </c>
      <c r="E14885">
        <v>4016.4728288531501</v>
      </c>
      <c r="F14885">
        <v>120.631980759717</v>
      </c>
      <c r="G14885">
        <v>69.167307425032405</v>
      </c>
      <c r="H14885">
        <v>601.74304774158497</v>
      </c>
      <c r="I14885">
        <v>773.12974449240699</v>
      </c>
    </row>
    <row r="14886" spans="1:9" x14ac:dyDescent="0.25">
      <c r="A14886" t="s">
        <v>98</v>
      </c>
      <c r="B14886">
        <v>2007</v>
      </c>
      <c r="C14886">
        <v>4</v>
      </c>
      <c r="D14886">
        <v>1217.03241167752</v>
      </c>
      <c r="E14886">
        <v>3897.0982151898202</v>
      </c>
      <c r="F14886">
        <v>340.81136939077402</v>
      </c>
      <c r="G14886">
        <v>192.090655982116</v>
      </c>
      <c r="H14886">
        <v>774.88487763534499</v>
      </c>
      <c r="I14886">
        <v>926.64887054638302</v>
      </c>
    </row>
    <row r="14887" spans="1:9" x14ac:dyDescent="0.25">
      <c r="A14887" t="s">
        <v>98</v>
      </c>
      <c r="B14887">
        <v>2007</v>
      </c>
      <c r="C14887">
        <v>5</v>
      </c>
      <c r="D14887">
        <v>1211.34149889841</v>
      </c>
      <c r="E14887">
        <v>3734.94171836227</v>
      </c>
      <c r="F14887">
        <v>105.62011872671501</v>
      </c>
      <c r="G14887">
        <v>61.801724448223702</v>
      </c>
      <c r="H14887">
        <v>833.05851119112003</v>
      </c>
      <c r="I14887">
        <v>814.16017716851695</v>
      </c>
    </row>
    <row r="14888" spans="1:9" x14ac:dyDescent="0.25">
      <c r="A14888" t="s">
        <v>98</v>
      </c>
      <c r="B14888">
        <v>2007</v>
      </c>
      <c r="C14888">
        <v>6</v>
      </c>
      <c r="D14888">
        <v>1244.1985211031699</v>
      </c>
      <c r="E14888">
        <v>3925.7806315567</v>
      </c>
      <c r="F14888">
        <v>63.097860554640597</v>
      </c>
      <c r="G14888">
        <v>36.1207556348092</v>
      </c>
      <c r="H14888">
        <v>222.561910468288</v>
      </c>
      <c r="I14888">
        <v>860.578142944045</v>
      </c>
    </row>
    <row r="14889" spans="1:9" x14ac:dyDescent="0.25">
      <c r="A14889" t="s">
        <v>98</v>
      </c>
      <c r="B14889">
        <v>2007</v>
      </c>
      <c r="C14889">
        <v>7</v>
      </c>
      <c r="D14889">
        <v>1269.9018132777201</v>
      </c>
      <c r="E14889">
        <v>3515.4047274909999</v>
      </c>
      <c r="F14889">
        <v>57.133694261637601</v>
      </c>
      <c r="G14889">
        <v>32.662516305789403</v>
      </c>
      <c r="H14889">
        <v>8.1534164976400092</v>
      </c>
      <c r="I14889">
        <v>689.48653206096697</v>
      </c>
    </row>
    <row r="14890" spans="1:9" x14ac:dyDescent="0.25">
      <c r="A14890" t="s">
        <v>98</v>
      </c>
      <c r="B14890">
        <v>2007</v>
      </c>
      <c r="C14890">
        <v>8</v>
      </c>
      <c r="D14890">
        <v>925.28109574441896</v>
      </c>
      <c r="E14890">
        <v>3344.8165314772</v>
      </c>
      <c r="F14890">
        <v>60.840918551636904</v>
      </c>
      <c r="G14890">
        <v>34.813642466234498</v>
      </c>
      <c r="H14890">
        <v>59.696843413301799</v>
      </c>
      <c r="I14890">
        <v>462.40247434600298</v>
      </c>
    </row>
    <row r="14891" spans="1:9" x14ac:dyDescent="0.25">
      <c r="A14891" t="s">
        <v>98</v>
      </c>
      <c r="B14891">
        <v>2007</v>
      </c>
      <c r="C14891">
        <v>9</v>
      </c>
      <c r="D14891">
        <v>609.06287576876105</v>
      </c>
      <c r="E14891">
        <v>3343.1150673800598</v>
      </c>
      <c r="F14891">
        <v>59.059973326574003</v>
      </c>
      <c r="G14891">
        <v>33.705929077455004</v>
      </c>
      <c r="H14891">
        <v>75.965486057901401</v>
      </c>
      <c r="I14891">
        <v>327.96337024337799</v>
      </c>
    </row>
    <row r="14892" spans="1:9" x14ac:dyDescent="0.25">
      <c r="A14892" t="s">
        <v>98</v>
      </c>
      <c r="B14892">
        <v>2007</v>
      </c>
      <c r="C14892">
        <v>10</v>
      </c>
      <c r="D14892">
        <v>484.82511514993797</v>
      </c>
      <c r="E14892">
        <v>3621.5460336685201</v>
      </c>
      <c r="F14892">
        <v>124.475965444</v>
      </c>
      <c r="G14892">
        <v>72.046140438872797</v>
      </c>
      <c r="H14892">
        <v>797.05507893297204</v>
      </c>
      <c r="I14892">
        <v>315.64519054328503</v>
      </c>
    </row>
    <row r="14893" spans="1:9" x14ac:dyDescent="0.25">
      <c r="A14893" t="s">
        <v>98</v>
      </c>
      <c r="B14893">
        <v>2007</v>
      </c>
      <c r="C14893">
        <v>11</v>
      </c>
      <c r="D14893">
        <v>404.296365956263</v>
      </c>
      <c r="E14893">
        <v>4212.41052492981</v>
      </c>
      <c r="F14893">
        <v>361.69228836816899</v>
      </c>
      <c r="G14893">
        <v>201.75502886538499</v>
      </c>
      <c r="H14893">
        <v>792.89823911829001</v>
      </c>
      <c r="I14893">
        <v>340.92534205709001</v>
      </c>
    </row>
    <row r="14894" spans="1:9" x14ac:dyDescent="0.25">
      <c r="A14894" t="s">
        <v>98</v>
      </c>
      <c r="B14894">
        <v>2007</v>
      </c>
      <c r="C14894">
        <v>12</v>
      </c>
      <c r="D14894">
        <v>458.16966528007799</v>
      </c>
      <c r="E14894">
        <v>4292.3652725808697</v>
      </c>
      <c r="F14894">
        <v>275.74232376254997</v>
      </c>
      <c r="G14894">
        <v>154.07863531587299</v>
      </c>
      <c r="H14894">
        <v>436.120146385174</v>
      </c>
      <c r="I14894">
        <v>384.43322931084202</v>
      </c>
    </row>
    <row r="14895" spans="1:9" x14ac:dyDescent="0.25">
      <c r="A14895" t="s">
        <v>98</v>
      </c>
      <c r="B14895">
        <v>2008</v>
      </c>
      <c r="C14895">
        <v>1</v>
      </c>
      <c r="D14895">
        <v>619.48452650021204</v>
      </c>
      <c r="E14895">
        <v>4267.9704559013398</v>
      </c>
      <c r="F14895">
        <v>136.199861238122</v>
      </c>
      <c r="G14895">
        <v>76.423345683787701</v>
      </c>
      <c r="H14895">
        <v>223.280513750811</v>
      </c>
      <c r="I14895">
        <v>503.73973520622201</v>
      </c>
    </row>
    <row r="14896" spans="1:9" x14ac:dyDescent="0.25">
      <c r="A14896" t="s">
        <v>98</v>
      </c>
      <c r="B14896">
        <v>2008</v>
      </c>
      <c r="C14896">
        <v>2</v>
      </c>
      <c r="D14896">
        <v>787.35228372954202</v>
      </c>
      <c r="E14896">
        <v>4123.9948751576203</v>
      </c>
      <c r="F14896">
        <v>63.416507180877304</v>
      </c>
      <c r="G14896">
        <v>36.267680963743103</v>
      </c>
      <c r="H14896">
        <v>66.285731998418598</v>
      </c>
      <c r="I14896">
        <v>620.88737349492499</v>
      </c>
    </row>
    <row r="14897" spans="1:9" x14ac:dyDescent="0.25">
      <c r="A14897" t="s">
        <v>98</v>
      </c>
      <c r="B14897">
        <v>2008</v>
      </c>
      <c r="C14897">
        <v>3</v>
      </c>
      <c r="D14897">
        <v>975.51394159078802</v>
      </c>
      <c r="E14897">
        <v>3927.3544811923198</v>
      </c>
      <c r="F14897">
        <v>95.197857364001294</v>
      </c>
      <c r="G14897">
        <v>55.0625766162361</v>
      </c>
      <c r="H14897">
        <v>427.75940368612299</v>
      </c>
      <c r="I14897">
        <v>740.47600061395099</v>
      </c>
    </row>
    <row r="14898" spans="1:9" x14ac:dyDescent="0.25">
      <c r="A14898" t="s">
        <v>98</v>
      </c>
      <c r="B14898">
        <v>2008</v>
      </c>
      <c r="C14898">
        <v>4</v>
      </c>
      <c r="D14898">
        <v>1014.63025844228</v>
      </c>
      <c r="E14898">
        <v>4000.9605661402902</v>
      </c>
      <c r="F14898">
        <v>148.21640763090801</v>
      </c>
      <c r="G14898">
        <v>85.643286083839797</v>
      </c>
      <c r="H14898">
        <v>574.10817550470301</v>
      </c>
      <c r="I14898">
        <v>805.11454432523703</v>
      </c>
    </row>
    <row r="14899" spans="1:9" x14ac:dyDescent="0.25">
      <c r="A14899" t="s">
        <v>98</v>
      </c>
      <c r="B14899">
        <v>2008</v>
      </c>
      <c r="C14899">
        <v>5</v>
      </c>
      <c r="D14899">
        <v>1262.3076796888599</v>
      </c>
      <c r="E14899">
        <v>3736.9625844726602</v>
      </c>
      <c r="F14899">
        <v>59.497946201782199</v>
      </c>
      <c r="G14899">
        <v>34.055797762184902</v>
      </c>
      <c r="H14899">
        <v>235.20767564075999</v>
      </c>
      <c r="I14899">
        <v>858.17266917633503</v>
      </c>
    </row>
    <row r="14900" spans="1:9" x14ac:dyDescent="0.25">
      <c r="A14900" t="s">
        <v>98</v>
      </c>
      <c r="B14900">
        <v>2008</v>
      </c>
      <c r="C14900">
        <v>6</v>
      </c>
      <c r="D14900">
        <v>1261.7655908819199</v>
      </c>
      <c r="E14900">
        <v>3442.50804452393</v>
      </c>
      <c r="F14900">
        <v>55.856719808254198</v>
      </c>
      <c r="G14900">
        <v>31.9598470168925</v>
      </c>
      <c r="H14900">
        <v>77.691016206757993</v>
      </c>
      <c r="I14900">
        <v>682.80746196361997</v>
      </c>
    </row>
    <row r="14901" spans="1:9" x14ac:dyDescent="0.25">
      <c r="A14901" t="s">
        <v>98</v>
      </c>
      <c r="B14901">
        <v>2008</v>
      </c>
      <c r="C14901">
        <v>7</v>
      </c>
      <c r="D14901">
        <v>1150.9985796785099</v>
      </c>
      <c r="E14901">
        <v>3216.8725788760398</v>
      </c>
      <c r="F14901">
        <v>57.788103860907</v>
      </c>
      <c r="G14901">
        <v>33.069386264591103</v>
      </c>
      <c r="H14901">
        <v>85.233859567690402</v>
      </c>
      <c r="I14901">
        <v>513.19202178458204</v>
      </c>
    </row>
    <row r="14902" spans="1:9" x14ac:dyDescent="0.25">
      <c r="A14902" t="s">
        <v>98</v>
      </c>
      <c r="B14902">
        <v>2008</v>
      </c>
      <c r="C14902">
        <v>8</v>
      </c>
      <c r="D14902">
        <v>978.15207311467304</v>
      </c>
      <c r="E14902">
        <v>3159.7666907029702</v>
      </c>
      <c r="F14902">
        <v>58.042511672520298</v>
      </c>
      <c r="G14902">
        <v>33.161949837936803</v>
      </c>
      <c r="H14902">
        <v>10.361279891659599</v>
      </c>
      <c r="I14902">
        <v>427.83108314419701</v>
      </c>
    </row>
    <row r="14903" spans="1:9" x14ac:dyDescent="0.25">
      <c r="A14903" t="s">
        <v>98</v>
      </c>
      <c r="B14903">
        <v>2008</v>
      </c>
      <c r="C14903">
        <v>9</v>
      </c>
      <c r="D14903">
        <v>590.42836935901801</v>
      </c>
      <c r="E14903">
        <v>3304.44601248032</v>
      </c>
      <c r="F14903">
        <v>77.533682302271401</v>
      </c>
      <c r="G14903">
        <v>45.017717934173</v>
      </c>
      <c r="H14903">
        <v>568.05982730155995</v>
      </c>
      <c r="I14903">
        <v>300.44505896713201</v>
      </c>
    </row>
    <row r="14904" spans="1:9" x14ac:dyDescent="0.25">
      <c r="A14904" t="s">
        <v>98</v>
      </c>
      <c r="B14904">
        <v>2008</v>
      </c>
      <c r="C14904">
        <v>10</v>
      </c>
      <c r="D14904">
        <v>517.31445227607196</v>
      </c>
      <c r="E14904">
        <v>3778.8094737930301</v>
      </c>
      <c r="F14904">
        <v>68.412944382548304</v>
      </c>
      <c r="G14904">
        <v>39.119640557917499</v>
      </c>
      <c r="H14904">
        <v>137.056028476021</v>
      </c>
      <c r="I14904">
        <v>373.92763938867603</v>
      </c>
    </row>
    <row r="14905" spans="1:9" x14ac:dyDescent="0.25">
      <c r="A14905" t="s">
        <v>98</v>
      </c>
      <c r="B14905">
        <v>2008</v>
      </c>
      <c r="C14905">
        <v>11</v>
      </c>
      <c r="D14905">
        <v>441.45760786655802</v>
      </c>
      <c r="E14905">
        <v>3889.5438386811802</v>
      </c>
      <c r="F14905">
        <v>142.19140969105899</v>
      </c>
      <c r="G14905">
        <v>82.325763800077098</v>
      </c>
      <c r="H14905">
        <v>463.51659580305102</v>
      </c>
      <c r="I14905">
        <v>332.16983756279899</v>
      </c>
    </row>
    <row r="14906" spans="1:9" x14ac:dyDescent="0.25">
      <c r="A14906" t="s">
        <v>98</v>
      </c>
      <c r="B14906">
        <v>2008</v>
      </c>
      <c r="C14906">
        <v>12</v>
      </c>
      <c r="D14906">
        <v>445.40609137856597</v>
      </c>
      <c r="E14906">
        <v>4222.2760660365302</v>
      </c>
      <c r="F14906">
        <v>380.92160037891398</v>
      </c>
      <c r="G14906">
        <v>213.865130404768</v>
      </c>
      <c r="H14906">
        <v>818.71649954685199</v>
      </c>
      <c r="I14906">
        <v>367.34403047276999</v>
      </c>
    </row>
    <row r="14907" spans="1:9" x14ac:dyDescent="0.25">
      <c r="A14907" t="s">
        <v>98</v>
      </c>
      <c r="B14907">
        <v>2009</v>
      </c>
      <c r="C14907">
        <v>1</v>
      </c>
      <c r="D14907">
        <v>556.265083930527</v>
      </c>
      <c r="E14907">
        <v>4313.6849402526896</v>
      </c>
      <c r="F14907">
        <v>797.21517557292998</v>
      </c>
      <c r="G14907">
        <v>443.98977202127998</v>
      </c>
      <c r="H14907">
        <v>1435.2160062375301</v>
      </c>
      <c r="I14907">
        <v>463.082630712504</v>
      </c>
    </row>
    <row r="14908" spans="1:9" x14ac:dyDescent="0.25">
      <c r="A14908" t="s">
        <v>98</v>
      </c>
      <c r="B14908">
        <v>2009</v>
      </c>
      <c r="C14908">
        <v>2</v>
      </c>
      <c r="D14908">
        <v>624.31906570305296</v>
      </c>
      <c r="E14908">
        <v>4286.44581431397</v>
      </c>
      <c r="F14908">
        <v>117.465552219297</v>
      </c>
      <c r="G14908">
        <v>66.700077831768695</v>
      </c>
      <c r="H14908">
        <v>266.74905208818399</v>
      </c>
      <c r="I14908">
        <v>524.31975723307096</v>
      </c>
    </row>
    <row r="14909" spans="1:9" x14ac:dyDescent="0.25">
      <c r="A14909" t="s">
        <v>98</v>
      </c>
      <c r="B14909">
        <v>2009</v>
      </c>
      <c r="C14909">
        <v>3</v>
      </c>
      <c r="D14909">
        <v>877.01467486352703</v>
      </c>
      <c r="E14909">
        <v>4243.8958826443504</v>
      </c>
      <c r="F14909">
        <v>253.77711194249201</v>
      </c>
      <c r="G14909">
        <v>144.177838008283</v>
      </c>
      <c r="H14909">
        <v>727.22351952371605</v>
      </c>
      <c r="I14909">
        <v>748.897959480905</v>
      </c>
    </row>
    <row r="14910" spans="1:9" x14ac:dyDescent="0.25">
      <c r="A14910" t="s">
        <v>98</v>
      </c>
      <c r="B14910">
        <v>2009</v>
      </c>
      <c r="C14910">
        <v>4</v>
      </c>
      <c r="D14910">
        <v>1048.8085485358199</v>
      </c>
      <c r="E14910">
        <v>4048.6977980439801</v>
      </c>
      <c r="F14910">
        <v>81.559763304319901</v>
      </c>
      <c r="G14910">
        <v>47.301013469673599</v>
      </c>
      <c r="H14910">
        <v>373.15034313242001</v>
      </c>
      <c r="I14910">
        <v>847.23164026258496</v>
      </c>
    </row>
    <row r="14911" spans="1:9" x14ac:dyDescent="0.25">
      <c r="A14911" t="s">
        <v>98</v>
      </c>
      <c r="B14911">
        <v>2009</v>
      </c>
      <c r="C14911">
        <v>5</v>
      </c>
      <c r="D14911">
        <v>1289.1597220175699</v>
      </c>
      <c r="E14911">
        <v>3774.2081296090701</v>
      </c>
      <c r="F14911">
        <v>57.642427717046097</v>
      </c>
      <c r="G14911">
        <v>32.9628948643645</v>
      </c>
      <c r="H14911">
        <v>104.651321340227</v>
      </c>
      <c r="I14911">
        <v>889.70191655250505</v>
      </c>
    </row>
    <row r="14912" spans="1:9" x14ac:dyDescent="0.25">
      <c r="A14912" t="s">
        <v>98</v>
      </c>
      <c r="B14912">
        <v>2009</v>
      </c>
      <c r="C14912">
        <v>6</v>
      </c>
      <c r="D14912">
        <v>1200.9202680425501</v>
      </c>
      <c r="E14912">
        <v>3424.4434738536102</v>
      </c>
      <c r="F14912">
        <v>59.296882153366496</v>
      </c>
      <c r="G14912">
        <v>34.014661597765198</v>
      </c>
      <c r="H14912">
        <v>165.133322838206</v>
      </c>
      <c r="I14912">
        <v>647.54300713903399</v>
      </c>
    </row>
    <row r="14913" spans="1:9" x14ac:dyDescent="0.25">
      <c r="A14913" t="s">
        <v>98</v>
      </c>
      <c r="B14913">
        <v>2009</v>
      </c>
      <c r="C14913">
        <v>7</v>
      </c>
      <c r="D14913">
        <v>1185.5381756023201</v>
      </c>
      <c r="E14913">
        <v>3297.0656127929701</v>
      </c>
      <c r="F14913">
        <v>58.933393696577603</v>
      </c>
      <c r="G14913">
        <v>33.670945888764898</v>
      </c>
      <c r="H14913">
        <v>14.175342240272199</v>
      </c>
      <c r="I14913">
        <v>563.10333102889501</v>
      </c>
    </row>
    <row r="14914" spans="1:9" x14ac:dyDescent="0.25">
      <c r="A14914" t="s">
        <v>98</v>
      </c>
      <c r="B14914">
        <v>2009</v>
      </c>
      <c r="C14914">
        <v>8</v>
      </c>
      <c r="D14914">
        <v>885.43812050469103</v>
      </c>
      <c r="E14914">
        <v>3196.08607081131</v>
      </c>
      <c r="F14914">
        <v>58.906574494190501</v>
      </c>
      <c r="G14914">
        <v>33.671828591340997</v>
      </c>
      <c r="H14914">
        <v>38.361761033944497</v>
      </c>
      <c r="I14914">
        <v>398.48955334314297</v>
      </c>
    </row>
    <row r="14915" spans="1:9" x14ac:dyDescent="0.25">
      <c r="A14915" t="s">
        <v>98</v>
      </c>
      <c r="B14915">
        <v>2009</v>
      </c>
      <c r="C14915">
        <v>9</v>
      </c>
      <c r="D14915">
        <v>565.36138156528796</v>
      </c>
      <c r="E14915">
        <v>3349.74882919739</v>
      </c>
      <c r="F14915">
        <v>72.600204460297206</v>
      </c>
      <c r="G14915">
        <v>41.837670808677998</v>
      </c>
      <c r="H14915">
        <v>296.13213073034302</v>
      </c>
      <c r="I14915">
        <v>309.95315158486397</v>
      </c>
    </row>
    <row r="14916" spans="1:9" x14ac:dyDescent="0.25">
      <c r="A14916" t="s">
        <v>98</v>
      </c>
      <c r="B14916">
        <v>2009</v>
      </c>
      <c r="C14916">
        <v>10</v>
      </c>
      <c r="D14916">
        <v>476.98686017167603</v>
      </c>
      <c r="E14916">
        <v>3833.7046713192699</v>
      </c>
      <c r="F14916">
        <v>125.983869206291</v>
      </c>
      <c r="G14916">
        <v>73.094272439257907</v>
      </c>
      <c r="H14916">
        <v>698.19604327548996</v>
      </c>
      <c r="I14916">
        <v>347.71320734962501</v>
      </c>
    </row>
    <row r="14917" spans="1:9" x14ac:dyDescent="0.25">
      <c r="A14917" t="s">
        <v>98</v>
      </c>
      <c r="B14917">
        <v>2009</v>
      </c>
      <c r="C14917">
        <v>11</v>
      </c>
      <c r="D14917">
        <v>496.90907572344099</v>
      </c>
      <c r="E14917">
        <v>4156.5746778515704</v>
      </c>
      <c r="F14917">
        <v>138.28609372893601</v>
      </c>
      <c r="G14917">
        <v>78.754677844950507</v>
      </c>
      <c r="H14917">
        <v>309.80900981029498</v>
      </c>
      <c r="I14917">
        <v>405.53483323162101</v>
      </c>
    </row>
    <row r="14918" spans="1:9" x14ac:dyDescent="0.25">
      <c r="A14918" t="s">
        <v>98</v>
      </c>
      <c r="B14918">
        <v>2009</v>
      </c>
      <c r="C14918">
        <v>12</v>
      </c>
      <c r="D14918">
        <v>477.640028766554</v>
      </c>
      <c r="E14918">
        <v>4276.5856977622998</v>
      </c>
      <c r="F14918">
        <v>493.96296945404998</v>
      </c>
      <c r="G14918">
        <v>275.07338075372797</v>
      </c>
      <c r="H14918">
        <v>993.66801660427097</v>
      </c>
      <c r="I14918">
        <v>397.48669428376201</v>
      </c>
    </row>
    <row r="14919" spans="1:9" x14ac:dyDescent="0.25">
      <c r="A14919" t="s">
        <v>98</v>
      </c>
      <c r="B14919">
        <v>2010</v>
      </c>
      <c r="C14919">
        <v>1</v>
      </c>
      <c r="D14919">
        <v>525.23953990416703</v>
      </c>
      <c r="E14919">
        <v>4308.9810884300196</v>
      </c>
      <c r="F14919">
        <v>271.17778766851399</v>
      </c>
      <c r="G14919">
        <v>152.394888859746</v>
      </c>
      <c r="H14919">
        <v>487.90149244688001</v>
      </c>
      <c r="I14919">
        <v>438.422602875709</v>
      </c>
    </row>
    <row r="14920" spans="1:9" x14ac:dyDescent="0.25">
      <c r="A14920" t="s">
        <v>98</v>
      </c>
      <c r="B14920">
        <v>2010</v>
      </c>
      <c r="C14920">
        <v>2</v>
      </c>
      <c r="D14920">
        <v>695.52980707389202</v>
      </c>
      <c r="E14920">
        <v>4270.0292124368298</v>
      </c>
      <c r="F14920">
        <v>556.14718229415905</v>
      </c>
      <c r="G14920">
        <v>310.00727885233999</v>
      </c>
      <c r="H14920">
        <v>1085.2920909362799</v>
      </c>
      <c r="I14920">
        <v>579.84922935807697</v>
      </c>
    </row>
    <row r="14921" spans="1:9" x14ac:dyDescent="0.25">
      <c r="A14921" t="s">
        <v>98</v>
      </c>
      <c r="B14921">
        <v>2010</v>
      </c>
      <c r="C14921">
        <v>3</v>
      </c>
      <c r="D14921">
        <v>965.84333283285901</v>
      </c>
      <c r="E14921">
        <v>4143.9637227889998</v>
      </c>
      <c r="F14921">
        <v>135.45546412219099</v>
      </c>
      <c r="G14921">
        <v>76.586466420344806</v>
      </c>
      <c r="H14921">
        <v>366.246264948435</v>
      </c>
      <c r="I14921">
        <v>793.64592235647694</v>
      </c>
    </row>
    <row r="14922" spans="1:9" x14ac:dyDescent="0.25">
      <c r="A14922" t="s">
        <v>98</v>
      </c>
      <c r="B14922">
        <v>2010</v>
      </c>
      <c r="C14922">
        <v>4</v>
      </c>
      <c r="D14922">
        <v>1123.0029992975701</v>
      </c>
      <c r="E14922">
        <v>3863.1413073539702</v>
      </c>
      <c r="F14922">
        <v>63.003975255677098</v>
      </c>
      <c r="G14922">
        <v>36.107892864637101</v>
      </c>
      <c r="H14922">
        <v>307.73561953102097</v>
      </c>
      <c r="I14922">
        <v>835.86385860120299</v>
      </c>
    </row>
    <row r="14923" spans="1:9" x14ac:dyDescent="0.25">
      <c r="A14923" t="s">
        <v>98</v>
      </c>
      <c r="B14923">
        <v>2010</v>
      </c>
      <c r="C14923">
        <v>5</v>
      </c>
      <c r="D14923">
        <v>1259.19347796443</v>
      </c>
      <c r="E14923">
        <v>3631.5402674555999</v>
      </c>
      <c r="F14923">
        <v>63.520298470585402</v>
      </c>
      <c r="G14923">
        <v>36.486010870867503</v>
      </c>
      <c r="H14923">
        <v>325.29818062938699</v>
      </c>
      <c r="I14923">
        <v>819.21796241449397</v>
      </c>
    </row>
    <row r="14924" spans="1:9" x14ac:dyDescent="0.25">
      <c r="A14924" t="s">
        <v>98</v>
      </c>
      <c r="B14924">
        <v>2010</v>
      </c>
      <c r="C14924">
        <v>6</v>
      </c>
      <c r="D14924">
        <v>1181.09979930541</v>
      </c>
      <c r="E14924">
        <v>3558.7056447058098</v>
      </c>
      <c r="F14924">
        <v>64.137293718016593</v>
      </c>
      <c r="G14924">
        <v>36.912025500843697</v>
      </c>
      <c r="H14924">
        <v>290.50320581643098</v>
      </c>
      <c r="I14924">
        <v>695.77936354757401</v>
      </c>
    </row>
    <row r="14925" spans="1:9" x14ac:dyDescent="0.25">
      <c r="A14925" t="s">
        <v>98</v>
      </c>
      <c r="B14925">
        <v>2010</v>
      </c>
      <c r="C14925">
        <v>7</v>
      </c>
      <c r="D14925">
        <v>1121.5284953099299</v>
      </c>
      <c r="E14925">
        <v>3380.6512221447701</v>
      </c>
      <c r="F14925">
        <v>57.855179371387301</v>
      </c>
      <c r="G14925">
        <v>33.099265198531498</v>
      </c>
      <c r="H14925">
        <v>34.267860648050899</v>
      </c>
      <c r="I14925">
        <v>568.03691402671905</v>
      </c>
    </row>
    <row r="14926" spans="1:9" x14ac:dyDescent="0.25">
      <c r="A14926" t="s">
        <v>98</v>
      </c>
      <c r="B14926">
        <v>2010</v>
      </c>
      <c r="C14926">
        <v>8</v>
      </c>
      <c r="D14926">
        <v>994.73425149044795</v>
      </c>
      <c r="E14926">
        <v>3247.8267083488499</v>
      </c>
      <c r="F14926">
        <v>57.654343177352601</v>
      </c>
      <c r="G14926">
        <v>32.965917888565997</v>
      </c>
      <c r="H14926">
        <v>8.9428854617571805</v>
      </c>
      <c r="I14926">
        <v>461.25928938321101</v>
      </c>
    </row>
    <row r="14927" spans="1:9" x14ac:dyDescent="0.25">
      <c r="A14927" t="s">
        <v>98</v>
      </c>
      <c r="B14927">
        <v>2010</v>
      </c>
      <c r="C14927">
        <v>9</v>
      </c>
      <c r="D14927">
        <v>617.75099645655496</v>
      </c>
      <c r="E14927">
        <v>3309.3763225297498</v>
      </c>
      <c r="F14927">
        <v>82.701393984304602</v>
      </c>
      <c r="G14927">
        <v>47.9989797461675</v>
      </c>
      <c r="H14927">
        <v>464.16206650427802</v>
      </c>
      <c r="I14927">
        <v>322.18091041364698</v>
      </c>
    </row>
    <row r="14928" spans="1:9" x14ac:dyDescent="0.25">
      <c r="A14928" t="s">
        <v>98</v>
      </c>
      <c r="B14928">
        <v>2010</v>
      </c>
      <c r="C14928">
        <v>10</v>
      </c>
      <c r="D14928">
        <v>418.64328168837</v>
      </c>
      <c r="E14928">
        <v>4036.83051899475</v>
      </c>
      <c r="F14928">
        <v>531.52304236825898</v>
      </c>
      <c r="G14928">
        <v>297.72562361204001</v>
      </c>
      <c r="H14928">
        <v>1562.7141134938099</v>
      </c>
      <c r="I14928">
        <v>336.070522383342</v>
      </c>
    </row>
    <row r="14929" spans="1:9" x14ac:dyDescent="0.25">
      <c r="A14929" t="s">
        <v>98</v>
      </c>
      <c r="B14929">
        <v>2010</v>
      </c>
      <c r="C14929">
        <v>11</v>
      </c>
      <c r="D14929">
        <v>510.06295084272301</v>
      </c>
      <c r="E14929">
        <v>4289.5255652064498</v>
      </c>
      <c r="F14929">
        <v>174.81649672586701</v>
      </c>
      <c r="G14929">
        <v>97.004525793781994</v>
      </c>
      <c r="H14929">
        <v>324.20256484969099</v>
      </c>
      <c r="I14929">
        <v>430.41262117196601</v>
      </c>
    </row>
    <row r="14930" spans="1:9" x14ac:dyDescent="0.25">
      <c r="A14930" t="s">
        <v>98</v>
      </c>
      <c r="B14930">
        <v>2010</v>
      </c>
      <c r="C14930">
        <v>12</v>
      </c>
      <c r="D14930">
        <v>503.25028661848398</v>
      </c>
      <c r="E14930">
        <v>4315.1726740026897</v>
      </c>
      <c r="F14930">
        <v>234.43765886177101</v>
      </c>
      <c r="G14930">
        <v>130.91801151004799</v>
      </c>
      <c r="H14930">
        <v>360.14242728766402</v>
      </c>
      <c r="I14930">
        <v>420.15136726022303</v>
      </c>
    </row>
    <row r="14931" spans="1:9" x14ac:dyDescent="0.25">
      <c r="A14931" t="s">
        <v>98</v>
      </c>
      <c r="B14931">
        <v>2011</v>
      </c>
      <c r="C14931">
        <v>1</v>
      </c>
      <c r="D14931">
        <v>638.32145419909</v>
      </c>
      <c r="E14931">
        <v>4262.7170712367297</v>
      </c>
      <c r="F14931">
        <v>557.394212988052</v>
      </c>
      <c r="G14931">
        <v>311.898207506277</v>
      </c>
      <c r="H14931">
        <v>1051.14151352812</v>
      </c>
      <c r="I14931">
        <v>516.130677710128</v>
      </c>
    </row>
    <row r="14932" spans="1:9" x14ac:dyDescent="0.25">
      <c r="A14932" t="s">
        <v>98</v>
      </c>
      <c r="B14932">
        <v>2011</v>
      </c>
      <c r="C14932">
        <v>2</v>
      </c>
      <c r="D14932">
        <v>732.36616880706197</v>
      </c>
      <c r="E14932">
        <v>4188.9219793360899</v>
      </c>
      <c r="F14932">
        <v>246.36086854072599</v>
      </c>
      <c r="G14932">
        <v>138.97754688334601</v>
      </c>
      <c r="H14932">
        <v>676.49231768758796</v>
      </c>
      <c r="I14932">
        <v>589.24892294469396</v>
      </c>
    </row>
    <row r="14933" spans="1:9" x14ac:dyDescent="0.25">
      <c r="A14933" t="s">
        <v>98</v>
      </c>
      <c r="B14933">
        <v>2011</v>
      </c>
      <c r="C14933">
        <v>3</v>
      </c>
      <c r="D14933">
        <v>924.542917220346</v>
      </c>
      <c r="E14933">
        <v>4229.6391136387601</v>
      </c>
      <c r="F14933">
        <v>111.860417430513</v>
      </c>
      <c r="G14933">
        <v>63.921550071747397</v>
      </c>
      <c r="H14933">
        <v>404.65234263073899</v>
      </c>
      <c r="I14933">
        <v>783.17564102868005</v>
      </c>
    </row>
    <row r="14934" spans="1:9" x14ac:dyDescent="0.25">
      <c r="A14934" t="s">
        <v>98</v>
      </c>
      <c r="B14934">
        <v>2011</v>
      </c>
      <c r="C14934">
        <v>4</v>
      </c>
      <c r="D14934">
        <v>1040.0082024629201</v>
      </c>
      <c r="E14934">
        <v>4004.5481051174902</v>
      </c>
      <c r="F14934">
        <v>84.353211439233107</v>
      </c>
      <c r="G14934">
        <v>48.875930828903201</v>
      </c>
      <c r="H14934">
        <v>458.580209985132</v>
      </c>
      <c r="I14934">
        <v>822.89746790223501</v>
      </c>
    </row>
    <row r="14935" spans="1:9" x14ac:dyDescent="0.25">
      <c r="A14935" t="s">
        <v>98</v>
      </c>
      <c r="B14935">
        <v>2011</v>
      </c>
      <c r="C14935">
        <v>5</v>
      </c>
      <c r="D14935">
        <v>1190.7921170048201</v>
      </c>
      <c r="E14935">
        <v>4035.26936374863</v>
      </c>
      <c r="F14935">
        <v>91.0836649803922</v>
      </c>
      <c r="G14935">
        <v>52.390532642964899</v>
      </c>
      <c r="H14935">
        <v>524.679735345783</v>
      </c>
      <c r="I14935">
        <v>915.80329901876905</v>
      </c>
    </row>
    <row r="14936" spans="1:9" x14ac:dyDescent="0.25">
      <c r="A14936" t="s">
        <v>98</v>
      </c>
      <c r="B14936">
        <v>2011</v>
      </c>
      <c r="C14936">
        <v>6</v>
      </c>
      <c r="D14936">
        <v>1167.0806596003999</v>
      </c>
      <c r="E14936">
        <v>3716.3564510772699</v>
      </c>
      <c r="F14936">
        <v>56.926259725820699</v>
      </c>
      <c r="G14936">
        <v>32.569039878507702</v>
      </c>
      <c r="H14936">
        <v>67.773580837769501</v>
      </c>
      <c r="I14936">
        <v>743.532273375101</v>
      </c>
    </row>
    <row r="14937" spans="1:9" x14ac:dyDescent="0.25">
      <c r="A14937" t="s">
        <v>98</v>
      </c>
      <c r="B14937">
        <v>2011</v>
      </c>
      <c r="C14937">
        <v>7</v>
      </c>
      <c r="D14937">
        <v>1135.09093716708</v>
      </c>
      <c r="E14937">
        <v>3431.4931825204499</v>
      </c>
      <c r="F14937">
        <v>57.2875546483234</v>
      </c>
      <c r="G14937">
        <v>32.759620710893799</v>
      </c>
      <c r="H14937">
        <v>11.798486238676301</v>
      </c>
      <c r="I14937">
        <v>591.18665234837999</v>
      </c>
    </row>
    <row r="14938" spans="1:9" x14ac:dyDescent="0.25">
      <c r="A14938" t="s">
        <v>98</v>
      </c>
      <c r="B14938">
        <v>2011</v>
      </c>
      <c r="C14938">
        <v>8</v>
      </c>
      <c r="D14938">
        <v>936.49460193136497</v>
      </c>
      <c r="E14938">
        <v>3311.16541842468</v>
      </c>
      <c r="F14938">
        <v>56.977064772848799</v>
      </c>
      <c r="G14938">
        <v>32.5908164260563</v>
      </c>
      <c r="H14938">
        <v>56.968152772752703</v>
      </c>
      <c r="I14938">
        <v>457.73923421304698</v>
      </c>
    </row>
    <row r="14939" spans="1:9" x14ac:dyDescent="0.25">
      <c r="A14939" t="s">
        <v>98</v>
      </c>
      <c r="B14939">
        <v>2011</v>
      </c>
      <c r="C14939">
        <v>9</v>
      </c>
      <c r="D14939">
        <v>715.35579402038195</v>
      </c>
      <c r="E14939">
        <v>3408.1520871415701</v>
      </c>
      <c r="F14939">
        <v>71.689922325386405</v>
      </c>
      <c r="G14939">
        <v>41.383051816018103</v>
      </c>
      <c r="H14939">
        <v>411.28263653645502</v>
      </c>
      <c r="I14939">
        <v>391.53372454472998</v>
      </c>
    </row>
    <row r="14940" spans="1:9" x14ac:dyDescent="0.25">
      <c r="A14940" t="s">
        <v>98</v>
      </c>
      <c r="B14940">
        <v>2011</v>
      </c>
      <c r="C14940">
        <v>10</v>
      </c>
      <c r="D14940">
        <v>502.94977302331199</v>
      </c>
      <c r="E14940">
        <v>3906.2668012484701</v>
      </c>
      <c r="F14940">
        <v>142.04393445237901</v>
      </c>
      <c r="G14940">
        <v>82.189583360558203</v>
      </c>
      <c r="H14940">
        <v>640.78388026138305</v>
      </c>
      <c r="I14940">
        <v>374.170167043834</v>
      </c>
    </row>
    <row r="14941" spans="1:9" x14ac:dyDescent="0.25">
      <c r="A14941" t="s">
        <v>98</v>
      </c>
      <c r="B14941">
        <v>2011</v>
      </c>
      <c r="C14941">
        <v>11</v>
      </c>
      <c r="D14941">
        <v>479.03965587159001</v>
      </c>
      <c r="E14941">
        <v>4088.51207326844</v>
      </c>
      <c r="F14941">
        <v>89.644428657493606</v>
      </c>
      <c r="G14941">
        <v>51.266864036456703</v>
      </c>
      <c r="H14941">
        <v>156.30181822165201</v>
      </c>
      <c r="I14941">
        <v>384.22329433178402</v>
      </c>
    </row>
    <row r="14942" spans="1:9" x14ac:dyDescent="0.25">
      <c r="A14942" t="s">
        <v>98</v>
      </c>
      <c r="B14942">
        <v>2011</v>
      </c>
      <c r="C14942">
        <v>12</v>
      </c>
      <c r="D14942">
        <v>498.90515454629502</v>
      </c>
      <c r="E14942">
        <v>4175.9065334527604</v>
      </c>
      <c r="F14942">
        <v>289.10617233253498</v>
      </c>
      <c r="G14942">
        <v>163.091061819424</v>
      </c>
      <c r="H14942">
        <v>629.35217435670904</v>
      </c>
      <c r="I14942">
        <v>400.637350147257</v>
      </c>
    </row>
    <row r="14943" spans="1:9" x14ac:dyDescent="0.25">
      <c r="A14943" t="s">
        <v>98</v>
      </c>
      <c r="B14943">
        <v>2012</v>
      </c>
      <c r="C14943">
        <v>1</v>
      </c>
      <c r="D14943">
        <v>538.91623362496796</v>
      </c>
      <c r="E14943">
        <v>4192.1587503747596</v>
      </c>
      <c r="F14943">
        <v>423.47543601058999</v>
      </c>
      <c r="G14943">
        <v>237.236007420416</v>
      </c>
      <c r="H14943">
        <v>812.57181448213601</v>
      </c>
      <c r="I14943">
        <v>432.49612052753901</v>
      </c>
    </row>
    <row r="14944" spans="1:9" x14ac:dyDescent="0.25">
      <c r="A14944" t="s">
        <v>98</v>
      </c>
      <c r="B14944">
        <v>2012</v>
      </c>
      <c r="C14944">
        <v>2</v>
      </c>
      <c r="D14944">
        <v>614.48076003352503</v>
      </c>
      <c r="E14944">
        <v>4301.0851996772799</v>
      </c>
      <c r="F14944">
        <v>834.96315983596799</v>
      </c>
      <c r="G14944">
        <v>466.27972297740803</v>
      </c>
      <c r="H14944">
        <v>1599.37134640457</v>
      </c>
      <c r="I14944">
        <v>521.05996580090095</v>
      </c>
    </row>
    <row r="14945" spans="1:9" x14ac:dyDescent="0.25">
      <c r="A14945" t="s">
        <v>98</v>
      </c>
      <c r="B14945">
        <v>2012</v>
      </c>
      <c r="C14945">
        <v>3</v>
      </c>
      <c r="D14945">
        <v>1018.82502508545</v>
      </c>
      <c r="E14945">
        <v>4144.3239860800204</v>
      </c>
      <c r="F14945">
        <v>187.45840732559199</v>
      </c>
      <c r="G14945">
        <v>105.335448023072</v>
      </c>
      <c r="H14945">
        <v>461.96091894070599</v>
      </c>
      <c r="I14945">
        <v>836.69249384052205</v>
      </c>
    </row>
    <row r="14946" spans="1:9" x14ac:dyDescent="0.25">
      <c r="A14946" t="s">
        <v>98</v>
      </c>
      <c r="B14946">
        <v>2012</v>
      </c>
      <c r="C14946">
        <v>4</v>
      </c>
      <c r="D14946">
        <v>1049.51230130971</v>
      </c>
      <c r="E14946">
        <v>4079.2182312852501</v>
      </c>
      <c r="F14946">
        <v>115.946723653634</v>
      </c>
      <c r="G14946">
        <v>66.877415238055093</v>
      </c>
      <c r="H14946">
        <v>692.78996208946205</v>
      </c>
      <c r="I14946">
        <v>850.81440775016802</v>
      </c>
    </row>
    <row r="14947" spans="1:9" x14ac:dyDescent="0.25">
      <c r="A14947" t="s">
        <v>98</v>
      </c>
      <c r="B14947">
        <v>2012</v>
      </c>
      <c r="C14947">
        <v>5</v>
      </c>
      <c r="D14947">
        <v>1195.41988577145</v>
      </c>
      <c r="E14947">
        <v>3956.5761212986799</v>
      </c>
      <c r="F14947">
        <v>94.039228774888301</v>
      </c>
      <c r="G14947">
        <v>54.5929116923271</v>
      </c>
      <c r="H14947">
        <v>662.63823902248396</v>
      </c>
      <c r="I14947">
        <v>890.34590848867799</v>
      </c>
    </row>
    <row r="14948" spans="1:9" x14ac:dyDescent="0.25">
      <c r="A14948" t="s">
        <v>98</v>
      </c>
      <c r="B14948">
        <v>2012</v>
      </c>
      <c r="C14948">
        <v>6</v>
      </c>
      <c r="D14948">
        <v>1319.9642058030099</v>
      </c>
      <c r="E14948">
        <v>3826.9130262118501</v>
      </c>
      <c r="F14948">
        <v>53.433787610859902</v>
      </c>
      <c r="G14948">
        <v>30.4733590099008</v>
      </c>
      <c r="H14948">
        <v>26.1106948152709</v>
      </c>
      <c r="I14948">
        <v>870.91987961053906</v>
      </c>
    </row>
    <row r="14949" spans="1:9" x14ac:dyDescent="0.25">
      <c r="A14949" t="s">
        <v>98</v>
      </c>
      <c r="B14949">
        <v>2012</v>
      </c>
      <c r="C14949">
        <v>7</v>
      </c>
      <c r="D14949">
        <v>1250.6280694623599</v>
      </c>
      <c r="E14949">
        <v>3437.9783531910698</v>
      </c>
      <c r="F14949">
        <v>58.764249188475603</v>
      </c>
      <c r="G14949">
        <v>33.618142687510002</v>
      </c>
      <c r="H14949">
        <v>67.170213403149802</v>
      </c>
      <c r="I14949">
        <v>647.999087941737</v>
      </c>
    </row>
    <row r="14950" spans="1:9" x14ac:dyDescent="0.25">
      <c r="A14950" t="s">
        <v>98</v>
      </c>
      <c r="B14950">
        <v>2012</v>
      </c>
      <c r="C14950">
        <v>8</v>
      </c>
      <c r="D14950">
        <v>995.10339539035999</v>
      </c>
      <c r="E14950">
        <v>3272.1227152623001</v>
      </c>
      <c r="F14950">
        <v>56.918909711401596</v>
      </c>
      <c r="G14950">
        <v>32.564581703218003</v>
      </c>
      <c r="H14950">
        <v>6.9903282399353497</v>
      </c>
      <c r="I14950">
        <v>470.48305175084602</v>
      </c>
    </row>
    <row r="14951" spans="1:9" x14ac:dyDescent="0.25">
      <c r="A14951" t="s">
        <v>98</v>
      </c>
      <c r="B14951">
        <v>2012</v>
      </c>
      <c r="C14951">
        <v>9</v>
      </c>
      <c r="D14951">
        <v>681.70737782194203</v>
      </c>
      <c r="E14951">
        <v>3404.7598052281201</v>
      </c>
      <c r="F14951">
        <v>76.513458495974504</v>
      </c>
      <c r="G14951">
        <v>44.154925931155802</v>
      </c>
      <c r="H14951">
        <v>455.55389758993198</v>
      </c>
      <c r="I14951">
        <v>374.84768778371802</v>
      </c>
    </row>
    <row r="14952" spans="1:9" x14ac:dyDescent="0.25">
      <c r="A14952" t="s">
        <v>98</v>
      </c>
      <c r="B14952">
        <v>2012</v>
      </c>
      <c r="C14952">
        <v>10</v>
      </c>
      <c r="D14952">
        <v>585.880082511507</v>
      </c>
      <c r="E14952">
        <v>3694.6418709661898</v>
      </c>
      <c r="F14952">
        <v>97.105345491587499</v>
      </c>
      <c r="G14952">
        <v>56.218981601902897</v>
      </c>
      <c r="H14952">
        <v>488.89803653699897</v>
      </c>
      <c r="I14952">
        <v>397.052407684522</v>
      </c>
    </row>
    <row r="14953" spans="1:9" x14ac:dyDescent="0.25">
      <c r="A14953" t="s">
        <v>98</v>
      </c>
      <c r="B14953">
        <v>2012</v>
      </c>
      <c r="C14953">
        <v>11</v>
      </c>
      <c r="D14953">
        <v>438.01639740530197</v>
      </c>
      <c r="E14953">
        <v>4084.1386052339199</v>
      </c>
      <c r="F14953">
        <v>211.78171088598799</v>
      </c>
      <c r="G14953">
        <v>119.30166827670701</v>
      </c>
      <c r="H14953">
        <v>560.30517871570601</v>
      </c>
      <c r="I14953">
        <v>352.71091464111799</v>
      </c>
    </row>
    <row r="14954" spans="1:9" x14ac:dyDescent="0.25">
      <c r="A14954" t="s">
        <v>98</v>
      </c>
      <c r="B14954">
        <v>2012</v>
      </c>
      <c r="C14954">
        <v>12</v>
      </c>
      <c r="D14954">
        <v>479.49219667769</v>
      </c>
      <c r="E14954">
        <v>4282.65601443985</v>
      </c>
      <c r="F14954">
        <v>635.09968497306795</v>
      </c>
      <c r="G14954">
        <v>353.67046585499497</v>
      </c>
      <c r="H14954">
        <v>1228.6204911511199</v>
      </c>
      <c r="I14954">
        <v>398.49076049796599</v>
      </c>
    </row>
    <row r="14955" spans="1:9" x14ac:dyDescent="0.25">
      <c r="A14955" t="s">
        <v>98</v>
      </c>
      <c r="B14955">
        <v>2013</v>
      </c>
      <c r="C14955">
        <v>1</v>
      </c>
      <c r="D14955">
        <v>602.88564214501503</v>
      </c>
      <c r="E14955">
        <v>4283.3934274726798</v>
      </c>
      <c r="F14955">
        <v>660.25247476125696</v>
      </c>
      <c r="G14955">
        <v>367.86669213945299</v>
      </c>
      <c r="H14955">
        <v>1163.59318430439</v>
      </c>
      <c r="I14955">
        <v>492.27622475684598</v>
      </c>
    </row>
    <row r="14956" spans="1:9" x14ac:dyDescent="0.25">
      <c r="A14956" t="s">
        <v>98</v>
      </c>
      <c r="B14956">
        <v>2013</v>
      </c>
      <c r="C14956">
        <v>2</v>
      </c>
      <c r="D14956">
        <v>656.01336068111698</v>
      </c>
      <c r="E14956">
        <v>4280.9183880549599</v>
      </c>
      <c r="F14956">
        <v>523.041348768425</v>
      </c>
      <c r="G14956">
        <v>291.30331852286702</v>
      </c>
      <c r="H14956">
        <v>1160.5853248539399</v>
      </c>
      <c r="I14956">
        <v>547.06490287608096</v>
      </c>
    </row>
    <row r="14957" spans="1:9" x14ac:dyDescent="0.25">
      <c r="A14957" t="s">
        <v>98</v>
      </c>
      <c r="B14957">
        <v>2013</v>
      </c>
      <c r="C14957">
        <v>3</v>
      </c>
      <c r="D14957">
        <v>902.09778239408695</v>
      </c>
      <c r="E14957">
        <v>4280.3699619764702</v>
      </c>
      <c r="F14957">
        <v>237.563431217703</v>
      </c>
      <c r="G14957">
        <v>134.90207366392801</v>
      </c>
      <c r="H14957">
        <v>792.95013066577906</v>
      </c>
      <c r="I14957">
        <v>777.50318568518605</v>
      </c>
    </row>
    <row r="14958" spans="1:9" x14ac:dyDescent="0.25">
      <c r="A14958" t="s">
        <v>98</v>
      </c>
      <c r="B14958">
        <v>2013</v>
      </c>
      <c r="C14958">
        <v>4</v>
      </c>
      <c r="D14958">
        <v>1160.55069730998</v>
      </c>
      <c r="E14958">
        <v>4130.6695096344001</v>
      </c>
      <c r="F14958">
        <v>110.520622835667</v>
      </c>
      <c r="G14958">
        <v>62.2973422372906</v>
      </c>
      <c r="H14958">
        <v>250.204910854931</v>
      </c>
      <c r="I14958">
        <v>952.53126399109306</v>
      </c>
    </row>
    <row r="14959" spans="1:9" x14ac:dyDescent="0.25">
      <c r="A14959" t="s">
        <v>98</v>
      </c>
      <c r="B14959">
        <v>2013</v>
      </c>
      <c r="C14959">
        <v>5</v>
      </c>
      <c r="D14959">
        <v>1304.6818722191499</v>
      </c>
      <c r="E14959">
        <v>3592.4202311543199</v>
      </c>
      <c r="F14959">
        <v>61.074665939384403</v>
      </c>
      <c r="G14959">
        <v>34.987241249980997</v>
      </c>
      <c r="H14959">
        <v>109.00642285663599</v>
      </c>
      <c r="I14959">
        <v>835.09574342606095</v>
      </c>
    </row>
    <row r="14960" spans="1:9" x14ac:dyDescent="0.25">
      <c r="A14960" t="s">
        <v>98</v>
      </c>
      <c r="B14960">
        <v>2013</v>
      </c>
      <c r="C14960">
        <v>6</v>
      </c>
      <c r="D14960">
        <v>1211.19932502027</v>
      </c>
      <c r="E14960">
        <v>3485.6446520814502</v>
      </c>
      <c r="F14960">
        <v>73.808592201053798</v>
      </c>
      <c r="G14960">
        <v>42.796457576700497</v>
      </c>
      <c r="H14960">
        <v>411.36724220138501</v>
      </c>
      <c r="I14960">
        <v>681.46174829979896</v>
      </c>
    </row>
    <row r="14961" spans="1:9" x14ac:dyDescent="0.25">
      <c r="A14961" t="s">
        <v>98</v>
      </c>
      <c r="B14961">
        <v>2013</v>
      </c>
      <c r="C14961">
        <v>7</v>
      </c>
      <c r="D14961">
        <v>1076.5235984293799</v>
      </c>
      <c r="E14961">
        <v>3374.06542754165</v>
      </c>
      <c r="F14961">
        <v>50.324805215684499</v>
      </c>
      <c r="G14961">
        <v>28.4784828650779</v>
      </c>
      <c r="H14961">
        <v>24.935136999117098</v>
      </c>
      <c r="I14961">
        <v>545.39597495543899</v>
      </c>
    </row>
    <row r="14962" spans="1:9" x14ac:dyDescent="0.25">
      <c r="A14962" t="s">
        <v>98</v>
      </c>
      <c r="B14962">
        <v>2013</v>
      </c>
      <c r="C14962">
        <v>8</v>
      </c>
      <c r="D14962">
        <v>946.41301026025701</v>
      </c>
      <c r="E14962">
        <v>3229.7881818206802</v>
      </c>
      <c r="F14962">
        <v>57.290436889357601</v>
      </c>
      <c r="G14962">
        <v>32.747860212396603</v>
      </c>
      <c r="H14962">
        <v>10.012605315453399</v>
      </c>
      <c r="I14962">
        <v>437.60417518514203</v>
      </c>
    </row>
    <row r="14963" spans="1:9" x14ac:dyDescent="0.25">
      <c r="A14963" t="s">
        <v>98</v>
      </c>
      <c r="B14963">
        <v>2013</v>
      </c>
      <c r="C14963">
        <v>9</v>
      </c>
      <c r="D14963">
        <v>629.988843595699</v>
      </c>
      <c r="E14963">
        <v>3279.6305146353102</v>
      </c>
      <c r="F14963">
        <v>74.165666945413605</v>
      </c>
      <c r="G14963">
        <v>42.918075310906801</v>
      </c>
      <c r="H14963">
        <v>260.261461097493</v>
      </c>
      <c r="I14963">
        <v>325.22975229797402</v>
      </c>
    </row>
    <row r="14964" spans="1:9" x14ac:dyDescent="0.25">
      <c r="A14964" t="s">
        <v>98</v>
      </c>
      <c r="B14964">
        <v>2013</v>
      </c>
      <c r="C14964">
        <v>10</v>
      </c>
      <c r="D14964">
        <v>549.17931571121301</v>
      </c>
      <c r="E14964">
        <v>3620.8775334652701</v>
      </c>
      <c r="F14964">
        <v>63.761149066069102</v>
      </c>
      <c r="G14964">
        <v>36.441448062518198</v>
      </c>
      <c r="H14964">
        <v>323.55079060112001</v>
      </c>
      <c r="I14964">
        <v>369.68374002771799</v>
      </c>
    </row>
    <row r="14965" spans="1:9" x14ac:dyDescent="0.25">
      <c r="A14965" t="s">
        <v>98</v>
      </c>
      <c r="B14965">
        <v>2013</v>
      </c>
      <c r="C14965">
        <v>11</v>
      </c>
      <c r="D14965">
        <v>452.05055136167903</v>
      </c>
      <c r="E14965">
        <v>3928.76234843368</v>
      </c>
      <c r="F14965">
        <v>339.82910848586999</v>
      </c>
      <c r="G14965">
        <v>192.594445429883</v>
      </c>
      <c r="H14965">
        <v>1093.7740996181899</v>
      </c>
      <c r="I14965">
        <v>342.39015811943</v>
      </c>
    </row>
    <row r="14966" spans="1:9" x14ac:dyDescent="0.25">
      <c r="A14966" t="s">
        <v>98</v>
      </c>
      <c r="B14966">
        <v>2013</v>
      </c>
      <c r="C14966">
        <v>12</v>
      </c>
      <c r="D14966">
        <v>530.45220417716405</v>
      </c>
      <c r="E14966">
        <v>4235.5357055825798</v>
      </c>
      <c r="F14966">
        <v>289.69265434249598</v>
      </c>
      <c r="G14966">
        <v>163.099679498603</v>
      </c>
      <c r="H14966">
        <v>561.40388564508498</v>
      </c>
      <c r="I14966">
        <v>430.31037328028702</v>
      </c>
    </row>
    <row r="14967" spans="1:9" x14ac:dyDescent="0.25">
      <c r="A14967" t="s">
        <v>98</v>
      </c>
      <c r="B14967">
        <v>2014</v>
      </c>
      <c r="C14967">
        <v>1</v>
      </c>
      <c r="D14967">
        <v>586.53140759469204</v>
      </c>
      <c r="E14967">
        <v>4285.38653473465</v>
      </c>
      <c r="F14967">
        <v>509.74334758413301</v>
      </c>
      <c r="G14967">
        <v>284.59584978167697</v>
      </c>
      <c r="H14967">
        <v>914.05045142280596</v>
      </c>
      <c r="I14967">
        <v>481.78916144134502</v>
      </c>
    </row>
    <row r="14968" spans="1:9" x14ac:dyDescent="0.25">
      <c r="A14968" t="s">
        <v>98</v>
      </c>
      <c r="B14968">
        <v>2014</v>
      </c>
      <c r="C14968">
        <v>2</v>
      </c>
      <c r="D14968">
        <v>774.85855761628</v>
      </c>
      <c r="E14968">
        <v>4250.6314212646503</v>
      </c>
      <c r="F14968">
        <v>164.410854282635</v>
      </c>
      <c r="G14968">
        <v>94.037149545144899</v>
      </c>
      <c r="H14968">
        <v>587.11015323474805</v>
      </c>
      <c r="I14968">
        <v>637.35224885723596</v>
      </c>
    </row>
    <row r="14969" spans="1:9" x14ac:dyDescent="0.25">
      <c r="A14969" t="s">
        <v>98</v>
      </c>
      <c r="B14969">
        <v>2014</v>
      </c>
      <c r="C14969">
        <v>3</v>
      </c>
      <c r="D14969">
        <v>1017.7835073191</v>
      </c>
      <c r="E14969">
        <v>4186.8727307045001</v>
      </c>
      <c r="F14969">
        <v>517.38642223346699</v>
      </c>
      <c r="G14969">
        <v>289.80121038172598</v>
      </c>
      <c r="H14969">
        <v>1200.8337157800299</v>
      </c>
      <c r="I14969">
        <v>846.757261044507</v>
      </c>
    </row>
    <row r="14970" spans="1:9" x14ac:dyDescent="0.25">
      <c r="A14970" t="s">
        <v>98</v>
      </c>
      <c r="B14970">
        <v>2014</v>
      </c>
      <c r="C14970">
        <v>4</v>
      </c>
      <c r="D14970">
        <v>1021.66775773291</v>
      </c>
      <c r="E14970">
        <v>4142.9855772587598</v>
      </c>
      <c r="F14970">
        <v>182.491332104809</v>
      </c>
      <c r="G14970">
        <v>103.793237300657</v>
      </c>
      <c r="H14970">
        <v>919.58876769033498</v>
      </c>
      <c r="I14970">
        <v>845.62537091835497</v>
      </c>
    </row>
    <row r="14971" spans="1:9" x14ac:dyDescent="0.25">
      <c r="A14971" t="s">
        <v>98</v>
      </c>
      <c r="B14971">
        <v>2014</v>
      </c>
      <c r="C14971">
        <v>5</v>
      </c>
      <c r="D14971">
        <v>1149.93950437429</v>
      </c>
      <c r="E14971">
        <v>4139.1490958958402</v>
      </c>
      <c r="F14971">
        <v>74.861621802041796</v>
      </c>
      <c r="G14971">
        <v>42.836518953753298</v>
      </c>
      <c r="H14971">
        <v>352.55858160285999</v>
      </c>
      <c r="I14971">
        <v>919.87284356007603</v>
      </c>
    </row>
    <row r="14972" spans="1:9" x14ac:dyDescent="0.25">
      <c r="A14972" t="s">
        <v>98</v>
      </c>
      <c r="B14972">
        <v>2014</v>
      </c>
      <c r="C14972">
        <v>6</v>
      </c>
      <c r="D14972">
        <v>1177.6842136213299</v>
      </c>
      <c r="E14972">
        <v>3873.9486259759501</v>
      </c>
      <c r="F14972">
        <v>63.520388437164797</v>
      </c>
      <c r="G14972">
        <v>36.640298502540197</v>
      </c>
      <c r="H14972">
        <v>273.30894682262402</v>
      </c>
      <c r="I14972">
        <v>798.59266756582701</v>
      </c>
    </row>
    <row r="14973" spans="1:9" x14ac:dyDescent="0.25">
      <c r="A14973" t="s">
        <v>98</v>
      </c>
      <c r="B14973">
        <v>2014</v>
      </c>
      <c r="C14973">
        <v>7</v>
      </c>
      <c r="D14973">
        <v>1081.0541527978</v>
      </c>
      <c r="E14973">
        <v>3717.0661277711501</v>
      </c>
      <c r="F14973">
        <v>68.868689095420294</v>
      </c>
      <c r="G14973">
        <v>39.747572479692501</v>
      </c>
      <c r="H14973">
        <v>267.83387027564999</v>
      </c>
      <c r="I14973">
        <v>658.69001030494701</v>
      </c>
    </row>
    <row r="14974" spans="1:9" x14ac:dyDescent="0.25">
      <c r="A14974" t="s">
        <v>98</v>
      </c>
      <c r="B14974">
        <v>2014</v>
      </c>
      <c r="C14974">
        <v>8</v>
      </c>
      <c r="D14974">
        <v>900.17178810519499</v>
      </c>
      <c r="E14974">
        <v>3763.0195386445598</v>
      </c>
      <c r="F14974">
        <v>66.689136299728204</v>
      </c>
      <c r="G14974">
        <v>38.288682846927301</v>
      </c>
      <c r="H14974">
        <v>208.93480254383101</v>
      </c>
      <c r="I14974">
        <v>570.28028162631995</v>
      </c>
    </row>
    <row r="14975" spans="1:9" x14ac:dyDescent="0.25">
      <c r="A14975" t="s">
        <v>98</v>
      </c>
      <c r="B14975">
        <v>2014</v>
      </c>
      <c r="C14975">
        <v>9</v>
      </c>
      <c r="D14975">
        <v>571.28850848507</v>
      </c>
      <c r="E14975">
        <v>3968.8246543948298</v>
      </c>
      <c r="F14975">
        <v>129.86282278489199</v>
      </c>
      <c r="G14975">
        <v>74.270194630602802</v>
      </c>
      <c r="H14975">
        <v>636.88218391254395</v>
      </c>
      <c r="I14975">
        <v>420.00129127578299</v>
      </c>
    </row>
    <row r="14976" spans="1:9" x14ac:dyDescent="0.25">
      <c r="A14976" t="s">
        <v>98</v>
      </c>
      <c r="B14976">
        <v>2014</v>
      </c>
      <c r="C14976">
        <v>10</v>
      </c>
      <c r="D14976">
        <v>482.75352298930301</v>
      </c>
      <c r="E14976">
        <v>4207.8593332698001</v>
      </c>
      <c r="F14976">
        <v>413.69484780411801</v>
      </c>
      <c r="G14976">
        <v>231.65869239867101</v>
      </c>
      <c r="H14976">
        <v>939.83538484474104</v>
      </c>
      <c r="I14976">
        <v>403.09048146780998</v>
      </c>
    </row>
    <row r="14977" spans="1:9" x14ac:dyDescent="0.25">
      <c r="A14977" t="s">
        <v>98</v>
      </c>
      <c r="B14977">
        <v>2014</v>
      </c>
      <c r="C14977">
        <v>11</v>
      </c>
      <c r="D14977">
        <v>441.631409307826</v>
      </c>
      <c r="E14977">
        <v>4304.4241545956402</v>
      </c>
      <c r="F14977">
        <v>290.41932653807601</v>
      </c>
      <c r="G14977">
        <v>160.910271689795</v>
      </c>
      <c r="H14977">
        <v>460.47291250109703</v>
      </c>
      <c r="I14977">
        <v>379.240693357282</v>
      </c>
    </row>
    <row r="14978" spans="1:9" x14ac:dyDescent="0.25">
      <c r="A14978" t="s">
        <v>98</v>
      </c>
      <c r="B14978">
        <v>2014</v>
      </c>
      <c r="C14978">
        <v>12</v>
      </c>
      <c r="D14978">
        <v>511.41049120827603</v>
      </c>
      <c r="E14978">
        <v>4295.0589271539302</v>
      </c>
      <c r="F14978">
        <v>823.99174675666802</v>
      </c>
      <c r="G14978">
        <v>458.616192578636</v>
      </c>
      <c r="H14978">
        <v>1369.56897334068</v>
      </c>
      <c r="I14978">
        <v>425.32462057889899</v>
      </c>
    </row>
    <row r="14979" spans="1:9" x14ac:dyDescent="0.25">
      <c r="A14979" t="s">
        <v>99</v>
      </c>
      <c r="B14979">
        <v>2002</v>
      </c>
      <c r="C14979">
        <v>1</v>
      </c>
      <c r="D14979">
        <v>1179.29974631659</v>
      </c>
      <c r="E14979">
        <v>6531.6266815470899</v>
      </c>
      <c r="F14979">
        <v>335.91947753860501</v>
      </c>
      <c r="G14979">
        <v>182.13940776677299</v>
      </c>
      <c r="H14979">
        <v>617.11135952068605</v>
      </c>
      <c r="I14979">
        <v>890.86102167076103</v>
      </c>
    </row>
    <row r="14980" spans="1:9" x14ac:dyDescent="0.25">
      <c r="A14980" t="s">
        <v>99</v>
      </c>
      <c r="B14980">
        <v>2002</v>
      </c>
      <c r="C14980">
        <v>2</v>
      </c>
      <c r="D14980">
        <v>1769.11498437776</v>
      </c>
      <c r="E14980">
        <v>6240.1488116706796</v>
      </c>
      <c r="F14980">
        <v>63.028799767745397</v>
      </c>
      <c r="G14980">
        <v>35.294107830114797</v>
      </c>
      <c r="H14980">
        <v>339.33772670241399</v>
      </c>
      <c r="I14980">
        <v>1191.22367237199</v>
      </c>
    </row>
    <row r="14981" spans="1:9" x14ac:dyDescent="0.25">
      <c r="A14981" t="s">
        <v>99</v>
      </c>
      <c r="B14981">
        <v>2002</v>
      </c>
      <c r="C14981">
        <v>3</v>
      </c>
      <c r="D14981">
        <v>2125.0424570315599</v>
      </c>
      <c r="E14981">
        <v>6160.39265095268</v>
      </c>
      <c r="F14981">
        <v>188.631899457028</v>
      </c>
      <c r="G14981">
        <v>105.06497228532299</v>
      </c>
      <c r="H14981">
        <v>1281.6622050681001</v>
      </c>
      <c r="I14981">
        <v>1526.04570929841</v>
      </c>
    </row>
    <row r="14982" spans="1:9" x14ac:dyDescent="0.25">
      <c r="A14982" t="s">
        <v>99</v>
      </c>
      <c r="B14982">
        <v>2002</v>
      </c>
      <c r="C14982">
        <v>4</v>
      </c>
      <c r="D14982">
        <v>2037.4324224222401</v>
      </c>
      <c r="E14982">
        <v>6323.7272989579797</v>
      </c>
      <c r="F14982">
        <v>397.484162142331</v>
      </c>
      <c r="G14982">
        <v>221.76192933789301</v>
      </c>
      <c r="H14982">
        <v>1684.4295499470099</v>
      </c>
      <c r="I14982">
        <v>1763.2005644573801</v>
      </c>
    </row>
    <row r="14983" spans="1:9" x14ac:dyDescent="0.25">
      <c r="A14983" t="s">
        <v>99</v>
      </c>
      <c r="B14983">
        <v>2002</v>
      </c>
      <c r="C14983">
        <v>5</v>
      </c>
      <c r="D14983">
        <v>2534.0954448381799</v>
      </c>
      <c r="E14983">
        <v>5942.0706276455003</v>
      </c>
      <c r="F14983">
        <v>51.193762003270102</v>
      </c>
      <c r="G14983">
        <v>28.388837536073702</v>
      </c>
      <c r="H14983">
        <v>1268.47460291981</v>
      </c>
      <c r="I14983">
        <v>2239.6643745974602</v>
      </c>
    </row>
    <row r="14984" spans="1:9" x14ac:dyDescent="0.25">
      <c r="A14984" t="s">
        <v>99</v>
      </c>
      <c r="B14984">
        <v>2002</v>
      </c>
      <c r="C14984">
        <v>6</v>
      </c>
      <c r="D14984">
        <v>2726.6927436604801</v>
      </c>
      <c r="E14984">
        <v>5255.4007143848403</v>
      </c>
      <c r="F14984">
        <v>16.749834199117299</v>
      </c>
      <c r="G14984">
        <v>10.1061010961759</v>
      </c>
      <c r="H14984">
        <v>238.435303406049</v>
      </c>
      <c r="I14984">
        <v>2086.3291179558601</v>
      </c>
    </row>
    <row r="14985" spans="1:9" x14ac:dyDescent="0.25">
      <c r="A14985" t="s">
        <v>99</v>
      </c>
      <c r="B14985">
        <v>2002</v>
      </c>
      <c r="C14985">
        <v>7</v>
      </c>
      <c r="D14985">
        <v>2404.84264833418</v>
      </c>
      <c r="E14985">
        <v>4441.64893845391</v>
      </c>
      <c r="F14985">
        <v>17.807697747670701</v>
      </c>
      <c r="G14985">
        <v>10.690952135119399</v>
      </c>
      <c r="H14985">
        <v>939.24755605978805</v>
      </c>
      <c r="I14985">
        <v>1360.6633132244001</v>
      </c>
    </row>
    <row r="14986" spans="1:9" x14ac:dyDescent="0.25">
      <c r="A14986" t="s">
        <v>99</v>
      </c>
      <c r="B14986">
        <v>2002</v>
      </c>
      <c r="C14986">
        <v>8</v>
      </c>
      <c r="D14986">
        <v>1696.4822530578799</v>
      </c>
      <c r="E14986">
        <v>5058.9563137718997</v>
      </c>
      <c r="F14986">
        <v>27.085651334433201</v>
      </c>
      <c r="G14986">
        <v>15.727234567151401</v>
      </c>
      <c r="H14986">
        <v>1140.64145706301</v>
      </c>
      <c r="I14986">
        <v>1163.3210882097101</v>
      </c>
    </row>
    <row r="14987" spans="1:9" x14ac:dyDescent="0.25">
      <c r="A14987" t="s">
        <v>99</v>
      </c>
      <c r="B14987">
        <v>2002</v>
      </c>
      <c r="C14987">
        <v>9</v>
      </c>
      <c r="D14987">
        <v>1029.6514755390899</v>
      </c>
      <c r="E14987">
        <v>6118.11034077561</v>
      </c>
      <c r="F14987">
        <v>997.53938782663397</v>
      </c>
      <c r="G14987">
        <v>530.56262191243195</v>
      </c>
      <c r="H14987">
        <v>2807.6767513137902</v>
      </c>
      <c r="I14987">
        <v>915.19729393628097</v>
      </c>
    </row>
    <row r="14988" spans="1:9" x14ac:dyDescent="0.25">
      <c r="A14988" t="s">
        <v>99</v>
      </c>
      <c r="B14988">
        <v>2002</v>
      </c>
      <c r="C14988">
        <v>10</v>
      </c>
      <c r="D14988">
        <v>1018.04313151402</v>
      </c>
      <c r="E14988">
        <v>6403.2051857173101</v>
      </c>
      <c r="F14988">
        <v>742.47854486771701</v>
      </c>
      <c r="G14988">
        <v>401.79590829916498</v>
      </c>
      <c r="H14988">
        <v>1515.6179965252099</v>
      </c>
      <c r="I14988">
        <v>966.11337865536098</v>
      </c>
    </row>
    <row r="14989" spans="1:9" x14ac:dyDescent="0.25">
      <c r="A14989" t="s">
        <v>99</v>
      </c>
      <c r="B14989">
        <v>2002</v>
      </c>
      <c r="C14989">
        <v>11</v>
      </c>
      <c r="D14989">
        <v>950.95694828954902</v>
      </c>
      <c r="E14989">
        <v>6445.1286511608896</v>
      </c>
      <c r="F14989">
        <v>157.78133233327</v>
      </c>
      <c r="G14989">
        <v>86.176803121433906</v>
      </c>
      <c r="H14989">
        <v>593.22887351894497</v>
      </c>
      <c r="I14989">
        <v>882.42291625018095</v>
      </c>
    </row>
    <row r="14990" spans="1:9" x14ac:dyDescent="0.25">
      <c r="A14990" t="s">
        <v>99</v>
      </c>
      <c r="B14990">
        <v>2002</v>
      </c>
      <c r="C14990">
        <v>12</v>
      </c>
      <c r="D14990">
        <v>764.92577052856097</v>
      </c>
      <c r="E14990">
        <v>6544.9284557868896</v>
      </c>
      <c r="F14990">
        <v>1875.4341406154299</v>
      </c>
      <c r="G14990">
        <v>1029.68763110344</v>
      </c>
      <c r="H14990">
        <v>3539.2628380111901</v>
      </c>
      <c r="I14990">
        <v>698.58536274129801</v>
      </c>
    </row>
    <row r="14991" spans="1:9" x14ac:dyDescent="0.25">
      <c r="A14991" t="s">
        <v>99</v>
      </c>
      <c r="B14991">
        <v>2003</v>
      </c>
      <c r="C14991">
        <v>1</v>
      </c>
      <c r="D14991">
        <v>1138.5231186394601</v>
      </c>
      <c r="E14991">
        <v>6541.9538723272699</v>
      </c>
      <c r="F14991">
        <v>1154.7596923748199</v>
      </c>
      <c r="G14991">
        <v>632.21450548700602</v>
      </c>
      <c r="H14991">
        <v>2197.07790178498</v>
      </c>
      <c r="I14991">
        <v>877.01824789645104</v>
      </c>
    </row>
    <row r="14992" spans="1:9" x14ac:dyDescent="0.25">
      <c r="A14992" t="s">
        <v>99</v>
      </c>
      <c r="B14992">
        <v>2003</v>
      </c>
      <c r="C14992">
        <v>2</v>
      </c>
      <c r="D14992">
        <v>1060.4751710728001</v>
      </c>
      <c r="E14992">
        <v>6521.4718194781499</v>
      </c>
      <c r="F14992">
        <v>394.47259295108501</v>
      </c>
      <c r="G14992">
        <v>219.502760383669</v>
      </c>
      <c r="H14992">
        <v>747.95681566769099</v>
      </c>
      <c r="I14992">
        <v>800.35863415105302</v>
      </c>
    </row>
    <row r="14993" spans="1:9" x14ac:dyDescent="0.25">
      <c r="A14993" t="s">
        <v>99</v>
      </c>
      <c r="B14993">
        <v>2003</v>
      </c>
      <c r="C14993">
        <v>3</v>
      </c>
      <c r="D14993">
        <v>2014.5733810203701</v>
      </c>
      <c r="E14993">
        <v>6235.3804233217597</v>
      </c>
      <c r="F14993">
        <v>40.300962133116698</v>
      </c>
      <c r="G14993">
        <v>22.9509280466064</v>
      </c>
      <c r="H14993">
        <v>229.304878517497</v>
      </c>
      <c r="I14993">
        <v>1482.07630615331</v>
      </c>
    </row>
    <row r="14994" spans="1:9" x14ac:dyDescent="0.25">
      <c r="A14994" t="s">
        <v>99</v>
      </c>
      <c r="B14994">
        <v>2003</v>
      </c>
      <c r="C14994">
        <v>4</v>
      </c>
      <c r="D14994">
        <v>2084.6466539686598</v>
      </c>
      <c r="E14994">
        <v>5901.6324525065602</v>
      </c>
      <c r="F14994">
        <v>49.905675303854302</v>
      </c>
      <c r="G14994">
        <v>27.9130382812818</v>
      </c>
      <c r="H14994">
        <v>742.69268991208696</v>
      </c>
      <c r="I14994">
        <v>1652.26189065843</v>
      </c>
    </row>
    <row r="14995" spans="1:9" x14ac:dyDescent="0.25">
      <c r="A14995" t="s">
        <v>99</v>
      </c>
      <c r="B14995">
        <v>2003</v>
      </c>
      <c r="C14995">
        <v>5</v>
      </c>
      <c r="D14995">
        <v>2991.18718327336</v>
      </c>
      <c r="E14995">
        <v>4991.8879113244602</v>
      </c>
      <c r="F14995">
        <v>17.9156809993008</v>
      </c>
      <c r="G14995">
        <v>10.8171829735304</v>
      </c>
      <c r="H14995">
        <v>827.41436176067498</v>
      </c>
      <c r="I14995">
        <v>2073.8951314997398</v>
      </c>
    </row>
    <row r="14996" spans="1:9" x14ac:dyDescent="0.25">
      <c r="A14996" t="s">
        <v>99</v>
      </c>
      <c r="B14996">
        <v>2003</v>
      </c>
      <c r="C14996">
        <v>6</v>
      </c>
      <c r="D14996">
        <v>2755.0338182712499</v>
      </c>
      <c r="E14996">
        <v>4725.30579435654</v>
      </c>
      <c r="F14996">
        <v>18.076409127595898</v>
      </c>
      <c r="G14996">
        <v>10.903591766687899</v>
      </c>
      <c r="H14996">
        <v>713.33035994577699</v>
      </c>
      <c r="I14996">
        <v>1761.24742120119</v>
      </c>
    </row>
    <row r="14997" spans="1:9" x14ac:dyDescent="0.25">
      <c r="A14997" t="s">
        <v>99</v>
      </c>
      <c r="B14997">
        <v>2003</v>
      </c>
      <c r="C14997">
        <v>7</v>
      </c>
      <c r="D14997">
        <v>2468.24525730816</v>
      </c>
      <c r="E14997">
        <v>4348.8256460449202</v>
      </c>
      <c r="F14997">
        <v>19.7665827917203</v>
      </c>
      <c r="G14997">
        <v>11.854484165268</v>
      </c>
      <c r="H14997">
        <v>261.32971953526197</v>
      </c>
      <c r="I14997">
        <v>1320.3922601474801</v>
      </c>
    </row>
    <row r="14998" spans="1:9" x14ac:dyDescent="0.25">
      <c r="A14998" t="s">
        <v>99</v>
      </c>
      <c r="B14998">
        <v>2003</v>
      </c>
      <c r="C14998">
        <v>8</v>
      </c>
      <c r="D14998">
        <v>1918.6992805810401</v>
      </c>
      <c r="E14998">
        <v>4462.4677721792596</v>
      </c>
      <c r="F14998">
        <v>23.049694942805498</v>
      </c>
      <c r="G14998">
        <v>13.6504180317076</v>
      </c>
      <c r="H14998">
        <v>698.057413076084</v>
      </c>
      <c r="I14998">
        <v>1029.6011415463599</v>
      </c>
    </row>
    <row r="14999" spans="1:9" x14ac:dyDescent="0.25">
      <c r="A14999" t="s">
        <v>99</v>
      </c>
      <c r="B14999">
        <v>2003</v>
      </c>
      <c r="C14999">
        <v>9</v>
      </c>
      <c r="D14999">
        <v>1193.2547701374201</v>
      </c>
      <c r="E14999">
        <v>5266.9995890211503</v>
      </c>
      <c r="F14999">
        <v>36.021872941264498</v>
      </c>
      <c r="G14999">
        <v>20.393867259303299</v>
      </c>
      <c r="H14999">
        <v>1054.64319455893</v>
      </c>
      <c r="I14999">
        <v>829.94655593364701</v>
      </c>
    </row>
    <row r="15000" spans="1:9" x14ac:dyDescent="0.25">
      <c r="A15000" t="s">
        <v>99</v>
      </c>
      <c r="B15000">
        <v>2003</v>
      </c>
      <c r="C15000">
        <v>10</v>
      </c>
      <c r="D15000">
        <v>966.13414905468596</v>
      </c>
      <c r="E15000">
        <v>5952.8726881701596</v>
      </c>
      <c r="F15000">
        <v>1151.8502581857299</v>
      </c>
      <c r="G15000">
        <v>613.93016125235499</v>
      </c>
      <c r="H15000">
        <v>2862.2874796066199</v>
      </c>
      <c r="I15000">
        <v>783.12738849536004</v>
      </c>
    </row>
    <row r="15001" spans="1:9" x14ac:dyDescent="0.25">
      <c r="A15001" t="s">
        <v>99</v>
      </c>
      <c r="B15001">
        <v>2003</v>
      </c>
      <c r="C15001">
        <v>11</v>
      </c>
      <c r="D15001">
        <v>813.89362999110995</v>
      </c>
      <c r="E15001">
        <v>6379.7003144753999</v>
      </c>
      <c r="F15001">
        <v>343.02228834929798</v>
      </c>
      <c r="G15001">
        <v>181.72184522347601</v>
      </c>
      <c r="H15001">
        <v>865.95034766957394</v>
      </c>
      <c r="I15001">
        <v>708.68803870265504</v>
      </c>
    </row>
    <row r="15002" spans="1:9" x14ac:dyDescent="0.25">
      <c r="A15002" t="s">
        <v>99</v>
      </c>
      <c r="B15002">
        <v>2003</v>
      </c>
      <c r="C15002">
        <v>12</v>
      </c>
      <c r="D15002">
        <v>866.30243690412601</v>
      </c>
      <c r="E15002">
        <v>6514.9345488925201</v>
      </c>
      <c r="F15002">
        <v>640.62736482404796</v>
      </c>
      <c r="G15002">
        <v>347.95361267676799</v>
      </c>
      <c r="H15002">
        <v>1225.97072334939</v>
      </c>
      <c r="I15002">
        <v>707.51350407023199</v>
      </c>
    </row>
    <row r="15003" spans="1:9" x14ac:dyDescent="0.25">
      <c r="A15003" t="s">
        <v>99</v>
      </c>
      <c r="B15003">
        <v>2004</v>
      </c>
      <c r="C15003">
        <v>1</v>
      </c>
      <c r="D15003">
        <v>1073.15161044314</v>
      </c>
      <c r="E15003">
        <v>6513.2223542617803</v>
      </c>
      <c r="F15003">
        <v>775.11898596577601</v>
      </c>
      <c r="G15003">
        <v>420.76239404920801</v>
      </c>
      <c r="H15003">
        <v>1349.5362135252101</v>
      </c>
      <c r="I15003">
        <v>759.200243048277</v>
      </c>
    </row>
    <row r="15004" spans="1:9" x14ac:dyDescent="0.25">
      <c r="A15004" t="s">
        <v>99</v>
      </c>
      <c r="B15004">
        <v>2004</v>
      </c>
      <c r="C15004">
        <v>2</v>
      </c>
      <c r="D15004">
        <v>1487.0687380771899</v>
      </c>
      <c r="E15004">
        <v>6429.4867853221203</v>
      </c>
      <c r="F15004">
        <v>238.070185301626</v>
      </c>
      <c r="G15004">
        <v>126.919149592164</v>
      </c>
      <c r="H15004">
        <v>655.66239815365498</v>
      </c>
      <c r="I15004">
        <v>1003.39336300152</v>
      </c>
    </row>
    <row r="15005" spans="1:9" x14ac:dyDescent="0.25">
      <c r="A15005" t="s">
        <v>99</v>
      </c>
      <c r="B15005">
        <v>2004</v>
      </c>
      <c r="C15005">
        <v>3</v>
      </c>
      <c r="D15005">
        <v>1880.8198212027</v>
      </c>
      <c r="E15005">
        <v>6278.1421142407198</v>
      </c>
      <c r="F15005">
        <v>407.84869567999999</v>
      </c>
      <c r="G15005">
        <v>218.19745714425</v>
      </c>
      <c r="H15005">
        <v>1045.03721713094</v>
      </c>
      <c r="I15005">
        <v>1362.9658656076101</v>
      </c>
    </row>
    <row r="15006" spans="1:9" x14ac:dyDescent="0.25">
      <c r="A15006" t="s">
        <v>99</v>
      </c>
      <c r="B15006">
        <v>2004</v>
      </c>
      <c r="C15006">
        <v>4</v>
      </c>
      <c r="D15006">
        <v>2062.7845901375399</v>
      </c>
      <c r="E15006">
        <v>6008.7635927893098</v>
      </c>
      <c r="F15006">
        <v>75.362880629368703</v>
      </c>
      <c r="G15006">
        <v>41.412238377992999</v>
      </c>
      <c r="H15006">
        <v>981.10355326267904</v>
      </c>
      <c r="I15006">
        <v>1625.10337111026</v>
      </c>
    </row>
    <row r="15007" spans="1:9" x14ac:dyDescent="0.25">
      <c r="A15007" t="s">
        <v>99</v>
      </c>
      <c r="B15007">
        <v>2004</v>
      </c>
      <c r="C15007">
        <v>5</v>
      </c>
      <c r="D15007">
        <v>2326.2457968997901</v>
      </c>
      <c r="E15007">
        <v>5982.2329193181604</v>
      </c>
      <c r="F15007">
        <v>75.326802976901604</v>
      </c>
      <c r="G15007">
        <v>41.022420426714199</v>
      </c>
      <c r="H15007">
        <v>1099.92777187505</v>
      </c>
      <c r="I15007">
        <v>2018.58663057802</v>
      </c>
    </row>
    <row r="15008" spans="1:9" x14ac:dyDescent="0.25">
      <c r="A15008" t="s">
        <v>99</v>
      </c>
      <c r="B15008">
        <v>2004</v>
      </c>
      <c r="C15008">
        <v>6</v>
      </c>
      <c r="D15008">
        <v>2418.2476542951999</v>
      </c>
      <c r="E15008">
        <v>5820.3034029798901</v>
      </c>
      <c r="F15008">
        <v>104.64624599586099</v>
      </c>
      <c r="G15008">
        <v>55.843369838040402</v>
      </c>
      <c r="H15008">
        <v>1269.23703786497</v>
      </c>
      <c r="I15008">
        <v>2058.7776804967102</v>
      </c>
    </row>
    <row r="15009" spans="1:9" x14ac:dyDescent="0.25">
      <c r="A15009" t="s">
        <v>99</v>
      </c>
      <c r="B15009">
        <v>2004</v>
      </c>
      <c r="C15009">
        <v>7</v>
      </c>
      <c r="D15009">
        <v>2354.0718755172902</v>
      </c>
      <c r="E15009">
        <v>5081.5803246847499</v>
      </c>
      <c r="F15009">
        <v>19.5409687420496</v>
      </c>
      <c r="G15009">
        <v>11.7092681744316</v>
      </c>
      <c r="H15009">
        <v>645.65391751565801</v>
      </c>
      <c r="I15009">
        <v>1615.2713443811299</v>
      </c>
    </row>
    <row r="15010" spans="1:9" x14ac:dyDescent="0.25">
      <c r="A15010" t="s">
        <v>99</v>
      </c>
      <c r="B15010">
        <v>2004</v>
      </c>
      <c r="C15010">
        <v>8</v>
      </c>
      <c r="D15010">
        <v>1852.2053275212299</v>
      </c>
      <c r="E15010">
        <v>5291.7107036644002</v>
      </c>
      <c r="F15010">
        <v>24.335598269258501</v>
      </c>
      <c r="G15010">
        <v>14.401867272448801</v>
      </c>
      <c r="H15010">
        <v>487.19608752521901</v>
      </c>
      <c r="I15010">
        <v>1273.95994057336</v>
      </c>
    </row>
    <row r="15011" spans="1:9" x14ac:dyDescent="0.25">
      <c r="A15011" t="s">
        <v>99</v>
      </c>
      <c r="B15011">
        <v>2004</v>
      </c>
      <c r="C15011">
        <v>9</v>
      </c>
      <c r="D15011">
        <v>1315.0304435973101</v>
      </c>
      <c r="E15011">
        <v>5304.17665417023</v>
      </c>
      <c r="F15011">
        <v>118.670231322793</v>
      </c>
      <c r="G15011">
        <v>62.4567979275268</v>
      </c>
      <c r="H15011">
        <v>1204.4457771526299</v>
      </c>
      <c r="I15011">
        <v>899.91293736598402</v>
      </c>
    </row>
    <row r="15012" spans="1:9" x14ac:dyDescent="0.25">
      <c r="A15012" t="s">
        <v>99</v>
      </c>
      <c r="B15012">
        <v>2004</v>
      </c>
      <c r="C15012">
        <v>10</v>
      </c>
      <c r="D15012">
        <v>1147.1400662215999</v>
      </c>
      <c r="E15012">
        <v>6049.4590916052202</v>
      </c>
      <c r="F15012">
        <v>564.86443317283499</v>
      </c>
      <c r="G15012">
        <v>299.37396501111101</v>
      </c>
      <c r="H15012">
        <v>1437.18763091097</v>
      </c>
      <c r="I15012">
        <v>945.05529342167995</v>
      </c>
    </row>
    <row r="15013" spans="1:9" x14ac:dyDescent="0.25">
      <c r="A15013" t="s">
        <v>99</v>
      </c>
      <c r="B15013">
        <v>2004</v>
      </c>
      <c r="C15013">
        <v>11</v>
      </c>
      <c r="D15013">
        <v>920.86222160261605</v>
      </c>
      <c r="E15013">
        <v>6106.6101246305898</v>
      </c>
      <c r="F15013">
        <v>745.79457607189295</v>
      </c>
      <c r="G15013">
        <v>393.94470344395</v>
      </c>
      <c r="H15013">
        <v>1440.2365987184901</v>
      </c>
      <c r="I15013">
        <v>754.044810222769</v>
      </c>
    </row>
    <row r="15014" spans="1:9" x14ac:dyDescent="0.25">
      <c r="A15014" t="s">
        <v>99</v>
      </c>
      <c r="B15014">
        <v>2004</v>
      </c>
      <c r="C15014">
        <v>12</v>
      </c>
      <c r="D15014">
        <v>919.16203632501697</v>
      </c>
      <c r="E15014">
        <v>6235.6525130682403</v>
      </c>
      <c r="F15014">
        <v>437.20402300823298</v>
      </c>
      <c r="G15014">
        <v>240.69643823640101</v>
      </c>
      <c r="H15014">
        <v>1197.9902586345499</v>
      </c>
      <c r="I15014">
        <v>710.93003218894899</v>
      </c>
    </row>
    <row r="15015" spans="1:9" x14ac:dyDescent="0.25">
      <c r="A15015" t="s">
        <v>99</v>
      </c>
      <c r="B15015">
        <v>2005</v>
      </c>
      <c r="C15015">
        <v>1</v>
      </c>
      <c r="D15015">
        <v>1155.0674911200899</v>
      </c>
      <c r="E15015">
        <v>6486.51496664566</v>
      </c>
      <c r="F15015">
        <v>1005.4454130120999</v>
      </c>
      <c r="G15015">
        <v>563.08583165718505</v>
      </c>
      <c r="H15015">
        <v>1838.7445784434899</v>
      </c>
      <c r="I15015">
        <v>811.07395491511795</v>
      </c>
    </row>
    <row r="15016" spans="1:9" x14ac:dyDescent="0.25">
      <c r="A15016" t="s">
        <v>99</v>
      </c>
      <c r="B15016">
        <v>2005</v>
      </c>
      <c r="C15016">
        <v>2</v>
      </c>
      <c r="D15016">
        <v>1129.8413880313799</v>
      </c>
      <c r="E15016">
        <v>6526.6603298542796</v>
      </c>
      <c r="F15016">
        <v>997.78857628466596</v>
      </c>
      <c r="G15016">
        <v>556.77831456001104</v>
      </c>
      <c r="H15016">
        <v>2045.61921552836</v>
      </c>
      <c r="I15016">
        <v>788.05681561436495</v>
      </c>
    </row>
    <row r="15017" spans="1:9" x14ac:dyDescent="0.25">
      <c r="A15017" t="s">
        <v>99</v>
      </c>
      <c r="B15017">
        <v>2005</v>
      </c>
      <c r="C15017">
        <v>3</v>
      </c>
      <c r="D15017">
        <v>1792.5196261195899</v>
      </c>
      <c r="E15017">
        <v>6378.1162518052697</v>
      </c>
      <c r="F15017">
        <v>234.026763754835</v>
      </c>
      <c r="G15017">
        <v>131.97612179860701</v>
      </c>
      <c r="H15017">
        <v>650.061688917467</v>
      </c>
      <c r="I15017">
        <v>1318.38822275864</v>
      </c>
    </row>
    <row r="15018" spans="1:9" x14ac:dyDescent="0.25">
      <c r="A15018" t="s">
        <v>99</v>
      </c>
      <c r="B15018">
        <v>2005</v>
      </c>
      <c r="C15018">
        <v>4</v>
      </c>
      <c r="D15018">
        <v>2153.37734360898</v>
      </c>
      <c r="E15018">
        <v>5808.0593806165298</v>
      </c>
      <c r="F15018">
        <v>27.134845429358201</v>
      </c>
      <c r="G15018">
        <v>15.9582902863469</v>
      </c>
      <c r="H15018">
        <v>319.57086134485297</v>
      </c>
      <c r="I15018">
        <v>1619.1847588820001</v>
      </c>
    </row>
    <row r="15019" spans="1:9" x14ac:dyDescent="0.25">
      <c r="A15019" t="s">
        <v>99</v>
      </c>
      <c r="B15019">
        <v>2005</v>
      </c>
      <c r="C15019">
        <v>5</v>
      </c>
      <c r="D15019">
        <v>2419.56450527276</v>
      </c>
      <c r="E15019">
        <v>5276.3107449082199</v>
      </c>
      <c r="F15019">
        <v>27.3017590028238</v>
      </c>
      <c r="G15019">
        <v>15.591201954104299</v>
      </c>
      <c r="H15019">
        <v>559.423019508077</v>
      </c>
      <c r="I15019">
        <v>1788.3632001291301</v>
      </c>
    </row>
    <row r="15020" spans="1:9" x14ac:dyDescent="0.25">
      <c r="A15020" t="s">
        <v>99</v>
      </c>
      <c r="B15020">
        <v>2005</v>
      </c>
      <c r="C15020">
        <v>6</v>
      </c>
      <c r="D15020">
        <v>2227.44670295482</v>
      </c>
      <c r="E15020">
        <v>5034.02371272858</v>
      </c>
      <c r="F15020">
        <v>21.391054067941599</v>
      </c>
      <c r="G15020">
        <v>12.713986401619</v>
      </c>
      <c r="H15020">
        <v>665.92754770715703</v>
      </c>
      <c r="I15020">
        <v>1570.5712599149001</v>
      </c>
    </row>
    <row r="15021" spans="1:9" x14ac:dyDescent="0.25">
      <c r="A15021" t="s">
        <v>99</v>
      </c>
      <c r="B15021">
        <v>2005</v>
      </c>
      <c r="C15021">
        <v>7</v>
      </c>
      <c r="D15021">
        <v>2101.5970716216102</v>
      </c>
      <c r="E15021">
        <v>4677.94265604668</v>
      </c>
      <c r="F15021">
        <v>19.472015450474601</v>
      </c>
      <c r="G15021">
        <v>11.6646028473466</v>
      </c>
      <c r="H15021">
        <v>365.15368337397803</v>
      </c>
      <c r="I15021">
        <v>1280.61289382627</v>
      </c>
    </row>
    <row r="15022" spans="1:9" x14ac:dyDescent="0.25">
      <c r="A15022" t="s">
        <v>99</v>
      </c>
      <c r="B15022">
        <v>2005</v>
      </c>
      <c r="C15022">
        <v>8</v>
      </c>
      <c r="D15022">
        <v>1550.6001606219299</v>
      </c>
      <c r="E15022">
        <v>4976.2970672994197</v>
      </c>
      <c r="F15022">
        <v>28.244845276063099</v>
      </c>
      <c r="G15022">
        <v>16.409750204821201</v>
      </c>
      <c r="H15022">
        <v>1101.0015213080501</v>
      </c>
      <c r="I15022">
        <v>984.74484007329204</v>
      </c>
    </row>
    <row r="15023" spans="1:9" x14ac:dyDescent="0.25">
      <c r="A15023" t="s">
        <v>99</v>
      </c>
      <c r="B15023">
        <v>2005</v>
      </c>
      <c r="C15023">
        <v>9</v>
      </c>
      <c r="D15023">
        <v>1043.8706244661801</v>
      </c>
      <c r="E15023">
        <v>5549.6056127313204</v>
      </c>
      <c r="F15023">
        <v>198.257807605994</v>
      </c>
      <c r="G15023">
        <v>103.94108999053</v>
      </c>
      <c r="H15023">
        <v>946.98343589332296</v>
      </c>
      <c r="I15023">
        <v>775.255803005855</v>
      </c>
    </row>
    <row r="15024" spans="1:9" x14ac:dyDescent="0.25">
      <c r="A15024" t="s">
        <v>99</v>
      </c>
      <c r="B15024">
        <v>2005</v>
      </c>
      <c r="C15024">
        <v>10</v>
      </c>
      <c r="D15024">
        <v>881.00241823322801</v>
      </c>
      <c r="E15024">
        <v>6187.7867168987996</v>
      </c>
      <c r="F15024">
        <v>102.959841337352</v>
      </c>
      <c r="G15024">
        <v>55.901497124583102</v>
      </c>
      <c r="H15024">
        <v>492.52515169430097</v>
      </c>
      <c r="I15024">
        <v>761.35838395409098</v>
      </c>
    </row>
    <row r="15025" spans="1:9" x14ac:dyDescent="0.25">
      <c r="A15025" t="s">
        <v>99</v>
      </c>
      <c r="B15025">
        <v>2005</v>
      </c>
      <c r="C15025">
        <v>11</v>
      </c>
      <c r="D15025">
        <v>806.746079494725</v>
      </c>
      <c r="E15025">
        <v>6313.4057712840304</v>
      </c>
      <c r="F15025">
        <v>1176.9625519076301</v>
      </c>
      <c r="G15025">
        <v>635.98932917029003</v>
      </c>
      <c r="H15025">
        <v>2377.65087810163</v>
      </c>
      <c r="I15025">
        <v>691.02592000782795</v>
      </c>
    </row>
    <row r="15026" spans="1:9" x14ac:dyDescent="0.25">
      <c r="A15026" t="s">
        <v>99</v>
      </c>
      <c r="B15026">
        <v>2005</v>
      </c>
      <c r="C15026">
        <v>12</v>
      </c>
      <c r="D15026">
        <v>792.05393464216104</v>
      </c>
      <c r="E15026">
        <v>6574.0644590757702</v>
      </c>
      <c r="F15026">
        <v>1033.2446975354801</v>
      </c>
      <c r="G15026">
        <v>577.46933728307999</v>
      </c>
      <c r="H15026">
        <v>1973.1780508959</v>
      </c>
      <c r="I15026">
        <v>660.32599599658204</v>
      </c>
    </row>
    <row r="15027" spans="1:9" x14ac:dyDescent="0.25">
      <c r="A15027" t="s">
        <v>99</v>
      </c>
      <c r="B15027">
        <v>2006</v>
      </c>
      <c r="C15027">
        <v>1</v>
      </c>
      <c r="D15027">
        <v>1031.7709838493399</v>
      </c>
      <c r="E15027">
        <v>6568.1667127745104</v>
      </c>
      <c r="F15027">
        <v>654.18003285602595</v>
      </c>
      <c r="G15027">
        <v>367.27896081896398</v>
      </c>
      <c r="H15027">
        <v>1113.86990092215</v>
      </c>
      <c r="I15027">
        <v>740.45293059354503</v>
      </c>
    </row>
    <row r="15028" spans="1:9" x14ac:dyDescent="0.25">
      <c r="A15028" t="s">
        <v>99</v>
      </c>
      <c r="B15028">
        <v>2006</v>
      </c>
      <c r="C15028">
        <v>2</v>
      </c>
      <c r="D15028">
        <v>1219.5704215353301</v>
      </c>
      <c r="E15028">
        <v>6543.8327464299</v>
      </c>
      <c r="F15028">
        <v>851.20635723896999</v>
      </c>
      <c r="G15028">
        <v>474.42240230697098</v>
      </c>
      <c r="H15028">
        <v>1721.71181799801</v>
      </c>
      <c r="I15028">
        <v>846.43966287124704</v>
      </c>
    </row>
    <row r="15029" spans="1:9" x14ac:dyDescent="0.25">
      <c r="A15029" t="s">
        <v>99</v>
      </c>
      <c r="B15029">
        <v>2006</v>
      </c>
      <c r="C15029">
        <v>3</v>
      </c>
      <c r="D15029">
        <v>1654.9613787025801</v>
      </c>
      <c r="E15029">
        <v>6521.5342374005104</v>
      </c>
      <c r="F15029">
        <v>737.83621095897695</v>
      </c>
      <c r="G15029">
        <v>409.17852108953502</v>
      </c>
      <c r="H15029">
        <v>1640.7067801568201</v>
      </c>
      <c r="I15029">
        <v>1255.41881382218</v>
      </c>
    </row>
    <row r="15030" spans="1:9" x14ac:dyDescent="0.25">
      <c r="A15030" t="s">
        <v>99</v>
      </c>
      <c r="B15030">
        <v>2006</v>
      </c>
      <c r="C15030">
        <v>4</v>
      </c>
      <c r="D15030">
        <v>2008.0144488180799</v>
      </c>
      <c r="E15030">
        <v>6260.6847802784696</v>
      </c>
      <c r="F15030">
        <v>176.91912722778699</v>
      </c>
      <c r="G15030">
        <v>98.038574252298204</v>
      </c>
      <c r="H15030">
        <v>1213.9731105354499</v>
      </c>
      <c r="I15030">
        <v>1664.3211587968201</v>
      </c>
    </row>
    <row r="15031" spans="1:9" x14ac:dyDescent="0.25">
      <c r="A15031" t="s">
        <v>99</v>
      </c>
      <c r="B15031">
        <v>2006</v>
      </c>
      <c r="C15031">
        <v>5</v>
      </c>
      <c r="D15031">
        <v>2529.7114777298402</v>
      </c>
      <c r="E15031">
        <v>5929.8311669725799</v>
      </c>
      <c r="F15031">
        <v>77.462347505562306</v>
      </c>
      <c r="G15031">
        <v>42.284565707756101</v>
      </c>
      <c r="H15031">
        <v>541.39141035166699</v>
      </c>
      <c r="I15031">
        <v>2165.2495918746699</v>
      </c>
    </row>
    <row r="15032" spans="1:9" x14ac:dyDescent="0.25">
      <c r="A15032" t="s">
        <v>99</v>
      </c>
      <c r="B15032">
        <v>2006</v>
      </c>
      <c r="C15032">
        <v>6</v>
      </c>
      <c r="D15032">
        <v>2376.6290393110899</v>
      </c>
      <c r="E15032">
        <v>5624.9932084900702</v>
      </c>
      <c r="F15032">
        <v>28.189420561383699</v>
      </c>
      <c r="G15032">
        <v>16.114854596573998</v>
      </c>
      <c r="H15032">
        <v>1105.1987301256199</v>
      </c>
      <c r="I15032">
        <v>1924.90216882702</v>
      </c>
    </row>
    <row r="15033" spans="1:9" x14ac:dyDescent="0.25">
      <c r="A15033" t="s">
        <v>99</v>
      </c>
      <c r="B15033">
        <v>2006</v>
      </c>
      <c r="C15033">
        <v>7</v>
      </c>
      <c r="D15033">
        <v>2094.9392190046801</v>
      </c>
      <c r="E15033">
        <v>5232.9865286521899</v>
      </c>
      <c r="F15033">
        <v>19.8640267318046</v>
      </c>
      <c r="G15033">
        <v>11.8703843631186</v>
      </c>
      <c r="H15033">
        <v>673.79574373949004</v>
      </c>
      <c r="I15033">
        <v>1487.9449205712301</v>
      </c>
    </row>
    <row r="15034" spans="1:9" x14ac:dyDescent="0.25">
      <c r="A15034" t="s">
        <v>99</v>
      </c>
      <c r="B15034">
        <v>2006</v>
      </c>
      <c r="C15034">
        <v>8</v>
      </c>
      <c r="D15034">
        <v>1789.1457955523199</v>
      </c>
      <c r="E15034">
        <v>5192.6071553068596</v>
      </c>
      <c r="F15034">
        <v>23.212508017790899</v>
      </c>
      <c r="G15034">
        <v>13.726857976248301</v>
      </c>
      <c r="H15034">
        <v>717.71264616807503</v>
      </c>
      <c r="I15034">
        <v>1196.17343902483</v>
      </c>
    </row>
    <row r="15035" spans="1:9" x14ac:dyDescent="0.25">
      <c r="A15035" t="s">
        <v>99</v>
      </c>
      <c r="B15035">
        <v>2006</v>
      </c>
      <c r="C15035">
        <v>9</v>
      </c>
      <c r="D15035">
        <v>1146.33205286925</v>
      </c>
      <c r="E15035">
        <v>5251.7870260059299</v>
      </c>
      <c r="F15035">
        <v>33.238456827859302</v>
      </c>
      <c r="G15035">
        <v>18.934163492423998</v>
      </c>
      <c r="H15035">
        <v>402.151963038519</v>
      </c>
      <c r="I15035">
        <v>781.66969452543901</v>
      </c>
    </row>
    <row r="15036" spans="1:9" x14ac:dyDescent="0.25">
      <c r="A15036" t="s">
        <v>99</v>
      </c>
      <c r="B15036">
        <v>2006</v>
      </c>
      <c r="C15036">
        <v>10</v>
      </c>
      <c r="D15036">
        <v>944.012766294632</v>
      </c>
      <c r="E15036">
        <v>5876.7670180856303</v>
      </c>
      <c r="F15036">
        <v>117.37096677847801</v>
      </c>
      <c r="G15036">
        <v>63.3223917349708</v>
      </c>
      <c r="H15036">
        <v>707.52879532647398</v>
      </c>
      <c r="I15036">
        <v>762.18560308581903</v>
      </c>
    </row>
    <row r="15037" spans="1:9" x14ac:dyDescent="0.25">
      <c r="A15037" t="s">
        <v>99</v>
      </c>
      <c r="B15037">
        <v>2006</v>
      </c>
      <c r="C15037">
        <v>11</v>
      </c>
      <c r="D15037">
        <v>933.14692287401203</v>
      </c>
      <c r="E15037">
        <v>6091.0462042707804</v>
      </c>
      <c r="F15037">
        <v>173.772131577408</v>
      </c>
      <c r="G15037">
        <v>95.184870774367099</v>
      </c>
      <c r="H15037">
        <v>603.46356995161398</v>
      </c>
      <c r="I15037">
        <v>760.64877491308903</v>
      </c>
    </row>
    <row r="15038" spans="1:9" x14ac:dyDescent="0.25">
      <c r="A15038" t="s">
        <v>99</v>
      </c>
      <c r="B15038">
        <v>2006</v>
      </c>
      <c r="C15038">
        <v>12</v>
      </c>
      <c r="D15038">
        <v>975.36081754089105</v>
      </c>
      <c r="E15038">
        <v>6349.4036330960098</v>
      </c>
      <c r="F15038">
        <v>478.29321605748601</v>
      </c>
      <c r="G15038">
        <v>256.48908179615597</v>
      </c>
      <c r="H15038">
        <v>1103.4215395404799</v>
      </c>
      <c r="I15038">
        <v>767.24479577440604</v>
      </c>
    </row>
    <row r="15039" spans="1:9" x14ac:dyDescent="0.25">
      <c r="A15039" t="s">
        <v>99</v>
      </c>
      <c r="B15039">
        <v>2007</v>
      </c>
      <c r="C15039">
        <v>1</v>
      </c>
      <c r="D15039">
        <v>1443.8174294625201</v>
      </c>
      <c r="E15039">
        <v>6431.84362010315</v>
      </c>
      <c r="F15039">
        <v>297.17446299841703</v>
      </c>
      <c r="G15039">
        <v>166.87058988077601</v>
      </c>
      <c r="H15039">
        <v>792.02040587276394</v>
      </c>
      <c r="I15039">
        <v>985.84981644079096</v>
      </c>
    </row>
    <row r="15040" spans="1:9" x14ac:dyDescent="0.25">
      <c r="A15040" t="s">
        <v>99</v>
      </c>
      <c r="B15040">
        <v>2007</v>
      </c>
      <c r="C15040">
        <v>2</v>
      </c>
      <c r="D15040">
        <v>1327.78522121072</v>
      </c>
      <c r="E15040">
        <v>6448.5947620323204</v>
      </c>
      <c r="F15040">
        <v>493.95009119761801</v>
      </c>
      <c r="G15040">
        <v>268.51870337512003</v>
      </c>
      <c r="H15040">
        <v>1088.2210210017599</v>
      </c>
      <c r="I15040">
        <v>902.35178852702904</v>
      </c>
    </row>
    <row r="15041" spans="1:9" x14ac:dyDescent="0.25">
      <c r="A15041" t="s">
        <v>99</v>
      </c>
      <c r="B15041">
        <v>2007</v>
      </c>
      <c r="C15041">
        <v>3</v>
      </c>
      <c r="D15041">
        <v>1966.0269769219501</v>
      </c>
      <c r="E15041">
        <v>6306.0191946818604</v>
      </c>
      <c r="F15041">
        <v>447.30274929755001</v>
      </c>
      <c r="G15041">
        <v>245.97342036816099</v>
      </c>
      <c r="H15041">
        <v>1526.15867673972</v>
      </c>
      <c r="I15041">
        <v>1404.3601962651701</v>
      </c>
    </row>
    <row r="15042" spans="1:9" x14ac:dyDescent="0.25">
      <c r="A15042" t="s">
        <v>99</v>
      </c>
      <c r="B15042">
        <v>2007</v>
      </c>
      <c r="C15042">
        <v>4</v>
      </c>
      <c r="D15042">
        <v>2518.4212686450001</v>
      </c>
      <c r="E15042">
        <v>5878.0075250752197</v>
      </c>
      <c r="F15042">
        <v>604.679055820401</v>
      </c>
      <c r="G15042">
        <v>337.09724715372698</v>
      </c>
      <c r="H15042">
        <v>1815.16602594862</v>
      </c>
      <c r="I15042">
        <v>1923.9616355190301</v>
      </c>
    </row>
    <row r="15043" spans="1:9" x14ac:dyDescent="0.25">
      <c r="A15043" t="s">
        <v>99</v>
      </c>
      <c r="B15043">
        <v>2007</v>
      </c>
      <c r="C15043">
        <v>5</v>
      </c>
      <c r="D15043">
        <v>2426.41242037948</v>
      </c>
      <c r="E15043">
        <v>5722.1081276054401</v>
      </c>
      <c r="F15043">
        <v>31.112741286097499</v>
      </c>
      <c r="G15043">
        <v>18.343187988338201</v>
      </c>
      <c r="H15043">
        <v>1323.5637311883399</v>
      </c>
      <c r="I15043">
        <v>1972.74669682377</v>
      </c>
    </row>
    <row r="15044" spans="1:9" x14ac:dyDescent="0.25">
      <c r="A15044" t="s">
        <v>99</v>
      </c>
      <c r="B15044">
        <v>2007</v>
      </c>
      <c r="C15044">
        <v>6</v>
      </c>
      <c r="D15044">
        <v>2501.0577248368099</v>
      </c>
      <c r="E15044">
        <v>5693.9526660958099</v>
      </c>
      <c r="F15044">
        <v>44.419427688971503</v>
      </c>
      <c r="G15044">
        <v>25.538720196517399</v>
      </c>
      <c r="H15044">
        <v>577.27619650841598</v>
      </c>
      <c r="I15044">
        <v>2062.0170883675401</v>
      </c>
    </row>
    <row r="15045" spans="1:9" x14ac:dyDescent="0.25">
      <c r="A15045" t="s">
        <v>99</v>
      </c>
      <c r="B15045">
        <v>2007</v>
      </c>
      <c r="C15045">
        <v>7</v>
      </c>
      <c r="D15045">
        <v>2615.9913058040902</v>
      </c>
      <c r="E15045">
        <v>4647.5180095632904</v>
      </c>
      <c r="F15045">
        <v>20.8086326579466</v>
      </c>
      <c r="G15045">
        <v>12.4324184879722</v>
      </c>
      <c r="H15045">
        <v>19.789290232485499</v>
      </c>
      <c r="I15045">
        <v>1554.52146279268</v>
      </c>
    </row>
    <row r="15046" spans="1:9" x14ac:dyDescent="0.25">
      <c r="A15046" t="s">
        <v>99</v>
      </c>
      <c r="B15046">
        <v>2007</v>
      </c>
      <c r="C15046">
        <v>8</v>
      </c>
      <c r="D15046">
        <v>1893.26776809939</v>
      </c>
      <c r="E15046">
        <v>4372.5625357520303</v>
      </c>
      <c r="F15046">
        <v>22.885497666873299</v>
      </c>
      <c r="G15046">
        <v>13.556307244188</v>
      </c>
      <c r="H15046">
        <v>291.925940831128</v>
      </c>
      <c r="I15046">
        <v>977.80262166220496</v>
      </c>
    </row>
    <row r="15047" spans="1:9" x14ac:dyDescent="0.25">
      <c r="A15047" t="s">
        <v>99</v>
      </c>
      <c r="B15047">
        <v>2007</v>
      </c>
      <c r="C15047">
        <v>9</v>
      </c>
      <c r="D15047">
        <v>1185.0253380879101</v>
      </c>
      <c r="E15047">
        <v>4635.1189305172002</v>
      </c>
      <c r="F15047">
        <v>27.369284422467999</v>
      </c>
      <c r="G15047">
        <v>15.9970662889076</v>
      </c>
      <c r="H15047">
        <v>622.73191864370199</v>
      </c>
      <c r="I15047">
        <v>689.41813763688401</v>
      </c>
    </row>
    <row r="15048" spans="1:9" x14ac:dyDescent="0.25">
      <c r="A15048" t="s">
        <v>99</v>
      </c>
      <c r="B15048">
        <v>2007</v>
      </c>
      <c r="C15048">
        <v>10</v>
      </c>
      <c r="D15048">
        <v>881.77721367244806</v>
      </c>
      <c r="E15048">
        <v>5503.7232168221999</v>
      </c>
      <c r="F15048">
        <v>197.86056850179099</v>
      </c>
      <c r="G15048">
        <v>106.073234666156</v>
      </c>
      <c r="H15048">
        <v>1702.53906939688</v>
      </c>
      <c r="I15048">
        <v>653.91160660925595</v>
      </c>
    </row>
    <row r="15049" spans="1:9" x14ac:dyDescent="0.25">
      <c r="A15049" t="s">
        <v>99</v>
      </c>
      <c r="B15049">
        <v>2007</v>
      </c>
      <c r="C15049">
        <v>11</v>
      </c>
      <c r="D15049">
        <v>730.58559226289503</v>
      </c>
      <c r="E15049">
        <v>6453.8535098132397</v>
      </c>
      <c r="F15049">
        <v>968.64482066993696</v>
      </c>
      <c r="G15049">
        <v>534.62308139846903</v>
      </c>
      <c r="H15049">
        <v>1922.04232143482</v>
      </c>
      <c r="I15049">
        <v>647.521186839488</v>
      </c>
    </row>
    <row r="15050" spans="1:9" x14ac:dyDescent="0.25">
      <c r="A15050" t="s">
        <v>99</v>
      </c>
      <c r="B15050">
        <v>2007</v>
      </c>
      <c r="C15050">
        <v>12</v>
      </c>
      <c r="D15050">
        <v>835.45435165168396</v>
      </c>
      <c r="E15050">
        <v>6567.3201781135604</v>
      </c>
      <c r="F15050">
        <v>596.43920878551501</v>
      </c>
      <c r="G15050">
        <v>328.87849007427002</v>
      </c>
      <c r="H15050">
        <v>1001.54671973438</v>
      </c>
      <c r="I15050">
        <v>688.86881602988899</v>
      </c>
    </row>
    <row r="15051" spans="1:9" x14ac:dyDescent="0.25">
      <c r="A15051" t="s">
        <v>99</v>
      </c>
      <c r="B15051">
        <v>2008</v>
      </c>
      <c r="C15051">
        <v>1</v>
      </c>
      <c r="D15051">
        <v>1150.6527558478799</v>
      </c>
      <c r="E15051">
        <v>6532.6623780361997</v>
      </c>
      <c r="F15051">
        <v>463.927632656784</v>
      </c>
      <c r="G15051">
        <v>254.14960581037201</v>
      </c>
      <c r="H15051">
        <v>785.09777586507005</v>
      </c>
      <c r="I15051">
        <v>810.71881364774902</v>
      </c>
    </row>
    <row r="15052" spans="1:9" x14ac:dyDescent="0.25">
      <c r="A15052" t="s">
        <v>99</v>
      </c>
      <c r="B15052">
        <v>2008</v>
      </c>
      <c r="C15052">
        <v>2</v>
      </c>
      <c r="D15052">
        <v>1584.1399314841301</v>
      </c>
      <c r="E15052">
        <v>6384.6838576808104</v>
      </c>
      <c r="F15052">
        <v>122.957573468372</v>
      </c>
      <c r="G15052">
        <v>67.831742604320297</v>
      </c>
      <c r="H15052">
        <v>269.37355088248302</v>
      </c>
      <c r="I15052">
        <v>1054.28457055173</v>
      </c>
    </row>
    <row r="15053" spans="1:9" x14ac:dyDescent="0.25">
      <c r="A15053" t="s">
        <v>99</v>
      </c>
      <c r="B15053">
        <v>2008</v>
      </c>
      <c r="C15053">
        <v>3</v>
      </c>
      <c r="D15053">
        <v>1921.3463092710299</v>
      </c>
      <c r="E15053">
        <v>6245.3852516126999</v>
      </c>
      <c r="F15053">
        <v>295.98336979027198</v>
      </c>
      <c r="G15053">
        <v>163.216372576391</v>
      </c>
      <c r="H15053">
        <v>1184.46525104022</v>
      </c>
      <c r="I15053">
        <v>1370.7321069862201</v>
      </c>
    </row>
    <row r="15054" spans="1:9" x14ac:dyDescent="0.25">
      <c r="A15054" t="s">
        <v>99</v>
      </c>
      <c r="B15054">
        <v>2008</v>
      </c>
      <c r="C15054">
        <v>4</v>
      </c>
      <c r="D15054">
        <v>2061.0393136745602</v>
      </c>
      <c r="E15054">
        <v>6248.1777761600497</v>
      </c>
      <c r="F15054">
        <v>185.47614912753701</v>
      </c>
      <c r="G15054">
        <v>107.14610293191301</v>
      </c>
      <c r="H15054">
        <v>1126.516798829</v>
      </c>
      <c r="I15054">
        <v>1700.0057199083701</v>
      </c>
    </row>
    <row r="15055" spans="1:9" x14ac:dyDescent="0.25">
      <c r="A15055" t="s">
        <v>99</v>
      </c>
      <c r="B15055">
        <v>2008</v>
      </c>
      <c r="C15055">
        <v>5</v>
      </c>
      <c r="D15055">
        <v>2587.8948829365499</v>
      </c>
      <c r="E15055">
        <v>5783.45625325737</v>
      </c>
      <c r="F15055">
        <v>45.246097553743397</v>
      </c>
      <c r="G15055">
        <v>25.110639325808599</v>
      </c>
      <c r="H15055">
        <v>828.81006967528504</v>
      </c>
      <c r="I15055">
        <v>2152.8708609444898</v>
      </c>
    </row>
    <row r="15056" spans="1:9" x14ac:dyDescent="0.25">
      <c r="A15056" t="s">
        <v>99</v>
      </c>
      <c r="B15056">
        <v>2008</v>
      </c>
      <c r="C15056">
        <v>6</v>
      </c>
      <c r="D15056">
        <v>2528.0590003309499</v>
      </c>
      <c r="E15056">
        <v>4996.3879238283498</v>
      </c>
      <c r="F15056">
        <v>19.071886707048701</v>
      </c>
      <c r="G15056">
        <v>11.451435950244701</v>
      </c>
      <c r="H15056">
        <v>276.8334362347</v>
      </c>
      <c r="I15056">
        <v>1754.9945509694201</v>
      </c>
    </row>
    <row r="15057" spans="1:9" x14ac:dyDescent="0.25">
      <c r="A15057" t="s">
        <v>99</v>
      </c>
      <c r="B15057">
        <v>2008</v>
      </c>
      <c r="C15057">
        <v>7</v>
      </c>
      <c r="D15057">
        <v>2342.2530118848399</v>
      </c>
      <c r="E15057">
        <v>4441.1157248675599</v>
      </c>
      <c r="F15057">
        <v>20.435156580240701</v>
      </c>
      <c r="G15057">
        <v>12.20672090597</v>
      </c>
      <c r="H15057">
        <v>662.30688040695804</v>
      </c>
      <c r="I15057">
        <v>1284.7368970385601</v>
      </c>
    </row>
    <row r="15058" spans="1:9" x14ac:dyDescent="0.25">
      <c r="A15058" t="s">
        <v>99</v>
      </c>
      <c r="B15058">
        <v>2008</v>
      </c>
      <c r="C15058">
        <v>8</v>
      </c>
      <c r="D15058">
        <v>1947.00166422555</v>
      </c>
      <c r="E15058">
        <v>4420.2739434094201</v>
      </c>
      <c r="F15058">
        <v>23.466095534466799</v>
      </c>
      <c r="G15058">
        <v>13.8685763454808</v>
      </c>
      <c r="H15058">
        <v>32.655926976312998</v>
      </c>
      <c r="I15058">
        <v>1031.03535751206</v>
      </c>
    </row>
    <row r="15059" spans="1:9" x14ac:dyDescent="0.25">
      <c r="A15059" t="s">
        <v>99</v>
      </c>
      <c r="B15059">
        <v>2008</v>
      </c>
      <c r="C15059">
        <v>9</v>
      </c>
      <c r="D15059">
        <v>1164.49340114849</v>
      </c>
      <c r="E15059">
        <v>4826.8335589701901</v>
      </c>
      <c r="F15059">
        <v>26.506821036227102</v>
      </c>
      <c r="G15059">
        <v>15.650575610356301</v>
      </c>
      <c r="H15059">
        <v>1371.2184977273</v>
      </c>
      <c r="I15059">
        <v>668.20280504244795</v>
      </c>
    </row>
    <row r="15060" spans="1:9" x14ac:dyDescent="0.25">
      <c r="A15060" t="s">
        <v>99</v>
      </c>
      <c r="B15060">
        <v>2008</v>
      </c>
      <c r="C15060">
        <v>10</v>
      </c>
      <c r="D15060">
        <v>1021.49441085914</v>
      </c>
      <c r="E15060">
        <v>5891.5138716273505</v>
      </c>
      <c r="F15060">
        <v>102.06065325247801</v>
      </c>
      <c r="G15060">
        <v>55.449294724741499</v>
      </c>
      <c r="H15060">
        <v>533.76813628699301</v>
      </c>
      <c r="I15060">
        <v>832.66347061710803</v>
      </c>
    </row>
    <row r="15061" spans="1:9" x14ac:dyDescent="0.25">
      <c r="A15061" t="s">
        <v>99</v>
      </c>
      <c r="B15061">
        <v>2008</v>
      </c>
      <c r="C15061">
        <v>11</v>
      </c>
      <c r="D15061">
        <v>845.37244139439099</v>
      </c>
      <c r="E15061">
        <v>6091.5215377697796</v>
      </c>
      <c r="F15061">
        <v>361.46538054794502</v>
      </c>
      <c r="G15061">
        <v>190.801439020374</v>
      </c>
      <c r="H15061">
        <v>996.329413062311</v>
      </c>
      <c r="I15061">
        <v>696.06609465666395</v>
      </c>
    </row>
    <row r="15062" spans="1:9" x14ac:dyDescent="0.25">
      <c r="A15062" t="s">
        <v>99</v>
      </c>
      <c r="B15062">
        <v>2008</v>
      </c>
      <c r="C15062">
        <v>12</v>
      </c>
      <c r="D15062">
        <v>855.19825536514304</v>
      </c>
      <c r="E15062">
        <v>6454.3148034993001</v>
      </c>
      <c r="F15062">
        <v>1113.5449721697701</v>
      </c>
      <c r="G15062">
        <v>607.36170530489301</v>
      </c>
      <c r="H15062">
        <v>2281.87843329211</v>
      </c>
      <c r="I15062">
        <v>691.27982050806099</v>
      </c>
    </row>
    <row r="15063" spans="1:9" x14ac:dyDescent="0.25">
      <c r="A15063" t="s">
        <v>99</v>
      </c>
      <c r="B15063">
        <v>2009</v>
      </c>
      <c r="C15063">
        <v>1</v>
      </c>
      <c r="D15063">
        <v>1006.63919412878</v>
      </c>
      <c r="E15063">
        <v>6554.7782436012303</v>
      </c>
      <c r="F15063">
        <v>1520.0426414424901</v>
      </c>
      <c r="G15063">
        <v>845.448340121868</v>
      </c>
      <c r="H15063">
        <v>2794.79486339511</v>
      </c>
      <c r="I15063">
        <v>723.63316754522305</v>
      </c>
    </row>
    <row r="15064" spans="1:9" x14ac:dyDescent="0.25">
      <c r="A15064" t="s">
        <v>99</v>
      </c>
      <c r="B15064">
        <v>2009</v>
      </c>
      <c r="C15064">
        <v>2</v>
      </c>
      <c r="D15064">
        <v>1171.55497978059</v>
      </c>
      <c r="E15064">
        <v>6552.7138268873496</v>
      </c>
      <c r="F15064">
        <v>346.56043319697602</v>
      </c>
      <c r="G15064">
        <v>193.06292568242</v>
      </c>
      <c r="H15064">
        <v>650.55220554400205</v>
      </c>
      <c r="I15064">
        <v>821.12214881759996</v>
      </c>
    </row>
    <row r="15065" spans="1:9" x14ac:dyDescent="0.25">
      <c r="A15065" t="s">
        <v>99</v>
      </c>
      <c r="B15065">
        <v>2009</v>
      </c>
      <c r="C15065">
        <v>3</v>
      </c>
      <c r="D15065">
        <v>1680.1731794704001</v>
      </c>
      <c r="E15065">
        <v>6507.6432756787099</v>
      </c>
      <c r="F15065">
        <v>688.14830873997505</v>
      </c>
      <c r="G15065">
        <v>382.02921421364402</v>
      </c>
      <c r="H15065">
        <v>1706.3093319704301</v>
      </c>
      <c r="I15065">
        <v>1271.0338082900901</v>
      </c>
    </row>
    <row r="15066" spans="1:9" x14ac:dyDescent="0.25">
      <c r="A15066" t="s">
        <v>99</v>
      </c>
      <c r="B15066">
        <v>2009</v>
      </c>
      <c r="C15066">
        <v>4</v>
      </c>
      <c r="D15066">
        <v>2130.9692289728</v>
      </c>
      <c r="E15066">
        <v>6206.9868269142898</v>
      </c>
      <c r="F15066">
        <v>98.087212677051397</v>
      </c>
      <c r="G15066">
        <v>54.200268609115497</v>
      </c>
      <c r="H15066">
        <v>1072.7212984294599</v>
      </c>
      <c r="I15066">
        <v>1738.14246325982</v>
      </c>
    </row>
    <row r="15067" spans="1:9" x14ac:dyDescent="0.25">
      <c r="A15067" t="s">
        <v>99</v>
      </c>
      <c r="B15067">
        <v>2009</v>
      </c>
      <c r="C15067">
        <v>5</v>
      </c>
      <c r="D15067">
        <v>2606.2521566831501</v>
      </c>
      <c r="E15067">
        <v>5721.90720410019</v>
      </c>
      <c r="F15067">
        <v>59.863108843353402</v>
      </c>
      <c r="G15067">
        <v>32.714314563771801</v>
      </c>
      <c r="H15067">
        <v>570.61632934150396</v>
      </c>
      <c r="I15067">
        <v>2128.0905357900601</v>
      </c>
    </row>
    <row r="15068" spans="1:9" x14ac:dyDescent="0.25">
      <c r="A15068" t="s">
        <v>99</v>
      </c>
      <c r="B15068">
        <v>2009</v>
      </c>
      <c r="C15068">
        <v>6</v>
      </c>
      <c r="D15068">
        <v>2388.3820289130899</v>
      </c>
      <c r="E15068">
        <v>5179.7128038845003</v>
      </c>
      <c r="F15068">
        <v>27.866369699867398</v>
      </c>
      <c r="G15068">
        <v>15.991088255368</v>
      </c>
      <c r="H15068">
        <v>1281.4577520273201</v>
      </c>
      <c r="I15068">
        <v>1739.2689552858401</v>
      </c>
    </row>
    <row r="15069" spans="1:9" x14ac:dyDescent="0.25">
      <c r="A15069" t="s">
        <v>99</v>
      </c>
      <c r="B15069">
        <v>2009</v>
      </c>
      <c r="C15069">
        <v>7</v>
      </c>
      <c r="D15069">
        <v>2317.3822748839798</v>
      </c>
      <c r="E15069">
        <v>5250.4675328437097</v>
      </c>
      <c r="F15069">
        <v>24.149367423985598</v>
      </c>
      <c r="G15069">
        <v>14.2465224033611</v>
      </c>
      <c r="H15069">
        <v>226.79437179182</v>
      </c>
      <c r="I15069">
        <v>1655.60850573116</v>
      </c>
    </row>
    <row r="15070" spans="1:9" x14ac:dyDescent="0.25">
      <c r="A15070" t="s">
        <v>99</v>
      </c>
      <c r="B15070">
        <v>2009</v>
      </c>
      <c r="C15070">
        <v>8</v>
      </c>
      <c r="D15070">
        <v>1782.20806431298</v>
      </c>
      <c r="E15070">
        <v>4917.0895480816598</v>
      </c>
      <c r="F15070">
        <v>24.247332535603601</v>
      </c>
      <c r="G15070">
        <v>14.325894945466199</v>
      </c>
      <c r="H15070">
        <v>422.14427762412902</v>
      </c>
      <c r="I15070">
        <v>1109.0654471406201</v>
      </c>
    </row>
    <row r="15071" spans="1:9" x14ac:dyDescent="0.25">
      <c r="A15071" t="s">
        <v>99</v>
      </c>
      <c r="B15071">
        <v>2009</v>
      </c>
      <c r="C15071">
        <v>9</v>
      </c>
      <c r="D15071">
        <v>1145.61882513506</v>
      </c>
      <c r="E15071">
        <v>5075.1699279656996</v>
      </c>
      <c r="F15071">
        <v>32.076513991770803</v>
      </c>
      <c r="G15071">
        <v>18.699680816116398</v>
      </c>
      <c r="H15071">
        <v>442.48027649157098</v>
      </c>
      <c r="I15071">
        <v>755.87746622425504</v>
      </c>
    </row>
    <row r="15072" spans="1:9" x14ac:dyDescent="0.25">
      <c r="A15072" t="s">
        <v>99</v>
      </c>
      <c r="B15072">
        <v>2009</v>
      </c>
      <c r="C15072">
        <v>10</v>
      </c>
      <c r="D15072">
        <v>908.25786334496104</v>
      </c>
      <c r="E15072">
        <v>6023.1789477316297</v>
      </c>
      <c r="F15072">
        <v>356.706805176285</v>
      </c>
      <c r="G15072">
        <v>186.52264230422699</v>
      </c>
      <c r="H15072">
        <v>1698.0023569945599</v>
      </c>
      <c r="I15072">
        <v>749.15436048464005</v>
      </c>
    </row>
    <row r="15073" spans="1:9" x14ac:dyDescent="0.25">
      <c r="A15073" t="s">
        <v>99</v>
      </c>
      <c r="B15073">
        <v>2009</v>
      </c>
      <c r="C15073">
        <v>11</v>
      </c>
      <c r="D15073">
        <v>959.78965474034999</v>
      </c>
      <c r="E15073">
        <v>6416.2779982055599</v>
      </c>
      <c r="F15073">
        <v>614.89252065685901</v>
      </c>
      <c r="G15073">
        <v>333.047753154708</v>
      </c>
      <c r="H15073">
        <v>1336.9951552836901</v>
      </c>
      <c r="I15073">
        <v>823.59966704294402</v>
      </c>
    </row>
    <row r="15074" spans="1:9" x14ac:dyDescent="0.25">
      <c r="A15074" t="s">
        <v>99</v>
      </c>
      <c r="B15074">
        <v>2009</v>
      </c>
      <c r="C15074">
        <v>12</v>
      </c>
      <c r="D15074">
        <v>889.66365368426398</v>
      </c>
      <c r="E15074">
        <v>6537.33256123718</v>
      </c>
      <c r="F15074">
        <v>934.03512450717903</v>
      </c>
      <c r="G15074">
        <v>519.25583264210104</v>
      </c>
      <c r="H15074">
        <v>1792.1575121246101</v>
      </c>
      <c r="I15074">
        <v>725.557744034851</v>
      </c>
    </row>
    <row r="15075" spans="1:9" x14ac:dyDescent="0.25">
      <c r="A15075" t="s">
        <v>99</v>
      </c>
      <c r="B15075">
        <v>2010</v>
      </c>
      <c r="C15075">
        <v>1</v>
      </c>
      <c r="D15075">
        <v>948.05611275716001</v>
      </c>
      <c r="E15075">
        <v>6569.7758354772996</v>
      </c>
      <c r="F15075">
        <v>609.91489811768599</v>
      </c>
      <c r="G15075">
        <v>335.67701369295401</v>
      </c>
      <c r="H15075">
        <v>1038.2038718689601</v>
      </c>
      <c r="I15075">
        <v>690.57249066563804</v>
      </c>
    </row>
    <row r="15076" spans="1:9" x14ac:dyDescent="0.25">
      <c r="A15076" t="s">
        <v>99</v>
      </c>
      <c r="B15076">
        <v>2010</v>
      </c>
      <c r="C15076">
        <v>2</v>
      </c>
      <c r="D15076">
        <v>1245.5033977442999</v>
      </c>
      <c r="E15076">
        <v>6574.7881526299998</v>
      </c>
      <c r="F15076">
        <v>1092.37699430624</v>
      </c>
      <c r="G15076">
        <v>607.801148010823</v>
      </c>
      <c r="H15076">
        <v>2167.1723752389498</v>
      </c>
      <c r="I15076">
        <v>870.87712366108894</v>
      </c>
    </row>
    <row r="15077" spans="1:9" x14ac:dyDescent="0.25">
      <c r="A15077" t="s">
        <v>99</v>
      </c>
      <c r="B15077">
        <v>2010</v>
      </c>
      <c r="C15077">
        <v>3</v>
      </c>
      <c r="D15077">
        <v>1815.10680805225</v>
      </c>
      <c r="E15077">
        <v>6411.2410859617603</v>
      </c>
      <c r="F15077">
        <v>619.37642563327802</v>
      </c>
      <c r="G15077">
        <v>340.320276147767</v>
      </c>
      <c r="H15077">
        <v>1344.6497965674801</v>
      </c>
      <c r="I15077">
        <v>1347.24598567678</v>
      </c>
    </row>
    <row r="15078" spans="1:9" x14ac:dyDescent="0.25">
      <c r="A15078" t="s">
        <v>99</v>
      </c>
      <c r="B15078">
        <v>2010</v>
      </c>
      <c r="C15078">
        <v>4</v>
      </c>
      <c r="D15078">
        <v>2166.2165747890799</v>
      </c>
      <c r="E15078">
        <v>6139.64215836937</v>
      </c>
      <c r="F15078">
        <v>189.93677470097799</v>
      </c>
      <c r="G15078">
        <v>105.35705688021299</v>
      </c>
      <c r="H15078">
        <v>1195.8814316227199</v>
      </c>
      <c r="I15078">
        <v>1745.1324488226801</v>
      </c>
    </row>
    <row r="15079" spans="1:9" x14ac:dyDescent="0.25">
      <c r="A15079" t="s">
        <v>99</v>
      </c>
      <c r="B15079">
        <v>2010</v>
      </c>
      <c r="C15079">
        <v>5</v>
      </c>
      <c r="D15079">
        <v>2497.3234130347601</v>
      </c>
      <c r="E15079">
        <v>5772.0360055947904</v>
      </c>
      <c r="F15079">
        <v>42.693656148677697</v>
      </c>
      <c r="G15079">
        <v>23.484039367508601</v>
      </c>
      <c r="H15079">
        <v>1167.36482001934</v>
      </c>
      <c r="I15079">
        <v>2071.6823288395799</v>
      </c>
    </row>
    <row r="15080" spans="1:9" x14ac:dyDescent="0.25">
      <c r="A15080" t="s">
        <v>99</v>
      </c>
      <c r="B15080">
        <v>2010</v>
      </c>
      <c r="C15080">
        <v>6</v>
      </c>
      <c r="D15080">
        <v>2375.02732845726</v>
      </c>
      <c r="E15080">
        <v>5509.4050175593602</v>
      </c>
      <c r="F15080">
        <v>18.413276527401798</v>
      </c>
      <c r="G15080">
        <v>11.0774202775043</v>
      </c>
      <c r="H15080">
        <v>1051.77941926573</v>
      </c>
      <c r="I15080">
        <v>1895.8960841635701</v>
      </c>
    </row>
    <row r="15081" spans="1:9" x14ac:dyDescent="0.25">
      <c r="A15081" t="s">
        <v>99</v>
      </c>
      <c r="B15081">
        <v>2010</v>
      </c>
      <c r="C15081">
        <v>7</v>
      </c>
      <c r="D15081">
        <v>2235.5565443906298</v>
      </c>
      <c r="E15081">
        <v>5156.8553544167398</v>
      </c>
      <c r="F15081">
        <v>20.635061251075001</v>
      </c>
      <c r="G15081">
        <v>12.3067074358633</v>
      </c>
      <c r="H15081">
        <v>324.97658874890999</v>
      </c>
      <c r="I15081">
        <v>1582.80760850366</v>
      </c>
    </row>
    <row r="15082" spans="1:9" x14ac:dyDescent="0.25">
      <c r="A15082" t="s">
        <v>99</v>
      </c>
      <c r="B15082">
        <v>2010</v>
      </c>
      <c r="C15082">
        <v>8</v>
      </c>
      <c r="D15082">
        <v>1992.3669875641399</v>
      </c>
      <c r="E15082">
        <v>4788.1918168123602</v>
      </c>
      <c r="F15082">
        <v>21.418344149254299</v>
      </c>
      <c r="G15082">
        <v>12.734253094600099</v>
      </c>
      <c r="H15082">
        <v>52.194546597787202</v>
      </c>
      <c r="I15082">
        <v>1203.34043000117</v>
      </c>
    </row>
    <row r="15083" spans="1:9" x14ac:dyDescent="0.25">
      <c r="A15083" t="s">
        <v>99</v>
      </c>
      <c r="B15083">
        <v>2010</v>
      </c>
      <c r="C15083">
        <v>9</v>
      </c>
      <c r="D15083">
        <v>1172.74918245613</v>
      </c>
      <c r="E15083">
        <v>5091.0694893891896</v>
      </c>
      <c r="F15083">
        <v>54.713358877826401</v>
      </c>
      <c r="G15083">
        <v>30.077232268243701</v>
      </c>
      <c r="H15083">
        <v>1326.8887500866799</v>
      </c>
      <c r="I15083">
        <v>760.58121552658201</v>
      </c>
    </row>
    <row r="15084" spans="1:9" x14ac:dyDescent="0.25">
      <c r="A15084" t="s">
        <v>99</v>
      </c>
      <c r="B15084">
        <v>2010</v>
      </c>
      <c r="C15084">
        <v>10</v>
      </c>
      <c r="D15084">
        <v>768.39450610488996</v>
      </c>
      <c r="E15084">
        <v>6306.0995631153901</v>
      </c>
      <c r="F15084">
        <v>1538.0759852220001</v>
      </c>
      <c r="G15084">
        <v>841.66024333567998</v>
      </c>
      <c r="H15084">
        <v>3378.0590342984401</v>
      </c>
      <c r="I15084">
        <v>685.46370364789004</v>
      </c>
    </row>
    <row r="15085" spans="1:9" x14ac:dyDescent="0.25">
      <c r="A15085" t="s">
        <v>99</v>
      </c>
      <c r="B15085">
        <v>2010</v>
      </c>
      <c r="C15085">
        <v>11</v>
      </c>
      <c r="D15085">
        <v>969.48730462756305</v>
      </c>
      <c r="E15085">
        <v>6422.46556770386</v>
      </c>
      <c r="F15085">
        <v>725.95774966319095</v>
      </c>
      <c r="G15085">
        <v>391.34972314500601</v>
      </c>
      <c r="H15085">
        <v>1591.3891503588</v>
      </c>
      <c r="I15085">
        <v>836.42656550846903</v>
      </c>
    </row>
    <row r="15086" spans="1:9" x14ac:dyDescent="0.25">
      <c r="A15086" t="s">
        <v>99</v>
      </c>
      <c r="B15086">
        <v>2010</v>
      </c>
      <c r="C15086">
        <v>12</v>
      </c>
      <c r="D15086">
        <v>916.20820308160603</v>
      </c>
      <c r="E15086">
        <v>6558.5358295027099</v>
      </c>
      <c r="F15086">
        <v>466.20983182650599</v>
      </c>
      <c r="G15086">
        <v>263.62778684878901</v>
      </c>
      <c r="H15086">
        <v>970.40388300952895</v>
      </c>
      <c r="I15086">
        <v>750.07863746238502</v>
      </c>
    </row>
    <row r="15087" spans="1:9" x14ac:dyDescent="0.25">
      <c r="A15087" t="s">
        <v>99</v>
      </c>
      <c r="B15087">
        <v>2011</v>
      </c>
      <c r="C15087">
        <v>1</v>
      </c>
      <c r="D15087">
        <v>1167.39380579525</v>
      </c>
      <c r="E15087">
        <v>6523.0019379539499</v>
      </c>
      <c r="F15087">
        <v>798.60768974161203</v>
      </c>
      <c r="G15087">
        <v>442.364848385107</v>
      </c>
      <c r="H15087">
        <v>1452.1849725295899</v>
      </c>
      <c r="I15087">
        <v>823.34552769399602</v>
      </c>
    </row>
    <row r="15088" spans="1:9" x14ac:dyDescent="0.25">
      <c r="A15088" t="s">
        <v>99</v>
      </c>
      <c r="B15088">
        <v>2011</v>
      </c>
      <c r="C15088">
        <v>2</v>
      </c>
      <c r="D15088">
        <v>1406.7318148505601</v>
      </c>
      <c r="E15088">
        <v>6405.4189333590703</v>
      </c>
      <c r="F15088">
        <v>452.13121262307101</v>
      </c>
      <c r="G15088">
        <v>247.54365693515899</v>
      </c>
      <c r="H15088">
        <v>1155.86056720175</v>
      </c>
      <c r="I15088">
        <v>935.63563031583999</v>
      </c>
    </row>
    <row r="15089" spans="1:9" x14ac:dyDescent="0.25">
      <c r="A15089" t="s">
        <v>99</v>
      </c>
      <c r="B15089">
        <v>2011</v>
      </c>
      <c r="C15089">
        <v>3</v>
      </c>
      <c r="D15089">
        <v>1802.52348256544</v>
      </c>
      <c r="E15089">
        <v>6470.2087617692596</v>
      </c>
      <c r="F15089">
        <v>321.68242142721499</v>
      </c>
      <c r="G15089">
        <v>176.367891724771</v>
      </c>
      <c r="H15089">
        <v>1018.49556588203</v>
      </c>
      <c r="I15089">
        <v>1341.8491503949299</v>
      </c>
    </row>
    <row r="15090" spans="1:9" x14ac:dyDescent="0.25">
      <c r="A15090" t="s">
        <v>99</v>
      </c>
      <c r="B15090">
        <v>2011</v>
      </c>
      <c r="C15090">
        <v>4</v>
      </c>
      <c r="D15090">
        <v>2099.99862407726</v>
      </c>
      <c r="E15090">
        <v>6133.13895927063</v>
      </c>
      <c r="F15090">
        <v>42.132566441765697</v>
      </c>
      <c r="G15090">
        <v>23.929718806218201</v>
      </c>
      <c r="H15090">
        <v>753.69966299910504</v>
      </c>
      <c r="I15090">
        <v>1684.4196519049899</v>
      </c>
    </row>
    <row r="15091" spans="1:9" x14ac:dyDescent="0.25">
      <c r="A15091" t="s">
        <v>99</v>
      </c>
      <c r="B15091">
        <v>2011</v>
      </c>
      <c r="C15091">
        <v>5</v>
      </c>
      <c r="D15091">
        <v>2328.7571038769302</v>
      </c>
      <c r="E15091">
        <v>6145.9362563422401</v>
      </c>
      <c r="F15091">
        <v>171.648889939307</v>
      </c>
      <c r="G15091">
        <v>93.890842591755899</v>
      </c>
      <c r="H15091">
        <v>1273.9727696227101</v>
      </c>
      <c r="I15091">
        <v>2073.8593182736299</v>
      </c>
    </row>
    <row r="15092" spans="1:9" x14ac:dyDescent="0.25">
      <c r="A15092" t="s">
        <v>99</v>
      </c>
      <c r="B15092">
        <v>2011</v>
      </c>
      <c r="C15092">
        <v>6</v>
      </c>
      <c r="D15092">
        <v>2335.3866287457899</v>
      </c>
      <c r="E15092">
        <v>5324.0016446784202</v>
      </c>
      <c r="F15092">
        <v>20.3156676731396</v>
      </c>
      <c r="G15092">
        <v>12.1372166836878</v>
      </c>
      <c r="H15092">
        <v>532.54410979561897</v>
      </c>
      <c r="I15092">
        <v>1782.12773124766</v>
      </c>
    </row>
    <row r="15093" spans="1:9" x14ac:dyDescent="0.25">
      <c r="A15093" t="s">
        <v>99</v>
      </c>
      <c r="B15093">
        <v>2011</v>
      </c>
      <c r="C15093">
        <v>7</v>
      </c>
      <c r="D15093">
        <v>2288.09541915616</v>
      </c>
      <c r="E15093">
        <v>4802.6075753145597</v>
      </c>
      <c r="F15093">
        <v>20.546573972980699</v>
      </c>
      <c r="G15093">
        <v>12.272687690891299</v>
      </c>
      <c r="H15093">
        <v>156.54039898211701</v>
      </c>
      <c r="I15093">
        <v>1445.8999616444801</v>
      </c>
    </row>
    <row r="15094" spans="1:9" x14ac:dyDescent="0.25">
      <c r="A15094" t="s">
        <v>99</v>
      </c>
      <c r="B15094">
        <v>2011</v>
      </c>
      <c r="C15094">
        <v>8</v>
      </c>
      <c r="D15094">
        <v>1942.7413804606099</v>
      </c>
      <c r="E15094">
        <v>4493.7424288401799</v>
      </c>
      <c r="F15094">
        <v>20.2184257690135</v>
      </c>
      <c r="G15094">
        <v>12.065106495529299</v>
      </c>
      <c r="H15094">
        <v>138.89688067235301</v>
      </c>
      <c r="I15094">
        <v>1048.1224651252501</v>
      </c>
    </row>
    <row r="15095" spans="1:9" x14ac:dyDescent="0.25">
      <c r="A15095" t="s">
        <v>99</v>
      </c>
      <c r="B15095">
        <v>2011</v>
      </c>
      <c r="C15095">
        <v>9</v>
      </c>
      <c r="D15095">
        <v>1439.41698373488</v>
      </c>
      <c r="E15095">
        <v>4714.7350324081399</v>
      </c>
      <c r="F15095">
        <v>26.497506387848301</v>
      </c>
      <c r="G15095">
        <v>15.6179675966627</v>
      </c>
      <c r="H15095">
        <v>973.49633155108404</v>
      </c>
      <c r="I15095">
        <v>822.57702822259898</v>
      </c>
    </row>
    <row r="15096" spans="1:9" x14ac:dyDescent="0.25">
      <c r="A15096" t="s">
        <v>99</v>
      </c>
      <c r="B15096">
        <v>2011</v>
      </c>
      <c r="C15096">
        <v>10</v>
      </c>
      <c r="D15096">
        <v>950.698939037944</v>
      </c>
      <c r="E15096">
        <v>5860.1500652815203</v>
      </c>
      <c r="F15096">
        <v>117.584493268974</v>
      </c>
      <c r="G15096">
        <v>64.367704168977696</v>
      </c>
      <c r="H15096">
        <v>1201.08796203624</v>
      </c>
      <c r="I15096">
        <v>758.25320848139199</v>
      </c>
    </row>
    <row r="15097" spans="1:9" x14ac:dyDescent="0.25">
      <c r="A15097" t="s">
        <v>99</v>
      </c>
      <c r="B15097">
        <v>2011</v>
      </c>
      <c r="C15097">
        <v>11</v>
      </c>
      <c r="D15097">
        <v>929.49953246527605</v>
      </c>
      <c r="E15097">
        <v>6225.8437172732602</v>
      </c>
      <c r="F15097">
        <v>131.110514735132</v>
      </c>
      <c r="G15097">
        <v>70.917540065478093</v>
      </c>
      <c r="H15097">
        <v>311.12234477491802</v>
      </c>
      <c r="I15097">
        <v>776.48139034423104</v>
      </c>
    </row>
    <row r="15098" spans="1:9" x14ac:dyDescent="0.25">
      <c r="A15098" t="s">
        <v>99</v>
      </c>
      <c r="B15098">
        <v>2011</v>
      </c>
      <c r="C15098">
        <v>12</v>
      </c>
      <c r="D15098">
        <v>921.56722151182396</v>
      </c>
      <c r="E15098">
        <v>6359.6493589605698</v>
      </c>
      <c r="F15098">
        <v>526.98529792752004</v>
      </c>
      <c r="G15098">
        <v>291.16930260677998</v>
      </c>
      <c r="H15098">
        <v>1187.9687051911601</v>
      </c>
      <c r="I15098">
        <v>727.87516503614199</v>
      </c>
    </row>
    <row r="15099" spans="1:9" x14ac:dyDescent="0.25">
      <c r="A15099" t="s">
        <v>99</v>
      </c>
      <c r="B15099">
        <v>2012</v>
      </c>
      <c r="C15099">
        <v>1</v>
      </c>
      <c r="D15099">
        <v>1032.5867884823599</v>
      </c>
      <c r="E15099">
        <v>6493.2346986135899</v>
      </c>
      <c r="F15099">
        <v>703.13430399081403</v>
      </c>
      <c r="G15099">
        <v>395.72790354925502</v>
      </c>
      <c r="H15099">
        <v>1323.1818353538899</v>
      </c>
      <c r="I15099">
        <v>736.240747130096</v>
      </c>
    </row>
    <row r="15100" spans="1:9" x14ac:dyDescent="0.25">
      <c r="A15100" t="s">
        <v>99</v>
      </c>
      <c r="B15100">
        <v>2012</v>
      </c>
      <c r="C15100">
        <v>2</v>
      </c>
      <c r="D15100">
        <v>1132.60584522714</v>
      </c>
      <c r="E15100">
        <v>6577.1216538626104</v>
      </c>
      <c r="F15100">
        <v>1701.1914916911901</v>
      </c>
      <c r="G15100">
        <v>945.36236462007605</v>
      </c>
      <c r="H15100">
        <v>3210.9010669295099</v>
      </c>
      <c r="I15100">
        <v>800.17697386066698</v>
      </c>
    </row>
    <row r="15101" spans="1:9" x14ac:dyDescent="0.25">
      <c r="A15101" t="s">
        <v>99</v>
      </c>
      <c r="B15101">
        <v>2012</v>
      </c>
      <c r="C15101">
        <v>3</v>
      </c>
      <c r="D15101">
        <v>2060.0658158408501</v>
      </c>
      <c r="E15101">
        <v>6254.1583715538</v>
      </c>
      <c r="F15101">
        <v>319.14631295435697</v>
      </c>
      <c r="G15101">
        <v>176.958348707922</v>
      </c>
      <c r="H15101">
        <v>764.58989862210603</v>
      </c>
      <c r="I15101">
        <v>1484.5294448193099</v>
      </c>
    </row>
    <row r="15102" spans="1:9" x14ac:dyDescent="0.25">
      <c r="A15102" t="s">
        <v>99</v>
      </c>
      <c r="B15102">
        <v>2012</v>
      </c>
      <c r="C15102">
        <v>4</v>
      </c>
      <c r="D15102">
        <v>2101.2229095139701</v>
      </c>
      <c r="E15102">
        <v>6231.9467981382804</v>
      </c>
      <c r="F15102">
        <v>343.42546643157499</v>
      </c>
      <c r="G15102">
        <v>187.78588500577601</v>
      </c>
      <c r="H15102">
        <v>1745.1025657549001</v>
      </c>
      <c r="I15102">
        <v>1736.4804578691201</v>
      </c>
    </row>
    <row r="15103" spans="1:9" x14ac:dyDescent="0.25">
      <c r="A15103" t="s">
        <v>99</v>
      </c>
      <c r="B15103">
        <v>2012</v>
      </c>
      <c r="C15103">
        <v>5</v>
      </c>
      <c r="D15103">
        <v>2403.4716150557001</v>
      </c>
      <c r="E15103">
        <v>5851.0736681420103</v>
      </c>
      <c r="F15103">
        <v>41.6848303033793</v>
      </c>
      <c r="G15103">
        <v>23.5034275358706</v>
      </c>
      <c r="H15103">
        <v>1394.2366649994999</v>
      </c>
      <c r="I15103">
        <v>2024.70914596181</v>
      </c>
    </row>
    <row r="15104" spans="1:9" x14ac:dyDescent="0.25">
      <c r="A15104" t="s">
        <v>99</v>
      </c>
      <c r="B15104">
        <v>2012</v>
      </c>
      <c r="C15104">
        <v>6</v>
      </c>
      <c r="D15104">
        <v>2734.3344864282699</v>
      </c>
      <c r="E15104">
        <v>5463.4069983998097</v>
      </c>
      <c r="F15104">
        <v>18.182784743739099</v>
      </c>
      <c r="G15104">
        <v>10.973426597649601</v>
      </c>
      <c r="H15104">
        <v>175.770271972329</v>
      </c>
      <c r="I15104">
        <v>2154.7985670637399</v>
      </c>
    </row>
    <row r="15105" spans="1:9" x14ac:dyDescent="0.25">
      <c r="A15105" t="s">
        <v>99</v>
      </c>
      <c r="B15105">
        <v>2012</v>
      </c>
      <c r="C15105">
        <v>7</v>
      </c>
      <c r="D15105">
        <v>2603.23385473803</v>
      </c>
      <c r="E15105">
        <v>4530.0692952813697</v>
      </c>
      <c r="F15105">
        <v>21.448122479015598</v>
      </c>
      <c r="G15105">
        <v>12.793708716634001</v>
      </c>
      <c r="H15105">
        <v>429.39923937707499</v>
      </c>
      <c r="I15105">
        <v>1482.54535190242</v>
      </c>
    </row>
    <row r="15106" spans="1:9" x14ac:dyDescent="0.25">
      <c r="A15106" t="s">
        <v>99</v>
      </c>
      <c r="B15106">
        <v>2012</v>
      </c>
      <c r="C15106">
        <v>8</v>
      </c>
      <c r="D15106">
        <v>2045.58592037782</v>
      </c>
      <c r="E15106">
        <v>4270.5303561760702</v>
      </c>
      <c r="F15106">
        <v>19.550798355272299</v>
      </c>
      <c r="G15106">
        <v>11.7030345043006</v>
      </c>
      <c r="H15106">
        <v>15.465245157724601</v>
      </c>
      <c r="I15106">
        <v>1002.57600627381</v>
      </c>
    </row>
    <row r="15107" spans="1:9" x14ac:dyDescent="0.25">
      <c r="A15107" t="s">
        <v>99</v>
      </c>
      <c r="B15107">
        <v>2012</v>
      </c>
      <c r="C15107">
        <v>9</v>
      </c>
      <c r="D15107">
        <v>1381.17880999928</v>
      </c>
      <c r="E15107">
        <v>4595.4602194316903</v>
      </c>
      <c r="F15107">
        <v>28.495740747965002</v>
      </c>
      <c r="G15107">
        <v>16.704110905839102</v>
      </c>
      <c r="H15107">
        <v>943.16232853589395</v>
      </c>
      <c r="I15107">
        <v>770.83592637754202</v>
      </c>
    </row>
    <row r="15108" spans="1:9" x14ac:dyDescent="0.25">
      <c r="A15108" t="s">
        <v>99</v>
      </c>
      <c r="B15108">
        <v>2012</v>
      </c>
      <c r="C15108">
        <v>10</v>
      </c>
      <c r="D15108">
        <v>1154.6455435089699</v>
      </c>
      <c r="E15108">
        <v>5201.2893734057598</v>
      </c>
      <c r="F15108">
        <v>49.324103403146303</v>
      </c>
      <c r="G15108">
        <v>27.692761519086801</v>
      </c>
      <c r="H15108">
        <v>1131.2457450398099</v>
      </c>
      <c r="I15108">
        <v>800.58469955105295</v>
      </c>
    </row>
    <row r="15109" spans="1:9" x14ac:dyDescent="0.25">
      <c r="A15109" t="s">
        <v>99</v>
      </c>
      <c r="B15109">
        <v>2012</v>
      </c>
      <c r="C15109">
        <v>11</v>
      </c>
      <c r="D15109">
        <v>852.77841118329002</v>
      </c>
      <c r="E15109">
        <v>6237.7890281149303</v>
      </c>
      <c r="F15109">
        <v>401.88166764500801</v>
      </c>
      <c r="G15109">
        <v>215.68696208354999</v>
      </c>
      <c r="H15109">
        <v>1063.43699810834</v>
      </c>
      <c r="I15109">
        <v>718.14312225581602</v>
      </c>
    </row>
    <row r="15110" spans="1:9" x14ac:dyDescent="0.25">
      <c r="A15110" t="s">
        <v>99</v>
      </c>
      <c r="B15110">
        <v>2012</v>
      </c>
      <c r="C15110">
        <v>12</v>
      </c>
      <c r="D15110">
        <v>838.045905963103</v>
      </c>
      <c r="E15110">
        <v>6499.9726544673103</v>
      </c>
      <c r="F15110">
        <v>1161.1587857182001</v>
      </c>
      <c r="G15110">
        <v>638.94186427260195</v>
      </c>
      <c r="H15110">
        <v>2289.88636742473</v>
      </c>
      <c r="I15110">
        <v>684.28559528799201</v>
      </c>
    </row>
    <row r="15111" spans="1:9" x14ac:dyDescent="0.25">
      <c r="A15111" t="s">
        <v>99</v>
      </c>
      <c r="B15111">
        <v>2013</v>
      </c>
      <c r="C15111">
        <v>1</v>
      </c>
      <c r="D15111">
        <v>1127.88251241887</v>
      </c>
      <c r="E15111">
        <v>6556.7878449462896</v>
      </c>
      <c r="F15111">
        <v>1252.0232033484299</v>
      </c>
      <c r="G15111">
        <v>698.13117700426596</v>
      </c>
      <c r="H15111">
        <v>2355.9298184941799</v>
      </c>
      <c r="I15111">
        <v>805.04392140306697</v>
      </c>
    </row>
    <row r="15112" spans="1:9" x14ac:dyDescent="0.25">
      <c r="A15112" t="s">
        <v>99</v>
      </c>
      <c r="B15112">
        <v>2013</v>
      </c>
      <c r="C15112">
        <v>2</v>
      </c>
      <c r="D15112">
        <v>1211.3155729415</v>
      </c>
      <c r="E15112">
        <v>6548.9866992727702</v>
      </c>
      <c r="F15112">
        <v>1230.93742356915</v>
      </c>
      <c r="G15112">
        <v>688.51948940027296</v>
      </c>
      <c r="H15112">
        <v>2350.67294389157</v>
      </c>
      <c r="I15112">
        <v>844.76144645052295</v>
      </c>
    </row>
    <row r="15113" spans="1:9" x14ac:dyDescent="0.25">
      <c r="A15113" t="s">
        <v>99</v>
      </c>
      <c r="B15113">
        <v>2013</v>
      </c>
      <c r="C15113">
        <v>3</v>
      </c>
      <c r="D15113">
        <v>1740.4703541210499</v>
      </c>
      <c r="E15113">
        <v>6468.5769879579202</v>
      </c>
      <c r="F15113">
        <v>676.04490437437005</v>
      </c>
      <c r="G15113">
        <v>372.28384226549201</v>
      </c>
      <c r="H15113">
        <v>1919.1752002175799</v>
      </c>
      <c r="I15113">
        <v>1298.4346305467</v>
      </c>
    </row>
    <row r="15114" spans="1:9" x14ac:dyDescent="0.25">
      <c r="A15114" t="s">
        <v>99</v>
      </c>
      <c r="B15114">
        <v>2013</v>
      </c>
      <c r="C15114">
        <v>4</v>
      </c>
      <c r="D15114">
        <v>2314.49480400116</v>
      </c>
      <c r="E15114">
        <v>6264.1107543141197</v>
      </c>
      <c r="F15114">
        <v>232.15848497994</v>
      </c>
      <c r="G15114">
        <v>129.26482664738299</v>
      </c>
      <c r="H15114">
        <v>676.83663588304898</v>
      </c>
      <c r="I15114">
        <v>1905.73342366716</v>
      </c>
    </row>
    <row r="15115" spans="1:9" x14ac:dyDescent="0.25">
      <c r="A15115" t="s">
        <v>99</v>
      </c>
      <c r="B15115">
        <v>2013</v>
      </c>
      <c r="C15115">
        <v>5</v>
      </c>
      <c r="D15115">
        <v>2585.4038737259002</v>
      </c>
      <c r="E15115">
        <v>5346.9118377346003</v>
      </c>
      <c r="F15115">
        <v>21.718016274701402</v>
      </c>
      <c r="G15115">
        <v>12.966320773999801</v>
      </c>
      <c r="H15115">
        <v>743.38598099469095</v>
      </c>
      <c r="I15115">
        <v>1955.70885666341</v>
      </c>
    </row>
    <row r="15116" spans="1:9" x14ac:dyDescent="0.25">
      <c r="A15116" t="s">
        <v>99</v>
      </c>
      <c r="B15116">
        <v>2013</v>
      </c>
      <c r="C15116">
        <v>6</v>
      </c>
      <c r="D15116">
        <v>2410.80111408007</v>
      </c>
      <c r="E15116">
        <v>5285.6837569428999</v>
      </c>
      <c r="F15116">
        <v>36.98110963808</v>
      </c>
      <c r="G15116">
        <v>20.5595463836741</v>
      </c>
      <c r="H15116">
        <v>1197.0329476970801</v>
      </c>
      <c r="I15116">
        <v>1823.28827821964</v>
      </c>
    </row>
    <row r="15117" spans="1:9" x14ac:dyDescent="0.25">
      <c r="A15117" t="s">
        <v>99</v>
      </c>
      <c r="B15117">
        <v>2013</v>
      </c>
      <c r="C15117">
        <v>7</v>
      </c>
      <c r="D15117">
        <v>2165.9320235548498</v>
      </c>
      <c r="E15117">
        <v>4922.1083329409003</v>
      </c>
      <c r="F15117">
        <v>22.7490449307349</v>
      </c>
      <c r="G15117">
        <v>13.5091322517207</v>
      </c>
      <c r="H15117">
        <v>220.106006720435</v>
      </c>
      <c r="I15117">
        <v>1430.2091934994701</v>
      </c>
    </row>
    <row r="15118" spans="1:9" x14ac:dyDescent="0.25">
      <c r="A15118" t="s">
        <v>99</v>
      </c>
      <c r="B15118">
        <v>2013</v>
      </c>
      <c r="C15118">
        <v>8</v>
      </c>
      <c r="D15118">
        <v>1865.9214565407899</v>
      </c>
      <c r="E15118">
        <v>4480.4560587128499</v>
      </c>
      <c r="F15118">
        <v>22.1624816754547</v>
      </c>
      <c r="G15118">
        <v>13.1308287059561</v>
      </c>
      <c r="H15118">
        <v>126.928381478652</v>
      </c>
      <c r="I15118">
        <v>1011.94775338489</v>
      </c>
    </row>
    <row r="15119" spans="1:9" x14ac:dyDescent="0.25">
      <c r="A15119" t="s">
        <v>99</v>
      </c>
      <c r="B15119">
        <v>2013</v>
      </c>
      <c r="C15119">
        <v>9</v>
      </c>
      <c r="D15119">
        <v>1203.8987535640199</v>
      </c>
      <c r="E15119">
        <v>4723.4541036543296</v>
      </c>
      <c r="F15119">
        <v>26.2729309609017</v>
      </c>
      <c r="G15119">
        <v>15.4773306725666</v>
      </c>
      <c r="H15119">
        <v>796.91044709193704</v>
      </c>
      <c r="I15119">
        <v>714.22368031405495</v>
      </c>
    </row>
    <row r="15120" spans="1:9" x14ac:dyDescent="0.25">
      <c r="A15120" t="s">
        <v>99</v>
      </c>
      <c r="B15120">
        <v>2013</v>
      </c>
      <c r="C15120">
        <v>10</v>
      </c>
      <c r="D15120">
        <v>1090.1386944175099</v>
      </c>
      <c r="E15120">
        <v>5634.5478735224997</v>
      </c>
      <c r="F15120">
        <v>248.40872956100799</v>
      </c>
      <c r="G15120">
        <v>129.33726873986501</v>
      </c>
      <c r="H15120">
        <v>1005.71379794697</v>
      </c>
      <c r="I15120">
        <v>838.695698221209</v>
      </c>
    </row>
    <row r="15121" spans="1:9" x14ac:dyDescent="0.25">
      <c r="A15121" t="s">
        <v>99</v>
      </c>
      <c r="B15121">
        <v>2013</v>
      </c>
      <c r="C15121">
        <v>11</v>
      </c>
      <c r="D15121">
        <v>832.41217683084994</v>
      </c>
      <c r="E15121">
        <v>6101.1078206729098</v>
      </c>
      <c r="F15121">
        <v>1077.59070396329</v>
      </c>
      <c r="G15121">
        <v>577.18036460122698</v>
      </c>
      <c r="H15121">
        <v>2784.9656835917099</v>
      </c>
      <c r="I15121">
        <v>682.54173310464603</v>
      </c>
    </row>
    <row r="15122" spans="1:9" x14ac:dyDescent="0.25">
      <c r="A15122" t="s">
        <v>99</v>
      </c>
      <c r="B15122">
        <v>2013</v>
      </c>
      <c r="C15122">
        <v>12</v>
      </c>
      <c r="D15122">
        <v>996.39893114853203</v>
      </c>
      <c r="E15122">
        <v>6480.8869102561903</v>
      </c>
      <c r="F15122">
        <v>413.92012771467199</v>
      </c>
      <c r="G15122">
        <v>233.45268741778699</v>
      </c>
      <c r="H15122">
        <v>842.61853972232302</v>
      </c>
      <c r="I15122">
        <v>796.44116362097304</v>
      </c>
    </row>
    <row r="15123" spans="1:9" x14ac:dyDescent="0.25">
      <c r="A15123" t="s">
        <v>99</v>
      </c>
      <c r="B15123">
        <v>2014</v>
      </c>
      <c r="C15123">
        <v>1</v>
      </c>
      <c r="D15123">
        <v>1082.77332965961</v>
      </c>
      <c r="E15123">
        <v>6502.7508856069899</v>
      </c>
      <c r="F15123">
        <v>923.07109113098102</v>
      </c>
      <c r="G15123">
        <v>508.53386496403499</v>
      </c>
      <c r="H15123">
        <v>1766.7499910511001</v>
      </c>
      <c r="I15123">
        <v>769.14587811328295</v>
      </c>
    </row>
    <row r="15124" spans="1:9" x14ac:dyDescent="0.25">
      <c r="A15124" t="s">
        <v>99</v>
      </c>
      <c r="B15124">
        <v>2014</v>
      </c>
      <c r="C15124">
        <v>2</v>
      </c>
      <c r="D15124">
        <v>1516.419962445</v>
      </c>
      <c r="E15124">
        <v>6434.0281703152496</v>
      </c>
      <c r="F15124">
        <v>369.63323071352499</v>
      </c>
      <c r="G15124">
        <v>202.10398138748499</v>
      </c>
      <c r="H15124">
        <v>956.95661421862496</v>
      </c>
      <c r="I15124">
        <v>1020.16963443259</v>
      </c>
    </row>
    <row r="15125" spans="1:9" x14ac:dyDescent="0.25">
      <c r="A15125" t="s">
        <v>99</v>
      </c>
      <c r="B15125">
        <v>2014</v>
      </c>
      <c r="C15125">
        <v>3</v>
      </c>
      <c r="D15125">
        <v>2075.2050902707501</v>
      </c>
      <c r="E15125">
        <v>6387.6470818896396</v>
      </c>
      <c r="F15125">
        <v>660.17388070122695</v>
      </c>
      <c r="G15125">
        <v>373.345126105075</v>
      </c>
      <c r="H15125">
        <v>1846.79806178648</v>
      </c>
      <c r="I15125">
        <v>1518.7376591201901</v>
      </c>
    </row>
    <row r="15126" spans="1:9" x14ac:dyDescent="0.25">
      <c r="A15126" t="s">
        <v>99</v>
      </c>
      <c r="B15126">
        <v>2014</v>
      </c>
      <c r="C15126">
        <v>4</v>
      </c>
      <c r="D15126">
        <v>2021.3213790489999</v>
      </c>
      <c r="E15126">
        <v>6368.9459053761302</v>
      </c>
      <c r="F15126">
        <v>665.25781148792998</v>
      </c>
      <c r="G15126">
        <v>370.79476457811398</v>
      </c>
      <c r="H15126">
        <v>2399.6569897669501</v>
      </c>
      <c r="I15126">
        <v>1689.1855704091199</v>
      </c>
    </row>
    <row r="15127" spans="1:9" x14ac:dyDescent="0.25">
      <c r="A15127" t="s">
        <v>99</v>
      </c>
      <c r="B15127">
        <v>2014</v>
      </c>
      <c r="C15127">
        <v>5</v>
      </c>
      <c r="D15127">
        <v>2275.6222267128101</v>
      </c>
      <c r="E15127">
        <v>6229.1194582449298</v>
      </c>
      <c r="F15127">
        <v>173.50384721659</v>
      </c>
      <c r="G15127">
        <v>95.202466725160704</v>
      </c>
      <c r="H15127">
        <v>1194.9753333573699</v>
      </c>
      <c r="I15127">
        <v>2076.3283610049102</v>
      </c>
    </row>
    <row r="15128" spans="1:9" x14ac:dyDescent="0.25">
      <c r="A15128" t="s">
        <v>99</v>
      </c>
      <c r="B15128">
        <v>2014</v>
      </c>
      <c r="C15128">
        <v>6</v>
      </c>
      <c r="D15128">
        <v>2372.9226430651602</v>
      </c>
      <c r="E15128">
        <v>5745.6848845256</v>
      </c>
      <c r="F15128">
        <v>28.901818101666301</v>
      </c>
      <c r="G15128">
        <v>16.367708482423399</v>
      </c>
      <c r="H15128">
        <v>943.717332834388</v>
      </c>
      <c r="I15128">
        <v>1995.84775810561</v>
      </c>
    </row>
    <row r="15129" spans="1:9" x14ac:dyDescent="0.25">
      <c r="A15129" t="s">
        <v>99</v>
      </c>
      <c r="B15129">
        <v>2014</v>
      </c>
      <c r="C15129">
        <v>7</v>
      </c>
      <c r="D15129">
        <v>2125.90918800691</v>
      </c>
      <c r="E15129">
        <v>5416.1040207566803</v>
      </c>
      <c r="F15129">
        <v>22.146479969231201</v>
      </c>
      <c r="G15129">
        <v>13.1962047684755</v>
      </c>
      <c r="H15129">
        <v>843.56616493925605</v>
      </c>
      <c r="I15129">
        <v>1595.9441575790599</v>
      </c>
    </row>
    <row r="15130" spans="1:9" x14ac:dyDescent="0.25">
      <c r="A15130" t="s">
        <v>99</v>
      </c>
      <c r="B15130">
        <v>2014</v>
      </c>
      <c r="C15130">
        <v>8</v>
      </c>
      <c r="D15130">
        <v>1804.7368021858199</v>
      </c>
      <c r="E15130">
        <v>5647.44435889748</v>
      </c>
      <c r="F15130">
        <v>36.539891135374603</v>
      </c>
      <c r="G15130">
        <v>20.7093172222426</v>
      </c>
      <c r="H15130">
        <v>529.76049749032097</v>
      </c>
      <c r="I15130">
        <v>1359.6066360616801</v>
      </c>
    </row>
    <row r="15131" spans="1:9" x14ac:dyDescent="0.25">
      <c r="A15131" t="s">
        <v>99</v>
      </c>
      <c r="B15131">
        <v>2014</v>
      </c>
      <c r="C15131">
        <v>9</v>
      </c>
      <c r="D15131">
        <v>1078.4428177402499</v>
      </c>
      <c r="E15131">
        <v>6195.0105418164103</v>
      </c>
      <c r="F15131">
        <v>664.92910496620505</v>
      </c>
      <c r="G15131">
        <v>353.52458530121299</v>
      </c>
      <c r="H15131">
        <v>2307.1931578465401</v>
      </c>
      <c r="I15131">
        <v>903.380210516028</v>
      </c>
    </row>
    <row r="15132" spans="1:9" x14ac:dyDescent="0.25">
      <c r="A15132" t="s">
        <v>99</v>
      </c>
      <c r="B15132">
        <v>2014</v>
      </c>
      <c r="C15132">
        <v>10</v>
      </c>
      <c r="D15132">
        <v>911.08626822603003</v>
      </c>
      <c r="E15132">
        <v>6309.8547570628398</v>
      </c>
      <c r="F15132">
        <v>646.81221857054595</v>
      </c>
      <c r="G15132">
        <v>355.775581555896</v>
      </c>
      <c r="H15132">
        <v>1462.1743931052899</v>
      </c>
      <c r="I15132">
        <v>799.16740911041097</v>
      </c>
    </row>
    <row r="15133" spans="1:9" x14ac:dyDescent="0.25">
      <c r="A15133" t="s">
        <v>99</v>
      </c>
      <c r="B15133">
        <v>2014</v>
      </c>
      <c r="C15133">
        <v>11</v>
      </c>
      <c r="D15133">
        <v>821.06693177651596</v>
      </c>
      <c r="E15133">
        <v>6537.0794397567697</v>
      </c>
      <c r="F15133">
        <v>766.33776851198297</v>
      </c>
      <c r="G15133">
        <v>423.51583656578498</v>
      </c>
      <c r="H15133">
        <v>1372.4849695790699</v>
      </c>
      <c r="I15133">
        <v>729.50432445008096</v>
      </c>
    </row>
    <row r="15134" spans="1:9" x14ac:dyDescent="0.25">
      <c r="A15134" t="s">
        <v>99</v>
      </c>
      <c r="B15134">
        <v>2014</v>
      </c>
      <c r="C15134">
        <v>12</v>
      </c>
      <c r="D15134">
        <v>970.40148271724297</v>
      </c>
      <c r="E15134">
        <v>6545.71018302841</v>
      </c>
      <c r="F15134">
        <v>1060.4784337490701</v>
      </c>
      <c r="G15134">
        <v>597.91683204835795</v>
      </c>
      <c r="H15134">
        <v>1796.4368833199501</v>
      </c>
      <c r="I15134">
        <v>785.18453286910699</v>
      </c>
    </row>
    <row r="15135" spans="1:9" x14ac:dyDescent="0.25">
      <c r="A15135" t="s">
        <v>100</v>
      </c>
      <c r="B15135">
        <v>2002</v>
      </c>
      <c r="C15135">
        <v>1</v>
      </c>
      <c r="D15135">
        <v>1311.19707960037</v>
      </c>
      <c r="E15135">
        <v>8079.6134993087699</v>
      </c>
      <c r="F15135">
        <v>295.067397711654</v>
      </c>
      <c r="G15135">
        <v>189.812507418861</v>
      </c>
      <c r="H15135">
        <v>444.25438313705399</v>
      </c>
      <c r="I15135">
        <v>992.86110673052804</v>
      </c>
    </row>
    <row r="15136" spans="1:9" x14ac:dyDescent="0.25">
      <c r="A15136" t="s">
        <v>100</v>
      </c>
      <c r="B15136">
        <v>2002</v>
      </c>
      <c r="C15136">
        <v>2</v>
      </c>
      <c r="D15136">
        <v>2331.1638643011302</v>
      </c>
      <c r="E15136">
        <v>7746.4420220086704</v>
      </c>
      <c r="F15136">
        <v>77.314558545397901</v>
      </c>
      <c r="G15136">
        <v>50.304931996451103</v>
      </c>
      <c r="H15136">
        <v>327.07503762087799</v>
      </c>
      <c r="I15136">
        <v>1559.58149947723</v>
      </c>
    </row>
    <row r="15137" spans="1:9" x14ac:dyDescent="0.25">
      <c r="A15137" t="s">
        <v>100</v>
      </c>
      <c r="B15137">
        <v>2002</v>
      </c>
      <c r="C15137">
        <v>3</v>
      </c>
      <c r="D15137">
        <v>2761.1221691900901</v>
      </c>
      <c r="E15137">
        <v>7651.0536006263801</v>
      </c>
      <c r="F15137">
        <v>198.78261237482201</v>
      </c>
      <c r="G15137">
        <v>126.899319705555</v>
      </c>
      <c r="H15137">
        <v>1645.02483618717</v>
      </c>
      <c r="I15137">
        <v>2001.7851557239201</v>
      </c>
    </row>
    <row r="15138" spans="1:9" x14ac:dyDescent="0.25">
      <c r="A15138" t="s">
        <v>100</v>
      </c>
      <c r="B15138">
        <v>2002</v>
      </c>
      <c r="C15138">
        <v>4</v>
      </c>
      <c r="D15138">
        <v>2779.6261899953402</v>
      </c>
      <c r="E15138">
        <v>7766.5360012533602</v>
      </c>
      <c r="F15138">
        <v>395.47312445943101</v>
      </c>
      <c r="G15138">
        <v>249.505168325623</v>
      </c>
      <c r="H15138">
        <v>1816.6223419831799</v>
      </c>
      <c r="I15138">
        <v>2382.1031177129798</v>
      </c>
    </row>
    <row r="15139" spans="1:9" x14ac:dyDescent="0.25">
      <c r="A15139" t="s">
        <v>100</v>
      </c>
      <c r="B15139">
        <v>2002</v>
      </c>
      <c r="C15139">
        <v>5</v>
      </c>
      <c r="D15139">
        <v>3464.7790764665201</v>
      </c>
      <c r="E15139">
        <v>7135.9909501372604</v>
      </c>
      <c r="F15139">
        <v>89.854371184444702</v>
      </c>
      <c r="G15139">
        <v>58.564455650388503</v>
      </c>
      <c r="H15139">
        <v>1736.23282715251</v>
      </c>
      <c r="I15139">
        <v>2908.78655227222</v>
      </c>
    </row>
    <row r="15140" spans="1:9" x14ac:dyDescent="0.25">
      <c r="A15140" t="s">
        <v>100</v>
      </c>
      <c r="B15140">
        <v>2002</v>
      </c>
      <c r="C15140">
        <v>6</v>
      </c>
      <c r="D15140">
        <v>3625.36274679083</v>
      </c>
      <c r="E15140">
        <v>6456.4765552300996</v>
      </c>
      <c r="F15140">
        <v>36.4074607606995</v>
      </c>
      <c r="G15140">
        <v>22.519783636257898</v>
      </c>
      <c r="H15140">
        <v>677.63462388991502</v>
      </c>
      <c r="I15140">
        <v>2682.9655172091402</v>
      </c>
    </row>
    <row r="15141" spans="1:9" x14ac:dyDescent="0.25">
      <c r="A15141" t="s">
        <v>100</v>
      </c>
      <c r="B15141">
        <v>2002</v>
      </c>
      <c r="C15141">
        <v>7</v>
      </c>
      <c r="D15141">
        <v>3148.2977088447601</v>
      </c>
      <c r="E15141">
        <v>5835.4198964500501</v>
      </c>
      <c r="F15141">
        <v>54.3261172815767</v>
      </c>
      <c r="G15141">
        <v>33.554480918014299</v>
      </c>
      <c r="H15141">
        <v>1747.07872482516</v>
      </c>
      <c r="I15141">
        <v>1921.72817964712</v>
      </c>
    </row>
    <row r="15142" spans="1:9" x14ac:dyDescent="0.25">
      <c r="A15142" t="s">
        <v>100</v>
      </c>
      <c r="B15142">
        <v>2002</v>
      </c>
      <c r="C15142">
        <v>8</v>
      </c>
      <c r="D15142">
        <v>2194.0172393262401</v>
      </c>
      <c r="E15142">
        <v>6793.7280139469804</v>
      </c>
      <c r="F15142">
        <v>158.897683342737</v>
      </c>
      <c r="G15142">
        <v>104.618048451692</v>
      </c>
      <c r="H15142">
        <v>1363.57384118562</v>
      </c>
      <c r="I15142">
        <v>1679.1223773786601</v>
      </c>
    </row>
    <row r="15143" spans="1:9" x14ac:dyDescent="0.25">
      <c r="A15143" t="s">
        <v>100</v>
      </c>
      <c r="B15143">
        <v>2002</v>
      </c>
      <c r="C15143">
        <v>9</v>
      </c>
      <c r="D15143">
        <v>1407.9600348220899</v>
      </c>
      <c r="E15143">
        <v>7429.1668513200402</v>
      </c>
      <c r="F15143">
        <v>1042.97737176901</v>
      </c>
      <c r="G15143">
        <v>672.03181724063495</v>
      </c>
      <c r="H15143">
        <v>2822.4860059747798</v>
      </c>
      <c r="I15143">
        <v>1183.3051541029199</v>
      </c>
    </row>
    <row r="15144" spans="1:9" x14ac:dyDescent="0.25">
      <c r="A15144" t="s">
        <v>100</v>
      </c>
      <c r="B15144">
        <v>2002</v>
      </c>
      <c r="C15144">
        <v>10</v>
      </c>
      <c r="D15144">
        <v>1306.0872116492901</v>
      </c>
      <c r="E15144">
        <v>7974.1388493722498</v>
      </c>
      <c r="F15144">
        <v>741.09559764872495</v>
      </c>
      <c r="G15144">
        <v>465.207132205194</v>
      </c>
      <c r="H15144">
        <v>1677.0982858750399</v>
      </c>
      <c r="I15144">
        <v>1174.73302146228</v>
      </c>
    </row>
    <row r="15145" spans="1:9" x14ac:dyDescent="0.25">
      <c r="A15145" t="s">
        <v>100</v>
      </c>
      <c r="B15145">
        <v>2002</v>
      </c>
      <c r="C15145">
        <v>11</v>
      </c>
      <c r="D15145">
        <v>1200.8266630350499</v>
      </c>
      <c r="E15145">
        <v>8040.3178484462096</v>
      </c>
      <c r="F15145">
        <v>326.953758773299</v>
      </c>
      <c r="G15145">
        <v>202.33815676990301</v>
      </c>
      <c r="H15145">
        <v>824.16295335793404</v>
      </c>
      <c r="I15145">
        <v>1038.6274762882999</v>
      </c>
    </row>
    <row r="15146" spans="1:9" x14ac:dyDescent="0.25">
      <c r="A15146" t="s">
        <v>100</v>
      </c>
      <c r="B15146">
        <v>2002</v>
      </c>
      <c r="C15146">
        <v>12</v>
      </c>
      <c r="D15146">
        <v>910.12362702837004</v>
      </c>
      <c r="E15146">
        <v>8142.62784112183</v>
      </c>
      <c r="F15146">
        <v>1798.16259191074</v>
      </c>
      <c r="G15146">
        <v>1115.1085304855801</v>
      </c>
      <c r="H15146">
        <v>3062.4174113374902</v>
      </c>
      <c r="I15146">
        <v>796.17039836254105</v>
      </c>
    </row>
    <row r="15147" spans="1:9" x14ac:dyDescent="0.25">
      <c r="A15147" t="s">
        <v>100</v>
      </c>
      <c r="B15147">
        <v>2003</v>
      </c>
      <c r="C15147">
        <v>1</v>
      </c>
      <c r="D15147">
        <v>1421.3336010160001</v>
      </c>
      <c r="E15147">
        <v>8083.46560380752</v>
      </c>
      <c r="F15147">
        <v>1211.6243310264999</v>
      </c>
      <c r="G15147">
        <v>761.54613887189703</v>
      </c>
      <c r="H15147">
        <v>2224.0787845121699</v>
      </c>
      <c r="I15147">
        <v>1061.61214109192</v>
      </c>
    </row>
    <row r="15148" spans="1:9" x14ac:dyDescent="0.25">
      <c r="A15148" t="s">
        <v>100</v>
      </c>
      <c r="B15148">
        <v>2003</v>
      </c>
      <c r="C15148">
        <v>2</v>
      </c>
      <c r="D15148">
        <v>1361.6949288701701</v>
      </c>
      <c r="E15148">
        <v>8131.4460594662496</v>
      </c>
      <c r="F15148">
        <v>345.13044057173602</v>
      </c>
      <c r="G15148">
        <v>220.40967186482001</v>
      </c>
      <c r="H15148">
        <v>553.07141473819297</v>
      </c>
      <c r="I15148">
        <v>1035.0003642015599</v>
      </c>
    </row>
    <row r="15149" spans="1:9" x14ac:dyDescent="0.25">
      <c r="A15149" t="s">
        <v>100</v>
      </c>
      <c r="B15149">
        <v>2003</v>
      </c>
      <c r="C15149">
        <v>3</v>
      </c>
      <c r="D15149">
        <v>2781.9435423106602</v>
      </c>
      <c r="E15149">
        <v>7569.9181295887802</v>
      </c>
      <c r="F15149">
        <v>59.707007684550298</v>
      </c>
      <c r="G15149">
        <v>38.297807069708</v>
      </c>
      <c r="H15149">
        <v>127.761051873909</v>
      </c>
      <c r="I15149">
        <v>2000.9460215025999</v>
      </c>
    </row>
    <row r="15150" spans="1:9" x14ac:dyDescent="0.25">
      <c r="A15150" t="s">
        <v>100</v>
      </c>
      <c r="B15150">
        <v>2003</v>
      </c>
      <c r="C15150">
        <v>4</v>
      </c>
      <c r="D15150">
        <v>2870.7269652188802</v>
      </c>
      <c r="E15150">
        <v>7011.3044980030099</v>
      </c>
      <c r="F15150">
        <v>69.728210305838005</v>
      </c>
      <c r="G15150">
        <v>45.051738152838404</v>
      </c>
      <c r="H15150">
        <v>955.27044566834195</v>
      </c>
      <c r="I15150">
        <v>2145.69226103131</v>
      </c>
    </row>
    <row r="15151" spans="1:9" x14ac:dyDescent="0.25">
      <c r="A15151" t="s">
        <v>100</v>
      </c>
      <c r="B15151">
        <v>2003</v>
      </c>
      <c r="C15151">
        <v>5</v>
      </c>
      <c r="D15151">
        <v>4133.7542730943696</v>
      </c>
      <c r="E15151">
        <v>6055.1068224262999</v>
      </c>
      <c r="F15151">
        <v>50.9453391441441</v>
      </c>
      <c r="G15151">
        <v>31.204275676779702</v>
      </c>
      <c r="H15151">
        <v>1499.53426847945</v>
      </c>
      <c r="I15151">
        <v>2650.9006312623601</v>
      </c>
    </row>
    <row r="15152" spans="1:9" x14ac:dyDescent="0.25">
      <c r="A15152" t="s">
        <v>100</v>
      </c>
      <c r="B15152">
        <v>2003</v>
      </c>
      <c r="C15152">
        <v>6</v>
      </c>
      <c r="D15152">
        <v>3765.4601276205399</v>
      </c>
      <c r="E15152">
        <v>6013.0793994098003</v>
      </c>
      <c r="F15152">
        <v>42.557008900840401</v>
      </c>
      <c r="G15152">
        <v>26.507045877730501</v>
      </c>
      <c r="H15152">
        <v>1349.4670516952999</v>
      </c>
      <c r="I15152">
        <v>2480.7324162325299</v>
      </c>
    </row>
    <row r="15153" spans="1:9" x14ac:dyDescent="0.25">
      <c r="A15153" t="s">
        <v>100</v>
      </c>
      <c r="B15153">
        <v>2003</v>
      </c>
      <c r="C15153">
        <v>7</v>
      </c>
      <c r="D15153">
        <v>3289.5819551920499</v>
      </c>
      <c r="E15153">
        <v>5688.26359011971</v>
      </c>
      <c r="F15153">
        <v>44.6862272339255</v>
      </c>
      <c r="G15153">
        <v>27.6133681984806</v>
      </c>
      <c r="H15153">
        <v>614.05450820491501</v>
      </c>
      <c r="I15153">
        <v>1935.15381047354</v>
      </c>
    </row>
    <row r="15154" spans="1:9" x14ac:dyDescent="0.25">
      <c r="A15154" t="s">
        <v>100</v>
      </c>
      <c r="B15154">
        <v>2003</v>
      </c>
      <c r="C15154">
        <v>8</v>
      </c>
      <c r="D15154">
        <v>2738.0143923170799</v>
      </c>
      <c r="E15154">
        <v>5706.49273955841</v>
      </c>
      <c r="F15154">
        <v>47.4911563011336</v>
      </c>
      <c r="G15154">
        <v>29.511463377171602</v>
      </c>
      <c r="H15154">
        <v>711.49290128320104</v>
      </c>
      <c r="I15154">
        <v>1530.6555864300899</v>
      </c>
    </row>
    <row r="15155" spans="1:9" x14ac:dyDescent="0.25">
      <c r="A15155" t="s">
        <v>100</v>
      </c>
      <c r="B15155">
        <v>2003</v>
      </c>
      <c r="C15155">
        <v>9</v>
      </c>
      <c r="D15155">
        <v>1639.6845247014301</v>
      </c>
      <c r="E15155">
        <v>6266.9369094182603</v>
      </c>
      <c r="F15155">
        <v>92.202948273975906</v>
      </c>
      <c r="G15155">
        <v>58.416134093595403</v>
      </c>
      <c r="H15155">
        <v>858.508415803709</v>
      </c>
      <c r="I15155">
        <v>1042.73896562197</v>
      </c>
    </row>
    <row r="15156" spans="1:9" x14ac:dyDescent="0.25">
      <c r="A15156" t="s">
        <v>100</v>
      </c>
      <c r="B15156">
        <v>2003</v>
      </c>
      <c r="C15156">
        <v>10</v>
      </c>
      <c r="D15156">
        <v>1294.1811335182099</v>
      </c>
      <c r="E15156">
        <v>7251.8295452993798</v>
      </c>
      <c r="F15156">
        <v>941.60799578665603</v>
      </c>
      <c r="G15156">
        <v>603.12994868132796</v>
      </c>
      <c r="H15156">
        <v>3129.02405652878</v>
      </c>
      <c r="I15156">
        <v>950.38865669959705</v>
      </c>
    </row>
    <row r="15157" spans="1:9" x14ac:dyDescent="0.25">
      <c r="A15157" t="s">
        <v>100</v>
      </c>
      <c r="B15157">
        <v>2003</v>
      </c>
      <c r="C15157">
        <v>11</v>
      </c>
      <c r="D15157">
        <v>1068.9974886356299</v>
      </c>
      <c r="E15157">
        <v>7993.8087507745404</v>
      </c>
      <c r="F15157">
        <v>502.99550572015102</v>
      </c>
      <c r="G15157">
        <v>322.80604623143</v>
      </c>
      <c r="H15157">
        <v>813.97170030675397</v>
      </c>
      <c r="I15157">
        <v>860.10551769830704</v>
      </c>
    </row>
    <row r="15158" spans="1:9" x14ac:dyDescent="0.25">
      <c r="A15158" t="s">
        <v>100</v>
      </c>
      <c r="B15158">
        <v>2003</v>
      </c>
      <c r="C15158">
        <v>12</v>
      </c>
      <c r="D15158">
        <v>1072.01318721916</v>
      </c>
      <c r="E15158">
        <v>8079.0912940559401</v>
      </c>
      <c r="F15158">
        <v>704.56797480925104</v>
      </c>
      <c r="G15158">
        <v>436.92504326413399</v>
      </c>
      <c r="H15158">
        <v>1224.20597740944</v>
      </c>
      <c r="I15158">
        <v>812.34857691842603</v>
      </c>
    </row>
    <row r="15159" spans="1:9" x14ac:dyDescent="0.25">
      <c r="A15159" t="s">
        <v>100</v>
      </c>
      <c r="B15159">
        <v>2004</v>
      </c>
      <c r="C15159">
        <v>1</v>
      </c>
      <c r="D15159">
        <v>1362.8384014666001</v>
      </c>
      <c r="E15159">
        <v>8127.0053706115796</v>
      </c>
      <c r="F15159">
        <v>803.18695060925495</v>
      </c>
      <c r="G15159">
        <v>503.84305476493103</v>
      </c>
      <c r="H15159">
        <v>1285.86561203414</v>
      </c>
      <c r="I15159">
        <v>943.81098562324996</v>
      </c>
    </row>
    <row r="15160" spans="1:9" x14ac:dyDescent="0.25">
      <c r="A15160" t="s">
        <v>100</v>
      </c>
      <c r="B15160">
        <v>2004</v>
      </c>
      <c r="C15160">
        <v>2</v>
      </c>
      <c r="D15160">
        <v>2020.4458175935199</v>
      </c>
      <c r="E15160">
        <v>7969.0784925485304</v>
      </c>
      <c r="F15160">
        <v>248.94050978864999</v>
      </c>
      <c r="G15160">
        <v>165.092091369846</v>
      </c>
      <c r="H15160">
        <v>629.60322828206301</v>
      </c>
      <c r="I15160">
        <v>1351.7505357149901</v>
      </c>
    </row>
    <row r="15161" spans="1:9" x14ac:dyDescent="0.25">
      <c r="A15161" t="s">
        <v>100</v>
      </c>
      <c r="B15161">
        <v>2004</v>
      </c>
      <c r="C15161">
        <v>3</v>
      </c>
      <c r="D15161">
        <v>2640.0655589797202</v>
      </c>
      <c r="E15161">
        <v>7739.1318990762302</v>
      </c>
      <c r="F15161">
        <v>245.03018243707999</v>
      </c>
      <c r="G15161">
        <v>158.92167823206</v>
      </c>
      <c r="H15161">
        <v>885.72378299762204</v>
      </c>
      <c r="I15161">
        <v>1899.0136403587501</v>
      </c>
    </row>
    <row r="15162" spans="1:9" x14ac:dyDescent="0.25">
      <c r="A15162" t="s">
        <v>100</v>
      </c>
      <c r="B15162">
        <v>2004</v>
      </c>
      <c r="C15162">
        <v>4</v>
      </c>
      <c r="D15162">
        <v>2990.50642267995</v>
      </c>
      <c r="E15162">
        <v>7180.8410598778501</v>
      </c>
      <c r="F15162">
        <v>85.190687992447906</v>
      </c>
      <c r="G15162">
        <v>54.744540856042399</v>
      </c>
      <c r="H15162">
        <v>1162.4303137908801</v>
      </c>
      <c r="I15162">
        <v>2230.41272872021</v>
      </c>
    </row>
    <row r="15163" spans="1:9" x14ac:dyDescent="0.25">
      <c r="A15163" t="s">
        <v>100</v>
      </c>
      <c r="B15163">
        <v>2004</v>
      </c>
      <c r="C15163">
        <v>5</v>
      </c>
      <c r="D15163">
        <v>3324.43932488058</v>
      </c>
      <c r="E15163">
        <v>7015.8289541837303</v>
      </c>
      <c r="F15163">
        <v>93.555759138312894</v>
      </c>
      <c r="G15163">
        <v>60.749264311850197</v>
      </c>
      <c r="H15163">
        <v>1249.4598591639899</v>
      </c>
      <c r="I15163">
        <v>2658.4406687546798</v>
      </c>
    </row>
    <row r="15164" spans="1:9" x14ac:dyDescent="0.25">
      <c r="A15164" t="s">
        <v>100</v>
      </c>
      <c r="B15164">
        <v>2004</v>
      </c>
      <c r="C15164">
        <v>6</v>
      </c>
      <c r="D15164">
        <v>3245.29103232747</v>
      </c>
      <c r="E15164">
        <v>7020.1997285737598</v>
      </c>
      <c r="F15164">
        <v>147.066180372926</v>
      </c>
      <c r="G15164">
        <v>94.835154028183894</v>
      </c>
      <c r="H15164">
        <v>2038.0544480347</v>
      </c>
      <c r="I15164">
        <v>2661.9574412291399</v>
      </c>
    </row>
    <row r="15165" spans="1:9" x14ac:dyDescent="0.25">
      <c r="A15165" t="s">
        <v>100</v>
      </c>
      <c r="B15165">
        <v>2004</v>
      </c>
      <c r="C15165">
        <v>7</v>
      </c>
      <c r="D15165">
        <v>3131.8618753567698</v>
      </c>
      <c r="E15165">
        <v>6296.6989822084797</v>
      </c>
      <c r="F15165">
        <v>67.908352248316405</v>
      </c>
      <c r="G15165">
        <v>43.808821034463399</v>
      </c>
      <c r="H15165">
        <v>1307.5447974885899</v>
      </c>
      <c r="I15165">
        <v>2115.7514930573202</v>
      </c>
    </row>
    <row r="15166" spans="1:9" x14ac:dyDescent="0.25">
      <c r="A15166" t="s">
        <v>100</v>
      </c>
      <c r="B15166">
        <v>2004</v>
      </c>
      <c r="C15166">
        <v>8</v>
      </c>
      <c r="D15166">
        <v>2503.7013560575701</v>
      </c>
      <c r="E15166">
        <v>6885.92677451493</v>
      </c>
      <c r="F15166">
        <v>182.98103513124801</v>
      </c>
      <c r="G15166">
        <v>116.33000302779899</v>
      </c>
      <c r="H15166">
        <v>1170.97798380062</v>
      </c>
      <c r="I15166">
        <v>1826.30189572583</v>
      </c>
    </row>
    <row r="15167" spans="1:9" x14ac:dyDescent="0.25">
      <c r="A15167" t="s">
        <v>100</v>
      </c>
      <c r="B15167">
        <v>2004</v>
      </c>
      <c r="C15167">
        <v>9</v>
      </c>
      <c r="D15167">
        <v>1801.0454917898101</v>
      </c>
      <c r="E15167">
        <v>6864.1479044937796</v>
      </c>
      <c r="F15167">
        <v>237.30998452314299</v>
      </c>
      <c r="G15167">
        <v>151.41510452098899</v>
      </c>
      <c r="H15167">
        <v>1580.06735184576</v>
      </c>
      <c r="I15167">
        <v>1244.50705681625</v>
      </c>
    </row>
    <row r="15168" spans="1:9" x14ac:dyDescent="0.25">
      <c r="A15168" t="s">
        <v>100</v>
      </c>
      <c r="B15168">
        <v>2004</v>
      </c>
      <c r="C15168">
        <v>10</v>
      </c>
      <c r="D15168">
        <v>1515.4910872794801</v>
      </c>
      <c r="E15168">
        <v>7661.87455293518</v>
      </c>
      <c r="F15168">
        <v>517.12728168083197</v>
      </c>
      <c r="G15168">
        <v>331.93445217178402</v>
      </c>
      <c r="H15168">
        <v>1211.59484758913</v>
      </c>
      <c r="I15168">
        <v>1191.99376740191</v>
      </c>
    </row>
    <row r="15169" spans="1:9" x14ac:dyDescent="0.25">
      <c r="A15169" t="s">
        <v>100</v>
      </c>
      <c r="B15169">
        <v>2004</v>
      </c>
      <c r="C15169">
        <v>11</v>
      </c>
      <c r="D15169">
        <v>1166.0648741170401</v>
      </c>
      <c r="E15169">
        <v>7668.3931376127603</v>
      </c>
      <c r="F15169">
        <v>908.60828950725204</v>
      </c>
      <c r="G15169">
        <v>586.05849056425802</v>
      </c>
      <c r="H15169">
        <v>1710.7985750063699</v>
      </c>
      <c r="I15169">
        <v>887.69793836673</v>
      </c>
    </row>
    <row r="15170" spans="1:9" x14ac:dyDescent="0.25">
      <c r="A15170" t="s">
        <v>100</v>
      </c>
      <c r="B15170">
        <v>2004</v>
      </c>
      <c r="C15170">
        <v>12</v>
      </c>
      <c r="D15170">
        <v>1117.7885426376099</v>
      </c>
      <c r="E15170">
        <v>7930.8759915174896</v>
      </c>
      <c r="F15170">
        <v>636.65038305686198</v>
      </c>
      <c r="G15170">
        <v>397.69670836817102</v>
      </c>
      <c r="H15170">
        <v>1388.38736139141</v>
      </c>
      <c r="I15170">
        <v>825.03448035923998</v>
      </c>
    </row>
    <row r="15171" spans="1:9" x14ac:dyDescent="0.25">
      <c r="A15171" t="s">
        <v>100</v>
      </c>
      <c r="B15171">
        <v>2005</v>
      </c>
      <c r="C15171">
        <v>1</v>
      </c>
      <c r="D15171">
        <v>1542.63851732987</v>
      </c>
      <c r="E15171">
        <v>8089.4438270259097</v>
      </c>
      <c r="F15171">
        <v>1113.36265394476</v>
      </c>
      <c r="G15171">
        <v>700.19589860740496</v>
      </c>
      <c r="H15171">
        <v>1965.1760114169199</v>
      </c>
      <c r="I15171">
        <v>1047.3840326367299</v>
      </c>
    </row>
    <row r="15172" spans="1:9" x14ac:dyDescent="0.25">
      <c r="A15172" t="s">
        <v>100</v>
      </c>
      <c r="B15172">
        <v>2005</v>
      </c>
      <c r="C15172">
        <v>2</v>
      </c>
      <c r="D15172">
        <v>1531.2134446484199</v>
      </c>
      <c r="E15172">
        <v>8086.69066920562</v>
      </c>
      <c r="F15172">
        <v>1046.9647782336799</v>
      </c>
      <c r="G15172">
        <v>654.82126116343397</v>
      </c>
      <c r="H15172">
        <v>2026.2158332071899</v>
      </c>
      <c r="I15172">
        <v>1059.74631426779</v>
      </c>
    </row>
    <row r="15173" spans="1:9" x14ac:dyDescent="0.25">
      <c r="A15173" t="s">
        <v>100</v>
      </c>
      <c r="B15173">
        <v>2005</v>
      </c>
      <c r="C15173">
        <v>3</v>
      </c>
      <c r="D15173">
        <v>2658.4219641086602</v>
      </c>
      <c r="E15173">
        <v>7834.7510170259102</v>
      </c>
      <c r="F15173">
        <v>364.39944746156698</v>
      </c>
      <c r="G15173">
        <v>230.046841196</v>
      </c>
      <c r="H15173">
        <v>1042.07436053885</v>
      </c>
      <c r="I15173">
        <v>1933.78883603241</v>
      </c>
    </row>
    <row r="15174" spans="1:9" x14ac:dyDescent="0.25">
      <c r="A15174" t="s">
        <v>100</v>
      </c>
      <c r="B15174">
        <v>2005</v>
      </c>
      <c r="C15174">
        <v>4</v>
      </c>
      <c r="D15174">
        <v>3308.1689689639402</v>
      </c>
      <c r="E15174">
        <v>6953.2698117108102</v>
      </c>
      <c r="F15174">
        <v>51.631348586555703</v>
      </c>
      <c r="G15174">
        <v>32.693296967851303</v>
      </c>
      <c r="H15174">
        <v>562.88491840431698</v>
      </c>
      <c r="I15174">
        <v>2344.7258568134098</v>
      </c>
    </row>
    <row r="15175" spans="1:9" x14ac:dyDescent="0.25">
      <c r="A15175" t="s">
        <v>100</v>
      </c>
      <c r="B15175">
        <v>2005</v>
      </c>
      <c r="C15175">
        <v>5</v>
      </c>
      <c r="D15175">
        <v>3666.48466995526</v>
      </c>
      <c r="E15175">
        <v>6238.26739258011</v>
      </c>
      <c r="F15175">
        <v>50.080733555400101</v>
      </c>
      <c r="G15175">
        <v>31.256243373472699</v>
      </c>
      <c r="H15175">
        <v>1026.0906146145901</v>
      </c>
      <c r="I15175">
        <v>2456.4376093593801</v>
      </c>
    </row>
    <row r="15176" spans="1:9" x14ac:dyDescent="0.25">
      <c r="A15176" t="s">
        <v>100</v>
      </c>
      <c r="B15176">
        <v>2005</v>
      </c>
      <c r="C15176">
        <v>6</v>
      </c>
      <c r="D15176">
        <v>3316.3163651444402</v>
      </c>
      <c r="E15176">
        <v>6169.0588271556799</v>
      </c>
      <c r="F15176">
        <v>63.548067152273902</v>
      </c>
      <c r="G15176">
        <v>40.446847216761597</v>
      </c>
      <c r="H15176">
        <v>1066.9752066746601</v>
      </c>
      <c r="I15176">
        <v>2252.0946489061898</v>
      </c>
    </row>
    <row r="15177" spans="1:9" x14ac:dyDescent="0.25">
      <c r="A15177" t="s">
        <v>100</v>
      </c>
      <c r="B15177">
        <v>2005</v>
      </c>
      <c r="C15177">
        <v>7</v>
      </c>
      <c r="D15177">
        <v>3100.9332429697301</v>
      </c>
      <c r="E15177">
        <v>5820.9669439424897</v>
      </c>
      <c r="F15177">
        <v>43.241496649836598</v>
      </c>
      <c r="G15177">
        <v>26.714886334871</v>
      </c>
      <c r="H15177">
        <v>853.89886534516302</v>
      </c>
      <c r="I15177">
        <v>1867.5643782079401</v>
      </c>
    </row>
    <row r="15178" spans="1:9" x14ac:dyDescent="0.25">
      <c r="A15178" t="s">
        <v>100</v>
      </c>
      <c r="B15178">
        <v>2005</v>
      </c>
      <c r="C15178">
        <v>8</v>
      </c>
      <c r="D15178">
        <v>2262.9811560363901</v>
      </c>
      <c r="E15178">
        <v>6538.4008186762303</v>
      </c>
      <c r="F15178">
        <v>216.52952656754599</v>
      </c>
      <c r="G15178">
        <v>141.59522638643901</v>
      </c>
      <c r="H15178">
        <v>2335.5477230485199</v>
      </c>
      <c r="I15178">
        <v>1525.11010439441</v>
      </c>
    </row>
    <row r="15179" spans="1:9" x14ac:dyDescent="0.25">
      <c r="A15179" t="s">
        <v>100</v>
      </c>
      <c r="B15179">
        <v>2005</v>
      </c>
      <c r="C15179">
        <v>9</v>
      </c>
      <c r="D15179">
        <v>1550.4626374237</v>
      </c>
      <c r="E15179">
        <v>7171.03385518295</v>
      </c>
      <c r="F15179">
        <v>384.23174949076503</v>
      </c>
      <c r="G15179">
        <v>248.009461894959</v>
      </c>
      <c r="H15179">
        <v>1289.9690332432899</v>
      </c>
      <c r="I15179">
        <v>1163.01979049138</v>
      </c>
    </row>
    <row r="15180" spans="1:9" x14ac:dyDescent="0.25">
      <c r="A15180" t="s">
        <v>100</v>
      </c>
      <c r="B15180">
        <v>2005</v>
      </c>
      <c r="C15180">
        <v>10</v>
      </c>
      <c r="D15180">
        <v>1294.24814396281</v>
      </c>
      <c r="E15180">
        <v>7770.5326725953601</v>
      </c>
      <c r="F15180">
        <v>203.869961740972</v>
      </c>
      <c r="G15180">
        <v>129.251942742593</v>
      </c>
      <c r="H15180">
        <v>730.47804558298105</v>
      </c>
      <c r="I15180">
        <v>1047.1326579178401</v>
      </c>
    </row>
    <row r="15181" spans="1:9" x14ac:dyDescent="0.25">
      <c r="A15181" t="s">
        <v>100</v>
      </c>
      <c r="B15181">
        <v>2005</v>
      </c>
      <c r="C15181">
        <v>11</v>
      </c>
      <c r="D15181">
        <v>1143.52885548878</v>
      </c>
      <c r="E15181">
        <v>7815.21630291565</v>
      </c>
      <c r="F15181">
        <v>942.24544959742605</v>
      </c>
      <c r="G15181">
        <v>598.63412297282298</v>
      </c>
      <c r="H15181">
        <v>1933.7910295137301</v>
      </c>
      <c r="I15181">
        <v>887.84380850303899</v>
      </c>
    </row>
    <row r="15182" spans="1:9" x14ac:dyDescent="0.25">
      <c r="A15182" t="s">
        <v>100</v>
      </c>
      <c r="B15182">
        <v>2005</v>
      </c>
      <c r="C15182">
        <v>12</v>
      </c>
      <c r="D15182">
        <v>1072.49395102829</v>
      </c>
      <c r="E15182">
        <v>8136.29391542145</v>
      </c>
      <c r="F15182">
        <v>1230.8304532109801</v>
      </c>
      <c r="G15182">
        <v>772.71702460218899</v>
      </c>
      <c r="H15182">
        <v>2068.1475290733401</v>
      </c>
      <c r="I15182">
        <v>823.45741577359695</v>
      </c>
    </row>
    <row r="15183" spans="1:9" x14ac:dyDescent="0.25">
      <c r="A15183" t="s">
        <v>100</v>
      </c>
      <c r="B15183">
        <v>2006</v>
      </c>
      <c r="C15183">
        <v>1</v>
      </c>
      <c r="D15183">
        <v>1382.6338846953499</v>
      </c>
      <c r="E15183">
        <v>8088.2444274551399</v>
      </c>
      <c r="F15183">
        <v>728.76533750702799</v>
      </c>
      <c r="G15183">
        <v>453.73730824529002</v>
      </c>
      <c r="H15183">
        <v>1176.3709791219401</v>
      </c>
      <c r="I15183">
        <v>950.90874047352099</v>
      </c>
    </row>
    <row r="15184" spans="1:9" x14ac:dyDescent="0.25">
      <c r="A15184" t="s">
        <v>100</v>
      </c>
      <c r="B15184">
        <v>2006</v>
      </c>
      <c r="C15184">
        <v>2</v>
      </c>
      <c r="D15184">
        <v>1723.8931239860599</v>
      </c>
      <c r="E15184">
        <v>8050.1208720947297</v>
      </c>
      <c r="F15184">
        <v>904.62927047767596</v>
      </c>
      <c r="G15184">
        <v>566.70642464865296</v>
      </c>
      <c r="H15184">
        <v>1930.9083715136701</v>
      </c>
      <c r="I15184">
        <v>1171.2431085369701</v>
      </c>
    </row>
    <row r="15185" spans="1:9" x14ac:dyDescent="0.25">
      <c r="A15185" t="s">
        <v>100</v>
      </c>
      <c r="B15185">
        <v>2006</v>
      </c>
      <c r="C15185">
        <v>3</v>
      </c>
      <c r="D15185">
        <v>2504.4079881350499</v>
      </c>
      <c r="E15185">
        <v>7999.3849545025596</v>
      </c>
      <c r="F15185">
        <v>786.79514578297699</v>
      </c>
      <c r="G15185">
        <v>498.54277263840697</v>
      </c>
      <c r="H15185">
        <v>1870.9575641617701</v>
      </c>
      <c r="I15185">
        <v>1868.9516913377199</v>
      </c>
    </row>
    <row r="15186" spans="1:9" x14ac:dyDescent="0.25">
      <c r="A15186" t="s">
        <v>100</v>
      </c>
      <c r="B15186">
        <v>2006</v>
      </c>
      <c r="C15186">
        <v>4</v>
      </c>
      <c r="D15186">
        <v>3007.2947757427</v>
      </c>
      <c r="E15186">
        <v>7567.5280226185696</v>
      </c>
      <c r="F15186">
        <v>149.78468503430099</v>
      </c>
      <c r="G15186">
        <v>97.462455190273701</v>
      </c>
      <c r="H15186">
        <v>1345.52537340666</v>
      </c>
      <c r="I15186">
        <v>2400.9387582921299</v>
      </c>
    </row>
    <row r="15187" spans="1:9" x14ac:dyDescent="0.25">
      <c r="A15187" t="s">
        <v>100</v>
      </c>
      <c r="B15187">
        <v>2006</v>
      </c>
      <c r="C15187">
        <v>5</v>
      </c>
      <c r="D15187">
        <v>3768.7055976803999</v>
      </c>
      <c r="E15187">
        <v>6945.14301496391</v>
      </c>
      <c r="F15187">
        <v>71.525987552164196</v>
      </c>
      <c r="G15187">
        <v>46.035505477831201</v>
      </c>
      <c r="H15187">
        <v>944.72156113238896</v>
      </c>
      <c r="I15187">
        <v>2934.2905541642999</v>
      </c>
    </row>
    <row r="15188" spans="1:9" x14ac:dyDescent="0.25">
      <c r="A15188" t="s">
        <v>100</v>
      </c>
      <c r="B15188">
        <v>2006</v>
      </c>
      <c r="C15188">
        <v>6</v>
      </c>
      <c r="D15188">
        <v>3448.4467449141598</v>
      </c>
      <c r="E15188">
        <v>6821.0208333659302</v>
      </c>
      <c r="F15188">
        <v>107.18577265909499</v>
      </c>
      <c r="G15188">
        <v>69.580745583691197</v>
      </c>
      <c r="H15188">
        <v>2069.53858672352</v>
      </c>
      <c r="I15188">
        <v>2670.0658007209199</v>
      </c>
    </row>
    <row r="15189" spans="1:9" x14ac:dyDescent="0.25">
      <c r="A15189" t="s">
        <v>100</v>
      </c>
      <c r="B15189">
        <v>2006</v>
      </c>
      <c r="C15189">
        <v>7</v>
      </c>
      <c r="D15189">
        <v>3105.64039899915</v>
      </c>
      <c r="E15189">
        <v>6351.7694384304004</v>
      </c>
      <c r="F15189">
        <v>47.143242686260102</v>
      </c>
      <c r="G15189">
        <v>28.9526432700304</v>
      </c>
      <c r="H15189">
        <v>1101.89774565731</v>
      </c>
      <c r="I15189">
        <v>2109.6759598196099</v>
      </c>
    </row>
    <row r="15190" spans="1:9" x14ac:dyDescent="0.25">
      <c r="A15190" t="s">
        <v>100</v>
      </c>
      <c r="B15190">
        <v>2006</v>
      </c>
      <c r="C15190">
        <v>8</v>
      </c>
      <c r="D15190">
        <v>2640.08611991928</v>
      </c>
      <c r="E15190">
        <v>6436.6865542092901</v>
      </c>
      <c r="F15190">
        <v>93.566483801899295</v>
      </c>
      <c r="G15190">
        <v>60.494327327387403</v>
      </c>
      <c r="H15190">
        <v>1391.4806891928399</v>
      </c>
      <c r="I15190">
        <v>1729.6342099764399</v>
      </c>
    </row>
    <row r="15191" spans="1:9" x14ac:dyDescent="0.25">
      <c r="A15191" t="s">
        <v>100</v>
      </c>
      <c r="B15191">
        <v>2006</v>
      </c>
      <c r="C15191">
        <v>9</v>
      </c>
      <c r="D15191">
        <v>1687.51990689747</v>
      </c>
      <c r="E15191">
        <v>6603.2424125123498</v>
      </c>
      <c r="F15191">
        <v>86.593072059723397</v>
      </c>
      <c r="G15191">
        <v>55.1028800687142</v>
      </c>
      <c r="H15191">
        <v>636.27419618892395</v>
      </c>
      <c r="I15191">
        <v>1122.5402390438401</v>
      </c>
    </row>
    <row r="15192" spans="1:9" x14ac:dyDescent="0.25">
      <c r="A15192" t="s">
        <v>100</v>
      </c>
      <c r="B15192">
        <v>2006</v>
      </c>
      <c r="C15192">
        <v>10</v>
      </c>
      <c r="D15192">
        <v>1398.0901644514199</v>
      </c>
      <c r="E15192">
        <v>7504.4989653593502</v>
      </c>
      <c r="F15192">
        <v>332.50708769421101</v>
      </c>
      <c r="G15192">
        <v>213.72298035255201</v>
      </c>
      <c r="H15192">
        <v>1435.52027489746</v>
      </c>
      <c r="I15192">
        <v>1083.74404337136</v>
      </c>
    </row>
    <row r="15193" spans="1:9" x14ac:dyDescent="0.25">
      <c r="A15193" t="s">
        <v>100</v>
      </c>
      <c r="B15193">
        <v>2006</v>
      </c>
      <c r="C15193">
        <v>11</v>
      </c>
      <c r="D15193">
        <v>1218.63593436564</v>
      </c>
      <c r="E15193">
        <v>7845.9666051112299</v>
      </c>
      <c r="F15193">
        <v>479.64828379143398</v>
      </c>
      <c r="G15193">
        <v>303.77049815493399</v>
      </c>
      <c r="H15193">
        <v>1112.76802406862</v>
      </c>
      <c r="I15193">
        <v>949.15663626489004</v>
      </c>
    </row>
    <row r="15194" spans="1:9" x14ac:dyDescent="0.25">
      <c r="A15194" t="s">
        <v>100</v>
      </c>
      <c r="B15194">
        <v>2006</v>
      </c>
      <c r="C15194">
        <v>12</v>
      </c>
      <c r="D15194">
        <v>1179.63618746673</v>
      </c>
      <c r="E15194">
        <v>8019.0932949092103</v>
      </c>
      <c r="F15194">
        <v>554.85972770118406</v>
      </c>
      <c r="G15194">
        <v>352.89874665379301</v>
      </c>
      <c r="H15194">
        <v>998.726046000471</v>
      </c>
      <c r="I15194">
        <v>877.82713070680597</v>
      </c>
    </row>
    <row r="15195" spans="1:9" x14ac:dyDescent="0.25">
      <c r="A15195" t="s">
        <v>100</v>
      </c>
      <c r="B15195">
        <v>2007</v>
      </c>
      <c r="C15195">
        <v>1</v>
      </c>
      <c r="D15195">
        <v>1980.5075579359</v>
      </c>
      <c r="E15195">
        <v>8022.1082637280297</v>
      </c>
      <c r="F15195">
        <v>498.386257514737</v>
      </c>
      <c r="G15195">
        <v>323.24987019200898</v>
      </c>
      <c r="H15195">
        <v>1193.0210112417999</v>
      </c>
      <c r="I15195">
        <v>1301.7964759007</v>
      </c>
    </row>
    <row r="15196" spans="1:9" x14ac:dyDescent="0.25">
      <c r="A15196" t="s">
        <v>100</v>
      </c>
      <c r="B15196">
        <v>2007</v>
      </c>
      <c r="C15196">
        <v>2</v>
      </c>
      <c r="D15196">
        <v>1890.8806587900101</v>
      </c>
      <c r="E15196">
        <v>7944.3503230841097</v>
      </c>
      <c r="F15196">
        <v>442.88678720865801</v>
      </c>
      <c r="G15196">
        <v>288.81712053328403</v>
      </c>
      <c r="H15196">
        <v>1050.17880786821</v>
      </c>
      <c r="I15196">
        <v>1257.09147217338</v>
      </c>
    </row>
    <row r="15197" spans="1:9" x14ac:dyDescent="0.25">
      <c r="A15197" t="s">
        <v>100</v>
      </c>
      <c r="B15197">
        <v>2007</v>
      </c>
      <c r="C15197">
        <v>3</v>
      </c>
      <c r="D15197">
        <v>2864.8149035932001</v>
      </c>
      <c r="E15197">
        <v>7788.1531759935096</v>
      </c>
      <c r="F15197">
        <v>326.98339923626298</v>
      </c>
      <c r="G15197">
        <v>208.47882354574699</v>
      </c>
      <c r="H15197">
        <v>1628.1632424863201</v>
      </c>
      <c r="I15197">
        <v>2037.4755440541001</v>
      </c>
    </row>
    <row r="15198" spans="1:9" x14ac:dyDescent="0.25">
      <c r="A15198" t="s">
        <v>100</v>
      </c>
      <c r="B15198">
        <v>2007</v>
      </c>
      <c r="C15198">
        <v>4</v>
      </c>
      <c r="D15198">
        <v>3720.2013426696199</v>
      </c>
      <c r="E15198">
        <v>7297.4403932270798</v>
      </c>
      <c r="F15198">
        <v>912.60997882433605</v>
      </c>
      <c r="G15198">
        <v>544.36895397897194</v>
      </c>
      <c r="H15198">
        <v>3143.7228253212702</v>
      </c>
      <c r="I15198">
        <v>2821.1802947525398</v>
      </c>
    </row>
    <row r="15199" spans="1:9" x14ac:dyDescent="0.25">
      <c r="A15199" t="s">
        <v>100</v>
      </c>
      <c r="B15199">
        <v>2007</v>
      </c>
      <c r="C15199">
        <v>5</v>
      </c>
      <c r="D15199">
        <v>3645.4898405270101</v>
      </c>
      <c r="E15199">
        <v>7191.6024550579104</v>
      </c>
      <c r="F15199">
        <v>96.362588630134198</v>
      </c>
      <c r="G15199">
        <v>63.063773654296</v>
      </c>
      <c r="H15199">
        <v>2144.49290514425</v>
      </c>
      <c r="I15199">
        <v>2964.1059182918402</v>
      </c>
    </row>
    <row r="15200" spans="1:9" x14ac:dyDescent="0.25">
      <c r="A15200" t="s">
        <v>100</v>
      </c>
      <c r="B15200">
        <v>2007</v>
      </c>
      <c r="C15200">
        <v>6</v>
      </c>
      <c r="D15200">
        <v>3795.0299800368698</v>
      </c>
      <c r="E15200">
        <v>7019.5269782271598</v>
      </c>
      <c r="F15200">
        <v>77.493326839032704</v>
      </c>
      <c r="G15200">
        <v>50.019468416025397</v>
      </c>
      <c r="H15200">
        <v>955.28186824503905</v>
      </c>
      <c r="I15200">
        <v>3080.7203911915999</v>
      </c>
    </row>
    <row r="15201" spans="1:9" x14ac:dyDescent="0.25">
      <c r="A15201" t="s">
        <v>100</v>
      </c>
      <c r="B15201">
        <v>2007</v>
      </c>
      <c r="C15201">
        <v>7</v>
      </c>
      <c r="D15201">
        <v>3904.2336393245801</v>
      </c>
      <c r="E15201">
        <v>5551.0665703697196</v>
      </c>
      <c r="F15201">
        <v>39.705105547670101</v>
      </c>
      <c r="G15201">
        <v>24.722784175978099</v>
      </c>
      <c r="H15201">
        <v>112.197656702554</v>
      </c>
      <c r="I15201">
        <v>2060.7512884335101</v>
      </c>
    </row>
    <row r="15202" spans="1:9" x14ac:dyDescent="0.25">
      <c r="A15202" t="s">
        <v>100</v>
      </c>
      <c r="B15202">
        <v>2007</v>
      </c>
      <c r="C15202">
        <v>8</v>
      </c>
      <c r="D15202">
        <v>2761.0688530213602</v>
      </c>
      <c r="E15202">
        <v>5689.2137693039704</v>
      </c>
      <c r="F15202">
        <v>52.422844353390303</v>
      </c>
      <c r="G15202">
        <v>32.3976697430993</v>
      </c>
      <c r="H15202">
        <v>1043.8634352102499</v>
      </c>
      <c r="I15202">
        <v>1530.3670711607699</v>
      </c>
    </row>
    <row r="15203" spans="1:9" x14ac:dyDescent="0.25">
      <c r="A15203" t="s">
        <v>100</v>
      </c>
      <c r="B15203">
        <v>2007</v>
      </c>
      <c r="C15203">
        <v>9</v>
      </c>
      <c r="D15203">
        <v>1702.3435290666901</v>
      </c>
      <c r="E15203">
        <v>6213.4361771006797</v>
      </c>
      <c r="F15203">
        <v>61.809826176854401</v>
      </c>
      <c r="G15203">
        <v>38.519655866743399</v>
      </c>
      <c r="H15203">
        <v>1105.6868117228</v>
      </c>
      <c r="I15203">
        <v>1074.4842046466099</v>
      </c>
    </row>
    <row r="15204" spans="1:9" x14ac:dyDescent="0.25">
      <c r="A15204" t="s">
        <v>100</v>
      </c>
      <c r="B15204">
        <v>2007</v>
      </c>
      <c r="C15204">
        <v>10</v>
      </c>
      <c r="D15204">
        <v>1255.04847790245</v>
      </c>
      <c r="E15204">
        <v>7010.0145778541601</v>
      </c>
      <c r="F15204">
        <v>640.84165887058998</v>
      </c>
      <c r="G15204">
        <v>410.07082663955703</v>
      </c>
      <c r="H15204">
        <v>2581.5036012191099</v>
      </c>
      <c r="I15204">
        <v>901.34146112875999</v>
      </c>
    </row>
    <row r="15205" spans="1:9" x14ac:dyDescent="0.25">
      <c r="A15205" t="s">
        <v>100</v>
      </c>
      <c r="B15205">
        <v>2007</v>
      </c>
      <c r="C15205">
        <v>11</v>
      </c>
      <c r="D15205">
        <v>941.86563738426298</v>
      </c>
      <c r="E15205">
        <v>8029.67192808869</v>
      </c>
      <c r="F15205">
        <v>1443.7103031660999</v>
      </c>
      <c r="G15205">
        <v>906.29372653813505</v>
      </c>
      <c r="H15205">
        <v>2617.52836067611</v>
      </c>
      <c r="I15205">
        <v>773.47462853142497</v>
      </c>
    </row>
    <row r="15206" spans="1:9" x14ac:dyDescent="0.25">
      <c r="A15206" t="s">
        <v>100</v>
      </c>
      <c r="B15206">
        <v>2007</v>
      </c>
      <c r="C15206">
        <v>12</v>
      </c>
      <c r="D15206">
        <v>1004.3966483665801</v>
      </c>
      <c r="E15206">
        <v>8104.5205648133897</v>
      </c>
      <c r="F15206">
        <v>673.65468795596996</v>
      </c>
      <c r="G15206">
        <v>422.76833298152002</v>
      </c>
      <c r="H15206">
        <v>1018.36268732289</v>
      </c>
      <c r="I15206">
        <v>773.88511859964103</v>
      </c>
    </row>
    <row r="15207" spans="1:9" x14ac:dyDescent="0.25">
      <c r="A15207" t="s">
        <v>100</v>
      </c>
      <c r="B15207">
        <v>2008</v>
      </c>
      <c r="C15207">
        <v>1</v>
      </c>
      <c r="D15207">
        <v>1464.86749817233</v>
      </c>
      <c r="E15207">
        <v>8078.7704682702597</v>
      </c>
      <c r="F15207">
        <v>468.06699739726503</v>
      </c>
      <c r="G15207">
        <v>295.40044681865498</v>
      </c>
      <c r="H15207">
        <v>721.97789161925095</v>
      </c>
      <c r="I15207">
        <v>997.79059583634705</v>
      </c>
    </row>
    <row r="15208" spans="1:9" x14ac:dyDescent="0.25">
      <c r="A15208" t="s">
        <v>100</v>
      </c>
      <c r="B15208">
        <v>2008</v>
      </c>
      <c r="C15208">
        <v>2</v>
      </c>
      <c r="D15208">
        <v>2334.07247058026</v>
      </c>
      <c r="E15208">
        <v>7837.2210409311001</v>
      </c>
      <c r="F15208">
        <v>111.520011353664</v>
      </c>
      <c r="G15208">
        <v>72.187431299955307</v>
      </c>
      <c r="H15208">
        <v>181.181783578682</v>
      </c>
      <c r="I15208">
        <v>1511.08177514361</v>
      </c>
    </row>
    <row r="15209" spans="1:9" x14ac:dyDescent="0.25">
      <c r="A15209" t="s">
        <v>100</v>
      </c>
      <c r="B15209">
        <v>2008</v>
      </c>
      <c r="C15209">
        <v>3</v>
      </c>
      <c r="D15209">
        <v>2960.8532425605999</v>
      </c>
      <c r="E15209">
        <v>7519.2166956621604</v>
      </c>
      <c r="F15209">
        <v>268.28458248252002</v>
      </c>
      <c r="G15209">
        <v>176.868360443641</v>
      </c>
      <c r="H15209">
        <v>1518.0309692462499</v>
      </c>
      <c r="I15209">
        <v>2019.5505696522901</v>
      </c>
    </row>
    <row r="15210" spans="1:9" x14ac:dyDescent="0.25">
      <c r="A15210" t="s">
        <v>100</v>
      </c>
      <c r="B15210">
        <v>2008</v>
      </c>
      <c r="C15210">
        <v>4</v>
      </c>
      <c r="D15210">
        <v>3107.0632361794701</v>
      </c>
      <c r="E15210">
        <v>7543.9277322547896</v>
      </c>
      <c r="F15210">
        <v>213.22516338003999</v>
      </c>
      <c r="G15210">
        <v>137.59967917936399</v>
      </c>
      <c r="H15210">
        <v>1644.82990694776</v>
      </c>
      <c r="I15210">
        <v>2475.10385843121</v>
      </c>
    </row>
    <row r="15211" spans="1:9" x14ac:dyDescent="0.25">
      <c r="A15211" t="s">
        <v>100</v>
      </c>
      <c r="B15211">
        <v>2008</v>
      </c>
      <c r="C15211">
        <v>5</v>
      </c>
      <c r="D15211">
        <v>3831.9552530208698</v>
      </c>
      <c r="E15211">
        <v>6960.8908490170998</v>
      </c>
      <c r="F15211">
        <v>54.273146901425697</v>
      </c>
      <c r="G15211">
        <v>34.120285206454902</v>
      </c>
      <c r="H15211">
        <v>1331.0172968924501</v>
      </c>
      <c r="I15211">
        <v>3028.3951545423201</v>
      </c>
    </row>
    <row r="15212" spans="1:9" x14ac:dyDescent="0.25">
      <c r="A15212" t="s">
        <v>100</v>
      </c>
      <c r="B15212">
        <v>2008</v>
      </c>
      <c r="C15212">
        <v>6</v>
      </c>
      <c r="D15212">
        <v>3664.5388541979501</v>
      </c>
      <c r="E15212">
        <v>6216.1099446579701</v>
      </c>
      <c r="F15212">
        <v>43.365429751456404</v>
      </c>
      <c r="G15212">
        <v>26.997710321079801</v>
      </c>
      <c r="H15212">
        <v>852.88849532891095</v>
      </c>
      <c r="I15212">
        <v>2497.4514241721799</v>
      </c>
    </row>
    <row r="15213" spans="1:9" x14ac:dyDescent="0.25">
      <c r="A15213" t="s">
        <v>100</v>
      </c>
      <c r="B15213">
        <v>2008</v>
      </c>
      <c r="C15213">
        <v>7</v>
      </c>
      <c r="D15213">
        <v>3368.5261070674701</v>
      </c>
      <c r="E15213">
        <v>5937.5919068106105</v>
      </c>
      <c r="F15213">
        <v>147.47138948600801</v>
      </c>
      <c r="G15213">
        <v>96.276796877654306</v>
      </c>
      <c r="H15213">
        <v>2342.2562367189098</v>
      </c>
      <c r="I15213">
        <v>2007.0228584301401</v>
      </c>
    </row>
    <row r="15214" spans="1:9" x14ac:dyDescent="0.25">
      <c r="A15214" t="s">
        <v>100</v>
      </c>
      <c r="B15214">
        <v>2008</v>
      </c>
      <c r="C15214">
        <v>8</v>
      </c>
      <c r="D15214">
        <v>2885.8945235151</v>
      </c>
      <c r="E15214">
        <v>6248.9171671077002</v>
      </c>
      <c r="F15214">
        <v>45.608340555978998</v>
      </c>
      <c r="G15214">
        <v>28.334940905847201</v>
      </c>
      <c r="H15214">
        <v>349.221398620103</v>
      </c>
      <c r="I15214">
        <v>1840.5526407457901</v>
      </c>
    </row>
    <row r="15215" spans="1:9" x14ac:dyDescent="0.25">
      <c r="A15215" t="s">
        <v>100</v>
      </c>
      <c r="B15215">
        <v>2008</v>
      </c>
      <c r="C15215">
        <v>9</v>
      </c>
      <c r="D15215">
        <v>1654.3438968717101</v>
      </c>
      <c r="E15215">
        <v>6639.2978737757003</v>
      </c>
      <c r="F15215">
        <v>362.69745119624002</v>
      </c>
      <c r="G15215">
        <v>232.219951373171</v>
      </c>
      <c r="H15215">
        <v>2159.54241508321</v>
      </c>
      <c r="I15215">
        <v>1048.4370720659999</v>
      </c>
    </row>
    <row r="15216" spans="1:9" x14ac:dyDescent="0.25">
      <c r="A15216" t="s">
        <v>100</v>
      </c>
      <c r="B15216">
        <v>2008</v>
      </c>
      <c r="C15216">
        <v>10</v>
      </c>
      <c r="D15216">
        <v>1504.72777470861</v>
      </c>
      <c r="E15216">
        <v>7429.5717418873601</v>
      </c>
      <c r="F15216">
        <v>329.04134827618202</v>
      </c>
      <c r="G15216">
        <v>212.997608497421</v>
      </c>
      <c r="H15216">
        <v>689.21660731418206</v>
      </c>
      <c r="I15216">
        <v>1152.3436170063601</v>
      </c>
    </row>
    <row r="15217" spans="1:9" x14ac:dyDescent="0.25">
      <c r="A15217" t="s">
        <v>100</v>
      </c>
      <c r="B15217">
        <v>2008</v>
      </c>
      <c r="C15217">
        <v>11</v>
      </c>
      <c r="D15217">
        <v>1173.2354843897201</v>
      </c>
      <c r="E15217">
        <v>7529.5110615232898</v>
      </c>
      <c r="F15217">
        <v>288.11817801076802</v>
      </c>
      <c r="G15217">
        <v>183.45343828734801</v>
      </c>
      <c r="H15217">
        <v>921.23206511736396</v>
      </c>
      <c r="I15217">
        <v>871.55588272057105</v>
      </c>
    </row>
    <row r="15218" spans="1:9" x14ac:dyDescent="0.25">
      <c r="A15218" t="s">
        <v>100</v>
      </c>
      <c r="B15218">
        <v>2008</v>
      </c>
      <c r="C15218">
        <v>12</v>
      </c>
      <c r="D15218">
        <v>1140.6915617888401</v>
      </c>
      <c r="E15218">
        <v>7996.3490591406198</v>
      </c>
      <c r="F15218">
        <v>1309.51322975568</v>
      </c>
      <c r="G15218">
        <v>839.92057791372201</v>
      </c>
      <c r="H15218">
        <v>2529.4307396127301</v>
      </c>
      <c r="I15218">
        <v>847.17216480763602</v>
      </c>
    </row>
    <row r="15219" spans="1:9" x14ac:dyDescent="0.25">
      <c r="A15219" t="s">
        <v>100</v>
      </c>
      <c r="B15219">
        <v>2009</v>
      </c>
      <c r="C15219">
        <v>1</v>
      </c>
      <c r="D15219">
        <v>1345.2815285547099</v>
      </c>
      <c r="E15219">
        <v>8135.2254900920097</v>
      </c>
      <c r="F15219">
        <v>1704.6641661652</v>
      </c>
      <c r="G15219">
        <v>1061.4745786641599</v>
      </c>
      <c r="H15219">
        <v>2980.80650956504</v>
      </c>
      <c r="I15219">
        <v>933.22713577953095</v>
      </c>
    </row>
    <row r="15220" spans="1:9" x14ac:dyDescent="0.25">
      <c r="A15220" t="s">
        <v>100</v>
      </c>
      <c r="B15220">
        <v>2009</v>
      </c>
      <c r="C15220">
        <v>2</v>
      </c>
      <c r="D15220">
        <v>1623.9166934774701</v>
      </c>
      <c r="E15220">
        <v>8074.0507662234404</v>
      </c>
      <c r="F15220">
        <v>379.03685933435997</v>
      </c>
      <c r="G15220">
        <v>245.943101540784</v>
      </c>
      <c r="H15220">
        <v>808.21997947556702</v>
      </c>
      <c r="I15220">
        <v>1115.80544670527</v>
      </c>
    </row>
    <row r="15221" spans="1:9" x14ac:dyDescent="0.25">
      <c r="A15221" t="s">
        <v>100</v>
      </c>
      <c r="B15221">
        <v>2009</v>
      </c>
      <c r="C15221">
        <v>3</v>
      </c>
      <c r="D15221">
        <v>2388.4478994803699</v>
      </c>
      <c r="E15221">
        <v>8008.0806120249899</v>
      </c>
      <c r="F15221">
        <v>674.38513843023395</v>
      </c>
      <c r="G15221">
        <v>434.23735331273002</v>
      </c>
      <c r="H15221">
        <v>1833.69392709319</v>
      </c>
      <c r="I15221">
        <v>1792.7137182389799</v>
      </c>
    </row>
    <row r="15222" spans="1:9" x14ac:dyDescent="0.25">
      <c r="A15222" t="s">
        <v>100</v>
      </c>
      <c r="B15222">
        <v>2009</v>
      </c>
      <c r="C15222">
        <v>4</v>
      </c>
      <c r="D15222">
        <v>3244.0093184996399</v>
      </c>
      <c r="E15222">
        <v>7433.7938289285303</v>
      </c>
      <c r="F15222">
        <v>78.520455261670307</v>
      </c>
      <c r="G15222">
        <v>50.523277721876603</v>
      </c>
      <c r="H15222">
        <v>1296.92097552462</v>
      </c>
      <c r="I15222">
        <v>2524.7738760511302</v>
      </c>
    </row>
    <row r="15223" spans="1:9" x14ac:dyDescent="0.25">
      <c r="A15223" t="s">
        <v>100</v>
      </c>
      <c r="B15223">
        <v>2009</v>
      </c>
      <c r="C15223">
        <v>5</v>
      </c>
      <c r="D15223">
        <v>3916.9545587581902</v>
      </c>
      <c r="E15223">
        <v>6807.5339735939797</v>
      </c>
      <c r="F15223">
        <v>68.313639016103807</v>
      </c>
      <c r="G15223">
        <v>43.399478312933503</v>
      </c>
      <c r="H15223">
        <v>1220.9310187267199</v>
      </c>
      <c r="I15223">
        <v>2960.1750563126202</v>
      </c>
    </row>
    <row r="15224" spans="1:9" x14ac:dyDescent="0.25">
      <c r="A15224" t="s">
        <v>100</v>
      </c>
      <c r="B15224">
        <v>2009</v>
      </c>
      <c r="C15224">
        <v>6</v>
      </c>
      <c r="D15224">
        <v>3531.6581298194701</v>
      </c>
      <c r="E15224">
        <v>6373.9950348893699</v>
      </c>
      <c r="F15224">
        <v>88.467722202492894</v>
      </c>
      <c r="G15224">
        <v>57.2313059420188</v>
      </c>
      <c r="H15224">
        <v>2078.5784416697402</v>
      </c>
      <c r="I15224">
        <v>2472.4586709192599</v>
      </c>
    </row>
    <row r="15225" spans="1:9" x14ac:dyDescent="0.25">
      <c r="A15225" t="s">
        <v>100</v>
      </c>
      <c r="B15225">
        <v>2009</v>
      </c>
      <c r="C15225">
        <v>7</v>
      </c>
      <c r="D15225">
        <v>3341.0085153994801</v>
      </c>
      <c r="E15225">
        <v>6581.8566031065402</v>
      </c>
      <c r="F15225">
        <v>112.9250581317</v>
      </c>
      <c r="G15225">
        <v>74.184258099630398</v>
      </c>
      <c r="H15225">
        <v>647.76005928949803</v>
      </c>
      <c r="I15225">
        <v>2412.1609915672102</v>
      </c>
    </row>
    <row r="15226" spans="1:9" x14ac:dyDescent="0.25">
      <c r="A15226" t="s">
        <v>100</v>
      </c>
      <c r="B15226">
        <v>2009</v>
      </c>
      <c r="C15226">
        <v>8</v>
      </c>
      <c r="D15226">
        <v>2548.4157850920401</v>
      </c>
      <c r="E15226">
        <v>6254.5936160835199</v>
      </c>
      <c r="F15226">
        <v>54.5747573876423</v>
      </c>
      <c r="G15226">
        <v>33.987799380761601</v>
      </c>
      <c r="H15226">
        <v>1001.16605578881</v>
      </c>
      <c r="I15226">
        <v>1613.97674949775</v>
      </c>
    </row>
    <row r="15227" spans="1:9" x14ac:dyDescent="0.25">
      <c r="A15227" t="s">
        <v>100</v>
      </c>
      <c r="B15227">
        <v>2009</v>
      </c>
      <c r="C15227">
        <v>9</v>
      </c>
      <c r="D15227">
        <v>1686.69467051012</v>
      </c>
      <c r="E15227">
        <v>6602.4667289909403</v>
      </c>
      <c r="F15227">
        <v>86.052180001566398</v>
      </c>
      <c r="G15227">
        <v>53.907218245213201</v>
      </c>
      <c r="H15227">
        <v>780.18993275907997</v>
      </c>
      <c r="I15227">
        <v>1135.14566715093</v>
      </c>
    </row>
    <row r="15228" spans="1:9" x14ac:dyDescent="0.25">
      <c r="A15228" t="s">
        <v>100</v>
      </c>
      <c r="B15228">
        <v>2009</v>
      </c>
      <c r="C15228">
        <v>10</v>
      </c>
      <c r="D15228">
        <v>1322.60055018864</v>
      </c>
      <c r="E15228">
        <v>7563.5477780801402</v>
      </c>
      <c r="F15228">
        <v>567.66757780266198</v>
      </c>
      <c r="G15228">
        <v>365.753411630828</v>
      </c>
      <c r="H15228">
        <v>2221.1213343469099</v>
      </c>
      <c r="I15228">
        <v>1030.93489754351</v>
      </c>
    </row>
    <row r="15229" spans="1:9" x14ac:dyDescent="0.25">
      <c r="A15229" t="s">
        <v>100</v>
      </c>
      <c r="B15229">
        <v>2009</v>
      </c>
      <c r="C15229">
        <v>11</v>
      </c>
      <c r="D15229">
        <v>1364.5777080899099</v>
      </c>
      <c r="E15229">
        <v>7959.4600658546497</v>
      </c>
      <c r="F15229">
        <v>1060.12931369032</v>
      </c>
      <c r="G15229">
        <v>680.75548593805797</v>
      </c>
      <c r="H15229">
        <v>2101.6158672879401</v>
      </c>
      <c r="I15229">
        <v>1062.25299572124</v>
      </c>
    </row>
    <row r="15230" spans="1:9" x14ac:dyDescent="0.25">
      <c r="A15230" t="s">
        <v>100</v>
      </c>
      <c r="B15230">
        <v>2009</v>
      </c>
      <c r="C15230">
        <v>12</v>
      </c>
      <c r="D15230">
        <v>1193.78404500643</v>
      </c>
      <c r="E15230">
        <v>8079.5088284640497</v>
      </c>
      <c r="F15230">
        <v>1213.0047149008001</v>
      </c>
      <c r="G15230">
        <v>755.53281464336101</v>
      </c>
      <c r="H15230">
        <v>2280.1054940791901</v>
      </c>
      <c r="I15230">
        <v>895.19123662213599</v>
      </c>
    </row>
    <row r="15231" spans="1:9" x14ac:dyDescent="0.25">
      <c r="A15231" t="s">
        <v>100</v>
      </c>
      <c r="B15231">
        <v>2010</v>
      </c>
      <c r="C15231">
        <v>1</v>
      </c>
      <c r="D15231">
        <v>1328.8816090161099</v>
      </c>
      <c r="E15231">
        <v>8131.3606584109502</v>
      </c>
      <c r="F15231">
        <v>644.29716546781799</v>
      </c>
      <c r="G15231">
        <v>414.71227208615198</v>
      </c>
      <c r="H15231">
        <v>1044.1266503888401</v>
      </c>
      <c r="I15231">
        <v>922.76776357174504</v>
      </c>
    </row>
    <row r="15232" spans="1:9" x14ac:dyDescent="0.25">
      <c r="A15232" t="s">
        <v>100</v>
      </c>
      <c r="B15232">
        <v>2010</v>
      </c>
      <c r="C15232">
        <v>2</v>
      </c>
      <c r="D15232">
        <v>1727.07023088137</v>
      </c>
      <c r="E15232">
        <v>8106.4341184518398</v>
      </c>
      <c r="F15232">
        <v>1247.9380860456999</v>
      </c>
      <c r="G15232">
        <v>782.43259650056996</v>
      </c>
      <c r="H15232">
        <v>2480.1424424257898</v>
      </c>
      <c r="I15232">
        <v>1191.35397455865</v>
      </c>
    </row>
    <row r="15233" spans="1:9" x14ac:dyDescent="0.25">
      <c r="A15233" t="s">
        <v>100</v>
      </c>
      <c r="B15233">
        <v>2010</v>
      </c>
      <c r="C15233">
        <v>3</v>
      </c>
      <c r="D15233">
        <v>2645.3066976708601</v>
      </c>
      <c r="E15233">
        <v>7902.0853664076303</v>
      </c>
      <c r="F15233">
        <v>695.40988802768697</v>
      </c>
      <c r="G15233">
        <v>443.54473578569502</v>
      </c>
      <c r="H15233">
        <v>1687.72397926796</v>
      </c>
      <c r="I15233">
        <v>1947.7307291904201</v>
      </c>
    </row>
    <row r="15234" spans="1:9" x14ac:dyDescent="0.25">
      <c r="A15234" t="s">
        <v>100</v>
      </c>
      <c r="B15234">
        <v>2010</v>
      </c>
      <c r="C15234">
        <v>4</v>
      </c>
      <c r="D15234">
        <v>3107.7828621721501</v>
      </c>
      <c r="E15234">
        <v>7531.2686559112499</v>
      </c>
      <c r="F15234">
        <v>350.03853241647101</v>
      </c>
      <c r="G15234">
        <v>231.26540979361801</v>
      </c>
      <c r="H15234">
        <v>1814.4815705967001</v>
      </c>
      <c r="I15234">
        <v>2452.8122300373002</v>
      </c>
    </row>
    <row r="15235" spans="1:9" x14ac:dyDescent="0.25">
      <c r="A15235" t="s">
        <v>100</v>
      </c>
      <c r="B15235">
        <v>2010</v>
      </c>
      <c r="C15235">
        <v>5</v>
      </c>
      <c r="D15235">
        <v>3687.0059511404002</v>
      </c>
      <c r="E15235">
        <v>6889.81625350799</v>
      </c>
      <c r="F15235">
        <v>68.446272375722799</v>
      </c>
      <c r="G15235">
        <v>43.655091873882199</v>
      </c>
      <c r="H15235">
        <v>1566.07688704354</v>
      </c>
      <c r="I15235">
        <v>2845.8872340775301</v>
      </c>
    </row>
    <row r="15236" spans="1:9" x14ac:dyDescent="0.25">
      <c r="A15236" t="s">
        <v>100</v>
      </c>
      <c r="B15236">
        <v>2010</v>
      </c>
      <c r="C15236">
        <v>6</v>
      </c>
      <c r="D15236">
        <v>3407.5991918476302</v>
      </c>
      <c r="E15236">
        <v>6734.3824746689597</v>
      </c>
      <c r="F15236">
        <v>92.020086881956004</v>
      </c>
      <c r="G15236">
        <v>58.858030717938902</v>
      </c>
      <c r="H15236">
        <v>2044.32990608823</v>
      </c>
      <c r="I15236">
        <v>2597.1512457009098</v>
      </c>
    </row>
    <row r="15237" spans="1:9" x14ac:dyDescent="0.25">
      <c r="A15237" t="s">
        <v>100</v>
      </c>
      <c r="B15237">
        <v>2010</v>
      </c>
      <c r="C15237">
        <v>7</v>
      </c>
      <c r="D15237">
        <v>3171.1973198835899</v>
      </c>
      <c r="E15237">
        <v>6569.8651308663102</v>
      </c>
      <c r="F15237">
        <v>48.422270264024398</v>
      </c>
      <c r="G15237">
        <v>29.980475897880101</v>
      </c>
      <c r="H15237">
        <v>905.615644423616</v>
      </c>
      <c r="I15237">
        <v>2311.2850365109498</v>
      </c>
    </row>
    <row r="15238" spans="1:9" x14ac:dyDescent="0.25">
      <c r="A15238" t="s">
        <v>100</v>
      </c>
      <c r="B15238">
        <v>2010</v>
      </c>
      <c r="C15238">
        <v>8</v>
      </c>
      <c r="D15238">
        <v>2870.80908731825</v>
      </c>
      <c r="E15238">
        <v>6144.2908656269101</v>
      </c>
      <c r="F15238">
        <v>42.667688625129202</v>
      </c>
      <c r="G15238">
        <v>26.522511262724301</v>
      </c>
      <c r="H15238">
        <v>135.308553523559</v>
      </c>
      <c r="I15238">
        <v>1786.16860994115</v>
      </c>
    </row>
    <row r="15239" spans="1:9" x14ac:dyDescent="0.25">
      <c r="A15239" t="s">
        <v>100</v>
      </c>
      <c r="B15239">
        <v>2010</v>
      </c>
      <c r="C15239">
        <v>9</v>
      </c>
      <c r="D15239">
        <v>1756.80550679255</v>
      </c>
      <c r="E15239">
        <v>6156.8226725363902</v>
      </c>
      <c r="F15239">
        <v>93.719512432306999</v>
      </c>
      <c r="G15239">
        <v>58.980109621516497</v>
      </c>
      <c r="H15239">
        <v>1246.4590709572601</v>
      </c>
      <c r="I15239">
        <v>1050.14002902827</v>
      </c>
    </row>
    <row r="15240" spans="1:9" x14ac:dyDescent="0.25">
      <c r="A15240" t="s">
        <v>100</v>
      </c>
      <c r="B15240">
        <v>2010</v>
      </c>
      <c r="C15240">
        <v>10</v>
      </c>
      <c r="D15240">
        <v>1051.3251366904799</v>
      </c>
      <c r="E15240">
        <v>7716.2350534957804</v>
      </c>
      <c r="F15240">
        <v>1826.6058317279401</v>
      </c>
      <c r="G15240">
        <v>1135.5473449665999</v>
      </c>
      <c r="H15240">
        <v>4074.04838021346</v>
      </c>
      <c r="I15240">
        <v>864.41042925958095</v>
      </c>
    </row>
    <row r="15241" spans="1:9" x14ac:dyDescent="0.25">
      <c r="A15241" t="s">
        <v>100</v>
      </c>
      <c r="B15241">
        <v>2010</v>
      </c>
      <c r="C15241">
        <v>11</v>
      </c>
      <c r="D15241">
        <v>1425.21468867403</v>
      </c>
      <c r="E15241">
        <v>7799.4691757746896</v>
      </c>
      <c r="F15241">
        <v>897.49017396812405</v>
      </c>
      <c r="G15241">
        <v>577.41899853519703</v>
      </c>
      <c r="H15241">
        <v>2266.2545520472399</v>
      </c>
      <c r="I15241">
        <v>1087.5701614720001</v>
      </c>
    </row>
    <row r="15242" spans="1:9" x14ac:dyDescent="0.25">
      <c r="A15242" t="s">
        <v>100</v>
      </c>
      <c r="B15242">
        <v>2010</v>
      </c>
      <c r="C15242">
        <v>12</v>
      </c>
      <c r="D15242">
        <v>1249.56151772259</v>
      </c>
      <c r="E15242">
        <v>8122.5260592860404</v>
      </c>
      <c r="F15242">
        <v>959.14007680182499</v>
      </c>
      <c r="G15242">
        <v>609.56160914421196</v>
      </c>
      <c r="H15242">
        <v>1768.8760387884099</v>
      </c>
      <c r="I15242">
        <v>939.32929961132402</v>
      </c>
    </row>
    <row r="15243" spans="1:9" x14ac:dyDescent="0.25">
      <c r="A15243" t="s">
        <v>100</v>
      </c>
      <c r="B15243">
        <v>2011</v>
      </c>
      <c r="C15243">
        <v>1</v>
      </c>
      <c r="D15243">
        <v>1501.8414077975999</v>
      </c>
      <c r="E15243">
        <v>8088.66869078323</v>
      </c>
      <c r="F15243">
        <v>662.892750918464</v>
      </c>
      <c r="G15243">
        <v>412.99791481775202</v>
      </c>
      <c r="H15243">
        <v>1090.5151059637201</v>
      </c>
      <c r="I15243">
        <v>1025.5875607942701</v>
      </c>
    </row>
    <row r="15244" spans="1:9" x14ac:dyDescent="0.25">
      <c r="A15244" t="s">
        <v>100</v>
      </c>
      <c r="B15244">
        <v>2011</v>
      </c>
      <c r="C15244">
        <v>2</v>
      </c>
      <c r="D15244">
        <v>1867.34706225267</v>
      </c>
      <c r="E15244">
        <v>7897.5425639308196</v>
      </c>
      <c r="F15244">
        <v>269.98229659571501</v>
      </c>
      <c r="G15244">
        <v>175.14076670413499</v>
      </c>
      <c r="H15244">
        <v>865.92114745044205</v>
      </c>
      <c r="I15244">
        <v>1224.4155872245401</v>
      </c>
    </row>
    <row r="15245" spans="1:9" x14ac:dyDescent="0.25">
      <c r="A15245" t="s">
        <v>100</v>
      </c>
      <c r="B15245">
        <v>2011</v>
      </c>
      <c r="C15245">
        <v>3</v>
      </c>
      <c r="D15245">
        <v>2644.3304438823602</v>
      </c>
      <c r="E15245">
        <v>7919.9366695396402</v>
      </c>
      <c r="F15245">
        <v>207.23919792956801</v>
      </c>
      <c r="G15245">
        <v>133.83522435434799</v>
      </c>
      <c r="H15245">
        <v>936.74595266015206</v>
      </c>
      <c r="I15245">
        <v>1938.2538823486</v>
      </c>
    </row>
    <row r="15246" spans="1:9" x14ac:dyDescent="0.25">
      <c r="A15246" t="s">
        <v>100</v>
      </c>
      <c r="B15246">
        <v>2011</v>
      </c>
      <c r="C15246">
        <v>4</v>
      </c>
      <c r="D15246">
        <v>3115.6534610176</v>
      </c>
      <c r="E15246">
        <v>7235.9165638916802</v>
      </c>
      <c r="F15246">
        <v>52.806757775354697</v>
      </c>
      <c r="G15246">
        <v>33.3183631437645</v>
      </c>
      <c r="H15246">
        <v>622.78253026505502</v>
      </c>
      <c r="I15246">
        <v>2334.51151017131</v>
      </c>
    </row>
    <row r="15247" spans="1:9" x14ac:dyDescent="0.25">
      <c r="A15247" t="s">
        <v>100</v>
      </c>
      <c r="B15247">
        <v>2011</v>
      </c>
      <c r="C15247">
        <v>5</v>
      </c>
      <c r="D15247">
        <v>3441.5366355125302</v>
      </c>
      <c r="E15247">
        <v>6997.5437799729198</v>
      </c>
      <c r="F15247">
        <v>102.176756594488</v>
      </c>
      <c r="G15247">
        <v>65.794385957418697</v>
      </c>
      <c r="H15247">
        <v>1565.06707354886</v>
      </c>
      <c r="I15247">
        <v>2711.3008972959101</v>
      </c>
    </row>
    <row r="15248" spans="1:9" x14ac:dyDescent="0.25">
      <c r="A15248" t="s">
        <v>100</v>
      </c>
      <c r="B15248">
        <v>2011</v>
      </c>
      <c r="C15248">
        <v>6</v>
      </c>
      <c r="D15248">
        <v>3424.6718035240501</v>
      </c>
      <c r="E15248">
        <v>6176.3881823920301</v>
      </c>
      <c r="F15248">
        <v>51.958505658887603</v>
      </c>
      <c r="G15248">
        <v>32.654443479327298</v>
      </c>
      <c r="H15248">
        <v>1175.9670695211901</v>
      </c>
      <c r="I15248">
        <v>2303.33164681683</v>
      </c>
    </row>
    <row r="15249" spans="1:9" x14ac:dyDescent="0.25">
      <c r="A15249" t="s">
        <v>100</v>
      </c>
      <c r="B15249">
        <v>2011</v>
      </c>
      <c r="C15249">
        <v>7</v>
      </c>
      <c r="D15249">
        <v>3403.5891436921602</v>
      </c>
      <c r="E15249">
        <v>5828.47541680412</v>
      </c>
      <c r="F15249">
        <v>40.3542591037574</v>
      </c>
      <c r="G15249">
        <v>25.120806398285701</v>
      </c>
      <c r="H15249">
        <v>446.906410007256</v>
      </c>
      <c r="I15249">
        <v>2019.6568293145201</v>
      </c>
    </row>
    <row r="15250" spans="1:9" x14ac:dyDescent="0.25">
      <c r="A15250" t="s">
        <v>100</v>
      </c>
      <c r="B15250">
        <v>2011</v>
      </c>
      <c r="C15250">
        <v>8</v>
      </c>
      <c r="D15250">
        <v>2830.6549160239501</v>
      </c>
      <c r="E15250">
        <v>5589.70226594208</v>
      </c>
      <c r="F15250">
        <v>44.858544185695898</v>
      </c>
      <c r="G15250">
        <v>27.721812589490799</v>
      </c>
      <c r="H15250">
        <v>369.75941762321497</v>
      </c>
      <c r="I15250">
        <v>1499.14733310714</v>
      </c>
    </row>
    <row r="15251" spans="1:9" x14ac:dyDescent="0.25">
      <c r="A15251" t="s">
        <v>100</v>
      </c>
      <c r="B15251">
        <v>2011</v>
      </c>
      <c r="C15251">
        <v>9</v>
      </c>
      <c r="D15251">
        <v>2104.5663749835899</v>
      </c>
      <c r="E15251">
        <v>5691.6714801405296</v>
      </c>
      <c r="F15251">
        <v>63.830912264997899</v>
      </c>
      <c r="G15251">
        <v>39.632358683752301</v>
      </c>
      <c r="H15251">
        <v>995.52815760752605</v>
      </c>
      <c r="I15251">
        <v>1098.4642531535301</v>
      </c>
    </row>
    <row r="15252" spans="1:9" x14ac:dyDescent="0.25">
      <c r="A15252" t="s">
        <v>100</v>
      </c>
      <c r="B15252">
        <v>2011</v>
      </c>
      <c r="C15252">
        <v>10</v>
      </c>
      <c r="D15252">
        <v>1344.8259073199899</v>
      </c>
      <c r="E15252">
        <v>7052.7749388656503</v>
      </c>
      <c r="F15252">
        <v>190.05760907906301</v>
      </c>
      <c r="G15252">
        <v>121.428551283754</v>
      </c>
      <c r="H15252">
        <v>1591.12788560839</v>
      </c>
      <c r="I15252">
        <v>967.98774633026699</v>
      </c>
    </row>
    <row r="15253" spans="1:9" x14ac:dyDescent="0.25">
      <c r="A15253" t="s">
        <v>100</v>
      </c>
      <c r="B15253">
        <v>2011</v>
      </c>
      <c r="C15253">
        <v>11</v>
      </c>
      <c r="D15253">
        <v>1261.9751925323901</v>
      </c>
      <c r="E15253">
        <v>7420.0167505589297</v>
      </c>
      <c r="F15253">
        <v>78.078366713153102</v>
      </c>
      <c r="G15253">
        <v>49.2271880929707</v>
      </c>
      <c r="H15253">
        <v>74.477372535016499</v>
      </c>
      <c r="I15253">
        <v>936.62019581566994</v>
      </c>
    </row>
    <row r="15254" spans="1:9" x14ac:dyDescent="0.25">
      <c r="A15254" t="s">
        <v>100</v>
      </c>
      <c r="B15254">
        <v>2011</v>
      </c>
      <c r="C15254">
        <v>12</v>
      </c>
      <c r="D15254">
        <v>1183.23088394518</v>
      </c>
      <c r="E15254">
        <v>7730.2791207521104</v>
      </c>
      <c r="F15254">
        <v>584.59791382737899</v>
      </c>
      <c r="G15254">
        <v>369.45958951135401</v>
      </c>
      <c r="H15254">
        <v>1444.89270017271</v>
      </c>
      <c r="I15254">
        <v>850.03294047387703</v>
      </c>
    </row>
    <row r="15255" spans="1:9" x14ac:dyDescent="0.25">
      <c r="A15255" t="s">
        <v>100</v>
      </c>
      <c r="B15255">
        <v>2012</v>
      </c>
      <c r="C15255">
        <v>1</v>
      </c>
      <c r="D15255">
        <v>1272.7602885920801</v>
      </c>
      <c r="E15255">
        <v>7984.7618907402002</v>
      </c>
      <c r="F15255">
        <v>1106.7113801369701</v>
      </c>
      <c r="G15255">
        <v>697.218284861028</v>
      </c>
      <c r="H15255">
        <v>1966.4272878976101</v>
      </c>
      <c r="I15255">
        <v>870.79163555580897</v>
      </c>
    </row>
    <row r="15256" spans="1:9" x14ac:dyDescent="0.25">
      <c r="A15256" t="s">
        <v>100</v>
      </c>
      <c r="B15256">
        <v>2012</v>
      </c>
      <c r="C15256">
        <v>2</v>
      </c>
      <c r="D15256">
        <v>1491.7931270671399</v>
      </c>
      <c r="E15256">
        <v>8094.8373315711897</v>
      </c>
      <c r="F15256">
        <v>1639.23185133224</v>
      </c>
      <c r="G15256">
        <v>1027.8700956228199</v>
      </c>
      <c r="H15256">
        <v>3111.9876255182899</v>
      </c>
      <c r="I15256">
        <v>1044.1151358996899</v>
      </c>
    </row>
    <row r="15257" spans="1:9" x14ac:dyDescent="0.25">
      <c r="A15257" t="s">
        <v>100</v>
      </c>
      <c r="B15257">
        <v>2012</v>
      </c>
      <c r="C15257">
        <v>3</v>
      </c>
      <c r="D15257">
        <v>3013.7295831237898</v>
      </c>
      <c r="E15257">
        <v>7758.4224491711402</v>
      </c>
      <c r="F15257">
        <v>117.299354962298</v>
      </c>
      <c r="G15257">
        <v>74.214538604308004</v>
      </c>
      <c r="H15257">
        <v>594.81505079732403</v>
      </c>
      <c r="I15257">
        <v>2162.8740978267801</v>
      </c>
    </row>
    <row r="15258" spans="1:9" x14ac:dyDescent="0.25">
      <c r="A15258" t="s">
        <v>100</v>
      </c>
      <c r="B15258">
        <v>2012</v>
      </c>
      <c r="C15258">
        <v>4</v>
      </c>
      <c r="D15258">
        <v>3229.79873316761</v>
      </c>
      <c r="E15258">
        <v>7498.9069241314701</v>
      </c>
      <c r="F15258">
        <v>261.87285887490299</v>
      </c>
      <c r="G15258">
        <v>170.02810545760099</v>
      </c>
      <c r="H15258">
        <v>1904.93228102119</v>
      </c>
      <c r="I15258">
        <v>2553.5696040377902</v>
      </c>
    </row>
    <row r="15259" spans="1:9" x14ac:dyDescent="0.25">
      <c r="A15259" t="s">
        <v>100</v>
      </c>
      <c r="B15259">
        <v>2012</v>
      </c>
      <c r="C15259">
        <v>5</v>
      </c>
      <c r="D15259">
        <v>3543.01792751944</v>
      </c>
      <c r="E15259">
        <v>7131.9829073730498</v>
      </c>
      <c r="F15259">
        <v>132.90723195055</v>
      </c>
      <c r="G15259">
        <v>84.904572167744206</v>
      </c>
      <c r="H15259">
        <v>2615.4882153398498</v>
      </c>
      <c r="I15259">
        <v>2845.0871645776801</v>
      </c>
    </row>
    <row r="15260" spans="1:9" x14ac:dyDescent="0.25">
      <c r="A15260" t="s">
        <v>100</v>
      </c>
      <c r="B15260">
        <v>2012</v>
      </c>
      <c r="C15260">
        <v>6</v>
      </c>
      <c r="D15260">
        <v>3998.4166423045099</v>
      </c>
      <c r="E15260">
        <v>6850.8529621881098</v>
      </c>
      <c r="F15260">
        <v>55.894075518239397</v>
      </c>
      <c r="G15260">
        <v>35.579233584879297</v>
      </c>
      <c r="H15260">
        <v>485.439519727846</v>
      </c>
      <c r="I15260">
        <v>3168.85151243171</v>
      </c>
    </row>
    <row r="15261" spans="1:9" x14ac:dyDescent="0.25">
      <c r="A15261" t="s">
        <v>100</v>
      </c>
      <c r="B15261">
        <v>2012</v>
      </c>
      <c r="C15261">
        <v>7</v>
      </c>
      <c r="D15261">
        <v>3810.4100083787498</v>
      </c>
      <c r="E15261">
        <v>5483.87154018608</v>
      </c>
      <c r="F15261">
        <v>42.836844178735603</v>
      </c>
      <c r="G15261">
        <v>26.5751750032126</v>
      </c>
      <c r="H15261">
        <v>472.87640749818701</v>
      </c>
      <c r="I15261">
        <v>1996.6910685615201</v>
      </c>
    </row>
    <row r="15262" spans="1:9" x14ac:dyDescent="0.25">
      <c r="A15262" t="s">
        <v>100</v>
      </c>
      <c r="B15262">
        <v>2012</v>
      </c>
      <c r="C15262">
        <v>8</v>
      </c>
      <c r="D15262">
        <v>3013.7475954323299</v>
      </c>
      <c r="E15262">
        <v>5067.2852805979901</v>
      </c>
      <c r="F15262">
        <v>40.641538013894802</v>
      </c>
      <c r="G15262">
        <v>25.251978409149501</v>
      </c>
      <c r="H15262">
        <v>37.830453455074398</v>
      </c>
      <c r="I15262">
        <v>1259.51743642628</v>
      </c>
    </row>
    <row r="15263" spans="1:9" x14ac:dyDescent="0.25">
      <c r="A15263" t="s">
        <v>100</v>
      </c>
      <c r="B15263">
        <v>2012</v>
      </c>
      <c r="C15263">
        <v>9</v>
      </c>
      <c r="D15263">
        <v>2044.1193925846101</v>
      </c>
      <c r="E15263">
        <v>5615.2772574652899</v>
      </c>
      <c r="F15263">
        <v>71.859626425485601</v>
      </c>
      <c r="G15263">
        <v>44.317631821204301</v>
      </c>
      <c r="H15263">
        <v>1611.79330322225</v>
      </c>
      <c r="I15263">
        <v>1035.3567022454899</v>
      </c>
    </row>
    <row r="15264" spans="1:9" x14ac:dyDescent="0.25">
      <c r="A15264" t="s">
        <v>100</v>
      </c>
      <c r="B15264">
        <v>2012</v>
      </c>
      <c r="C15264">
        <v>10</v>
      </c>
      <c r="D15264">
        <v>1696.3528875567299</v>
      </c>
      <c r="E15264">
        <v>6501.00241244278</v>
      </c>
      <c r="F15264">
        <v>193.72854856201801</v>
      </c>
      <c r="G15264">
        <v>121.780534241247</v>
      </c>
      <c r="H15264">
        <v>1623.2209156347101</v>
      </c>
      <c r="I15264">
        <v>1105.68798258944</v>
      </c>
    </row>
    <row r="15265" spans="1:9" x14ac:dyDescent="0.25">
      <c r="A15265" t="s">
        <v>100</v>
      </c>
      <c r="B15265">
        <v>2012</v>
      </c>
      <c r="C15265">
        <v>11</v>
      </c>
      <c r="D15265">
        <v>1186.7169782554899</v>
      </c>
      <c r="E15265">
        <v>7725.54357392151</v>
      </c>
      <c r="F15265">
        <v>402.19959527142402</v>
      </c>
      <c r="G15265">
        <v>251.060251787613</v>
      </c>
      <c r="H15265">
        <v>918.65075614442299</v>
      </c>
      <c r="I15265">
        <v>921.23675104991196</v>
      </c>
    </row>
    <row r="15266" spans="1:9" x14ac:dyDescent="0.25">
      <c r="A15266" t="s">
        <v>100</v>
      </c>
      <c r="B15266">
        <v>2012</v>
      </c>
      <c r="C15266">
        <v>12</v>
      </c>
      <c r="D15266">
        <v>1062.0156039349299</v>
      </c>
      <c r="E15266">
        <v>8052.9824107908598</v>
      </c>
      <c r="F15266">
        <v>1207.27029083094</v>
      </c>
      <c r="G15266">
        <v>751.88538991274595</v>
      </c>
      <c r="H15266">
        <v>2349.8434603261999</v>
      </c>
      <c r="I15266">
        <v>806.60106300384098</v>
      </c>
    </row>
    <row r="15267" spans="1:9" x14ac:dyDescent="0.25">
      <c r="A15267" t="s">
        <v>100</v>
      </c>
      <c r="B15267">
        <v>2013</v>
      </c>
      <c r="C15267">
        <v>1</v>
      </c>
      <c r="D15267">
        <v>1479.4409914990999</v>
      </c>
      <c r="E15267">
        <v>8104.4859551435902</v>
      </c>
      <c r="F15267">
        <v>1306.03620776041</v>
      </c>
      <c r="G15267">
        <v>817.90846151796904</v>
      </c>
      <c r="H15267">
        <v>2443.3766557624399</v>
      </c>
      <c r="I15267">
        <v>1013.55737748431</v>
      </c>
    </row>
    <row r="15268" spans="1:9" x14ac:dyDescent="0.25">
      <c r="A15268" t="s">
        <v>100</v>
      </c>
      <c r="B15268">
        <v>2013</v>
      </c>
      <c r="C15268">
        <v>2</v>
      </c>
      <c r="D15268">
        <v>1656.3252334623201</v>
      </c>
      <c r="E15268">
        <v>8071.0434390103101</v>
      </c>
      <c r="F15268">
        <v>1835.1231083149901</v>
      </c>
      <c r="G15268">
        <v>1145.57772236036</v>
      </c>
      <c r="H15268">
        <v>3168.6228833126702</v>
      </c>
      <c r="I15268">
        <v>1140.6410844356201</v>
      </c>
    </row>
    <row r="15269" spans="1:9" x14ac:dyDescent="0.25">
      <c r="A15269" t="s">
        <v>100</v>
      </c>
      <c r="B15269">
        <v>2013</v>
      </c>
      <c r="C15269">
        <v>3</v>
      </c>
      <c r="D15269">
        <v>2536.6358899572901</v>
      </c>
      <c r="E15269">
        <v>7769.1070722081004</v>
      </c>
      <c r="F15269">
        <v>548.54397510513297</v>
      </c>
      <c r="G15269">
        <v>352.57058858504701</v>
      </c>
      <c r="H15269">
        <v>2362.6467622908299</v>
      </c>
      <c r="I15269">
        <v>1817.7789487679499</v>
      </c>
    </row>
    <row r="15270" spans="1:9" x14ac:dyDescent="0.25">
      <c r="A15270" t="s">
        <v>100</v>
      </c>
      <c r="B15270">
        <v>2013</v>
      </c>
      <c r="C15270">
        <v>4</v>
      </c>
      <c r="D15270">
        <v>3528.5533030829201</v>
      </c>
      <c r="E15270">
        <v>7616.2476020118702</v>
      </c>
      <c r="F15270">
        <v>329.215938105416</v>
      </c>
      <c r="G15270">
        <v>206.63127440060001</v>
      </c>
      <c r="H15270">
        <v>918.063467093947</v>
      </c>
      <c r="I15270">
        <v>2803.0570116467002</v>
      </c>
    </row>
    <row r="15271" spans="1:9" x14ac:dyDescent="0.25">
      <c r="A15271" t="s">
        <v>100</v>
      </c>
      <c r="B15271">
        <v>2013</v>
      </c>
      <c r="C15271">
        <v>5</v>
      </c>
      <c r="D15271">
        <v>3952.1399874167801</v>
      </c>
      <c r="E15271">
        <v>6478.8071673408604</v>
      </c>
      <c r="F15271">
        <v>61.125548356293997</v>
      </c>
      <c r="G15271">
        <v>39.033067653884999</v>
      </c>
      <c r="H15271">
        <v>1585.16761931166</v>
      </c>
      <c r="I15271">
        <v>2785.1847371253998</v>
      </c>
    </row>
    <row r="15272" spans="1:9" x14ac:dyDescent="0.25">
      <c r="A15272" t="s">
        <v>100</v>
      </c>
      <c r="B15272">
        <v>2013</v>
      </c>
      <c r="C15272">
        <v>6</v>
      </c>
      <c r="D15272">
        <v>3481.6536423156699</v>
      </c>
      <c r="E15272">
        <v>6542.0598226291604</v>
      </c>
      <c r="F15272">
        <v>94.717023181190697</v>
      </c>
      <c r="G15272">
        <v>60.2348761317918</v>
      </c>
      <c r="H15272">
        <v>2261.5994113762499</v>
      </c>
      <c r="I15272">
        <v>2583.8915558086801</v>
      </c>
    </row>
    <row r="15273" spans="1:9" x14ac:dyDescent="0.25">
      <c r="A15273" t="s">
        <v>100</v>
      </c>
      <c r="B15273">
        <v>2013</v>
      </c>
      <c r="C15273">
        <v>7</v>
      </c>
      <c r="D15273">
        <v>3191.87140928385</v>
      </c>
      <c r="E15273">
        <v>6449.63586846001</v>
      </c>
      <c r="F15273">
        <v>50.890488942724197</v>
      </c>
      <c r="G15273">
        <v>31.822253809101799</v>
      </c>
      <c r="H15273">
        <v>701.66561551966799</v>
      </c>
      <c r="I15273">
        <v>2268.7994659236601</v>
      </c>
    </row>
    <row r="15274" spans="1:9" x14ac:dyDescent="0.25">
      <c r="A15274" t="s">
        <v>100</v>
      </c>
      <c r="B15274">
        <v>2013</v>
      </c>
      <c r="C15274">
        <v>8</v>
      </c>
      <c r="D15274">
        <v>2814.7143862872199</v>
      </c>
      <c r="E15274">
        <v>5736.4382080373398</v>
      </c>
      <c r="F15274">
        <v>41.211063315007401</v>
      </c>
      <c r="G15274">
        <v>25.726744309581701</v>
      </c>
      <c r="H15274">
        <v>220.78599463530799</v>
      </c>
      <c r="I15274">
        <v>1557.33548424897</v>
      </c>
    </row>
    <row r="15275" spans="1:9" x14ac:dyDescent="0.25">
      <c r="A15275" t="s">
        <v>100</v>
      </c>
      <c r="B15275">
        <v>2013</v>
      </c>
      <c r="C15275">
        <v>9</v>
      </c>
      <c r="D15275">
        <v>1789.89289852704</v>
      </c>
      <c r="E15275">
        <v>6032.6631039815602</v>
      </c>
      <c r="F15275">
        <v>110.41731341911699</v>
      </c>
      <c r="G15275">
        <v>70.452529886118498</v>
      </c>
      <c r="H15275">
        <v>1297.6789227772999</v>
      </c>
      <c r="I15275">
        <v>1039.0740170107799</v>
      </c>
    </row>
    <row r="15276" spans="1:9" x14ac:dyDescent="0.25">
      <c r="A15276" t="s">
        <v>100</v>
      </c>
      <c r="B15276">
        <v>2013</v>
      </c>
      <c r="C15276">
        <v>10</v>
      </c>
      <c r="D15276">
        <v>1611.2554170793501</v>
      </c>
      <c r="E15276">
        <v>6953.9657318071004</v>
      </c>
      <c r="F15276">
        <v>153.94042111413799</v>
      </c>
      <c r="G15276">
        <v>98.897464293688003</v>
      </c>
      <c r="H15276">
        <v>711.26233791489096</v>
      </c>
      <c r="I15276">
        <v>1143.26357236788</v>
      </c>
    </row>
    <row r="15277" spans="1:9" x14ac:dyDescent="0.25">
      <c r="A15277" t="s">
        <v>100</v>
      </c>
      <c r="B15277">
        <v>2013</v>
      </c>
      <c r="C15277">
        <v>11</v>
      </c>
      <c r="D15277">
        <v>1156.8610442542099</v>
      </c>
      <c r="E15277">
        <v>7441.6185375497498</v>
      </c>
      <c r="F15277">
        <v>843.95046082378997</v>
      </c>
      <c r="G15277">
        <v>535.07134315574501</v>
      </c>
      <c r="H15277">
        <v>2446.6120430199499</v>
      </c>
      <c r="I15277">
        <v>847.994893511908</v>
      </c>
    </row>
    <row r="15278" spans="1:9" x14ac:dyDescent="0.25">
      <c r="A15278" t="s">
        <v>100</v>
      </c>
      <c r="B15278">
        <v>2013</v>
      </c>
      <c r="C15278">
        <v>12</v>
      </c>
      <c r="D15278">
        <v>1247.4220811295099</v>
      </c>
      <c r="E15278">
        <v>8063.0184879287699</v>
      </c>
      <c r="F15278">
        <v>480.87777138616099</v>
      </c>
      <c r="G15278">
        <v>302.97876780461598</v>
      </c>
      <c r="H15278">
        <v>836.383241662665</v>
      </c>
      <c r="I15278">
        <v>929.68537120428505</v>
      </c>
    </row>
    <row r="15279" spans="1:9" x14ac:dyDescent="0.25">
      <c r="A15279" t="s">
        <v>100</v>
      </c>
      <c r="B15279">
        <v>2014</v>
      </c>
      <c r="C15279">
        <v>1</v>
      </c>
      <c r="D15279">
        <v>1405.72657999839</v>
      </c>
      <c r="E15279">
        <v>8058.6704401709003</v>
      </c>
      <c r="F15279">
        <v>795.39605053861601</v>
      </c>
      <c r="G15279">
        <v>501.94224360814701</v>
      </c>
      <c r="H15279">
        <v>1531.3525638328499</v>
      </c>
      <c r="I15279">
        <v>962.51850873711601</v>
      </c>
    </row>
    <row r="15280" spans="1:9" x14ac:dyDescent="0.25">
      <c r="A15280" t="s">
        <v>100</v>
      </c>
      <c r="B15280">
        <v>2014</v>
      </c>
      <c r="C15280">
        <v>2</v>
      </c>
      <c r="D15280">
        <v>2217.7693109269899</v>
      </c>
      <c r="E15280">
        <v>7932.5116141859398</v>
      </c>
      <c r="F15280">
        <v>220.34002132448299</v>
      </c>
      <c r="G15280">
        <v>141.98848254822099</v>
      </c>
      <c r="H15280">
        <v>706.63055837767604</v>
      </c>
      <c r="I15280">
        <v>1465.3678163161001</v>
      </c>
    </row>
    <row r="15281" spans="1:9" x14ac:dyDescent="0.25">
      <c r="A15281" t="s">
        <v>100</v>
      </c>
      <c r="B15281">
        <v>2014</v>
      </c>
      <c r="C15281">
        <v>3</v>
      </c>
      <c r="D15281">
        <v>3022.5023889086601</v>
      </c>
      <c r="E15281">
        <v>7785.2597353895499</v>
      </c>
      <c r="F15281">
        <v>687.62030111951503</v>
      </c>
      <c r="G15281">
        <v>423.846768256899</v>
      </c>
      <c r="H15281">
        <v>2035.4293333989899</v>
      </c>
      <c r="I15281">
        <v>2170.36577289865</v>
      </c>
    </row>
    <row r="15282" spans="1:9" x14ac:dyDescent="0.25">
      <c r="A15282" t="s">
        <v>100</v>
      </c>
      <c r="B15282">
        <v>2014</v>
      </c>
      <c r="C15282">
        <v>4</v>
      </c>
      <c r="D15282">
        <v>2911.1654548599499</v>
      </c>
      <c r="E15282">
        <v>7606.6931070616201</v>
      </c>
      <c r="F15282">
        <v>1073.74295195435</v>
      </c>
      <c r="G15282">
        <v>687.64257838292599</v>
      </c>
      <c r="H15282">
        <v>3897.0109593448701</v>
      </c>
      <c r="I15282">
        <v>2301.47129437589</v>
      </c>
    </row>
    <row r="15283" spans="1:9" x14ac:dyDescent="0.25">
      <c r="A15283" t="s">
        <v>100</v>
      </c>
      <c r="B15283">
        <v>2014</v>
      </c>
      <c r="C15283">
        <v>5</v>
      </c>
      <c r="D15283">
        <v>3353.4030842367001</v>
      </c>
      <c r="E15283">
        <v>7768.4141403817603</v>
      </c>
      <c r="F15283">
        <v>262.855907757696</v>
      </c>
      <c r="G15283">
        <v>170.802135917203</v>
      </c>
      <c r="H15283">
        <v>2183.02765879462</v>
      </c>
      <c r="I15283">
        <v>3039.5144227638498</v>
      </c>
    </row>
    <row r="15284" spans="1:9" x14ac:dyDescent="0.25">
      <c r="A15284" t="s">
        <v>100</v>
      </c>
      <c r="B15284">
        <v>2014</v>
      </c>
      <c r="C15284">
        <v>6</v>
      </c>
      <c r="D15284">
        <v>3410.2900730100901</v>
      </c>
      <c r="E15284">
        <v>7248.6371176309904</v>
      </c>
      <c r="F15284">
        <v>99.271800462699801</v>
      </c>
      <c r="G15284">
        <v>64.421294311904006</v>
      </c>
      <c r="H15284">
        <v>1568.40604573679</v>
      </c>
      <c r="I15284">
        <v>2897.4155732642998</v>
      </c>
    </row>
    <row r="15285" spans="1:9" x14ac:dyDescent="0.25">
      <c r="A15285" t="s">
        <v>100</v>
      </c>
      <c r="B15285">
        <v>2014</v>
      </c>
      <c r="C15285">
        <v>7</v>
      </c>
      <c r="D15285">
        <v>3108.4736972348401</v>
      </c>
      <c r="E15285">
        <v>6857.4759067554496</v>
      </c>
      <c r="F15285">
        <v>146.01799784783901</v>
      </c>
      <c r="G15285">
        <v>94.610043973233701</v>
      </c>
      <c r="H15285">
        <v>1898.1127952848899</v>
      </c>
      <c r="I15285">
        <v>2360.2742845621201</v>
      </c>
    </row>
    <row r="15286" spans="1:9" x14ac:dyDescent="0.25">
      <c r="A15286" t="s">
        <v>100</v>
      </c>
      <c r="B15286">
        <v>2014</v>
      </c>
      <c r="C15286">
        <v>8</v>
      </c>
      <c r="D15286">
        <v>2581.9908210775502</v>
      </c>
      <c r="E15286">
        <v>7230.0193951268002</v>
      </c>
      <c r="F15286">
        <v>105.388546463655</v>
      </c>
      <c r="G15286">
        <v>66.502152982022594</v>
      </c>
      <c r="H15286">
        <v>729.83261999903004</v>
      </c>
      <c r="I15286">
        <v>2015.4219668148701</v>
      </c>
    </row>
    <row r="15287" spans="1:9" x14ac:dyDescent="0.25">
      <c r="A15287" t="s">
        <v>100</v>
      </c>
      <c r="B15287">
        <v>2014</v>
      </c>
      <c r="C15287">
        <v>9</v>
      </c>
      <c r="D15287">
        <v>1500.46397693926</v>
      </c>
      <c r="E15287">
        <v>7645.4859540602101</v>
      </c>
      <c r="F15287">
        <v>938.69271390478195</v>
      </c>
      <c r="G15287">
        <v>607.77504755540303</v>
      </c>
      <c r="H15287">
        <v>2985.3295427499802</v>
      </c>
      <c r="I15287">
        <v>1208.49525104399</v>
      </c>
    </row>
    <row r="15288" spans="1:9" x14ac:dyDescent="0.25">
      <c r="A15288" t="s">
        <v>100</v>
      </c>
      <c r="B15288">
        <v>2014</v>
      </c>
      <c r="C15288">
        <v>10</v>
      </c>
      <c r="D15288">
        <v>1278.20205766339</v>
      </c>
      <c r="E15288">
        <v>7960.7830279600603</v>
      </c>
      <c r="F15288">
        <v>768.54072423752996</v>
      </c>
      <c r="G15288">
        <v>483.42954417942298</v>
      </c>
      <c r="H15288">
        <v>1751.0728371139001</v>
      </c>
      <c r="I15288">
        <v>1064.38759248821</v>
      </c>
    </row>
    <row r="15289" spans="1:9" x14ac:dyDescent="0.25">
      <c r="A15289" t="s">
        <v>100</v>
      </c>
      <c r="B15289">
        <v>2014</v>
      </c>
      <c r="C15289">
        <v>11</v>
      </c>
      <c r="D15289">
        <v>1033.7112821242999</v>
      </c>
      <c r="E15289">
        <v>8110.3231421383698</v>
      </c>
      <c r="F15289">
        <v>1110.94293326249</v>
      </c>
      <c r="G15289">
        <v>702.36929614035603</v>
      </c>
      <c r="H15289">
        <v>1870.14102101457</v>
      </c>
      <c r="I15289">
        <v>849.03975020759106</v>
      </c>
    </row>
    <row r="15290" spans="1:9" x14ac:dyDescent="0.25">
      <c r="A15290" t="s">
        <v>100</v>
      </c>
      <c r="B15290">
        <v>2014</v>
      </c>
      <c r="C15290">
        <v>12</v>
      </c>
      <c r="D15290">
        <v>1181.64359395508</v>
      </c>
      <c r="E15290">
        <v>8131.3207573680102</v>
      </c>
      <c r="F15290">
        <v>1267.60998552877</v>
      </c>
      <c r="G15290">
        <v>778.81689658428104</v>
      </c>
      <c r="H15290">
        <v>2190.5970440084602</v>
      </c>
      <c r="I15290">
        <v>892.46766505353196</v>
      </c>
    </row>
    <row r="15291" spans="1:9" x14ac:dyDescent="0.25">
      <c r="A15291" t="s">
        <v>101</v>
      </c>
      <c r="B15291">
        <v>2002</v>
      </c>
      <c r="C15291">
        <v>1</v>
      </c>
      <c r="D15291">
        <v>844.85570914714594</v>
      </c>
      <c r="E15291">
        <v>4527.0260608814997</v>
      </c>
      <c r="F15291">
        <v>362.10923346748802</v>
      </c>
      <c r="G15291">
        <v>207.88087872940699</v>
      </c>
      <c r="H15291">
        <v>693.91245563569601</v>
      </c>
      <c r="I15291">
        <v>746.39159740148602</v>
      </c>
    </row>
    <row r="15292" spans="1:9" x14ac:dyDescent="0.25">
      <c r="A15292" t="s">
        <v>101</v>
      </c>
      <c r="B15292">
        <v>2002</v>
      </c>
      <c r="C15292">
        <v>2</v>
      </c>
      <c r="D15292">
        <v>1071.7691969141999</v>
      </c>
      <c r="E15292">
        <v>4281.42399529251</v>
      </c>
      <c r="F15292">
        <v>78.511553960334297</v>
      </c>
      <c r="G15292">
        <v>44.698017609219598</v>
      </c>
      <c r="H15292">
        <v>335.55841777109703</v>
      </c>
      <c r="I15292">
        <v>831.13867758876802</v>
      </c>
    </row>
    <row r="15293" spans="1:9" x14ac:dyDescent="0.25">
      <c r="A15293" t="s">
        <v>101</v>
      </c>
      <c r="B15293">
        <v>2002</v>
      </c>
      <c r="C15293">
        <v>3</v>
      </c>
      <c r="D15293">
        <v>1386.0929282278901</v>
      </c>
      <c r="E15293">
        <v>4249.9064832881204</v>
      </c>
      <c r="F15293">
        <v>158.215200769506</v>
      </c>
      <c r="G15293">
        <v>90.497193369365306</v>
      </c>
      <c r="H15293">
        <v>854.73889698449295</v>
      </c>
      <c r="I15293">
        <v>1089.7658923671499</v>
      </c>
    </row>
    <row r="15294" spans="1:9" x14ac:dyDescent="0.25">
      <c r="A15294" t="s">
        <v>101</v>
      </c>
      <c r="B15294">
        <v>2002</v>
      </c>
      <c r="C15294">
        <v>4</v>
      </c>
      <c r="D15294">
        <v>1316.56137192745</v>
      </c>
      <c r="E15294">
        <v>4405.3404001535</v>
      </c>
      <c r="F15294">
        <v>374.53872271251498</v>
      </c>
      <c r="G15294">
        <v>220.02720839181501</v>
      </c>
      <c r="H15294">
        <v>1414.4156521587799</v>
      </c>
      <c r="I15294">
        <v>1187.68483082495</v>
      </c>
    </row>
    <row r="15295" spans="1:9" x14ac:dyDescent="0.25">
      <c r="A15295" t="s">
        <v>101</v>
      </c>
      <c r="B15295">
        <v>2002</v>
      </c>
      <c r="C15295">
        <v>5</v>
      </c>
      <c r="D15295">
        <v>1595.6750432829699</v>
      </c>
      <c r="E15295">
        <v>4165.9144564927701</v>
      </c>
      <c r="F15295">
        <v>80.129256723434395</v>
      </c>
      <c r="G15295">
        <v>46.069750737833701</v>
      </c>
      <c r="H15295">
        <v>790.16223544787101</v>
      </c>
      <c r="I15295">
        <v>1401.35199518217</v>
      </c>
    </row>
    <row r="15296" spans="1:9" x14ac:dyDescent="0.25">
      <c r="A15296" t="s">
        <v>101</v>
      </c>
      <c r="B15296">
        <v>2002</v>
      </c>
      <c r="C15296">
        <v>6</v>
      </c>
      <c r="D15296">
        <v>1690.57856419105</v>
      </c>
      <c r="E15296">
        <v>3774.0007322808801</v>
      </c>
      <c r="F15296">
        <v>59.884246662766799</v>
      </c>
      <c r="G15296">
        <v>34.019388371654102</v>
      </c>
      <c r="H15296">
        <v>143.045937119771</v>
      </c>
      <c r="I15296">
        <v>1266.8589114766901</v>
      </c>
    </row>
    <row r="15297" spans="1:9" x14ac:dyDescent="0.25">
      <c r="A15297" t="s">
        <v>101</v>
      </c>
      <c r="B15297">
        <v>2002</v>
      </c>
      <c r="C15297">
        <v>7</v>
      </c>
      <c r="D15297">
        <v>1492.2872261115999</v>
      </c>
      <c r="E15297">
        <v>3268.5047122041301</v>
      </c>
      <c r="F15297">
        <v>97.647659703641807</v>
      </c>
      <c r="G15297">
        <v>57.206616228765498</v>
      </c>
      <c r="H15297">
        <v>696.72331702635699</v>
      </c>
      <c r="I15297">
        <v>819.43124995345602</v>
      </c>
    </row>
    <row r="15298" spans="1:9" x14ac:dyDescent="0.25">
      <c r="A15298" t="s">
        <v>101</v>
      </c>
      <c r="B15298">
        <v>2002</v>
      </c>
      <c r="C15298">
        <v>8</v>
      </c>
      <c r="D15298">
        <v>1068.6683608865801</v>
      </c>
      <c r="E15298">
        <v>3780.5650027522302</v>
      </c>
      <c r="F15298">
        <v>162.70799027289499</v>
      </c>
      <c r="G15298">
        <v>96.578817171972801</v>
      </c>
      <c r="H15298">
        <v>1158.2573563535</v>
      </c>
      <c r="I15298">
        <v>783.578145521392</v>
      </c>
    </row>
    <row r="15299" spans="1:9" x14ac:dyDescent="0.25">
      <c r="A15299" t="s">
        <v>101</v>
      </c>
      <c r="B15299">
        <v>2002</v>
      </c>
      <c r="C15299">
        <v>9</v>
      </c>
      <c r="D15299">
        <v>640.16173440867396</v>
      </c>
      <c r="E15299">
        <v>4468.2841802113298</v>
      </c>
      <c r="F15299">
        <v>1469.87876018098</v>
      </c>
      <c r="G15299">
        <v>864.49528121893195</v>
      </c>
      <c r="H15299">
        <v>3097.61100298776</v>
      </c>
      <c r="I15299">
        <v>619.23646846220004</v>
      </c>
    </row>
    <row r="15300" spans="1:9" x14ac:dyDescent="0.25">
      <c r="A15300" t="s">
        <v>101</v>
      </c>
      <c r="B15300">
        <v>2002</v>
      </c>
      <c r="C15300">
        <v>10</v>
      </c>
      <c r="D15300">
        <v>649.49105739141396</v>
      </c>
      <c r="E15300">
        <v>4469.3308706623802</v>
      </c>
      <c r="F15300">
        <v>784.30688283930499</v>
      </c>
      <c r="G15300">
        <v>452.384357666835</v>
      </c>
      <c r="H15300">
        <v>1488.23783843705</v>
      </c>
      <c r="I15300">
        <v>645.621877504125</v>
      </c>
    </row>
    <row r="15301" spans="1:9" x14ac:dyDescent="0.25">
      <c r="A15301" t="s">
        <v>101</v>
      </c>
      <c r="B15301">
        <v>2002</v>
      </c>
      <c r="C15301">
        <v>11</v>
      </c>
      <c r="D15301">
        <v>623.59347417888296</v>
      </c>
      <c r="E15301">
        <v>4465.2383551785297</v>
      </c>
      <c r="F15301">
        <v>284.36079858695001</v>
      </c>
      <c r="G15301">
        <v>166.457697553983</v>
      </c>
      <c r="H15301">
        <v>673.77228490020502</v>
      </c>
      <c r="I15301">
        <v>619.86522762523202</v>
      </c>
    </row>
    <row r="15302" spans="1:9" x14ac:dyDescent="0.25">
      <c r="A15302" t="s">
        <v>101</v>
      </c>
      <c r="B15302">
        <v>2002</v>
      </c>
      <c r="C15302">
        <v>12</v>
      </c>
      <c r="D15302">
        <v>531.14029912405499</v>
      </c>
      <c r="E15302">
        <v>4496.3321688006599</v>
      </c>
      <c r="F15302">
        <v>1760.00079665662</v>
      </c>
      <c r="G15302">
        <v>1015.2682377769401</v>
      </c>
      <c r="H15302">
        <v>3295.4967867605801</v>
      </c>
      <c r="I15302">
        <v>536.75661838200006</v>
      </c>
    </row>
    <row r="15303" spans="1:9" x14ac:dyDescent="0.25">
      <c r="A15303" t="s">
        <v>101</v>
      </c>
      <c r="B15303">
        <v>2003</v>
      </c>
      <c r="C15303">
        <v>1</v>
      </c>
      <c r="D15303">
        <v>753.20424738554198</v>
      </c>
      <c r="E15303">
        <v>4504.4463004608097</v>
      </c>
      <c r="F15303">
        <v>1228.6831648172199</v>
      </c>
      <c r="G15303">
        <v>717.38949754287398</v>
      </c>
      <c r="H15303">
        <v>2460.6003197561499</v>
      </c>
      <c r="I15303">
        <v>676.75305555808995</v>
      </c>
    </row>
    <row r="15304" spans="1:9" x14ac:dyDescent="0.25">
      <c r="A15304" t="s">
        <v>101</v>
      </c>
      <c r="B15304">
        <v>2003</v>
      </c>
      <c r="C15304">
        <v>2</v>
      </c>
      <c r="D15304">
        <v>752.73104074019602</v>
      </c>
      <c r="E15304">
        <v>4396.9774227764901</v>
      </c>
      <c r="F15304">
        <v>466.220117483754</v>
      </c>
      <c r="G15304">
        <v>273.50790870927898</v>
      </c>
      <c r="H15304">
        <v>926.31343891056304</v>
      </c>
      <c r="I15304">
        <v>638.73004241215699</v>
      </c>
    </row>
    <row r="15305" spans="1:9" x14ac:dyDescent="0.25">
      <c r="A15305" t="s">
        <v>101</v>
      </c>
      <c r="B15305">
        <v>2003</v>
      </c>
      <c r="C15305">
        <v>3</v>
      </c>
      <c r="D15305">
        <v>1261.02602325818</v>
      </c>
      <c r="E15305">
        <v>4239.3890709368898</v>
      </c>
      <c r="F15305">
        <v>88.584920549009496</v>
      </c>
      <c r="G15305">
        <v>51.0070218398658</v>
      </c>
      <c r="H15305">
        <v>313.30115004017199</v>
      </c>
      <c r="I15305">
        <v>1011.51745850387</v>
      </c>
    </row>
    <row r="15306" spans="1:9" x14ac:dyDescent="0.25">
      <c r="A15306" t="s">
        <v>101</v>
      </c>
      <c r="B15306">
        <v>2003</v>
      </c>
      <c r="C15306">
        <v>4</v>
      </c>
      <c r="D15306">
        <v>1318.6553527112501</v>
      </c>
      <c r="E15306">
        <v>4046.91279911743</v>
      </c>
      <c r="F15306">
        <v>98.311889038125301</v>
      </c>
      <c r="G15306">
        <v>57.109373197205599</v>
      </c>
      <c r="H15306">
        <v>596.41730478906902</v>
      </c>
      <c r="I15306">
        <v>1070.27832651736</v>
      </c>
    </row>
    <row r="15307" spans="1:9" x14ac:dyDescent="0.25">
      <c r="A15307" t="s">
        <v>101</v>
      </c>
      <c r="B15307">
        <v>2003</v>
      </c>
      <c r="C15307">
        <v>5</v>
      </c>
      <c r="D15307">
        <v>1940.40791175091</v>
      </c>
      <c r="E15307">
        <v>3433.6688411694299</v>
      </c>
      <c r="F15307">
        <v>70.011797328045006</v>
      </c>
      <c r="G15307">
        <v>40.1683134975152</v>
      </c>
      <c r="H15307">
        <v>315.25516773110598</v>
      </c>
      <c r="I15307">
        <v>1251.10148399843</v>
      </c>
    </row>
    <row r="15308" spans="1:9" x14ac:dyDescent="0.25">
      <c r="A15308" t="s">
        <v>101</v>
      </c>
      <c r="B15308">
        <v>2003</v>
      </c>
      <c r="C15308">
        <v>6</v>
      </c>
      <c r="D15308">
        <v>1778.87130217308</v>
      </c>
      <c r="E15308">
        <v>3189.0013498612998</v>
      </c>
      <c r="F15308">
        <v>70.160794290876296</v>
      </c>
      <c r="G15308">
        <v>40.069646712664401</v>
      </c>
      <c r="H15308">
        <v>334.692146295768</v>
      </c>
      <c r="I15308">
        <v>968.13992806309705</v>
      </c>
    </row>
    <row r="15309" spans="1:9" x14ac:dyDescent="0.25">
      <c r="A15309" t="s">
        <v>101</v>
      </c>
      <c r="B15309">
        <v>2003</v>
      </c>
      <c r="C15309">
        <v>7</v>
      </c>
      <c r="D15309">
        <v>1610.3605029206999</v>
      </c>
      <c r="E15309">
        <v>2961.17840703911</v>
      </c>
      <c r="F15309">
        <v>67.4531144099074</v>
      </c>
      <c r="G15309">
        <v>38.085610244917902</v>
      </c>
      <c r="H15309">
        <v>51.855723028124601</v>
      </c>
      <c r="I15309">
        <v>691.29466940351597</v>
      </c>
    </row>
    <row r="15310" spans="1:9" x14ac:dyDescent="0.25">
      <c r="A15310" t="s">
        <v>101</v>
      </c>
      <c r="B15310">
        <v>2003</v>
      </c>
      <c r="C15310">
        <v>8</v>
      </c>
      <c r="D15310">
        <v>1248.1727697158501</v>
      </c>
      <c r="E15310">
        <v>3004.1820350418202</v>
      </c>
      <c r="F15310">
        <v>84.152100753447399</v>
      </c>
      <c r="G15310">
        <v>48.275556428738597</v>
      </c>
      <c r="H15310">
        <v>419.38525253684497</v>
      </c>
      <c r="I15310">
        <v>554.657853178766</v>
      </c>
    </row>
    <row r="15311" spans="1:9" x14ac:dyDescent="0.25">
      <c r="A15311" t="s">
        <v>101</v>
      </c>
      <c r="B15311">
        <v>2003</v>
      </c>
      <c r="C15311">
        <v>9</v>
      </c>
      <c r="D15311">
        <v>767.89745505308099</v>
      </c>
      <c r="E15311">
        <v>3816.1010981222598</v>
      </c>
      <c r="F15311">
        <v>142.69689644272299</v>
      </c>
      <c r="G15311">
        <v>84.150581133022499</v>
      </c>
      <c r="H15311">
        <v>1235.3477935701701</v>
      </c>
      <c r="I15311">
        <v>556.92424803738095</v>
      </c>
    </row>
    <row r="15312" spans="1:9" x14ac:dyDescent="0.25">
      <c r="A15312" t="s">
        <v>101</v>
      </c>
      <c r="B15312">
        <v>2003</v>
      </c>
      <c r="C15312">
        <v>10</v>
      </c>
      <c r="D15312">
        <v>599.29655590522498</v>
      </c>
      <c r="E15312">
        <v>4293.4509618620305</v>
      </c>
      <c r="F15312">
        <v>1510.3773668628201</v>
      </c>
      <c r="G15312">
        <v>877.313954260949</v>
      </c>
      <c r="H15312">
        <v>3038.7993587999799</v>
      </c>
      <c r="I15312">
        <v>534.41160185064803</v>
      </c>
    </row>
    <row r="15313" spans="1:9" x14ac:dyDescent="0.25">
      <c r="A15313" t="s">
        <v>101</v>
      </c>
      <c r="B15313">
        <v>2003</v>
      </c>
      <c r="C15313">
        <v>11</v>
      </c>
      <c r="D15313">
        <v>558.27380282158902</v>
      </c>
      <c r="E15313">
        <v>4455.4406548426896</v>
      </c>
      <c r="F15313">
        <v>377.30054456148599</v>
      </c>
      <c r="G15313">
        <v>213.144438897268</v>
      </c>
      <c r="H15313">
        <v>979.70232844309601</v>
      </c>
      <c r="I15313">
        <v>523.37076698726696</v>
      </c>
    </row>
    <row r="15314" spans="1:9" x14ac:dyDescent="0.25">
      <c r="A15314" t="s">
        <v>101</v>
      </c>
      <c r="B15314">
        <v>2003</v>
      </c>
      <c r="C15314">
        <v>12</v>
      </c>
      <c r="D15314">
        <v>635.24620070270998</v>
      </c>
      <c r="E15314">
        <v>4505.2629774677998</v>
      </c>
      <c r="F15314">
        <v>802.25382795687699</v>
      </c>
      <c r="G15314">
        <v>463.393344810077</v>
      </c>
      <c r="H15314">
        <v>1541.7496866868801</v>
      </c>
      <c r="I15314">
        <v>581.07836371702501</v>
      </c>
    </row>
    <row r="15315" spans="1:9" x14ac:dyDescent="0.25">
      <c r="A15315" t="s">
        <v>101</v>
      </c>
      <c r="B15315">
        <v>2004</v>
      </c>
      <c r="C15315">
        <v>1</v>
      </c>
      <c r="D15315">
        <v>719.18404391817</v>
      </c>
      <c r="E15315">
        <v>4445.7688929539499</v>
      </c>
      <c r="F15315">
        <v>934.33608065600401</v>
      </c>
      <c r="G15315">
        <v>544.29510143357697</v>
      </c>
      <c r="H15315">
        <v>1772.95861861514</v>
      </c>
      <c r="I15315">
        <v>597.23393524350104</v>
      </c>
    </row>
    <row r="15316" spans="1:9" x14ac:dyDescent="0.25">
      <c r="A15316" t="s">
        <v>101</v>
      </c>
      <c r="B15316">
        <v>2004</v>
      </c>
      <c r="C15316">
        <v>2</v>
      </c>
      <c r="D15316">
        <v>947.03124229594596</v>
      </c>
      <c r="E15316">
        <v>4398.6641447969096</v>
      </c>
      <c r="F15316">
        <v>380.46051048724303</v>
      </c>
      <c r="G15316">
        <v>219.34469629524901</v>
      </c>
      <c r="H15316">
        <v>992.68989635645596</v>
      </c>
      <c r="I15316">
        <v>744.36844796709102</v>
      </c>
    </row>
    <row r="15317" spans="1:9" x14ac:dyDescent="0.25">
      <c r="A15317" t="s">
        <v>101</v>
      </c>
      <c r="B15317">
        <v>2004</v>
      </c>
      <c r="C15317">
        <v>3</v>
      </c>
      <c r="D15317">
        <v>1149.2979137176701</v>
      </c>
      <c r="E15317">
        <v>4392.4289311418197</v>
      </c>
      <c r="F15317">
        <v>613.46820008512998</v>
      </c>
      <c r="G15317">
        <v>358.03411899488401</v>
      </c>
      <c r="H15317">
        <v>1460.2308283643099</v>
      </c>
      <c r="I15317">
        <v>937.74175728738703</v>
      </c>
    </row>
    <row r="15318" spans="1:9" x14ac:dyDescent="0.25">
      <c r="A15318" t="s">
        <v>101</v>
      </c>
      <c r="B15318">
        <v>2004</v>
      </c>
      <c r="C15318">
        <v>4</v>
      </c>
      <c r="D15318">
        <v>1253.2515669050299</v>
      </c>
      <c r="E15318">
        <v>4391.1951883021502</v>
      </c>
      <c r="F15318">
        <v>154.087973113191</v>
      </c>
      <c r="G15318">
        <v>89.996175933894406</v>
      </c>
      <c r="H15318">
        <v>882.84505526377302</v>
      </c>
      <c r="I15318">
        <v>1095.7954800503401</v>
      </c>
    </row>
    <row r="15319" spans="1:9" x14ac:dyDescent="0.25">
      <c r="A15319" t="s">
        <v>101</v>
      </c>
      <c r="B15319">
        <v>2004</v>
      </c>
      <c r="C15319">
        <v>5</v>
      </c>
      <c r="D15319">
        <v>1429.24082555153</v>
      </c>
      <c r="E15319">
        <v>4357.8340909938097</v>
      </c>
      <c r="F15319">
        <v>156.562708317812</v>
      </c>
      <c r="G15319">
        <v>92.595127770001994</v>
      </c>
      <c r="H15319">
        <v>767.61554257262503</v>
      </c>
      <c r="I15319">
        <v>1299.4291444758501</v>
      </c>
    </row>
    <row r="15320" spans="1:9" x14ac:dyDescent="0.25">
      <c r="A15320" t="s">
        <v>101</v>
      </c>
      <c r="B15320">
        <v>2004</v>
      </c>
      <c r="C15320">
        <v>6</v>
      </c>
      <c r="D15320">
        <v>1520.3481858459299</v>
      </c>
      <c r="E15320">
        <v>4179.1904327818302</v>
      </c>
      <c r="F15320">
        <v>108.139074489975</v>
      </c>
      <c r="G15320">
        <v>61.008634151729702</v>
      </c>
      <c r="H15320">
        <v>700.29794343160495</v>
      </c>
      <c r="I15320">
        <v>1289.92710410833</v>
      </c>
    </row>
    <row r="15321" spans="1:9" x14ac:dyDescent="0.25">
      <c r="A15321" t="s">
        <v>101</v>
      </c>
      <c r="B15321">
        <v>2004</v>
      </c>
      <c r="C15321">
        <v>7</v>
      </c>
      <c r="D15321">
        <v>1513.2105453966201</v>
      </c>
      <c r="E15321">
        <v>3650.4000094205498</v>
      </c>
      <c r="F15321">
        <v>85.968422561904504</v>
      </c>
      <c r="G15321">
        <v>49.556166284838199</v>
      </c>
      <c r="H15321">
        <v>410.06109338516598</v>
      </c>
      <c r="I15321">
        <v>1000.44572774042</v>
      </c>
    </row>
    <row r="15322" spans="1:9" x14ac:dyDescent="0.25">
      <c r="A15322" t="s">
        <v>101</v>
      </c>
      <c r="B15322">
        <v>2004</v>
      </c>
      <c r="C15322">
        <v>8</v>
      </c>
      <c r="D15322">
        <v>1178.8700257672699</v>
      </c>
      <c r="E15322">
        <v>3676.2262532843802</v>
      </c>
      <c r="F15322">
        <v>60.204334545685299</v>
      </c>
      <c r="G15322">
        <v>33.446569025660899</v>
      </c>
      <c r="H15322">
        <v>173.94427148749901</v>
      </c>
      <c r="I15322">
        <v>763.41454498948497</v>
      </c>
    </row>
    <row r="15323" spans="1:9" x14ac:dyDescent="0.25">
      <c r="A15323" t="s">
        <v>101</v>
      </c>
      <c r="B15323">
        <v>2004</v>
      </c>
      <c r="C15323">
        <v>9</v>
      </c>
      <c r="D15323">
        <v>815.46580402683799</v>
      </c>
      <c r="E15323">
        <v>3679.9540698641999</v>
      </c>
      <c r="F15323">
        <v>186.45872362199401</v>
      </c>
      <c r="G15323">
        <v>106.291710034917</v>
      </c>
      <c r="H15323">
        <v>977.15573651616899</v>
      </c>
      <c r="I15323">
        <v>538.14848026142795</v>
      </c>
    </row>
    <row r="15324" spans="1:9" x14ac:dyDescent="0.25">
      <c r="A15324" t="s">
        <v>101</v>
      </c>
      <c r="B15324">
        <v>2004</v>
      </c>
      <c r="C15324">
        <v>10</v>
      </c>
      <c r="D15324">
        <v>724.84443030078899</v>
      </c>
      <c r="E15324">
        <v>4309.2146509054501</v>
      </c>
      <c r="F15324">
        <v>645.95191651812502</v>
      </c>
      <c r="G15324">
        <v>374.55225717193298</v>
      </c>
      <c r="H15324">
        <v>1627.31054086771</v>
      </c>
      <c r="I15324">
        <v>639.24417504882797</v>
      </c>
    </row>
    <row r="15325" spans="1:9" x14ac:dyDescent="0.25">
      <c r="A15325" t="s">
        <v>101</v>
      </c>
      <c r="B15325">
        <v>2004</v>
      </c>
      <c r="C15325">
        <v>11</v>
      </c>
      <c r="D15325">
        <v>589.89880102579696</v>
      </c>
      <c r="E15325">
        <v>4321.4314018083196</v>
      </c>
      <c r="F15325">
        <v>912.892307156882</v>
      </c>
      <c r="G15325">
        <v>524.81723313628402</v>
      </c>
      <c r="H15325">
        <v>1567.6860224756299</v>
      </c>
      <c r="I15325">
        <v>533.38612610116002</v>
      </c>
    </row>
    <row r="15326" spans="1:9" x14ac:dyDescent="0.25">
      <c r="A15326" t="s">
        <v>101</v>
      </c>
      <c r="B15326">
        <v>2004</v>
      </c>
      <c r="C15326">
        <v>12</v>
      </c>
      <c r="D15326">
        <v>634.22069771912197</v>
      </c>
      <c r="E15326">
        <v>4345.7529332293698</v>
      </c>
      <c r="F15326">
        <v>636.84407958901897</v>
      </c>
      <c r="G15326">
        <v>374.04895554499097</v>
      </c>
      <c r="H15326">
        <v>1444.6892429053701</v>
      </c>
      <c r="I15326">
        <v>552.64319539521205</v>
      </c>
    </row>
    <row r="15327" spans="1:9" x14ac:dyDescent="0.25">
      <c r="A15327" t="s">
        <v>101</v>
      </c>
      <c r="B15327">
        <v>2005</v>
      </c>
      <c r="C15327">
        <v>1</v>
      </c>
      <c r="D15327">
        <v>692.89321799270101</v>
      </c>
      <c r="E15327">
        <v>4503.5719571423297</v>
      </c>
      <c r="F15327">
        <v>727.39194225031804</v>
      </c>
      <c r="G15327">
        <v>423.435121761522</v>
      </c>
      <c r="H15327">
        <v>1310.40996478802</v>
      </c>
      <c r="I15327">
        <v>582.73452846362602</v>
      </c>
    </row>
    <row r="15328" spans="1:9" x14ac:dyDescent="0.25">
      <c r="A15328" t="s">
        <v>101</v>
      </c>
      <c r="B15328">
        <v>2005</v>
      </c>
      <c r="C15328">
        <v>2</v>
      </c>
      <c r="D15328">
        <v>674.48818841557102</v>
      </c>
      <c r="E15328">
        <v>4530.4674131393404</v>
      </c>
      <c r="F15328">
        <v>683.39960064125103</v>
      </c>
      <c r="G15328">
        <v>397.19225099489802</v>
      </c>
      <c r="H15328">
        <v>1399.6184364031501</v>
      </c>
      <c r="I15328">
        <v>556.10274333941902</v>
      </c>
    </row>
    <row r="15329" spans="1:9" x14ac:dyDescent="0.25">
      <c r="A15329" t="s">
        <v>101</v>
      </c>
      <c r="B15329">
        <v>2005</v>
      </c>
      <c r="C15329">
        <v>3</v>
      </c>
      <c r="D15329">
        <v>1012.3307441898</v>
      </c>
      <c r="E15329">
        <v>4426.32530177231</v>
      </c>
      <c r="F15329">
        <v>192.34583730306099</v>
      </c>
      <c r="G15329">
        <v>111.980132857526</v>
      </c>
      <c r="H15329">
        <v>334.03247290312203</v>
      </c>
      <c r="I15329">
        <v>831.79186088869506</v>
      </c>
    </row>
    <row r="15330" spans="1:9" x14ac:dyDescent="0.25">
      <c r="A15330" t="s">
        <v>101</v>
      </c>
      <c r="B15330">
        <v>2005</v>
      </c>
      <c r="C15330">
        <v>4</v>
      </c>
      <c r="D15330">
        <v>1165.4865713182</v>
      </c>
      <c r="E15330">
        <v>4079.6017854359502</v>
      </c>
      <c r="F15330">
        <v>74.678532415606696</v>
      </c>
      <c r="G15330">
        <v>42.561788651567198</v>
      </c>
      <c r="H15330">
        <v>185.892984009576</v>
      </c>
      <c r="I15330">
        <v>923.65774171958901</v>
      </c>
    </row>
    <row r="15331" spans="1:9" x14ac:dyDescent="0.25">
      <c r="A15331" t="s">
        <v>101</v>
      </c>
      <c r="B15331">
        <v>2005</v>
      </c>
      <c r="C15331">
        <v>5</v>
      </c>
      <c r="D15331">
        <v>1317.8938755655099</v>
      </c>
      <c r="E15331">
        <v>3848.6507704457099</v>
      </c>
      <c r="F15331">
        <v>80.072165234812502</v>
      </c>
      <c r="G15331">
        <v>45.824509750359198</v>
      </c>
      <c r="H15331">
        <v>361.03867251408502</v>
      </c>
      <c r="I15331">
        <v>1016.69498095007</v>
      </c>
    </row>
    <row r="15332" spans="1:9" x14ac:dyDescent="0.25">
      <c r="A15332" t="s">
        <v>101</v>
      </c>
      <c r="B15332">
        <v>2005</v>
      </c>
      <c r="C15332">
        <v>6</v>
      </c>
      <c r="D15332">
        <v>1233.6772922115199</v>
      </c>
      <c r="E15332">
        <v>3664.4249373728899</v>
      </c>
      <c r="F15332">
        <v>73.459362496677301</v>
      </c>
      <c r="G15332">
        <v>41.8578399997049</v>
      </c>
      <c r="H15332">
        <v>320.34380160038899</v>
      </c>
      <c r="I15332">
        <v>880.04898538737802</v>
      </c>
    </row>
    <row r="15333" spans="1:9" x14ac:dyDescent="0.25">
      <c r="A15333" t="s">
        <v>101</v>
      </c>
      <c r="B15333">
        <v>2005</v>
      </c>
      <c r="C15333">
        <v>7</v>
      </c>
      <c r="D15333">
        <v>1165.1190337098701</v>
      </c>
      <c r="E15333">
        <v>3447.82510016686</v>
      </c>
      <c r="F15333">
        <v>72.565424834860593</v>
      </c>
      <c r="G15333">
        <v>41.173468814052498</v>
      </c>
      <c r="H15333">
        <v>133.22426245046401</v>
      </c>
      <c r="I15333">
        <v>716.31668514192097</v>
      </c>
    </row>
    <row r="15334" spans="1:9" x14ac:dyDescent="0.25">
      <c r="A15334" t="s">
        <v>101</v>
      </c>
      <c r="B15334">
        <v>2005</v>
      </c>
      <c r="C15334">
        <v>8</v>
      </c>
      <c r="D15334">
        <v>866.10519950645198</v>
      </c>
      <c r="E15334">
        <v>3484.8527475576798</v>
      </c>
      <c r="F15334">
        <v>76.081010969900404</v>
      </c>
      <c r="G15334">
        <v>43.156804046211597</v>
      </c>
      <c r="H15334">
        <v>385.85428118948499</v>
      </c>
      <c r="I15334">
        <v>529.19368079427204</v>
      </c>
    </row>
    <row r="15335" spans="1:9" x14ac:dyDescent="0.25">
      <c r="A15335" t="s">
        <v>101</v>
      </c>
      <c r="B15335">
        <v>2005</v>
      </c>
      <c r="C15335">
        <v>9</v>
      </c>
      <c r="D15335">
        <v>583.96682135550702</v>
      </c>
      <c r="E15335">
        <v>3804.2090517486599</v>
      </c>
      <c r="F15335">
        <v>167.314264277658</v>
      </c>
      <c r="G15335">
        <v>92.804988603997501</v>
      </c>
      <c r="H15335">
        <v>676.31856312738398</v>
      </c>
      <c r="I15335">
        <v>425.76401073478701</v>
      </c>
    </row>
    <row r="15336" spans="1:9" x14ac:dyDescent="0.25">
      <c r="A15336" t="s">
        <v>101</v>
      </c>
      <c r="B15336">
        <v>2005</v>
      </c>
      <c r="C15336">
        <v>10</v>
      </c>
      <c r="D15336">
        <v>497.74409620252698</v>
      </c>
      <c r="E15336">
        <v>4287.8888878488196</v>
      </c>
      <c r="F15336">
        <v>141.74619180078699</v>
      </c>
      <c r="G15336">
        <v>78.533871352945297</v>
      </c>
      <c r="H15336">
        <v>340.36300259022499</v>
      </c>
      <c r="I15336">
        <v>450.97480146224302</v>
      </c>
    </row>
    <row r="15337" spans="1:9" x14ac:dyDescent="0.25">
      <c r="A15337" t="s">
        <v>101</v>
      </c>
      <c r="B15337">
        <v>2005</v>
      </c>
      <c r="C15337">
        <v>11</v>
      </c>
      <c r="D15337">
        <v>470.61330292772902</v>
      </c>
      <c r="E15337">
        <v>4425.7613818110704</v>
      </c>
      <c r="F15337">
        <v>1102.9450061238799</v>
      </c>
      <c r="G15337">
        <v>631.38604066096104</v>
      </c>
      <c r="H15337">
        <v>2090.7316425313602</v>
      </c>
      <c r="I15337">
        <v>443.96875153222101</v>
      </c>
    </row>
    <row r="15338" spans="1:9" x14ac:dyDescent="0.25">
      <c r="A15338" t="s">
        <v>101</v>
      </c>
      <c r="B15338">
        <v>2005</v>
      </c>
      <c r="C15338">
        <v>12</v>
      </c>
      <c r="D15338">
        <v>484.53858017239401</v>
      </c>
      <c r="E15338">
        <v>4525.8747249449198</v>
      </c>
      <c r="F15338">
        <v>737.84910584396403</v>
      </c>
      <c r="G15338">
        <v>426.646069294592</v>
      </c>
      <c r="H15338">
        <v>1458.28539534127</v>
      </c>
      <c r="I15338">
        <v>455.06667084264802</v>
      </c>
    </row>
    <row r="15339" spans="1:9" x14ac:dyDescent="0.25">
      <c r="A15339" t="s">
        <v>101</v>
      </c>
      <c r="B15339">
        <v>2006</v>
      </c>
      <c r="C15339">
        <v>1</v>
      </c>
      <c r="D15339">
        <v>628.77565949223901</v>
      </c>
      <c r="E15339">
        <v>4542.4380052227798</v>
      </c>
      <c r="F15339">
        <v>499.72163203563701</v>
      </c>
      <c r="G15339">
        <v>290.77501512646802</v>
      </c>
      <c r="H15339">
        <v>819.26571255200497</v>
      </c>
      <c r="I15339">
        <v>537.62969223256596</v>
      </c>
    </row>
    <row r="15340" spans="1:9" x14ac:dyDescent="0.25">
      <c r="A15340" t="s">
        <v>101</v>
      </c>
      <c r="B15340">
        <v>2006</v>
      </c>
      <c r="C15340">
        <v>2</v>
      </c>
      <c r="D15340">
        <v>704.53088592500603</v>
      </c>
      <c r="E15340">
        <v>4504.2159162297003</v>
      </c>
      <c r="F15340">
        <v>517.44130185204995</v>
      </c>
      <c r="G15340">
        <v>297.21488414366098</v>
      </c>
      <c r="H15340">
        <v>1092.3782681718501</v>
      </c>
      <c r="I15340">
        <v>573.14216423455002</v>
      </c>
    </row>
    <row r="15341" spans="1:9" x14ac:dyDescent="0.25">
      <c r="A15341" t="s">
        <v>101</v>
      </c>
      <c r="B15341">
        <v>2006</v>
      </c>
      <c r="C15341">
        <v>3</v>
      </c>
      <c r="D15341">
        <v>917.94324056896301</v>
      </c>
      <c r="E15341">
        <v>4546.5108122967604</v>
      </c>
      <c r="F15341">
        <v>507.113969943163</v>
      </c>
      <c r="G15341">
        <v>291.77757624352</v>
      </c>
      <c r="H15341">
        <v>1033.62096488865</v>
      </c>
      <c r="I15341">
        <v>782.48537798507198</v>
      </c>
    </row>
    <row r="15342" spans="1:9" x14ac:dyDescent="0.25">
      <c r="A15342" t="s">
        <v>101</v>
      </c>
      <c r="B15342">
        <v>2006</v>
      </c>
      <c r="C15342">
        <v>4</v>
      </c>
      <c r="D15342">
        <v>1130.16523958573</v>
      </c>
      <c r="E15342">
        <v>4353.8964847007701</v>
      </c>
      <c r="F15342">
        <v>150.32360228538201</v>
      </c>
      <c r="G15342">
        <v>85.532849805028903</v>
      </c>
      <c r="H15342">
        <v>734.052001110432</v>
      </c>
      <c r="I15342">
        <v>974.85464745709896</v>
      </c>
    </row>
    <row r="15343" spans="1:9" x14ac:dyDescent="0.25">
      <c r="A15343" t="s">
        <v>101</v>
      </c>
      <c r="B15343">
        <v>2006</v>
      </c>
      <c r="C15343">
        <v>5</v>
      </c>
      <c r="D15343">
        <v>1419.9215522356101</v>
      </c>
      <c r="E15343">
        <v>4243.0212090135201</v>
      </c>
      <c r="F15343">
        <v>83.983207423146396</v>
      </c>
      <c r="G15343">
        <v>47.2539674964111</v>
      </c>
      <c r="H15343">
        <v>228.935882067112</v>
      </c>
      <c r="I15343">
        <v>1245.42261871204</v>
      </c>
    </row>
    <row r="15344" spans="1:9" x14ac:dyDescent="0.25">
      <c r="A15344" t="s">
        <v>101</v>
      </c>
      <c r="B15344">
        <v>2006</v>
      </c>
      <c r="C15344">
        <v>6</v>
      </c>
      <c r="D15344">
        <v>1360.21186652454</v>
      </c>
      <c r="E15344">
        <v>3958.5102589388998</v>
      </c>
      <c r="F15344">
        <v>77.425259912154402</v>
      </c>
      <c r="G15344">
        <v>44.349794003554798</v>
      </c>
      <c r="H15344">
        <v>466.25462109179398</v>
      </c>
      <c r="I15344">
        <v>1072.50489770787</v>
      </c>
    </row>
    <row r="15345" spans="1:9" x14ac:dyDescent="0.25">
      <c r="A15345" t="s">
        <v>101</v>
      </c>
      <c r="B15345">
        <v>2006</v>
      </c>
      <c r="C15345">
        <v>7</v>
      </c>
      <c r="D15345">
        <v>1188.3144964655801</v>
      </c>
      <c r="E15345">
        <v>3632.8022808144401</v>
      </c>
      <c r="F15345">
        <v>73.842338849249202</v>
      </c>
      <c r="G15345">
        <v>41.966746096218202</v>
      </c>
      <c r="H15345">
        <v>209.795229433739</v>
      </c>
      <c r="I15345">
        <v>789.04235585710501</v>
      </c>
    </row>
    <row r="15346" spans="1:9" x14ac:dyDescent="0.25">
      <c r="A15346" t="s">
        <v>101</v>
      </c>
      <c r="B15346">
        <v>2006</v>
      </c>
      <c r="C15346">
        <v>8</v>
      </c>
      <c r="D15346">
        <v>993.838232308687</v>
      </c>
      <c r="E15346">
        <v>3612.50791706879</v>
      </c>
      <c r="F15346">
        <v>78.107390289644897</v>
      </c>
      <c r="G15346">
        <v>44.503271353556798</v>
      </c>
      <c r="H15346">
        <v>327.402582873477</v>
      </c>
      <c r="I15346">
        <v>638.055141577359</v>
      </c>
    </row>
    <row r="15347" spans="1:9" x14ac:dyDescent="0.25">
      <c r="A15347" t="s">
        <v>101</v>
      </c>
      <c r="B15347">
        <v>2006</v>
      </c>
      <c r="C15347">
        <v>9</v>
      </c>
      <c r="D15347">
        <v>655.60296609592604</v>
      </c>
      <c r="E15347">
        <v>3632.0919624568201</v>
      </c>
      <c r="F15347">
        <v>76.1120241388831</v>
      </c>
      <c r="G15347">
        <v>43.183758034782898</v>
      </c>
      <c r="H15347">
        <v>187.94603979856601</v>
      </c>
      <c r="I15347">
        <v>439.05699838923499</v>
      </c>
    </row>
    <row r="15348" spans="1:9" x14ac:dyDescent="0.25">
      <c r="A15348" t="s">
        <v>101</v>
      </c>
      <c r="B15348">
        <v>2006</v>
      </c>
      <c r="C15348">
        <v>10</v>
      </c>
      <c r="D15348">
        <v>545.57038483526696</v>
      </c>
      <c r="E15348">
        <v>3912.8735565637198</v>
      </c>
      <c r="F15348">
        <v>101.121376913391</v>
      </c>
      <c r="G15348">
        <v>56.825293271707203</v>
      </c>
      <c r="H15348">
        <v>250.46046800394399</v>
      </c>
      <c r="I15348">
        <v>433.41801321397998</v>
      </c>
    </row>
    <row r="15349" spans="1:9" x14ac:dyDescent="0.25">
      <c r="A15349" t="s">
        <v>101</v>
      </c>
      <c r="B15349">
        <v>2006</v>
      </c>
      <c r="C15349">
        <v>11</v>
      </c>
      <c r="D15349">
        <v>563.41467509792597</v>
      </c>
      <c r="E15349">
        <v>4014.37651861923</v>
      </c>
      <c r="F15349">
        <v>94.999053510369706</v>
      </c>
      <c r="G15349">
        <v>53.836363954833601</v>
      </c>
      <c r="H15349">
        <v>234.493941408848</v>
      </c>
      <c r="I15349">
        <v>466.14486030517799</v>
      </c>
    </row>
    <row r="15350" spans="1:9" x14ac:dyDescent="0.25">
      <c r="A15350" t="s">
        <v>101</v>
      </c>
      <c r="B15350">
        <v>2006</v>
      </c>
      <c r="C15350">
        <v>12</v>
      </c>
      <c r="D15350">
        <v>615.66697597161306</v>
      </c>
      <c r="E15350">
        <v>4235.0547428776499</v>
      </c>
      <c r="F15350">
        <v>309.53977716013497</v>
      </c>
      <c r="G15350">
        <v>172.44305884943901</v>
      </c>
      <c r="H15350">
        <v>786.29065819916298</v>
      </c>
      <c r="I15350">
        <v>522.58887866879297</v>
      </c>
    </row>
    <row r="15351" spans="1:9" x14ac:dyDescent="0.25">
      <c r="A15351" t="s">
        <v>101</v>
      </c>
      <c r="B15351">
        <v>2007</v>
      </c>
      <c r="C15351">
        <v>1</v>
      </c>
      <c r="D15351">
        <v>856.32669221396395</v>
      </c>
      <c r="E15351">
        <v>4321.7174360485797</v>
      </c>
      <c r="F15351">
        <v>147.54278820638601</v>
      </c>
      <c r="G15351">
        <v>83.843072662239905</v>
      </c>
      <c r="H15351">
        <v>352.95243830028301</v>
      </c>
      <c r="I15351">
        <v>671.54508082119503</v>
      </c>
    </row>
    <row r="15352" spans="1:9" x14ac:dyDescent="0.25">
      <c r="A15352" t="s">
        <v>101</v>
      </c>
      <c r="B15352">
        <v>2007</v>
      </c>
      <c r="C15352">
        <v>2</v>
      </c>
      <c r="D15352">
        <v>795.63537511969901</v>
      </c>
      <c r="E15352">
        <v>4388.7333949465901</v>
      </c>
      <c r="F15352">
        <v>317.55530596392202</v>
      </c>
      <c r="G15352">
        <v>178.607473975868</v>
      </c>
      <c r="H15352">
        <v>755.29638799056602</v>
      </c>
      <c r="I15352">
        <v>621.29073205727298</v>
      </c>
    </row>
    <row r="15353" spans="1:9" x14ac:dyDescent="0.25">
      <c r="A15353" t="s">
        <v>101</v>
      </c>
      <c r="B15353">
        <v>2007</v>
      </c>
      <c r="C15353">
        <v>3</v>
      </c>
      <c r="D15353">
        <v>1135.0363951034101</v>
      </c>
      <c r="E15353">
        <v>4318.4365550474504</v>
      </c>
      <c r="F15353">
        <v>315.72392798021201</v>
      </c>
      <c r="G15353">
        <v>178.50202544119099</v>
      </c>
      <c r="H15353">
        <v>1000.29931424533</v>
      </c>
      <c r="I15353">
        <v>890.49420934375701</v>
      </c>
    </row>
    <row r="15354" spans="1:9" x14ac:dyDescent="0.25">
      <c r="A15354" t="s">
        <v>101</v>
      </c>
      <c r="B15354">
        <v>2007</v>
      </c>
      <c r="C15354">
        <v>4</v>
      </c>
      <c r="D15354">
        <v>1417.2849711096601</v>
      </c>
      <c r="E15354">
        <v>4149.8785697004696</v>
      </c>
      <c r="F15354">
        <v>341.80303093464499</v>
      </c>
      <c r="G15354">
        <v>196.17833966513501</v>
      </c>
      <c r="H15354">
        <v>759.88493576519295</v>
      </c>
      <c r="I15354">
        <v>1135.99905298776</v>
      </c>
    </row>
    <row r="15355" spans="1:9" x14ac:dyDescent="0.25">
      <c r="A15355" t="s">
        <v>101</v>
      </c>
      <c r="B15355">
        <v>2007</v>
      </c>
      <c r="C15355">
        <v>5</v>
      </c>
      <c r="D15355">
        <v>1349.5757388084801</v>
      </c>
      <c r="E15355">
        <v>3899.1002584733601</v>
      </c>
      <c r="F15355">
        <v>98.999260220561894</v>
      </c>
      <c r="G15355">
        <v>57.662038543591201</v>
      </c>
      <c r="H15355">
        <v>797.27923649327602</v>
      </c>
      <c r="I15355">
        <v>1045.7064535571001</v>
      </c>
    </row>
    <row r="15356" spans="1:9" x14ac:dyDescent="0.25">
      <c r="A15356" t="s">
        <v>101</v>
      </c>
      <c r="B15356">
        <v>2007</v>
      </c>
      <c r="C15356">
        <v>6</v>
      </c>
      <c r="D15356">
        <v>1341.5073345420799</v>
      </c>
      <c r="E15356">
        <v>4017.4918738896099</v>
      </c>
      <c r="F15356">
        <v>83.871848493239597</v>
      </c>
      <c r="G15356">
        <v>48.315771319364302</v>
      </c>
      <c r="H15356">
        <v>329.86792371345899</v>
      </c>
      <c r="I15356">
        <v>1089.20172884059</v>
      </c>
    </row>
    <row r="15357" spans="1:9" x14ac:dyDescent="0.25">
      <c r="A15357" t="s">
        <v>101</v>
      </c>
      <c r="B15357">
        <v>2007</v>
      </c>
      <c r="C15357">
        <v>7</v>
      </c>
      <c r="D15357">
        <v>1408.91123009793</v>
      </c>
      <c r="E15357">
        <v>3492.0834052568098</v>
      </c>
      <c r="F15357">
        <v>71.401850345882494</v>
      </c>
      <c r="G15357">
        <v>40.524712647357099</v>
      </c>
      <c r="H15357">
        <v>10.1487501188439</v>
      </c>
      <c r="I15357">
        <v>872.95331476695401</v>
      </c>
    </row>
    <row r="15358" spans="1:9" x14ac:dyDescent="0.25">
      <c r="A15358" t="s">
        <v>101</v>
      </c>
      <c r="B15358">
        <v>2007</v>
      </c>
      <c r="C15358">
        <v>8</v>
      </c>
      <c r="D15358">
        <v>1025.62345670321</v>
      </c>
      <c r="E15358">
        <v>3248.36404421005</v>
      </c>
      <c r="F15358">
        <v>74.310981494780194</v>
      </c>
      <c r="G15358">
        <v>42.104222287125403</v>
      </c>
      <c r="H15358">
        <v>28.528773904955901</v>
      </c>
      <c r="I15358">
        <v>539.64844265044201</v>
      </c>
    </row>
    <row r="15359" spans="1:9" x14ac:dyDescent="0.25">
      <c r="A15359" t="s">
        <v>101</v>
      </c>
      <c r="B15359">
        <v>2007</v>
      </c>
      <c r="C15359">
        <v>9</v>
      </c>
      <c r="D15359">
        <v>658.38577564648904</v>
      </c>
      <c r="E15359">
        <v>3321.1247825794999</v>
      </c>
      <c r="F15359">
        <v>78.3428032172191</v>
      </c>
      <c r="G15359">
        <v>44.453023346380597</v>
      </c>
      <c r="H15359">
        <v>249.58789249304999</v>
      </c>
      <c r="I15359">
        <v>381.61904103070299</v>
      </c>
    </row>
    <row r="15360" spans="1:9" x14ac:dyDescent="0.25">
      <c r="A15360" t="s">
        <v>101</v>
      </c>
      <c r="B15360">
        <v>2007</v>
      </c>
      <c r="C15360">
        <v>10</v>
      </c>
      <c r="D15360">
        <v>509.89315898562899</v>
      </c>
      <c r="E15360">
        <v>3821.3046741860999</v>
      </c>
      <c r="F15360">
        <v>144.88620654630699</v>
      </c>
      <c r="G15360">
        <v>82.609040538880095</v>
      </c>
      <c r="H15360">
        <v>865.21771981882</v>
      </c>
      <c r="I15360">
        <v>389.30043264696599</v>
      </c>
    </row>
    <row r="15361" spans="1:9" x14ac:dyDescent="0.25">
      <c r="A15361" t="s">
        <v>101</v>
      </c>
      <c r="B15361">
        <v>2007</v>
      </c>
      <c r="C15361">
        <v>11</v>
      </c>
      <c r="D15361">
        <v>446.98117367323101</v>
      </c>
      <c r="E15361">
        <v>4423.6864693629504</v>
      </c>
      <c r="F15361">
        <v>536.31108268559296</v>
      </c>
      <c r="G15361">
        <v>304.92372389805598</v>
      </c>
      <c r="H15361">
        <v>1154.01038359265</v>
      </c>
      <c r="I15361">
        <v>425.53502540212901</v>
      </c>
    </row>
    <row r="15362" spans="1:9" x14ac:dyDescent="0.25">
      <c r="A15362" t="s">
        <v>101</v>
      </c>
      <c r="B15362">
        <v>2007</v>
      </c>
      <c r="C15362">
        <v>12</v>
      </c>
      <c r="D15362">
        <v>532.69214866466905</v>
      </c>
      <c r="E15362">
        <v>4520.9384575288404</v>
      </c>
      <c r="F15362">
        <v>455.01027450609001</v>
      </c>
      <c r="G15362">
        <v>261.343674156058</v>
      </c>
      <c r="H15362">
        <v>747.712320219155</v>
      </c>
      <c r="I15362">
        <v>495.03754548381602</v>
      </c>
    </row>
    <row r="15363" spans="1:9" x14ac:dyDescent="0.25">
      <c r="A15363" t="s">
        <v>101</v>
      </c>
      <c r="B15363">
        <v>2008</v>
      </c>
      <c r="C15363">
        <v>1</v>
      </c>
      <c r="D15363">
        <v>706.84866958211501</v>
      </c>
      <c r="E15363">
        <v>4533.9895202183598</v>
      </c>
      <c r="F15363">
        <v>338.51779903293902</v>
      </c>
      <c r="G15363">
        <v>191.216296292067</v>
      </c>
      <c r="H15363">
        <v>576.13661964401797</v>
      </c>
      <c r="I15363">
        <v>597.02372751928795</v>
      </c>
    </row>
    <row r="15364" spans="1:9" x14ac:dyDescent="0.25">
      <c r="A15364" t="s">
        <v>101</v>
      </c>
      <c r="B15364">
        <v>2008</v>
      </c>
      <c r="C15364">
        <v>2</v>
      </c>
      <c r="D15364">
        <v>887.40880040528498</v>
      </c>
      <c r="E15364">
        <v>4429.8626758645596</v>
      </c>
      <c r="F15364">
        <v>103.275114685787</v>
      </c>
      <c r="G15364">
        <v>58.053801184228497</v>
      </c>
      <c r="H15364">
        <v>193.090772573435</v>
      </c>
      <c r="I15364">
        <v>698.66553258772001</v>
      </c>
    </row>
    <row r="15365" spans="1:9" x14ac:dyDescent="0.25">
      <c r="A15365" t="s">
        <v>101</v>
      </c>
      <c r="B15365">
        <v>2008</v>
      </c>
      <c r="C15365">
        <v>3</v>
      </c>
      <c r="D15365">
        <v>1049.9473992928299</v>
      </c>
      <c r="E15365">
        <v>4367.7780712284803</v>
      </c>
      <c r="F15365">
        <v>203.91811598005299</v>
      </c>
      <c r="G15365">
        <v>115.205025125394</v>
      </c>
      <c r="H15365">
        <v>698.05793962191501</v>
      </c>
      <c r="I15365">
        <v>843.76800791375604</v>
      </c>
    </row>
    <row r="15366" spans="1:9" x14ac:dyDescent="0.25">
      <c r="A15366" t="s">
        <v>101</v>
      </c>
      <c r="B15366">
        <v>2008</v>
      </c>
      <c r="C15366">
        <v>4</v>
      </c>
      <c r="D15366">
        <v>1131.2311874594</v>
      </c>
      <c r="E15366">
        <v>4330.7399438442999</v>
      </c>
      <c r="F15366">
        <v>147.789909400472</v>
      </c>
      <c r="G15366">
        <v>87.049430358449598</v>
      </c>
      <c r="H15366">
        <v>515.90970119088104</v>
      </c>
      <c r="I15366">
        <v>972.01909155050805</v>
      </c>
    </row>
    <row r="15367" spans="1:9" x14ac:dyDescent="0.25">
      <c r="A15367" t="s">
        <v>101</v>
      </c>
      <c r="B15367">
        <v>2008</v>
      </c>
      <c r="C15367">
        <v>5</v>
      </c>
      <c r="D15367">
        <v>1397.5689655599499</v>
      </c>
      <c r="E15367">
        <v>4033.8869131472802</v>
      </c>
      <c r="F15367">
        <v>87.328933864133404</v>
      </c>
      <c r="G15367">
        <v>49.6928085918994</v>
      </c>
      <c r="H15367">
        <v>383.82609810366802</v>
      </c>
      <c r="I15367">
        <v>1151.0825781041699</v>
      </c>
    </row>
    <row r="15368" spans="1:9" x14ac:dyDescent="0.25">
      <c r="A15368" t="s">
        <v>101</v>
      </c>
      <c r="B15368">
        <v>2008</v>
      </c>
      <c r="C15368">
        <v>6</v>
      </c>
      <c r="D15368">
        <v>1398.2110347571199</v>
      </c>
      <c r="E15368">
        <v>3568.54865845932</v>
      </c>
      <c r="F15368">
        <v>69.037091607688097</v>
      </c>
      <c r="G15368">
        <v>39.188629556078197</v>
      </c>
      <c r="H15368">
        <v>60.010028616428897</v>
      </c>
      <c r="I15368">
        <v>941.62541323675703</v>
      </c>
    </row>
    <row r="15369" spans="1:9" x14ac:dyDescent="0.25">
      <c r="A15369" t="s">
        <v>101</v>
      </c>
      <c r="B15369">
        <v>2008</v>
      </c>
      <c r="C15369">
        <v>7</v>
      </c>
      <c r="D15369">
        <v>1288.51104197375</v>
      </c>
      <c r="E15369">
        <v>3220.8181710495001</v>
      </c>
      <c r="F15369">
        <v>72.031748167641197</v>
      </c>
      <c r="G15369">
        <v>40.885667869956698</v>
      </c>
      <c r="H15369">
        <v>171.51074257544099</v>
      </c>
      <c r="I15369">
        <v>683.43432150620004</v>
      </c>
    </row>
    <row r="15370" spans="1:9" x14ac:dyDescent="0.25">
      <c r="A15370" t="s">
        <v>101</v>
      </c>
      <c r="B15370">
        <v>2008</v>
      </c>
      <c r="C15370">
        <v>8</v>
      </c>
      <c r="D15370">
        <v>1073.00908212891</v>
      </c>
      <c r="E15370">
        <v>3166.96133496834</v>
      </c>
      <c r="F15370">
        <v>73.643392982838407</v>
      </c>
      <c r="G15370">
        <v>41.7287297652611</v>
      </c>
      <c r="H15370">
        <v>12.896929840673801</v>
      </c>
      <c r="I15370">
        <v>541.67749998226395</v>
      </c>
    </row>
    <row r="15371" spans="1:9" x14ac:dyDescent="0.25">
      <c r="A15371" t="s">
        <v>101</v>
      </c>
      <c r="B15371">
        <v>2008</v>
      </c>
      <c r="C15371">
        <v>9</v>
      </c>
      <c r="D15371">
        <v>656.86576571131104</v>
      </c>
      <c r="E15371">
        <v>3403.85604729035</v>
      </c>
      <c r="F15371">
        <v>87.895392073453095</v>
      </c>
      <c r="G15371">
        <v>50.552133842520298</v>
      </c>
      <c r="H15371">
        <v>726.22726493416201</v>
      </c>
      <c r="I15371">
        <v>380.81599206201099</v>
      </c>
    </row>
    <row r="15372" spans="1:9" x14ac:dyDescent="0.25">
      <c r="A15372" t="s">
        <v>101</v>
      </c>
      <c r="B15372">
        <v>2008</v>
      </c>
      <c r="C15372">
        <v>10</v>
      </c>
      <c r="D15372">
        <v>575.88065424490105</v>
      </c>
      <c r="E15372">
        <v>4020.2023023642</v>
      </c>
      <c r="F15372">
        <v>95.736946944456093</v>
      </c>
      <c r="G15372">
        <v>53.684484659786001</v>
      </c>
      <c r="H15372">
        <v>297.94545515213798</v>
      </c>
      <c r="I15372">
        <v>479.85396730989402</v>
      </c>
    </row>
    <row r="15373" spans="1:9" x14ac:dyDescent="0.25">
      <c r="A15373" t="s">
        <v>101</v>
      </c>
      <c r="B15373">
        <v>2008</v>
      </c>
      <c r="C15373">
        <v>11</v>
      </c>
      <c r="D15373">
        <v>501.33351812602399</v>
      </c>
      <c r="E15373">
        <v>4244.4431829045097</v>
      </c>
      <c r="F15373">
        <v>341.17054908488302</v>
      </c>
      <c r="G15373">
        <v>193.64249496935301</v>
      </c>
      <c r="H15373">
        <v>925.77881116625304</v>
      </c>
      <c r="I15373">
        <v>447.039196159065</v>
      </c>
    </row>
    <row r="15374" spans="1:9" x14ac:dyDescent="0.25">
      <c r="A15374" t="s">
        <v>101</v>
      </c>
      <c r="B15374">
        <v>2008</v>
      </c>
      <c r="C15374">
        <v>12</v>
      </c>
      <c r="D15374">
        <v>515.11606890072903</v>
      </c>
      <c r="E15374">
        <v>4508.8550261601304</v>
      </c>
      <c r="F15374">
        <v>786.13343989891302</v>
      </c>
      <c r="G15374">
        <v>447.72644849612902</v>
      </c>
      <c r="H15374">
        <v>1465.3892294012601</v>
      </c>
      <c r="I15374">
        <v>478.65084838943898</v>
      </c>
    </row>
    <row r="15375" spans="1:9" x14ac:dyDescent="0.25">
      <c r="A15375" t="s">
        <v>101</v>
      </c>
      <c r="B15375">
        <v>2009</v>
      </c>
      <c r="C15375">
        <v>1</v>
      </c>
      <c r="D15375">
        <v>617.50230810838696</v>
      </c>
      <c r="E15375">
        <v>4523.3868484539698</v>
      </c>
      <c r="F15375">
        <v>1109.0815071305601</v>
      </c>
      <c r="G15375">
        <v>641.56352180705801</v>
      </c>
      <c r="H15375">
        <v>2027.22383558863</v>
      </c>
      <c r="I15375">
        <v>528.81041910862405</v>
      </c>
    </row>
    <row r="15376" spans="1:9" x14ac:dyDescent="0.25">
      <c r="A15376" t="s">
        <v>101</v>
      </c>
      <c r="B15376">
        <v>2009</v>
      </c>
      <c r="C15376">
        <v>2</v>
      </c>
      <c r="D15376">
        <v>693.79809567899395</v>
      </c>
      <c r="E15376">
        <v>4527.2442299908398</v>
      </c>
      <c r="F15376">
        <v>216.56680464342</v>
      </c>
      <c r="G15376">
        <v>122.720755676865</v>
      </c>
      <c r="H15376">
        <v>412.90103312336902</v>
      </c>
      <c r="I15376">
        <v>570.53422172945295</v>
      </c>
    </row>
    <row r="15377" spans="1:9" x14ac:dyDescent="0.25">
      <c r="A15377" t="s">
        <v>101</v>
      </c>
      <c r="B15377">
        <v>2009</v>
      </c>
      <c r="C15377">
        <v>3</v>
      </c>
      <c r="D15377">
        <v>974.03392630133806</v>
      </c>
      <c r="E15377">
        <v>4504.0194714584404</v>
      </c>
      <c r="F15377">
        <v>464.49401139869599</v>
      </c>
      <c r="G15377">
        <v>267.44340972734199</v>
      </c>
      <c r="H15377">
        <v>1085.03787043855</v>
      </c>
      <c r="I15377">
        <v>818.40135418733598</v>
      </c>
    </row>
    <row r="15378" spans="1:9" x14ac:dyDescent="0.25">
      <c r="A15378" t="s">
        <v>101</v>
      </c>
      <c r="B15378">
        <v>2009</v>
      </c>
      <c r="C15378">
        <v>4</v>
      </c>
      <c r="D15378">
        <v>1157.14120403885</v>
      </c>
      <c r="E15378">
        <v>4341.9688772714198</v>
      </c>
      <c r="F15378">
        <v>112.13974577568599</v>
      </c>
      <c r="G15378">
        <v>64.143057461610894</v>
      </c>
      <c r="H15378">
        <v>610.24556210186597</v>
      </c>
      <c r="I15378">
        <v>994.05784776295297</v>
      </c>
    </row>
    <row r="15379" spans="1:9" x14ac:dyDescent="0.25">
      <c r="A15379" t="s">
        <v>101</v>
      </c>
      <c r="B15379">
        <v>2009</v>
      </c>
      <c r="C15379">
        <v>5</v>
      </c>
      <c r="D15379">
        <v>1420.7961801087899</v>
      </c>
      <c r="E15379">
        <v>4065.66441631927</v>
      </c>
      <c r="F15379">
        <v>91.928123796484201</v>
      </c>
      <c r="G15379">
        <v>51.633700269442301</v>
      </c>
      <c r="H15379">
        <v>183.67959330872199</v>
      </c>
      <c r="I15379">
        <v>1178.4888238517799</v>
      </c>
    </row>
    <row r="15380" spans="1:9" x14ac:dyDescent="0.25">
      <c r="A15380" t="s">
        <v>101</v>
      </c>
      <c r="B15380">
        <v>2009</v>
      </c>
      <c r="C15380">
        <v>6</v>
      </c>
      <c r="D15380">
        <v>1302.18280209063</v>
      </c>
      <c r="E15380">
        <v>3649.9989450295998</v>
      </c>
      <c r="F15380">
        <v>75.296549250767498</v>
      </c>
      <c r="G15380">
        <v>43.014996426570697</v>
      </c>
      <c r="H15380">
        <v>508.40000010483999</v>
      </c>
      <c r="I15380">
        <v>915.93435273742205</v>
      </c>
    </row>
    <row r="15381" spans="1:9" x14ac:dyDescent="0.25">
      <c r="A15381" t="s">
        <v>101</v>
      </c>
      <c r="B15381">
        <v>2009</v>
      </c>
      <c r="C15381">
        <v>7</v>
      </c>
      <c r="D15381">
        <v>1275.5439488368199</v>
      </c>
      <c r="E15381">
        <v>3623.9868355783901</v>
      </c>
      <c r="F15381">
        <v>74.124130724639897</v>
      </c>
      <c r="G15381">
        <v>42.044415226587098</v>
      </c>
      <c r="H15381">
        <v>62.4794280632902</v>
      </c>
      <c r="I15381">
        <v>849.57956969485804</v>
      </c>
    </row>
    <row r="15382" spans="1:9" x14ac:dyDescent="0.25">
      <c r="A15382" t="s">
        <v>101</v>
      </c>
      <c r="B15382">
        <v>2009</v>
      </c>
      <c r="C15382">
        <v>8</v>
      </c>
      <c r="D15382">
        <v>984.44361404215203</v>
      </c>
      <c r="E15382">
        <v>3413.3436750874298</v>
      </c>
      <c r="F15382">
        <v>74.886488948216694</v>
      </c>
      <c r="G15382">
        <v>42.467194575376297</v>
      </c>
      <c r="H15382">
        <v>100.827600245708</v>
      </c>
      <c r="I15382">
        <v>578.14874372499003</v>
      </c>
    </row>
    <row r="15383" spans="1:9" x14ac:dyDescent="0.25">
      <c r="A15383" t="s">
        <v>101</v>
      </c>
      <c r="B15383">
        <v>2009</v>
      </c>
      <c r="C15383">
        <v>9</v>
      </c>
      <c r="D15383">
        <v>631.32469387874903</v>
      </c>
      <c r="E15383">
        <v>3484.14184543381</v>
      </c>
      <c r="F15383">
        <v>79.800544620867399</v>
      </c>
      <c r="G15383">
        <v>45.241619448373797</v>
      </c>
      <c r="H15383">
        <v>226.004867689956</v>
      </c>
      <c r="I15383">
        <v>401.14373291619501</v>
      </c>
    </row>
    <row r="15384" spans="1:9" x14ac:dyDescent="0.25">
      <c r="A15384" t="s">
        <v>101</v>
      </c>
      <c r="B15384">
        <v>2009</v>
      </c>
      <c r="C15384">
        <v>10</v>
      </c>
      <c r="D15384">
        <v>514.04647770390102</v>
      </c>
      <c r="E15384">
        <v>4090.82415430115</v>
      </c>
      <c r="F15384">
        <v>229.61370611840499</v>
      </c>
      <c r="G15384">
        <v>127.181398279783</v>
      </c>
      <c r="H15384">
        <v>992.90454422190601</v>
      </c>
      <c r="I15384">
        <v>434.42334634197698</v>
      </c>
    </row>
    <row r="15385" spans="1:9" x14ac:dyDescent="0.25">
      <c r="A15385" t="s">
        <v>101</v>
      </c>
      <c r="B15385">
        <v>2009</v>
      </c>
      <c r="C15385">
        <v>11</v>
      </c>
      <c r="D15385">
        <v>541.18119058126797</v>
      </c>
      <c r="E15385">
        <v>4414.8506343136596</v>
      </c>
      <c r="F15385">
        <v>311.78529257047597</v>
      </c>
      <c r="G15385">
        <v>173.52327449562</v>
      </c>
      <c r="H15385">
        <v>609.35763364979903</v>
      </c>
      <c r="I15385">
        <v>502.87323875604602</v>
      </c>
    </row>
    <row r="15386" spans="1:9" x14ac:dyDescent="0.25">
      <c r="A15386" t="s">
        <v>101</v>
      </c>
      <c r="B15386">
        <v>2009</v>
      </c>
      <c r="C15386">
        <v>12</v>
      </c>
      <c r="D15386">
        <v>535.324813192433</v>
      </c>
      <c r="E15386">
        <v>4527.6812043850696</v>
      </c>
      <c r="F15386">
        <v>568.42852388594599</v>
      </c>
      <c r="G15386">
        <v>328.10539203845099</v>
      </c>
      <c r="H15386">
        <v>1103.59715705843</v>
      </c>
      <c r="I15386">
        <v>496.76158409577403</v>
      </c>
    </row>
    <row r="15387" spans="1:9" x14ac:dyDescent="0.25">
      <c r="A15387" t="s">
        <v>101</v>
      </c>
      <c r="B15387">
        <v>2010</v>
      </c>
      <c r="C15387">
        <v>1</v>
      </c>
      <c r="D15387">
        <v>567.86784346117599</v>
      </c>
      <c r="E15387">
        <v>4553.90415600708</v>
      </c>
      <c r="F15387">
        <v>472.99878507345699</v>
      </c>
      <c r="G15387">
        <v>270.96228217167402</v>
      </c>
      <c r="H15387">
        <v>790.038887752297</v>
      </c>
      <c r="I15387">
        <v>494.194872432571</v>
      </c>
    </row>
    <row r="15388" spans="1:9" x14ac:dyDescent="0.25">
      <c r="A15388" t="s">
        <v>101</v>
      </c>
      <c r="B15388">
        <v>2010</v>
      </c>
      <c r="C15388">
        <v>2</v>
      </c>
      <c r="D15388">
        <v>741.85459416093897</v>
      </c>
      <c r="E15388">
        <v>4546.34448843475</v>
      </c>
      <c r="F15388">
        <v>725.21845301143696</v>
      </c>
      <c r="G15388">
        <v>417.97111912967301</v>
      </c>
      <c r="H15388">
        <v>1405.3514793043801</v>
      </c>
      <c r="I15388">
        <v>611.013931766101</v>
      </c>
    </row>
    <row r="15389" spans="1:9" x14ac:dyDescent="0.25">
      <c r="A15389" t="s">
        <v>101</v>
      </c>
      <c r="B15389">
        <v>2010</v>
      </c>
      <c r="C15389">
        <v>3</v>
      </c>
      <c r="D15389">
        <v>1042.12504850244</v>
      </c>
      <c r="E15389">
        <v>4415.2093974708596</v>
      </c>
      <c r="F15389">
        <v>404.65448191714103</v>
      </c>
      <c r="G15389">
        <v>228.91673280053999</v>
      </c>
      <c r="H15389">
        <v>729.10955179085397</v>
      </c>
      <c r="I15389">
        <v>852.26176321925095</v>
      </c>
    </row>
    <row r="15390" spans="1:9" x14ac:dyDescent="0.25">
      <c r="A15390" t="s">
        <v>101</v>
      </c>
      <c r="B15390">
        <v>2010</v>
      </c>
      <c r="C15390">
        <v>4</v>
      </c>
      <c r="D15390">
        <v>1241.1720136679</v>
      </c>
      <c r="E15390">
        <v>4189.2236035230999</v>
      </c>
      <c r="F15390">
        <v>107.05299133530301</v>
      </c>
      <c r="G15390">
        <v>60.616557545865703</v>
      </c>
      <c r="H15390">
        <v>582.82734590807104</v>
      </c>
      <c r="I15390">
        <v>1018.71240564272</v>
      </c>
    </row>
    <row r="15391" spans="1:9" x14ac:dyDescent="0.25">
      <c r="A15391" t="s">
        <v>101</v>
      </c>
      <c r="B15391">
        <v>2010</v>
      </c>
      <c r="C15391">
        <v>5</v>
      </c>
      <c r="D15391">
        <v>1393.7265443794499</v>
      </c>
      <c r="E15391">
        <v>4067.50029930237</v>
      </c>
      <c r="F15391">
        <v>110.291636482162</v>
      </c>
      <c r="G15391">
        <v>63.447667836258098</v>
      </c>
      <c r="H15391">
        <v>821.49145754753397</v>
      </c>
      <c r="I15391">
        <v>1157.4413521531201</v>
      </c>
    </row>
    <row r="15392" spans="1:9" x14ac:dyDescent="0.25">
      <c r="A15392" t="s">
        <v>101</v>
      </c>
      <c r="B15392">
        <v>2010</v>
      </c>
      <c r="C15392">
        <v>6</v>
      </c>
      <c r="D15392">
        <v>1332.3287346022901</v>
      </c>
      <c r="E15392">
        <v>3927.4341913613898</v>
      </c>
      <c r="F15392">
        <v>74.981755168606796</v>
      </c>
      <c r="G15392">
        <v>42.857388126173099</v>
      </c>
      <c r="H15392">
        <v>375.87412054335499</v>
      </c>
      <c r="I15392">
        <v>1056.9653670590401</v>
      </c>
    </row>
    <row r="15393" spans="1:9" x14ac:dyDescent="0.25">
      <c r="A15393" t="s">
        <v>101</v>
      </c>
      <c r="B15393">
        <v>2010</v>
      </c>
      <c r="C15393">
        <v>7</v>
      </c>
      <c r="D15393">
        <v>1269.2334709833799</v>
      </c>
      <c r="E15393">
        <v>3637.3654190700499</v>
      </c>
      <c r="F15393">
        <v>67.262184407386798</v>
      </c>
      <c r="G15393">
        <v>37.924108376785</v>
      </c>
      <c r="H15393">
        <v>68.587276801507997</v>
      </c>
      <c r="I15393">
        <v>853.36558411915405</v>
      </c>
    </row>
    <row r="15394" spans="1:9" x14ac:dyDescent="0.25">
      <c r="A15394" t="s">
        <v>101</v>
      </c>
      <c r="B15394">
        <v>2010</v>
      </c>
      <c r="C15394">
        <v>8</v>
      </c>
      <c r="D15394">
        <v>1111.05963284412</v>
      </c>
      <c r="E15394">
        <v>3402.9007700347902</v>
      </c>
      <c r="F15394">
        <v>73.040892446178802</v>
      </c>
      <c r="G15394">
        <v>41.386329335340001</v>
      </c>
      <c r="H15394">
        <v>26.685392074352499</v>
      </c>
      <c r="I15394">
        <v>641.86196446162501</v>
      </c>
    </row>
    <row r="15395" spans="1:9" x14ac:dyDescent="0.25">
      <c r="A15395" t="s">
        <v>101</v>
      </c>
      <c r="B15395">
        <v>2010</v>
      </c>
      <c r="C15395">
        <v>9</v>
      </c>
      <c r="D15395">
        <v>647.87183325753199</v>
      </c>
      <c r="E15395">
        <v>3700.5692351785301</v>
      </c>
      <c r="F15395">
        <v>132.30279490268501</v>
      </c>
      <c r="G15395">
        <v>75.102190625986395</v>
      </c>
      <c r="H15395">
        <v>849.49683671579999</v>
      </c>
      <c r="I15395">
        <v>444.30635258416203</v>
      </c>
    </row>
    <row r="15396" spans="1:9" x14ac:dyDescent="0.25">
      <c r="A15396" t="s">
        <v>101</v>
      </c>
      <c r="B15396">
        <v>2010</v>
      </c>
      <c r="C15396">
        <v>10</v>
      </c>
      <c r="D15396">
        <v>465.268491895056</v>
      </c>
      <c r="E15396">
        <v>4345.6638358250402</v>
      </c>
      <c r="F15396">
        <v>918.88954210678003</v>
      </c>
      <c r="G15396">
        <v>519.400493863679</v>
      </c>
      <c r="H15396">
        <v>2075.4795706196101</v>
      </c>
      <c r="I15396">
        <v>429.777372938116</v>
      </c>
    </row>
    <row r="15397" spans="1:9" x14ac:dyDescent="0.25">
      <c r="A15397" t="s">
        <v>101</v>
      </c>
      <c r="B15397">
        <v>2010</v>
      </c>
      <c r="C15397">
        <v>11</v>
      </c>
      <c r="D15397">
        <v>552.08338379702502</v>
      </c>
      <c r="E15397">
        <v>4502.7465416291798</v>
      </c>
      <c r="F15397">
        <v>470.36843308464501</v>
      </c>
      <c r="G15397">
        <v>262.74176484608302</v>
      </c>
      <c r="H15397">
        <v>839.28823105303695</v>
      </c>
      <c r="I15397">
        <v>522.967898691659</v>
      </c>
    </row>
    <row r="15398" spans="1:9" x14ac:dyDescent="0.25">
      <c r="A15398" t="s">
        <v>101</v>
      </c>
      <c r="B15398">
        <v>2010</v>
      </c>
      <c r="C15398">
        <v>12</v>
      </c>
      <c r="D15398">
        <v>550.36164190132001</v>
      </c>
      <c r="E15398">
        <v>4544.7932090510603</v>
      </c>
      <c r="F15398">
        <v>268.56385833892801</v>
      </c>
      <c r="G15398">
        <v>155.29872085826901</v>
      </c>
      <c r="H15398">
        <v>492.03292191606999</v>
      </c>
      <c r="I15398">
        <v>511.91872478271</v>
      </c>
    </row>
    <row r="15399" spans="1:9" x14ac:dyDescent="0.25">
      <c r="A15399" t="s">
        <v>101</v>
      </c>
      <c r="B15399">
        <v>2011</v>
      </c>
      <c r="C15399">
        <v>1</v>
      </c>
      <c r="D15399">
        <v>718.55448933805803</v>
      </c>
      <c r="E15399">
        <v>4505.3632614318904</v>
      </c>
      <c r="F15399">
        <v>601.66123560279402</v>
      </c>
      <c r="G15399">
        <v>348.73305139255001</v>
      </c>
      <c r="H15399">
        <v>1164.0841658289</v>
      </c>
      <c r="I15399">
        <v>601.98511144448798</v>
      </c>
    </row>
    <row r="15400" spans="1:9" x14ac:dyDescent="0.25">
      <c r="A15400" t="s">
        <v>101</v>
      </c>
      <c r="B15400">
        <v>2011</v>
      </c>
      <c r="C15400">
        <v>2</v>
      </c>
      <c r="D15400">
        <v>842.22899677636099</v>
      </c>
      <c r="E15400">
        <v>4471.3174338774097</v>
      </c>
      <c r="F15400">
        <v>423.38809556504998</v>
      </c>
      <c r="G15400">
        <v>242.63572617488501</v>
      </c>
      <c r="H15400">
        <v>933.13287212087198</v>
      </c>
      <c r="I15400">
        <v>671.33363143210897</v>
      </c>
    </row>
    <row r="15401" spans="1:9" x14ac:dyDescent="0.25">
      <c r="A15401" t="s">
        <v>101</v>
      </c>
      <c r="B15401">
        <v>2011</v>
      </c>
      <c r="C15401">
        <v>3</v>
      </c>
      <c r="D15401">
        <v>1029.9104807947001</v>
      </c>
      <c r="E15401">
        <v>4478.1905607333401</v>
      </c>
      <c r="F15401">
        <v>260.558724473643</v>
      </c>
      <c r="G15401">
        <v>148.77102127137999</v>
      </c>
      <c r="H15401">
        <v>685.28426146134598</v>
      </c>
      <c r="I15401">
        <v>855.62525750320003</v>
      </c>
    </row>
    <row r="15402" spans="1:9" x14ac:dyDescent="0.25">
      <c r="A15402" t="s">
        <v>101</v>
      </c>
      <c r="B15402">
        <v>2011</v>
      </c>
      <c r="C15402">
        <v>4</v>
      </c>
      <c r="D15402">
        <v>1192.2813422295001</v>
      </c>
      <c r="E15402">
        <v>4295.0124621817004</v>
      </c>
      <c r="F15402">
        <v>125.943183233704</v>
      </c>
      <c r="G15402">
        <v>73.634585838887801</v>
      </c>
      <c r="H15402">
        <v>711.22191369175005</v>
      </c>
      <c r="I15402">
        <v>1009.12772080959</v>
      </c>
    </row>
    <row r="15403" spans="1:9" x14ac:dyDescent="0.25">
      <c r="A15403" t="s">
        <v>101</v>
      </c>
      <c r="B15403">
        <v>2011</v>
      </c>
      <c r="C15403">
        <v>5</v>
      </c>
      <c r="D15403">
        <v>1321.2457532712799</v>
      </c>
      <c r="E15403">
        <v>4372.92107061768</v>
      </c>
      <c r="F15403">
        <v>203.359230615104</v>
      </c>
      <c r="G15403">
        <v>116.065133688521</v>
      </c>
      <c r="H15403">
        <v>754.16320197784898</v>
      </c>
      <c r="I15403">
        <v>1210.4439955775299</v>
      </c>
    </row>
    <row r="15404" spans="1:9" x14ac:dyDescent="0.25">
      <c r="A15404" t="s">
        <v>101</v>
      </c>
      <c r="B15404">
        <v>2011</v>
      </c>
      <c r="C15404">
        <v>6</v>
      </c>
      <c r="D15404">
        <v>1311.98420023631</v>
      </c>
      <c r="E15404">
        <v>3893.3970003825402</v>
      </c>
      <c r="F15404">
        <v>68.902691565766105</v>
      </c>
      <c r="G15404">
        <v>39.0184101820564</v>
      </c>
      <c r="H15404">
        <v>161.786887251591</v>
      </c>
      <c r="I15404">
        <v>1026.6395483859201</v>
      </c>
    </row>
    <row r="15405" spans="1:9" x14ac:dyDescent="0.25">
      <c r="A15405" t="s">
        <v>101</v>
      </c>
      <c r="B15405">
        <v>2011</v>
      </c>
      <c r="C15405">
        <v>7</v>
      </c>
      <c r="D15405">
        <v>1257.91745737061</v>
      </c>
      <c r="E15405">
        <v>3498.0855975637</v>
      </c>
      <c r="F15405">
        <v>72.438336788177196</v>
      </c>
      <c r="G15405">
        <v>41.102371243295302</v>
      </c>
      <c r="H15405">
        <v>63.114689453821697</v>
      </c>
      <c r="I15405">
        <v>793.19402383510601</v>
      </c>
    </row>
    <row r="15406" spans="1:9" x14ac:dyDescent="0.25">
      <c r="A15406" t="s">
        <v>101</v>
      </c>
      <c r="B15406">
        <v>2011</v>
      </c>
      <c r="C15406">
        <v>8</v>
      </c>
      <c r="D15406">
        <v>1077.45801493761</v>
      </c>
      <c r="E15406">
        <v>3306.7669884329198</v>
      </c>
      <c r="F15406">
        <v>72.167426251183997</v>
      </c>
      <c r="G15406">
        <v>40.888502728939201</v>
      </c>
      <c r="H15406">
        <v>13.839208846939799</v>
      </c>
      <c r="I15406">
        <v>589.78952993102996</v>
      </c>
    </row>
    <row r="15407" spans="1:9" x14ac:dyDescent="0.25">
      <c r="A15407" t="s">
        <v>101</v>
      </c>
      <c r="B15407">
        <v>2011</v>
      </c>
      <c r="C15407">
        <v>9</v>
      </c>
      <c r="D15407">
        <v>802.73449004436304</v>
      </c>
      <c r="E15407">
        <v>3469.4318471746801</v>
      </c>
      <c r="F15407">
        <v>84.932920807915394</v>
      </c>
      <c r="G15407">
        <v>48.641968318517897</v>
      </c>
      <c r="H15407">
        <v>619.59405742992101</v>
      </c>
      <c r="I15407">
        <v>489.682021083319</v>
      </c>
    </row>
    <row r="15408" spans="1:9" x14ac:dyDescent="0.25">
      <c r="A15408" t="s">
        <v>101</v>
      </c>
      <c r="B15408">
        <v>2011</v>
      </c>
      <c r="C15408">
        <v>10</v>
      </c>
      <c r="D15408">
        <v>555.54697277189405</v>
      </c>
      <c r="E15408">
        <v>4092.0230948127701</v>
      </c>
      <c r="F15408">
        <v>138.24326996078699</v>
      </c>
      <c r="G15408">
        <v>77.974092622582106</v>
      </c>
      <c r="H15408">
        <v>699.06972739922696</v>
      </c>
      <c r="I15408">
        <v>464.58911225677002</v>
      </c>
    </row>
    <row r="15409" spans="1:9" x14ac:dyDescent="0.25">
      <c r="A15409" t="s">
        <v>101</v>
      </c>
      <c r="B15409">
        <v>2011</v>
      </c>
      <c r="C15409">
        <v>11</v>
      </c>
      <c r="D15409">
        <v>552.470793980856</v>
      </c>
      <c r="E15409">
        <v>4358.1985778701801</v>
      </c>
      <c r="F15409">
        <v>225.40570444548899</v>
      </c>
      <c r="G15409">
        <v>129.06603502364001</v>
      </c>
      <c r="H15409">
        <v>469.65729339896399</v>
      </c>
      <c r="I15409">
        <v>505.05843693155498</v>
      </c>
    </row>
    <row r="15410" spans="1:9" x14ac:dyDescent="0.25">
      <c r="A15410" t="s">
        <v>101</v>
      </c>
      <c r="B15410">
        <v>2011</v>
      </c>
      <c r="C15410">
        <v>12</v>
      </c>
      <c r="D15410">
        <v>568.92075362156004</v>
      </c>
      <c r="E15410">
        <v>4437.4404834780898</v>
      </c>
      <c r="F15410">
        <v>341.28507429976702</v>
      </c>
      <c r="G15410">
        <v>197.43452647391601</v>
      </c>
      <c r="H15410">
        <v>723.22687602820304</v>
      </c>
      <c r="I15410">
        <v>513.48411310281995</v>
      </c>
    </row>
    <row r="15411" spans="1:9" x14ac:dyDescent="0.25">
      <c r="A15411" t="s">
        <v>101</v>
      </c>
      <c r="B15411">
        <v>2012</v>
      </c>
      <c r="C15411">
        <v>1</v>
      </c>
      <c r="D15411">
        <v>646.96694460397202</v>
      </c>
      <c r="E15411">
        <v>4516.8697474815399</v>
      </c>
      <c r="F15411">
        <v>481.76969244606101</v>
      </c>
      <c r="G15411">
        <v>280.25054506157198</v>
      </c>
      <c r="H15411">
        <v>866.23503681837406</v>
      </c>
      <c r="I15411">
        <v>551.25107737516703</v>
      </c>
    </row>
    <row r="15412" spans="1:9" x14ac:dyDescent="0.25">
      <c r="A15412" t="s">
        <v>101</v>
      </c>
      <c r="B15412">
        <v>2012</v>
      </c>
      <c r="C15412">
        <v>2</v>
      </c>
      <c r="D15412">
        <v>691.51814210513896</v>
      </c>
      <c r="E15412">
        <v>4561.8274699334697</v>
      </c>
      <c r="F15412">
        <v>1232.2549793445601</v>
      </c>
      <c r="G15412">
        <v>712.61150495106006</v>
      </c>
      <c r="H15412">
        <v>2326.5962818637199</v>
      </c>
      <c r="I15412">
        <v>576.49485710195404</v>
      </c>
    </row>
    <row r="15413" spans="1:9" x14ac:dyDescent="0.25">
      <c r="A15413" t="s">
        <v>101</v>
      </c>
      <c r="B15413">
        <v>2012</v>
      </c>
      <c r="C15413">
        <v>3</v>
      </c>
      <c r="D15413">
        <v>1153.9902197036499</v>
      </c>
      <c r="E15413">
        <v>4271.2062122544903</v>
      </c>
      <c r="F15413">
        <v>369.19259807514197</v>
      </c>
      <c r="G15413">
        <v>213.12391771655001</v>
      </c>
      <c r="H15413">
        <v>590.09705239335096</v>
      </c>
      <c r="I15413">
        <v>904.11607335051099</v>
      </c>
    </row>
    <row r="15414" spans="1:9" x14ac:dyDescent="0.25">
      <c r="A15414" t="s">
        <v>101</v>
      </c>
      <c r="B15414">
        <v>2012</v>
      </c>
      <c r="C15414">
        <v>4</v>
      </c>
      <c r="D15414">
        <v>1145.8308336810101</v>
      </c>
      <c r="E15414">
        <v>4264.2711254437199</v>
      </c>
      <c r="F15414">
        <v>206.88359088293299</v>
      </c>
      <c r="G15414">
        <v>118.04291460378199</v>
      </c>
      <c r="H15414">
        <v>1049.49871977573</v>
      </c>
      <c r="I15414">
        <v>966.95508097358299</v>
      </c>
    </row>
    <row r="15415" spans="1:9" x14ac:dyDescent="0.25">
      <c r="A15415" t="s">
        <v>101</v>
      </c>
      <c r="B15415">
        <v>2012</v>
      </c>
      <c r="C15415">
        <v>5</v>
      </c>
      <c r="D15415">
        <v>1351.68985552048</v>
      </c>
      <c r="E15415">
        <v>4065.2243655451898</v>
      </c>
      <c r="F15415">
        <v>82.978256338666597</v>
      </c>
      <c r="G15415">
        <v>47.7269051837213</v>
      </c>
      <c r="H15415">
        <v>560.61443101048201</v>
      </c>
      <c r="I15415">
        <v>1127.1836480218301</v>
      </c>
    </row>
    <row r="15416" spans="1:9" x14ac:dyDescent="0.25">
      <c r="A15416" t="s">
        <v>101</v>
      </c>
      <c r="B15416">
        <v>2012</v>
      </c>
      <c r="C15416">
        <v>6</v>
      </c>
      <c r="D15416">
        <v>1505.95947428302</v>
      </c>
      <c r="E15416">
        <v>3803.5404021203599</v>
      </c>
      <c r="F15416">
        <v>67.677968882215595</v>
      </c>
      <c r="G15416">
        <v>38.384570332166099</v>
      </c>
      <c r="H15416">
        <v>77.098860415354395</v>
      </c>
      <c r="I15416">
        <v>1128.1382103722799</v>
      </c>
    </row>
    <row r="15417" spans="1:9" x14ac:dyDescent="0.25">
      <c r="A15417" t="s">
        <v>101</v>
      </c>
      <c r="B15417">
        <v>2012</v>
      </c>
      <c r="C15417">
        <v>7</v>
      </c>
      <c r="D15417">
        <v>1423.7168646310699</v>
      </c>
      <c r="E15417">
        <v>3325.9292508538001</v>
      </c>
      <c r="F15417">
        <v>74.538699530230701</v>
      </c>
      <c r="G15417">
        <v>42.462539758823503</v>
      </c>
      <c r="H15417">
        <v>188.95520691182099</v>
      </c>
      <c r="I15417">
        <v>801.22233818904397</v>
      </c>
    </row>
    <row r="15418" spans="1:9" x14ac:dyDescent="0.25">
      <c r="A15418" t="s">
        <v>101</v>
      </c>
      <c r="B15418">
        <v>2012</v>
      </c>
      <c r="C15418">
        <v>8</v>
      </c>
      <c r="D15418">
        <v>1126.3536635011301</v>
      </c>
      <c r="E15418">
        <v>3206.2021757224302</v>
      </c>
      <c r="F15418">
        <v>71.957809780818707</v>
      </c>
      <c r="G15418">
        <v>40.776513747248501</v>
      </c>
      <c r="H15418">
        <v>7.4645568203946997</v>
      </c>
      <c r="I15418">
        <v>576.34868558535004</v>
      </c>
    </row>
    <row r="15419" spans="1:9" x14ac:dyDescent="0.25">
      <c r="A15419" t="s">
        <v>101</v>
      </c>
      <c r="B15419">
        <v>2012</v>
      </c>
      <c r="C15419">
        <v>9</v>
      </c>
      <c r="D15419">
        <v>759.30894413764804</v>
      </c>
      <c r="E15419">
        <v>3368.2893136692801</v>
      </c>
      <c r="F15419">
        <v>91.186856697568899</v>
      </c>
      <c r="G15419">
        <v>52.428947091690297</v>
      </c>
      <c r="H15419">
        <v>480.17185510610301</v>
      </c>
      <c r="I15419">
        <v>444.84764997823902</v>
      </c>
    </row>
    <row r="15420" spans="1:9" x14ac:dyDescent="0.25">
      <c r="A15420" t="s">
        <v>101</v>
      </c>
      <c r="B15420">
        <v>2012</v>
      </c>
      <c r="C15420">
        <v>10</v>
      </c>
      <c r="D15420">
        <v>648.40672305834698</v>
      </c>
      <c r="E15420">
        <v>3698.7833278456101</v>
      </c>
      <c r="F15420">
        <v>89.729476170072502</v>
      </c>
      <c r="G15420">
        <v>51.175314146389297</v>
      </c>
      <c r="H15420">
        <v>595.62651824070201</v>
      </c>
      <c r="I15420">
        <v>471.47566968251198</v>
      </c>
    </row>
    <row r="15421" spans="1:9" x14ac:dyDescent="0.25">
      <c r="A15421" t="s">
        <v>101</v>
      </c>
      <c r="B15421">
        <v>2012</v>
      </c>
      <c r="C15421">
        <v>11</v>
      </c>
      <c r="D15421">
        <v>495.22401071159101</v>
      </c>
      <c r="E15421">
        <v>4207.1993656369004</v>
      </c>
      <c r="F15421">
        <v>322.72025571866999</v>
      </c>
      <c r="G15421">
        <v>183.83080220239901</v>
      </c>
      <c r="H15421">
        <v>854.16364690405806</v>
      </c>
      <c r="I15421">
        <v>439.80819275006502</v>
      </c>
    </row>
    <row r="15422" spans="1:9" x14ac:dyDescent="0.25">
      <c r="A15422" t="s">
        <v>101</v>
      </c>
      <c r="B15422">
        <v>2012</v>
      </c>
      <c r="C15422">
        <v>12</v>
      </c>
      <c r="D15422">
        <v>533.87612894204005</v>
      </c>
      <c r="E15422">
        <v>4493.4438212922696</v>
      </c>
      <c r="F15422">
        <v>817.82364415415304</v>
      </c>
      <c r="G15422">
        <v>469.40362355149898</v>
      </c>
      <c r="H15422">
        <v>1574.7727377774299</v>
      </c>
      <c r="I15422">
        <v>494.31968246528601</v>
      </c>
    </row>
    <row r="15423" spans="1:9" x14ac:dyDescent="0.25">
      <c r="A15423" t="s">
        <v>101</v>
      </c>
      <c r="B15423">
        <v>2013</v>
      </c>
      <c r="C15423">
        <v>1</v>
      </c>
      <c r="D15423">
        <v>679.40718238010595</v>
      </c>
      <c r="E15423">
        <v>4535.6972771266201</v>
      </c>
      <c r="F15423">
        <v>858.01759316539301</v>
      </c>
      <c r="G15423">
        <v>496.81209767099898</v>
      </c>
      <c r="H15423">
        <v>1524.35585557237</v>
      </c>
      <c r="I15423">
        <v>576.98309886090703</v>
      </c>
    </row>
    <row r="15424" spans="1:9" x14ac:dyDescent="0.25">
      <c r="A15424" t="s">
        <v>101</v>
      </c>
      <c r="B15424">
        <v>2013</v>
      </c>
      <c r="C15424">
        <v>2</v>
      </c>
      <c r="D15424">
        <v>724.43814253897096</v>
      </c>
      <c r="E15424">
        <v>4519.99452481354</v>
      </c>
      <c r="F15424">
        <v>600.02216651217395</v>
      </c>
      <c r="G15424">
        <v>344.82995423163101</v>
      </c>
      <c r="H15424">
        <v>1230.78674051551</v>
      </c>
      <c r="I15424">
        <v>591.77180566059599</v>
      </c>
    </row>
    <row r="15425" spans="1:9" x14ac:dyDescent="0.25">
      <c r="A15425" t="s">
        <v>101</v>
      </c>
      <c r="B15425">
        <v>2013</v>
      </c>
      <c r="C15425">
        <v>3</v>
      </c>
      <c r="D15425">
        <v>986.79670629505199</v>
      </c>
      <c r="E15425">
        <v>4523.3233197714198</v>
      </c>
      <c r="F15425">
        <v>505.210240347796</v>
      </c>
      <c r="G15425">
        <v>291.11582544154601</v>
      </c>
      <c r="H15425">
        <v>1230.02806501439</v>
      </c>
      <c r="I15425">
        <v>833.30601908396204</v>
      </c>
    </row>
    <row r="15426" spans="1:9" x14ac:dyDescent="0.25">
      <c r="A15426" t="s">
        <v>101</v>
      </c>
      <c r="B15426">
        <v>2013</v>
      </c>
      <c r="C15426">
        <v>4</v>
      </c>
      <c r="D15426">
        <v>1272.6893852401399</v>
      </c>
      <c r="E15426">
        <v>4369.2679420684799</v>
      </c>
      <c r="F15426">
        <v>169.898393882569</v>
      </c>
      <c r="G15426">
        <v>97.424953670165294</v>
      </c>
      <c r="H15426">
        <v>368.15665965977303</v>
      </c>
      <c r="I15426">
        <v>1097.51522458467</v>
      </c>
    </row>
    <row r="15427" spans="1:9" x14ac:dyDescent="0.25">
      <c r="A15427" t="s">
        <v>101</v>
      </c>
      <c r="B15427">
        <v>2013</v>
      </c>
      <c r="C15427">
        <v>5</v>
      </c>
      <c r="D15427">
        <v>1409.4933387922699</v>
      </c>
      <c r="E15427">
        <v>3824.4643407737799</v>
      </c>
      <c r="F15427">
        <v>77.140339593997297</v>
      </c>
      <c r="G15427">
        <v>43.979234675564697</v>
      </c>
      <c r="H15427">
        <v>289.84830923134399</v>
      </c>
      <c r="I15427">
        <v>1077.8568646143101</v>
      </c>
    </row>
    <row r="15428" spans="1:9" x14ac:dyDescent="0.25">
      <c r="A15428" t="s">
        <v>101</v>
      </c>
      <c r="B15428">
        <v>2013</v>
      </c>
      <c r="C15428">
        <v>6</v>
      </c>
      <c r="D15428">
        <v>1350.78613647375</v>
      </c>
      <c r="E15428">
        <v>3682.5270701550298</v>
      </c>
      <c r="F15428">
        <v>74.5023188319376</v>
      </c>
      <c r="G15428">
        <v>42.591395760864998</v>
      </c>
      <c r="H15428">
        <v>451.587549848479</v>
      </c>
      <c r="I15428">
        <v>965.59895442799598</v>
      </c>
    </row>
    <row r="15429" spans="1:9" x14ac:dyDescent="0.25">
      <c r="A15429" t="s">
        <v>101</v>
      </c>
      <c r="B15429">
        <v>2013</v>
      </c>
      <c r="C15429">
        <v>7</v>
      </c>
      <c r="D15429">
        <v>1204.9163608689801</v>
      </c>
      <c r="E15429">
        <v>3409.9954467181401</v>
      </c>
      <c r="F15429">
        <v>70.502112149410493</v>
      </c>
      <c r="G15429">
        <v>39.780198238111602</v>
      </c>
      <c r="H15429">
        <v>24.973184968552602</v>
      </c>
      <c r="I15429">
        <v>726.00033797671301</v>
      </c>
    </row>
    <row r="15430" spans="1:9" x14ac:dyDescent="0.25">
      <c r="A15430" t="s">
        <v>101</v>
      </c>
      <c r="B15430">
        <v>2013</v>
      </c>
      <c r="C15430">
        <v>8</v>
      </c>
      <c r="D15430">
        <v>1022.40121328787</v>
      </c>
      <c r="E15430">
        <v>3216.9750065267899</v>
      </c>
      <c r="F15430">
        <v>73.582469166547099</v>
      </c>
      <c r="G15430">
        <v>41.716278588743997</v>
      </c>
      <c r="H15430">
        <v>49.301064890418701</v>
      </c>
      <c r="I15430">
        <v>531.23915922488402</v>
      </c>
    </row>
    <row r="15431" spans="1:9" x14ac:dyDescent="0.25">
      <c r="A15431" t="s">
        <v>101</v>
      </c>
      <c r="B15431">
        <v>2013</v>
      </c>
      <c r="C15431">
        <v>9</v>
      </c>
      <c r="D15431">
        <v>664.40650640857996</v>
      </c>
      <c r="E15431">
        <v>3334.0084822528102</v>
      </c>
      <c r="F15431">
        <v>84.314642513856597</v>
      </c>
      <c r="G15431">
        <v>48.280556790459002</v>
      </c>
      <c r="H15431">
        <v>337.68642635477801</v>
      </c>
      <c r="I15431">
        <v>389.634656936135</v>
      </c>
    </row>
    <row r="15432" spans="1:9" x14ac:dyDescent="0.25">
      <c r="A15432" t="s">
        <v>101</v>
      </c>
      <c r="B15432">
        <v>2013</v>
      </c>
      <c r="C15432">
        <v>10</v>
      </c>
      <c r="D15432">
        <v>598.04919116895803</v>
      </c>
      <c r="E15432">
        <v>3951.5907700361599</v>
      </c>
      <c r="F15432">
        <v>161.12235228704901</v>
      </c>
      <c r="G15432">
        <v>88.408234336625796</v>
      </c>
      <c r="H15432">
        <v>740.08565564289199</v>
      </c>
      <c r="I15432">
        <v>485.88545510308001</v>
      </c>
    </row>
    <row r="15433" spans="1:9" x14ac:dyDescent="0.25">
      <c r="A15433" t="s">
        <v>101</v>
      </c>
      <c r="B15433">
        <v>2013</v>
      </c>
      <c r="C15433">
        <v>11</v>
      </c>
      <c r="D15433">
        <v>486.91811526139003</v>
      </c>
      <c r="E15433">
        <v>4335.1205202226201</v>
      </c>
      <c r="F15433">
        <v>995.83602842963705</v>
      </c>
      <c r="G15433">
        <v>564.81926953458606</v>
      </c>
      <c r="H15433">
        <v>2212.1995146262002</v>
      </c>
      <c r="I15433">
        <v>445.09941073499499</v>
      </c>
    </row>
    <row r="15434" spans="1:9" x14ac:dyDescent="0.25">
      <c r="A15434" t="s">
        <v>101</v>
      </c>
      <c r="B15434">
        <v>2013</v>
      </c>
      <c r="C15434">
        <v>12</v>
      </c>
      <c r="D15434">
        <v>609.17429383458602</v>
      </c>
      <c r="E15434">
        <v>4480.6282505769404</v>
      </c>
      <c r="F15434">
        <v>338.98456270134898</v>
      </c>
      <c r="G15434">
        <v>198.31467836361099</v>
      </c>
      <c r="H15434">
        <v>673.70684473766198</v>
      </c>
      <c r="I15434">
        <v>550.92896312696701</v>
      </c>
    </row>
    <row r="15435" spans="1:9" x14ac:dyDescent="0.25">
      <c r="A15435" t="s">
        <v>101</v>
      </c>
      <c r="B15435">
        <v>2014</v>
      </c>
      <c r="C15435">
        <v>1</v>
      </c>
      <c r="D15435">
        <v>659.06001551467</v>
      </c>
      <c r="E15435">
        <v>4510.35837993118</v>
      </c>
      <c r="F15435">
        <v>724.30155444622505</v>
      </c>
      <c r="G15435">
        <v>419.716764924676</v>
      </c>
      <c r="H15435">
        <v>1288.6112643568299</v>
      </c>
      <c r="I15435">
        <v>559.24756255037801</v>
      </c>
    </row>
    <row r="15436" spans="1:9" x14ac:dyDescent="0.25">
      <c r="A15436" t="s">
        <v>101</v>
      </c>
      <c r="B15436">
        <v>2014</v>
      </c>
      <c r="C15436">
        <v>2</v>
      </c>
      <c r="D15436">
        <v>848.54611918995204</v>
      </c>
      <c r="E15436">
        <v>4484.2031327984596</v>
      </c>
      <c r="F15436">
        <v>352.98813087847202</v>
      </c>
      <c r="G15436">
        <v>203.11590155389001</v>
      </c>
      <c r="H15436">
        <v>870.97655777887496</v>
      </c>
      <c r="I15436">
        <v>679.47353611952497</v>
      </c>
    </row>
    <row r="15437" spans="1:9" x14ac:dyDescent="0.25">
      <c r="A15437" t="s">
        <v>101</v>
      </c>
      <c r="B15437">
        <v>2014</v>
      </c>
      <c r="C15437">
        <v>3</v>
      </c>
      <c r="D15437">
        <v>1149.3109049621501</v>
      </c>
      <c r="E15437">
        <v>4440.6674138929702</v>
      </c>
      <c r="F15437">
        <v>542.08125714526</v>
      </c>
      <c r="G15437">
        <v>316.87476900875902</v>
      </c>
      <c r="H15437">
        <v>1303.3729761022601</v>
      </c>
      <c r="I15437">
        <v>941.14496768040203</v>
      </c>
    </row>
    <row r="15438" spans="1:9" x14ac:dyDescent="0.25">
      <c r="A15438" t="s">
        <v>101</v>
      </c>
      <c r="B15438">
        <v>2014</v>
      </c>
      <c r="C15438">
        <v>4</v>
      </c>
      <c r="D15438">
        <v>1118.5276993807299</v>
      </c>
      <c r="E15438">
        <v>4448.1930333544897</v>
      </c>
      <c r="F15438">
        <v>389.49421827217498</v>
      </c>
      <c r="G15438">
        <v>224.52188468810999</v>
      </c>
      <c r="H15438">
        <v>1255.4951836160001</v>
      </c>
      <c r="I15438">
        <v>991.00368712099998</v>
      </c>
    </row>
    <row r="15439" spans="1:9" x14ac:dyDescent="0.25">
      <c r="A15439" t="s">
        <v>101</v>
      </c>
      <c r="B15439">
        <v>2014</v>
      </c>
      <c r="C15439">
        <v>5</v>
      </c>
      <c r="D15439">
        <v>1249.7690812697399</v>
      </c>
      <c r="E15439">
        <v>4334.9601515463301</v>
      </c>
      <c r="F15439">
        <v>168.66789540263801</v>
      </c>
      <c r="G15439">
        <v>95.566099998107205</v>
      </c>
      <c r="H15439">
        <v>570.56163174259495</v>
      </c>
      <c r="I15439">
        <v>1134.0890579607801</v>
      </c>
    </row>
    <row r="15440" spans="1:9" x14ac:dyDescent="0.25">
      <c r="A15440" t="s">
        <v>101</v>
      </c>
      <c r="B15440">
        <v>2014</v>
      </c>
      <c r="C15440">
        <v>6</v>
      </c>
      <c r="D15440">
        <v>1320.6730329654299</v>
      </c>
      <c r="E15440">
        <v>4006.4567030612202</v>
      </c>
      <c r="F15440">
        <v>72.654126821063301</v>
      </c>
      <c r="G15440">
        <v>41.446725326783699</v>
      </c>
      <c r="H15440">
        <v>422.94413748096798</v>
      </c>
      <c r="I15440">
        <v>1071.21954827328</v>
      </c>
    </row>
    <row r="15441" spans="1:9" x14ac:dyDescent="0.25">
      <c r="A15441" t="s">
        <v>101</v>
      </c>
      <c r="B15441">
        <v>2014</v>
      </c>
      <c r="C15441">
        <v>7</v>
      </c>
      <c r="D15441">
        <v>1167.8483568604099</v>
      </c>
      <c r="E15441">
        <v>3818.3177061149599</v>
      </c>
      <c r="F15441">
        <v>77.300217544490707</v>
      </c>
      <c r="G15441">
        <v>44.083663795046903</v>
      </c>
      <c r="H15441">
        <v>344.39293079963898</v>
      </c>
      <c r="I15441">
        <v>850.05501473305299</v>
      </c>
    </row>
    <row r="15442" spans="1:9" x14ac:dyDescent="0.25">
      <c r="A15442" t="s">
        <v>101</v>
      </c>
      <c r="B15442">
        <v>2014</v>
      </c>
      <c r="C15442">
        <v>8</v>
      </c>
      <c r="D15442">
        <v>994.62524710367995</v>
      </c>
      <c r="E15442">
        <v>3907.4704034413198</v>
      </c>
      <c r="F15442">
        <v>74.802710236003094</v>
      </c>
      <c r="G15442">
        <v>42.350936732480903</v>
      </c>
      <c r="H15442">
        <v>284.84230082128403</v>
      </c>
      <c r="I15442">
        <v>724.41209618692801</v>
      </c>
    </row>
    <row r="15443" spans="1:9" x14ac:dyDescent="0.25">
      <c r="A15443" t="s">
        <v>101</v>
      </c>
      <c r="B15443">
        <v>2014</v>
      </c>
      <c r="C15443">
        <v>9</v>
      </c>
      <c r="D15443">
        <v>603.58528228429304</v>
      </c>
      <c r="E15443">
        <v>4283.8382454190096</v>
      </c>
      <c r="F15443">
        <v>340.01337138730702</v>
      </c>
      <c r="G15443">
        <v>188.45550533535601</v>
      </c>
      <c r="H15443">
        <v>1163.1945620234901</v>
      </c>
      <c r="I15443">
        <v>512.58129839595097</v>
      </c>
    </row>
    <row r="15444" spans="1:9" x14ac:dyDescent="0.25">
      <c r="A15444" t="s">
        <v>101</v>
      </c>
      <c r="B15444">
        <v>2014</v>
      </c>
      <c r="C15444">
        <v>10</v>
      </c>
      <c r="D15444">
        <v>529.83215186056498</v>
      </c>
      <c r="E15444">
        <v>4410.9435964108297</v>
      </c>
      <c r="F15444">
        <v>551.40487798861295</v>
      </c>
      <c r="G15444">
        <v>317.48568767652603</v>
      </c>
      <c r="H15444">
        <v>1144.9672620735601</v>
      </c>
      <c r="I15444">
        <v>488.54238725701299</v>
      </c>
    </row>
    <row r="15445" spans="1:9" x14ac:dyDescent="0.25">
      <c r="A15445" t="s">
        <v>101</v>
      </c>
      <c r="B15445">
        <v>2014</v>
      </c>
      <c r="C15445">
        <v>11</v>
      </c>
      <c r="D15445">
        <v>501.95570926582201</v>
      </c>
      <c r="E15445">
        <v>4530.1107796398901</v>
      </c>
      <c r="F15445">
        <v>459.00724479689598</v>
      </c>
      <c r="G15445">
        <v>262.52504423675202</v>
      </c>
      <c r="H15445">
        <v>770.50788999288397</v>
      </c>
      <c r="I15445">
        <v>483.03593824365697</v>
      </c>
    </row>
    <row r="15446" spans="1:9" x14ac:dyDescent="0.25">
      <c r="A15446" t="s">
        <v>101</v>
      </c>
      <c r="B15446">
        <v>2014</v>
      </c>
      <c r="C15446">
        <v>12</v>
      </c>
      <c r="D15446">
        <v>595.27026589121499</v>
      </c>
      <c r="E15446">
        <v>4528.8024975215103</v>
      </c>
      <c r="F15446">
        <v>733.03552905270601</v>
      </c>
      <c r="G15446">
        <v>428.78829555569001</v>
      </c>
      <c r="H15446">
        <v>1155.7408883365299</v>
      </c>
      <c r="I15446">
        <v>548.04824896828598</v>
      </c>
    </row>
    <row r="15447" spans="1:9" x14ac:dyDescent="0.25">
      <c r="A15447" t="s">
        <v>102</v>
      </c>
      <c r="B15447">
        <v>2002</v>
      </c>
      <c r="C15447">
        <v>1</v>
      </c>
      <c r="D15447">
        <v>657.15034382156705</v>
      </c>
      <c r="E15447">
        <v>2810.7079290142801</v>
      </c>
      <c r="F15447">
        <v>151.53067208959101</v>
      </c>
      <c r="G15447">
        <v>91.079879671987996</v>
      </c>
      <c r="H15447">
        <v>339.44014037292402</v>
      </c>
      <c r="I15447">
        <v>548.68603155304004</v>
      </c>
    </row>
    <row r="15448" spans="1:9" x14ac:dyDescent="0.25">
      <c r="A15448" t="s">
        <v>102</v>
      </c>
      <c r="B15448">
        <v>2002</v>
      </c>
      <c r="C15448">
        <v>2</v>
      </c>
      <c r="D15448">
        <v>839.39157284572798</v>
      </c>
      <c r="E15448">
        <v>2584.4643129403698</v>
      </c>
      <c r="F15448">
        <v>30.343952789965002</v>
      </c>
      <c r="G15448">
        <v>17.3756685264783</v>
      </c>
      <c r="H15448">
        <v>227.13946348773999</v>
      </c>
      <c r="I15448">
        <v>598.32924466514601</v>
      </c>
    </row>
    <row r="15449" spans="1:9" x14ac:dyDescent="0.25">
      <c r="A15449" t="s">
        <v>102</v>
      </c>
      <c r="B15449">
        <v>2002</v>
      </c>
      <c r="C15449">
        <v>3</v>
      </c>
      <c r="D15449">
        <v>1008.01409087811</v>
      </c>
      <c r="E15449">
        <v>2533.6640647126801</v>
      </c>
      <c r="F15449">
        <v>65.527084739433604</v>
      </c>
      <c r="G15449">
        <v>37.863626240761199</v>
      </c>
      <c r="H15449">
        <v>542.11665126887203</v>
      </c>
      <c r="I15449">
        <v>696.820222707629</v>
      </c>
    </row>
    <row r="15450" spans="1:9" x14ac:dyDescent="0.25">
      <c r="A15450" t="s">
        <v>102</v>
      </c>
      <c r="B15450">
        <v>2002</v>
      </c>
      <c r="C15450">
        <v>4</v>
      </c>
      <c r="D15450">
        <v>955.84474896201095</v>
      </c>
      <c r="E15450">
        <v>2702.4604666960099</v>
      </c>
      <c r="F15450">
        <v>210.267326391854</v>
      </c>
      <c r="G15450">
        <v>125.005540244503</v>
      </c>
      <c r="H15450">
        <v>844.58588276990395</v>
      </c>
      <c r="I15450">
        <v>765.95372490624902</v>
      </c>
    </row>
    <row r="15451" spans="1:9" x14ac:dyDescent="0.25">
      <c r="A15451" t="s">
        <v>102</v>
      </c>
      <c r="B15451">
        <v>2002</v>
      </c>
      <c r="C15451">
        <v>5</v>
      </c>
      <c r="D15451">
        <v>1246.39477256546</v>
      </c>
      <c r="E15451">
        <v>2476.66474736603</v>
      </c>
      <c r="F15451">
        <v>26.148306461862902</v>
      </c>
      <c r="G15451">
        <v>14.6186731998606</v>
      </c>
      <c r="H15451">
        <v>351.34489939168799</v>
      </c>
      <c r="I15451">
        <v>906.72698230679498</v>
      </c>
    </row>
    <row r="15452" spans="1:9" x14ac:dyDescent="0.25">
      <c r="A15452" t="s">
        <v>102</v>
      </c>
      <c r="B15452">
        <v>2002</v>
      </c>
      <c r="C15452">
        <v>6</v>
      </c>
      <c r="D15452">
        <v>1288.23162283486</v>
      </c>
      <c r="E15452">
        <v>2164.7649629028301</v>
      </c>
      <c r="F15452">
        <v>19.133201215188901</v>
      </c>
      <c r="G15452">
        <v>10.5711057493124</v>
      </c>
      <c r="H15452">
        <v>30.5037060925543</v>
      </c>
      <c r="I15452">
        <v>731.93775668358398</v>
      </c>
    </row>
    <row r="15453" spans="1:9" x14ac:dyDescent="0.25">
      <c r="A15453" t="s">
        <v>102</v>
      </c>
      <c r="B15453">
        <v>2002</v>
      </c>
      <c r="C15453">
        <v>7</v>
      </c>
      <c r="D15453">
        <v>1176.5600309525701</v>
      </c>
      <c r="E15453">
        <v>1990.7578722739399</v>
      </c>
      <c r="F15453">
        <v>72.340479971219594</v>
      </c>
      <c r="G15453">
        <v>42.122325220517403</v>
      </c>
      <c r="H15453">
        <v>883.81773384425696</v>
      </c>
      <c r="I15453">
        <v>510.57792244846797</v>
      </c>
    </row>
    <row r="15454" spans="1:9" x14ac:dyDescent="0.25">
      <c r="A15454" t="s">
        <v>102</v>
      </c>
      <c r="B15454">
        <v>2002</v>
      </c>
      <c r="C15454">
        <v>8</v>
      </c>
      <c r="D15454">
        <v>850.01009765172898</v>
      </c>
      <c r="E15454">
        <v>2432.2199052269002</v>
      </c>
      <c r="F15454">
        <v>60.386734525048801</v>
      </c>
      <c r="G15454">
        <v>35.660859201036601</v>
      </c>
      <c r="H15454">
        <v>517.35764096379296</v>
      </c>
      <c r="I15454">
        <v>621.89629466985195</v>
      </c>
    </row>
    <row r="15455" spans="1:9" x14ac:dyDescent="0.25">
      <c r="A15455" t="s">
        <v>102</v>
      </c>
      <c r="B15455">
        <v>2002</v>
      </c>
      <c r="C15455">
        <v>9</v>
      </c>
      <c r="D15455">
        <v>528.667787114112</v>
      </c>
      <c r="E15455">
        <v>2803.0043235522398</v>
      </c>
      <c r="F15455">
        <v>832.52907473945595</v>
      </c>
      <c r="G15455">
        <v>502.93171795606099</v>
      </c>
      <c r="H15455">
        <v>1781.4169624829899</v>
      </c>
      <c r="I15455">
        <v>475.70226139044797</v>
      </c>
    </row>
    <row r="15456" spans="1:9" x14ac:dyDescent="0.25">
      <c r="A15456" t="s">
        <v>102</v>
      </c>
      <c r="B15456">
        <v>2002</v>
      </c>
      <c r="C15456">
        <v>10</v>
      </c>
      <c r="D15456">
        <v>546.441563343089</v>
      </c>
      <c r="E15456">
        <v>2710.6372989254801</v>
      </c>
      <c r="F15456">
        <v>422.37124891630202</v>
      </c>
      <c r="G15456">
        <v>256.830389874584</v>
      </c>
      <c r="H15456">
        <v>843.55377168690995</v>
      </c>
      <c r="I15456">
        <v>476.89739786825697</v>
      </c>
    </row>
    <row r="15457" spans="1:9" x14ac:dyDescent="0.25">
      <c r="A15457" t="s">
        <v>102</v>
      </c>
      <c r="B15457">
        <v>2002</v>
      </c>
      <c r="C15457">
        <v>11</v>
      </c>
      <c r="D15457">
        <v>493.10498172763698</v>
      </c>
      <c r="E15457">
        <v>2664.4443146652202</v>
      </c>
      <c r="F15457">
        <v>276.21250999360097</v>
      </c>
      <c r="G15457">
        <v>168.654911229834</v>
      </c>
      <c r="H15457">
        <v>667.40798239792605</v>
      </c>
      <c r="I15457">
        <v>424.61363336472499</v>
      </c>
    </row>
    <row r="15458" spans="1:9" x14ac:dyDescent="0.25">
      <c r="A15458" t="s">
        <v>102</v>
      </c>
      <c r="B15458">
        <v>2002</v>
      </c>
      <c r="C15458">
        <v>12</v>
      </c>
      <c r="D15458">
        <v>406.91369399984501</v>
      </c>
      <c r="E15458">
        <v>2812.9750138536101</v>
      </c>
      <c r="F15458">
        <v>1015.81951726164</v>
      </c>
      <c r="G15458">
        <v>620.23134079655995</v>
      </c>
      <c r="H15458">
        <v>1941.43195777609</v>
      </c>
      <c r="I15458">
        <v>381.11949312766501</v>
      </c>
    </row>
    <row r="15459" spans="1:9" x14ac:dyDescent="0.25">
      <c r="A15459" t="s">
        <v>102</v>
      </c>
      <c r="B15459">
        <v>2003</v>
      </c>
      <c r="C15459">
        <v>1</v>
      </c>
      <c r="D15459">
        <v>572.40241444729702</v>
      </c>
      <c r="E15459">
        <v>2813.64551310349</v>
      </c>
      <c r="F15459">
        <v>666.20341500777295</v>
      </c>
      <c r="G15459">
        <v>404.67781092995801</v>
      </c>
      <c r="H15459">
        <v>1527.08169659639</v>
      </c>
      <c r="I15459">
        <v>489.22783390797099</v>
      </c>
    </row>
    <row r="15460" spans="1:9" x14ac:dyDescent="0.25">
      <c r="A15460" t="s">
        <v>102</v>
      </c>
      <c r="B15460">
        <v>2003</v>
      </c>
      <c r="C15460">
        <v>2</v>
      </c>
      <c r="D15460">
        <v>506.48606921771301</v>
      </c>
      <c r="E15460">
        <v>2816.2242457075499</v>
      </c>
      <c r="F15460">
        <v>367.50877776654301</v>
      </c>
      <c r="G15460">
        <v>223.464963720122</v>
      </c>
      <c r="H15460">
        <v>868.89832746045704</v>
      </c>
      <c r="I15460">
        <v>427.84333552991899</v>
      </c>
    </row>
    <row r="15461" spans="1:9" x14ac:dyDescent="0.25">
      <c r="A15461" t="s">
        <v>102</v>
      </c>
      <c r="B15461">
        <v>2003</v>
      </c>
      <c r="C15461">
        <v>3</v>
      </c>
      <c r="D15461">
        <v>886.97328102917095</v>
      </c>
      <c r="E15461">
        <v>2750.5125433683802</v>
      </c>
      <c r="F15461">
        <v>105.41535061803199</v>
      </c>
      <c r="G15461">
        <v>62.432835470516203</v>
      </c>
      <c r="H15461">
        <v>375.88482750745999</v>
      </c>
      <c r="I15461">
        <v>700.31252984499895</v>
      </c>
    </row>
    <row r="15462" spans="1:9" x14ac:dyDescent="0.25">
      <c r="A15462" t="s">
        <v>102</v>
      </c>
      <c r="B15462">
        <v>2003</v>
      </c>
      <c r="C15462">
        <v>4</v>
      </c>
      <c r="D15462">
        <v>947.66128060243602</v>
      </c>
      <c r="E15462">
        <v>2623.30360852066</v>
      </c>
      <c r="F15462">
        <v>58.535919066529601</v>
      </c>
      <c r="G15462">
        <v>34.056333727699197</v>
      </c>
      <c r="H15462">
        <v>391.90402415025801</v>
      </c>
      <c r="I15462">
        <v>724.36632128634403</v>
      </c>
    </row>
    <row r="15463" spans="1:9" x14ac:dyDescent="0.25">
      <c r="A15463" t="s">
        <v>102</v>
      </c>
      <c r="B15463">
        <v>2003</v>
      </c>
      <c r="C15463">
        <v>5</v>
      </c>
      <c r="D15463">
        <v>1434.74607201813</v>
      </c>
      <c r="E15463">
        <v>2214.1714744958499</v>
      </c>
      <c r="F15463">
        <v>22.416601399586501</v>
      </c>
      <c r="G15463">
        <v>12.289106930289201</v>
      </c>
      <c r="H15463">
        <v>320.40634195259798</v>
      </c>
      <c r="I15463">
        <v>838.50974868796902</v>
      </c>
    </row>
    <row r="15464" spans="1:9" x14ac:dyDescent="0.25">
      <c r="A15464" t="s">
        <v>102</v>
      </c>
      <c r="B15464">
        <v>2003</v>
      </c>
      <c r="C15464">
        <v>6</v>
      </c>
      <c r="D15464">
        <v>1338.79616987853</v>
      </c>
      <c r="E15464">
        <v>2141.4752830709799</v>
      </c>
      <c r="F15464">
        <v>23.7039527559307</v>
      </c>
      <c r="G15464">
        <v>13.318680013626899</v>
      </c>
      <c r="H15464">
        <v>247.92814871357399</v>
      </c>
      <c r="I15464">
        <v>735.63598922499204</v>
      </c>
    </row>
    <row r="15465" spans="1:9" x14ac:dyDescent="0.25">
      <c r="A15465" t="s">
        <v>102</v>
      </c>
      <c r="B15465">
        <v>2003</v>
      </c>
      <c r="C15465">
        <v>7</v>
      </c>
      <c r="D15465">
        <v>1229.6418009910799</v>
      </c>
      <c r="E15465">
        <v>1926.4024098326099</v>
      </c>
      <c r="F15465">
        <v>21.842287330404499</v>
      </c>
      <c r="G15465">
        <v>12.0615013633975</v>
      </c>
      <c r="H15465">
        <v>19.976108515272099</v>
      </c>
      <c r="I15465">
        <v>503.28676262903201</v>
      </c>
    </row>
    <row r="15466" spans="1:9" x14ac:dyDescent="0.25">
      <c r="A15466" t="s">
        <v>102</v>
      </c>
      <c r="B15466">
        <v>2003</v>
      </c>
      <c r="C15466">
        <v>8</v>
      </c>
      <c r="D15466">
        <v>954.64588395960698</v>
      </c>
      <c r="E15466">
        <v>1932.5979359053799</v>
      </c>
      <c r="F15466">
        <v>39.697947529959698</v>
      </c>
      <c r="G15466">
        <v>21.729431232982101</v>
      </c>
      <c r="H15466">
        <v>407.694223335179</v>
      </c>
      <c r="I15466">
        <v>397.71399852356399</v>
      </c>
    </row>
    <row r="15467" spans="1:9" x14ac:dyDescent="0.25">
      <c r="A15467" t="s">
        <v>102</v>
      </c>
      <c r="B15467">
        <v>2003</v>
      </c>
      <c r="C15467">
        <v>9</v>
      </c>
      <c r="D15467">
        <v>621.25936408504003</v>
      </c>
      <c r="E15467">
        <v>2384.8486612411498</v>
      </c>
      <c r="F15467">
        <v>74.1238672909206</v>
      </c>
      <c r="G15467">
        <v>44.170721933205499</v>
      </c>
      <c r="H15467">
        <v>574.71860329990602</v>
      </c>
      <c r="I15467">
        <v>424.92312955952201</v>
      </c>
    </row>
    <row r="15468" spans="1:9" x14ac:dyDescent="0.25">
      <c r="A15468" t="s">
        <v>102</v>
      </c>
      <c r="B15468">
        <v>2003</v>
      </c>
      <c r="C15468">
        <v>10</v>
      </c>
      <c r="D15468">
        <v>519.09653070407398</v>
      </c>
      <c r="E15468">
        <v>2626.8390423496999</v>
      </c>
      <c r="F15468">
        <v>613.68776204457902</v>
      </c>
      <c r="G15468">
        <v>369.21741483616199</v>
      </c>
      <c r="H15468">
        <v>1348.66376805341</v>
      </c>
      <c r="I15468">
        <v>411.37914902974097</v>
      </c>
    </row>
    <row r="15469" spans="1:9" x14ac:dyDescent="0.25">
      <c r="A15469" t="s">
        <v>102</v>
      </c>
      <c r="B15469">
        <v>2003</v>
      </c>
      <c r="C15469">
        <v>11</v>
      </c>
      <c r="D15469">
        <v>451.83881922563899</v>
      </c>
      <c r="E15469">
        <v>2683.5159309840401</v>
      </c>
      <c r="F15469">
        <v>116.946863703473</v>
      </c>
      <c r="G15469">
        <v>70.558203904077899</v>
      </c>
      <c r="H15469">
        <v>501.58030294967199</v>
      </c>
      <c r="I15469">
        <v>373.01218200601602</v>
      </c>
    </row>
    <row r="15470" spans="1:9" x14ac:dyDescent="0.25">
      <c r="A15470" t="s">
        <v>102</v>
      </c>
      <c r="B15470">
        <v>2003</v>
      </c>
      <c r="C15470">
        <v>12</v>
      </c>
      <c r="D15470">
        <v>480.39232191476799</v>
      </c>
      <c r="E15470">
        <v>2824.05090451965</v>
      </c>
      <c r="F15470">
        <v>438.73418222486498</v>
      </c>
      <c r="G15470">
        <v>266.92689203325898</v>
      </c>
      <c r="H15470">
        <v>926.55497500324998</v>
      </c>
      <c r="I15470">
        <v>411.67446408244098</v>
      </c>
    </row>
    <row r="15471" spans="1:9" x14ac:dyDescent="0.25">
      <c r="A15471" t="s">
        <v>102</v>
      </c>
      <c r="B15471">
        <v>2004</v>
      </c>
      <c r="C15471">
        <v>1</v>
      </c>
      <c r="D15471">
        <v>549.57344281296696</v>
      </c>
      <c r="E15471">
        <v>2833.1754357763698</v>
      </c>
      <c r="F15471">
        <v>530.43900626513505</v>
      </c>
      <c r="G15471">
        <v>321.84744725904397</v>
      </c>
      <c r="H15471">
        <v>1073.92509784605</v>
      </c>
      <c r="I15471">
        <v>446.60318919524701</v>
      </c>
    </row>
    <row r="15472" spans="1:9" x14ac:dyDescent="0.25">
      <c r="A15472" t="s">
        <v>102</v>
      </c>
      <c r="B15472">
        <v>2004</v>
      </c>
      <c r="C15472">
        <v>2</v>
      </c>
      <c r="D15472">
        <v>752.87398570311802</v>
      </c>
      <c r="E15472">
        <v>2763.5147408436601</v>
      </c>
      <c r="F15472">
        <v>79.001688804313901</v>
      </c>
      <c r="G15472">
        <v>46.406663797916501</v>
      </c>
      <c r="H15472">
        <v>331.50508528653501</v>
      </c>
      <c r="I15472">
        <v>569.65555017181396</v>
      </c>
    </row>
    <row r="15473" spans="1:9" x14ac:dyDescent="0.25">
      <c r="A15473" t="s">
        <v>102</v>
      </c>
      <c r="B15473">
        <v>2004</v>
      </c>
      <c r="C15473">
        <v>3</v>
      </c>
      <c r="D15473">
        <v>876.220885580203</v>
      </c>
      <c r="E15473">
        <v>2743.3452783047501</v>
      </c>
      <c r="F15473">
        <v>228.28079524780301</v>
      </c>
      <c r="G15473">
        <v>136.91104690840899</v>
      </c>
      <c r="H15473">
        <v>707.85984322327295</v>
      </c>
      <c r="I15473">
        <v>663.91054900932397</v>
      </c>
    </row>
    <row r="15474" spans="1:9" x14ac:dyDescent="0.25">
      <c r="A15474" t="s">
        <v>102</v>
      </c>
      <c r="B15474">
        <v>2004</v>
      </c>
      <c r="C15474">
        <v>4</v>
      </c>
      <c r="D15474">
        <v>958.59378778445705</v>
      </c>
      <c r="E15474">
        <v>2672.0345525292901</v>
      </c>
      <c r="F15474">
        <v>71.078362051193096</v>
      </c>
      <c r="G15474">
        <v>41.579080732559099</v>
      </c>
      <c r="H15474">
        <v>501.37229534187401</v>
      </c>
      <c r="I15474">
        <v>729.86855645392404</v>
      </c>
    </row>
    <row r="15475" spans="1:9" x14ac:dyDescent="0.25">
      <c r="A15475" t="s">
        <v>102</v>
      </c>
      <c r="B15475">
        <v>2004</v>
      </c>
      <c r="C15475">
        <v>5</v>
      </c>
      <c r="D15475">
        <v>1115.8048860481699</v>
      </c>
      <c r="E15475">
        <v>2582.8763747387702</v>
      </c>
      <c r="F15475">
        <v>66.779514603054196</v>
      </c>
      <c r="G15475">
        <v>38.944734757239999</v>
      </c>
      <c r="H15475">
        <v>358.56295492019899</v>
      </c>
      <c r="I15475">
        <v>842.64656616002605</v>
      </c>
    </row>
    <row r="15476" spans="1:9" x14ac:dyDescent="0.25">
      <c r="A15476" t="s">
        <v>102</v>
      </c>
      <c r="B15476">
        <v>2004</v>
      </c>
      <c r="C15476">
        <v>6</v>
      </c>
      <c r="D15476">
        <v>1213.8305766840799</v>
      </c>
      <c r="E15476">
        <v>2345.1514189628601</v>
      </c>
      <c r="F15476">
        <v>25.1656270309755</v>
      </c>
      <c r="G15476">
        <v>14.0859106668089</v>
      </c>
      <c r="H15476">
        <v>276.47733583160903</v>
      </c>
      <c r="I15476">
        <v>788.32030818518103</v>
      </c>
    </row>
    <row r="15477" spans="1:9" x14ac:dyDescent="0.25">
      <c r="A15477" t="s">
        <v>102</v>
      </c>
      <c r="B15477">
        <v>2004</v>
      </c>
      <c r="C15477">
        <v>7</v>
      </c>
      <c r="D15477">
        <v>1144.6729381502901</v>
      </c>
      <c r="E15477">
        <v>2056.9247713117202</v>
      </c>
      <c r="F15477">
        <v>23.301027425912</v>
      </c>
      <c r="G15477">
        <v>12.834425753072599</v>
      </c>
      <c r="H15477">
        <v>133.24196874314299</v>
      </c>
      <c r="I15477">
        <v>555.14146858493302</v>
      </c>
    </row>
    <row r="15478" spans="1:9" x14ac:dyDescent="0.25">
      <c r="A15478" t="s">
        <v>102</v>
      </c>
      <c r="B15478">
        <v>2004</v>
      </c>
      <c r="C15478">
        <v>8</v>
      </c>
      <c r="D15478">
        <v>948.00929960734402</v>
      </c>
      <c r="E15478">
        <v>1994.6962561810301</v>
      </c>
      <c r="F15478">
        <v>24.4037880076379</v>
      </c>
      <c r="G15478">
        <v>13.5734238092403</v>
      </c>
      <c r="H15478">
        <v>14.400548814418899</v>
      </c>
      <c r="I15478">
        <v>430.80005775074898</v>
      </c>
    </row>
    <row r="15479" spans="1:9" x14ac:dyDescent="0.25">
      <c r="A15479" t="s">
        <v>102</v>
      </c>
      <c r="B15479">
        <v>2004</v>
      </c>
      <c r="C15479">
        <v>9</v>
      </c>
      <c r="D15479">
        <v>647.02468569697601</v>
      </c>
      <c r="E15479">
        <v>2040.8982922647101</v>
      </c>
      <c r="F15479">
        <v>47.531481529665598</v>
      </c>
      <c r="G15479">
        <v>26.908854735993199</v>
      </c>
      <c r="H15479">
        <v>440.451818466882</v>
      </c>
      <c r="I15479">
        <v>317.47302070183298</v>
      </c>
    </row>
    <row r="15480" spans="1:9" x14ac:dyDescent="0.25">
      <c r="A15480" t="s">
        <v>102</v>
      </c>
      <c r="B15480">
        <v>2004</v>
      </c>
      <c r="C15480">
        <v>10</v>
      </c>
      <c r="D15480">
        <v>586.03246568879399</v>
      </c>
      <c r="E15480">
        <v>2509.70252976242</v>
      </c>
      <c r="F15480">
        <v>171.58009694162999</v>
      </c>
      <c r="G15480">
        <v>102.78720001327299</v>
      </c>
      <c r="H15480">
        <v>799.61870346742398</v>
      </c>
      <c r="I15480">
        <v>439.41212897130498</v>
      </c>
    </row>
    <row r="15481" spans="1:9" x14ac:dyDescent="0.25">
      <c r="A15481" t="s">
        <v>102</v>
      </c>
      <c r="B15481">
        <v>2004</v>
      </c>
      <c r="C15481">
        <v>11</v>
      </c>
      <c r="D15481">
        <v>460.20183130144</v>
      </c>
      <c r="E15481">
        <v>2740.6250058358801</v>
      </c>
      <c r="F15481">
        <v>392.46601901181202</v>
      </c>
      <c r="G15481">
        <v>235.43982901985601</v>
      </c>
      <c r="H15481">
        <v>909.84613698745602</v>
      </c>
      <c r="I15481">
        <v>388.39946428184498</v>
      </c>
    </row>
    <row r="15482" spans="1:9" x14ac:dyDescent="0.25">
      <c r="A15482" t="s">
        <v>102</v>
      </c>
      <c r="B15482">
        <v>2004</v>
      </c>
      <c r="C15482">
        <v>12</v>
      </c>
      <c r="D15482">
        <v>500.30320638927799</v>
      </c>
      <c r="E15482">
        <v>2789.2938331628402</v>
      </c>
      <c r="F15482">
        <v>489.46660675231902</v>
      </c>
      <c r="G15482">
        <v>297.421227086893</v>
      </c>
      <c r="H15482">
        <v>1058.2767526059999</v>
      </c>
      <c r="I15482">
        <v>420.33146542256901</v>
      </c>
    </row>
    <row r="15483" spans="1:9" x14ac:dyDescent="0.25">
      <c r="A15483" t="s">
        <v>102</v>
      </c>
      <c r="B15483">
        <v>2005</v>
      </c>
      <c r="C15483">
        <v>1</v>
      </c>
      <c r="D15483">
        <v>498.53889134753399</v>
      </c>
      <c r="E15483">
        <v>2841.8205240490702</v>
      </c>
      <c r="F15483">
        <v>571.989559369316</v>
      </c>
      <c r="G15483">
        <v>347.94695365238101</v>
      </c>
      <c r="H15483">
        <v>1090.3303228436901</v>
      </c>
      <c r="I15483">
        <v>408.89434789700499</v>
      </c>
    </row>
    <row r="15484" spans="1:9" x14ac:dyDescent="0.25">
      <c r="A15484" t="s">
        <v>102</v>
      </c>
      <c r="B15484">
        <v>2005</v>
      </c>
      <c r="C15484">
        <v>2</v>
      </c>
      <c r="D15484">
        <v>463.297128880326</v>
      </c>
      <c r="E15484">
        <v>2847.19194101944</v>
      </c>
      <c r="F15484">
        <v>503.22308091293303</v>
      </c>
      <c r="G15484">
        <v>305.20261070014999</v>
      </c>
      <c r="H15484">
        <v>1047.2761995774599</v>
      </c>
      <c r="I15484">
        <v>372.85265517081501</v>
      </c>
    </row>
    <row r="15485" spans="1:9" x14ac:dyDescent="0.25">
      <c r="A15485" t="s">
        <v>102</v>
      </c>
      <c r="B15485">
        <v>2005</v>
      </c>
      <c r="C15485">
        <v>3</v>
      </c>
      <c r="D15485">
        <v>721.25508864853305</v>
      </c>
      <c r="E15485">
        <v>2772.00758486206</v>
      </c>
      <c r="F15485">
        <v>145.18938486812601</v>
      </c>
      <c r="G15485">
        <v>87.154743640805194</v>
      </c>
      <c r="H15485">
        <v>250.75171827877099</v>
      </c>
      <c r="I15485">
        <v>557.80321298251204</v>
      </c>
    </row>
    <row r="15486" spans="1:9" x14ac:dyDescent="0.25">
      <c r="A15486" t="s">
        <v>102</v>
      </c>
      <c r="B15486">
        <v>2005</v>
      </c>
      <c r="C15486">
        <v>4</v>
      </c>
      <c r="D15486">
        <v>809.94161752290495</v>
      </c>
      <c r="E15486">
        <v>2511.9990025685102</v>
      </c>
      <c r="F15486">
        <v>24.758975669422799</v>
      </c>
      <c r="G15486">
        <v>13.7139677847171</v>
      </c>
      <c r="H15486">
        <v>46.7709589010108</v>
      </c>
      <c r="I15486">
        <v>568.95462252489597</v>
      </c>
    </row>
    <row r="15487" spans="1:9" x14ac:dyDescent="0.25">
      <c r="A15487" t="s">
        <v>102</v>
      </c>
      <c r="B15487">
        <v>2005</v>
      </c>
      <c r="C15487">
        <v>5</v>
      </c>
      <c r="D15487">
        <v>913.65184807382298</v>
      </c>
      <c r="E15487">
        <v>2339.5853485340899</v>
      </c>
      <c r="F15487">
        <v>29.120531213715999</v>
      </c>
      <c r="G15487">
        <v>16.155669183123699</v>
      </c>
      <c r="H15487">
        <v>253.531881652024</v>
      </c>
      <c r="I15487">
        <v>593.08765259899599</v>
      </c>
    </row>
    <row r="15488" spans="1:9" x14ac:dyDescent="0.25">
      <c r="A15488" t="s">
        <v>102</v>
      </c>
      <c r="B15488">
        <v>2005</v>
      </c>
      <c r="C15488">
        <v>6</v>
      </c>
      <c r="D15488">
        <v>874.03561540062901</v>
      </c>
      <c r="E15488">
        <v>2300.8876710038799</v>
      </c>
      <c r="F15488">
        <v>27.591158199119601</v>
      </c>
      <c r="G15488">
        <v>15.5192937836583</v>
      </c>
      <c r="H15488">
        <v>124.4167202647</v>
      </c>
      <c r="I15488">
        <v>555.10259594869206</v>
      </c>
    </row>
    <row r="15489" spans="1:9" x14ac:dyDescent="0.25">
      <c r="A15489" t="s">
        <v>102</v>
      </c>
      <c r="B15489">
        <v>2005</v>
      </c>
      <c r="C15489">
        <v>7</v>
      </c>
      <c r="D15489">
        <v>817.02436277021195</v>
      </c>
      <c r="E15489">
        <v>2123.1505645653501</v>
      </c>
      <c r="F15489">
        <v>24.772103351225802</v>
      </c>
      <c r="G15489">
        <v>13.672710431263599</v>
      </c>
      <c r="H15489">
        <v>10.758661692516799</v>
      </c>
      <c r="I15489">
        <v>436.310006626811</v>
      </c>
    </row>
    <row r="15490" spans="1:9" x14ac:dyDescent="0.25">
      <c r="A15490" t="s">
        <v>102</v>
      </c>
      <c r="B15490">
        <v>2005</v>
      </c>
      <c r="C15490">
        <v>8</v>
      </c>
      <c r="D15490">
        <v>626.28598093237201</v>
      </c>
      <c r="E15490">
        <v>2074.7169328188302</v>
      </c>
      <c r="F15490">
        <v>27.2859052170807</v>
      </c>
      <c r="G15490">
        <v>15.1357020396312</v>
      </c>
      <c r="H15490">
        <v>91.135192721736999</v>
      </c>
      <c r="I15490">
        <v>319.60988522493398</v>
      </c>
    </row>
    <row r="15491" spans="1:9" x14ac:dyDescent="0.25">
      <c r="A15491" t="s">
        <v>102</v>
      </c>
      <c r="B15491">
        <v>2005</v>
      </c>
      <c r="C15491">
        <v>9</v>
      </c>
      <c r="D15491">
        <v>434.59951777896299</v>
      </c>
      <c r="E15491">
        <v>2217.7627948661798</v>
      </c>
      <c r="F15491">
        <v>57.518811466547803</v>
      </c>
      <c r="G15491">
        <v>33.866837903762203</v>
      </c>
      <c r="H15491">
        <v>319.03012509301197</v>
      </c>
      <c r="I15491">
        <v>265.670231444612</v>
      </c>
    </row>
    <row r="15492" spans="1:9" x14ac:dyDescent="0.25">
      <c r="A15492" t="s">
        <v>102</v>
      </c>
      <c r="B15492">
        <v>2005</v>
      </c>
      <c r="C15492">
        <v>10</v>
      </c>
      <c r="D15492">
        <v>366.090834951197</v>
      </c>
      <c r="E15492">
        <v>2583.4900768218999</v>
      </c>
      <c r="F15492">
        <v>51.882420425154002</v>
      </c>
      <c r="G15492">
        <v>30.4201225521394</v>
      </c>
      <c r="H15492">
        <v>245.75354125598699</v>
      </c>
      <c r="I15492">
        <v>296.74077598574598</v>
      </c>
    </row>
    <row r="15493" spans="1:9" x14ac:dyDescent="0.25">
      <c r="A15493" t="s">
        <v>102</v>
      </c>
      <c r="B15493">
        <v>2005</v>
      </c>
      <c r="C15493">
        <v>11</v>
      </c>
      <c r="D15493">
        <v>338.64101809086799</v>
      </c>
      <c r="E15493">
        <v>2698.2231481764202</v>
      </c>
      <c r="F15493">
        <v>512.59253214197201</v>
      </c>
      <c r="G15493">
        <v>310.178463016536</v>
      </c>
      <c r="H15493">
        <v>1114.1329150846</v>
      </c>
      <c r="I15493">
        <v>287.99458663613802</v>
      </c>
    </row>
    <row r="15494" spans="1:9" x14ac:dyDescent="0.25">
      <c r="A15494" t="s">
        <v>102</v>
      </c>
      <c r="B15494">
        <v>2005</v>
      </c>
      <c r="C15494">
        <v>12</v>
      </c>
      <c r="D15494">
        <v>367.37786620670499</v>
      </c>
      <c r="E15494">
        <v>2838.7096717096001</v>
      </c>
      <c r="F15494">
        <v>499.898639526176</v>
      </c>
      <c r="G15494">
        <v>303.18935121593898</v>
      </c>
      <c r="H15494">
        <v>944.96162839413</v>
      </c>
      <c r="I15494">
        <v>324.08453932312</v>
      </c>
    </row>
    <row r="15495" spans="1:9" x14ac:dyDescent="0.25">
      <c r="A15495" t="s">
        <v>102</v>
      </c>
      <c r="B15495">
        <v>2006</v>
      </c>
      <c r="C15495">
        <v>1</v>
      </c>
      <c r="D15495">
        <v>474.03499738397397</v>
      </c>
      <c r="E15495">
        <v>2841.8942690101599</v>
      </c>
      <c r="F15495">
        <v>364.69248162670101</v>
      </c>
      <c r="G15495">
        <v>220.82018012152</v>
      </c>
      <c r="H15495">
        <v>637.80895127597296</v>
      </c>
      <c r="I15495">
        <v>390.83149627026597</v>
      </c>
    </row>
    <row r="15496" spans="1:9" x14ac:dyDescent="0.25">
      <c r="A15496" t="s">
        <v>102</v>
      </c>
      <c r="B15496">
        <v>2006</v>
      </c>
      <c r="C15496">
        <v>2</v>
      </c>
      <c r="D15496">
        <v>503.76646947811099</v>
      </c>
      <c r="E15496">
        <v>2808.4154670350599</v>
      </c>
      <c r="F15496">
        <v>337.4740278164</v>
      </c>
      <c r="G15496">
        <v>203.84339001029599</v>
      </c>
      <c r="H15496">
        <v>778.39069804721703</v>
      </c>
      <c r="I15496">
        <v>395.510470432055</v>
      </c>
    </row>
    <row r="15497" spans="1:9" x14ac:dyDescent="0.25">
      <c r="A15497" t="s">
        <v>102</v>
      </c>
      <c r="B15497">
        <v>2006</v>
      </c>
      <c r="C15497">
        <v>3</v>
      </c>
      <c r="D15497">
        <v>645.27821058364202</v>
      </c>
      <c r="E15497">
        <v>2841.6846052368201</v>
      </c>
      <c r="F15497">
        <v>305.31708290219302</v>
      </c>
      <c r="G15497">
        <v>184.71941723029701</v>
      </c>
      <c r="H15497">
        <v>680.53240189422297</v>
      </c>
      <c r="I15497">
        <v>518.78140960811595</v>
      </c>
    </row>
    <row r="15498" spans="1:9" x14ac:dyDescent="0.25">
      <c r="A15498" t="s">
        <v>102</v>
      </c>
      <c r="B15498">
        <v>2006</v>
      </c>
      <c r="C15498">
        <v>4</v>
      </c>
      <c r="D15498">
        <v>778.91775094300101</v>
      </c>
      <c r="E15498">
        <v>2705.4648405563298</v>
      </c>
      <c r="F15498">
        <v>58.251954637466</v>
      </c>
      <c r="G15498">
        <v>34.1905061021953</v>
      </c>
      <c r="H15498">
        <v>367.76388355854198</v>
      </c>
      <c r="I15498">
        <v>604.16738929482005</v>
      </c>
    </row>
    <row r="15499" spans="1:9" x14ac:dyDescent="0.25">
      <c r="A15499" t="s">
        <v>102</v>
      </c>
      <c r="B15499">
        <v>2006</v>
      </c>
      <c r="C15499">
        <v>5</v>
      </c>
      <c r="D15499">
        <v>977.33993864765898</v>
      </c>
      <c r="E15499">
        <v>2610.6519348378001</v>
      </c>
      <c r="F15499">
        <v>24.511769789243299</v>
      </c>
      <c r="G15499">
        <v>13.589687714316399</v>
      </c>
      <c r="H15499">
        <v>68.791150239782297</v>
      </c>
      <c r="I15499">
        <v>747.98252508209202</v>
      </c>
    </row>
    <row r="15500" spans="1:9" x14ac:dyDescent="0.25">
      <c r="A15500" t="s">
        <v>102</v>
      </c>
      <c r="B15500">
        <v>2006</v>
      </c>
      <c r="C15500">
        <v>6</v>
      </c>
      <c r="D15500">
        <v>943.175649943851</v>
      </c>
      <c r="E15500">
        <v>2358.5349542251602</v>
      </c>
      <c r="F15500">
        <v>23.892217516017599</v>
      </c>
      <c r="G15500">
        <v>13.1785595272362</v>
      </c>
      <c r="H15500">
        <v>150.60258685231301</v>
      </c>
      <c r="I15500">
        <v>618.81510973054401</v>
      </c>
    </row>
    <row r="15501" spans="1:9" x14ac:dyDescent="0.25">
      <c r="A15501" t="s">
        <v>102</v>
      </c>
      <c r="B15501">
        <v>2006</v>
      </c>
      <c r="C15501">
        <v>7</v>
      </c>
      <c r="D15501">
        <v>837.36660928878803</v>
      </c>
      <c r="E15501">
        <v>2160.0030236857601</v>
      </c>
      <c r="F15501">
        <v>24.590667407833902</v>
      </c>
      <c r="G15501">
        <v>13.585533301680799</v>
      </c>
      <c r="H15501">
        <v>43.167749311633699</v>
      </c>
      <c r="I15501">
        <v>458.77193446697697</v>
      </c>
    </row>
    <row r="15502" spans="1:9" x14ac:dyDescent="0.25">
      <c r="A15502" t="s">
        <v>102</v>
      </c>
      <c r="B15502">
        <v>2006</v>
      </c>
      <c r="C15502">
        <v>8</v>
      </c>
      <c r="D15502">
        <v>698.127143678415</v>
      </c>
      <c r="E15502">
        <v>2085.3116878620099</v>
      </c>
      <c r="F15502">
        <v>25.830126913266199</v>
      </c>
      <c r="G15502">
        <v>14.2921867070212</v>
      </c>
      <c r="H15502">
        <v>44.843968743546</v>
      </c>
      <c r="I15502">
        <v>356.588423222637</v>
      </c>
    </row>
    <row r="15503" spans="1:9" x14ac:dyDescent="0.25">
      <c r="A15503" t="s">
        <v>102</v>
      </c>
      <c r="B15503">
        <v>2006</v>
      </c>
      <c r="C15503">
        <v>9</v>
      </c>
      <c r="D15503">
        <v>461.70997945775503</v>
      </c>
      <c r="E15503">
        <v>2111.7160864877301</v>
      </c>
      <c r="F15503">
        <v>32.160414838956598</v>
      </c>
      <c r="G15503">
        <v>18.027837626373302</v>
      </c>
      <c r="H15503">
        <v>118.38994767377299</v>
      </c>
      <c r="I15503">
        <v>249.86051440892501</v>
      </c>
    </row>
    <row r="15504" spans="1:9" x14ac:dyDescent="0.25">
      <c r="A15504" t="s">
        <v>102</v>
      </c>
      <c r="B15504">
        <v>2006</v>
      </c>
      <c r="C15504">
        <v>10</v>
      </c>
      <c r="D15504">
        <v>384.143661880286</v>
      </c>
      <c r="E15504">
        <v>2396.10387886536</v>
      </c>
      <c r="F15504">
        <v>56.551721678645301</v>
      </c>
      <c r="G15504">
        <v>33.239231693642097</v>
      </c>
      <c r="H15504">
        <v>329.77899141667302</v>
      </c>
      <c r="I15504">
        <v>275.55879076246498</v>
      </c>
    </row>
    <row r="15505" spans="1:9" x14ac:dyDescent="0.25">
      <c r="A15505" t="s">
        <v>102</v>
      </c>
      <c r="B15505">
        <v>2006</v>
      </c>
      <c r="C15505">
        <v>11</v>
      </c>
      <c r="D15505">
        <v>389.48120232523598</v>
      </c>
      <c r="E15505">
        <v>2575.37017949143</v>
      </c>
      <c r="F15505">
        <v>71.336267833760999</v>
      </c>
      <c r="G15505">
        <v>42.748223933278702</v>
      </c>
      <c r="H15505">
        <v>220.934100304201</v>
      </c>
      <c r="I15505">
        <v>310.36081298255698</v>
      </c>
    </row>
    <row r="15506" spans="1:9" x14ac:dyDescent="0.25">
      <c r="A15506" t="s">
        <v>102</v>
      </c>
      <c r="B15506">
        <v>2006</v>
      </c>
      <c r="C15506">
        <v>12</v>
      </c>
      <c r="D15506">
        <v>444.62201491327102</v>
      </c>
      <c r="E15506">
        <v>2688.6956621434001</v>
      </c>
      <c r="F15506">
        <v>115.396494468466</v>
      </c>
      <c r="G15506">
        <v>68.246616251209204</v>
      </c>
      <c r="H15506">
        <v>293.25693178326799</v>
      </c>
      <c r="I15506">
        <v>361.74378044967898</v>
      </c>
    </row>
    <row r="15507" spans="1:9" x14ac:dyDescent="0.25">
      <c r="A15507" t="s">
        <v>102</v>
      </c>
      <c r="B15507">
        <v>2007</v>
      </c>
      <c r="C15507">
        <v>1</v>
      </c>
      <c r="D15507">
        <v>578.36473657253202</v>
      </c>
      <c r="E15507">
        <v>2681.13482353073</v>
      </c>
      <c r="F15507">
        <v>60.215735004806</v>
      </c>
      <c r="G15507">
        <v>35.1681275684426</v>
      </c>
      <c r="H15507">
        <v>159.24634640714299</v>
      </c>
      <c r="I15507">
        <v>436.57298185084801</v>
      </c>
    </row>
    <row r="15508" spans="1:9" x14ac:dyDescent="0.25">
      <c r="A15508" t="s">
        <v>102</v>
      </c>
      <c r="B15508">
        <v>2007</v>
      </c>
      <c r="C15508">
        <v>2</v>
      </c>
      <c r="D15508">
        <v>544.08273751008699</v>
      </c>
      <c r="E15508">
        <v>2688.7982959132401</v>
      </c>
      <c r="F15508">
        <v>150.25941169063799</v>
      </c>
      <c r="G15508">
        <v>88.959021859578201</v>
      </c>
      <c r="H15508">
        <v>375.30149089264802</v>
      </c>
      <c r="I15508">
        <v>400.79030367655002</v>
      </c>
    </row>
    <row r="15509" spans="1:9" x14ac:dyDescent="0.25">
      <c r="A15509" t="s">
        <v>102</v>
      </c>
      <c r="B15509">
        <v>2007</v>
      </c>
      <c r="C15509">
        <v>3</v>
      </c>
      <c r="D15509">
        <v>767.05669758589602</v>
      </c>
      <c r="E15509">
        <v>2640.6126256544499</v>
      </c>
      <c r="F15509">
        <v>116.60538698294</v>
      </c>
      <c r="G15509">
        <v>69.099135757849197</v>
      </c>
      <c r="H15509">
        <v>481.58819811959103</v>
      </c>
      <c r="I15509">
        <v>553.86823791134395</v>
      </c>
    </row>
    <row r="15510" spans="1:9" x14ac:dyDescent="0.25">
      <c r="A15510" t="s">
        <v>102</v>
      </c>
      <c r="B15510">
        <v>2007</v>
      </c>
      <c r="C15510">
        <v>4</v>
      </c>
      <c r="D15510">
        <v>927.835598262237</v>
      </c>
      <c r="E15510">
        <v>2539.6150778811598</v>
      </c>
      <c r="F15510">
        <v>208.906673179026</v>
      </c>
      <c r="G15510">
        <v>124.43073238434999</v>
      </c>
      <c r="H15510">
        <v>409.26075243433598</v>
      </c>
      <c r="I15510">
        <v>661.93337504667795</v>
      </c>
    </row>
    <row r="15511" spans="1:9" x14ac:dyDescent="0.25">
      <c r="A15511" t="s">
        <v>102</v>
      </c>
      <c r="B15511">
        <v>2007</v>
      </c>
      <c r="C15511">
        <v>5</v>
      </c>
      <c r="D15511">
        <v>926.85583945978397</v>
      </c>
      <c r="E15511">
        <v>2431.65387567886</v>
      </c>
      <c r="F15511">
        <v>145.98524311298101</v>
      </c>
      <c r="G15511">
        <v>86.555181214260301</v>
      </c>
      <c r="H15511">
        <v>856.04558674337</v>
      </c>
      <c r="I15511">
        <v>626.28739433770704</v>
      </c>
    </row>
    <row r="15512" spans="1:9" x14ac:dyDescent="0.25">
      <c r="A15512" t="s">
        <v>102</v>
      </c>
      <c r="B15512">
        <v>2007</v>
      </c>
      <c r="C15512">
        <v>6</v>
      </c>
      <c r="D15512">
        <v>931.15110890730602</v>
      </c>
      <c r="E15512">
        <v>2640.23923818497</v>
      </c>
      <c r="F15512">
        <v>45.711056934051797</v>
      </c>
      <c r="G15512">
        <v>27.218065977776298</v>
      </c>
      <c r="H15512">
        <v>229.187099569303</v>
      </c>
      <c r="I15512">
        <v>736.90417504215202</v>
      </c>
    </row>
    <row r="15513" spans="1:9" x14ac:dyDescent="0.25">
      <c r="A15513" t="s">
        <v>102</v>
      </c>
      <c r="B15513">
        <v>2007</v>
      </c>
      <c r="C15513">
        <v>7</v>
      </c>
      <c r="D15513">
        <v>952.15546737052296</v>
      </c>
      <c r="E15513">
        <v>2285.33643414566</v>
      </c>
      <c r="F15513">
        <v>24.735644434175502</v>
      </c>
      <c r="G15513">
        <v>13.7047247072885</v>
      </c>
      <c r="H15513">
        <v>6.5852279615199603</v>
      </c>
      <c r="I15513">
        <v>584.26335534285499</v>
      </c>
    </row>
    <row r="15514" spans="1:9" x14ac:dyDescent="0.25">
      <c r="A15514" t="s">
        <v>102</v>
      </c>
      <c r="B15514">
        <v>2007</v>
      </c>
      <c r="C15514">
        <v>8</v>
      </c>
      <c r="D15514">
        <v>705.42839539823103</v>
      </c>
      <c r="E15514">
        <v>2114.6753661019902</v>
      </c>
      <c r="F15514">
        <v>26.864091524462101</v>
      </c>
      <c r="G15514">
        <v>14.9059633923024</v>
      </c>
      <c r="H15514">
        <v>7.0794700736045897</v>
      </c>
      <c r="I15514">
        <v>368.16831869740997</v>
      </c>
    </row>
    <row r="15515" spans="1:9" x14ac:dyDescent="0.25">
      <c r="A15515" t="s">
        <v>102</v>
      </c>
      <c r="B15515">
        <v>2007</v>
      </c>
      <c r="C15515">
        <v>9</v>
      </c>
      <c r="D15515">
        <v>472.63646173238601</v>
      </c>
      <c r="E15515">
        <v>2096.03911209236</v>
      </c>
      <c r="F15515">
        <v>28.772823495805898</v>
      </c>
      <c r="G15515">
        <v>16.072938203419799</v>
      </c>
      <c r="H15515">
        <v>16.916762619630099</v>
      </c>
      <c r="I15515">
        <v>254.21326623162301</v>
      </c>
    </row>
    <row r="15516" spans="1:9" x14ac:dyDescent="0.25">
      <c r="A15516" t="s">
        <v>102</v>
      </c>
      <c r="B15516">
        <v>2007</v>
      </c>
      <c r="C15516">
        <v>10</v>
      </c>
      <c r="D15516">
        <v>391.16412595051298</v>
      </c>
      <c r="E15516">
        <v>2356.2424801663201</v>
      </c>
      <c r="F15516">
        <v>76.882595298757593</v>
      </c>
      <c r="G15516">
        <v>45.239704119159597</v>
      </c>
      <c r="H15516">
        <v>641.58662495450005</v>
      </c>
      <c r="I15516">
        <v>264.23803482225901</v>
      </c>
    </row>
    <row r="15517" spans="1:9" x14ac:dyDescent="0.25">
      <c r="A15517" t="s">
        <v>102</v>
      </c>
      <c r="B15517">
        <v>2007</v>
      </c>
      <c r="C15517">
        <v>11</v>
      </c>
      <c r="D15517">
        <v>339.662755376858</v>
      </c>
      <c r="E15517">
        <v>2779.82049454956</v>
      </c>
      <c r="F15517">
        <v>308.41703061775797</v>
      </c>
      <c r="G15517">
        <v>185.51919080378801</v>
      </c>
      <c r="H15517">
        <v>623.72879532608204</v>
      </c>
      <c r="I15517">
        <v>300.20347327662</v>
      </c>
    </row>
    <row r="15518" spans="1:9" x14ac:dyDescent="0.25">
      <c r="A15518" t="s">
        <v>102</v>
      </c>
      <c r="B15518">
        <v>2007</v>
      </c>
      <c r="C15518">
        <v>12</v>
      </c>
      <c r="D15518">
        <v>401.28470785939902</v>
      </c>
      <c r="E15518">
        <v>2821.39370725968</v>
      </c>
      <c r="F15518">
        <v>264.89669156632903</v>
      </c>
      <c r="G15518">
        <v>159.432325852269</v>
      </c>
      <c r="H15518">
        <v>516.629003743922</v>
      </c>
      <c r="I15518">
        <v>349.51097673418502</v>
      </c>
    </row>
    <row r="15519" spans="1:9" x14ac:dyDescent="0.25">
      <c r="A15519" t="s">
        <v>102</v>
      </c>
      <c r="B15519">
        <v>2008</v>
      </c>
      <c r="C15519">
        <v>1</v>
      </c>
      <c r="D15519">
        <v>515.84495540703097</v>
      </c>
      <c r="E15519">
        <v>2838.1001314125101</v>
      </c>
      <c r="F15519">
        <v>114.60520510906601</v>
      </c>
      <c r="G15519">
        <v>67.975663478420003</v>
      </c>
      <c r="H15519">
        <v>255.91873330720901</v>
      </c>
      <c r="I15519">
        <v>421.33898701375</v>
      </c>
    </row>
    <row r="15520" spans="1:9" x14ac:dyDescent="0.25">
      <c r="A15520" t="s">
        <v>102</v>
      </c>
      <c r="B15520">
        <v>2008</v>
      </c>
      <c r="C15520">
        <v>2</v>
      </c>
      <c r="D15520">
        <v>600.07041641863304</v>
      </c>
      <c r="E15520">
        <v>2781.2779166834998</v>
      </c>
      <c r="F15520">
        <v>64.103043634474901</v>
      </c>
      <c r="G15520">
        <v>37.635058793114503</v>
      </c>
      <c r="H15520">
        <v>146.57234947587099</v>
      </c>
      <c r="I15520">
        <v>461.66652935733299</v>
      </c>
    </row>
    <row r="15521" spans="1:9" x14ac:dyDescent="0.25">
      <c r="A15521" t="s">
        <v>102</v>
      </c>
      <c r="B15521">
        <v>2008</v>
      </c>
      <c r="C15521">
        <v>3</v>
      </c>
      <c r="D15521">
        <v>746.867562150852</v>
      </c>
      <c r="E15521">
        <v>2692.05541834519</v>
      </c>
      <c r="F15521">
        <v>91.716593559414505</v>
      </c>
      <c r="G15521">
        <v>53.464618826118198</v>
      </c>
      <c r="H15521">
        <v>380.85952543242303</v>
      </c>
      <c r="I15521">
        <v>553.73681717802503</v>
      </c>
    </row>
    <row r="15522" spans="1:9" x14ac:dyDescent="0.25">
      <c r="A15522" t="s">
        <v>102</v>
      </c>
      <c r="B15522">
        <v>2008</v>
      </c>
      <c r="C15522">
        <v>4</v>
      </c>
      <c r="D15522">
        <v>780.34121282032197</v>
      </c>
      <c r="E15522">
        <v>2634.7176751173401</v>
      </c>
      <c r="F15522">
        <v>193.616569080869</v>
      </c>
      <c r="G15522">
        <v>115.841950436716</v>
      </c>
      <c r="H15522">
        <v>410.252588870284</v>
      </c>
      <c r="I15522">
        <v>591.01778764952098</v>
      </c>
    </row>
    <row r="15523" spans="1:9" x14ac:dyDescent="0.25">
      <c r="A15523" t="s">
        <v>102</v>
      </c>
      <c r="B15523">
        <v>2008</v>
      </c>
      <c r="C15523">
        <v>5</v>
      </c>
      <c r="D15523">
        <v>956.972784517322</v>
      </c>
      <c r="E15523">
        <v>2413.65390126907</v>
      </c>
      <c r="F15523">
        <v>24.611023227269101</v>
      </c>
      <c r="G15523">
        <v>13.614719741456501</v>
      </c>
      <c r="H15523">
        <v>160.62083306094399</v>
      </c>
      <c r="I15523">
        <v>656.14692735097799</v>
      </c>
    </row>
    <row r="15524" spans="1:9" x14ac:dyDescent="0.25">
      <c r="A15524" t="s">
        <v>102</v>
      </c>
      <c r="B15524">
        <v>2008</v>
      </c>
      <c r="C15524">
        <v>6</v>
      </c>
      <c r="D15524">
        <v>969.38303357397297</v>
      </c>
      <c r="E15524">
        <v>2197.4035903164699</v>
      </c>
      <c r="F15524">
        <v>23.3025972728312</v>
      </c>
      <c r="G15524">
        <v>12.880527393580399</v>
      </c>
      <c r="H15524">
        <v>51.303341019586298</v>
      </c>
      <c r="I15524">
        <v>559.062490078015</v>
      </c>
    </row>
    <row r="15525" spans="1:9" x14ac:dyDescent="0.25">
      <c r="A15525" t="s">
        <v>102</v>
      </c>
      <c r="B15525">
        <v>2008</v>
      </c>
      <c r="C15525">
        <v>7</v>
      </c>
      <c r="D15525">
        <v>879.48316921631601</v>
      </c>
      <c r="E15525">
        <v>2018.3017246076199</v>
      </c>
      <c r="F15525">
        <v>25.046052497016198</v>
      </c>
      <c r="G15525">
        <v>13.852816717381501</v>
      </c>
      <c r="H15525">
        <v>48.256288409614598</v>
      </c>
      <c r="I15525">
        <v>414.00111315270902</v>
      </c>
    </row>
    <row r="15526" spans="1:9" x14ac:dyDescent="0.25">
      <c r="A15526" t="s">
        <v>102</v>
      </c>
      <c r="B15526">
        <v>2008</v>
      </c>
      <c r="C15526">
        <v>8</v>
      </c>
      <c r="D15526">
        <v>748.29238148521199</v>
      </c>
      <c r="E15526">
        <v>1975.34976822411</v>
      </c>
      <c r="F15526">
        <v>26.365791004639298</v>
      </c>
      <c r="G15526">
        <v>14.653793273231599</v>
      </c>
      <c r="H15526">
        <v>8.3684416317307999</v>
      </c>
      <c r="I15526">
        <v>340.31628036357398</v>
      </c>
    </row>
    <row r="15527" spans="1:9" x14ac:dyDescent="0.25">
      <c r="A15527" t="s">
        <v>102</v>
      </c>
      <c r="B15527">
        <v>2008</v>
      </c>
      <c r="C15527">
        <v>9</v>
      </c>
      <c r="D15527">
        <v>460.24093801724803</v>
      </c>
      <c r="E15527">
        <v>2110.09394553116</v>
      </c>
      <c r="F15527">
        <v>49.556071035259997</v>
      </c>
      <c r="G15527">
        <v>28.6046598608207</v>
      </c>
      <c r="H15527">
        <v>466.96101650012798</v>
      </c>
      <c r="I15527">
        <v>243.285491608429</v>
      </c>
    </row>
    <row r="15528" spans="1:9" x14ac:dyDescent="0.25">
      <c r="A15528" t="s">
        <v>102</v>
      </c>
      <c r="B15528">
        <v>2008</v>
      </c>
      <c r="C15528">
        <v>10</v>
      </c>
      <c r="D15528">
        <v>409.95306061761801</v>
      </c>
      <c r="E15528">
        <v>2515.5498216749602</v>
      </c>
      <c r="F15528">
        <v>43.890710769869699</v>
      </c>
      <c r="G15528">
        <v>25.523105607053399</v>
      </c>
      <c r="H15528">
        <v>123.245590946344</v>
      </c>
      <c r="I15528">
        <v>321.27662926625999</v>
      </c>
    </row>
    <row r="15529" spans="1:9" x14ac:dyDescent="0.25">
      <c r="A15529" t="s">
        <v>102</v>
      </c>
      <c r="B15529">
        <v>2008</v>
      </c>
      <c r="C15529">
        <v>11</v>
      </c>
      <c r="D15529">
        <v>355.28012660397599</v>
      </c>
      <c r="E15529">
        <v>2626.2713286889598</v>
      </c>
      <c r="F15529">
        <v>240.533213750557</v>
      </c>
      <c r="G15529">
        <v>143.60960689276001</v>
      </c>
      <c r="H15529">
        <v>674.15930221899305</v>
      </c>
      <c r="I15529">
        <v>291.02240272763697</v>
      </c>
    </row>
    <row r="15530" spans="1:9" x14ac:dyDescent="0.25">
      <c r="A15530" t="s">
        <v>102</v>
      </c>
      <c r="B15530">
        <v>2008</v>
      </c>
      <c r="C15530">
        <v>12</v>
      </c>
      <c r="D15530">
        <v>360.60098508990302</v>
      </c>
      <c r="E15530">
        <v>2833.7743143396001</v>
      </c>
      <c r="F15530">
        <v>410.13212993985201</v>
      </c>
      <c r="G15530">
        <v>247.90301853543701</v>
      </c>
      <c r="H15530">
        <v>805.69922744928499</v>
      </c>
      <c r="I15530">
        <v>317.59106808029901</v>
      </c>
    </row>
    <row r="15531" spans="1:9" x14ac:dyDescent="0.25">
      <c r="A15531" t="s">
        <v>102</v>
      </c>
      <c r="B15531">
        <v>2009</v>
      </c>
      <c r="C15531">
        <v>1</v>
      </c>
      <c r="D15531">
        <v>465.59988204204399</v>
      </c>
      <c r="E15531">
        <v>2854.2887100521898</v>
      </c>
      <c r="F15531">
        <v>733.32986534290296</v>
      </c>
      <c r="G15531">
        <v>444.98957629299201</v>
      </c>
      <c r="H15531">
        <v>1311.45296911793</v>
      </c>
      <c r="I15531">
        <v>387.243653130474</v>
      </c>
    </row>
    <row r="15532" spans="1:9" x14ac:dyDescent="0.25">
      <c r="A15532" t="s">
        <v>102</v>
      </c>
      <c r="B15532">
        <v>2009</v>
      </c>
      <c r="C15532">
        <v>2</v>
      </c>
      <c r="D15532">
        <v>493.90010788227499</v>
      </c>
      <c r="E15532">
        <v>2833.1181830821201</v>
      </c>
      <c r="F15532">
        <v>97.527557217224498</v>
      </c>
      <c r="G15532">
        <v>57.843382166107901</v>
      </c>
      <c r="H15532">
        <v>265.126415533429</v>
      </c>
      <c r="I15532">
        <v>393.18347628091101</v>
      </c>
    </row>
    <row r="15533" spans="1:9" x14ac:dyDescent="0.25">
      <c r="A15533" t="s">
        <v>102</v>
      </c>
      <c r="B15533">
        <v>2009</v>
      </c>
      <c r="C15533">
        <v>3</v>
      </c>
      <c r="D15533">
        <v>684.37555965939805</v>
      </c>
      <c r="E15533">
        <v>2808.8508855221598</v>
      </c>
      <c r="F15533">
        <v>240.87540689393001</v>
      </c>
      <c r="G15533">
        <v>143.976966599881</v>
      </c>
      <c r="H15533">
        <v>634.91617285788698</v>
      </c>
      <c r="I15533">
        <v>539.60652615650201</v>
      </c>
    </row>
    <row r="15534" spans="1:9" x14ac:dyDescent="0.25">
      <c r="A15534" t="s">
        <v>102</v>
      </c>
      <c r="B15534">
        <v>2009</v>
      </c>
      <c r="C15534">
        <v>4</v>
      </c>
      <c r="D15534">
        <v>790.53808964536904</v>
      </c>
      <c r="E15534">
        <v>2757.1472302473499</v>
      </c>
      <c r="F15534">
        <v>62.328919980579599</v>
      </c>
      <c r="G15534">
        <v>36.339086565233998</v>
      </c>
      <c r="H15534">
        <v>379.24661590739697</v>
      </c>
      <c r="I15534">
        <v>629.19505235572296</v>
      </c>
    </row>
    <row r="15535" spans="1:9" x14ac:dyDescent="0.25">
      <c r="A15535" t="s">
        <v>102</v>
      </c>
      <c r="B15535">
        <v>2009</v>
      </c>
      <c r="C15535">
        <v>5</v>
      </c>
      <c r="D15535">
        <v>970.23426837871796</v>
      </c>
      <c r="E15535">
        <v>2565.9193401286302</v>
      </c>
      <c r="F15535">
        <v>25.012265331932301</v>
      </c>
      <c r="G15535">
        <v>13.920691143544</v>
      </c>
      <c r="H15535">
        <v>43.835146228743803</v>
      </c>
      <c r="I15535">
        <v>724.24097126070399</v>
      </c>
    </row>
    <row r="15536" spans="1:9" x14ac:dyDescent="0.25">
      <c r="A15536" t="s">
        <v>102</v>
      </c>
      <c r="B15536">
        <v>2009</v>
      </c>
      <c r="C15536">
        <v>6</v>
      </c>
      <c r="D15536">
        <v>916.64756218067396</v>
      </c>
      <c r="E15536">
        <v>2241.84567781647</v>
      </c>
      <c r="F15536">
        <v>23.692020306261799</v>
      </c>
      <c r="G15536">
        <v>13.0965391254806</v>
      </c>
      <c r="H15536">
        <v>71.903523739877301</v>
      </c>
      <c r="I15536">
        <v>551.04644474585598</v>
      </c>
    </row>
    <row r="15537" spans="1:9" x14ac:dyDescent="0.25">
      <c r="A15537" t="s">
        <v>102</v>
      </c>
      <c r="B15537">
        <v>2009</v>
      </c>
      <c r="C15537">
        <v>7</v>
      </c>
      <c r="D15537">
        <v>911.07939398026303</v>
      </c>
      <c r="E15537">
        <v>2095.90641870735</v>
      </c>
      <c r="F15537">
        <v>25.836738028211599</v>
      </c>
      <c r="G15537">
        <v>14.3602698816387</v>
      </c>
      <c r="H15537">
        <v>7.8886554782354796</v>
      </c>
      <c r="I15537">
        <v>469.72948151302802</v>
      </c>
    </row>
    <row r="15538" spans="1:9" x14ac:dyDescent="0.25">
      <c r="A15538" t="s">
        <v>102</v>
      </c>
      <c r="B15538">
        <v>2009</v>
      </c>
      <c r="C15538">
        <v>8</v>
      </c>
      <c r="D15538">
        <v>688.74922469625199</v>
      </c>
      <c r="E15538">
        <v>2007.9602611601299</v>
      </c>
      <c r="F15538">
        <v>27.1869684466648</v>
      </c>
      <c r="G15538">
        <v>15.1124936839573</v>
      </c>
      <c r="H15538">
        <v>21.159172365932498</v>
      </c>
      <c r="I15538">
        <v>323.46424440643801</v>
      </c>
    </row>
    <row r="15539" spans="1:9" x14ac:dyDescent="0.25">
      <c r="A15539" t="s">
        <v>102</v>
      </c>
      <c r="B15539">
        <v>2009</v>
      </c>
      <c r="C15539">
        <v>9</v>
      </c>
      <c r="D15539">
        <v>434.82929513290702</v>
      </c>
      <c r="E15539">
        <v>2124.74675563049</v>
      </c>
      <c r="F15539">
        <v>33.548639294924101</v>
      </c>
      <c r="G15539">
        <v>18.927030593363799</v>
      </c>
      <c r="H15539">
        <v>215.84637332743199</v>
      </c>
      <c r="I15539">
        <v>245.72751592800799</v>
      </c>
    </row>
    <row r="15540" spans="1:9" x14ac:dyDescent="0.25">
      <c r="A15540" t="s">
        <v>102</v>
      </c>
      <c r="B15540">
        <v>2009</v>
      </c>
      <c r="C15540">
        <v>10</v>
      </c>
      <c r="D15540">
        <v>384.18686708150398</v>
      </c>
      <c r="E15540">
        <v>2569.9185617353801</v>
      </c>
      <c r="F15540">
        <v>114.866436894383</v>
      </c>
      <c r="G15540">
        <v>68.522852602498403</v>
      </c>
      <c r="H15540">
        <v>665.68716234083297</v>
      </c>
      <c r="I15540">
        <v>302.63865300869202</v>
      </c>
    </row>
    <row r="15541" spans="1:9" x14ac:dyDescent="0.25">
      <c r="A15541" t="s">
        <v>102</v>
      </c>
      <c r="B15541">
        <v>2009</v>
      </c>
      <c r="C15541">
        <v>11</v>
      </c>
      <c r="D15541">
        <v>396.034727611893</v>
      </c>
      <c r="E15541">
        <v>2777.2051917723102</v>
      </c>
      <c r="F15541">
        <v>140.15675851297101</v>
      </c>
      <c r="G15541">
        <v>83.698299846306597</v>
      </c>
      <c r="H15541">
        <v>238.45606709418999</v>
      </c>
      <c r="I15541">
        <v>345.00819225695102</v>
      </c>
    </row>
    <row r="15542" spans="1:9" x14ac:dyDescent="0.25">
      <c r="A15542" t="s">
        <v>102</v>
      </c>
      <c r="B15542">
        <v>2009</v>
      </c>
      <c r="C15542">
        <v>12</v>
      </c>
      <c r="D15542">
        <v>395.06892799282298</v>
      </c>
      <c r="E15542">
        <v>2843.5013679725598</v>
      </c>
      <c r="F15542">
        <v>405.01129736445199</v>
      </c>
      <c r="G15542">
        <v>244.714908198693</v>
      </c>
      <c r="H15542">
        <v>845.53472155798897</v>
      </c>
      <c r="I15542">
        <v>346.956021356733</v>
      </c>
    </row>
    <row r="15543" spans="1:9" x14ac:dyDescent="0.25">
      <c r="A15543" t="s">
        <v>102</v>
      </c>
      <c r="B15543">
        <v>2010</v>
      </c>
      <c r="C15543">
        <v>1</v>
      </c>
      <c r="D15543">
        <v>431.69015576956798</v>
      </c>
      <c r="E15543">
        <v>2851.74102478638</v>
      </c>
      <c r="F15543">
        <v>304.845214876738</v>
      </c>
      <c r="G15543">
        <v>183.85009441505699</v>
      </c>
      <c r="H15543">
        <v>555.02034182679404</v>
      </c>
      <c r="I15543">
        <v>360.67113197538401</v>
      </c>
    </row>
    <row r="15544" spans="1:9" x14ac:dyDescent="0.25">
      <c r="A15544" t="s">
        <v>102</v>
      </c>
      <c r="B15544">
        <v>2010</v>
      </c>
      <c r="C15544">
        <v>2</v>
      </c>
      <c r="D15544">
        <v>568.426430763025</v>
      </c>
      <c r="E15544">
        <v>2823.95346306488</v>
      </c>
      <c r="F15544">
        <v>423.05436681689298</v>
      </c>
      <c r="G15544">
        <v>256.44660817302099</v>
      </c>
      <c r="H15544">
        <v>827.76448250769602</v>
      </c>
      <c r="I15544">
        <v>448.33657634687199</v>
      </c>
    </row>
    <row r="15545" spans="1:9" x14ac:dyDescent="0.25">
      <c r="A15545" t="s">
        <v>102</v>
      </c>
      <c r="B15545">
        <v>2010</v>
      </c>
      <c r="C15545">
        <v>3</v>
      </c>
      <c r="D15545">
        <v>771.64729700111002</v>
      </c>
      <c r="E15545">
        <v>2751.4110884327702</v>
      </c>
      <c r="F15545">
        <v>100.343476725673</v>
      </c>
      <c r="G15545">
        <v>59.151135196395302</v>
      </c>
      <c r="H15545">
        <v>310.94069209963601</v>
      </c>
      <c r="I15545">
        <v>590.13198898652104</v>
      </c>
    </row>
    <row r="15546" spans="1:9" x14ac:dyDescent="0.25">
      <c r="A15546" t="s">
        <v>102</v>
      </c>
      <c r="B15546">
        <v>2010</v>
      </c>
      <c r="C15546">
        <v>4</v>
      </c>
      <c r="D15546">
        <v>889.413799983525</v>
      </c>
      <c r="E15546">
        <v>2556.4066921952799</v>
      </c>
      <c r="F15546">
        <v>24.949087846826298</v>
      </c>
      <c r="G15546">
        <v>13.8865324173728</v>
      </c>
      <c r="H15546">
        <v>176.31258217334999</v>
      </c>
      <c r="I15546">
        <v>640.24405988811498</v>
      </c>
    </row>
    <row r="15547" spans="1:9" x14ac:dyDescent="0.25">
      <c r="A15547" t="s">
        <v>102</v>
      </c>
      <c r="B15547">
        <v>2010</v>
      </c>
      <c r="C15547">
        <v>5</v>
      </c>
      <c r="D15547">
        <v>978.54385532828996</v>
      </c>
      <c r="E15547">
        <v>2405.3841954249601</v>
      </c>
      <c r="F15547">
        <v>41.413146857109098</v>
      </c>
      <c r="G15547">
        <v>23.926361648041699</v>
      </c>
      <c r="H15547">
        <v>356.51349019353802</v>
      </c>
      <c r="I15547">
        <v>669.05145198748596</v>
      </c>
    </row>
    <row r="15548" spans="1:9" x14ac:dyDescent="0.25">
      <c r="A15548" t="s">
        <v>102</v>
      </c>
      <c r="B15548">
        <v>2010</v>
      </c>
      <c r="C15548">
        <v>6</v>
      </c>
      <c r="D15548">
        <v>922.84212864224605</v>
      </c>
      <c r="E15548">
        <v>2355.8853325018299</v>
      </c>
      <c r="F15548">
        <v>23.463003432225602</v>
      </c>
      <c r="G15548">
        <v>12.939660515090299</v>
      </c>
      <c r="H15548">
        <v>175.44296847598901</v>
      </c>
      <c r="I15548">
        <v>620.06405054772904</v>
      </c>
    </row>
    <row r="15549" spans="1:9" x14ac:dyDescent="0.25">
      <c r="A15549" t="s">
        <v>102</v>
      </c>
      <c r="B15549">
        <v>2010</v>
      </c>
      <c r="C15549">
        <v>7</v>
      </c>
      <c r="D15549">
        <v>873.82999737194098</v>
      </c>
      <c r="E15549">
        <v>2150.7760357643901</v>
      </c>
      <c r="F15549">
        <v>24.735475848516799</v>
      </c>
      <c r="G15549">
        <v>13.688443367709</v>
      </c>
      <c r="H15549">
        <v>6.8422297251892203</v>
      </c>
      <c r="I15549">
        <v>483.370914158311</v>
      </c>
    </row>
    <row r="15550" spans="1:9" x14ac:dyDescent="0.25">
      <c r="A15550" t="s">
        <v>102</v>
      </c>
      <c r="B15550">
        <v>2010</v>
      </c>
      <c r="C15550">
        <v>8</v>
      </c>
      <c r="D15550">
        <v>770.61224290812402</v>
      </c>
      <c r="E15550">
        <v>2033.5406421888699</v>
      </c>
      <c r="F15550">
        <v>25.725200873627699</v>
      </c>
      <c r="G15550">
        <v>14.2411860212408</v>
      </c>
      <c r="H15550">
        <v>6.7157045041108097</v>
      </c>
      <c r="I15550">
        <v>367.45088829911703</v>
      </c>
    </row>
    <row r="15551" spans="1:9" x14ac:dyDescent="0.25">
      <c r="A15551" t="s">
        <v>102</v>
      </c>
      <c r="B15551">
        <v>2010</v>
      </c>
      <c r="C15551">
        <v>9</v>
      </c>
      <c r="D15551">
        <v>478.56374923446799</v>
      </c>
      <c r="E15551">
        <v>2105.14882109268</v>
      </c>
      <c r="F15551">
        <v>42.740194141961297</v>
      </c>
      <c r="G15551">
        <v>24.341615740583901</v>
      </c>
      <c r="H15551">
        <v>321.33400488508198</v>
      </c>
      <c r="I15551">
        <v>257.63671846072401</v>
      </c>
    </row>
    <row r="15552" spans="1:9" x14ac:dyDescent="0.25">
      <c r="A15552" t="s">
        <v>102</v>
      </c>
      <c r="B15552">
        <v>2010</v>
      </c>
      <c r="C15552">
        <v>10</v>
      </c>
      <c r="D15552">
        <v>343.09786919340502</v>
      </c>
      <c r="E15552">
        <v>2621.4127150630202</v>
      </c>
      <c r="F15552">
        <v>389.39957023549198</v>
      </c>
      <c r="G15552">
        <v>233.89487634308301</v>
      </c>
      <c r="H15552">
        <v>1196.6522501639499</v>
      </c>
      <c r="I15552">
        <v>284.57626640318603</v>
      </c>
    </row>
    <row r="15553" spans="1:9" x14ac:dyDescent="0.25">
      <c r="A15553" t="s">
        <v>102</v>
      </c>
      <c r="B15553">
        <v>2010</v>
      </c>
      <c r="C15553">
        <v>11</v>
      </c>
      <c r="D15553">
        <v>403.767139453352</v>
      </c>
      <c r="E15553">
        <v>2832.6817540356501</v>
      </c>
      <c r="F15553">
        <v>101.43131014530201</v>
      </c>
      <c r="G15553">
        <v>59.897046386467302</v>
      </c>
      <c r="H15553">
        <v>211.924036222122</v>
      </c>
      <c r="I15553">
        <v>359.144889406402</v>
      </c>
    </row>
    <row r="15554" spans="1:9" x14ac:dyDescent="0.25">
      <c r="A15554" t="s">
        <v>102</v>
      </c>
      <c r="B15554">
        <v>2010</v>
      </c>
      <c r="C15554">
        <v>12</v>
      </c>
      <c r="D15554">
        <v>412.14604009355401</v>
      </c>
      <c r="E15554">
        <v>2857.9544996740701</v>
      </c>
      <c r="F15554">
        <v>173.264800863049</v>
      </c>
      <c r="G15554">
        <v>103.929612180425</v>
      </c>
      <c r="H15554">
        <v>302.92922954156899</v>
      </c>
      <c r="I15554">
        <v>362.39673090989299</v>
      </c>
    </row>
    <row r="15555" spans="1:9" x14ac:dyDescent="0.25">
      <c r="A15555" t="s">
        <v>102</v>
      </c>
      <c r="B15555">
        <v>2011</v>
      </c>
      <c r="C15555">
        <v>1</v>
      </c>
      <c r="D15555">
        <v>534.52227317412803</v>
      </c>
      <c r="E15555">
        <v>2805.17686955215</v>
      </c>
      <c r="F15555">
        <v>500.10013221603401</v>
      </c>
      <c r="G15555">
        <v>303.398763444125</v>
      </c>
      <c r="H15555">
        <v>1007.7543394738</v>
      </c>
      <c r="I15555">
        <v>429.59458903744701</v>
      </c>
    </row>
    <row r="15556" spans="1:9" x14ac:dyDescent="0.25">
      <c r="A15556" t="s">
        <v>102</v>
      </c>
      <c r="B15556">
        <v>2011</v>
      </c>
      <c r="C15556">
        <v>2</v>
      </c>
      <c r="D15556">
        <v>601.46737745921303</v>
      </c>
      <c r="E15556">
        <v>2786.9173661572299</v>
      </c>
      <c r="F15556">
        <v>280.80709522797599</v>
      </c>
      <c r="G15556">
        <v>169.620814821392</v>
      </c>
      <c r="H15556">
        <v>645.60611187496897</v>
      </c>
      <c r="I15556">
        <v>464.59099522189098</v>
      </c>
    </row>
    <row r="15557" spans="1:9" x14ac:dyDescent="0.25">
      <c r="A15557" t="s">
        <v>102</v>
      </c>
      <c r="B15557">
        <v>2011</v>
      </c>
      <c r="C15557">
        <v>3</v>
      </c>
      <c r="D15557">
        <v>720.52329500199596</v>
      </c>
      <c r="E15557">
        <v>2813.9913752467301</v>
      </c>
      <c r="F15557">
        <v>99.6361963115842</v>
      </c>
      <c r="G15557">
        <v>59.189030990086103</v>
      </c>
      <c r="H15557">
        <v>413.44160246544902</v>
      </c>
      <c r="I15557">
        <v>567.42999190378202</v>
      </c>
    </row>
    <row r="15558" spans="1:9" x14ac:dyDescent="0.25">
      <c r="A15558" t="s">
        <v>102</v>
      </c>
      <c r="B15558">
        <v>2011</v>
      </c>
      <c r="C15558">
        <v>4</v>
      </c>
      <c r="D15558">
        <v>796.797110541385</v>
      </c>
      <c r="E15558">
        <v>2724.4100493214401</v>
      </c>
      <c r="F15558">
        <v>95.160933556598096</v>
      </c>
      <c r="G15558">
        <v>56.4020084098184</v>
      </c>
      <c r="H15558">
        <v>467.64064528570799</v>
      </c>
      <c r="I15558">
        <v>622.53471848124002</v>
      </c>
    </row>
    <row r="15559" spans="1:9" x14ac:dyDescent="0.25">
      <c r="A15559" t="s">
        <v>102</v>
      </c>
      <c r="B15559">
        <v>2011</v>
      </c>
      <c r="C15559">
        <v>5</v>
      </c>
      <c r="D15559">
        <v>917.37172481790606</v>
      </c>
      <c r="E15559">
        <v>2743.9164171714801</v>
      </c>
      <c r="F15559">
        <v>96.229178802009301</v>
      </c>
      <c r="G15559">
        <v>56.972722511919201</v>
      </c>
      <c r="H15559">
        <v>446.38699901997501</v>
      </c>
      <c r="I15559">
        <v>754.31434173814796</v>
      </c>
    </row>
    <row r="15560" spans="1:9" x14ac:dyDescent="0.25">
      <c r="A15560" t="s">
        <v>102</v>
      </c>
      <c r="B15560">
        <v>2011</v>
      </c>
      <c r="C15560">
        <v>6</v>
      </c>
      <c r="D15560">
        <v>901.10935974963604</v>
      </c>
      <c r="E15560">
        <v>2467.8018365522798</v>
      </c>
      <c r="F15560">
        <v>23.983873256342999</v>
      </c>
      <c r="G15560">
        <v>13.2920990226227</v>
      </c>
      <c r="H15560">
        <v>20.017473767003999</v>
      </c>
      <c r="I15560">
        <v>643.002654179263</v>
      </c>
    </row>
    <row r="15561" spans="1:9" x14ac:dyDescent="0.25">
      <c r="A15561" t="s">
        <v>102</v>
      </c>
      <c r="B15561">
        <v>2011</v>
      </c>
      <c r="C15561">
        <v>7</v>
      </c>
      <c r="D15561">
        <v>871.88720191035304</v>
      </c>
      <c r="E15561">
        <v>2193.4285434302501</v>
      </c>
      <c r="F15561">
        <v>25.013416034500001</v>
      </c>
      <c r="G15561">
        <v>13.838684710366</v>
      </c>
      <c r="H15561">
        <v>12.465893550320301</v>
      </c>
      <c r="I15561">
        <v>493.95921289713903</v>
      </c>
    </row>
    <row r="15562" spans="1:9" x14ac:dyDescent="0.25">
      <c r="A15562" t="s">
        <v>102</v>
      </c>
      <c r="B15562">
        <v>2011</v>
      </c>
      <c r="C15562">
        <v>8</v>
      </c>
      <c r="D15562">
        <v>719.76603312499105</v>
      </c>
      <c r="E15562">
        <v>2088.00893980721</v>
      </c>
      <c r="F15562">
        <v>25.405992641896599</v>
      </c>
      <c r="G15562">
        <v>14.0376147366255</v>
      </c>
      <c r="H15562">
        <v>4.7536560609343699</v>
      </c>
      <c r="I15562">
        <v>364.29908513186501</v>
      </c>
    </row>
    <row r="15563" spans="1:9" x14ac:dyDescent="0.25">
      <c r="A15563" t="s">
        <v>102</v>
      </c>
      <c r="B15563">
        <v>2011</v>
      </c>
      <c r="C15563">
        <v>9</v>
      </c>
      <c r="D15563">
        <v>553.13027156629801</v>
      </c>
      <c r="E15563">
        <v>2176.6615916590899</v>
      </c>
      <c r="F15563">
        <v>39.598030869815901</v>
      </c>
      <c r="G15563">
        <v>22.731199117058001</v>
      </c>
      <c r="H15563">
        <v>348.68127933435602</v>
      </c>
      <c r="I15563">
        <v>313.08536553061498</v>
      </c>
    </row>
    <row r="15564" spans="1:9" x14ac:dyDescent="0.25">
      <c r="A15564" t="s">
        <v>102</v>
      </c>
      <c r="B15564">
        <v>2011</v>
      </c>
      <c r="C15564">
        <v>10</v>
      </c>
      <c r="D15564">
        <v>410.80109774779697</v>
      </c>
      <c r="E15564">
        <v>2574.2879980790699</v>
      </c>
      <c r="F15564">
        <v>87.341704792011399</v>
      </c>
      <c r="G15564">
        <v>51.952496391088999</v>
      </c>
      <c r="H15564">
        <v>472.77085174200403</v>
      </c>
      <c r="I15564">
        <v>321.31717279807799</v>
      </c>
    </row>
    <row r="15565" spans="1:9" x14ac:dyDescent="0.25">
      <c r="A15565" t="s">
        <v>102</v>
      </c>
      <c r="B15565">
        <v>2011</v>
      </c>
      <c r="C15565">
        <v>11</v>
      </c>
      <c r="D15565">
        <v>398.83322342678701</v>
      </c>
      <c r="E15565">
        <v>2727.5629880123902</v>
      </c>
      <c r="F15565">
        <v>149.80720613164999</v>
      </c>
      <c r="G15565">
        <v>89.631563573695502</v>
      </c>
      <c r="H15565">
        <v>324.84921083691802</v>
      </c>
      <c r="I15565">
        <v>339.99045203430398</v>
      </c>
    </row>
    <row r="15566" spans="1:9" x14ac:dyDescent="0.25">
      <c r="A15566" t="s">
        <v>102</v>
      </c>
      <c r="B15566">
        <v>2011</v>
      </c>
      <c r="C15566">
        <v>12</v>
      </c>
      <c r="D15566">
        <v>416.77680186074298</v>
      </c>
      <c r="E15566">
        <v>2778.92410592743</v>
      </c>
      <c r="F15566">
        <v>249.47855872365901</v>
      </c>
      <c r="G15566">
        <v>149.256979231831</v>
      </c>
      <c r="H15566">
        <v>552.88864641336397</v>
      </c>
      <c r="I15566">
        <v>353.96311937463298</v>
      </c>
    </row>
    <row r="15567" spans="1:9" x14ac:dyDescent="0.25">
      <c r="A15567" t="s">
        <v>102</v>
      </c>
      <c r="B15567">
        <v>2012</v>
      </c>
      <c r="C15567">
        <v>1</v>
      </c>
      <c r="D15567">
        <v>441.02850439333997</v>
      </c>
      <c r="E15567">
        <v>2765.4070259959399</v>
      </c>
      <c r="F15567">
        <v>364.36354767656201</v>
      </c>
      <c r="G15567">
        <v>219.279035832429</v>
      </c>
      <c r="H15567">
        <v>685.24975679161798</v>
      </c>
      <c r="I15567">
        <v>354.91189833641999</v>
      </c>
    </row>
    <row r="15568" spans="1:9" x14ac:dyDescent="0.25">
      <c r="A15568" t="s">
        <v>102</v>
      </c>
      <c r="B15568">
        <v>2012</v>
      </c>
      <c r="C15568">
        <v>2</v>
      </c>
      <c r="D15568">
        <v>498.16077199084202</v>
      </c>
      <c r="E15568">
        <v>2850.9287893406699</v>
      </c>
      <c r="F15568">
        <v>681.31241163068603</v>
      </c>
      <c r="G15568">
        <v>414.30934086281002</v>
      </c>
      <c r="H15568">
        <v>1304.20023591777</v>
      </c>
      <c r="I15568">
        <v>400.39011116358301</v>
      </c>
    </row>
    <row r="15569" spans="1:9" x14ac:dyDescent="0.25">
      <c r="A15569" t="s">
        <v>102</v>
      </c>
      <c r="B15569">
        <v>2012</v>
      </c>
      <c r="C15569">
        <v>3</v>
      </c>
      <c r="D15569">
        <v>770.27139752729897</v>
      </c>
      <c r="E15569">
        <v>2692.0824763249202</v>
      </c>
      <c r="F15569">
        <v>218.080751866394</v>
      </c>
      <c r="G15569">
        <v>131.519495216801</v>
      </c>
      <c r="H15569">
        <v>439.08643728274598</v>
      </c>
      <c r="I15569">
        <v>572.97042172032798</v>
      </c>
    </row>
    <row r="15570" spans="1:9" x14ac:dyDescent="0.25">
      <c r="A15570" t="s">
        <v>102</v>
      </c>
      <c r="B15570">
        <v>2012</v>
      </c>
      <c r="C15570">
        <v>4</v>
      </c>
      <c r="D15570">
        <v>793.568818167784</v>
      </c>
      <c r="E15570">
        <v>2678.89346829224</v>
      </c>
      <c r="F15570">
        <v>95.049468159293397</v>
      </c>
      <c r="G15570">
        <v>55.9400187239087</v>
      </c>
      <c r="H15570">
        <v>540.36320551517304</v>
      </c>
      <c r="I15570">
        <v>609.55394539303802</v>
      </c>
    </row>
    <row r="15571" spans="1:9" x14ac:dyDescent="0.25">
      <c r="A15571" t="s">
        <v>102</v>
      </c>
      <c r="B15571">
        <v>2012</v>
      </c>
      <c r="C15571">
        <v>5</v>
      </c>
      <c r="D15571">
        <v>927.44942671928197</v>
      </c>
      <c r="E15571">
        <v>2572.8873361412002</v>
      </c>
      <c r="F15571">
        <v>33.683833147835003</v>
      </c>
      <c r="G15571">
        <v>19.167408634545001</v>
      </c>
      <c r="H15571">
        <v>359.907828002499</v>
      </c>
      <c r="I15571">
        <v>699.92476168687404</v>
      </c>
    </row>
    <row r="15572" spans="1:9" x14ac:dyDescent="0.25">
      <c r="A15572" t="s">
        <v>102</v>
      </c>
      <c r="B15572">
        <v>2012</v>
      </c>
      <c r="C15572">
        <v>6</v>
      </c>
      <c r="D15572">
        <v>1013.68051167306</v>
      </c>
      <c r="E15572">
        <v>2422.4079159692401</v>
      </c>
      <c r="F15572">
        <v>22.8555359903872</v>
      </c>
      <c r="G15572">
        <v>12.6130921262088</v>
      </c>
      <c r="H15572">
        <v>22.559664250472199</v>
      </c>
      <c r="I15572">
        <v>699.97109556491898</v>
      </c>
    </row>
    <row r="15573" spans="1:9" x14ac:dyDescent="0.25">
      <c r="A15573" t="s">
        <v>102</v>
      </c>
      <c r="B15573">
        <v>2012</v>
      </c>
      <c r="C15573">
        <v>7</v>
      </c>
      <c r="D15573">
        <v>958.88646564218595</v>
      </c>
      <c r="E15573">
        <v>2121.95644327423</v>
      </c>
      <c r="F15573">
        <v>25.0386773413897</v>
      </c>
      <c r="G15573">
        <v>13.8777014742183</v>
      </c>
      <c r="H15573">
        <v>45.150228521835203</v>
      </c>
      <c r="I15573">
        <v>504.70329769937098</v>
      </c>
    </row>
    <row r="15574" spans="1:9" x14ac:dyDescent="0.25">
      <c r="A15574" t="s">
        <v>102</v>
      </c>
      <c r="B15574">
        <v>2012</v>
      </c>
      <c r="C15574">
        <v>8</v>
      </c>
      <c r="D15574">
        <v>763.984825915584</v>
      </c>
      <c r="E15574">
        <v>2030.6045550080901</v>
      </c>
      <c r="F15574">
        <v>25.002708653777798</v>
      </c>
      <c r="G15574">
        <v>13.7982474870758</v>
      </c>
      <c r="H15574">
        <v>14.277601456178701</v>
      </c>
      <c r="I15574">
        <v>363.31557429102401</v>
      </c>
    </row>
    <row r="15575" spans="1:9" x14ac:dyDescent="0.25">
      <c r="A15575" t="s">
        <v>102</v>
      </c>
      <c r="B15575">
        <v>2012</v>
      </c>
      <c r="C15575">
        <v>9</v>
      </c>
      <c r="D15575">
        <v>525.60397321413996</v>
      </c>
      <c r="E15575">
        <v>2146.9613052812201</v>
      </c>
      <c r="F15575">
        <v>34.001809751974299</v>
      </c>
      <c r="G15575">
        <v>19.0523974849681</v>
      </c>
      <c r="H15575">
        <v>282.624171117721</v>
      </c>
      <c r="I15575">
        <v>291.02983351836201</v>
      </c>
    </row>
    <row r="15576" spans="1:9" x14ac:dyDescent="0.25">
      <c r="A15576" t="s">
        <v>102</v>
      </c>
      <c r="B15576">
        <v>2012</v>
      </c>
      <c r="C15576">
        <v>10</v>
      </c>
      <c r="D15576">
        <v>468.58016622012502</v>
      </c>
      <c r="E15576">
        <v>2348.8205603459201</v>
      </c>
      <c r="F15576">
        <v>44.5511687851685</v>
      </c>
      <c r="G15576">
        <v>26.238952786653599</v>
      </c>
      <c r="H15576">
        <v>261.64076650799399</v>
      </c>
      <c r="I15576">
        <v>321.00319781351601</v>
      </c>
    </row>
    <row r="15577" spans="1:9" x14ac:dyDescent="0.25">
      <c r="A15577" t="s">
        <v>102</v>
      </c>
      <c r="B15577">
        <v>2012</v>
      </c>
      <c r="C15577">
        <v>11</v>
      </c>
      <c r="D15577">
        <v>349.31379302887899</v>
      </c>
      <c r="E15577">
        <v>2555.98871113831</v>
      </c>
      <c r="F15577">
        <v>174.187684665982</v>
      </c>
      <c r="G15577">
        <v>104.722661897362</v>
      </c>
      <c r="H15577">
        <v>520.50276713308301</v>
      </c>
      <c r="I15577">
        <v>278.31895051423999</v>
      </c>
    </row>
    <row r="15578" spans="1:9" x14ac:dyDescent="0.25">
      <c r="A15578" t="s">
        <v>102</v>
      </c>
      <c r="B15578">
        <v>2012</v>
      </c>
      <c r="C15578">
        <v>12</v>
      </c>
      <c r="D15578">
        <v>417.28178197910103</v>
      </c>
      <c r="E15578">
        <v>2817.46438205307</v>
      </c>
      <c r="F15578">
        <v>501.94120074762299</v>
      </c>
      <c r="G15578">
        <v>303.09211721181998</v>
      </c>
      <c r="H15578">
        <v>1055.05888510811</v>
      </c>
      <c r="I15578">
        <v>359.579004893839</v>
      </c>
    </row>
    <row r="15579" spans="1:9" x14ac:dyDescent="0.25">
      <c r="A15579" t="s">
        <v>102</v>
      </c>
      <c r="B15579">
        <v>2013</v>
      </c>
      <c r="C15579">
        <v>1</v>
      </c>
      <c r="D15579">
        <v>484.24709976373902</v>
      </c>
      <c r="E15579">
        <v>2831.6471620613102</v>
      </c>
      <c r="F15579">
        <v>530.59395497564299</v>
      </c>
      <c r="G15579">
        <v>321.63782682877002</v>
      </c>
      <c r="H15579">
        <v>956.2111711435</v>
      </c>
      <c r="I15579">
        <v>397.925896321116</v>
      </c>
    </row>
    <row r="15580" spans="1:9" x14ac:dyDescent="0.25">
      <c r="A15580" t="s">
        <v>102</v>
      </c>
      <c r="B15580">
        <v>2013</v>
      </c>
      <c r="C15580">
        <v>2</v>
      </c>
      <c r="D15580">
        <v>527.10318403873396</v>
      </c>
      <c r="E15580">
        <v>2822.0811933834798</v>
      </c>
      <c r="F15580">
        <v>332.27628036180499</v>
      </c>
      <c r="G15580">
        <v>200.28879486946099</v>
      </c>
      <c r="H15580">
        <v>768.07889769219196</v>
      </c>
      <c r="I15580">
        <v>415.36181923690299</v>
      </c>
    </row>
    <row r="15581" spans="1:9" x14ac:dyDescent="0.25">
      <c r="A15581" t="s">
        <v>102</v>
      </c>
      <c r="B15581">
        <v>2013</v>
      </c>
      <c r="C15581">
        <v>3</v>
      </c>
      <c r="D15581">
        <v>702.23783437708903</v>
      </c>
      <c r="E15581">
        <v>2830.7071848944101</v>
      </c>
      <c r="F15581">
        <v>243.49679723325301</v>
      </c>
      <c r="G15581">
        <v>145.976322240786</v>
      </c>
      <c r="H15581">
        <v>658.695337870961</v>
      </c>
      <c r="I15581">
        <v>559.147789776173</v>
      </c>
    </row>
    <row r="15582" spans="1:9" x14ac:dyDescent="0.25">
      <c r="A15582" t="s">
        <v>102</v>
      </c>
      <c r="B15582">
        <v>2013</v>
      </c>
      <c r="C15582">
        <v>4</v>
      </c>
      <c r="D15582">
        <v>882.87579366013301</v>
      </c>
      <c r="E15582">
        <v>2715.2601203489698</v>
      </c>
      <c r="F15582">
        <v>63.108186409919</v>
      </c>
      <c r="G15582">
        <v>37.048008050342297</v>
      </c>
      <c r="H15582">
        <v>147.069821792818</v>
      </c>
      <c r="I15582">
        <v>685.89450627793303</v>
      </c>
    </row>
    <row r="15583" spans="1:9" x14ac:dyDescent="0.25">
      <c r="A15583" t="s">
        <v>102</v>
      </c>
      <c r="B15583">
        <v>2013</v>
      </c>
      <c r="C15583">
        <v>5</v>
      </c>
      <c r="D15583">
        <v>991.81950331357996</v>
      </c>
      <c r="E15583">
        <v>2341.2457624939002</v>
      </c>
      <c r="F15583">
        <v>25.0858030075884</v>
      </c>
      <c r="G15583">
        <v>13.903420564107201</v>
      </c>
      <c r="H15583">
        <v>71.184885040557305</v>
      </c>
      <c r="I15583">
        <v>646.97694718309401</v>
      </c>
    </row>
    <row r="15584" spans="1:9" x14ac:dyDescent="0.25">
      <c r="A15584" t="s">
        <v>102</v>
      </c>
      <c r="B15584">
        <v>2013</v>
      </c>
      <c r="C15584">
        <v>6</v>
      </c>
      <c r="D15584">
        <v>937.79528638282602</v>
      </c>
      <c r="E15584">
        <v>2216.12358134033</v>
      </c>
      <c r="F15584">
        <v>23.367101410181501</v>
      </c>
      <c r="G15584">
        <v>12.9010762025719</v>
      </c>
      <c r="H15584">
        <v>187.46207749113</v>
      </c>
      <c r="I15584">
        <v>556.98188015410403</v>
      </c>
    </row>
    <row r="15585" spans="1:9" x14ac:dyDescent="0.25">
      <c r="A15585" t="s">
        <v>102</v>
      </c>
      <c r="B15585">
        <v>2013</v>
      </c>
      <c r="C15585">
        <v>7</v>
      </c>
      <c r="D15585">
        <v>819.50355636631502</v>
      </c>
      <c r="E15585">
        <v>2078.2018397236602</v>
      </c>
      <c r="F15585">
        <v>26.087423918919001</v>
      </c>
      <c r="G15585">
        <v>14.4804004636659</v>
      </c>
      <c r="H15585">
        <v>7.5539405540907403</v>
      </c>
      <c r="I15585">
        <v>424.13146292373602</v>
      </c>
    </row>
    <row r="15586" spans="1:9" x14ac:dyDescent="0.25">
      <c r="A15586" t="s">
        <v>102</v>
      </c>
      <c r="B15586">
        <v>2013</v>
      </c>
      <c r="C15586">
        <v>8</v>
      </c>
      <c r="D15586">
        <v>725.64118349472801</v>
      </c>
      <c r="E15586">
        <v>1989.2775191303999</v>
      </c>
      <c r="F15586">
        <v>25.795975507846499</v>
      </c>
      <c r="G15586">
        <v>14.3027855565711</v>
      </c>
      <c r="H15586">
        <v>8.2117532536482791</v>
      </c>
      <c r="I15586">
        <v>333.03090272332201</v>
      </c>
    </row>
    <row r="15587" spans="1:9" x14ac:dyDescent="0.25">
      <c r="A15587" t="s">
        <v>102</v>
      </c>
      <c r="B15587">
        <v>2013</v>
      </c>
      <c r="C15587">
        <v>9</v>
      </c>
      <c r="D15587">
        <v>482.63507899461803</v>
      </c>
      <c r="E15587">
        <v>2042.5805135788701</v>
      </c>
      <c r="F15587">
        <v>28.7711988645041</v>
      </c>
      <c r="G15587">
        <v>15.934412159746801</v>
      </c>
      <c r="H15587">
        <v>157.30782898787399</v>
      </c>
      <c r="I15587">
        <v>248.65286543777199</v>
      </c>
    </row>
    <row r="15588" spans="1:9" x14ac:dyDescent="0.25">
      <c r="A15588" t="s">
        <v>102</v>
      </c>
      <c r="B15588">
        <v>2013</v>
      </c>
      <c r="C15588">
        <v>10</v>
      </c>
      <c r="D15588">
        <v>427.00345431551102</v>
      </c>
      <c r="E15588">
        <v>2365.9752911959799</v>
      </c>
      <c r="F15588">
        <v>58.549725397748297</v>
      </c>
      <c r="G15588">
        <v>34.698181666706802</v>
      </c>
      <c r="H15588">
        <v>345.65677688867203</v>
      </c>
      <c r="I15588">
        <v>305.46180757703502</v>
      </c>
    </row>
    <row r="15589" spans="1:9" x14ac:dyDescent="0.25">
      <c r="A15589" t="s">
        <v>102</v>
      </c>
      <c r="B15589">
        <v>2013</v>
      </c>
      <c r="C15589">
        <v>11</v>
      </c>
      <c r="D15589">
        <v>365.546966469008</v>
      </c>
      <c r="E15589">
        <v>2616.0732012344401</v>
      </c>
      <c r="F15589">
        <v>350.73283091939601</v>
      </c>
      <c r="G15589">
        <v>209.75521078946099</v>
      </c>
      <c r="H15589">
        <v>1007.20756569273</v>
      </c>
      <c r="I15589">
        <v>297.70446712664602</v>
      </c>
    </row>
    <row r="15590" spans="1:9" x14ac:dyDescent="0.25">
      <c r="A15590" t="s">
        <v>102</v>
      </c>
      <c r="B15590">
        <v>2013</v>
      </c>
      <c r="C15590">
        <v>12</v>
      </c>
      <c r="D15590">
        <v>446.91966945858798</v>
      </c>
      <c r="E15590">
        <v>2785.8707687486299</v>
      </c>
      <c r="F15590">
        <v>293.71381964173298</v>
      </c>
      <c r="G15590">
        <v>176.90953778238199</v>
      </c>
      <c r="H15590">
        <v>589.73290261655904</v>
      </c>
      <c r="I15590">
        <v>377.22673335096601</v>
      </c>
    </row>
    <row r="15591" spans="1:9" x14ac:dyDescent="0.25">
      <c r="A15591" t="s">
        <v>102</v>
      </c>
      <c r="B15591">
        <v>2014</v>
      </c>
      <c r="C15591">
        <v>1</v>
      </c>
      <c r="D15591">
        <v>491.15677623418702</v>
      </c>
      <c r="E15591">
        <v>2833.7875455665599</v>
      </c>
      <c r="F15591">
        <v>501.07359279628702</v>
      </c>
      <c r="G15591">
        <v>304.282629220226</v>
      </c>
      <c r="H15591">
        <v>913.46160169683901</v>
      </c>
      <c r="I15591">
        <v>403.89433604727702</v>
      </c>
    </row>
    <row r="15592" spans="1:9" x14ac:dyDescent="0.25">
      <c r="A15592" t="s">
        <v>102</v>
      </c>
      <c r="B15592">
        <v>2014</v>
      </c>
      <c r="C15592">
        <v>2</v>
      </c>
      <c r="D15592">
        <v>608.24299152476306</v>
      </c>
      <c r="E15592">
        <v>2821.8072057270801</v>
      </c>
      <c r="F15592">
        <v>230.89917550103701</v>
      </c>
      <c r="G15592">
        <v>138.592163537733</v>
      </c>
      <c r="H15592">
        <v>661.72176279467897</v>
      </c>
      <c r="I15592">
        <v>475.14082534184899</v>
      </c>
    </row>
    <row r="15593" spans="1:9" x14ac:dyDescent="0.25">
      <c r="A15593" t="s">
        <v>102</v>
      </c>
      <c r="B15593">
        <v>2014</v>
      </c>
      <c r="C15593">
        <v>3</v>
      </c>
      <c r="D15593">
        <v>780.45652911172704</v>
      </c>
      <c r="E15593">
        <v>2791.7672421003699</v>
      </c>
      <c r="F15593">
        <v>464.82402032284699</v>
      </c>
      <c r="G15593">
        <v>282.69510398363298</v>
      </c>
      <c r="H15593">
        <v>1064.5008080392199</v>
      </c>
      <c r="I15593">
        <v>605.86528109612902</v>
      </c>
    </row>
    <row r="15594" spans="1:9" x14ac:dyDescent="0.25">
      <c r="A15594" t="s">
        <v>102</v>
      </c>
      <c r="B15594">
        <v>2014</v>
      </c>
      <c r="C15594">
        <v>4</v>
      </c>
      <c r="D15594">
        <v>782.75897276814999</v>
      </c>
      <c r="E15594">
        <v>2775.1602077378798</v>
      </c>
      <c r="F15594">
        <v>168.75127113980901</v>
      </c>
      <c r="G15594">
        <v>100.158758388377</v>
      </c>
      <c r="H15594">
        <v>649.77952253702097</v>
      </c>
      <c r="I15594">
        <v>628.53628153146303</v>
      </c>
    </row>
    <row r="15595" spans="1:9" x14ac:dyDescent="0.25">
      <c r="A15595" t="s">
        <v>102</v>
      </c>
      <c r="B15595">
        <v>2014</v>
      </c>
      <c r="C15595">
        <v>5</v>
      </c>
      <c r="D15595">
        <v>885.00707386596298</v>
      </c>
      <c r="E15595">
        <v>2700.25607257202</v>
      </c>
      <c r="F15595">
        <v>43.877728772602097</v>
      </c>
      <c r="G15595">
        <v>25.2020775943821</v>
      </c>
      <c r="H15595">
        <v>224.678654229117</v>
      </c>
      <c r="I15595">
        <v>713.01326751759098</v>
      </c>
    </row>
    <row r="15596" spans="1:9" x14ac:dyDescent="0.25">
      <c r="A15596" t="s">
        <v>102</v>
      </c>
      <c r="B15596">
        <v>2014</v>
      </c>
      <c r="C15596">
        <v>6</v>
      </c>
      <c r="D15596">
        <v>913.86389479251602</v>
      </c>
      <c r="E15596">
        <v>2472.7165266163602</v>
      </c>
      <c r="F15596">
        <v>27.820004506633602</v>
      </c>
      <c r="G15596">
        <v>15.529683746408701</v>
      </c>
      <c r="H15596">
        <v>176.18802494462699</v>
      </c>
      <c r="I15596">
        <v>652.65255026969999</v>
      </c>
    </row>
    <row r="15597" spans="1:9" x14ac:dyDescent="0.25">
      <c r="A15597" t="s">
        <v>102</v>
      </c>
      <c r="B15597">
        <v>2014</v>
      </c>
      <c r="C15597">
        <v>7</v>
      </c>
      <c r="D15597">
        <v>833.32776128988803</v>
      </c>
      <c r="E15597">
        <v>2333.8860301826498</v>
      </c>
      <c r="F15597">
        <v>28.7449360260531</v>
      </c>
      <c r="G15597">
        <v>16.066506659123402</v>
      </c>
      <c r="H15597">
        <v>198.109449867085</v>
      </c>
      <c r="I15597">
        <v>537.670982782083</v>
      </c>
    </row>
    <row r="15598" spans="1:9" x14ac:dyDescent="0.25">
      <c r="A15598" t="s">
        <v>102</v>
      </c>
      <c r="B15598">
        <v>2014</v>
      </c>
      <c r="C15598">
        <v>8</v>
      </c>
      <c r="D15598">
        <v>698.55943932332502</v>
      </c>
      <c r="E15598">
        <v>2361.2620866329999</v>
      </c>
      <c r="F15598">
        <v>35.758870438361498</v>
      </c>
      <c r="G15598">
        <v>20.530518615784299</v>
      </c>
      <c r="H15598">
        <v>155.336171441088</v>
      </c>
      <c r="I15598">
        <v>459.45616942422902</v>
      </c>
    </row>
    <row r="15599" spans="1:9" x14ac:dyDescent="0.25">
      <c r="A15599" t="s">
        <v>102</v>
      </c>
      <c r="B15599">
        <v>2014</v>
      </c>
      <c r="C15599">
        <v>9</v>
      </c>
      <c r="D15599">
        <v>438.39710425122701</v>
      </c>
      <c r="E15599">
        <v>2530.4639618402098</v>
      </c>
      <c r="F15599">
        <v>81.166436420450793</v>
      </c>
      <c r="G15599">
        <v>48.730158262916</v>
      </c>
      <c r="H15599">
        <v>448.02999606790098</v>
      </c>
      <c r="I15599">
        <v>328.78800729489802</v>
      </c>
    </row>
    <row r="15600" spans="1:9" x14ac:dyDescent="0.25">
      <c r="A15600" t="s">
        <v>102</v>
      </c>
      <c r="B15600">
        <v>2014</v>
      </c>
      <c r="C15600">
        <v>10</v>
      </c>
      <c r="D15600">
        <v>386.00059613963401</v>
      </c>
      <c r="E15600">
        <v>2734.26047302094</v>
      </c>
      <c r="F15600">
        <v>341.58109197968599</v>
      </c>
      <c r="G15600">
        <v>205.241415644852</v>
      </c>
      <c r="H15600">
        <v>853.42448590968797</v>
      </c>
      <c r="I15600">
        <v>330.07696841494101</v>
      </c>
    </row>
    <row r="15601" spans="1:9" x14ac:dyDescent="0.25">
      <c r="A15601" t="s">
        <v>102</v>
      </c>
      <c r="B15601">
        <v>2014</v>
      </c>
      <c r="C15601">
        <v>11</v>
      </c>
      <c r="D15601">
        <v>373.54267506766098</v>
      </c>
      <c r="E15601">
        <v>2846.3771318019099</v>
      </c>
      <c r="F15601">
        <v>187.82518814769699</v>
      </c>
      <c r="G15601">
        <v>113.04112289685401</v>
      </c>
      <c r="H15601">
        <v>349.54970039004002</v>
      </c>
      <c r="I15601">
        <v>335.28793129245298</v>
      </c>
    </row>
    <row r="15602" spans="1:9" x14ac:dyDescent="0.25">
      <c r="A15602" t="s">
        <v>102</v>
      </c>
      <c r="B15602">
        <v>2014</v>
      </c>
      <c r="C15602">
        <v>12</v>
      </c>
      <c r="D15602">
        <v>426.20637212919797</v>
      </c>
      <c r="E15602">
        <v>2838.8802704949999</v>
      </c>
      <c r="F15602">
        <v>652.11641825885704</v>
      </c>
      <c r="G15602">
        <v>396.13971349786999</v>
      </c>
      <c r="H15602">
        <v>1134.63290788995</v>
      </c>
      <c r="I15602">
        <v>370.98103493842598</v>
      </c>
    </row>
    <row r="15603" spans="1:9" x14ac:dyDescent="0.25">
      <c r="A15603" t="s">
        <v>103</v>
      </c>
      <c r="B15603">
        <v>2002</v>
      </c>
      <c r="C15603">
        <v>1</v>
      </c>
      <c r="D15603">
        <v>482.09603028893201</v>
      </c>
      <c r="E15603">
        <v>1986.08950906937</v>
      </c>
      <c r="F15603">
        <v>105.83490162707599</v>
      </c>
      <c r="G15603">
        <v>61.9825380031116</v>
      </c>
      <c r="H15603">
        <v>313.72896742222298</v>
      </c>
      <c r="I15603">
        <v>447.80141067885398</v>
      </c>
    </row>
    <row r="15604" spans="1:9" x14ac:dyDescent="0.25">
      <c r="A15604" t="s">
        <v>103</v>
      </c>
      <c r="B15604">
        <v>2002</v>
      </c>
      <c r="C15604">
        <v>2</v>
      </c>
      <c r="D15604">
        <v>580.40236629736899</v>
      </c>
      <c r="E15604">
        <v>1779.4927697482301</v>
      </c>
      <c r="F15604">
        <v>12.3908663949156</v>
      </c>
      <c r="G15604">
        <v>7.4775960063869302</v>
      </c>
      <c r="H15604">
        <v>66.741329723139998</v>
      </c>
      <c r="I15604">
        <v>440.19571526855498</v>
      </c>
    </row>
    <row r="15605" spans="1:9" x14ac:dyDescent="0.25">
      <c r="A15605" t="s">
        <v>103</v>
      </c>
      <c r="B15605">
        <v>2002</v>
      </c>
      <c r="C15605">
        <v>3</v>
      </c>
      <c r="D15605">
        <v>686.00279063319897</v>
      </c>
      <c r="E15605">
        <v>1713.14833863937</v>
      </c>
      <c r="F15605">
        <v>26.760043439640398</v>
      </c>
      <c r="G15605">
        <v>16.433177253757101</v>
      </c>
      <c r="H15605">
        <v>466.31400227639898</v>
      </c>
      <c r="I15605">
        <v>461.62382659687</v>
      </c>
    </row>
    <row r="15606" spans="1:9" x14ac:dyDescent="0.25">
      <c r="A15606" t="s">
        <v>103</v>
      </c>
      <c r="B15606">
        <v>2002</v>
      </c>
      <c r="C15606">
        <v>4</v>
      </c>
      <c r="D15606">
        <v>691.95773079959395</v>
      </c>
      <c r="E15606">
        <v>1850.56645906876</v>
      </c>
      <c r="F15606">
        <v>18.172403812943401</v>
      </c>
      <c r="G15606">
        <v>11.0650091424446</v>
      </c>
      <c r="H15606">
        <v>170.39102013284901</v>
      </c>
      <c r="I15606">
        <v>522.110262782924</v>
      </c>
    </row>
    <row r="15607" spans="1:9" x14ac:dyDescent="0.25">
      <c r="A15607" t="s">
        <v>103</v>
      </c>
      <c r="B15607">
        <v>2002</v>
      </c>
      <c r="C15607">
        <v>5</v>
      </c>
      <c r="D15607">
        <v>863.02825718520705</v>
      </c>
      <c r="E15607">
        <v>1595.5100501823399</v>
      </c>
      <c r="F15607">
        <v>11.244565423627501</v>
      </c>
      <c r="G15607">
        <v>6.78350596923213</v>
      </c>
      <c r="H15607">
        <v>59.099008489686298</v>
      </c>
      <c r="I15607">
        <v>490.841886767483</v>
      </c>
    </row>
    <row r="15608" spans="1:9" x14ac:dyDescent="0.25">
      <c r="A15608" t="s">
        <v>103</v>
      </c>
      <c r="B15608">
        <v>2002</v>
      </c>
      <c r="C15608">
        <v>6</v>
      </c>
      <c r="D15608">
        <v>860.88267306056605</v>
      </c>
      <c r="E15608">
        <v>1426.9020267890901</v>
      </c>
      <c r="F15608">
        <v>8.8852658543345306</v>
      </c>
      <c r="G15608">
        <v>5.3316787905932603</v>
      </c>
      <c r="H15608">
        <v>3.8527496992361501</v>
      </c>
      <c r="I15608">
        <v>350.09432376194002</v>
      </c>
    </row>
    <row r="15609" spans="1:9" x14ac:dyDescent="0.25">
      <c r="A15609" t="s">
        <v>103</v>
      </c>
      <c r="B15609">
        <v>2002</v>
      </c>
      <c r="C15609">
        <v>7</v>
      </c>
      <c r="D15609">
        <v>817.734926299785</v>
      </c>
      <c r="E15609">
        <v>1363.0070486756899</v>
      </c>
      <c r="F15609">
        <v>11.059951047427999</v>
      </c>
      <c r="G15609">
        <v>6.7362589641553896</v>
      </c>
      <c r="H15609">
        <v>241.305091430826</v>
      </c>
      <c r="I15609">
        <v>277.97527468057598</v>
      </c>
    </row>
    <row r="15610" spans="1:9" x14ac:dyDescent="0.25">
      <c r="A15610" t="s">
        <v>103</v>
      </c>
      <c r="B15610">
        <v>2002</v>
      </c>
      <c r="C15610">
        <v>8</v>
      </c>
      <c r="D15610">
        <v>615.08963697118702</v>
      </c>
      <c r="E15610">
        <v>1488.9189961654699</v>
      </c>
      <c r="F15610">
        <v>15.165809490268799</v>
      </c>
      <c r="G15610">
        <v>9.2146835922506707</v>
      </c>
      <c r="H15610">
        <v>213.34518583244301</v>
      </c>
      <c r="I15610">
        <v>307.02010573589303</v>
      </c>
    </row>
    <row r="15611" spans="1:9" x14ac:dyDescent="0.25">
      <c r="A15611" t="s">
        <v>103</v>
      </c>
      <c r="B15611">
        <v>2002</v>
      </c>
      <c r="C15611">
        <v>9</v>
      </c>
      <c r="D15611">
        <v>402.39077780158902</v>
      </c>
      <c r="E15611">
        <v>1759.5072051556399</v>
      </c>
      <c r="F15611">
        <v>41.467689149339201</v>
      </c>
      <c r="G15611">
        <v>24.668848260916</v>
      </c>
      <c r="H15611">
        <v>302.70805715611698</v>
      </c>
      <c r="I15611">
        <v>291.16525944210002</v>
      </c>
    </row>
    <row r="15612" spans="1:9" x14ac:dyDescent="0.25">
      <c r="A15612" t="s">
        <v>103</v>
      </c>
      <c r="B15612">
        <v>2002</v>
      </c>
      <c r="C15612">
        <v>10</v>
      </c>
      <c r="D15612">
        <v>412.477344825106</v>
      </c>
      <c r="E15612">
        <v>1861.24495558884</v>
      </c>
      <c r="F15612">
        <v>85.187270417911094</v>
      </c>
      <c r="G15612">
        <v>49.873300929501703</v>
      </c>
      <c r="H15612">
        <v>284.46142646569001</v>
      </c>
      <c r="I15612">
        <v>342.85060543834697</v>
      </c>
    </row>
    <row r="15613" spans="1:9" x14ac:dyDescent="0.25">
      <c r="A15613" t="s">
        <v>103</v>
      </c>
      <c r="B15613">
        <v>2002</v>
      </c>
      <c r="C15613">
        <v>11</v>
      </c>
      <c r="D15613">
        <v>372.54508233891801</v>
      </c>
      <c r="E15613">
        <v>1914.5367760086101</v>
      </c>
      <c r="F15613">
        <v>133.811939997926</v>
      </c>
      <c r="G15613">
        <v>79.061729734652602</v>
      </c>
      <c r="H15613">
        <v>453.698717654777</v>
      </c>
      <c r="I15613">
        <v>336.52116415108702</v>
      </c>
    </row>
    <row r="15614" spans="1:9" x14ac:dyDescent="0.25">
      <c r="A15614" t="s">
        <v>103</v>
      </c>
      <c r="B15614">
        <v>2002</v>
      </c>
      <c r="C15614">
        <v>12</v>
      </c>
      <c r="D15614">
        <v>326.01406049083198</v>
      </c>
      <c r="E15614">
        <v>1980.01201545151</v>
      </c>
      <c r="F15614">
        <v>445.94996706012398</v>
      </c>
      <c r="G15614">
        <v>260.49272275005598</v>
      </c>
      <c r="H15614">
        <v>962.55704574059996</v>
      </c>
      <c r="I15614">
        <v>319.57635412950498</v>
      </c>
    </row>
    <row r="15615" spans="1:9" x14ac:dyDescent="0.25">
      <c r="A15615" t="s">
        <v>103</v>
      </c>
      <c r="B15615">
        <v>2003</v>
      </c>
      <c r="C15615">
        <v>1</v>
      </c>
      <c r="D15615">
        <v>425.55922494911403</v>
      </c>
      <c r="E15615">
        <v>1958.11998376785</v>
      </c>
      <c r="F15615">
        <v>362.73287998869301</v>
      </c>
      <c r="G15615">
        <v>214.89600330351999</v>
      </c>
      <c r="H15615">
        <v>904.42463243045302</v>
      </c>
      <c r="I15615">
        <v>392.84127711382899</v>
      </c>
    </row>
    <row r="15616" spans="1:9" x14ac:dyDescent="0.25">
      <c r="A15616" t="s">
        <v>103</v>
      </c>
      <c r="B15616">
        <v>2003</v>
      </c>
      <c r="C15616">
        <v>2</v>
      </c>
      <c r="D15616">
        <v>362.63709693366701</v>
      </c>
      <c r="E15616">
        <v>1993.81477392029</v>
      </c>
      <c r="F15616">
        <v>255.44450533171701</v>
      </c>
      <c r="G15616">
        <v>151.26282323005</v>
      </c>
      <c r="H15616">
        <v>557.19454655955997</v>
      </c>
      <c r="I15616">
        <v>334.48778213212</v>
      </c>
    </row>
    <row r="15617" spans="1:9" x14ac:dyDescent="0.25">
      <c r="A15617" t="s">
        <v>103</v>
      </c>
      <c r="B15617">
        <v>2003</v>
      </c>
      <c r="C15617">
        <v>3</v>
      </c>
      <c r="D15617">
        <v>618.79105525011403</v>
      </c>
      <c r="E15617">
        <v>1923.47759624573</v>
      </c>
      <c r="F15617">
        <v>84.531795863452601</v>
      </c>
      <c r="G15617">
        <v>50.766401149234397</v>
      </c>
      <c r="H15617">
        <v>338.38876979438101</v>
      </c>
      <c r="I15617">
        <v>510.098490064955</v>
      </c>
    </row>
    <row r="15618" spans="1:9" x14ac:dyDescent="0.25">
      <c r="A15618" t="s">
        <v>103</v>
      </c>
      <c r="B15618">
        <v>2003</v>
      </c>
      <c r="C15618">
        <v>4</v>
      </c>
      <c r="D15618">
        <v>633.25940662591097</v>
      </c>
      <c r="E15618">
        <v>1856.34141104828</v>
      </c>
      <c r="F15618">
        <v>20.251334980042898</v>
      </c>
      <c r="G15618">
        <v>12.407428540112599</v>
      </c>
      <c r="H15618">
        <v>226.89994791908299</v>
      </c>
      <c r="I15618">
        <v>480.88639829916002</v>
      </c>
    </row>
    <row r="15619" spans="1:9" x14ac:dyDescent="0.25">
      <c r="A15619" t="s">
        <v>103</v>
      </c>
      <c r="B15619">
        <v>2003</v>
      </c>
      <c r="C15619">
        <v>5</v>
      </c>
      <c r="D15619">
        <v>916.47892451756798</v>
      </c>
      <c r="E15619">
        <v>1608.5323131341499</v>
      </c>
      <c r="F15619">
        <v>11.8498911447653</v>
      </c>
      <c r="G15619">
        <v>7.3261173724287199</v>
      </c>
      <c r="H15619">
        <v>144.766125085721</v>
      </c>
      <c r="I15619">
        <v>519.57831735388299</v>
      </c>
    </row>
    <row r="15620" spans="1:9" x14ac:dyDescent="0.25">
      <c r="A15620" t="s">
        <v>103</v>
      </c>
      <c r="B15620">
        <v>2003</v>
      </c>
      <c r="C15620">
        <v>6</v>
      </c>
      <c r="D15620">
        <v>860.43769779170304</v>
      </c>
      <c r="E15620">
        <v>1533.0530787291</v>
      </c>
      <c r="F15620">
        <v>9.5865980715167591</v>
      </c>
      <c r="G15620">
        <v>5.6615199575661297</v>
      </c>
      <c r="H15620">
        <v>113.97581983832301</v>
      </c>
      <c r="I15620">
        <v>421.811730037193</v>
      </c>
    </row>
    <row r="15621" spans="1:9" x14ac:dyDescent="0.25">
      <c r="A15621" t="s">
        <v>103</v>
      </c>
      <c r="B15621">
        <v>2003</v>
      </c>
      <c r="C15621">
        <v>7</v>
      </c>
      <c r="D15621">
        <v>808.87880049502098</v>
      </c>
      <c r="E15621">
        <v>1426.82443310242</v>
      </c>
      <c r="F15621">
        <v>12.589140559738301</v>
      </c>
      <c r="G15621">
        <v>7.5842632487837598</v>
      </c>
      <c r="H15621">
        <v>3.5842432034736902</v>
      </c>
      <c r="I15621">
        <v>317.419838712645</v>
      </c>
    </row>
    <row r="15622" spans="1:9" x14ac:dyDescent="0.25">
      <c r="A15622" t="s">
        <v>103</v>
      </c>
      <c r="B15622">
        <v>2003</v>
      </c>
      <c r="C15622">
        <v>8</v>
      </c>
      <c r="D15622">
        <v>659.77218376852102</v>
      </c>
      <c r="E15622">
        <v>1406.8987786171699</v>
      </c>
      <c r="F15622">
        <v>14.633284013416199</v>
      </c>
      <c r="G15622">
        <v>8.7995676841826498</v>
      </c>
      <c r="H15622">
        <v>98.497008665044902</v>
      </c>
      <c r="I15622">
        <v>252.765743797722</v>
      </c>
    </row>
    <row r="15623" spans="1:9" x14ac:dyDescent="0.25">
      <c r="A15623" t="s">
        <v>103</v>
      </c>
      <c r="B15623">
        <v>2003</v>
      </c>
      <c r="C15623">
        <v>9</v>
      </c>
      <c r="D15623">
        <v>452.84650434838602</v>
      </c>
      <c r="E15623">
        <v>1469.0131584841199</v>
      </c>
      <c r="F15623">
        <v>16.826009997677801</v>
      </c>
      <c r="G15623">
        <v>10.1018628635015</v>
      </c>
      <c r="H15623">
        <v>79.463334324535097</v>
      </c>
      <c r="I15623">
        <v>214.99303916799099</v>
      </c>
    </row>
    <row r="15624" spans="1:9" x14ac:dyDescent="0.25">
      <c r="A15624" t="s">
        <v>103</v>
      </c>
      <c r="B15624">
        <v>2003</v>
      </c>
      <c r="C15624">
        <v>10</v>
      </c>
      <c r="D15624">
        <v>394.35199449577601</v>
      </c>
      <c r="E15624">
        <v>1592.78826147736</v>
      </c>
      <c r="F15624">
        <v>67.316763512295495</v>
      </c>
      <c r="G15624">
        <v>40.806864989124897</v>
      </c>
      <c r="H15624">
        <v>429.32511550581899</v>
      </c>
      <c r="I15624">
        <v>236.46466711427701</v>
      </c>
    </row>
    <row r="15625" spans="1:9" x14ac:dyDescent="0.25">
      <c r="A15625" t="s">
        <v>103</v>
      </c>
      <c r="B15625">
        <v>2003</v>
      </c>
      <c r="C15625">
        <v>11</v>
      </c>
      <c r="D15625">
        <v>353.29205671240601</v>
      </c>
      <c r="E15625">
        <v>1838.44812146194</v>
      </c>
      <c r="F15625">
        <v>24.821953768646701</v>
      </c>
      <c r="G15625">
        <v>14.1954503750529</v>
      </c>
      <c r="H15625">
        <v>189.20939740292499</v>
      </c>
      <c r="I15625">
        <v>289.53488053812498</v>
      </c>
    </row>
    <row r="15626" spans="1:9" x14ac:dyDescent="0.25">
      <c r="A15626" t="s">
        <v>103</v>
      </c>
      <c r="B15626">
        <v>2003</v>
      </c>
      <c r="C15626">
        <v>12</v>
      </c>
      <c r="D15626">
        <v>372.173931898815</v>
      </c>
      <c r="E15626">
        <v>1923.6772011257899</v>
      </c>
      <c r="F15626">
        <v>181.66691963426399</v>
      </c>
      <c r="G15626">
        <v>106.70613200942201</v>
      </c>
      <c r="H15626">
        <v>536.66507957591102</v>
      </c>
      <c r="I15626">
        <v>325.73536933499798</v>
      </c>
    </row>
    <row r="15627" spans="1:9" x14ac:dyDescent="0.25">
      <c r="A15627" t="s">
        <v>103</v>
      </c>
      <c r="B15627">
        <v>2004</v>
      </c>
      <c r="C15627">
        <v>1</v>
      </c>
      <c r="D15627">
        <v>412.23374239052799</v>
      </c>
      <c r="E15627">
        <v>1986.6460102984599</v>
      </c>
      <c r="F15627">
        <v>301.25411814291198</v>
      </c>
      <c r="G15627">
        <v>175.60496120953999</v>
      </c>
      <c r="H15627">
        <v>710.72468261731603</v>
      </c>
      <c r="I15627">
        <v>369.21334969686001</v>
      </c>
    </row>
    <row r="15628" spans="1:9" x14ac:dyDescent="0.25">
      <c r="A15628" t="s">
        <v>103</v>
      </c>
      <c r="B15628">
        <v>2004</v>
      </c>
      <c r="C15628">
        <v>2</v>
      </c>
      <c r="D15628">
        <v>536.00925067292599</v>
      </c>
      <c r="E15628">
        <v>1925.7925920837399</v>
      </c>
      <c r="F15628">
        <v>15.0786244376349</v>
      </c>
      <c r="G15628">
        <v>9.1338014260447498</v>
      </c>
      <c r="H15628">
        <v>144.52610401751301</v>
      </c>
      <c r="I15628">
        <v>441.31217730648001</v>
      </c>
    </row>
    <row r="15629" spans="1:9" x14ac:dyDescent="0.25">
      <c r="A15629" t="s">
        <v>103</v>
      </c>
      <c r="B15629">
        <v>2004</v>
      </c>
      <c r="C15629">
        <v>3</v>
      </c>
      <c r="D15629">
        <v>620.26925321102703</v>
      </c>
      <c r="E15629">
        <v>1910.78520271301</v>
      </c>
      <c r="F15629">
        <v>50.797453514004303</v>
      </c>
      <c r="G15629">
        <v>30.768409635038299</v>
      </c>
      <c r="H15629">
        <v>318.91948682437402</v>
      </c>
      <c r="I15629">
        <v>488.19102246684099</v>
      </c>
    </row>
    <row r="15630" spans="1:9" x14ac:dyDescent="0.25">
      <c r="A15630" t="s">
        <v>103</v>
      </c>
      <c r="B15630">
        <v>2004</v>
      </c>
      <c r="C15630">
        <v>4</v>
      </c>
      <c r="D15630">
        <v>668.74271978018601</v>
      </c>
      <c r="E15630">
        <v>1841.70130460678</v>
      </c>
      <c r="F15630">
        <v>17.527483273506199</v>
      </c>
      <c r="G15630">
        <v>10.650876375557701</v>
      </c>
      <c r="H15630">
        <v>238.792378227048</v>
      </c>
      <c r="I15630">
        <v>487.738013143535</v>
      </c>
    </row>
    <row r="15631" spans="1:9" x14ac:dyDescent="0.25">
      <c r="A15631" t="s">
        <v>103</v>
      </c>
      <c r="B15631">
        <v>2004</v>
      </c>
      <c r="C15631">
        <v>5</v>
      </c>
      <c r="D15631">
        <v>769.46738220223301</v>
      </c>
      <c r="E15631">
        <v>1727.42946038986</v>
      </c>
      <c r="F15631">
        <v>12.559069343353499</v>
      </c>
      <c r="G15631">
        <v>7.56269394456484</v>
      </c>
      <c r="H15631">
        <v>114.63782531687499</v>
      </c>
      <c r="I15631">
        <v>493.83519767832303</v>
      </c>
    </row>
    <row r="15632" spans="1:9" x14ac:dyDescent="0.25">
      <c r="A15632" t="s">
        <v>103</v>
      </c>
      <c r="B15632">
        <v>2004</v>
      </c>
      <c r="C15632">
        <v>6</v>
      </c>
      <c r="D15632">
        <v>800.77194662981105</v>
      </c>
      <c r="E15632">
        <v>1581.7647077746601</v>
      </c>
      <c r="F15632">
        <v>12.21637435637</v>
      </c>
      <c r="G15632">
        <v>7.4013320673844998</v>
      </c>
      <c r="H15632">
        <v>87.969769327765704</v>
      </c>
      <c r="I15632">
        <v>417.14199876071899</v>
      </c>
    </row>
    <row r="15633" spans="1:9" x14ac:dyDescent="0.25">
      <c r="A15633" t="s">
        <v>103</v>
      </c>
      <c r="B15633">
        <v>2004</v>
      </c>
      <c r="C15633">
        <v>7</v>
      </c>
      <c r="D15633">
        <v>755.31452453990596</v>
      </c>
      <c r="E15633">
        <v>1456.4601168684401</v>
      </c>
      <c r="F15633">
        <v>12.674212562090201</v>
      </c>
      <c r="G15633">
        <v>7.6247674166662396</v>
      </c>
      <c r="H15633">
        <v>59.050602159161002</v>
      </c>
      <c r="I15633">
        <v>313.553896320219</v>
      </c>
    </row>
    <row r="15634" spans="1:9" x14ac:dyDescent="0.25">
      <c r="A15634" t="s">
        <v>103</v>
      </c>
      <c r="B15634">
        <v>2004</v>
      </c>
      <c r="C15634">
        <v>8</v>
      </c>
      <c r="D15634">
        <v>631.11078319090302</v>
      </c>
      <c r="E15634">
        <v>1427.1700572872201</v>
      </c>
      <c r="F15634">
        <v>14.972066921161399</v>
      </c>
      <c r="G15634">
        <v>9.0025562508324395</v>
      </c>
      <c r="H15634">
        <v>4.5315965485340302</v>
      </c>
      <c r="I15634">
        <v>255.62407874212701</v>
      </c>
    </row>
    <row r="15635" spans="1:9" x14ac:dyDescent="0.25">
      <c r="A15635" t="s">
        <v>103</v>
      </c>
      <c r="B15635">
        <v>2004</v>
      </c>
      <c r="C15635">
        <v>9</v>
      </c>
      <c r="D15635">
        <v>450.11645486041499</v>
      </c>
      <c r="E15635">
        <v>1445.91501151276</v>
      </c>
      <c r="F15635">
        <v>22.0382121231425</v>
      </c>
      <c r="G15635">
        <v>13.6527580505497</v>
      </c>
      <c r="H15635">
        <v>189.93450906535401</v>
      </c>
      <c r="I15635">
        <v>198.33787673627899</v>
      </c>
    </row>
    <row r="15636" spans="1:9" x14ac:dyDescent="0.25">
      <c r="A15636" t="s">
        <v>103</v>
      </c>
      <c r="B15636">
        <v>2004</v>
      </c>
      <c r="C15636">
        <v>10</v>
      </c>
      <c r="D15636">
        <v>429.94898905045</v>
      </c>
      <c r="E15636">
        <v>1641.85811991074</v>
      </c>
      <c r="F15636">
        <v>31.099290086221099</v>
      </c>
      <c r="G15636">
        <v>18.457561767944199</v>
      </c>
      <c r="H15636">
        <v>236.132751516681</v>
      </c>
      <c r="I15636">
        <v>279.07985096413603</v>
      </c>
    </row>
    <row r="15637" spans="1:9" x14ac:dyDescent="0.25">
      <c r="A15637" t="s">
        <v>103</v>
      </c>
      <c r="B15637">
        <v>2004</v>
      </c>
      <c r="C15637">
        <v>11</v>
      </c>
      <c r="D15637">
        <v>352.23178833788802</v>
      </c>
      <c r="E15637">
        <v>1842.5570519457999</v>
      </c>
      <c r="F15637">
        <v>65.7217817335832</v>
      </c>
      <c r="G15637">
        <v>38.148341544469098</v>
      </c>
      <c r="H15637">
        <v>419.23017343671302</v>
      </c>
      <c r="I15637">
        <v>289.181900201421</v>
      </c>
    </row>
    <row r="15638" spans="1:9" x14ac:dyDescent="0.25">
      <c r="A15638" t="s">
        <v>103</v>
      </c>
      <c r="B15638">
        <v>2004</v>
      </c>
      <c r="C15638">
        <v>12</v>
      </c>
      <c r="D15638">
        <v>372.658403533137</v>
      </c>
      <c r="E15638">
        <v>1948.8430814488199</v>
      </c>
      <c r="F15638">
        <v>345.70482215356901</v>
      </c>
      <c r="G15638">
        <v>201.15221152036801</v>
      </c>
      <c r="H15638">
        <v>795.98740462141495</v>
      </c>
      <c r="I15638">
        <v>336.64135133239301</v>
      </c>
    </row>
    <row r="15639" spans="1:9" x14ac:dyDescent="0.25">
      <c r="A15639" t="s">
        <v>103</v>
      </c>
      <c r="B15639">
        <v>2005</v>
      </c>
      <c r="C15639">
        <v>1</v>
      </c>
      <c r="D15639">
        <v>377.32039419905999</v>
      </c>
      <c r="E15639">
        <v>1934.1451855247501</v>
      </c>
      <c r="F15639">
        <v>78.932128740024595</v>
      </c>
      <c r="G15639">
        <v>47.463046774756499</v>
      </c>
      <c r="H15639">
        <v>128.55261416498499</v>
      </c>
      <c r="I15639">
        <v>332.97076849505902</v>
      </c>
    </row>
    <row r="15640" spans="1:9" x14ac:dyDescent="0.25">
      <c r="A15640" t="s">
        <v>103</v>
      </c>
      <c r="B15640">
        <v>2005</v>
      </c>
      <c r="C15640">
        <v>2</v>
      </c>
      <c r="D15640">
        <v>360.51065261112001</v>
      </c>
      <c r="E15640">
        <v>1837.17145552536</v>
      </c>
      <c r="F15640">
        <v>71.605490526692904</v>
      </c>
      <c r="G15640">
        <v>43.1045407982214</v>
      </c>
      <c r="H15640">
        <v>116.730768223979</v>
      </c>
      <c r="I15640">
        <v>283.59297720381301</v>
      </c>
    </row>
    <row r="15641" spans="1:9" x14ac:dyDescent="0.25">
      <c r="A15641" t="s">
        <v>103</v>
      </c>
      <c r="B15641">
        <v>2005</v>
      </c>
      <c r="C15641">
        <v>3</v>
      </c>
      <c r="D15641">
        <v>508.01682321656801</v>
      </c>
      <c r="E15641">
        <v>1799.09563849182</v>
      </c>
      <c r="F15641">
        <v>42.067254096694903</v>
      </c>
      <c r="G15641">
        <v>25.427794888043099</v>
      </c>
      <c r="H15641">
        <v>96.6497886967081</v>
      </c>
      <c r="I15641">
        <v>372.97444113667302</v>
      </c>
    </row>
    <row r="15642" spans="1:9" x14ac:dyDescent="0.25">
      <c r="A15642" t="s">
        <v>103</v>
      </c>
      <c r="B15642">
        <v>2005</v>
      </c>
      <c r="C15642">
        <v>4</v>
      </c>
      <c r="D15642">
        <v>531.17127532566599</v>
      </c>
      <c r="E15642">
        <v>1682.1548880246</v>
      </c>
      <c r="F15642">
        <v>16.864896394494199</v>
      </c>
      <c r="G15642">
        <v>10.3499092883005</v>
      </c>
      <c r="H15642">
        <v>25.4256708400893</v>
      </c>
      <c r="I15642">
        <v>340.62576118939899</v>
      </c>
    </row>
    <row r="15643" spans="1:9" x14ac:dyDescent="0.25">
      <c r="A15643" t="s">
        <v>103</v>
      </c>
      <c r="B15643">
        <v>2005</v>
      </c>
      <c r="C15643">
        <v>5</v>
      </c>
      <c r="D15643">
        <v>614.98164804631301</v>
      </c>
      <c r="E15643">
        <v>1554.3277617436199</v>
      </c>
      <c r="F15643">
        <v>16.312890793224</v>
      </c>
      <c r="G15643">
        <v>10.063174009353499</v>
      </c>
      <c r="H15643">
        <v>35.760158738806297</v>
      </c>
      <c r="I15643">
        <v>324.399856946726</v>
      </c>
    </row>
    <row r="15644" spans="1:9" x14ac:dyDescent="0.25">
      <c r="A15644" t="s">
        <v>103</v>
      </c>
      <c r="B15644">
        <v>2005</v>
      </c>
      <c r="C15644">
        <v>6</v>
      </c>
      <c r="D15644">
        <v>582.54714372211401</v>
      </c>
      <c r="E15644">
        <v>1506.42947330589</v>
      </c>
      <c r="F15644">
        <v>16.599703973304599</v>
      </c>
      <c r="G15644">
        <v>10.194098391114</v>
      </c>
      <c r="H15644">
        <v>17.229598997302698</v>
      </c>
      <c r="I15644">
        <v>271.29692269817298</v>
      </c>
    </row>
    <row r="15645" spans="1:9" x14ac:dyDescent="0.25">
      <c r="A15645" t="s">
        <v>103</v>
      </c>
      <c r="B15645">
        <v>2005</v>
      </c>
      <c r="C15645">
        <v>7</v>
      </c>
      <c r="D15645">
        <v>536.85489534799206</v>
      </c>
      <c r="E15645">
        <v>1459.18595544601</v>
      </c>
      <c r="F15645">
        <v>16.944423882327101</v>
      </c>
      <c r="G15645">
        <v>10.4087185723202</v>
      </c>
      <c r="H15645">
        <v>1.91383813083649</v>
      </c>
      <c r="I15645">
        <v>229.72424080404801</v>
      </c>
    </row>
    <row r="15646" spans="1:9" x14ac:dyDescent="0.25">
      <c r="A15646" t="s">
        <v>103</v>
      </c>
      <c r="B15646">
        <v>2005</v>
      </c>
      <c r="C15646">
        <v>8</v>
      </c>
      <c r="D15646">
        <v>428.98621416465801</v>
      </c>
      <c r="E15646">
        <v>1450.4615137000301</v>
      </c>
      <c r="F15646">
        <v>18.613897879645801</v>
      </c>
      <c r="G15646">
        <v>11.353048313589699</v>
      </c>
      <c r="H15646">
        <v>2.3795923523777698</v>
      </c>
      <c r="I15646">
        <v>186.50759717520501</v>
      </c>
    </row>
    <row r="15647" spans="1:9" x14ac:dyDescent="0.25">
      <c r="A15647" t="s">
        <v>103</v>
      </c>
      <c r="B15647">
        <v>2005</v>
      </c>
      <c r="C15647">
        <v>9</v>
      </c>
      <c r="D15647">
        <v>324.79333116333299</v>
      </c>
      <c r="E15647">
        <v>1480.74107372498</v>
      </c>
      <c r="F15647">
        <v>20.414006523124002</v>
      </c>
      <c r="G15647">
        <v>12.367878740600601</v>
      </c>
      <c r="H15647">
        <v>20.811177961642699</v>
      </c>
      <c r="I15647">
        <v>160.26266226023901</v>
      </c>
    </row>
    <row r="15648" spans="1:9" x14ac:dyDescent="0.25">
      <c r="A15648" t="s">
        <v>103</v>
      </c>
      <c r="B15648">
        <v>2005</v>
      </c>
      <c r="C15648">
        <v>10</v>
      </c>
      <c r="D15648">
        <v>283.57314360282601</v>
      </c>
      <c r="E15648">
        <v>1551.5579696478301</v>
      </c>
      <c r="F15648">
        <v>20.375449876984099</v>
      </c>
      <c r="G15648">
        <v>12.341726773338999</v>
      </c>
      <c r="H15648">
        <v>33.191723273670704</v>
      </c>
      <c r="I15648">
        <v>165.72980170619701</v>
      </c>
    </row>
    <row r="15649" spans="1:9" x14ac:dyDescent="0.25">
      <c r="A15649" t="s">
        <v>103</v>
      </c>
      <c r="B15649">
        <v>2005</v>
      </c>
      <c r="C15649">
        <v>11</v>
      </c>
      <c r="D15649">
        <v>254.60813698355301</v>
      </c>
      <c r="E15649">
        <v>1608.1209193460099</v>
      </c>
      <c r="F15649">
        <v>77.170350261353207</v>
      </c>
      <c r="G15649">
        <v>46.226809434849599</v>
      </c>
      <c r="H15649">
        <v>136.72217212992101</v>
      </c>
      <c r="I15649">
        <v>167.443827877052</v>
      </c>
    </row>
    <row r="15650" spans="1:9" x14ac:dyDescent="0.25">
      <c r="A15650" t="s">
        <v>103</v>
      </c>
      <c r="B15650">
        <v>2005</v>
      </c>
      <c r="C15650">
        <v>12</v>
      </c>
      <c r="D15650">
        <v>299.41479933033298</v>
      </c>
      <c r="E15650">
        <v>1638.3646338713099</v>
      </c>
      <c r="F15650">
        <v>60.723565464811998</v>
      </c>
      <c r="G15650">
        <v>36.5890439081561</v>
      </c>
      <c r="H15650">
        <v>91.289853478782106</v>
      </c>
      <c r="I15650">
        <v>205.02061939653899</v>
      </c>
    </row>
    <row r="15651" spans="1:9" x14ac:dyDescent="0.25">
      <c r="A15651" t="s">
        <v>103</v>
      </c>
      <c r="B15651">
        <v>2006</v>
      </c>
      <c r="C15651">
        <v>1</v>
      </c>
      <c r="D15651">
        <v>362.82747549489</v>
      </c>
      <c r="E15651">
        <v>1634.45066790909</v>
      </c>
      <c r="F15651">
        <v>50.728438711162802</v>
      </c>
      <c r="G15651">
        <v>30.612402302814001</v>
      </c>
      <c r="H15651">
        <v>68.655331851305903</v>
      </c>
      <c r="I15651">
        <v>238.17153732003001</v>
      </c>
    </row>
    <row r="15652" spans="1:9" x14ac:dyDescent="0.25">
      <c r="A15652" t="s">
        <v>103</v>
      </c>
      <c r="B15652">
        <v>2006</v>
      </c>
      <c r="C15652">
        <v>2</v>
      </c>
      <c r="D15652">
        <v>259.11110249920603</v>
      </c>
      <c r="E15652">
        <v>1628.2079476614399</v>
      </c>
      <c r="F15652">
        <v>46.413910994947003</v>
      </c>
      <c r="G15652">
        <v>28.0541405268327</v>
      </c>
      <c r="H15652">
        <v>86.842556867314599</v>
      </c>
      <c r="I15652">
        <v>167.199558472924</v>
      </c>
    </row>
    <row r="15653" spans="1:9" x14ac:dyDescent="0.25">
      <c r="A15653" t="s">
        <v>103</v>
      </c>
      <c r="B15653">
        <v>2006</v>
      </c>
      <c r="C15653">
        <v>3</v>
      </c>
      <c r="D15653">
        <v>319.37225082464698</v>
      </c>
      <c r="E15653">
        <v>1663.2551195256799</v>
      </c>
      <c r="F15653">
        <v>57.340595236073703</v>
      </c>
      <c r="G15653">
        <v>34.557080831828998</v>
      </c>
      <c r="H15653">
        <v>66.948297944347303</v>
      </c>
      <c r="I15653">
        <v>191.00778620253601</v>
      </c>
    </row>
    <row r="15654" spans="1:9" x14ac:dyDescent="0.25">
      <c r="A15654" t="s">
        <v>103</v>
      </c>
      <c r="B15654">
        <v>2006</v>
      </c>
      <c r="C15654">
        <v>4</v>
      </c>
      <c r="D15654">
        <v>492.42339627282598</v>
      </c>
      <c r="E15654">
        <v>1635.7510657824701</v>
      </c>
      <c r="F15654">
        <v>18.211481656531099</v>
      </c>
      <c r="G15654">
        <v>11.122899636429199</v>
      </c>
      <c r="H15654">
        <v>119.59989368906299</v>
      </c>
      <c r="I15654">
        <v>289.26899691840202</v>
      </c>
    </row>
    <row r="15655" spans="1:9" x14ac:dyDescent="0.25">
      <c r="A15655" t="s">
        <v>103</v>
      </c>
      <c r="B15655">
        <v>2006</v>
      </c>
      <c r="C15655">
        <v>5</v>
      </c>
      <c r="D15655">
        <v>627.26239298975395</v>
      </c>
      <c r="E15655">
        <v>1691.55241264542</v>
      </c>
      <c r="F15655">
        <v>19.246485826746799</v>
      </c>
      <c r="G15655">
        <v>11.7779757154383</v>
      </c>
      <c r="H15655">
        <v>23.189870015689699</v>
      </c>
      <c r="I15655">
        <v>394.79714712163201</v>
      </c>
    </row>
    <row r="15656" spans="1:9" x14ac:dyDescent="0.25">
      <c r="A15656" t="s">
        <v>103</v>
      </c>
      <c r="B15656">
        <v>2006</v>
      </c>
      <c r="C15656">
        <v>6</v>
      </c>
      <c r="D15656">
        <v>603.17031407416698</v>
      </c>
      <c r="E15656">
        <v>1545.3894264263199</v>
      </c>
      <c r="F15656">
        <v>16.022025276454102</v>
      </c>
      <c r="G15656">
        <v>9.8790122929171407</v>
      </c>
      <c r="H15656">
        <v>2.98309533681154</v>
      </c>
      <c r="I15656">
        <v>304.29093953160299</v>
      </c>
    </row>
    <row r="15657" spans="1:9" x14ac:dyDescent="0.25">
      <c r="A15657" t="s">
        <v>103</v>
      </c>
      <c r="B15657">
        <v>2006</v>
      </c>
      <c r="C15657">
        <v>7</v>
      </c>
      <c r="D15657">
        <v>541.73280384990403</v>
      </c>
      <c r="E15657">
        <v>1504.78401456299</v>
      </c>
      <c r="F15657">
        <v>16.869812458789301</v>
      </c>
      <c r="G15657">
        <v>10.361937617141299</v>
      </c>
      <c r="H15657">
        <v>28.9921818557286</v>
      </c>
      <c r="I15657">
        <v>256.33003612695001</v>
      </c>
    </row>
    <row r="15658" spans="1:9" x14ac:dyDescent="0.25">
      <c r="A15658" t="s">
        <v>103</v>
      </c>
      <c r="B15658">
        <v>2006</v>
      </c>
      <c r="C15658">
        <v>8</v>
      </c>
      <c r="D15658">
        <v>436.95806036757898</v>
      </c>
      <c r="E15658">
        <v>1481.4739247684499</v>
      </c>
      <c r="F15658">
        <v>17.979696064751099</v>
      </c>
      <c r="G15658">
        <v>10.9875195587439</v>
      </c>
      <c r="H15658">
        <v>2.1707082157611799</v>
      </c>
      <c r="I15658">
        <v>202.92534343996999</v>
      </c>
    </row>
    <row r="15659" spans="1:9" x14ac:dyDescent="0.25">
      <c r="A15659" t="s">
        <v>103</v>
      </c>
      <c r="B15659">
        <v>2006</v>
      </c>
      <c r="C15659">
        <v>9</v>
      </c>
      <c r="D15659">
        <v>323.95876964261601</v>
      </c>
      <c r="E15659">
        <v>1543.3778615260301</v>
      </c>
      <c r="F15659">
        <v>26.729692043608999</v>
      </c>
      <c r="G15659">
        <v>16.069794808027599</v>
      </c>
      <c r="H15659">
        <v>83.757468901141294</v>
      </c>
      <c r="I15659">
        <v>174.46353750654501</v>
      </c>
    </row>
    <row r="15660" spans="1:9" x14ac:dyDescent="0.25">
      <c r="A15660" t="s">
        <v>103</v>
      </c>
      <c r="B15660">
        <v>2006</v>
      </c>
      <c r="C15660">
        <v>10</v>
      </c>
      <c r="D15660">
        <v>274.32913680490702</v>
      </c>
      <c r="E15660">
        <v>1762.1013489674399</v>
      </c>
      <c r="F15660">
        <v>77.078658553849706</v>
      </c>
      <c r="G15660">
        <v>45.945622841017197</v>
      </c>
      <c r="H15660">
        <v>225.57660283484</v>
      </c>
      <c r="I15660">
        <v>207.140909161971</v>
      </c>
    </row>
    <row r="15661" spans="1:9" x14ac:dyDescent="0.25">
      <c r="A15661" t="s">
        <v>103</v>
      </c>
      <c r="B15661">
        <v>2006</v>
      </c>
      <c r="C15661">
        <v>11</v>
      </c>
      <c r="D15661">
        <v>288.30461430747198</v>
      </c>
      <c r="E15661">
        <v>1898.64163489517</v>
      </c>
      <c r="F15661">
        <v>107.864697996476</v>
      </c>
      <c r="G15661">
        <v>63.294225601808698</v>
      </c>
      <c r="H15661">
        <v>127.90680876056901</v>
      </c>
      <c r="I15661">
        <v>252.64487688717099</v>
      </c>
    </row>
    <row r="15662" spans="1:9" x14ac:dyDescent="0.25">
      <c r="A15662" t="s">
        <v>103</v>
      </c>
      <c r="B15662">
        <v>2006</v>
      </c>
      <c r="C15662">
        <v>12</v>
      </c>
      <c r="D15662">
        <v>345.11176772526198</v>
      </c>
      <c r="E15662">
        <v>1892.61520705353</v>
      </c>
      <c r="F15662">
        <v>40.528001339372999</v>
      </c>
      <c r="G15662">
        <v>23.987284622130598</v>
      </c>
      <c r="H15662">
        <v>147.16738243177701</v>
      </c>
      <c r="I15662">
        <v>302.68317394422502</v>
      </c>
    </row>
    <row r="15663" spans="1:9" x14ac:dyDescent="0.25">
      <c r="A15663" t="s">
        <v>103</v>
      </c>
      <c r="B15663">
        <v>2007</v>
      </c>
      <c r="C15663">
        <v>1</v>
      </c>
      <c r="D15663">
        <v>420.093636525877</v>
      </c>
      <c r="E15663">
        <v>1827.2164855958599</v>
      </c>
      <c r="F15663">
        <v>25.062237384094601</v>
      </c>
      <c r="G15663">
        <v>15.234918347626699</v>
      </c>
      <c r="H15663">
        <v>23.286794948892599</v>
      </c>
      <c r="I15663">
        <v>338.63295044292897</v>
      </c>
    </row>
    <row r="15664" spans="1:9" x14ac:dyDescent="0.25">
      <c r="A15664" t="s">
        <v>103</v>
      </c>
      <c r="B15664">
        <v>2007</v>
      </c>
      <c r="C15664">
        <v>2</v>
      </c>
      <c r="D15664">
        <v>406.27841074085802</v>
      </c>
      <c r="E15664">
        <v>1806.82682230713</v>
      </c>
      <c r="F15664">
        <v>48.8530726746082</v>
      </c>
      <c r="G15664">
        <v>29.575787622118799</v>
      </c>
      <c r="H15664">
        <v>228.50249664361999</v>
      </c>
      <c r="I15664">
        <v>308.23226230512398</v>
      </c>
    </row>
    <row r="15665" spans="1:9" x14ac:dyDescent="0.25">
      <c r="A15665" t="s">
        <v>103</v>
      </c>
      <c r="B15665">
        <v>2007</v>
      </c>
      <c r="C15665">
        <v>3</v>
      </c>
      <c r="D15665">
        <v>531.97267127560701</v>
      </c>
      <c r="E15665">
        <v>1761.89078098816</v>
      </c>
      <c r="F15665">
        <v>28.051615384928599</v>
      </c>
      <c r="G15665">
        <v>17.095781652605801</v>
      </c>
      <c r="H15665">
        <v>48.179437485076797</v>
      </c>
      <c r="I15665">
        <v>377.379625805621</v>
      </c>
    </row>
    <row r="15666" spans="1:9" x14ac:dyDescent="0.25">
      <c r="A15666" t="s">
        <v>103</v>
      </c>
      <c r="B15666">
        <v>2007</v>
      </c>
      <c r="C15666">
        <v>4</v>
      </c>
      <c r="D15666">
        <v>547.68723667593804</v>
      </c>
      <c r="E15666">
        <v>1697.97337326813</v>
      </c>
      <c r="F15666">
        <v>24.732852662208099</v>
      </c>
      <c r="G15666">
        <v>15.1649327356218</v>
      </c>
      <c r="H15666">
        <v>89.165174125742297</v>
      </c>
      <c r="I15666">
        <v>359.51123326335198</v>
      </c>
    </row>
    <row r="15667" spans="1:9" x14ac:dyDescent="0.25">
      <c r="A15667" t="s">
        <v>103</v>
      </c>
      <c r="B15667">
        <v>2007</v>
      </c>
      <c r="C15667">
        <v>5</v>
      </c>
      <c r="D15667">
        <v>422.20709304928602</v>
      </c>
      <c r="E15667">
        <v>1689.2267145419301</v>
      </c>
      <c r="F15667">
        <v>442.67425654484401</v>
      </c>
      <c r="G15667">
        <v>253.30069735903001</v>
      </c>
      <c r="H15667">
        <v>488.20373278622998</v>
      </c>
      <c r="I15667">
        <v>271.01454210689798</v>
      </c>
    </row>
    <row r="15668" spans="1:9" x14ac:dyDescent="0.25">
      <c r="A15668" t="s">
        <v>103</v>
      </c>
      <c r="B15668">
        <v>2007</v>
      </c>
      <c r="C15668">
        <v>6</v>
      </c>
      <c r="D15668">
        <v>574.35788082999795</v>
      </c>
      <c r="E15668">
        <v>1623.08918162994</v>
      </c>
      <c r="F15668">
        <v>16.121682733784301</v>
      </c>
      <c r="G15668">
        <v>9.9313429777238191</v>
      </c>
      <c r="H15668">
        <v>106.66790300916701</v>
      </c>
      <c r="I15668">
        <v>338.37024945857303</v>
      </c>
    </row>
    <row r="15669" spans="1:9" x14ac:dyDescent="0.25">
      <c r="A15669" t="s">
        <v>103</v>
      </c>
      <c r="B15669">
        <v>2007</v>
      </c>
      <c r="C15669">
        <v>7</v>
      </c>
      <c r="D15669">
        <v>551.44990103433304</v>
      </c>
      <c r="E15669">
        <v>1532.31128793526</v>
      </c>
      <c r="F15669">
        <v>17.291265157921298</v>
      </c>
      <c r="G15669">
        <v>10.6163323704488</v>
      </c>
      <c r="H15669">
        <v>1.3007746426570399</v>
      </c>
      <c r="I15669">
        <v>281.06706661992598</v>
      </c>
    </row>
    <row r="15670" spans="1:9" x14ac:dyDescent="0.25">
      <c r="A15670" t="s">
        <v>103</v>
      </c>
      <c r="B15670">
        <v>2007</v>
      </c>
      <c r="C15670">
        <v>8</v>
      </c>
      <c r="D15670">
        <v>377.46045226589303</v>
      </c>
      <c r="E15670">
        <v>1500.82167874893</v>
      </c>
      <c r="F15670">
        <v>19.1754566855729</v>
      </c>
      <c r="G15670">
        <v>11.687289526881299</v>
      </c>
      <c r="H15670">
        <v>2.5270841817379002</v>
      </c>
      <c r="I15670">
        <v>186.64069892518299</v>
      </c>
    </row>
    <row r="15671" spans="1:9" x14ac:dyDescent="0.25">
      <c r="A15671" t="s">
        <v>103</v>
      </c>
      <c r="B15671">
        <v>2007</v>
      </c>
      <c r="C15671">
        <v>9</v>
      </c>
      <c r="D15671">
        <v>295.321495495916</v>
      </c>
      <c r="E15671">
        <v>1534.5908749375899</v>
      </c>
      <c r="F15671">
        <v>20.298293670110699</v>
      </c>
      <c r="G15671">
        <v>12.301852595303201</v>
      </c>
      <c r="H15671">
        <v>22.5865651513529</v>
      </c>
      <c r="I15671">
        <v>160.24072548515599</v>
      </c>
    </row>
    <row r="15672" spans="1:9" x14ac:dyDescent="0.25">
      <c r="A15672" t="s">
        <v>103</v>
      </c>
      <c r="B15672">
        <v>2007</v>
      </c>
      <c r="C15672">
        <v>10</v>
      </c>
      <c r="D15672">
        <v>274.30509758848899</v>
      </c>
      <c r="E15672">
        <v>1617.6231676252701</v>
      </c>
      <c r="F15672">
        <v>28.744947680161001</v>
      </c>
      <c r="G15672">
        <v>17.160811771881299</v>
      </c>
      <c r="H15672">
        <v>95.6053640542316</v>
      </c>
      <c r="I15672">
        <v>176.63359419803601</v>
      </c>
    </row>
    <row r="15673" spans="1:9" x14ac:dyDescent="0.25">
      <c r="A15673" t="s">
        <v>103</v>
      </c>
      <c r="B15673">
        <v>2007</v>
      </c>
      <c r="C15673">
        <v>11</v>
      </c>
      <c r="D15673">
        <v>184.47436462202199</v>
      </c>
      <c r="E15673">
        <v>1718.0678579447899</v>
      </c>
      <c r="F15673">
        <v>68.911315228993899</v>
      </c>
      <c r="G15673">
        <v>41.509233391456902</v>
      </c>
      <c r="H15673">
        <v>95.932391385987998</v>
      </c>
      <c r="I15673">
        <v>135.733959499972</v>
      </c>
    </row>
    <row r="15674" spans="1:9" x14ac:dyDescent="0.25">
      <c r="A15674" t="s">
        <v>103</v>
      </c>
      <c r="B15674">
        <v>2007</v>
      </c>
      <c r="C15674">
        <v>12</v>
      </c>
      <c r="D15674">
        <v>219.28217537530799</v>
      </c>
      <c r="E15674">
        <v>1775.0368476413</v>
      </c>
      <c r="F15674">
        <v>57.665820272235003</v>
      </c>
      <c r="G15674">
        <v>34.687196717692103</v>
      </c>
      <c r="H15674">
        <v>84.137182309440405</v>
      </c>
      <c r="I15674">
        <v>160.33599756645901</v>
      </c>
    </row>
    <row r="15675" spans="1:9" x14ac:dyDescent="0.25">
      <c r="A15675" t="s">
        <v>103</v>
      </c>
      <c r="B15675">
        <v>2008</v>
      </c>
      <c r="C15675">
        <v>1</v>
      </c>
      <c r="D15675">
        <v>265.84601781214798</v>
      </c>
      <c r="E15675">
        <v>1855.9485073881499</v>
      </c>
      <c r="F15675">
        <v>118.472167534677</v>
      </c>
      <c r="G15675">
        <v>67.673586281659894</v>
      </c>
      <c r="H15675">
        <v>162.90548583179901</v>
      </c>
      <c r="I15675">
        <v>201.24590811065201</v>
      </c>
    </row>
    <row r="15676" spans="1:9" x14ac:dyDescent="0.25">
      <c r="A15676" t="s">
        <v>103</v>
      </c>
      <c r="B15676">
        <v>2008</v>
      </c>
      <c r="C15676">
        <v>2</v>
      </c>
      <c r="D15676">
        <v>288.84608002341702</v>
      </c>
      <c r="E15676">
        <v>1919.1306719087199</v>
      </c>
      <c r="F15676">
        <v>124.641084004381</v>
      </c>
      <c r="G15676">
        <v>72.984075169977601</v>
      </c>
      <c r="H15676">
        <v>127.88673665689601</v>
      </c>
      <c r="I15676">
        <v>232.31208133272901</v>
      </c>
    </row>
    <row r="15677" spans="1:9" x14ac:dyDescent="0.25">
      <c r="A15677" t="s">
        <v>103</v>
      </c>
      <c r="B15677">
        <v>2008</v>
      </c>
      <c r="C15677">
        <v>3</v>
      </c>
      <c r="D15677">
        <v>488.25679355580502</v>
      </c>
      <c r="E15677">
        <v>1881.90958468078</v>
      </c>
      <c r="F15677">
        <v>39.524321206971997</v>
      </c>
      <c r="G15677">
        <v>23.314799837241601</v>
      </c>
      <c r="H15677">
        <v>153.79126823170299</v>
      </c>
      <c r="I15677">
        <v>383.99544844514099</v>
      </c>
    </row>
    <row r="15678" spans="1:9" x14ac:dyDescent="0.25">
      <c r="A15678" t="s">
        <v>103</v>
      </c>
      <c r="B15678">
        <v>2008</v>
      </c>
      <c r="C15678">
        <v>4</v>
      </c>
      <c r="D15678">
        <v>533.14405116785395</v>
      </c>
      <c r="E15678">
        <v>1856.55896213959</v>
      </c>
      <c r="F15678">
        <v>140.978819488803</v>
      </c>
      <c r="G15678">
        <v>83.675200049571103</v>
      </c>
      <c r="H15678">
        <v>231.58504887075699</v>
      </c>
      <c r="I15678">
        <v>406.17504345923902</v>
      </c>
    </row>
    <row r="15679" spans="1:9" x14ac:dyDescent="0.25">
      <c r="A15679" t="s">
        <v>103</v>
      </c>
      <c r="B15679">
        <v>2008</v>
      </c>
      <c r="C15679">
        <v>5</v>
      </c>
      <c r="D15679">
        <v>620.00104444245801</v>
      </c>
      <c r="E15679">
        <v>1766.1327361308299</v>
      </c>
      <c r="F15679">
        <v>16.848657436850701</v>
      </c>
      <c r="G15679">
        <v>10.3809956314003</v>
      </c>
      <c r="H15679">
        <v>58.772583583174303</v>
      </c>
      <c r="I15679">
        <v>426.24257451262503</v>
      </c>
    </row>
    <row r="15680" spans="1:9" x14ac:dyDescent="0.25">
      <c r="A15680" t="s">
        <v>103</v>
      </c>
      <c r="B15680">
        <v>2008</v>
      </c>
      <c r="C15680">
        <v>6</v>
      </c>
      <c r="D15680">
        <v>613.33938913125098</v>
      </c>
      <c r="E15680">
        <v>1618.9484108105501</v>
      </c>
      <c r="F15680">
        <v>15.935015040510899</v>
      </c>
      <c r="G15680">
        <v>9.8311407923449305</v>
      </c>
      <c r="H15680">
        <v>8.8942557092350807</v>
      </c>
      <c r="I15680">
        <v>344.99034221234598</v>
      </c>
    </row>
    <row r="15681" spans="1:9" x14ac:dyDescent="0.25">
      <c r="A15681" t="s">
        <v>103</v>
      </c>
      <c r="B15681">
        <v>2008</v>
      </c>
      <c r="C15681">
        <v>7</v>
      </c>
      <c r="D15681">
        <v>520.18164634064897</v>
      </c>
      <c r="E15681">
        <v>1514.82552921211</v>
      </c>
      <c r="F15681">
        <v>17.328934734554299</v>
      </c>
      <c r="G15681">
        <v>10.626685239627999</v>
      </c>
      <c r="H15681">
        <v>2.1438918510431</v>
      </c>
      <c r="I15681">
        <v>249.48449657256401</v>
      </c>
    </row>
    <row r="15682" spans="1:9" x14ac:dyDescent="0.25">
      <c r="A15682" t="s">
        <v>103</v>
      </c>
      <c r="B15682">
        <v>2008</v>
      </c>
      <c r="C15682">
        <v>8</v>
      </c>
      <c r="D15682">
        <v>452.79737771588998</v>
      </c>
      <c r="E15682">
        <v>1493.41965729004</v>
      </c>
      <c r="F15682">
        <v>18.549484913523798</v>
      </c>
      <c r="G15682">
        <v>11.325217197093799</v>
      </c>
      <c r="H15682">
        <v>2.93778494092822</v>
      </c>
      <c r="I15682">
        <v>210.37886072316601</v>
      </c>
    </row>
    <row r="15683" spans="1:9" x14ac:dyDescent="0.25">
      <c r="A15683" t="s">
        <v>103</v>
      </c>
      <c r="B15683">
        <v>2008</v>
      </c>
      <c r="C15683">
        <v>9</v>
      </c>
      <c r="D15683">
        <v>299.115390514041</v>
      </c>
      <c r="E15683">
        <v>1556.8374986726401</v>
      </c>
      <c r="F15683">
        <v>32.161734110692102</v>
      </c>
      <c r="G15683">
        <v>19.2581422430464</v>
      </c>
      <c r="H15683">
        <v>158.63980009957999</v>
      </c>
      <c r="I15683">
        <v>162.46841362609399</v>
      </c>
    </row>
    <row r="15684" spans="1:9" x14ac:dyDescent="0.25">
      <c r="A15684" t="s">
        <v>103</v>
      </c>
      <c r="B15684">
        <v>2008</v>
      </c>
      <c r="C15684">
        <v>10</v>
      </c>
      <c r="D15684">
        <v>289.89095867884902</v>
      </c>
      <c r="E15684">
        <v>1815.70422743378</v>
      </c>
      <c r="F15684">
        <v>30.5104826929057</v>
      </c>
      <c r="G15684">
        <v>18.413800876723101</v>
      </c>
      <c r="H15684">
        <v>64.026106045233007</v>
      </c>
      <c r="I15684">
        <v>230.91820636461</v>
      </c>
    </row>
    <row r="15685" spans="1:9" x14ac:dyDescent="0.25">
      <c r="A15685" t="s">
        <v>103</v>
      </c>
      <c r="B15685">
        <v>2008</v>
      </c>
      <c r="C15685">
        <v>11</v>
      </c>
      <c r="D15685">
        <v>269.67585780832798</v>
      </c>
      <c r="E15685">
        <v>1853.3853262617499</v>
      </c>
      <c r="F15685">
        <v>295.93561904405601</v>
      </c>
      <c r="G15685">
        <v>170.40053937758699</v>
      </c>
      <c r="H15685">
        <v>407.19957986032199</v>
      </c>
      <c r="I15685">
        <v>229.09631643938499</v>
      </c>
    </row>
    <row r="15686" spans="1:9" x14ac:dyDescent="0.25">
      <c r="A15686" t="s">
        <v>103</v>
      </c>
      <c r="B15686">
        <v>2008</v>
      </c>
      <c r="C15686">
        <v>12</v>
      </c>
      <c r="D15686">
        <v>200.69633887346299</v>
      </c>
      <c r="E15686">
        <v>1940.10585564285</v>
      </c>
      <c r="F15686">
        <v>254.47164471441701</v>
      </c>
      <c r="G15686">
        <v>146.67188888279301</v>
      </c>
      <c r="H15686">
        <v>311.78295097571203</v>
      </c>
      <c r="I15686">
        <v>188.37823561417801</v>
      </c>
    </row>
    <row r="15687" spans="1:9" x14ac:dyDescent="0.25">
      <c r="A15687" t="s">
        <v>103</v>
      </c>
      <c r="B15687">
        <v>2009</v>
      </c>
      <c r="C15687">
        <v>1</v>
      </c>
      <c r="D15687">
        <v>254.71681062273001</v>
      </c>
      <c r="E15687">
        <v>1968.00244826126</v>
      </c>
      <c r="F15687">
        <v>475.06913180542603</v>
      </c>
      <c r="G15687">
        <v>273.01107995468499</v>
      </c>
      <c r="H15687">
        <v>552.29264120041205</v>
      </c>
      <c r="I15687">
        <v>230.723236446149</v>
      </c>
    </row>
    <row r="15688" spans="1:9" x14ac:dyDescent="0.25">
      <c r="A15688" t="s">
        <v>103</v>
      </c>
      <c r="B15688">
        <v>2009</v>
      </c>
      <c r="C15688">
        <v>2</v>
      </c>
      <c r="D15688">
        <v>259.74860282783902</v>
      </c>
      <c r="E15688">
        <v>1988.6350229611201</v>
      </c>
      <c r="F15688">
        <v>141.74183844727199</v>
      </c>
      <c r="G15688">
        <v>81.752356910604604</v>
      </c>
      <c r="H15688">
        <v>165.19316161271499</v>
      </c>
      <c r="I15688">
        <v>228.20611290593899</v>
      </c>
    </row>
    <row r="15689" spans="1:9" x14ac:dyDescent="0.25">
      <c r="A15689" t="s">
        <v>103</v>
      </c>
      <c r="B15689">
        <v>2009</v>
      </c>
      <c r="C15689">
        <v>3</v>
      </c>
      <c r="D15689">
        <v>475.29357142109802</v>
      </c>
      <c r="E15689">
        <v>1975.37686006836</v>
      </c>
      <c r="F15689">
        <v>144.30590350748599</v>
      </c>
      <c r="G15689">
        <v>84.232093915743704</v>
      </c>
      <c r="H15689">
        <v>248.18345003413901</v>
      </c>
      <c r="I15689">
        <v>406.84453046358101</v>
      </c>
    </row>
    <row r="15690" spans="1:9" x14ac:dyDescent="0.25">
      <c r="A15690" t="s">
        <v>103</v>
      </c>
      <c r="B15690">
        <v>2009</v>
      </c>
      <c r="C15690">
        <v>4</v>
      </c>
      <c r="D15690">
        <v>486.81994860368098</v>
      </c>
      <c r="E15690">
        <v>1909.0195593568401</v>
      </c>
      <c r="F15690">
        <v>40.221842148746902</v>
      </c>
      <c r="G15690">
        <v>23.9142563059007</v>
      </c>
      <c r="H15690">
        <v>98.253060763278597</v>
      </c>
      <c r="I15690">
        <v>388.20544653892802</v>
      </c>
    </row>
    <row r="15691" spans="1:9" x14ac:dyDescent="0.25">
      <c r="A15691" t="s">
        <v>103</v>
      </c>
      <c r="B15691">
        <v>2009</v>
      </c>
      <c r="C15691">
        <v>5</v>
      </c>
      <c r="D15691">
        <v>585.41173683241198</v>
      </c>
      <c r="E15691">
        <v>1797.14619255203</v>
      </c>
      <c r="F15691">
        <v>17.0778034221524</v>
      </c>
      <c r="G15691">
        <v>10.511651713801699</v>
      </c>
      <c r="H15691">
        <v>27.930826403856301</v>
      </c>
      <c r="I15691">
        <v>410.91687088232499</v>
      </c>
    </row>
    <row r="15692" spans="1:9" x14ac:dyDescent="0.25">
      <c r="A15692" t="s">
        <v>103</v>
      </c>
      <c r="B15692">
        <v>2009</v>
      </c>
      <c r="C15692">
        <v>6</v>
      </c>
      <c r="D15692">
        <v>566.663052734708</v>
      </c>
      <c r="E15692">
        <v>1624.05821575607</v>
      </c>
      <c r="F15692">
        <v>16.4003513216072</v>
      </c>
      <c r="G15692">
        <v>10.0948468503019</v>
      </c>
      <c r="H15692">
        <v>2.2250462833559501</v>
      </c>
      <c r="I15692">
        <v>317.89602149756502</v>
      </c>
    </row>
    <row r="15693" spans="1:9" x14ac:dyDescent="0.25">
      <c r="A15693" t="s">
        <v>103</v>
      </c>
      <c r="B15693">
        <v>2009</v>
      </c>
      <c r="C15693">
        <v>7</v>
      </c>
      <c r="D15693">
        <v>401.94269285706901</v>
      </c>
      <c r="E15693">
        <v>1578.1945587764001</v>
      </c>
      <c r="F15693">
        <v>19.457123726128302</v>
      </c>
      <c r="G15693">
        <v>11.8830410347136</v>
      </c>
      <c r="H15693">
        <v>2.6809246980822099</v>
      </c>
      <c r="I15693">
        <v>186.65365204079899</v>
      </c>
    </row>
    <row r="15694" spans="1:9" x14ac:dyDescent="0.25">
      <c r="A15694" t="s">
        <v>103</v>
      </c>
      <c r="B15694">
        <v>2009</v>
      </c>
      <c r="C15694">
        <v>8</v>
      </c>
      <c r="D15694">
        <v>452.18654917449402</v>
      </c>
      <c r="E15694">
        <v>1571.48134191757</v>
      </c>
      <c r="F15694">
        <v>18.643272640033398</v>
      </c>
      <c r="G15694">
        <v>11.3700079114163</v>
      </c>
      <c r="H15694">
        <v>2.6181180676871501</v>
      </c>
      <c r="I15694">
        <v>229.140465749209</v>
      </c>
    </row>
    <row r="15695" spans="1:9" x14ac:dyDescent="0.25">
      <c r="A15695" t="s">
        <v>103</v>
      </c>
      <c r="B15695">
        <v>2009</v>
      </c>
      <c r="C15695">
        <v>9</v>
      </c>
      <c r="D15695">
        <v>271.58433637764301</v>
      </c>
      <c r="E15695">
        <v>1652.4798332984899</v>
      </c>
      <c r="F15695">
        <v>34.848062421261702</v>
      </c>
      <c r="G15695">
        <v>20.745518604585801</v>
      </c>
      <c r="H15695">
        <v>140.64596154889301</v>
      </c>
      <c r="I15695">
        <v>163.746166859705</v>
      </c>
    </row>
    <row r="15696" spans="1:9" x14ac:dyDescent="0.25">
      <c r="A15696" t="s">
        <v>103</v>
      </c>
      <c r="B15696">
        <v>2009</v>
      </c>
      <c r="C15696">
        <v>10</v>
      </c>
      <c r="D15696">
        <v>262.98867631369097</v>
      </c>
      <c r="E15696">
        <v>1811.7767893219</v>
      </c>
      <c r="F15696">
        <v>38.765394321438698</v>
      </c>
      <c r="G15696">
        <v>23.3973556468749</v>
      </c>
      <c r="H15696">
        <v>92.014271629494402</v>
      </c>
      <c r="I15696">
        <v>203.672025869865</v>
      </c>
    </row>
    <row r="15697" spans="1:9" x14ac:dyDescent="0.25">
      <c r="A15697" t="s">
        <v>103</v>
      </c>
      <c r="B15697">
        <v>2009</v>
      </c>
      <c r="C15697">
        <v>11</v>
      </c>
      <c r="D15697">
        <v>272.350888965156</v>
      </c>
      <c r="E15697">
        <v>1837.2478207412701</v>
      </c>
      <c r="F15697">
        <v>38.593314085986599</v>
      </c>
      <c r="G15697">
        <v>23.209650666117501</v>
      </c>
      <c r="H15697">
        <v>32.934700892653503</v>
      </c>
      <c r="I15697">
        <v>222.271559782693</v>
      </c>
    </row>
    <row r="15698" spans="1:9" x14ac:dyDescent="0.25">
      <c r="A15698" t="s">
        <v>103</v>
      </c>
      <c r="B15698">
        <v>2009</v>
      </c>
      <c r="C15698">
        <v>12</v>
      </c>
      <c r="D15698">
        <v>224.041518014795</v>
      </c>
      <c r="E15698">
        <v>1966.78085243134</v>
      </c>
      <c r="F15698">
        <v>236.52555849103999</v>
      </c>
      <c r="G15698">
        <v>136.41890546752299</v>
      </c>
      <c r="H15698">
        <v>351.55101362596503</v>
      </c>
      <c r="I15698">
        <v>207.24283581644801</v>
      </c>
    </row>
    <row r="15699" spans="1:9" x14ac:dyDescent="0.25">
      <c r="A15699" t="s">
        <v>103</v>
      </c>
      <c r="B15699">
        <v>2010</v>
      </c>
      <c r="C15699">
        <v>1</v>
      </c>
      <c r="D15699">
        <v>361.71705398332801</v>
      </c>
      <c r="E15699">
        <v>1921.9898498924299</v>
      </c>
      <c r="F15699">
        <v>55.2434284852093</v>
      </c>
      <c r="G15699">
        <v>33.269014415104301</v>
      </c>
      <c r="H15699">
        <v>80.046555620291301</v>
      </c>
      <c r="I15699">
        <v>321.29621544727797</v>
      </c>
    </row>
    <row r="15700" spans="1:9" x14ac:dyDescent="0.25">
      <c r="A15700" t="s">
        <v>103</v>
      </c>
      <c r="B15700">
        <v>2010</v>
      </c>
      <c r="C15700">
        <v>2</v>
      </c>
      <c r="D15700">
        <v>426.06732602144098</v>
      </c>
      <c r="E15700">
        <v>1793.9162057252499</v>
      </c>
      <c r="F15700">
        <v>68.684783933806997</v>
      </c>
      <c r="G15700">
        <v>41.497044701500101</v>
      </c>
      <c r="H15700">
        <v>93.102298384113297</v>
      </c>
      <c r="I15700">
        <v>324.77165922888997</v>
      </c>
    </row>
    <row r="15701" spans="1:9" x14ac:dyDescent="0.25">
      <c r="A15701" t="s">
        <v>103</v>
      </c>
      <c r="B15701">
        <v>2010</v>
      </c>
      <c r="C15701">
        <v>3</v>
      </c>
      <c r="D15701">
        <v>556.48925225963296</v>
      </c>
      <c r="E15701">
        <v>1669.4118632347099</v>
      </c>
      <c r="F15701">
        <v>17.674895606552401</v>
      </c>
      <c r="G15701">
        <v>10.8357329233885</v>
      </c>
      <c r="H15701">
        <v>39.522729423653502</v>
      </c>
      <c r="I15701">
        <v>355.87242071134301</v>
      </c>
    </row>
    <row r="15702" spans="1:9" x14ac:dyDescent="0.25">
      <c r="A15702" t="s">
        <v>103</v>
      </c>
      <c r="B15702">
        <v>2010</v>
      </c>
      <c r="C15702">
        <v>4</v>
      </c>
      <c r="D15702">
        <v>648.81516560686703</v>
      </c>
      <c r="E15702">
        <v>1537.7374332843799</v>
      </c>
      <c r="F15702">
        <v>15.329823176029301</v>
      </c>
      <c r="G15702">
        <v>9.4730892686000896</v>
      </c>
      <c r="H15702">
        <v>9.4228458843827205</v>
      </c>
      <c r="I15702">
        <v>332.64688149105302</v>
      </c>
    </row>
    <row r="15703" spans="1:9" x14ac:dyDescent="0.25">
      <c r="A15703" t="s">
        <v>103</v>
      </c>
      <c r="B15703">
        <v>2010</v>
      </c>
      <c r="C15703">
        <v>5</v>
      </c>
      <c r="D15703">
        <v>666.81237391443699</v>
      </c>
      <c r="E15703">
        <v>1447.94064570053</v>
      </c>
      <c r="F15703">
        <v>16.806580266145499</v>
      </c>
      <c r="G15703">
        <v>10.3524764352243</v>
      </c>
      <c r="H15703">
        <v>42.624692252689002</v>
      </c>
      <c r="I15703">
        <v>283.52412668941997</v>
      </c>
    </row>
    <row r="15704" spans="1:9" x14ac:dyDescent="0.25">
      <c r="A15704" t="s">
        <v>103</v>
      </c>
      <c r="B15704">
        <v>2010</v>
      </c>
      <c r="C15704">
        <v>6</v>
      </c>
      <c r="D15704">
        <v>597.68376997038604</v>
      </c>
      <c r="E15704">
        <v>1463.5234297852301</v>
      </c>
      <c r="F15704">
        <v>15.897149318605701</v>
      </c>
      <c r="G15704">
        <v>9.8016942460192293</v>
      </c>
      <c r="H15704">
        <v>57.551806502681401</v>
      </c>
      <c r="I15704">
        <v>265.32374105934599</v>
      </c>
    </row>
    <row r="15705" spans="1:9" x14ac:dyDescent="0.25">
      <c r="A15705" t="s">
        <v>103</v>
      </c>
      <c r="B15705">
        <v>2010</v>
      </c>
      <c r="C15705">
        <v>7</v>
      </c>
      <c r="D15705">
        <v>543.86144111848103</v>
      </c>
      <c r="E15705">
        <v>1430.2211078140299</v>
      </c>
      <c r="F15705">
        <v>17.203752857628501</v>
      </c>
      <c r="G15705">
        <v>10.5537934869977</v>
      </c>
      <c r="H15705">
        <v>2.4423989827728301</v>
      </c>
      <c r="I15705">
        <v>225.70297822343801</v>
      </c>
    </row>
    <row r="15706" spans="1:9" x14ac:dyDescent="0.25">
      <c r="A15706" t="s">
        <v>103</v>
      </c>
      <c r="B15706">
        <v>2010</v>
      </c>
      <c r="C15706">
        <v>8</v>
      </c>
      <c r="D15706">
        <v>482.53433713498902</v>
      </c>
      <c r="E15706">
        <v>1425.66015785782</v>
      </c>
      <c r="F15706">
        <v>17.8326001461303</v>
      </c>
      <c r="G15706">
        <v>10.913982964163401</v>
      </c>
      <c r="H15706">
        <v>3.2770569941174998</v>
      </c>
      <c r="I15706">
        <v>200.58171617890099</v>
      </c>
    </row>
    <row r="15707" spans="1:9" x14ac:dyDescent="0.25">
      <c r="A15707" t="s">
        <v>103</v>
      </c>
      <c r="B15707">
        <v>2010</v>
      </c>
      <c r="C15707">
        <v>9</v>
      </c>
      <c r="D15707">
        <v>321.05137978054898</v>
      </c>
      <c r="E15707">
        <v>1491.9875730226099</v>
      </c>
      <c r="F15707">
        <v>24.602609880271</v>
      </c>
      <c r="G15707">
        <v>14.826853022029701</v>
      </c>
      <c r="H15707">
        <v>70.577130601263093</v>
      </c>
      <c r="I15707">
        <v>160.11579766990201</v>
      </c>
    </row>
    <row r="15708" spans="1:9" x14ac:dyDescent="0.25">
      <c r="A15708" t="s">
        <v>103</v>
      </c>
      <c r="B15708">
        <v>2010</v>
      </c>
      <c r="C15708">
        <v>10</v>
      </c>
      <c r="D15708">
        <v>186.503614060752</v>
      </c>
      <c r="E15708">
        <v>1819.1695747634899</v>
      </c>
      <c r="F15708">
        <v>215.67236698092699</v>
      </c>
      <c r="G15708">
        <v>125.520339749722</v>
      </c>
      <c r="H15708">
        <v>390.13882744074101</v>
      </c>
      <c r="I15708">
        <v>158.35025615244899</v>
      </c>
    </row>
    <row r="15709" spans="1:9" x14ac:dyDescent="0.25">
      <c r="A15709" t="s">
        <v>103</v>
      </c>
      <c r="B15709">
        <v>2010</v>
      </c>
      <c r="C15709">
        <v>11</v>
      </c>
      <c r="D15709">
        <v>207.97366708778901</v>
      </c>
      <c r="E15709">
        <v>1918.5281363398699</v>
      </c>
      <c r="F15709">
        <v>81.961216833371495</v>
      </c>
      <c r="G15709">
        <v>47.904132049109698</v>
      </c>
      <c r="H15709">
        <v>56.279528167510001</v>
      </c>
      <c r="I15709">
        <v>184.98273464846099</v>
      </c>
    </row>
    <row r="15710" spans="1:9" x14ac:dyDescent="0.25">
      <c r="A15710" t="s">
        <v>103</v>
      </c>
      <c r="B15710">
        <v>2010</v>
      </c>
      <c r="C15710">
        <v>12</v>
      </c>
      <c r="D15710">
        <v>219.33909861515701</v>
      </c>
      <c r="E15710">
        <v>1966.32950256256</v>
      </c>
      <c r="F15710">
        <v>122.68237715564</v>
      </c>
      <c r="G15710">
        <v>70.399310968489004</v>
      </c>
      <c r="H15710">
        <v>136.04833767632499</v>
      </c>
      <c r="I15710">
        <v>202.016899011676</v>
      </c>
    </row>
    <row r="15711" spans="1:9" x14ac:dyDescent="0.25">
      <c r="A15711" t="s">
        <v>103</v>
      </c>
      <c r="B15711">
        <v>2011</v>
      </c>
      <c r="C15711">
        <v>1</v>
      </c>
      <c r="D15711">
        <v>281.20297167294899</v>
      </c>
      <c r="E15711">
        <v>1946.1316916337601</v>
      </c>
      <c r="F15711">
        <v>133.20789062904899</v>
      </c>
      <c r="G15711">
        <v>78.184440994394706</v>
      </c>
      <c r="H15711">
        <v>126.37818965265301</v>
      </c>
      <c r="I15711">
        <v>239.098820346715</v>
      </c>
    </row>
    <row r="15712" spans="1:9" x14ac:dyDescent="0.25">
      <c r="A15712" t="s">
        <v>103</v>
      </c>
      <c r="B15712">
        <v>2011</v>
      </c>
      <c r="C15712">
        <v>2</v>
      </c>
      <c r="D15712">
        <v>306.22967003562701</v>
      </c>
      <c r="E15712">
        <v>1874.1660794693</v>
      </c>
      <c r="F15712">
        <v>102.18407990544399</v>
      </c>
      <c r="G15712">
        <v>59.724570760547003</v>
      </c>
      <c r="H15712">
        <v>91.650682396786195</v>
      </c>
      <c r="I15712">
        <v>227.608055706632</v>
      </c>
    </row>
    <row r="15713" spans="1:9" x14ac:dyDescent="0.25">
      <c r="A15713" t="s">
        <v>103</v>
      </c>
      <c r="B15713">
        <v>2011</v>
      </c>
      <c r="C15713">
        <v>3</v>
      </c>
      <c r="D15713">
        <v>352.47457389251798</v>
      </c>
      <c r="E15713">
        <v>1815.9485765853899</v>
      </c>
      <c r="F15713">
        <v>80.985121581190597</v>
      </c>
      <c r="G15713">
        <v>46.882210485302998</v>
      </c>
      <c r="H15713">
        <v>64.506804343535904</v>
      </c>
      <c r="I15713">
        <v>230.54790047779099</v>
      </c>
    </row>
    <row r="15714" spans="1:9" x14ac:dyDescent="0.25">
      <c r="A15714" t="s">
        <v>103</v>
      </c>
      <c r="B15714">
        <v>2011</v>
      </c>
      <c r="C15714">
        <v>4</v>
      </c>
      <c r="D15714">
        <v>522.46071351791397</v>
      </c>
      <c r="E15714">
        <v>1732.6535855749501</v>
      </c>
      <c r="F15714">
        <v>36.139127363160497</v>
      </c>
      <c r="G15714">
        <v>21.823943809866499</v>
      </c>
      <c r="H15714">
        <v>51.900473765402403</v>
      </c>
      <c r="I15714">
        <v>332.23116149809101</v>
      </c>
    </row>
    <row r="15715" spans="1:9" x14ac:dyDescent="0.25">
      <c r="A15715" t="s">
        <v>103</v>
      </c>
      <c r="B15715">
        <v>2011</v>
      </c>
      <c r="C15715">
        <v>5</v>
      </c>
      <c r="D15715">
        <v>636.98924913278699</v>
      </c>
      <c r="E15715">
        <v>1631.72163816788</v>
      </c>
      <c r="F15715">
        <v>17.459804999075502</v>
      </c>
      <c r="G15715">
        <v>10.7131817023807</v>
      </c>
      <c r="H15715">
        <v>48.271104276465799</v>
      </c>
      <c r="I15715">
        <v>351.23328443158402</v>
      </c>
    </row>
    <row r="15716" spans="1:9" x14ac:dyDescent="0.25">
      <c r="A15716" t="s">
        <v>103</v>
      </c>
      <c r="B15716">
        <v>2011</v>
      </c>
      <c r="C15716">
        <v>6</v>
      </c>
      <c r="D15716">
        <v>594.73195134481898</v>
      </c>
      <c r="E15716">
        <v>1531.2541815024599</v>
      </c>
      <c r="F15716">
        <v>16.333829876998099</v>
      </c>
      <c r="G15716">
        <v>10.0561197573799</v>
      </c>
      <c r="H15716">
        <v>3.0233461830800801</v>
      </c>
      <c r="I15716">
        <v>280.805579804616</v>
      </c>
    </row>
    <row r="15717" spans="1:9" x14ac:dyDescent="0.25">
      <c r="A15717" t="s">
        <v>103</v>
      </c>
      <c r="B15717">
        <v>2011</v>
      </c>
      <c r="C15717">
        <v>7</v>
      </c>
      <c r="D15717">
        <v>533.545525579279</v>
      </c>
      <c r="E15717">
        <v>1475.3751958062001</v>
      </c>
      <c r="F15717">
        <v>17.311070714982701</v>
      </c>
      <c r="G15717">
        <v>10.623859749369</v>
      </c>
      <c r="H15717">
        <v>3.12753052515566</v>
      </c>
      <c r="I15717">
        <v>232.837994977596</v>
      </c>
    </row>
    <row r="15718" spans="1:9" x14ac:dyDescent="0.25">
      <c r="A15718" t="s">
        <v>103</v>
      </c>
      <c r="B15718">
        <v>2011</v>
      </c>
      <c r="C15718">
        <v>8</v>
      </c>
      <c r="D15718">
        <v>428.06996773239001</v>
      </c>
      <c r="E15718">
        <v>1474.5566506871801</v>
      </c>
      <c r="F15718">
        <v>17.901932152872099</v>
      </c>
      <c r="G15718">
        <v>10.945393127913499</v>
      </c>
      <c r="H15718">
        <v>1.6668439599862701</v>
      </c>
      <c r="I15718">
        <v>195.12265469755201</v>
      </c>
    </row>
    <row r="15719" spans="1:9" x14ac:dyDescent="0.25">
      <c r="A15719" t="s">
        <v>103</v>
      </c>
      <c r="B15719">
        <v>2011</v>
      </c>
      <c r="C15719">
        <v>9</v>
      </c>
      <c r="D15719">
        <v>252.91544585596901</v>
      </c>
      <c r="E15719">
        <v>1516.7001578613999</v>
      </c>
      <c r="F15719">
        <v>20.5623330536962</v>
      </c>
      <c r="G15719">
        <v>12.4693429154994</v>
      </c>
      <c r="H15719">
        <v>21.167581950134</v>
      </c>
      <c r="I15719">
        <v>128.35098811019401</v>
      </c>
    </row>
    <row r="15720" spans="1:9" x14ac:dyDescent="0.25">
      <c r="A15720" t="s">
        <v>103</v>
      </c>
      <c r="B15720">
        <v>2011</v>
      </c>
      <c r="C15720">
        <v>10</v>
      </c>
      <c r="D15720">
        <v>319.08638177282802</v>
      </c>
      <c r="E15720">
        <v>1601.9243085984799</v>
      </c>
      <c r="F15720">
        <v>22.312100222979801</v>
      </c>
      <c r="G15720">
        <v>13.396419923683901</v>
      </c>
      <c r="H15720">
        <v>68.574351560720203</v>
      </c>
      <c r="I15720">
        <v>193.131601925864</v>
      </c>
    </row>
    <row r="15721" spans="1:9" x14ac:dyDescent="0.25">
      <c r="A15721" t="s">
        <v>103</v>
      </c>
      <c r="B15721">
        <v>2011</v>
      </c>
      <c r="C15721">
        <v>11</v>
      </c>
      <c r="D15721">
        <v>286.63365864912203</v>
      </c>
      <c r="E15721">
        <v>1633.8941416023299</v>
      </c>
      <c r="F15721">
        <v>21.068621573734902</v>
      </c>
      <c r="G15721">
        <v>12.673157149500399</v>
      </c>
      <c r="H15721">
        <v>6.8754646163368296</v>
      </c>
      <c r="I15721">
        <v>190.13380650178701</v>
      </c>
    </row>
    <row r="15722" spans="1:9" x14ac:dyDescent="0.25">
      <c r="A15722" t="s">
        <v>103</v>
      </c>
      <c r="B15722">
        <v>2011</v>
      </c>
      <c r="C15722">
        <v>12</v>
      </c>
      <c r="D15722">
        <v>198.33845691636</v>
      </c>
      <c r="E15722">
        <v>1670.1910476062001</v>
      </c>
      <c r="F15722">
        <v>23.0321568016243</v>
      </c>
      <c r="G15722">
        <v>13.840643022633101</v>
      </c>
      <c r="H15722">
        <v>6.3793134331321699</v>
      </c>
      <c r="I15722">
        <v>136.85936115570101</v>
      </c>
    </row>
    <row r="15723" spans="1:9" x14ac:dyDescent="0.25">
      <c r="A15723" t="s">
        <v>103</v>
      </c>
      <c r="B15723">
        <v>2012</v>
      </c>
      <c r="C15723">
        <v>1</v>
      </c>
      <c r="D15723">
        <v>210.43223453338899</v>
      </c>
      <c r="E15723">
        <v>1735.1475108949301</v>
      </c>
      <c r="F15723">
        <v>22.8760312006116</v>
      </c>
      <c r="G15723">
        <v>13.7476367643992</v>
      </c>
      <c r="H15723">
        <v>3.54680816139996</v>
      </c>
      <c r="I15723">
        <v>142.683419869256</v>
      </c>
    </row>
    <row r="15724" spans="1:9" x14ac:dyDescent="0.25">
      <c r="A15724" t="s">
        <v>103</v>
      </c>
      <c r="B15724">
        <v>2012</v>
      </c>
      <c r="C15724">
        <v>2</v>
      </c>
      <c r="D15724">
        <v>238.32782619071</v>
      </c>
      <c r="E15724">
        <v>1776.24731312927</v>
      </c>
      <c r="F15724">
        <v>44.872442166088803</v>
      </c>
      <c r="G15724">
        <v>25.8070995826264</v>
      </c>
      <c r="H15724">
        <v>4.38163054757774</v>
      </c>
      <c r="I15724">
        <v>153.66853447330899</v>
      </c>
    </row>
    <row r="15725" spans="1:9" x14ac:dyDescent="0.25">
      <c r="A15725" t="s">
        <v>103</v>
      </c>
      <c r="B15725">
        <v>2012</v>
      </c>
      <c r="C15725">
        <v>3</v>
      </c>
      <c r="D15725">
        <v>341.443846484907</v>
      </c>
      <c r="E15725">
        <v>1765.5398285878</v>
      </c>
      <c r="F15725">
        <v>60.0407644705069</v>
      </c>
      <c r="G15725">
        <v>34.382277269640298</v>
      </c>
      <c r="H15725">
        <v>6.7250337170791603</v>
      </c>
      <c r="I15725">
        <v>195.411281442232</v>
      </c>
    </row>
    <row r="15726" spans="1:9" x14ac:dyDescent="0.25">
      <c r="A15726" t="s">
        <v>103</v>
      </c>
      <c r="B15726">
        <v>2012</v>
      </c>
      <c r="C15726">
        <v>4</v>
      </c>
      <c r="D15726">
        <v>358.46704977927999</v>
      </c>
      <c r="E15726">
        <v>1723.5133385203501</v>
      </c>
      <c r="F15726">
        <v>70.9900613607645</v>
      </c>
      <c r="G15726">
        <v>40.893965337165497</v>
      </c>
      <c r="H15726">
        <v>2.8784296468430801</v>
      </c>
      <c r="I15726">
        <v>178.32856227107001</v>
      </c>
    </row>
    <row r="15727" spans="1:9" x14ac:dyDescent="0.25">
      <c r="A15727" t="s">
        <v>103</v>
      </c>
      <c r="B15727">
        <v>2012</v>
      </c>
      <c r="C15727">
        <v>5</v>
      </c>
      <c r="D15727">
        <v>615.54026989853401</v>
      </c>
      <c r="E15727">
        <v>1637.8219677724501</v>
      </c>
      <c r="F15727">
        <v>16.2148663780779</v>
      </c>
      <c r="G15727">
        <v>10.0017843265491</v>
      </c>
      <c r="H15727">
        <v>22.746806825478401</v>
      </c>
      <c r="I15727">
        <v>339.10621878086801</v>
      </c>
    </row>
    <row r="15728" spans="1:9" x14ac:dyDescent="0.25">
      <c r="A15728" t="s">
        <v>103</v>
      </c>
      <c r="B15728">
        <v>2012</v>
      </c>
      <c r="C15728">
        <v>6</v>
      </c>
      <c r="D15728">
        <v>657.73868505931705</v>
      </c>
      <c r="E15728">
        <v>1539.7356252861</v>
      </c>
      <c r="F15728">
        <v>15.4084107631323</v>
      </c>
      <c r="G15728">
        <v>9.5342292054404503</v>
      </c>
      <c r="H15728">
        <v>2.2708872253292798</v>
      </c>
      <c r="I15728">
        <v>314.05511400030099</v>
      </c>
    </row>
    <row r="15729" spans="1:9" x14ac:dyDescent="0.25">
      <c r="A15729" t="s">
        <v>103</v>
      </c>
      <c r="B15729">
        <v>2012</v>
      </c>
      <c r="C15729">
        <v>7</v>
      </c>
      <c r="D15729">
        <v>576.20895158204803</v>
      </c>
      <c r="E15729">
        <v>1455.46375522331</v>
      </c>
      <c r="F15729">
        <v>17.3688424358016</v>
      </c>
      <c r="G15729">
        <v>10.6615091834447</v>
      </c>
      <c r="H15729">
        <v>2.4565143267011602</v>
      </c>
      <c r="I15729">
        <v>239.61577318895999</v>
      </c>
    </row>
    <row r="15730" spans="1:9" x14ac:dyDescent="0.25">
      <c r="A15730" t="s">
        <v>103</v>
      </c>
      <c r="B15730">
        <v>2012</v>
      </c>
      <c r="C15730">
        <v>8</v>
      </c>
      <c r="D15730">
        <v>491.410648320402</v>
      </c>
      <c r="E15730">
        <v>1443.6106408498399</v>
      </c>
      <c r="F15730">
        <v>17.2347762803584</v>
      </c>
      <c r="G15730">
        <v>10.5689227532567</v>
      </c>
      <c r="H15730">
        <v>8.5002377869692491</v>
      </c>
      <c r="I15730">
        <v>210.37340870313901</v>
      </c>
    </row>
    <row r="15731" spans="1:9" x14ac:dyDescent="0.25">
      <c r="A15731" t="s">
        <v>103</v>
      </c>
      <c r="B15731">
        <v>2012</v>
      </c>
      <c r="C15731">
        <v>9</v>
      </c>
      <c r="D15731">
        <v>245.13906359803201</v>
      </c>
      <c r="E15731">
        <v>1494.6129168462401</v>
      </c>
      <c r="F15731">
        <v>21.248556074752798</v>
      </c>
      <c r="G15731">
        <v>12.8633053236909</v>
      </c>
      <c r="H15731">
        <v>36.2152749718189</v>
      </c>
      <c r="I15731">
        <v>120.817470303912</v>
      </c>
    </row>
    <row r="15732" spans="1:9" x14ac:dyDescent="0.25">
      <c r="A15732" t="s">
        <v>103</v>
      </c>
      <c r="B15732">
        <v>2012</v>
      </c>
      <c r="C15732">
        <v>10</v>
      </c>
      <c r="D15732">
        <v>231.606104905851</v>
      </c>
      <c r="E15732">
        <v>1584.1810078792601</v>
      </c>
      <c r="F15732">
        <v>20.2995929273272</v>
      </c>
      <c r="G15732">
        <v>12.3106546589177</v>
      </c>
      <c r="H15732">
        <v>1.8191681054282201</v>
      </c>
      <c r="I15732">
        <v>130.691781375055</v>
      </c>
    </row>
    <row r="15733" spans="1:9" x14ac:dyDescent="0.25">
      <c r="A15733" t="s">
        <v>103</v>
      </c>
      <c r="B15733">
        <v>2012</v>
      </c>
      <c r="C15733">
        <v>11</v>
      </c>
      <c r="D15733">
        <v>162.05448863728901</v>
      </c>
      <c r="E15733">
        <v>1679.4372962963901</v>
      </c>
      <c r="F15733">
        <v>27.8407789395559</v>
      </c>
      <c r="G15733">
        <v>16.4269261024819</v>
      </c>
      <c r="H15733">
        <v>77.399843325090401</v>
      </c>
      <c r="I15733">
        <v>107.51470458683499</v>
      </c>
    </row>
    <row r="15734" spans="1:9" x14ac:dyDescent="0.25">
      <c r="A15734" t="s">
        <v>103</v>
      </c>
      <c r="B15734">
        <v>2012</v>
      </c>
      <c r="C15734">
        <v>12</v>
      </c>
      <c r="D15734">
        <v>228.486400355716</v>
      </c>
      <c r="E15734">
        <v>1799.8259528979499</v>
      </c>
      <c r="F15734">
        <v>106.23907699248601</v>
      </c>
      <c r="G15734">
        <v>62.736199152925899</v>
      </c>
      <c r="H15734">
        <v>128.93612933961001</v>
      </c>
      <c r="I15734">
        <v>161.68236131691401</v>
      </c>
    </row>
    <row r="15735" spans="1:9" x14ac:dyDescent="0.25">
      <c r="A15735" t="s">
        <v>103</v>
      </c>
      <c r="B15735">
        <v>2013</v>
      </c>
      <c r="C15735">
        <v>1</v>
      </c>
      <c r="D15735">
        <v>261.51641886209597</v>
      </c>
      <c r="E15735">
        <v>1807.49574539841</v>
      </c>
      <c r="F15735">
        <v>108.202429282636</v>
      </c>
      <c r="G15735">
        <v>63.254186137776102</v>
      </c>
      <c r="H15735">
        <v>92.833424383626607</v>
      </c>
      <c r="I15735">
        <v>174.109058217533</v>
      </c>
    </row>
    <row r="15736" spans="1:9" x14ac:dyDescent="0.25">
      <c r="A15736" t="s">
        <v>103</v>
      </c>
      <c r="B15736">
        <v>2013</v>
      </c>
      <c r="C15736">
        <v>2</v>
      </c>
      <c r="D15736">
        <v>274.92773160779899</v>
      </c>
      <c r="E15736">
        <v>1790.41727656387</v>
      </c>
      <c r="F15736">
        <v>105.55006360440601</v>
      </c>
      <c r="G15736">
        <v>61.743531237168497</v>
      </c>
      <c r="H15736">
        <v>88.526255668242001</v>
      </c>
      <c r="I15736">
        <v>169.88795929876301</v>
      </c>
    </row>
    <row r="15737" spans="1:9" x14ac:dyDescent="0.25">
      <c r="A15737" t="s">
        <v>103</v>
      </c>
      <c r="B15737">
        <v>2013</v>
      </c>
      <c r="C15737">
        <v>3</v>
      </c>
      <c r="D15737">
        <v>354.48083628315402</v>
      </c>
      <c r="E15737">
        <v>1766.4139148066699</v>
      </c>
      <c r="F15737">
        <v>87.216791321051105</v>
      </c>
      <c r="G15737">
        <v>50.554493504768701</v>
      </c>
      <c r="H15737">
        <v>62.695540231439502</v>
      </c>
      <c r="I15737">
        <v>201.59359368603199</v>
      </c>
    </row>
    <row r="15738" spans="1:9" x14ac:dyDescent="0.25">
      <c r="A15738" t="s">
        <v>103</v>
      </c>
      <c r="B15738">
        <v>2013</v>
      </c>
      <c r="C15738">
        <v>4</v>
      </c>
      <c r="D15738">
        <v>417.67036210051401</v>
      </c>
      <c r="E15738">
        <v>1739.86784693604</v>
      </c>
      <c r="F15738">
        <v>71.683016667535298</v>
      </c>
      <c r="G15738">
        <v>41.405433474566799</v>
      </c>
      <c r="H15738">
        <v>17.205579766343799</v>
      </c>
      <c r="I15738">
        <v>215.589780318539</v>
      </c>
    </row>
    <row r="15739" spans="1:9" x14ac:dyDescent="0.25">
      <c r="A15739" t="s">
        <v>103</v>
      </c>
      <c r="B15739">
        <v>2013</v>
      </c>
      <c r="C15739">
        <v>5</v>
      </c>
      <c r="D15739">
        <v>465.97539331824902</v>
      </c>
      <c r="E15739">
        <v>1666.1188713649001</v>
      </c>
      <c r="F15739">
        <v>73.390808683630496</v>
      </c>
      <c r="G15739">
        <v>42.294448485400302</v>
      </c>
      <c r="H15739">
        <v>4.5075397466099201</v>
      </c>
      <c r="I15739">
        <v>201.74252924102501</v>
      </c>
    </row>
    <row r="15740" spans="1:9" x14ac:dyDescent="0.25">
      <c r="A15740" t="s">
        <v>103</v>
      </c>
      <c r="B15740">
        <v>2013</v>
      </c>
      <c r="C15740">
        <v>6</v>
      </c>
      <c r="D15740">
        <v>423.66778313035201</v>
      </c>
      <c r="E15740">
        <v>1632.5821560747499</v>
      </c>
      <c r="F15740">
        <v>69.943533347052593</v>
      </c>
      <c r="G15740">
        <v>40.293138339326802</v>
      </c>
      <c r="H15740">
        <v>2.0098100274527102</v>
      </c>
      <c r="I15740">
        <v>169.75553000179301</v>
      </c>
    </row>
    <row r="15741" spans="1:9" x14ac:dyDescent="0.25">
      <c r="A15741" t="s">
        <v>103</v>
      </c>
      <c r="B15741">
        <v>2013</v>
      </c>
      <c r="C15741">
        <v>7</v>
      </c>
      <c r="D15741">
        <v>363.98981963534601</v>
      </c>
      <c r="E15741">
        <v>1622.85818742889</v>
      </c>
      <c r="F15741">
        <v>74.214382882944093</v>
      </c>
      <c r="G15741">
        <v>42.737684810077603</v>
      </c>
      <c r="H15741">
        <v>2.6964509328466599</v>
      </c>
      <c r="I15741">
        <v>146.40712743956101</v>
      </c>
    </row>
    <row r="15742" spans="1:9" x14ac:dyDescent="0.25">
      <c r="A15742" t="s">
        <v>103</v>
      </c>
      <c r="B15742">
        <v>2013</v>
      </c>
      <c r="C15742">
        <v>8</v>
      </c>
      <c r="D15742">
        <v>337.663521011829</v>
      </c>
      <c r="E15742">
        <v>1623.2331812663299</v>
      </c>
      <c r="F15742">
        <v>72.651515198339197</v>
      </c>
      <c r="G15742">
        <v>41.827950078823498</v>
      </c>
      <c r="H15742">
        <v>2.16647575777173</v>
      </c>
      <c r="I15742">
        <v>138.48106241858699</v>
      </c>
    </row>
    <row r="15743" spans="1:9" x14ac:dyDescent="0.25">
      <c r="A15743" t="s">
        <v>103</v>
      </c>
      <c r="B15743">
        <v>2013</v>
      </c>
      <c r="C15743">
        <v>9</v>
      </c>
      <c r="D15743">
        <v>235.45371565476199</v>
      </c>
      <c r="E15743">
        <v>1646.1221149811599</v>
      </c>
      <c r="F15743">
        <v>71.606095134840899</v>
      </c>
      <c r="G15743">
        <v>41.204892433825101</v>
      </c>
      <c r="H15743">
        <v>8.7875644920992908</v>
      </c>
      <c r="I15743">
        <v>113.165300878696</v>
      </c>
    </row>
    <row r="15744" spans="1:9" x14ac:dyDescent="0.25">
      <c r="A15744" t="s">
        <v>103</v>
      </c>
      <c r="B15744">
        <v>2013</v>
      </c>
      <c r="C15744">
        <v>10</v>
      </c>
      <c r="D15744">
        <v>211.91239063609601</v>
      </c>
      <c r="E15744">
        <v>1705.4981093983499</v>
      </c>
      <c r="F15744">
        <v>75.331524631218898</v>
      </c>
      <c r="G15744">
        <v>43.348336599931997</v>
      </c>
      <c r="H15744">
        <v>30.986729280476599</v>
      </c>
      <c r="I15744">
        <v>124.71190709280999</v>
      </c>
    </row>
    <row r="15745" spans="1:9" x14ac:dyDescent="0.25">
      <c r="A15745" t="s">
        <v>103</v>
      </c>
      <c r="B15745">
        <v>2013</v>
      </c>
      <c r="C15745">
        <v>11</v>
      </c>
      <c r="D15745">
        <v>199.46614426154801</v>
      </c>
      <c r="E15745">
        <v>1750.1386178683499</v>
      </c>
      <c r="F15745">
        <v>89.417682570680995</v>
      </c>
      <c r="G15745">
        <v>51.5595304920815</v>
      </c>
      <c r="H15745">
        <v>28.144099390888201</v>
      </c>
      <c r="I15745">
        <v>128.99986967452799</v>
      </c>
    </row>
    <row r="15746" spans="1:9" x14ac:dyDescent="0.25">
      <c r="A15746" t="s">
        <v>103</v>
      </c>
      <c r="B15746">
        <v>2013</v>
      </c>
      <c r="C15746">
        <v>12</v>
      </c>
      <c r="D15746">
        <v>235.204014906091</v>
      </c>
      <c r="E15746">
        <v>1799.2838963238501</v>
      </c>
      <c r="F15746">
        <v>106.341449471589</v>
      </c>
      <c r="G15746">
        <v>61.959571755343902</v>
      </c>
      <c r="H15746">
        <v>27.0393121669543</v>
      </c>
      <c r="I15746">
        <v>160.55359270241701</v>
      </c>
    </row>
    <row r="15747" spans="1:9" x14ac:dyDescent="0.25">
      <c r="A15747" t="s">
        <v>103</v>
      </c>
      <c r="B15747">
        <v>2014</v>
      </c>
      <c r="C15747">
        <v>1</v>
      </c>
      <c r="D15747">
        <v>270.484799817019</v>
      </c>
      <c r="E15747">
        <v>1791.8177266394</v>
      </c>
      <c r="F15747">
        <v>139.94623310667299</v>
      </c>
      <c r="G15747">
        <v>82.194256518231001</v>
      </c>
      <c r="H15747">
        <v>128.33473693425699</v>
      </c>
      <c r="I15747">
        <v>174.200350885668</v>
      </c>
    </row>
    <row r="15748" spans="1:9" x14ac:dyDescent="0.25">
      <c r="A15748" t="s">
        <v>103</v>
      </c>
      <c r="B15748">
        <v>2014</v>
      </c>
      <c r="C15748">
        <v>2</v>
      </c>
      <c r="D15748">
        <v>307.53797483164698</v>
      </c>
      <c r="E15748">
        <v>1777.7863958718899</v>
      </c>
      <c r="F15748">
        <v>102.411241788417</v>
      </c>
      <c r="G15748">
        <v>59.923732862559902</v>
      </c>
      <c r="H15748">
        <v>97.627181522761603</v>
      </c>
      <c r="I15748">
        <v>182.76913424164999</v>
      </c>
    </row>
    <row r="15749" spans="1:9" x14ac:dyDescent="0.25">
      <c r="A15749" t="s">
        <v>103</v>
      </c>
      <c r="B15749">
        <v>2014</v>
      </c>
      <c r="C15749">
        <v>3</v>
      </c>
      <c r="D15749">
        <v>384.10740296414599</v>
      </c>
      <c r="E15749">
        <v>1747.27984099426</v>
      </c>
      <c r="F15749">
        <v>130.75575847092901</v>
      </c>
      <c r="G15749">
        <v>76.637331694937004</v>
      </c>
      <c r="H15749">
        <v>130.396174460363</v>
      </c>
      <c r="I15749">
        <v>206.01096376871399</v>
      </c>
    </row>
    <row r="15750" spans="1:9" x14ac:dyDescent="0.25">
      <c r="A15750" t="s">
        <v>103</v>
      </c>
      <c r="B15750">
        <v>2014</v>
      </c>
      <c r="C15750">
        <v>4</v>
      </c>
      <c r="D15750">
        <v>391.76705713879198</v>
      </c>
      <c r="E15750">
        <v>1719.22801408348</v>
      </c>
      <c r="F15750">
        <v>71.020593019556401</v>
      </c>
      <c r="G15750">
        <v>40.907355600439999</v>
      </c>
      <c r="H15750">
        <v>52.750136888298996</v>
      </c>
      <c r="I15750">
        <v>191.85273392729101</v>
      </c>
    </row>
    <row r="15751" spans="1:9" x14ac:dyDescent="0.25">
      <c r="A15751" t="s">
        <v>103</v>
      </c>
      <c r="B15751">
        <v>2014</v>
      </c>
      <c r="C15751">
        <v>5</v>
      </c>
      <c r="D15751">
        <v>431.108664451967</v>
      </c>
      <c r="E15751">
        <v>1703.6179631116499</v>
      </c>
      <c r="F15751">
        <v>72.075994973913694</v>
      </c>
      <c r="G15751">
        <v>41.520420042376301</v>
      </c>
      <c r="H15751">
        <v>20.5476165176708</v>
      </c>
      <c r="I15751">
        <v>199.853251907968</v>
      </c>
    </row>
    <row r="15752" spans="1:9" x14ac:dyDescent="0.25">
      <c r="A15752" t="s">
        <v>103</v>
      </c>
      <c r="B15752">
        <v>2014</v>
      </c>
      <c r="C15752">
        <v>6</v>
      </c>
      <c r="D15752">
        <v>409.60560802595597</v>
      </c>
      <c r="E15752">
        <v>1684.3308135422501</v>
      </c>
      <c r="F15752">
        <v>69.599787633187901</v>
      </c>
      <c r="G15752">
        <v>40.089781031871901</v>
      </c>
      <c r="H15752">
        <v>24.471221726169599</v>
      </c>
      <c r="I15752">
        <v>181.435287655737</v>
      </c>
    </row>
    <row r="15753" spans="1:9" x14ac:dyDescent="0.25">
      <c r="A15753" t="s">
        <v>103</v>
      </c>
      <c r="B15753">
        <v>2014</v>
      </c>
      <c r="C15753">
        <v>7</v>
      </c>
      <c r="D15753">
        <v>365.51923803269898</v>
      </c>
      <c r="E15753">
        <v>1669.0487483444199</v>
      </c>
      <c r="F15753">
        <v>72.885504690319905</v>
      </c>
      <c r="G15753">
        <v>41.975240585054301</v>
      </c>
      <c r="H15753">
        <v>2.5464401483261598</v>
      </c>
      <c r="I15753">
        <v>157.60159080151999</v>
      </c>
    </row>
    <row r="15754" spans="1:9" x14ac:dyDescent="0.25">
      <c r="A15754" t="s">
        <v>103</v>
      </c>
      <c r="B15754">
        <v>2014</v>
      </c>
      <c r="C15754">
        <v>8</v>
      </c>
      <c r="D15754">
        <v>303.67681010162499</v>
      </c>
      <c r="E15754">
        <v>1669.35921933846</v>
      </c>
      <c r="F15754">
        <v>73.381248924549496</v>
      </c>
      <c r="G15754">
        <v>42.245018757085099</v>
      </c>
      <c r="H15754">
        <v>3.29941801408172</v>
      </c>
      <c r="I15754">
        <v>136.44728194392201</v>
      </c>
    </row>
    <row r="15755" spans="1:9" x14ac:dyDescent="0.25">
      <c r="A15755" t="s">
        <v>103</v>
      </c>
      <c r="B15755">
        <v>2014</v>
      </c>
      <c r="C15755">
        <v>9</v>
      </c>
      <c r="D15755">
        <v>218.36027435974299</v>
      </c>
      <c r="E15755">
        <v>1702.61403173798</v>
      </c>
      <c r="F15755">
        <v>71.738020976905204</v>
      </c>
      <c r="G15755">
        <v>41.263588083165303</v>
      </c>
      <c r="H15755">
        <v>32.927925322902198</v>
      </c>
      <c r="I15755">
        <v>115.682952485974</v>
      </c>
    </row>
    <row r="15756" spans="1:9" x14ac:dyDescent="0.25">
      <c r="A15756" t="s">
        <v>103</v>
      </c>
      <c r="B15756">
        <v>2014</v>
      </c>
      <c r="C15756">
        <v>10</v>
      </c>
      <c r="D15756">
        <v>198.28147413019701</v>
      </c>
      <c r="E15756">
        <v>1768.7243888191199</v>
      </c>
      <c r="F15756">
        <v>100.353108939762</v>
      </c>
      <c r="G15756">
        <v>58.513592726221901</v>
      </c>
      <c r="H15756">
        <v>98.224468635548405</v>
      </c>
      <c r="I15756">
        <v>125.03462650535801</v>
      </c>
    </row>
    <row r="15757" spans="1:9" x14ac:dyDescent="0.25">
      <c r="A15757" t="s">
        <v>103</v>
      </c>
      <c r="B15757">
        <v>2014</v>
      </c>
      <c r="C15757">
        <v>11</v>
      </c>
      <c r="D15757">
        <v>202.70115409768101</v>
      </c>
      <c r="E15757">
        <v>1807.03464707123</v>
      </c>
      <c r="F15757">
        <v>89.539853501039701</v>
      </c>
      <c r="G15757">
        <v>52.055650412926603</v>
      </c>
      <c r="H15757">
        <v>41.100281037863503</v>
      </c>
      <c r="I15757">
        <v>139.81236877676</v>
      </c>
    </row>
    <row r="15758" spans="1:9" x14ac:dyDescent="0.25">
      <c r="A15758" t="s">
        <v>103</v>
      </c>
      <c r="B15758">
        <v>2014</v>
      </c>
      <c r="C15758">
        <v>12</v>
      </c>
      <c r="D15758">
        <v>220.20566195058399</v>
      </c>
      <c r="E15758">
        <v>1816.8929834307901</v>
      </c>
      <c r="F15758">
        <v>149.532462602018</v>
      </c>
      <c r="G15758">
        <v>87.803637527330807</v>
      </c>
      <c r="H15758">
        <v>46.297103479003901</v>
      </c>
      <c r="I15758">
        <v>153.48606341711499</v>
      </c>
    </row>
    <row r="15759" spans="1:9" x14ac:dyDescent="0.25">
      <c r="A15759" t="s">
        <v>104</v>
      </c>
      <c r="B15759">
        <v>2002</v>
      </c>
      <c r="C15759">
        <v>1</v>
      </c>
      <c r="D15759">
        <v>604.884300001866</v>
      </c>
      <c r="E15759">
        <v>3920.5283557121302</v>
      </c>
      <c r="F15759">
        <v>132.37842173979601</v>
      </c>
      <c r="G15759">
        <v>80.381617572637694</v>
      </c>
      <c r="H15759">
        <v>219.87142370704001</v>
      </c>
      <c r="I15759">
        <v>539.41404279821404</v>
      </c>
    </row>
    <row r="15760" spans="1:9" x14ac:dyDescent="0.25">
      <c r="A15760" t="s">
        <v>104</v>
      </c>
      <c r="B15760">
        <v>2002</v>
      </c>
      <c r="C15760">
        <v>2</v>
      </c>
      <c r="D15760">
        <v>807.24922277534995</v>
      </c>
      <c r="E15760">
        <v>3656.97733313767</v>
      </c>
      <c r="F15760">
        <v>80.061112490407794</v>
      </c>
      <c r="G15760">
        <v>48.222707974896799</v>
      </c>
      <c r="H15760">
        <v>136.111019741945</v>
      </c>
      <c r="I15760">
        <v>635.231044443006</v>
      </c>
    </row>
    <row r="15761" spans="1:9" x14ac:dyDescent="0.25">
      <c r="A15761" t="s">
        <v>104</v>
      </c>
      <c r="B15761">
        <v>2002</v>
      </c>
      <c r="C15761">
        <v>3</v>
      </c>
      <c r="D15761">
        <v>903.99039993322106</v>
      </c>
      <c r="E15761">
        <v>3524.2226325472998</v>
      </c>
      <c r="F15761">
        <v>131.525213681759</v>
      </c>
      <c r="G15761">
        <v>78.361101993588804</v>
      </c>
      <c r="H15761">
        <v>589.64474465400701</v>
      </c>
      <c r="I15761">
        <v>666.60895399704395</v>
      </c>
    </row>
    <row r="15762" spans="1:9" x14ac:dyDescent="0.25">
      <c r="A15762" t="s">
        <v>104</v>
      </c>
      <c r="B15762">
        <v>2002</v>
      </c>
      <c r="C15762">
        <v>4</v>
      </c>
      <c r="D15762">
        <v>875.759312680226</v>
      </c>
      <c r="E15762">
        <v>3746.4431414706401</v>
      </c>
      <c r="F15762">
        <v>156.92302950784099</v>
      </c>
      <c r="G15762">
        <v>94.030276137543197</v>
      </c>
      <c r="H15762">
        <v>596.24732594118598</v>
      </c>
      <c r="I15762">
        <v>682.52733044834599</v>
      </c>
    </row>
    <row r="15763" spans="1:9" x14ac:dyDescent="0.25">
      <c r="A15763" t="s">
        <v>104</v>
      </c>
      <c r="B15763">
        <v>2002</v>
      </c>
      <c r="C15763">
        <v>5</v>
      </c>
      <c r="D15763">
        <v>1175.5886450335299</v>
      </c>
      <c r="E15763">
        <v>3501.6254888458302</v>
      </c>
      <c r="F15763">
        <v>76.082019169848294</v>
      </c>
      <c r="G15763">
        <v>45.766607229963398</v>
      </c>
      <c r="H15763">
        <v>100.702927309936</v>
      </c>
      <c r="I15763">
        <v>757.06651504185697</v>
      </c>
    </row>
    <row r="15764" spans="1:9" x14ac:dyDescent="0.25">
      <c r="A15764" t="s">
        <v>104</v>
      </c>
      <c r="B15764">
        <v>2002</v>
      </c>
      <c r="C15764">
        <v>6</v>
      </c>
      <c r="D15764">
        <v>1177.3142100919199</v>
      </c>
      <c r="E15764">
        <v>3187.2961127644398</v>
      </c>
      <c r="F15764">
        <v>71.367632621332405</v>
      </c>
      <c r="G15764">
        <v>42.877727117927797</v>
      </c>
      <c r="H15764">
        <v>6.0682537309646598</v>
      </c>
      <c r="I15764">
        <v>590.88293252087601</v>
      </c>
    </row>
    <row r="15765" spans="1:9" x14ac:dyDescent="0.25">
      <c r="A15765" t="s">
        <v>104</v>
      </c>
      <c r="B15765">
        <v>2002</v>
      </c>
      <c r="C15765">
        <v>7</v>
      </c>
      <c r="D15765">
        <v>1104.5519391825701</v>
      </c>
      <c r="E15765">
        <v>3102.2595906626898</v>
      </c>
      <c r="F15765">
        <v>135.57044227749799</v>
      </c>
      <c r="G15765">
        <v>80.587604572309104</v>
      </c>
      <c r="H15765">
        <v>715.62762167993606</v>
      </c>
      <c r="I15765">
        <v>513.85722014832004</v>
      </c>
    </row>
    <row r="15766" spans="1:9" x14ac:dyDescent="0.25">
      <c r="A15766" t="s">
        <v>104</v>
      </c>
      <c r="B15766">
        <v>2002</v>
      </c>
      <c r="C15766">
        <v>8</v>
      </c>
      <c r="D15766">
        <v>810.63205695496595</v>
      </c>
      <c r="E15766">
        <v>3359.68247119949</v>
      </c>
      <c r="F15766">
        <v>103.019381478665</v>
      </c>
      <c r="G15766">
        <v>62.195174300474498</v>
      </c>
      <c r="H15766">
        <v>309.46464525305498</v>
      </c>
      <c r="I15766">
        <v>498.95766391273497</v>
      </c>
    </row>
    <row r="15767" spans="1:9" x14ac:dyDescent="0.25">
      <c r="A15767" t="s">
        <v>104</v>
      </c>
      <c r="B15767">
        <v>2002</v>
      </c>
      <c r="C15767">
        <v>9</v>
      </c>
      <c r="D15767">
        <v>525.12894523841101</v>
      </c>
      <c r="E15767">
        <v>3812.6413473094199</v>
      </c>
      <c r="F15767">
        <v>501.45767163612402</v>
      </c>
      <c r="G15767">
        <v>304.33954811003599</v>
      </c>
      <c r="H15767">
        <v>1324.0685866214501</v>
      </c>
      <c r="I15767">
        <v>429.55496532682002</v>
      </c>
    </row>
    <row r="15768" spans="1:9" x14ac:dyDescent="0.25">
      <c r="A15768" t="s">
        <v>104</v>
      </c>
      <c r="B15768">
        <v>2002</v>
      </c>
      <c r="C15768">
        <v>10</v>
      </c>
      <c r="D15768">
        <v>530.37562017197297</v>
      </c>
      <c r="E15768">
        <v>3835.7089019442701</v>
      </c>
      <c r="F15768">
        <v>330.00029699187002</v>
      </c>
      <c r="G15768">
        <v>203.09957705969501</v>
      </c>
      <c r="H15768">
        <v>554.17867989465196</v>
      </c>
      <c r="I15768">
        <v>450.961317701783</v>
      </c>
    </row>
    <row r="15769" spans="1:9" x14ac:dyDescent="0.25">
      <c r="A15769" t="s">
        <v>104</v>
      </c>
      <c r="B15769">
        <v>2002</v>
      </c>
      <c r="C15769">
        <v>11</v>
      </c>
      <c r="D15769">
        <v>471.92848622753098</v>
      </c>
      <c r="E15769">
        <v>3794.5178716993701</v>
      </c>
      <c r="F15769">
        <v>559.81445874577196</v>
      </c>
      <c r="G15769">
        <v>343.76472606640999</v>
      </c>
      <c r="H15769">
        <v>1099.3608186603501</v>
      </c>
      <c r="I15769">
        <v>400.46235436978299</v>
      </c>
    </row>
    <row r="15770" spans="1:9" x14ac:dyDescent="0.25">
      <c r="A15770" t="s">
        <v>104</v>
      </c>
      <c r="B15770">
        <v>2002</v>
      </c>
      <c r="C15770">
        <v>12</v>
      </c>
      <c r="D15770">
        <v>416.08893263034003</v>
      </c>
      <c r="E15770">
        <v>3899.0094407340998</v>
      </c>
      <c r="F15770">
        <v>1080.4026286865901</v>
      </c>
      <c r="G15770">
        <v>664.68135999708602</v>
      </c>
      <c r="H15770">
        <v>1980.23983142166</v>
      </c>
      <c r="I15770">
        <v>378.850770421405</v>
      </c>
    </row>
    <row r="15771" spans="1:9" x14ac:dyDescent="0.25">
      <c r="A15771" t="s">
        <v>104</v>
      </c>
      <c r="B15771">
        <v>2003</v>
      </c>
      <c r="C15771">
        <v>1</v>
      </c>
      <c r="D15771">
        <v>591.166051550882</v>
      </c>
      <c r="E15771">
        <v>3852.9882291539002</v>
      </c>
      <c r="F15771">
        <v>370.97145689390601</v>
      </c>
      <c r="G15771">
        <v>231.52622359335899</v>
      </c>
      <c r="H15771">
        <v>938.01194230819704</v>
      </c>
      <c r="I15771">
        <v>511.93947831665997</v>
      </c>
    </row>
    <row r="15772" spans="1:9" x14ac:dyDescent="0.25">
      <c r="A15772" t="s">
        <v>104</v>
      </c>
      <c r="B15772">
        <v>2003</v>
      </c>
      <c r="C15772">
        <v>2</v>
      </c>
      <c r="D15772">
        <v>445.11868778877403</v>
      </c>
      <c r="E15772">
        <v>3942.0778708486901</v>
      </c>
      <c r="F15772">
        <v>413.50709397853802</v>
      </c>
      <c r="G15772">
        <v>256.60831178560198</v>
      </c>
      <c r="H15772">
        <v>772.58121815103505</v>
      </c>
      <c r="I15772">
        <v>415.29085125761497</v>
      </c>
    </row>
    <row r="15773" spans="1:9" x14ac:dyDescent="0.25">
      <c r="A15773" t="s">
        <v>104</v>
      </c>
      <c r="B15773">
        <v>2003</v>
      </c>
      <c r="C15773">
        <v>3</v>
      </c>
      <c r="D15773">
        <v>810.61208924515597</v>
      </c>
      <c r="E15773">
        <v>3870.4324789758298</v>
      </c>
      <c r="F15773">
        <v>157.62783546609501</v>
      </c>
      <c r="G15773">
        <v>96.796152101747495</v>
      </c>
      <c r="H15773">
        <v>389.09176261182898</v>
      </c>
      <c r="I15773">
        <v>693.18055909771397</v>
      </c>
    </row>
    <row r="15774" spans="1:9" x14ac:dyDescent="0.25">
      <c r="A15774" t="s">
        <v>104</v>
      </c>
      <c r="B15774">
        <v>2003</v>
      </c>
      <c r="C15774">
        <v>4</v>
      </c>
      <c r="D15774">
        <v>865.69680456183505</v>
      </c>
      <c r="E15774">
        <v>3760.3412176705901</v>
      </c>
      <c r="F15774">
        <v>108.95090435675699</v>
      </c>
      <c r="G15774">
        <v>65.476034101773607</v>
      </c>
      <c r="H15774">
        <v>387.51550773138098</v>
      </c>
      <c r="I15774">
        <v>675.99568813289602</v>
      </c>
    </row>
    <row r="15775" spans="1:9" x14ac:dyDescent="0.25">
      <c r="A15775" t="s">
        <v>104</v>
      </c>
      <c r="B15775">
        <v>2003</v>
      </c>
      <c r="C15775">
        <v>5</v>
      </c>
      <c r="D15775">
        <v>1292.67576130677</v>
      </c>
      <c r="E15775">
        <v>3425.6917704028301</v>
      </c>
      <c r="F15775">
        <v>98.173739536498502</v>
      </c>
      <c r="G15775">
        <v>58.484401811317099</v>
      </c>
      <c r="H15775">
        <v>297.62870737620102</v>
      </c>
      <c r="I15775">
        <v>780.37286990602001</v>
      </c>
    </row>
    <row r="15776" spans="1:9" x14ac:dyDescent="0.25">
      <c r="A15776" t="s">
        <v>104</v>
      </c>
      <c r="B15776">
        <v>2003</v>
      </c>
      <c r="C15776">
        <v>6</v>
      </c>
      <c r="D15776">
        <v>1241.2345171393299</v>
      </c>
      <c r="E15776">
        <v>3275.4773924401902</v>
      </c>
      <c r="F15776">
        <v>80.548861141518302</v>
      </c>
      <c r="G15776">
        <v>48.360506241313701</v>
      </c>
      <c r="H15776">
        <v>71.878398316132703</v>
      </c>
      <c r="I15776">
        <v>632.73212538875998</v>
      </c>
    </row>
    <row r="15777" spans="1:9" x14ac:dyDescent="0.25">
      <c r="A15777" t="s">
        <v>104</v>
      </c>
      <c r="B15777">
        <v>2003</v>
      </c>
      <c r="C15777">
        <v>7</v>
      </c>
      <c r="D15777">
        <v>1111.40103624017</v>
      </c>
      <c r="E15777">
        <v>3043.6210169062001</v>
      </c>
      <c r="F15777">
        <v>87.341155761193903</v>
      </c>
      <c r="G15777">
        <v>52.586525545883198</v>
      </c>
      <c r="H15777">
        <v>11.530084818056199</v>
      </c>
      <c r="I15777">
        <v>473.88302359245802</v>
      </c>
    </row>
    <row r="15778" spans="1:9" x14ac:dyDescent="0.25">
      <c r="A15778" t="s">
        <v>104</v>
      </c>
      <c r="B15778">
        <v>2003</v>
      </c>
      <c r="C15778">
        <v>8</v>
      </c>
      <c r="D15778">
        <v>880.46056598277596</v>
      </c>
      <c r="E15778">
        <v>2966.9698652134698</v>
      </c>
      <c r="F15778">
        <v>93.343053544258495</v>
      </c>
      <c r="G15778">
        <v>56.3198962400431</v>
      </c>
      <c r="H15778">
        <v>104.708269797795</v>
      </c>
      <c r="I15778">
        <v>370.27380410783798</v>
      </c>
    </row>
    <row r="15779" spans="1:9" x14ac:dyDescent="0.25">
      <c r="A15779" t="s">
        <v>104</v>
      </c>
      <c r="B15779">
        <v>2003</v>
      </c>
      <c r="C15779">
        <v>9</v>
      </c>
      <c r="D15779">
        <v>583.68570185305396</v>
      </c>
      <c r="E15779">
        <v>3046.6232457278402</v>
      </c>
      <c r="F15779">
        <v>101.644481597724</v>
      </c>
      <c r="G15779">
        <v>61.2830148428298</v>
      </c>
      <c r="H15779">
        <v>126.79442113739501</v>
      </c>
      <c r="I15779">
        <v>294.87278166992201</v>
      </c>
    </row>
    <row r="15780" spans="1:9" x14ac:dyDescent="0.25">
      <c r="A15780" t="s">
        <v>104</v>
      </c>
      <c r="B15780">
        <v>2003</v>
      </c>
      <c r="C15780">
        <v>10</v>
      </c>
      <c r="D15780">
        <v>538.42811871139702</v>
      </c>
      <c r="E15780">
        <v>3201.6329132217402</v>
      </c>
      <c r="F15780">
        <v>192.602256275722</v>
      </c>
      <c r="G15780">
        <v>115.582171064097</v>
      </c>
      <c r="H15780">
        <v>582.55512124762299</v>
      </c>
      <c r="I15780">
        <v>308.94799658725299</v>
      </c>
    </row>
    <row r="15781" spans="1:9" x14ac:dyDescent="0.25">
      <c r="A15781" t="s">
        <v>104</v>
      </c>
      <c r="B15781">
        <v>2003</v>
      </c>
      <c r="C15781">
        <v>11</v>
      </c>
      <c r="D15781">
        <v>429.04312903346602</v>
      </c>
      <c r="E15781">
        <v>3536.2300296523999</v>
      </c>
      <c r="F15781">
        <v>119.07316819614201</v>
      </c>
      <c r="G15781">
        <v>72.455172124991293</v>
      </c>
      <c r="H15781">
        <v>260.98707320922802</v>
      </c>
      <c r="I15781">
        <v>308.32120196658599</v>
      </c>
    </row>
    <row r="15782" spans="1:9" x14ac:dyDescent="0.25">
      <c r="A15782" t="s">
        <v>104</v>
      </c>
      <c r="B15782">
        <v>2003</v>
      </c>
      <c r="C15782">
        <v>12</v>
      </c>
      <c r="D15782">
        <v>428.19561365916701</v>
      </c>
      <c r="E15782">
        <v>3725.8240770227098</v>
      </c>
      <c r="F15782">
        <v>268.017523927323</v>
      </c>
      <c r="G15782">
        <v>162.734108716355</v>
      </c>
      <c r="H15782">
        <v>675.41628126759701</v>
      </c>
      <c r="I15782">
        <v>334.75267502197698</v>
      </c>
    </row>
    <row r="15783" spans="1:9" x14ac:dyDescent="0.25">
      <c r="A15783" t="s">
        <v>104</v>
      </c>
      <c r="B15783">
        <v>2004</v>
      </c>
      <c r="C15783">
        <v>1</v>
      </c>
      <c r="D15783">
        <v>560.588053306814</v>
      </c>
      <c r="E15783">
        <v>3907.6652047877501</v>
      </c>
      <c r="F15783">
        <v>441.07061474200498</v>
      </c>
      <c r="G15783">
        <v>269.51796656808699</v>
      </c>
      <c r="H15783">
        <v>908.01626322363404</v>
      </c>
      <c r="I15783">
        <v>463.63173488246002</v>
      </c>
    </row>
    <row r="15784" spans="1:9" x14ac:dyDescent="0.25">
      <c r="A15784" t="s">
        <v>104</v>
      </c>
      <c r="B15784">
        <v>2004</v>
      </c>
      <c r="C15784">
        <v>2</v>
      </c>
      <c r="D15784">
        <v>748.72472132251698</v>
      </c>
      <c r="E15784">
        <v>3874.4105220111101</v>
      </c>
      <c r="F15784">
        <v>100.543467523703</v>
      </c>
      <c r="G15784">
        <v>60.762980776323602</v>
      </c>
      <c r="H15784">
        <v>233.79179548328401</v>
      </c>
      <c r="I15784">
        <v>614.16039504176103</v>
      </c>
    </row>
    <row r="15785" spans="1:9" x14ac:dyDescent="0.25">
      <c r="A15785" t="s">
        <v>104</v>
      </c>
      <c r="B15785">
        <v>2004</v>
      </c>
      <c r="C15785">
        <v>3</v>
      </c>
      <c r="D15785">
        <v>859.97338791914001</v>
      </c>
      <c r="E15785">
        <v>3772.54943858856</v>
      </c>
      <c r="F15785">
        <v>119.848240307487</v>
      </c>
      <c r="G15785">
        <v>72.701620468332806</v>
      </c>
      <c r="H15785">
        <v>279.091074070388</v>
      </c>
      <c r="I15785">
        <v>673.27662797483504</v>
      </c>
    </row>
    <row r="15786" spans="1:9" x14ac:dyDescent="0.25">
      <c r="A15786" t="s">
        <v>104</v>
      </c>
      <c r="B15786">
        <v>2004</v>
      </c>
      <c r="C15786">
        <v>4</v>
      </c>
      <c r="D15786">
        <v>946.40297057380599</v>
      </c>
      <c r="E15786">
        <v>3574.15122607269</v>
      </c>
      <c r="F15786">
        <v>103.629973810232</v>
      </c>
      <c r="G15786">
        <v>62.164703568985303</v>
      </c>
      <c r="H15786">
        <v>311.15053731195798</v>
      </c>
      <c r="I15786">
        <v>652.99448359893802</v>
      </c>
    </row>
    <row r="15787" spans="1:9" x14ac:dyDescent="0.25">
      <c r="A15787" t="s">
        <v>104</v>
      </c>
      <c r="B15787">
        <v>2004</v>
      </c>
      <c r="C15787">
        <v>5</v>
      </c>
      <c r="D15787">
        <v>1098.09341108032</v>
      </c>
      <c r="E15787">
        <v>3465.0048815370201</v>
      </c>
      <c r="F15787">
        <v>99.946761773995206</v>
      </c>
      <c r="G15787">
        <v>59.835001985349002</v>
      </c>
      <c r="H15787">
        <v>238.93294460228699</v>
      </c>
      <c r="I15787">
        <v>667.98087230674298</v>
      </c>
    </row>
    <row r="15788" spans="1:9" x14ac:dyDescent="0.25">
      <c r="A15788" t="s">
        <v>104</v>
      </c>
      <c r="B15788">
        <v>2004</v>
      </c>
      <c r="C15788">
        <v>6</v>
      </c>
      <c r="D15788">
        <v>1171.87738230114</v>
      </c>
      <c r="E15788">
        <v>3306.9574008448799</v>
      </c>
      <c r="F15788">
        <v>91.804456120087593</v>
      </c>
      <c r="G15788">
        <v>54.948819675194699</v>
      </c>
      <c r="H15788">
        <v>191.384131980289</v>
      </c>
      <c r="I15788">
        <v>613.84433599682802</v>
      </c>
    </row>
    <row r="15789" spans="1:9" x14ac:dyDescent="0.25">
      <c r="A15789" t="s">
        <v>104</v>
      </c>
      <c r="B15789">
        <v>2004</v>
      </c>
      <c r="C15789">
        <v>7</v>
      </c>
      <c r="D15789">
        <v>1031.17133925232</v>
      </c>
      <c r="E15789">
        <v>3115.57584974159</v>
      </c>
      <c r="F15789">
        <v>89.901314112945201</v>
      </c>
      <c r="G15789">
        <v>54.171461879325904</v>
      </c>
      <c r="H15789">
        <v>90.773262746555801</v>
      </c>
      <c r="I15789">
        <v>475.050675892519</v>
      </c>
    </row>
    <row r="15790" spans="1:9" x14ac:dyDescent="0.25">
      <c r="A15790" t="s">
        <v>104</v>
      </c>
      <c r="B15790">
        <v>2004</v>
      </c>
      <c r="C15790">
        <v>8</v>
      </c>
      <c r="D15790">
        <v>877.99308811139599</v>
      </c>
      <c r="E15790">
        <v>3029.3550579339599</v>
      </c>
      <c r="F15790">
        <v>93.429052293215094</v>
      </c>
      <c r="G15790">
        <v>56.320002552062199</v>
      </c>
      <c r="H15790">
        <v>7.2178702992945896</v>
      </c>
      <c r="I15790">
        <v>396.42956595204402</v>
      </c>
    </row>
    <row r="15791" spans="1:9" x14ac:dyDescent="0.25">
      <c r="A15791" t="s">
        <v>104</v>
      </c>
      <c r="B15791">
        <v>2004</v>
      </c>
      <c r="C15791">
        <v>9</v>
      </c>
      <c r="D15791">
        <v>586.61698285545106</v>
      </c>
      <c r="E15791">
        <v>3007.3045008139102</v>
      </c>
      <c r="F15791">
        <v>98.350884412946101</v>
      </c>
      <c r="G15791">
        <v>59.418582064775201</v>
      </c>
      <c r="H15791">
        <v>96.765739953739597</v>
      </c>
      <c r="I15791">
        <v>282.91038515616401</v>
      </c>
    </row>
    <row r="15792" spans="1:9" x14ac:dyDescent="0.25">
      <c r="A15792" t="s">
        <v>104</v>
      </c>
      <c r="B15792">
        <v>2004</v>
      </c>
      <c r="C15792">
        <v>10</v>
      </c>
      <c r="D15792">
        <v>542.44894805461104</v>
      </c>
      <c r="E15792">
        <v>3205.8893435311902</v>
      </c>
      <c r="F15792">
        <v>127.223657615123</v>
      </c>
      <c r="G15792">
        <v>76.577495304933194</v>
      </c>
      <c r="H15792">
        <v>362.07211327028102</v>
      </c>
      <c r="I15792">
        <v>319.15259505266198</v>
      </c>
    </row>
    <row r="15793" spans="1:9" x14ac:dyDescent="0.25">
      <c r="A15793" t="s">
        <v>104</v>
      </c>
      <c r="B15793">
        <v>2004</v>
      </c>
      <c r="C15793">
        <v>11</v>
      </c>
      <c r="D15793">
        <v>451.81228740459102</v>
      </c>
      <c r="E15793">
        <v>3457.98802172455</v>
      </c>
      <c r="F15793">
        <v>147.937715556353</v>
      </c>
      <c r="G15793">
        <v>88.915673602357202</v>
      </c>
      <c r="H15793">
        <v>388.46924287454198</v>
      </c>
      <c r="I15793">
        <v>311.103688423471</v>
      </c>
    </row>
    <row r="15794" spans="1:9" x14ac:dyDescent="0.25">
      <c r="A15794" t="s">
        <v>104</v>
      </c>
      <c r="B15794">
        <v>2004</v>
      </c>
      <c r="C15794">
        <v>12</v>
      </c>
      <c r="D15794">
        <v>483.34399557645099</v>
      </c>
      <c r="E15794">
        <v>3616.4280594392399</v>
      </c>
      <c r="F15794">
        <v>272.11054869708101</v>
      </c>
      <c r="G15794">
        <v>165.33465649336</v>
      </c>
      <c r="H15794">
        <v>728.15755413436398</v>
      </c>
      <c r="I15794">
        <v>355.57395736225101</v>
      </c>
    </row>
    <row r="15795" spans="1:9" x14ac:dyDescent="0.25">
      <c r="A15795" t="s">
        <v>104</v>
      </c>
      <c r="B15795">
        <v>2005</v>
      </c>
      <c r="C15795">
        <v>1</v>
      </c>
      <c r="D15795">
        <v>534.53844632437495</v>
      </c>
      <c r="E15795">
        <v>3915.5188469484001</v>
      </c>
      <c r="F15795">
        <v>582.52051274755695</v>
      </c>
      <c r="G15795">
        <v>357.97467040305497</v>
      </c>
      <c r="H15795">
        <v>1078.7120391128899</v>
      </c>
      <c r="I15795">
        <v>443.02066030902802</v>
      </c>
    </row>
    <row r="15796" spans="1:9" x14ac:dyDescent="0.25">
      <c r="A15796" t="s">
        <v>104</v>
      </c>
      <c r="B15796">
        <v>2005</v>
      </c>
      <c r="C15796">
        <v>2</v>
      </c>
      <c r="D15796">
        <v>516.77826329799495</v>
      </c>
      <c r="E15796">
        <v>3938.9207405387901</v>
      </c>
      <c r="F15796">
        <v>481.74177186552902</v>
      </c>
      <c r="G15796">
        <v>297.92911158069199</v>
      </c>
      <c r="H15796">
        <v>987.93050122751401</v>
      </c>
      <c r="I15796">
        <v>439.06468071794501</v>
      </c>
    </row>
    <row r="15797" spans="1:9" x14ac:dyDescent="0.25">
      <c r="A15797" t="s">
        <v>104</v>
      </c>
      <c r="B15797">
        <v>2005</v>
      </c>
      <c r="C15797">
        <v>3</v>
      </c>
      <c r="D15797">
        <v>792.87645288209103</v>
      </c>
      <c r="E15797">
        <v>3853.0058708984402</v>
      </c>
      <c r="F15797">
        <v>180.78151183210099</v>
      </c>
      <c r="G15797">
        <v>111.259895451581</v>
      </c>
      <c r="H15797">
        <v>233.426063019651</v>
      </c>
      <c r="I15797">
        <v>638.02799485386799</v>
      </c>
    </row>
    <row r="15798" spans="1:9" x14ac:dyDescent="0.25">
      <c r="A15798" t="s">
        <v>104</v>
      </c>
      <c r="B15798">
        <v>2005</v>
      </c>
      <c r="C15798">
        <v>4</v>
      </c>
      <c r="D15798">
        <v>884.64968336312802</v>
      </c>
      <c r="E15798">
        <v>3521.5308942233301</v>
      </c>
      <c r="F15798">
        <v>85.910619067752094</v>
      </c>
      <c r="G15798">
        <v>51.869278190855198</v>
      </c>
      <c r="H15798">
        <v>16.364479097377099</v>
      </c>
      <c r="I15798">
        <v>590.986608662148</v>
      </c>
    </row>
    <row r="15799" spans="1:9" x14ac:dyDescent="0.25">
      <c r="A15799" t="s">
        <v>104</v>
      </c>
      <c r="B15799">
        <v>2005</v>
      </c>
      <c r="C15799">
        <v>5</v>
      </c>
      <c r="D15799">
        <v>995.76870303078204</v>
      </c>
      <c r="E15799">
        <v>3271.48139736343</v>
      </c>
      <c r="F15799">
        <v>106.317076086927</v>
      </c>
      <c r="G15799">
        <v>63.840256531152299</v>
      </c>
      <c r="H15799">
        <v>230.074042419005</v>
      </c>
      <c r="I15799">
        <v>538.46016318346506</v>
      </c>
    </row>
    <row r="15800" spans="1:9" x14ac:dyDescent="0.25">
      <c r="A15800" t="s">
        <v>104</v>
      </c>
      <c r="B15800">
        <v>2005</v>
      </c>
      <c r="C15800">
        <v>6</v>
      </c>
      <c r="D15800">
        <v>984.98678234261297</v>
      </c>
      <c r="E15800">
        <v>3241.1800634758001</v>
      </c>
      <c r="F15800">
        <v>86.457642291758702</v>
      </c>
      <c r="G15800">
        <v>52.010610059872597</v>
      </c>
      <c r="H15800">
        <v>49.928395599239501</v>
      </c>
      <c r="I15800">
        <v>492.43715758641298</v>
      </c>
    </row>
    <row r="15801" spans="1:9" x14ac:dyDescent="0.25">
      <c r="A15801" t="s">
        <v>104</v>
      </c>
      <c r="B15801">
        <v>2005</v>
      </c>
      <c r="C15801">
        <v>7</v>
      </c>
      <c r="D15801">
        <v>901.87529678255896</v>
      </c>
      <c r="E15801">
        <v>3089.1629936846898</v>
      </c>
      <c r="F15801">
        <v>90.581532048869406</v>
      </c>
      <c r="G15801">
        <v>54.643977548434101</v>
      </c>
      <c r="H15801">
        <v>7.8214972398668596</v>
      </c>
      <c r="I15801">
        <v>404.14175618764398</v>
      </c>
    </row>
    <row r="15802" spans="1:9" x14ac:dyDescent="0.25">
      <c r="A15802" t="s">
        <v>104</v>
      </c>
      <c r="B15802">
        <v>2005</v>
      </c>
      <c r="C15802">
        <v>8</v>
      </c>
      <c r="D15802">
        <v>711.04500919125996</v>
      </c>
      <c r="E15802">
        <v>3018.7336642252299</v>
      </c>
      <c r="F15802">
        <v>95.685731118930605</v>
      </c>
      <c r="G15802">
        <v>57.806399644202799</v>
      </c>
      <c r="H15802">
        <v>26.480425838712499</v>
      </c>
      <c r="I15802">
        <v>318.59969018529398</v>
      </c>
    </row>
    <row r="15803" spans="1:9" x14ac:dyDescent="0.25">
      <c r="A15803" t="s">
        <v>104</v>
      </c>
      <c r="B15803">
        <v>2005</v>
      </c>
      <c r="C15803">
        <v>9</v>
      </c>
      <c r="D15803">
        <v>494.66138504671102</v>
      </c>
      <c r="E15803">
        <v>3070.4793585812399</v>
      </c>
      <c r="F15803">
        <v>110.219914582711</v>
      </c>
      <c r="G15803">
        <v>66.410055167706602</v>
      </c>
      <c r="H15803">
        <v>171.43528601926701</v>
      </c>
      <c r="I15803">
        <v>253.69942244352299</v>
      </c>
    </row>
    <row r="15804" spans="1:9" x14ac:dyDescent="0.25">
      <c r="A15804" t="s">
        <v>104</v>
      </c>
      <c r="B15804">
        <v>2005</v>
      </c>
      <c r="C15804">
        <v>10</v>
      </c>
      <c r="D15804">
        <v>401.57171286892702</v>
      </c>
      <c r="E15804">
        <v>3304.4829550924701</v>
      </c>
      <c r="F15804">
        <v>111.193011409126</v>
      </c>
      <c r="G15804">
        <v>67.210986338188903</v>
      </c>
      <c r="H15804">
        <v>172.510871401293</v>
      </c>
      <c r="I15804">
        <v>257.39578901743897</v>
      </c>
    </row>
    <row r="15805" spans="1:9" x14ac:dyDescent="0.25">
      <c r="A15805" t="s">
        <v>104</v>
      </c>
      <c r="B15805">
        <v>2005</v>
      </c>
      <c r="C15805">
        <v>11</v>
      </c>
      <c r="D15805">
        <v>368.87837679391998</v>
      </c>
      <c r="E15805">
        <v>3492.99376011596</v>
      </c>
      <c r="F15805">
        <v>266.62829235613702</v>
      </c>
      <c r="G15805">
        <v>162.49803063946499</v>
      </c>
      <c r="H15805">
        <v>791.77242700418196</v>
      </c>
      <c r="I15805">
        <v>259.84785143189902</v>
      </c>
    </row>
    <row r="15806" spans="1:9" x14ac:dyDescent="0.25">
      <c r="A15806" t="s">
        <v>104</v>
      </c>
      <c r="B15806">
        <v>2005</v>
      </c>
      <c r="C15806">
        <v>12</v>
      </c>
      <c r="D15806">
        <v>411.853616349383</v>
      </c>
      <c r="E15806">
        <v>3880.48170559662</v>
      </c>
      <c r="F15806">
        <v>380.044665993536</v>
      </c>
      <c r="G15806">
        <v>231.77531945027599</v>
      </c>
      <c r="H15806">
        <v>712.60201457657604</v>
      </c>
      <c r="I15806">
        <v>337.45127594284997</v>
      </c>
    </row>
    <row r="15807" spans="1:9" x14ac:dyDescent="0.25">
      <c r="A15807" t="s">
        <v>104</v>
      </c>
      <c r="B15807">
        <v>2006</v>
      </c>
      <c r="C15807">
        <v>1</v>
      </c>
      <c r="D15807">
        <v>507.29414167961897</v>
      </c>
      <c r="E15807">
        <v>3948.9755101864598</v>
      </c>
      <c r="F15807">
        <v>347.04897322293903</v>
      </c>
      <c r="G15807">
        <v>213.50226117007099</v>
      </c>
      <c r="H15807">
        <v>573.32339270846501</v>
      </c>
      <c r="I15807">
        <v>429.48746694219102</v>
      </c>
    </row>
    <row r="15808" spans="1:9" x14ac:dyDescent="0.25">
      <c r="A15808" t="s">
        <v>104</v>
      </c>
      <c r="B15808">
        <v>2006</v>
      </c>
      <c r="C15808">
        <v>2</v>
      </c>
      <c r="D15808">
        <v>567.10074374609803</v>
      </c>
      <c r="E15808">
        <v>3887.7906009255998</v>
      </c>
      <c r="F15808">
        <v>374.29726091430501</v>
      </c>
      <c r="G15808">
        <v>229.93908211577599</v>
      </c>
      <c r="H15808">
        <v>816.27414958311795</v>
      </c>
      <c r="I15808">
        <v>470.55560365618197</v>
      </c>
    </row>
    <row r="15809" spans="1:9" x14ac:dyDescent="0.25">
      <c r="A15809" t="s">
        <v>104</v>
      </c>
      <c r="B15809">
        <v>2006</v>
      </c>
      <c r="C15809">
        <v>3</v>
      </c>
      <c r="D15809">
        <v>756.68774173619897</v>
      </c>
      <c r="E15809">
        <v>3921.1987754701199</v>
      </c>
      <c r="F15809">
        <v>319.16845711449503</v>
      </c>
      <c r="G15809">
        <v>197.04378836928299</v>
      </c>
      <c r="H15809">
        <v>637.30143070969302</v>
      </c>
      <c r="I15809">
        <v>623.44137377644097</v>
      </c>
    </row>
    <row r="15810" spans="1:9" x14ac:dyDescent="0.25">
      <c r="A15810" t="s">
        <v>104</v>
      </c>
      <c r="B15810">
        <v>2006</v>
      </c>
      <c r="C15810">
        <v>4</v>
      </c>
      <c r="D15810">
        <v>883.31271781646205</v>
      </c>
      <c r="E15810">
        <v>3700.8784543644701</v>
      </c>
      <c r="F15810">
        <v>110.10255991345799</v>
      </c>
      <c r="G15810">
        <v>66.078009460945594</v>
      </c>
      <c r="H15810">
        <v>304.94430890911002</v>
      </c>
      <c r="I15810">
        <v>638.30364401385305</v>
      </c>
    </row>
    <row r="15811" spans="1:9" x14ac:dyDescent="0.25">
      <c r="A15811" t="s">
        <v>104</v>
      </c>
      <c r="B15811">
        <v>2006</v>
      </c>
      <c r="C15811">
        <v>5</v>
      </c>
      <c r="D15811">
        <v>1081.2339640928601</v>
      </c>
      <c r="E15811">
        <v>3539.64439436356</v>
      </c>
      <c r="F15811">
        <v>80.306534211789099</v>
      </c>
      <c r="G15811">
        <v>48.486514536045597</v>
      </c>
      <c r="H15811">
        <v>21.226941804641498</v>
      </c>
      <c r="I15811">
        <v>666.57653393197097</v>
      </c>
    </row>
    <row r="15812" spans="1:9" x14ac:dyDescent="0.25">
      <c r="A15812" t="s">
        <v>104</v>
      </c>
      <c r="B15812">
        <v>2006</v>
      </c>
      <c r="C15812">
        <v>6</v>
      </c>
      <c r="D15812">
        <v>1016.05287959805</v>
      </c>
      <c r="E15812">
        <v>3337.2238386140398</v>
      </c>
      <c r="F15812">
        <v>98.422145835380803</v>
      </c>
      <c r="G15812">
        <v>59.109486176741299</v>
      </c>
      <c r="H15812">
        <v>203.82600032228601</v>
      </c>
      <c r="I15812">
        <v>537.74715123515602</v>
      </c>
    </row>
    <row r="15813" spans="1:9" x14ac:dyDescent="0.25">
      <c r="A15813" t="s">
        <v>104</v>
      </c>
      <c r="B15813">
        <v>2006</v>
      </c>
      <c r="C15813">
        <v>7</v>
      </c>
      <c r="D15813">
        <v>906.968497444219</v>
      </c>
      <c r="E15813">
        <v>3239.56232734589</v>
      </c>
      <c r="F15813">
        <v>89.809972085075103</v>
      </c>
      <c r="G15813">
        <v>54.159549485551402</v>
      </c>
      <c r="H15813">
        <v>85.756366361655594</v>
      </c>
      <c r="I15813">
        <v>453.00098746657397</v>
      </c>
    </row>
    <row r="15814" spans="1:9" x14ac:dyDescent="0.25">
      <c r="A15814" t="s">
        <v>104</v>
      </c>
      <c r="B15814">
        <v>2006</v>
      </c>
      <c r="C15814">
        <v>8</v>
      </c>
      <c r="D15814">
        <v>766.25245874540303</v>
      </c>
      <c r="E15814">
        <v>3117.87780847053</v>
      </c>
      <c r="F15814">
        <v>93.402773346986507</v>
      </c>
      <c r="G15814">
        <v>56.406666612551803</v>
      </c>
      <c r="H15814">
        <v>8.6015429508745704</v>
      </c>
      <c r="I15814">
        <v>370.55090405893401</v>
      </c>
    </row>
    <row r="15815" spans="1:9" x14ac:dyDescent="0.25">
      <c r="A15815" t="s">
        <v>104</v>
      </c>
      <c r="B15815">
        <v>2006</v>
      </c>
      <c r="C15815">
        <v>9</v>
      </c>
      <c r="D15815">
        <v>503.99047019024101</v>
      </c>
      <c r="E15815">
        <v>3112.1853472747798</v>
      </c>
      <c r="F15815">
        <v>112.10651432569099</v>
      </c>
      <c r="G15815">
        <v>67.633129107607502</v>
      </c>
      <c r="H15815">
        <v>171.038248343303</v>
      </c>
      <c r="I15815">
        <v>262.88790893684899</v>
      </c>
    </row>
    <row r="15816" spans="1:9" x14ac:dyDescent="0.25">
      <c r="A15816" t="s">
        <v>104</v>
      </c>
      <c r="B15816">
        <v>2006</v>
      </c>
      <c r="C15816">
        <v>10</v>
      </c>
      <c r="D15816">
        <v>408.42435565108298</v>
      </c>
      <c r="E15816">
        <v>3488.0531718492098</v>
      </c>
      <c r="F15816">
        <v>180.99844908843801</v>
      </c>
      <c r="G15816">
        <v>108.02180367063799</v>
      </c>
      <c r="H15816">
        <v>640.86594260193897</v>
      </c>
      <c r="I15816">
        <v>282.03338069252499</v>
      </c>
    </row>
    <row r="15817" spans="1:9" x14ac:dyDescent="0.25">
      <c r="A15817" t="s">
        <v>104</v>
      </c>
      <c r="B15817">
        <v>2006</v>
      </c>
      <c r="C15817">
        <v>11</v>
      </c>
      <c r="D15817">
        <v>411.75037151210898</v>
      </c>
      <c r="E15817">
        <v>3763.90839568817</v>
      </c>
      <c r="F15817">
        <v>135.82764791538</v>
      </c>
      <c r="G15817">
        <v>83.354282143924294</v>
      </c>
      <c r="H15817">
        <v>252.67475571204801</v>
      </c>
      <c r="I15817">
        <v>322.97510575541997</v>
      </c>
    </row>
    <row r="15818" spans="1:9" x14ac:dyDescent="0.25">
      <c r="A15818" t="s">
        <v>104</v>
      </c>
      <c r="B15818">
        <v>2006</v>
      </c>
      <c r="C15818">
        <v>12</v>
      </c>
      <c r="D15818">
        <v>456.42814716421998</v>
      </c>
      <c r="E15818">
        <v>3829.2726787176498</v>
      </c>
      <c r="F15818">
        <v>117.37514086902399</v>
      </c>
      <c r="G15818">
        <v>70.9988754970597</v>
      </c>
      <c r="H15818">
        <v>180.37538427460001</v>
      </c>
      <c r="I15818">
        <v>364.62578048577802</v>
      </c>
    </row>
    <row r="15819" spans="1:9" x14ac:dyDescent="0.25">
      <c r="A15819" t="s">
        <v>104</v>
      </c>
      <c r="B15819">
        <v>2007</v>
      </c>
      <c r="C15819">
        <v>1</v>
      </c>
      <c r="D15819">
        <v>627.13882496188705</v>
      </c>
      <c r="E15819">
        <v>3781.9899492806999</v>
      </c>
      <c r="F15819">
        <v>104.07988667926099</v>
      </c>
      <c r="G15819">
        <v>63.013667890351499</v>
      </c>
      <c r="H15819">
        <v>83.108236349544498</v>
      </c>
      <c r="I15819">
        <v>489.64321628338803</v>
      </c>
    </row>
    <row r="15820" spans="1:9" x14ac:dyDescent="0.25">
      <c r="A15820" t="s">
        <v>104</v>
      </c>
      <c r="B15820">
        <v>2007</v>
      </c>
      <c r="C15820">
        <v>2</v>
      </c>
      <c r="D15820">
        <v>571.46074368434802</v>
      </c>
      <c r="E15820">
        <v>3727.7417902890002</v>
      </c>
      <c r="F15820">
        <v>122.028229084969</v>
      </c>
      <c r="G15820">
        <v>73.689160623033104</v>
      </c>
      <c r="H15820">
        <v>301.52616107496601</v>
      </c>
      <c r="I15820">
        <v>446.359497340269</v>
      </c>
    </row>
    <row r="15821" spans="1:9" x14ac:dyDescent="0.25">
      <c r="A15821" t="s">
        <v>104</v>
      </c>
      <c r="B15821">
        <v>2007</v>
      </c>
      <c r="C15821">
        <v>3</v>
      </c>
      <c r="D15821">
        <v>813.04343061975499</v>
      </c>
      <c r="E15821">
        <v>3667.6433055860898</v>
      </c>
      <c r="F15821">
        <v>127.362467118255</v>
      </c>
      <c r="G15821">
        <v>77.327676045964495</v>
      </c>
      <c r="H15821">
        <v>404.85543440671302</v>
      </c>
      <c r="I15821">
        <v>608.57137951115203</v>
      </c>
    </row>
    <row r="15822" spans="1:9" x14ac:dyDescent="0.25">
      <c r="A15822" t="s">
        <v>104</v>
      </c>
      <c r="B15822">
        <v>2007</v>
      </c>
      <c r="C15822">
        <v>4</v>
      </c>
      <c r="D15822">
        <v>985.32901348112603</v>
      </c>
      <c r="E15822">
        <v>3607.3200630841102</v>
      </c>
      <c r="F15822">
        <v>168.104249151061</v>
      </c>
      <c r="G15822">
        <v>102.539711683189</v>
      </c>
      <c r="H15822">
        <v>362.47684695222</v>
      </c>
      <c r="I15822">
        <v>689.45172451364499</v>
      </c>
    </row>
    <row r="15823" spans="1:9" x14ac:dyDescent="0.25">
      <c r="A15823" t="s">
        <v>104</v>
      </c>
      <c r="B15823">
        <v>2007</v>
      </c>
      <c r="C15823">
        <v>5</v>
      </c>
      <c r="D15823">
        <v>1032.91846164816</v>
      </c>
      <c r="E15823">
        <v>3473.9953673161299</v>
      </c>
      <c r="F15823">
        <v>165.734820648544</v>
      </c>
      <c r="G15823">
        <v>100.360502621903</v>
      </c>
      <c r="H15823">
        <v>768.48487060575997</v>
      </c>
      <c r="I15823">
        <v>615.66254471675404</v>
      </c>
    </row>
    <row r="15824" spans="1:9" x14ac:dyDescent="0.25">
      <c r="A15824" t="s">
        <v>104</v>
      </c>
      <c r="B15824">
        <v>2007</v>
      </c>
      <c r="C15824">
        <v>6</v>
      </c>
      <c r="D15824">
        <v>1049.78076608475</v>
      </c>
      <c r="E15824">
        <v>3708.6516027655098</v>
      </c>
      <c r="F15824">
        <v>111.613373907582</v>
      </c>
      <c r="G15824">
        <v>68.361395607811204</v>
      </c>
      <c r="H15824">
        <v>182.42688269680599</v>
      </c>
      <c r="I15824">
        <v>659.82577003743597</v>
      </c>
    </row>
    <row r="15825" spans="1:9" x14ac:dyDescent="0.25">
      <c r="A15825" t="s">
        <v>104</v>
      </c>
      <c r="B15825">
        <v>2007</v>
      </c>
      <c r="C15825">
        <v>7</v>
      </c>
      <c r="D15825">
        <v>1039.5647370572101</v>
      </c>
      <c r="E15825">
        <v>3394.1804414825401</v>
      </c>
      <c r="F15825">
        <v>85.9323778686786</v>
      </c>
      <c r="G15825">
        <v>51.801917171341401</v>
      </c>
      <c r="H15825">
        <v>7.2242180417060897</v>
      </c>
      <c r="I15825">
        <v>560.371436274448</v>
      </c>
    </row>
    <row r="15826" spans="1:9" x14ac:dyDescent="0.25">
      <c r="A15826" t="s">
        <v>104</v>
      </c>
      <c r="B15826">
        <v>2007</v>
      </c>
      <c r="C15826">
        <v>8</v>
      </c>
      <c r="D15826">
        <v>775.75128017186103</v>
      </c>
      <c r="E15826">
        <v>3208.4724837146</v>
      </c>
      <c r="F15826">
        <v>94.293107203438296</v>
      </c>
      <c r="G15826">
        <v>56.950660221074699</v>
      </c>
      <c r="H15826">
        <v>7.7664183731079097</v>
      </c>
      <c r="I15826">
        <v>395.14147366980598</v>
      </c>
    </row>
    <row r="15827" spans="1:9" x14ac:dyDescent="0.25">
      <c r="A15827" t="s">
        <v>104</v>
      </c>
      <c r="B15827">
        <v>2007</v>
      </c>
      <c r="C15827">
        <v>9</v>
      </c>
      <c r="D15827">
        <v>527.38219733784103</v>
      </c>
      <c r="E15827">
        <v>3142.4825011839298</v>
      </c>
      <c r="F15827">
        <v>98.671216862794793</v>
      </c>
      <c r="G15827">
        <v>59.708581344061201</v>
      </c>
      <c r="H15827">
        <v>11.173620421600299</v>
      </c>
      <c r="I15827">
        <v>279.82013782199402</v>
      </c>
    </row>
    <row r="15828" spans="1:9" x14ac:dyDescent="0.25">
      <c r="A15828" t="s">
        <v>104</v>
      </c>
      <c r="B15828">
        <v>2007</v>
      </c>
      <c r="C15828">
        <v>10</v>
      </c>
      <c r="D15828">
        <v>437.73445574440098</v>
      </c>
      <c r="E15828">
        <v>3295.0928959695402</v>
      </c>
      <c r="F15828">
        <v>159.32902245299499</v>
      </c>
      <c r="G15828">
        <v>95.321577212077401</v>
      </c>
      <c r="H15828">
        <v>593.32001303922198</v>
      </c>
      <c r="I15828">
        <v>265.10525848952801</v>
      </c>
    </row>
    <row r="15829" spans="1:9" x14ac:dyDescent="0.25">
      <c r="A15829" t="s">
        <v>104</v>
      </c>
      <c r="B15829">
        <v>2007</v>
      </c>
      <c r="C15829">
        <v>11</v>
      </c>
      <c r="D15829">
        <v>372.47727717858299</v>
      </c>
      <c r="E15829">
        <v>3782.7592818421899</v>
      </c>
      <c r="F15829">
        <v>231.42812036787601</v>
      </c>
      <c r="G15829">
        <v>141.17691130025401</v>
      </c>
      <c r="H15829">
        <v>516.55125686035899</v>
      </c>
      <c r="I15829">
        <v>296.20131474044803</v>
      </c>
    </row>
    <row r="15830" spans="1:9" x14ac:dyDescent="0.25">
      <c r="A15830" t="s">
        <v>104</v>
      </c>
      <c r="B15830">
        <v>2007</v>
      </c>
      <c r="C15830">
        <v>12</v>
      </c>
      <c r="D15830">
        <v>424.35708545135498</v>
      </c>
      <c r="E15830">
        <v>3867.10837438721</v>
      </c>
      <c r="F15830">
        <v>242.51840924989901</v>
      </c>
      <c r="G15830">
        <v>148.99398241182601</v>
      </c>
      <c r="H15830">
        <v>349.38023323375398</v>
      </c>
      <c r="I15830">
        <v>347.37155404709301</v>
      </c>
    </row>
    <row r="15831" spans="1:9" x14ac:dyDescent="0.25">
      <c r="A15831" t="s">
        <v>104</v>
      </c>
      <c r="B15831">
        <v>2008</v>
      </c>
      <c r="C15831">
        <v>1</v>
      </c>
      <c r="D15831">
        <v>553.53287377150195</v>
      </c>
      <c r="E15831">
        <v>3835.8226805898998</v>
      </c>
      <c r="F15831">
        <v>132.888605597847</v>
      </c>
      <c r="G15831">
        <v>80.149024641553495</v>
      </c>
      <c r="H15831">
        <v>211.89116283209799</v>
      </c>
      <c r="I15831">
        <v>447.006131584716</v>
      </c>
    </row>
    <row r="15832" spans="1:9" x14ac:dyDescent="0.25">
      <c r="A15832" t="s">
        <v>104</v>
      </c>
      <c r="B15832">
        <v>2008</v>
      </c>
      <c r="C15832">
        <v>2</v>
      </c>
      <c r="D15832">
        <v>641.51068129579198</v>
      </c>
      <c r="E15832">
        <v>3798.9176876158199</v>
      </c>
      <c r="F15832">
        <v>91.837412595950397</v>
      </c>
      <c r="G15832">
        <v>56.626094555146501</v>
      </c>
      <c r="H15832">
        <v>145.136990579713</v>
      </c>
      <c r="I15832">
        <v>513.17078991047799</v>
      </c>
    </row>
    <row r="15833" spans="1:9" x14ac:dyDescent="0.25">
      <c r="A15833" t="s">
        <v>104</v>
      </c>
      <c r="B15833">
        <v>2008</v>
      </c>
      <c r="C15833">
        <v>3</v>
      </c>
      <c r="D15833">
        <v>827.52699416341295</v>
      </c>
      <c r="E15833">
        <v>3600.7566547006199</v>
      </c>
      <c r="F15833">
        <v>133.55908545569099</v>
      </c>
      <c r="G15833">
        <v>80.116116329562004</v>
      </c>
      <c r="H15833">
        <v>327.65161862367</v>
      </c>
      <c r="I15833">
        <v>601.52407485432195</v>
      </c>
    </row>
    <row r="15834" spans="1:9" x14ac:dyDescent="0.25">
      <c r="A15834" t="s">
        <v>104</v>
      </c>
      <c r="B15834">
        <v>2008</v>
      </c>
      <c r="C15834">
        <v>4</v>
      </c>
      <c r="D15834">
        <v>845.30514911261002</v>
      </c>
      <c r="E15834">
        <v>3696.5647280537401</v>
      </c>
      <c r="F15834">
        <v>191.378292976875</v>
      </c>
      <c r="G15834">
        <v>119.21277701675599</v>
      </c>
      <c r="H15834">
        <v>514.34710538782497</v>
      </c>
      <c r="I15834">
        <v>616.03166782314804</v>
      </c>
    </row>
    <row r="15835" spans="1:9" x14ac:dyDescent="0.25">
      <c r="A15835" t="s">
        <v>104</v>
      </c>
      <c r="B15835">
        <v>2008</v>
      </c>
      <c r="C15835">
        <v>5</v>
      </c>
      <c r="D15835">
        <v>1065.70371020012</v>
      </c>
      <c r="E15835">
        <v>3472.3593265463201</v>
      </c>
      <c r="F15835">
        <v>82.0861183178163</v>
      </c>
      <c r="G15835">
        <v>49.342956315521</v>
      </c>
      <c r="H15835">
        <v>125.507171945428</v>
      </c>
      <c r="I15835">
        <v>641.17568528633103</v>
      </c>
    </row>
    <row r="15836" spans="1:9" x14ac:dyDescent="0.25">
      <c r="A15836" t="s">
        <v>104</v>
      </c>
      <c r="B15836">
        <v>2008</v>
      </c>
      <c r="C15836">
        <v>6</v>
      </c>
      <c r="D15836">
        <v>1065.50596803646</v>
      </c>
      <c r="E15836">
        <v>3268.58972490631</v>
      </c>
      <c r="F15836">
        <v>83.354751582511099</v>
      </c>
      <c r="G15836">
        <v>50.273887594382302</v>
      </c>
      <c r="H15836">
        <v>78.405397598991996</v>
      </c>
      <c r="I15836">
        <v>535.58131917808998</v>
      </c>
    </row>
    <row r="15837" spans="1:9" x14ac:dyDescent="0.25">
      <c r="A15837" t="s">
        <v>104</v>
      </c>
      <c r="B15837">
        <v>2008</v>
      </c>
      <c r="C15837">
        <v>7</v>
      </c>
      <c r="D15837">
        <v>956.66900389398495</v>
      </c>
      <c r="E15837">
        <v>3085.7123310909301</v>
      </c>
      <c r="F15837">
        <v>86.271561751788596</v>
      </c>
      <c r="G15837">
        <v>52.007273476687203</v>
      </c>
      <c r="H15837">
        <v>13.842821551014801</v>
      </c>
      <c r="I15837">
        <v>423.81319112909802</v>
      </c>
    </row>
    <row r="15838" spans="1:9" x14ac:dyDescent="0.25">
      <c r="A15838" t="s">
        <v>104</v>
      </c>
      <c r="B15838">
        <v>2008</v>
      </c>
      <c r="C15838">
        <v>8</v>
      </c>
      <c r="D15838">
        <v>812.85248458591605</v>
      </c>
      <c r="E15838">
        <v>3006.9086457215099</v>
      </c>
      <c r="F15838">
        <v>93.030415872623607</v>
      </c>
      <c r="G15838">
        <v>56.192186621449501</v>
      </c>
      <c r="H15838">
        <v>23.089683259925302</v>
      </c>
      <c r="I15838">
        <v>355.67104828290502</v>
      </c>
    </row>
    <row r="15839" spans="1:9" x14ac:dyDescent="0.25">
      <c r="A15839" t="s">
        <v>104</v>
      </c>
      <c r="B15839">
        <v>2008</v>
      </c>
      <c r="C15839">
        <v>9</v>
      </c>
      <c r="D15839">
        <v>506.52767497008603</v>
      </c>
      <c r="E15839">
        <v>3055.82951639984</v>
      </c>
      <c r="F15839">
        <v>126.69733014182199</v>
      </c>
      <c r="G15839">
        <v>76.027835671800005</v>
      </c>
      <c r="H15839">
        <v>371.21562561358797</v>
      </c>
      <c r="I15839">
        <v>248.90032562854799</v>
      </c>
    </row>
    <row r="15840" spans="1:9" x14ac:dyDescent="0.25">
      <c r="A15840" t="s">
        <v>104</v>
      </c>
      <c r="B15840">
        <v>2008</v>
      </c>
      <c r="C15840">
        <v>10</v>
      </c>
      <c r="D15840">
        <v>440.22979450293099</v>
      </c>
      <c r="E15840">
        <v>3367.3546709214802</v>
      </c>
      <c r="F15840">
        <v>105.768188685562</v>
      </c>
      <c r="G15840">
        <v>63.996654009771703</v>
      </c>
      <c r="H15840">
        <v>91.976603121814804</v>
      </c>
      <c r="I15840">
        <v>289.66677586224603</v>
      </c>
    </row>
    <row r="15841" spans="1:9" x14ac:dyDescent="0.25">
      <c r="A15841" t="s">
        <v>104</v>
      </c>
      <c r="B15841">
        <v>2008</v>
      </c>
      <c r="C15841">
        <v>11</v>
      </c>
      <c r="D15841">
        <v>393.49841061692803</v>
      </c>
      <c r="E15841">
        <v>3469.1707390197798</v>
      </c>
      <c r="F15841">
        <v>167.22631610395899</v>
      </c>
      <c r="G15841">
        <v>100.927168314482</v>
      </c>
      <c r="H15841">
        <v>420.40893530864201</v>
      </c>
      <c r="I15841">
        <v>271.96161260426999</v>
      </c>
    </row>
    <row r="15842" spans="1:9" x14ac:dyDescent="0.25">
      <c r="A15842" t="s">
        <v>104</v>
      </c>
      <c r="B15842">
        <v>2008</v>
      </c>
      <c r="C15842">
        <v>12</v>
      </c>
      <c r="D15842">
        <v>397.57525892146901</v>
      </c>
      <c r="E15842">
        <v>3770.23159817535</v>
      </c>
      <c r="F15842">
        <v>274.47222053017498</v>
      </c>
      <c r="G15842">
        <v>168.89696448661601</v>
      </c>
      <c r="H15842">
        <v>624.63347572116095</v>
      </c>
      <c r="I15842">
        <v>313.15705938706901</v>
      </c>
    </row>
    <row r="15843" spans="1:9" x14ac:dyDescent="0.25">
      <c r="A15843" t="s">
        <v>104</v>
      </c>
      <c r="B15843">
        <v>2009</v>
      </c>
      <c r="C15843">
        <v>1</v>
      </c>
      <c r="D15843">
        <v>529.130097877303</v>
      </c>
      <c r="E15843">
        <v>3924.2374983923301</v>
      </c>
      <c r="F15843">
        <v>518.92112780991295</v>
      </c>
      <c r="G15843">
        <v>319.71990690970398</v>
      </c>
      <c r="H15843">
        <v>921.05885688326396</v>
      </c>
      <c r="I15843">
        <v>440.30880935751901</v>
      </c>
    </row>
    <row r="15844" spans="1:9" x14ac:dyDescent="0.25">
      <c r="A15844" t="s">
        <v>104</v>
      </c>
      <c r="B15844">
        <v>2009</v>
      </c>
      <c r="C15844">
        <v>2</v>
      </c>
      <c r="D15844">
        <v>548.37013600605405</v>
      </c>
      <c r="E15844">
        <v>3929.5290850065599</v>
      </c>
      <c r="F15844">
        <v>123.361021930935</v>
      </c>
      <c r="G15844">
        <v>76.508732457741999</v>
      </c>
      <c r="H15844">
        <v>271.64995908824602</v>
      </c>
      <c r="I15844">
        <v>461.59489244550701</v>
      </c>
    </row>
    <row r="15845" spans="1:9" x14ac:dyDescent="0.25">
      <c r="A15845" t="s">
        <v>104</v>
      </c>
      <c r="B15845">
        <v>2009</v>
      </c>
      <c r="C15845">
        <v>3</v>
      </c>
      <c r="D15845">
        <v>769.545785053401</v>
      </c>
      <c r="E15845">
        <v>3879.7909176943999</v>
      </c>
      <c r="F15845">
        <v>206.20455175062901</v>
      </c>
      <c r="G15845">
        <v>127.167226815531</v>
      </c>
      <c r="H15845">
        <v>533.89873601718205</v>
      </c>
      <c r="I15845">
        <v>625.53445017158504</v>
      </c>
    </row>
    <row r="15846" spans="1:9" x14ac:dyDescent="0.25">
      <c r="A15846" t="s">
        <v>104</v>
      </c>
      <c r="B15846">
        <v>2009</v>
      </c>
      <c r="C15846">
        <v>4</v>
      </c>
      <c r="D15846">
        <v>885.10159510679796</v>
      </c>
      <c r="E15846">
        <v>3766.5066321994</v>
      </c>
      <c r="F15846">
        <v>105.921249334039</v>
      </c>
      <c r="G15846">
        <v>63.662388178052801</v>
      </c>
      <c r="H15846">
        <v>273.77157542448401</v>
      </c>
      <c r="I15846">
        <v>658.63140744464897</v>
      </c>
    </row>
    <row r="15847" spans="1:9" x14ac:dyDescent="0.25">
      <c r="A15847" t="s">
        <v>104</v>
      </c>
      <c r="B15847">
        <v>2009</v>
      </c>
      <c r="C15847">
        <v>5</v>
      </c>
      <c r="D15847">
        <v>1083.6500060641899</v>
      </c>
      <c r="E15847">
        <v>3543.78877226944</v>
      </c>
      <c r="F15847">
        <v>86.805822434901899</v>
      </c>
      <c r="G15847">
        <v>52.325067723704898</v>
      </c>
      <c r="H15847">
        <v>58.948672000575698</v>
      </c>
      <c r="I15847">
        <v>674.30291859220404</v>
      </c>
    </row>
    <row r="15848" spans="1:9" x14ac:dyDescent="0.25">
      <c r="A15848" t="s">
        <v>104</v>
      </c>
      <c r="B15848">
        <v>2009</v>
      </c>
      <c r="C15848">
        <v>6</v>
      </c>
      <c r="D15848">
        <v>1024.8302344005799</v>
      </c>
      <c r="E15848">
        <v>3239.9183382015999</v>
      </c>
      <c r="F15848">
        <v>81.724439082056605</v>
      </c>
      <c r="G15848">
        <v>49.249626823887397</v>
      </c>
      <c r="H15848">
        <v>17.055749911750599</v>
      </c>
      <c r="I15848">
        <v>509.13319806526601</v>
      </c>
    </row>
    <row r="15849" spans="1:9" x14ac:dyDescent="0.25">
      <c r="A15849" t="s">
        <v>104</v>
      </c>
      <c r="B15849">
        <v>2009</v>
      </c>
      <c r="C15849">
        <v>7</v>
      </c>
      <c r="D15849">
        <v>1030.5811518815201</v>
      </c>
      <c r="E15849">
        <v>3083.63582227081</v>
      </c>
      <c r="F15849">
        <v>88.613214636596496</v>
      </c>
      <c r="G15849">
        <v>53.447487316868703</v>
      </c>
      <c r="H15849">
        <v>25.3445911755419</v>
      </c>
      <c r="I15849">
        <v>450.79652618155001</v>
      </c>
    </row>
    <row r="15850" spans="1:9" x14ac:dyDescent="0.25">
      <c r="A15850" t="s">
        <v>104</v>
      </c>
      <c r="B15850">
        <v>2009</v>
      </c>
      <c r="C15850">
        <v>8</v>
      </c>
      <c r="D15850">
        <v>740.81670732377097</v>
      </c>
      <c r="E15850">
        <v>2991.0153592803199</v>
      </c>
      <c r="F15850">
        <v>94.142065893071504</v>
      </c>
      <c r="G15850">
        <v>56.878437501091099</v>
      </c>
      <c r="H15850">
        <v>8.2352266673892807</v>
      </c>
      <c r="I15850">
        <v>320.862240542655</v>
      </c>
    </row>
    <row r="15851" spans="1:9" x14ac:dyDescent="0.25">
      <c r="A15851" t="s">
        <v>104</v>
      </c>
      <c r="B15851">
        <v>2009</v>
      </c>
      <c r="C15851">
        <v>9</v>
      </c>
      <c r="D15851">
        <v>468.174114456052</v>
      </c>
      <c r="E15851">
        <v>3163.9907227185099</v>
      </c>
      <c r="F15851">
        <v>133.309196781396</v>
      </c>
      <c r="G15851">
        <v>80.263810185018599</v>
      </c>
      <c r="H15851">
        <v>422.05150168484698</v>
      </c>
      <c r="I15851">
        <v>257.46885005501701</v>
      </c>
    </row>
    <row r="15852" spans="1:9" x14ac:dyDescent="0.25">
      <c r="A15852" t="s">
        <v>104</v>
      </c>
      <c r="B15852">
        <v>2009</v>
      </c>
      <c r="C15852">
        <v>10</v>
      </c>
      <c r="D15852">
        <v>417.12766256157602</v>
      </c>
      <c r="E15852">
        <v>3541.0937928335602</v>
      </c>
      <c r="F15852">
        <v>155.38053343156301</v>
      </c>
      <c r="G15852">
        <v>93.561370319394001</v>
      </c>
      <c r="H15852">
        <v>586.74082324340395</v>
      </c>
      <c r="I15852">
        <v>294.924052383299</v>
      </c>
    </row>
    <row r="15853" spans="1:9" x14ac:dyDescent="0.25">
      <c r="A15853" t="s">
        <v>104</v>
      </c>
      <c r="B15853">
        <v>2009</v>
      </c>
      <c r="C15853">
        <v>11</v>
      </c>
      <c r="D15853">
        <v>432.479302266773</v>
      </c>
      <c r="E15853">
        <v>3836.0659417276001</v>
      </c>
      <c r="F15853">
        <v>165.96973692023201</v>
      </c>
      <c r="G15853">
        <v>101.444059999236</v>
      </c>
      <c r="H15853">
        <v>231.54615935328499</v>
      </c>
      <c r="I15853">
        <v>345.43084830318003</v>
      </c>
    </row>
    <row r="15854" spans="1:9" x14ac:dyDescent="0.25">
      <c r="A15854" t="s">
        <v>104</v>
      </c>
      <c r="B15854">
        <v>2009</v>
      </c>
      <c r="C15854">
        <v>12</v>
      </c>
      <c r="D15854">
        <v>440.28802290057001</v>
      </c>
      <c r="E15854">
        <v>3910.0998989366099</v>
      </c>
      <c r="F15854">
        <v>403.31024741651601</v>
      </c>
      <c r="G15854">
        <v>246.716292643207</v>
      </c>
      <c r="H15854">
        <v>791.62363856069101</v>
      </c>
      <c r="I15854">
        <v>362.39020717576</v>
      </c>
    </row>
    <row r="15855" spans="1:9" x14ac:dyDescent="0.25">
      <c r="A15855" t="s">
        <v>104</v>
      </c>
      <c r="B15855">
        <v>2010</v>
      </c>
      <c r="C15855">
        <v>1</v>
      </c>
      <c r="D15855">
        <v>488.23635011453501</v>
      </c>
      <c r="E15855">
        <v>3914.8097524881</v>
      </c>
      <c r="F15855">
        <v>215.25399329012299</v>
      </c>
      <c r="G15855">
        <v>132.414485695303</v>
      </c>
      <c r="H15855">
        <v>391.11739786407202</v>
      </c>
      <c r="I15855">
        <v>407.96892461477802</v>
      </c>
    </row>
    <row r="15856" spans="1:9" x14ac:dyDescent="0.25">
      <c r="A15856" t="s">
        <v>104</v>
      </c>
      <c r="B15856">
        <v>2010</v>
      </c>
      <c r="C15856">
        <v>2</v>
      </c>
      <c r="D15856">
        <v>642.93294663643098</v>
      </c>
      <c r="E15856">
        <v>3827.31507066223</v>
      </c>
      <c r="F15856">
        <v>528.76596653671902</v>
      </c>
      <c r="G15856">
        <v>326.79011440369601</v>
      </c>
      <c r="H15856">
        <v>865.03185274891598</v>
      </c>
      <c r="I15856">
        <v>520.44412810448603</v>
      </c>
    </row>
    <row r="15857" spans="1:9" x14ac:dyDescent="0.25">
      <c r="A15857" t="s">
        <v>104</v>
      </c>
      <c r="B15857">
        <v>2010</v>
      </c>
      <c r="C15857">
        <v>3</v>
      </c>
      <c r="D15857">
        <v>853.54819058763303</v>
      </c>
      <c r="E15857">
        <v>3645.76270962326</v>
      </c>
      <c r="F15857">
        <v>89.395356379668996</v>
      </c>
      <c r="G15857">
        <v>53.842050278823002</v>
      </c>
      <c r="H15857">
        <v>195.13013398373701</v>
      </c>
      <c r="I15857">
        <v>633.48417807528494</v>
      </c>
    </row>
    <row r="15858" spans="1:9" x14ac:dyDescent="0.25">
      <c r="A15858" t="s">
        <v>104</v>
      </c>
      <c r="B15858">
        <v>2010</v>
      </c>
      <c r="C15858">
        <v>4</v>
      </c>
      <c r="D15858">
        <v>959.76193639562496</v>
      </c>
      <c r="E15858">
        <v>3385.8537213691702</v>
      </c>
      <c r="F15858">
        <v>86.181584170082203</v>
      </c>
      <c r="G15858">
        <v>51.960091234862297</v>
      </c>
      <c r="H15858">
        <v>87.794790661426106</v>
      </c>
      <c r="I15858">
        <v>599.13813366029297</v>
      </c>
    </row>
    <row r="15859" spans="1:9" x14ac:dyDescent="0.25">
      <c r="A15859" t="s">
        <v>104</v>
      </c>
      <c r="B15859">
        <v>2010</v>
      </c>
      <c r="C15859">
        <v>5</v>
      </c>
      <c r="D15859">
        <v>1068.6206368006001</v>
      </c>
      <c r="E15859">
        <v>3203.0280383264198</v>
      </c>
      <c r="F15859">
        <v>106.910650680839</v>
      </c>
      <c r="G15859">
        <v>64.252990860778596</v>
      </c>
      <c r="H15859">
        <v>235.001963868997</v>
      </c>
      <c r="I15859">
        <v>554.36716030078401</v>
      </c>
    </row>
    <row r="15860" spans="1:9" x14ac:dyDescent="0.25">
      <c r="A15860" t="s">
        <v>104</v>
      </c>
      <c r="B15860">
        <v>2010</v>
      </c>
      <c r="C15860">
        <v>6</v>
      </c>
      <c r="D15860">
        <v>989.11695559777399</v>
      </c>
      <c r="E15860">
        <v>3186.8719948818998</v>
      </c>
      <c r="F15860">
        <v>83.880313333769294</v>
      </c>
      <c r="G15860">
        <v>50.525188563952</v>
      </c>
      <c r="H15860">
        <v>171.177473665208</v>
      </c>
      <c r="I15860">
        <v>481.44199264702303</v>
      </c>
    </row>
    <row r="15861" spans="1:9" x14ac:dyDescent="0.25">
      <c r="A15861" t="s">
        <v>104</v>
      </c>
      <c r="B15861">
        <v>2010</v>
      </c>
      <c r="C15861">
        <v>7</v>
      </c>
      <c r="D15861">
        <v>940.67406946748702</v>
      </c>
      <c r="E15861">
        <v>3080.7656091161298</v>
      </c>
      <c r="F15861">
        <v>86.316064385990003</v>
      </c>
      <c r="G15861">
        <v>52.046827581250497</v>
      </c>
      <c r="H15861">
        <v>7.5061576782226602</v>
      </c>
      <c r="I15861">
        <v>420.54219090509002</v>
      </c>
    </row>
    <row r="15862" spans="1:9" x14ac:dyDescent="0.25">
      <c r="A15862" t="s">
        <v>104</v>
      </c>
      <c r="B15862">
        <v>2010</v>
      </c>
      <c r="C15862">
        <v>8</v>
      </c>
      <c r="D15862">
        <v>827.460997819976</v>
      </c>
      <c r="E15862">
        <v>2985.5248892494201</v>
      </c>
      <c r="F15862">
        <v>92.412211141043599</v>
      </c>
      <c r="G15862">
        <v>55.787994615487101</v>
      </c>
      <c r="H15862">
        <v>7.3673552267074598</v>
      </c>
      <c r="I15862">
        <v>355.570276938267</v>
      </c>
    </row>
    <row r="15863" spans="1:9" x14ac:dyDescent="0.25">
      <c r="A15863" t="s">
        <v>104</v>
      </c>
      <c r="B15863">
        <v>2010</v>
      </c>
      <c r="C15863">
        <v>9</v>
      </c>
      <c r="D15863">
        <v>541.49686062054798</v>
      </c>
      <c r="E15863">
        <v>3002.8196446817001</v>
      </c>
      <c r="F15863">
        <v>134.10537646668999</v>
      </c>
      <c r="G15863">
        <v>80.361354329802793</v>
      </c>
      <c r="H15863">
        <v>316.928841822023</v>
      </c>
      <c r="I15863">
        <v>255.00272810104801</v>
      </c>
    </row>
    <row r="15864" spans="1:9" x14ac:dyDescent="0.25">
      <c r="A15864" t="s">
        <v>104</v>
      </c>
      <c r="B15864">
        <v>2010</v>
      </c>
      <c r="C15864">
        <v>10</v>
      </c>
      <c r="D15864">
        <v>379.84433911151802</v>
      </c>
      <c r="E15864">
        <v>3502.0011195533798</v>
      </c>
      <c r="F15864">
        <v>296.92161182158202</v>
      </c>
      <c r="G15864">
        <v>179.515401558984</v>
      </c>
      <c r="H15864">
        <v>1011.10596907279</v>
      </c>
      <c r="I15864">
        <v>268.64097611192199</v>
      </c>
    </row>
    <row r="15865" spans="1:9" x14ac:dyDescent="0.25">
      <c r="A15865" t="s">
        <v>104</v>
      </c>
      <c r="B15865">
        <v>2010</v>
      </c>
      <c r="C15865">
        <v>11</v>
      </c>
      <c r="D15865">
        <v>448.648498216397</v>
      </c>
      <c r="E15865">
        <v>3862.54906128006</v>
      </c>
      <c r="F15865">
        <v>140.431637139918</v>
      </c>
      <c r="G15865">
        <v>85.153706245521093</v>
      </c>
      <c r="H15865">
        <v>252.33751485273501</v>
      </c>
      <c r="I15865">
        <v>361.00679377494799</v>
      </c>
    </row>
    <row r="15866" spans="1:9" x14ac:dyDescent="0.25">
      <c r="A15866" t="s">
        <v>104</v>
      </c>
      <c r="B15866">
        <v>2010</v>
      </c>
      <c r="C15866">
        <v>12</v>
      </c>
      <c r="D15866">
        <v>457.464411612986</v>
      </c>
      <c r="E15866">
        <v>3908.3197727417</v>
      </c>
      <c r="F15866">
        <v>166.158586005356</v>
      </c>
      <c r="G15866">
        <v>101.220953815095</v>
      </c>
      <c r="H15866">
        <v>254.322491689239</v>
      </c>
      <c r="I15866">
        <v>373.79588911880899</v>
      </c>
    </row>
    <row r="15867" spans="1:9" x14ac:dyDescent="0.25">
      <c r="A15867" t="s">
        <v>104</v>
      </c>
      <c r="B15867">
        <v>2011</v>
      </c>
      <c r="C15867">
        <v>1</v>
      </c>
      <c r="D15867">
        <v>568.60820819430899</v>
      </c>
      <c r="E15867">
        <v>3895.1585129263299</v>
      </c>
      <c r="F15867">
        <v>493.61649185164799</v>
      </c>
      <c r="G15867">
        <v>303.94795991697799</v>
      </c>
      <c r="H15867">
        <v>921.632340793097</v>
      </c>
      <c r="I15867">
        <v>467.73109596787498</v>
      </c>
    </row>
    <row r="15868" spans="1:9" x14ac:dyDescent="0.25">
      <c r="A15868" t="s">
        <v>104</v>
      </c>
      <c r="B15868">
        <v>2011</v>
      </c>
      <c r="C15868">
        <v>2</v>
      </c>
      <c r="D15868">
        <v>627.30530465730499</v>
      </c>
      <c r="E15868">
        <v>3860.5869264685098</v>
      </c>
      <c r="F15868">
        <v>269.37799722775497</v>
      </c>
      <c r="G15868">
        <v>165.964135640135</v>
      </c>
      <c r="H15868">
        <v>637.300933128525</v>
      </c>
      <c r="I15868">
        <v>513.34333332555298</v>
      </c>
    </row>
    <row r="15869" spans="1:9" x14ac:dyDescent="0.25">
      <c r="A15869" t="s">
        <v>104</v>
      </c>
      <c r="B15869">
        <v>2011</v>
      </c>
      <c r="C15869">
        <v>3</v>
      </c>
      <c r="D15869">
        <v>781.80717176036399</v>
      </c>
      <c r="E15869">
        <v>3889.9524824830601</v>
      </c>
      <c r="F15869">
        <v>130.88990140063501</v>
      </c>
      <c r="G15869">
        <v>79.277148642634799</v>
      </c>
      <c r="H15869">
        <v>362.36177214196402</v>
      </c>
      <c r="I15869">
        <v>638.51072935462901</v>
      </c>
    </row>
    <row r="15870" spans="1:9" x14ac:dyDescent="0.25">
      <c r="A15870" t="s">
        <v>104</v>
      </c>
      <c r="B15870">
        <v>2011</v>
      </c>
      <c r="C15870">
        <v>4</v>
      </c>
      <c r="D15870">
        <v>837.33760676574695</v>
      </c>
      <c r="E15870">
        <v>3740.6382271809398</v>
      </c>
      <c r="F15870">
        <v>126.221465003321</v>
      </c>
      <c r="G15870">
        <v>75.906316023678897</v>
      </c>
      <c r="H15870">
        <v>357.954116609849</v>
      </c>
      <c r="I15870">
        <v>617.78166403733303</v>
      </c>
    </row>
    <row r="15871" spans="1:9" x14ac:dyDescent="0.25">
      <c r="A15871" t="s">
        <v>104</v>
      </c>
      <c r="B15871">
        <v>2011</v>
      </c>
      <c r="C15871">
        <v>5</v>
      </c>
      <c r="D15871">
        <v>997.10798279012897</v>
      </c>
      <c r="E15871">
        <v>3724.5798820558198</v>
      </c>
      <c r="F15871">
        <v>117.971513814395</v>
      </c>
      <c r="G15871">
        <v>71.8014078599237</v>
      </c>
      <c r="H15871">
        <v>349.71910747815701</v>
      </c>
      <c r="I15871">
        <v>675.57320998493697</v>
      </c>
    </row>
    <row r="15872" spans="1:9" x14ac:dyDescent="0.25">
      <c r="A15872" t="s">
        <v>104</v>
      </c>
      <c r="B15872">
        <v>2011</v>
      </c>
      <c r="C15872">
        <v>6</v>
      </c>
      <c r="D15872">
        <v>968.90022810575101</v>
      </c>
      <c r="E15872">
        <v>3497.45910270691</v>
      </c>
      <c r="F15872">
        <v>85.475957338114398</v>
      </c>
      <c r="G15872">
        <v>51.550575928513403</v>
      </c>
      <c r="H15872">
        <v>9.1325272687995298</v>
      </c>
      <c r="I15872">
        <v>561.96293327808905</v>
      </c>
    </row>
    <row r="15873" spans="1:9" x14ac:dyDescent="0.25">
      <c r="A15873" t="s">
        <v>104</v>
      </c>
      <c r="B15873">
        <v>2011</v>
      </c>
      <c r="C15873">
        <v>7</v>
      </c>
      <c r="D15873">
        <v>933.10166451685495</v>
      </c>
      <c r="E15873">
        <v>3268.46728023071</v>
      </c>
      <c r="F15873">
        <v>89.936298668650906</v>
      </c>
      <c r="G15873">
        <v>54.259423525721097</v>
      </c>
      <c r="H15873">
        <v>7.3618538357609502</v>
      </c>
      <c r="I15873">
        <v>472.67876392710201</v>
      </c>
    </row>
    <row r="15874" spans="1:9" x14ac:dyDescent="0.25">
      <c r="A15874" t="s">
        <v>104</v>
      </c>
      <c r="B15874">
        <v>2011</v>
      </c>
      <c r="C15874">
        <v>8</v>
      </c>
      <c r="D15874">
        <v>747.06718767649295</v>
      </c>
      <c r="E15874">
        <v>3152.7059180757101</v>
      </c>
      <c r="F15874">
        <v>95.266751357899906</v>
      </c>
      <c r="G15874">
        <v>57.526259994353801</v>
      </c>
      <c r="H15874">
        <v>22.619470880825499</v>
      </c>
      <c r="I15874">
        <v>371.982102916651</v>
      </c>
    </row>
    <row r="15875" spans="1:9" x14ac:dyDescent="0.25">
      <c r="A15875" t="s">
        <v>104</v>
      </c>
      <c r="B15875">
        <v>2011</v>
      </c>
      <c r="C15875">
        <v>9</v>
      </c>
      <c r="D15875">
        <v>592.16854155707904</v>
      </c>
      <c r="E15875">
        <v>3153.5678344808998</v>
      </c>
      <c r="F15875">
        <v>111.965727855541</v>
      </c>
      <c r="G15875">
        <v>67.427410370326598</v>
      </c>
      <c r="H15875">
        <v>230.52098856317201</v>
      </c>
      <c r="I15875">
        <v>313.87504920060201</v>
      </c>
    </row>
    <row r="15876" spans="1:9" x14ac:dyDescent="0.25">
      <c r="A15876" t="s">
        <v>104</v>
      </c>
      <c r="B15876">
        <v>2011</v>
      </c>
      <c r="C15876">
        <v>10</v>
      </c>
      <c r="D15876">
        <v>434.82400695445199</v>
      </c>
      <c r="E15876">
        <v>3538.7984020962499</v>
      </c>
      <c r="F15876">
        <v>163.47343552915299</v>
      </c>
      <c r="G15876">
        <v>97.538183044269402</v>
      </c>
      <c r="H15876">
        <v>598.51215815540104</v>
      </c>
      <c r="I15876">
        <v>303.930403876095</v>
      </c>
    </row>
    <row r="15877" spans="1:9" x14ac:dyDescent="0.25">
      <c r="A15877" t="s">
        <v>104</v>
      </c>
      <c r="B15877">
        <v>2011</v>
      </c>
      <c r="C15877">
        <v>11</v>
      </c>
      <c r="D15877">
        <v>414.63628869834503</v>
      </c>
      <c r="E15877">
        <v>3698.4142053066998</v>
      </c>
      <c r="F15877">
        <v>120.795867470095</v>
      </c>
      <c r="G15877">
        <v>73.047286092375103</v>
      </c>
      <c r="H15877">
        <v>72.290910210844302</v>
      </c>
      <c r="I15877">
        <v>317.06326464103699</v>
      </c>
    </row>
    <row r="15878" spans="1:9" x14ac:dyDescent="0.25">
      <c r="A15878" t="s">
        <v>104</v>
      </c>
      <c r="B15878">
        <v>2011</v>
      </c>
      <c r="C15878">
        <v>12</v>
      </c>
      <c r="D15878">
        <v>455.99695717402898</v>
      </c>
      <c r="E15878">
        <v>3723.5110915873702</v>
      </c>
      <c r="F15878">
        <v>231.47017049290801</v>
      </c>
      <c r="G15878">
        <v>140.693242353242</v>
      </c>
      <c r="H15878">
        <v>464.26003334875099</v>
      </c>
      <c r="I15878">
        <v>348.724788533153</v>
      </c>
    </row>
    <row r="15879" spans="1:9" x14ac:dyDescent="0.25">
      <c r="A15879" t="s">
        <v>104</v>
      </c>
      <c r="B15879">
        <v>2012</v>
      </c>
      <c r="C15879">
        <v>1</v>
      </c>
      <c r="D15879">
        <v>469.86446791081698</v>
      </c>
      <c r="E15879">
        <v>3775.8624021276901</v>
      </c>
      <c r="F15879">
        <v>397.28689222072899</v>
      </c>
      <c r="G15879">
        <v>241.81992848897701</v>
      </c>
      <c r="H15879">
        <v>754.223770226856</v>
      </c>
      <c r="I15879">
        <v>375.58936008948803</v>
      </c>
    </row>
    <row r="15880" spans="1:9" x14ac:dyDescent="0.25">
      <c r="A15880" t="s">
        <v>104</v>
      </c>
      <c r="B15880">
        <v>2012</v>
      </c>
      <c r="C15880">
        <v>2</v>
      </c>
      <c r="D15880">
        <v>544.42175360881402</v>
      </c>
      <c r="E15880">
        <v>3888.1164070190398</v>
      </c>
      <c r="F15880">
        <v>628.30398838341898</v>
      </c>
      <c r="G15880">
        <v>385.93475591294703</v>
      </c>
      <c r="H15880">
        <v>1148.6009441613501</v>
      </c>
      <c r="I15880">
        <v>452.82974326245301</v>
      </c>
    </row>
    <row r="15881" spans="1:9" x14ac:dyDescent="0.25">
      <c r="A15881" t="s">
        <v>104</v>
      </c>
      <c r="B15881">
        <v>2012</v>
      </c>
      <c r="C15881">
        <v>3</v>
      </c>
      <c r="D15881">
        <v>841.31052620744697</v>
      </c>
      <c r="E15881">
        <v>3764.45439969773</v>
      </c>
      <c r="F15881">
        <v>170.392642444893</v>
      </c>
      <c r="G15881">
        <v>104.85257768755601</v>
      </c>
      <c r="H15881">
        <v>293.97890694850901</v>
      </c>
      <c r="I15881">
        <v>649.56499866788897</v>
      </c>
    </row>
    <row r="15882" spans="1:9" x14ac:dyDescent="0.25">
      <c r="A15882" t="s">
        <v>104</v>
      </c>
      <c r="B15882">
        <v>2012</v>
      </c>
      <c r="C15882">
        <v>4</v>
      </c>
      <c r="D15882">
        <v>883.205114414175</v>
      </c>
      <c r="E15882">
        <v>3605.3541120924401</v>
      </c>
      <c r="F15882">
        <v>107.582107392208</v>
      </c>
      <c r="G15882">
        <v>64.391146411856198</v>
      </c>
      <c r="H15882">
        <v>307.21573416488798</v>
      </c>
      <c r="I15882">
        <v>608.17100342526396</v>
      </c>
    </row>
    <row r="15883" spans="1:9" x14ac:dyDescent="0.25">
      <c r="A15883" t="s">
        <v>104</v>
      </c>
      <c r="B15883">
        <v>2012</v>
      </c>
      <c r="C15883">
        <v>5</v>
      </c>
      <c r="D15883">
        <v>992.24286219516102</v>
      </c>
      <c r="E15883">
        <v>3492.07738019409</v>
      </c>
      <c r="F15883">
        <v>121.733848014176</v>
      </c>
      <c r="G15883">
        <v>72.583243547133193</v>
      </c>
      <c r="H15883">
        <v>386.71880831085701</v>
      </c>
      <c r="I15883">
        <v>603.66120900762996</v>
      </c>
    </row>
    <row r="15884" spans="1:9" x14ac:dyDescent="0.25">
      <c r="A15884" t="s">
        <v>104</v>
      </c>
      <c r="B15884">
        <v>2012</v>
      </c>
      <c r="C15884">
        <v>6</v>
      </c>
      <c r="D15884">
        <v>1063.98055992794</v>
      </c>
      <c r="E15884">
        <v>3397.3539285882598</v>
      </c>
      <c r="F15884">
        <v>79.940719309147596</v>
      </c>
      <c r="G15884">
        <v>48.383975998332602</v>
      </c>
      <c r="H15884">
        <v>5.5014004748714003</v>
      </c>
      <c r="I15884">
        <v>581.31466895577398</v>
      </c>
    </row>
    <row r="15885" spans="1:9" x14ac:dyDescent="0.25">
      <c r="A15885" t="s">
        <v>104</v>
      </c>
      <c r="B15885">
        <v>2012</v>
      </c>
      <c r="C15885">
        <v>7</v>
      </c>
      <c r="D15885">
        <v>1000.2353699069899</v>
      </c>
      <c r="E15885">
        <v>3159.4185635249301</v>
      </c>
      <c r="F15885">
        <v>88.502155241043297</v>
      </c>
      <c r="G15885">
        <v>53.378100578074999</v>
      </c>
      <c r="H15885">
        <v>18.771891730592301</v>
      </c>
      <c r="I15885">
        <v>468.37007701446498</v>
      </c>
    </row>
    <row r="15886" spans="1:9" x14ac:dyDescent="0.25">
      <c r="A15886" t="s">
        <v>104</v>
      </c>
      <c r="B15886">
        <v>2012</v>
      </c>
      <c r="C15886">
        <v>8</v>
      </c>
      <c r="D15886">
        <v>798.06450017243299</v>
      </c>
      <c r="E15886">
        <v>3052.4335574008201</v>
      </c>
      <c r="F15886">
        <v>93.039428361928898</v>
      </c>
      <c r="G15886">
        <v>56.1711813964044</v>
      </c>
      <c r="H15886">
        <v>14.6050278556568</v>
      </c>
      <c r="I15886">
        <v>364.239787355337</v>
      </c>
    </row>
    <row r="15887" spans="1:9" x14ac:dyDescent="0.25">
      <c r="A15887" t="s">
        <v>104</v>
      </c>
      <c r="B15887">
        <v>2012</v>
      </c>
      <c r="C15887">
        <v>9</v>
      </c>
      <c r="D15887">
        <v>569.45839310715701</v>
      </c>
      <c r="E15887">
        <v>3115.3141255723599</v>
      </c>
      <c r="F15887">
        <v>123.41536601418299</v>
      </c>
      <c r="G15887">
        <v>73.994322798788204</v>
      </c>
      <c r="H15887">
        <v>274.41440301935302</v>
      </c>
      <c r="I15887">
        <v>294.68082689915201</v>
      </c>
    </row>
    <row r="15888" spans="1:9" x14ac:dyDescent="0.25">
      <c r="A15888" t="s">
        <v>104</v>
      </c>
      <c r="B15888">
        <v>2012</v>
      </c>
      <c r="C15888">
        <v>10</v>
      </c>
      <c r="D15888">
        <v>502.523660671465</v>
      </c>
      <c r="E15888">
        <v>3283.76133972763</v>
      </c>
      <c r="F15888">
        <v>123.816482949602</v>
      </c>
      <c r="G15888">
        <v>74.175480538710403</v>
      </c>
      <c r="H15888">
        <v>286.64049408899399</v>
      </c>
      <c r="I15888">
        <v>306.66377564177998</v>
      </c>
    </row>
    <row r="15889" spans="1:9" x14ac:dyDescent="0.25">
      <c r="A15889" t="s">
        <v>104</v>
      </c>
      <c r="B15889">
        <v>2012</v>
      </c>
      <c r="C15889">
        <v>11</v>
      </c>
      <c r="D15889">
        <v>385.65249991644299</v>
      </c>
      <c r="E15889">
        <v>3507.9861387620599</v>
      </c>
      <c r="F15889">
        <v>176.05669889562901</v>
      </c>
      <c r="G15889">
        <v>105.74620386923399</v>
      </c>
      <c r="H15889">
        <v>438.78349537844201</v>
      </c>
      <c r="I15889">
        <v>273.51120197727698</v>
      </c>
    </row>
    <row r="15890" spans="1:9" x14ac:dyDescent="0.25">
      <c r="A15890" t="s">
        <v>104</v>
      </c>
      <c r="B15890">
        <v>2012</v>
      </c>
      <c r="C15890">
        <v>12</v>
      </c>
      <c r="D15890">
        <v>447.75107305982601</v>
      </c>
      <c r="E15890">
        <v>3883.4453673605299</v>
      </c>
      <c r="F15890">
        <v>487.63673101318</v>
      </c>
      <c r="G15890">
        <v>297.35879047578197</v>
      </c>
      <c r="H15890">
        <v>1077.5235638941101</v>
      </c>
      <c r="I15890">
        <v>363.63296275105</v>
      </c>
    </row>
    <row r="15891" spans="1:9" x14ac:dyDescent="0.25">
      <c r="A15891" t="s">
        <v>104</v>
      </c>
      <c r="B15891">
        <v>2013</v>
      </c>
      <c r="C15891">
        <v>1</v>
      </c>
      <c r="D15891">
        <v>531.58056134397702</v>
      </c>
      <c r="E15891">
        <v>3942.28590976532</v>
      </c>
      <c r="F15891">
        <v>527.46847640324904</v>
      </c>
      <c r="G15891">
        <v>325.856588345803</v>
      </c>
      <c r="H15891">
        <v>919.64824147967602</v>
      </c>
      <c r="I15891">
        <v>445.03474973224201</v>
      </c>
    </row>
    <row r="15892" spans="1:9" x14ac:dyDescent="0.25">
      <c r="A15892" t="s">
        <v>104</v>
      </c>
      <c r="B15892">
        <v>2013</v>
      </c>
      <c r="C15892">
        <v>2</v>
      </c>
      <c r="D15892">
        <v>584.39881937764699</v>
      </c>
      <c r="E15892">
        <v>3920.8954017984001</v>
      </c>
      <c r="F15892">
        <v>370.77537483416199</v>
      </c>
      <c r="G15892">
        <v>227.06937911165599</v>
      </c>
      <c r="H15892">
        <v>798.20214838487402</v>
      </c>
      <c r="I15892">
        <v>488.63347631311899</v>
      </c>
    </row>
    <row r="15893" spans="1:9" x14ac:dyDescent="0.25">
      <c r="A15893" t="s">
        <v>104</v>
      </c>
      <c r="B15893">
        <v>2013</v>
      </c>
      <c r="C15893">
        <v>3</v>
      </c>
      <c r="D15893">
        <v>781.89497478795499</v>
      </c>
      <c r="E15893">
        <v>3867.0922353318801</v>
      </c>
      <c r="F15893">
        <v>201.10332362264</v>
      </c>
      <c r="G15893">
        <v>123.29425330997699</v>
      </c>
      <c r="H15893">
        <v>486.035681207945</v>
      </c>
      <c r="I15893">
        <v>634.39336970204295</v>
      </c>
    </row>
    <row r="15894" spans="1:9" x14ac:dyDescent="0.25">
      <c r="A15894" t="s">
        <v>104</v>
      </c>
      <c r="B15894">
        <v>2013</v>
      </c>
      <c r="C15894">
        <v>4</v>
      </c>
      <c r="D15894">
        <v>968.09999765740395</v>
      </c>
      <c r="E15894">
        <v>3735.9255733578502</v>
      </c>
      <c r="F15894">
        <v>94.189757774394494</v>
      </c>
      <c r="G15894">
        <v>56.972418666049997</v>
      </c>
      <c r="H15894">
        <v>152.204294338311</v>
      </c>
      <c r="I15894">
        <v>705.74572769502697</v>
      </c>
    </row>
    <row r="15895" spans="1:9" x14ac:dyDescent="0.25">
      <c r="A15895" t="s">
        <v>104</v>
      </c>
      <c r="B15895">
        <v>2013</v>
      </c>
      <c r="C15895">
        <v>5</v>
      </c>
      <c r="D15895">
        <v>1087.5632703428</v>
      </c>
      <c r="E15895">
        <v>3360.3659781074498</v>
      </c>
      <c r="F15895">
        <v>88.125345967404797</v>
      </c>
      <c r="G15895">
        <v>53.063105974740303</v>
      </c>
      <c r="H15895">
        <v>32.754174658752099</v>
      </c>
      <c r="I15895">
        <v>619.16811729818801</v>
      </c>
    </row>
    <row r="15896" spans="1:9" x14ac:dyDescent="0.25">
      <c r="A15896" t="s">
        <v>104</v>
      </c>
      <c r="B15896">
        <v>2013</v>
      </c>
      <c r="C15896">
        <v>6</v>
      </c>
      <c r="D15896">
        <v>1001.67459162278</v>
      </c>
      <c r="E15896">
        <v>3194.9081274781802</v>
      </c>
      <c r="F15896">
        <v>93.016845657684797</v>
      </c>
      <c r="G15896">
        <v>55.737069488791398</v>
      </c>
      <c r="H15896">
        <v>125.738848687054</v>
      </c>
      <c r="I15896">
        <v>485.61784965510401</v>
      </c>
    </row>
    <row r="15897" spans="1:9" x14ac:dyDescent="0.25">
      <c r="A15897" t="s">
        <v>104</v>
      </c>
      <c r="B15897">
        <v>2013</v>
      </c>
      <c r="C15897">
        <v>7</v>
      </c>
      <c r="D15897">
        <v>875.87966676964902</v>
      </c>
      <c r="E15897">
        <v>3080.0459365930901</v>
      </c>
      <c r="F15897">
        <v>89.5418894391957</v>
      </c>
      <c r="G15897">
        <v>54.224585645103701</v>
      </c>
      <c r="H15897">
        <v>8.2869285552024792</v>
      </c>
      <c r="I15897">
        <v>392.85544286967701</v>
      </c>
    </row>
    <row r="15898" spans="1:9" x14ac:dyDescent="0.25">
      <c r="A15898" t="s">
        <v>104</v>
      </c>
      <c r="B15898">
        <v>2013</v>
      </c>
      <c r="C15898">
        <v>8</v>
      </c>
      <c r="D15898">
        <v>781.746537530296</v>
      </c>
      <c r="E15898">
        <v>2990.55392504562</v>
      </c>
      <c r="F15898">
        <v>92.910465684697002</v>
      </c>
      <c r="G15898">
        <v>56.107228236122801</v>
      </c>
      <c r="H15898">
        <v>6.6581704130172801</v>
      </c>
      <c r="I15898">
        <v>339.64371558687702</v>
      </c>
    </row>
    <row r="15899" spans="1:9" x14ac:dyDescent="0.25">
      <c r="A15899" t="s">
        <v>104</v>
      </c>
      <c r="B15899">
        <v>2013</v>
      </c>
      <c r="C15899">
        <v>9</v>
      </c>
      <c r="D15899">
        <v>542.71088615172096</v>
      </c>
      <c r="E15899">
        <v>2996.80836143127</v>
      </c>
      <c r="F15899">
        <v>108.010586856098</v>
      </c>
      <c r="G15899">
        <v>64.963027229840506</v>
      </c>
      <c r="H15899">
        <v>101.16481771319999</v>
      </c>
      <c r="I15899">
        <v>257.54495029183403</v>
      </c>
    </row>
    <row r="15900" spans="1:9" x14ac:dyDescent="0.25">
      <c r="A15900" t="s">
        <v>104</v>
      </c>
      <c r="B15900">
        <v>2013</v>
      </c>
      <c r="C15900">
        <v>10</v>
      </c>
      <c r="D15900">
        <v>466.45252596201999</v>
      </c>
      <c r="E15900">
        <v>3193.12264073715</v>
      </c>
      <c r="F15900">
        <v>105.441638670518</v>
      </c>
      <c r="G15900">
        <v>63.979786785155902</v>
      </c>
      <c r="H15900">
        <v>242.337202206147</v>
      </c>
      <c r="I15900">
        <v>275.54104918412702</v>
      </c>
    </row>
    <row r="15901" spans="1:9" x14ac:dyDescent="0.25">
      <c r="A15901" t="s">
        <v>104</v>
      </c>
      <c r="B15901">
        <v>2013</v>
      </c>
      <c r="C15901">
        <v>11</v>
      </c>
      <c r="D15901">
        <v>410.446384820307</v>
      </c>
      <c r="E15901">
        <v>3462.6792718847701</v>
      </c>
      <c r="F15901">
        <v>241.659849940458</v>
      </c>
      <c r="G15901">
        <v>145.629959825274</v>
      </c>
      <c r="H15901">
        <v>814.06897895641498</v>
      </c>
      <c r="I15901">
        <v>279.87268167421797</v>
      </c>
    </row>
    <row r="15902" spans="1:9" x14ac:dyDescent="0.25">
      <c r="A15902" t="s">
        <v>104</v>
      </c>
      <c r="B15902">
        <v>2013</v>
      </c>
      <c r="C15902">
        <v>12</v>
      </c>
      <c r="D15902">
        <v>473.28878238617199</v>
      </c>
      <c r="E15902">
        <v>3858.5645565382401</v>
      </c>
      <c r="F15902">
        <v>286.65913839113301</v>
      </c>
      <c r="G15902">
        <v>174.80669126173601</v>
      </c>
      <c r="H15902">
        <v>589.35538757341396</v>
      </c>
      <c r="I15902">
        <v>379.75435287973397</v>
      </c>
    </row>
    <row r="15903" spans="1:9" x14ac:dyDescent="0.25">
      <c r="A15903" t="s">
        <v>104</v>
      </c>
      <c r="B15903">
        <v>2014</v>
      </c>
      <c r="C15903">
        <v>1</v>
      </c>
      <c r="D15903">
        <v>550.96316781989697</v>
      </c>
      <c r="E15903">
        <v>3913.2497519578501</v>
      </c>
      <c r="F15903">
        <v>441.39082936695598</v>
      </c>
      <c r="G15903">
        <v>272.41940004500498</v>
      </c>
      <c r="H15903">
        <v>781.99734941213103</v>
      </c>
      <c r="I15903">
        <v>455.153036061325</v>
      </c>
    </row>
    <row r="15904" spans="1:9" x14ac:dyDescent="0.25">
      <c r="A15904" t="s">
        <v>104</v>
      </c>
      <c r="B15904">
        <v>2014</v>
      </c>
      <c r="C15904">
        <v>2</v>
      </c>
      <c r="D15904">
        <v>667.92794578672999</v>
      </c>
      <c r="E15904">
        <v>3898.1437194055202</v>
      </c>
      <c r="F15904">
        <v>187.94136332094101</v>
      </c>
      <c r="G15904">
        <v>115.00575598119001</v>
      </c>
      <c r="H15904">
        <v>561.70628227101099</v>
      </c>
      <c r="I15904">
        <v>550.62231758607902</v>
      </c>
    </row>
    <row r="15905" spans="1:9" x14ac:dyDescent="0.25">
      <c r="A15905" t="s">
        <v>104</v>
      </c>
      <c r="B15905">
        <v>2014</v>
      </c>
      <c r="C15905">
        <v>3</v>
      </c>
      <c r="D15905">
        <v>845.39697874536898</v>
      </c>
      <c r="E15905">
        <v>3857.8826284454399</v>
      </c>
      <c r="F15905">
        <v>544.53010840371803</v>
      </c>
      <c r="G15905">
        <v>336.541976313313</v>
      </c>
      <c r="H15905">
        <v>1067.6804721603</v>
      </c>
      <c r="I15905">
        <v>678.63668628353696</v>
      </c>
    </row>
    <row r="15906" spans="1:9" x14ac:dyDescent="0.25">
      <c r="A15906" t="s">
        <v>104</v>
      </c>
      <c r="B15906">
        <v>2014</v>
      </c>
      <c r="C15906">
        <v>4</v>
      </c>
      <c r="D15906">
        <v>869.774801384429</v>
      </c>
      <c r="E15906">
        <v>3724.72917377365</v>
      </c>
      <c r="F15906">
        <v>135.85218136429</v>
      </c>
      <c r="G15906">
        <v>81.656782014019498</v>
      </c>
      <c r="H15906">
        <v>466.98264895247502</v>
      </c>
      <c r="I15906">
        <v>635.37736259451901</v>
      </c>
    </row>
    <row r="15907" spans="1:9" x14ac:dyDescent="0.25">
      <c r="A15907" t="s">
        <v>104</v>
      </c>
      <c r="B15907">
        <v>2014</v>
      </c>
      <c r="C15907">
        <v>5</v>
      </c>
      <c r="D15907">
        <v>980.23382553650299</v>
      </c>
      <c r="E15907">
        <v>3642.3926165220701</v>
      </c>
      <c r="F15907">
        <v>95.713287160547395</v>
      </c>
      <c r="G15907">
        <v>57.629574305807999</v>
      </c>
      <c r="H15907">
        <v>162.888050021998</v>
      </c>
      <c r="I15907">
        <v>641.04274392702098</v>
      </c>
    </row>
    <row r="15908" spans="1:9" x14ac:dyDescent="0.25">
      <c r="A15908" t="s">
        <v>104</v>
      </c>
      <c r="B15908">
        <v>2014</v>
      </c>
      <c r="C15908">
        <v>6</v>
      </c>
      <c r="D15908">
        <v>981.55812858855995</v>
      </c>
      <c r="E15908">
        <v>3469.1207123951699</v>
      </c>
      <c r="F15908">
        <v>94.552019331377295</v>
      </c>
      <c r="G15908">
        <v>56.8274654598764</v>
      </c>
      <c r="H15908">
        <v>173.663359406154</v>
      </c>
      <c r="I15908">
        <v>561.98026059187896</v>
      </c>
    </row>
    <row r="15909" spans="1:9" x14ac:dyDescent="0.25">
      <c r="A15909" t="s">
        <v>104</v>
      </c>
      <c r="B15909">
        <v>2014</v>
      </c>
      <c r="C15909">
        <v>7</v>
      </c>
      <c r="D15909">
        <v>912.25587524660102</v>
      </c>
      <c r="E15909">
        <v>3329.3392822872902</v>
      </c>
      <c r="F15909">
        <v>95.464642694869596</v>
      </c>
      <c r="G15909">
        <v>57.4338097305559</v>
      </c>
      <c r="H15909">
        <v>104.12910526917</v>
      </c>
      <c r="I15909">
        <v>484.178500509711</v>
      </c>
    </row>
    <row r="15910" spans="1:9" x14ac:dyDescent="0.25">
      <c r="A15910" t="s">
        <v>104</v>
      </c>
      <c r="B15910">
        <v>2014</v>
      </c>
      <c r="C15910">
        <v>8</v>
      </c>
      <c r="D15910">
        <v>756.39263825768603</v>
      </c>
      <c r="E15910">
        <v>3287.35362086136</v>
      </c>
      <c r="F15910">
        <v>95.179617196262797</v>
      </c>
      <c r="G15910">
        <v>57.487208667714299</v>
      </c>
      <c r="H15910">
        <v>88.310510045470096</v>
      </c>
      <c r="I15910">
        <v>414.35557409047601</v>
      </c>
    </row>
    <row r="15911" spans="1:9" x14ac:dyDescent="0.25">
      <c r="A15911" t="s">
        <v>104</v>
      </c>
      <c r="B15911">
        <v>2014</v>
      </c>
      <c r="C15911">
        <v>9</v>
      </c>
      <c r="D15911">
        <v>488.50422171405802</v>
      </c>
      <c r="E15911">
        <v>3393.4884193388398</v>
      </c>
      <c r="F15911">
        <v>128.74258647591401</v>
      </c>
      <c r="G15911">
        <v>77.064861830821002</v>
      </c>
      <c r="H15911">
        <v>406.94320980255299</v>
      </c>
      <c r="I15911">
        <v>306.08100385900002</v>
      </c>
    </row>
    <row r="15912" spans="1:9" x14ac:dyDescent="0.25">
      <c r="A15912" t="s">
        <v>104</v>
      </c>
      <c r="B15912">
        <v>2014</v>
      </c>
      <c r="C15912">
        <v>10</v>
      </c>
      <c r="D15912">
        <v>422.32044594990401</v>
      </c>
      <c r="E15912">
        <v>3661.1287033131398</v>
      </c>
      <c r="F15912">
        <v>311.84188112809102</v>
      </c>
      <c r="G15912">
        <v>190.705957450152</v>
      </c>
      <c r="H15912">
        <v>809.12788736314303</v>
      </c>
      <c r="I15912">
        <v>312.63584063111801</v>
      </c>
    </row>
    <row r="15913" spans="1:9" x14ac:dyDescent="0.25">
      <c r="A15913" t="s">
        <v>104</v>
      </c>
      <c r="B15913">
        <v>2014</v>
      </c>
      <c r="C15913">
        <v>11</v>
      </c>
      <c r="D15913">
        <v>402.41571279969901</v>
      </c>
      <c r="E15913">
        <v>3914.42193006363</v>
      </c>
      <c r="F15913">
        <v>185.42797776408599</v>
      </c>
      <c r="G15913">
        <v>112.904318110958</v>
      </c>
      <c r="H15913">
        <v>268.64173943842798</v>
      </c>
      <c r="I15913">
        <v>332.20437600979801</v>
      </c>
    </row>
    <row r="15914" spans="1:9" x14ac:dyDescent="0.25">
      <c r="A15914" t="s">
        <v>104</v>
      </c>
      <c r="B15914">
        <v>2014</v>
      </c>
      <c r="C15914">
        <v>12</v>
      </c>
      <c r="D15914">
        <v>460.02418058171702</v>
      </c>
      <c r="E15914">
        <v>3938.0211852479601</v>
      </c>
      <c r="F15914">
        <v>731.04561787077898</v>
      </c>
      <c r="G15914">
        <v>450.56442071345498</v>
      </c>
      <c r="H15914">
        <v>1285.21319498293</v>
      </c>
      <c r="I15914">
        <v>381.079040084214</v>
      </c>
    </row>
    <row r="15915" spans="1:9" x14ac:dyDescent="0.25">
      <c r="A15915" t="s">
        <v>105</v>
      </c>
      <c r="B15915">
        <v>2002</v>
      </c>
      <c r="C15915">
        <v>1</v>
      </c>
      <c r="D15915">
        <v>339.992973988345</v>
      </c>
      <c r="E15915">
        <v>2019.2684466127</v>
      </c>
      <c r="F15915">
        <v>120.002498075566</v>
      </c>
      <c r="G15915">
        <v>64.845814398369996</v>
      </c>
      <c r="H15915">
        <v>190.07352574872701</v>
      </c>
      <c r="I15915">
        <v>309.40144542833298</v>
      </c>
    </row>
    <row r="15916" spans="1:9" x14ac:dyDescent="0.25">
      <c r="A15916" t="s">
        <v>105</v>
      </c>
      <c r="B15916">
        <v>2002</v>
      </c>
      <c r="C15916">
        <v>2</v>
      </c>
      <c r="D15916">
        <v>422.19648740475299</v>
      </c>
      <c r="E15916">
        <v>1884.2244156500301</v>
      </c>
      <c r="F15916">
        <v>52.443462036326501</v>
      </c>
      <c r="G15916">
        <v>28.710753589045101</v>
      </c>
      <c r="H15916">
        <v>55.994331657104503</v>
      </c>
      <c r="I15916">
        <v>322.256183104081</v>
      </c>
    </row>
    <row r="15917" spans="1:9" x14ac:dyDescent="0.25">
      <c r="A15917" t="s">
        <v>105</v>
      </c>
      <c r="B15917">
        <v>2002</v>
      </c>
      <c r="C15917">
        <v>3</v>
      </c>
      <c r="D15917">
        <v>498.79812337118602</v>
      </c>
      <c r="E15917">
        <v>1825.84187022781</v>
      </c>
      <c r="F15917">
        <v>67.966488512350594</v>
      </c>
      <c r="G15917">
        <v>37.7206483805329</v>
      </c>
      <c r="H15917">
        <v>299.25783657193102</v>
      </c>
      <c r="I15917">
        <v>348.08656493786299</v>
      </c>
    </row>
    <row r="15918" spans="1:9" x14ac:dyDescent="0.25">
      <c r="A15918" t="s">
        <v>105</v>
      </c>
      <c r="B15918">
        <v>2002</v>
      </c>
      <c r="C15918">
        <v>4</v>
      </c>
      <c r="D15918">
        <v>489.99087661427001</v>
      </c>
      <c r="E15918">
        <v>1950.0936964682001</v>
      </c>
      <c r="F15918">
        <v>74.4451238542959</v>
      </c>
      <c r="G15918">
        <v>40.954172536868199</v>
      </c>
      <c r="H15918">
        <v>231.49328745478499</v>
      </c>
      <c r="I15918">
        <v>390.48403674921502</v>
      </c>
    </row>
    <row r="15919" spans="1:9" x14ac:dyDescent="0.25">
      <c r="A15919" t="s">
        <v>105</v>
      </c>
      <c r="B15919">
        <v>2002</v>
      </c>
      <c r="C15919">
        <v>5</v>
      </c>
      <c r="D15919">
        <v>643.18052939705206</v>
      </c>
      <c r="E15919">
        <v>1784.93348272553</v>
      </c>
      <c r="F15919">
        <v>56.233246147446103</v>
      </c>
      <c r="G15919">
        <v>30.805103696665601</v>
      </c>
      <c r="H15919">
        <v>72.001786922854194</v>
      </c>
      <c r="I15919">
        <v>418.35045628934398</v>
      </c>
    </row>
    <row r="15920" spans="1:9" x14ac:dyDescent="0.25">
      <c r="A15920" t="s">
        <v>105</v>
      </c>
      <c r="B15920">
        <v>2002</v>
      </c>
      <c r="C15920">
        <v>6</v>
      </c>
      <c r="D15920">
        <v>642.775894659389</v>
      </c>
      <c r="E15920">
        <v>1629.0412594399299</v>
      </c>
      <c r="F15920">
        <v>53.614996164337803</v>
      </c>
      <c r="G15920">
        <v>29.359403804305899</v>
      </c>
      <c r="H15920">
        <v>4.2585972478342002</v>
      </c>
      <c r="I15920">
        <v>314.91803682512801</v>
      </c>
    </row>
    <row r="15921" spans="1:9" x14ac:dyDescent="0.25">
      <c r="A15921" t="s">
        <v>105</v>
      </c>
      <c r="B15921">
        <v>2002</v>
      </c>
      <c r="C15921">
        <v>7</v>
      </c>
      <c r="D15921">
        <v>614.89463518722596</v>
      </c>
      <c r="E15921">
        <v>1568.66453869461</v>
      </c>
      <c r="F15921">
        <v>65.226475828430097</v>
      </c>
      <c r="G15921">
        <v>36.1152247852404</v>
      </c>
      <c r="H15921">
        <v>335.02892623488498</v>
      </c>
      <c r="I15921">
        <v>253.17246240716901</v>
      </c>
    </row>
    <row r="15922" spans="1:9" x14ac:dyDescent="0.25">
      <c r="A15922" t="s">
        <v>105</v>
      </c>
      <c r="B15922">
        <v>2002</v>
      </c>
      <c r="C15922">
        <v>8</v>
      </c>
      <c r="D15922">
        <v>450.33251706160098</v>
      </c>
      <c r="E15922">
        <v>1750.63593692825</v>
      </c>
      <c r="F15922">
        <v>66.490376142328003</v>
      </c>
      <c r="G15922">
        <v>36.571404686759699</v>
      </c>
      <c r="H15922">
        <v>196.17274773929699</v>
      </c>
      <c r="I15922">
        <v>266.30762059356198</v>
      </c>
    </row>
    <row r="15923" spans="1:9" x14ac:dyDescent="0.25">
      <c r="A15923" t="s">
        <v>105</v>
      </c>
      <c r="B15923">
        <v>2002</v>
      </c>
      <c r="C15923">
        <v>9</v>
      </c>
      <c r="D15923">
        <v>285.47615134464098</v>
      </c>
      <c r="E15923">
        <v>1980.78626506714</v>
      </c>
      <c r="F15923">
        <v>181.82573074498501</v>
      </c>
      <c r="G15923">
        <v>99.181887287107799</v>
      </c>
      <c r="H15923">
        <v>452.43211795384599</v>
      </c>
      <c r="I15923">
        <v>230.906991202445</v>
      </c>
    </row>
    <row r="15924" spans="1:9" x14ac:dyDescent="0.25">
      <c r="A15924" t="s">
        <v>105</v>
      </c>
      <c r="B15924">
        <v>2002</v>
      </c>
      <c r="C15924">
        <v>10</v>
      </c>
      <c r="D15924">
        <v>295.61715703716197</v>
      </c>
      <c r="E15924">
        <v>1985.65026801971</v>
      </c>
      <c r="F15924">
        <v>207.77382540729499</v>
      </c>
      <c r="G15924">
        <v>112.422394310245</v>
      </c>
      <c r="H15924">
        <v>307.05109447750698</v>
      </c>
      <c r="I15924">
        <v>257.67677225533498</v>
      </c>
    </row>
    <row r="15925" spans="1:9" x14ac:dyDescent="0.25">
      <c r="A15925" t="s">
        <v>105</v>
      </c>
      <c r="B15925">
        <v>2002</v>
      </c>
      <c r="C15925">
        <v>11</v>
      </c>
      <c r="D15925">
        <v>263.66941770456202</v>
      </c>
      <c r="E15925">
        <v>1967.4067755113199</v>
      </c>
      <c r="F15925">
        <v>220.11994203357699</v>
      </c>
      <c r="G15925">
        <v>121.655379910083</v>
      </c>
      <c r="H15925">
        <v>427.41841693793799</v>
      </c>
      <c r="I15925">
        <v>239.67974005373</v>
      </c>
    </row>
    <row r="15926" spans="1:9" x14ac:dyDescent="0.25">
      <c r="A15926" t="s">
        <v>105</v>
      </c>
      <c r="B15926">
        <v>2002</v>
      </c>
      <c r="C15926">
        <v>12</v>
      </c>
      <c r="D15926">
        <v>220.70116893753101</v>
      </c>
      <c r="E15926">
        <v>2013.78926342011</v>
      </c>
      <c r="F15926">
        <v>564.33941507582699</v>
      </c>
      <c r="G15926">
        <v>307.59064789117798</v>
      </c>
      <c r="H15926">
        <v>970.96199317824596</v>
      </c>
      <c r="I15926">
        <v>218.83848848244699</v>
      </c>
    </row>
    <row r="15927" spans="1:9" x14ac:dyDescent="0.25">
      <c r="A15927" t="s">
        <v>105</v>
      </c>
      <c r="B15927">
        <v>2003</v>
      </c>
      <c r="C15927">
        <v>1</v>
      </c>
      <c r="D15927">
        <v>301.51635073852498</v>
      </c>
      <c r="E15927">
        <v>2006.0650510022001</v>
      </c>
      <c r="F15927">
        <v>378.76839254731198</v>
      </c>
      <c r="G15927">
        <v>208.71639828499801</v>
      </c>
      <c r="H15927">
        <v>765.66298643131495</v>
      </c>
      <c r="I15927">
        <v>275.08339414119303</v>
      </c>
    </row>
    <row r="15928" spans="1:9" x14ac:dyDescent="0.25">
      <c r="A15928" t="s">
        <v>105</v>
      </c>
      <c r="B15928">
        <v>2003</v>
      </c>
      <c r="C15928">
        <v>2</v>
      </c>
      <c r="D15928">
        <v>250.27947502171901</v>
      </c>
      <c r="E15928">
        <v>2028.94491949966</v>
      </c>
      <c r="F15928">
        <v>266.57338684143099</v>
      </c>
      <c r="G15928">
        <v>146.416872494714</v>
      </c>
      <c r="H15928">
        <v>490.40018832446498</v>
      </c>
      <c r="I15928">
        <v>230.99673256864099</v>
      </c>
    </row>
    <row r="15929" spans="1:9" x14ac:dyDescent="0.25">
      <c r="A15929" t="s">
        <v>105</v>
      </c>
      <c r="B15929">
        <v>2003</v>
      </c>
      <c r="C15929">
        <v>3</v>
      </c>
      <c r="D15929">
        <v>443.815961668086</v>
      </c>
      <c r="E15929">
        <v>1975.4159855279499</v>
      </c>
      <c r="F15929">
        <v>129.03972982361199</v>
      </c>
      <c r="G15929">
        <v>71.519171220323102</v>
      </c>
      <c r="H15929">
        <v>257.61157971161202</v>
      </c>
      <c r="I15929">
        <v>369.63495990833297</v>
      </c>
    </row>
    <row r="15930" spans="1:9" x14ac:dyDescent="0.25">
      <c r="A15930" t="s">
        <v>105</v>
      </c>
      <c r="B15930">
        <v>2003</v>
      </c>
      <c r="C15930">
        <v>4</v>
      </c>
      <c r="D15930">
        <v>466.49198368751598</v>
      </c>
      <c r="E15930">
        <v>1937.1563101669301</v>
      </c>
      <c r="F15930">
        <v>62.582588477712598</v>
      </c>
      <c r="G15930">
        <v>34.7688989299631</v>
      </c>
      <c r="H15930">
        <v>189.80253524192</v>
      </c>
      <c r="I15930">
        <v>367.82387224588399</v>
      </c>
    </row>
    <row r="15931" spans="1:9" x14ac:dyDescent="0.25">
      <c r="A15931" t="s">
        <v>105</v>
      </c>
      <c r="B15931">
        <v>2003</v>
      </c>
      <c r="C15931">
        <v>5</v>
      </c>
      <c r="D15931">
        <v>711.76238843835699</v>
      </c>
      <c r="E15931">
        <v>1739.32347571594</v>
      </c>
      <c r="F15931">
        <v>62.554296776511698</v>
      </c>
      <c r="G15931">
        <v>34.5205916345476</v>
      </c>
      <c r="H15931">
        <v>139.97223199033601</v>
      </c>
      <c r="I15931">
        <v>429.33843438247698</v>
      </c>
    </row>
    <row r="15932" spans="1:9" x14ac:dyDescent="0.25">
      <c r="A15932" t="s">
        <v>105</v>
      </c>
      <c r="B15932">
        <v>2003</v>
      </c>
      <c r="C15932">
        <v>6</v>
      </c>
      <c r="D15932">
        <v>662.46810348168299</v>
      </c>
      <c r="E15932">
        <v>1679.6524277343699</v>
      </c>
      <c r="F15932">
        <v>60.207001730786402</v>
      </c>
      <c r="G15932">
        <v>33.022203375755801</v>
      </c>
      <c r="H15932">
        <v>92.667099824630597</v>
      </c>
      <c r="I15932">
        <v>340.55530142150599</v>
      </c>
    </row>
    <row r="15933" spans="1:9" x14ac:dyDescent="0.25">
      <c r="A15933" t="s">
        <v>105</v>
      </c>
      <c r="B15933">
        <v>2003</v>
      </c>
      <c r="C15933">
        <v>7</v>
      </c>
      <c r="D15933">
        <v>622.71520078643903</v>
      </c>
      <c r="E15933">
        <v>1578.22104330566</v>
      </c>
      <c r="F15933">
        <v>61.454890281755901</v>
      </c>
      <c r="G15933">
        <v>33.653188092356899</v>
      </c>
      <c r="H15933">
        <v>2.7193380068886301</v>
      </c>
      <c r="I15933">
        <v>260.49882141214903</v>
      </c>
    </row>
    <row r="15934" spans="1:9" x14ac:dyDescent="0.25">
      <c r="A15934" t="s">
        <v>105</v>
      </c>
      <c r="B15934">
        <v>2003</v>
      </c>
      <c r="C15934">
        <v>8</v>
      </c>
      <c r="D15934">
        <v>495.13976157128798</v>
      </c>
      <c r="E15934">
        <v>1569.8421607791099</v>
      </c>
      <c r="F15934">
        <v>61.759698890805801</v>
      </c>
      <c r="G15934">
        <v>33.814741583731099</v>
      </c>
      <c r="H15934">
        <v>123.037042237355</v>
      </c>
      <c r="I15934">
        <v>204.03281930325701</v>
      </c>
    </row>
    <row r="15935" spans="1:9" x14ac:dyDescent="0.25">
      <c r="A15935" t="s">
        <v>105</v>
      </c>
      <c r="B15935">
        <v>2003</v>
      </c>
      <c r="C15935">
        <v>9</v>
      </c>
      <c r="D15935">
        <v>327.46721203192402</v>
      </c>
      <c r="E15935">
        <v>1684.1378780248999</v>
      </c>
      <c r="F15935">
        <v>62.715849735972803</v>
      </c>
      <c r="G15935">
        <v>34.226810860249699</v>
      </c>
      <c r="H15935">
        <v>146.51473365222901</v>
      </c>
      <c r="I15935">
        <v>178.51588765321</v>
      </c>
    </row>
    <row r="15936" spans="1:9" x14ac:dyDescent="0.25">
      <c r="A15936" t="s">
        <v>105</v>
      </c>
      <c r="B15936">
        <v>2003</v>
      </c>
      <c r="C15936">
        <v>10</v>
      </c>
      <c r="D15936">
        <v>283.77412392369303</v>
      </c>
      <c r="E15936">
        <v>1818.69627038055</v>
      </c>
      <c r="F15936">
        <v>161.06962060116501</v>
      </c>
      <c r="G15936">
        <v>87.603071834296998</v>
      </c>
      <c r="H15936">
        <v>409.32262355073698</v>
      </c>
      <c r="I15936">
        <v>195.55604274529699</v>
      </c>
    </row>
    <row r="15937" spans="1:9" x14ac:dyDescent="0.25">
      <c r="A15937" t="s">
        <v>105</v>
      </c>
      <c r="B15937">
        <v>2003</v>
      </c>
      <c r="C15937">
        <v>11</v>
      </c>
      <c r="D15937">
        <v>245.82736933985899</v>
      </c>
      <c r="E15937">
        <v>1985.4124724943599</v>
      </c>
      <c r="F15937">
        <v>93.537508366327302</v>
      </c>
      <c r="G15937">
        <v>50.658786758081298</v>
      </c>
      <c r="H15937">
        <v>213.63505591670199</v>
      </c>
      <c r="I15937">
        <v>211.27801988538701</v>
      </c>
    </row>
    <row r="15938" spans="1:9" x14ac:dyDescent="0.25">
      <c r="A15938" t="s">
        <v>105</v>
      </c>
      <c r="B15938">
        <v>2003</v>
      </c>
      <c r="C15938">
        <v>12</v>
      </c>
      <c r="D15938">
        <v>257.66972753879998</v>
      </c>
      <c r="E15938">
        <v>2028.2486634838899</v>
      </c>
      <c r="F15938">
        <v>291.30203305831901</v>
      </c>
      <c r="G15938">
        <v>157.70424870646801</v>
      </c>
      <c r="H15938">
        <v>482.986704333055</v>
      </c>
      <c r="I15938">
        <v>231.182190057177</v>
      </c>
    </row>
    <row r="15939" spans="1:9" x14ac:dyDescent="0.25">
      <c r="A15939" t="s">
        <v>105</v>
      </c>
      <c r="B15939">
        <v>2004</v>
      </c>
      <c r="C15939">
        <v>1</v>
      </c>
      <c r="D15939">
        <v>289.25102871610102</v>
      </c>
      <c r="E15939">
        <v>2027.1276222409099</v>
      </c>
      <c r="F15939">
        <v>284.16650569156599</v>
      </c>
      <c r="G15939">
        <v>154.262332422452</v>
      </c>
      <c r="H15939">
        <v>504.80367005702698</v>
      </c>
      <c r="I15939">
        <v>250.71022149735001</v>
      </c>
    </row>
    <row r="15940" spans="1:9" x14ac:dyDescent="0.25">
      <c r="A15940" t="s">
        <v>105</v>
      </c>
      <c r="B15940">
        <v>2004</v>
      </c>
      <c r="C15940">
        <v>2</v>
      </c>
      <c r="D15940">
        <v>385.48011691031599</v>
      </c>
      <c r="E15940">
        <v>1989.06436140305</v>
      </c>
      <c r="F15940">
        <v>62.374316055780703</v>
      </c>
      <c r="G15940">
        <v>34.198240031702198</v>
      </c>
      <c r="H15940">
        <v>105.557443586947</v>
      </c>
      <c r="I15940">
        <v>311.200326086578</v>
      </c>
    </row>
    <row r="15941" spans="1:9" x14ac:dyDescent="0.25">
      <c r="A15941" t="s">
        <v>105</v>
      </c>
      <c r="B15941">
        <v>2004</v>
      </c>
      <c r="C15941">
        <v>3</v>
      </c>
      <c r="D15941">
        <v>446.824631394216</v>
      </c>
      <c r="E15941">
        <v>1971.3938849614001</v>
      </c>
      <c r="F15941">
        <v>110.161412652829</v>
      </c>
      <c r="G15941">
        <v>60.077917346004597</v>
      </c>
      <c r="H15941">
        <v>235.35637231423601</v>
      </c>
      <c r="I15941">
        <v>350.46496304611901</v>
      </c>
    </row>
    <row r="15942" spans="1:9" x14ac:dyDescent="0.25">
      <c r="A15942" t="s">
        <v>105</v>
      </c>
      <c r="B15942">
        <v>2004</v>
      </c>
      <c r="C15942">
        <v>4</v>
      </c>
      <c r="D15942">
        <v>492.38038129433698</v>
      </c>
      <c r="E15942">
        <v>1913.01340915436</v>
      </c>
      <c r="F15942">
        <v>66.647745870774401</v>
      </c>
      <c r="G15942">
        <v>36.505340836709799</v>
      </c>
      <c r="H15942">
        <v>180.276549171917</v>
      </c>
      <c r="I15942">
        <v>364.33060219008701</v>
      </c>
    </row>
    <row r="15943" spans="1:9" x14ac:dyDescent="0.25">
      <c r="A15943" t="s">
        <v>105</v>
      </c>
      <c r="B15943">
        <v>2004</v>
      </c>
      <c r="C15943">
        <v>5</v>
      </c>
      <c r="D15943">
        <v>572.066815814336</v>
      </c>
      <c r="E15943">
        <v>1835.8006772695901</v>
      </c>
      <c r="F15943">
        <v>62.498206076052497</v>
      </c>
      <c r="G15943">
        <v>34.280772290758897</v>
      </c>
      <c r="H15943">
        <v>91.553240991358805</v>
      </c>
      <c r="I15943">
        <v>377.52983715945498</v>
      </c>
    </row>
    <row r="15944" spans="1:9" x14ac:dyDescent="0.25">
      <c r="A15944" t="s">
        <v>105</v>
      </c>
      <c r="B15944">
        <v>2004</v>
      </c>
      <c r="C15944">
        <v>6</v>
      </c>
      <c r="D15944">
        <v>614.11355847833795</v>
      </c>
      <c r="E15944">
        <v>1719.13418879242</v>
      </c>
      <c r="F15944">
        <v>59.587749232313897</v>
      </c>
      <c r="G15944">
        <v>32.641260465730603</v>
      </c>
      <c r="H15944">
        <v>80.658808871402698</v>
      </c>
      <c r="I15944">
        <v>332.132599161835</v>
      </c>
    </row>
    <row r="15945" spans="1:9" x14ac:dyDescent="0.25">
      <c r="A15945" t="s">
        <v>105</v>
      </c>
      <c r="B15945">
        <v>2004</v>
      </c>
      <c r="C15945">
        <v>7</v>
      </c>
      <c r="D15945">
        <v>568.19214498538997</v>
      </c>
      <c r="E15945">
        <v>1615.3962556788599</v>
      </c>
      <c r="F15945">
        <v>61.728972378180003</v>
      </c>
      <c r="G15945">
        <v>33.785572044930298</v>
      </c>
      <c r="H15945">
        <v>53.910625638869398</v>
      </c>
      <c r="I15945">
        <v>251.58469056972501</v>
      </c>
    </row>
    <row r="15946" spans="1:9" x14ac:dyDescent="0.25">
      <c r="A15946" t="s">
        <v>105</v>
      </c>
      <c r="B15946">
        <v>2004</v>
      </c>
      <c r="C15946">
        <v>8</v>
      </c>
      <c r="D15946">
        <v>486.01745926795797</v>
      </c>
      <c r="E15946">
        <v>1587.02494463318</v>
      </c>
      <c r="F15946">
        <v>63.959899221388703</v>
      </c>
      <c r="G15946">
        <v>34.9579054253566</v>
      </c>
      <c r="H15946">
        <v>3.43808777104497</v>
      </c>
      <c r="I15946">
        <v>207.12430612418399</v>
      </c>
    </row>
    <row r="15947" spans="1:9" x14ac:dyDescent="0.25">
      <c r="A15947" t="s">
        <v>105</v>
      </c>
      <c r="B15947">
        <v>2004</v>
      </c>
      <c r="C15947">
        <v>9</v>
      </c>
      <c r="D15947">
        <v>332.373052835642</v>
      </c>
      <c r="E15947">
        <v>1581.2410400936899</v>
      </c>
      <c r="F15947">
        <v>64.054585077527193</v>
      </c>
      <c r="G15947">
        <v>35.015105161181999</v>
      </c>
      <c r="H15947">
        <v>117.08762910741601</v>
      </c>
      <c r="I15947">
        <v>152.917336523898</v>
      </c>
    </row>
    <row r="15948" spans="1:9" x14ac:dyDescent="0.25">
      <c r="A15948" t="s">
        <v>105</v>
      </c>
      <c r="B15948">
        <v>2004</v>
      </c>
      <c r="C15948">
        <v>10</v>
      </c>
      <c r="D15948">
        <v>306.87932856174598</v>
      </c>
      <c r="E15948">
        <v>1759.8648040190101</v>
      </c>
      <c r="F15948">
        <v>76.969284577627207</v>
      </c>
      <c r="G15948">
        <v>42.338614730466396</v>
      </c>
      <c r="H15948">
        <v>255.71515389626001</v>
      </c>
      <c r="I15948">
        <v>203.63226265996201</v>
      </c>
    </row>
    <row r="15949" spans="1:9" x14ac:dyDescent="0.25">
      <c r="A15949" t="s">
        <v>105</v>
      </c>
      <c r="B15949">
        <v>2004</v>
      </c>
      <c r="C15949">
        <v>11</v>
      </c>
      <c r="D15949">
        <v>242.73759497045799</v>
      </c>
      <c r="E15949">
        <v>1941.2552253643801</v>
      </c>
      <c r="F15949">
        <v>145.179387202519</v>
      </c>
      <c r="G15949">
        <v>77.933688916348004</v>
      </c>
      <c r="H15949">
        <v>343.65616187877401</v>
      </c>
      <c r="I15949">
        <v>203.048529086363</v>
      </c>
    </row>
    <row r="15950" spans="1:9" x14ac:dyDescent="0.25">
      <c r="A15950" t="s">
        <v>105</v>
      </c>
      <c r="B15950">
        <v>2004</v>
      </c>
      <c r="C15950">
        <v>12</v>
      </c>
      <c r="D15950">
        <v>260.580685166791</v>
      </c>
      <c r="E15950">
        <v>2005.08082339676</v>
      </c>
      <c r="F15950">
        <v>323.14229326497099</v>
      </c>
      <c r="G15950">
        <v>174.942208112961</v>
      </c>
      <c r="H15950">
        <v>570.60632270281098</v>
      </c>
      <c r="I15950">
        <v>229.49133456412801</v>
      </c>
    </row>
    <row r="15951" spans="1:9" x14ac:dyDescent="0.25">
      <c r="A15951" t="s">
        <v>105</v>
      </c>
      <c r="B15951">
        <v>2005</v>
      </c>
      <c r="C15951">
        <v>1</v>
      </c>
      <c r="D15951">
        <v>261.82880778078197</v>
      </c>
      <c r="E15951">
        <v>2031.9993765438801</v>
      </c>
      <c r="F15951">
        <v>280.08501642442701</v>
      </c>
      <c r="G15951">
        <v>152.65823354301301</v>
      </c>
      <c r="H15951">
        <v>458.92191350258099</v>
      </c>
      <c r="I15951">
        <v>229.57938611215599</v>
      </c>
    </row>
    <row r="15952" spans="1:9" x14ac:dyDescent="0.25">
      <c r="A15952" t="s">
        <v>105</v>
      </c>
      <c r="B15952">
        <v>2005</v>
      </c>
      <c r="C15952">
        <v>2</v>
      </c>
      <c r="D15952">
        <v>241.51989129549301</v>
      </c>
      <c r="E15952">
        <v>2033.6717795237701</v>
      </c>
      <c r="F15952">
        <v>263.13483897461902</v>
      </c>
      <c r="G15952">
        <v>143.36386117887</v>
      </c>
      <c r="H15952">
        <v>437.75625165983701</v>
      </c>
      <c r="I15952">
        <v>207.236873248649</v>
      </c>
    </row>
    <row r="15953" spans="1:9" x14ac:dyDescent="0.25">
      <c r="A15953" t="s">
        <v>105</v>
      </c>
      <c r="B15953">
        <v>2005</v>
      </c>
      <c r="C15953">
        <v>3</v>
      </c>
      <c r="D15953">
        <v>366.744866574978</v>
      </c>
      <c r="E15953">
        <v>1989.3461012458799</v>
      </c>
      <c r="F15953">
        <v>127.256445663748</v>
      </c>
      <c r="G15953">
        <v>69.8407187587853</v>
      </c>
      <c r="H15953">
        <v>125.40121527174099</v>
      </c>
      <c r="I15953">
        <v>295.71502901165701</v>
      </c>
    </row>
    <row r="15954" spans="1:9" x14ac:dyDescent="0.25">
      <c r="A15954" t="s">
        <v>105</v>
      </c>
      <c r="B15954">
        <v>2005</v>
      </c>
      <c r="C15954">
        <v>4</v>
      </c>
      <c r="D15954">
        <v>401.44140718522101</v>
      </c>
      <c r="E15954">
        <v>1861.38230060913</v>
      </c>
      <c r="F15954">
        <v>61.180945643416003</v>
      </c>
      <c r="G15954">
        <v>33.426142117309702</v>
      </c>
      <c r="H15954">
        <v>27.3813615327084</v>
      </c>
      <c r="I15954">
        <v>285.602079714875</v>
      </c>
    </row>
    <row r="15955" spans="1:9" x14ac:dyDescent="0.25">
      <c r="A15955" t="s">
        <v>105</v>
      </c>
      <c r="B15955">
        <v>2005</v>
      </c>
      <c r="C15955">
        <v>5</v>
      </c>
      <c r="D15955">
        <v>454.92151254157898</v>
      </c>
      <c r="E15955">
        <v>1757.96749189209</v>
      </c>
      <c r="F15955">
        <v>62.952269953599</v>
      </c>
      <c r="G15955">
        <v>34.405450991664502</v>
      </c>
      <c r="H15955">
        <v>112.885438679605</v>
      </c>
      <c r="I15955">
        <v>279.22157547292699</v>
      </c>
    </row>
    <row r="15956" spans="1:9" x14ac:dyDescent="0.25">
      <c r="A15956" t="s">
        <v>105</v>
      </c>
      <c r="B15956">
        <v>2005</v>
      </c>
      <c r="C15956">
        <v>6</v>
      </c>
      <c r="D15956">
        <v>433.111683082556</v>
      </c>
      <c r="E15956">
        <v>1781.15290183044</v>
      </c>
      <c r="F15956">
        <v>61.137488728051203</v>
      </c>
      <c r="G15956">
        <v>33.3977227395741</v>
      </c>
      <c r="H15956">
        <v>48.359745806690398</v>
      </c>
      <c r="I15956">
        <v>261.704320248513</v>
      </c>
    </row>
    <row r="15957" spans="1:9" x14ac:dyDescent="0.25">
      <c r="A15957" t="s">
        <v>105</v>
      </c>
      <c r="B15957">
        <v>2005</v>
      </c>
      <c r="C15957">
        <v>7</v>
      </c>
      <c r="D15957">
        <v>400.74393016403599</v>
      </c>
      <c r="E15957">
        <v>1702.8451941122401</v>
      </c>
      <c r="F15957">
        <v>64.026803570725903</v>
      </c>
      <c r="G15957">
        <v>34.960687857203197</v>
      </c>
      <c r="H15957">
        <v>2.8332119295501701</v>
      </c>
      <c r="I15957">
        <v>213.13646500989401</v>
      </c>
    </row>
    <row r="15958" spans="1:9" x14ac:dyDescent="0.25">
      <c r="A15958" t="s">
        <v>105</v>
      </c>
      <c r="B15958">
        <v>2005</v>
      </c>
      <c r="C15958">
        <v>8</v>
      </c>
      <c r="D15958">
        <v>312.65366095655099</v>
      </c>
      <c r="E15958">
        <v>1668.3517561586</v>
      </c>
      <c r="F15958">
        <v>65.439989257656293</v>
      </c>
      <c r="G15958">
        <v>35.698924003760197</v>
      </c>
      <c r="H15958">
        <v>5.8552447981619897</v>
      </c>
      <c r="I15958">
        <v>161.571279640863</v>
      </c>
    </row>
    <row r="15959" spans="1:9" x14ac:dyDescent="0.25">
      <c r="A15959" t="s">
        <v>105</v>
      </c>
      <c r="B15959">
        <v>2005</v>
      </c>
      <c r="C15959">
        <v>9</v>
      </c>
      <c r="D15959">
        <v>226.483463373745</v>
      </c>
      <c r="E15959">
        <v>1686.3908944088701</v>
      </c>
      <c r="F15959">
        <v>65.657874452381193</v>
      </c>
      <c r="G15959">
        <v>35.792720523809002</v>
      </c>
      <c r="H15959">
        <v>68.685925534579795</v>
      </c>
      <c r="I15959">
        <v>130.37337146949801</v>
      </c>
    </row>
    <row r="15960" spans="1:9" x14ac:dyDescent="0.25">
      <c r="A15960" t="s">
        <v>105</v>
      </c>
      <c r="B15960">
        <v>2005</v>
      </c>
      <c r="C15960">
        <v>10</v>
      </c>
      <c r="D15960">
        <v>191.88345970765499</v>
      </c>
      <c r="E15960">
        <v>1836.4882220361301</v>
      </c>
      <c r="F15960">
        <v>72.707893952397995</v>
      </c>
      <c r="G15960">
        <v>39.619189150182997</v>
      </c>
      <c r="H15960">
        <v>118.380671450796</v>
      </c>
      <c r="I15960">
        <v>145.237023392987</v>
      </c>
    </row>
    <row r="15961" spans="1:9" x14ac:dyDescent="0.25">
      <c r="A15961" t="s">
        <v>105</v>
      </c>
      <c r="B15961">
        <v>2005</v>
      </c>
      <c r="C15961">
        <v>11</v>
      </c>
      <c r="D15961">
        <v>173.37191335972</v>
      </c>
      <c r="E15961">
        <v>1930.7933963790899</v>
      </c>
      <c r="F15961">
        <v>279.03211084865598</v>
      </c>
      <c r="G15961">
        <v>151.84185411121501</v>
      </c>
      <c r="H15961">
        <v>519.29946245973304</v>
      </c>
      <c r="I15961">
        <v>147.815503792768</v>
      </c>
    </row>
    <row r="15962" spans="1:9" x14ac:dyDescent="0.25">
      <c r="A15962" t="s">
        <v>105</v>
      </c>
      <c r="B15962">
        <v>2005</v>
      </c>
      <c r="C15962">
        <v>12</v>
      </c>
      <c r="D15962">
        <v>200.717486970397</v>
      </c>
      <c r="E15962">
        <v>2012.5928960522499</v>
      </c>
      <c r="F15962">
        <v>231.433763653402</v>
      </c>
      <c r="G15962">
        <v>125.56121641674</v>
      </c>
      <c r="H15962">
        <v>349.96633564431698</v>
      </c>
      <c r="I15962">
        <v>182.30107452465501</v>
      </c>
    </row>
    <row r="15963" spans="1:9" x14ac:dyDescent="0.25">
      <c r="A15963" t="s">
        <v>105</v>
      </c>
      <c r="B15963">
        <v>2006</v>
      </c>
      <c r="C15963">
        <v>1</v>
      </c>
      <c r="D15963">
        <v>254.99377099909199</v>
      </c>
      <c r="E15963">
        <v>2025.6624473689301</v>
      </c>
      <c r="F15963">
        <v>182.13210819540001</v>
      </c>
      <c r="G15963">
        <v>99.274182414127594</v>
      </c>
      <c r="H15963">
        <v>251.09542407501201</v>
      </c>
      <c r="I15963">
        <v>223.226204884651</v>
      </c>
    </row>
    <row r="15964" spans="1:9" x14ac:dyDescent="0.25">
      <c r="A15964" t="s">
        <v>105</v>
      </c>
      <c r="B15964">
        <v>2006</v>
      </c>
      <c r="C15964">
        <v>2</v>
      </c>
      <c r="D15964">
        <v>261.48526202806198</v>
      </c>
      <c r="E15964">
        <v>2000.2972902558899</v>
      </c>
      <c r="F15964">
        <v>171.82511298075701</v>
      </c>
      <c r="G15964">
        <v>93.609181549606703</v>
      </c>
      <c r="H15964">
        <v>328.02749074916602</v>
      </c>
      <c r="I15964">
        <v>219.05321689987201</v>
      </c>
    </row>
    <row r="15965" spans="1:9" x14ac:dyDescent="0.25">
      <c r="A15965" t="s">
        <v>105</v>
      </c>
      <c r="B15965">
        <v>2006</v>
      </c>
      <c r="C15965">
        <v>3</v>
      </c>
      <c r="D15965">
        <v>329.58877930254499</v>
      </c>
      <c r="E15965">
        <v>2003.8455821018999</v>
      </c>
      <c r="F15965">
        <v>184.978308917665</v>
      </c>
      <c r="G15965">
        <v>100.950146491287</v>
      </c>
      <c r="H15965">
        <v>238.872024665499</v>
      </c>
      <c r="I15965">
        <v>270.39690144392</v>
      </c>
    </row>
    <row r="15966" spans="1:9" x14ac:dyDescent="0.25">
      <c r="A15966" t="s">
        <v>105</v>
      </c>
      <c r="B15966">
        <v>2006</v>
      </c>
      <c r="C15966">
        <v>4</v>
      </c>
      <c r="D15966">
        <v>388.62300701248301</v>
      </c>
      <c r="E15966">
        <v>1917.7374639945999</v>
      </c>
      <c r="F15966">
        <v>70.500104331800998</v>
      </c>
      <c r="G15966">
        <v>38.681955351477001</v>
      </c>
      <c r="H15966">
        <v>164.191311763519</v>
      </c>
      <c r="I15966">
        <v>289.87985768599498</v>
      </c>
    </row>
    <row r="15967" spans="1:9" x14ac:dyDescent="0.25">
      <c r="A15967" t="s">
        <v>105</v>
      </c>
      <c r="B15967">
        <v>2006</v>
      </c>
      <c r="C15967">
        <v>5</v>
      </c>
      <c r="D15967">
        <v>479.56680314884397</v>
      </c>
      <c r="E15967">
        <v>1892.51733697434</v>
      </c>
      <c r="F15967">
        <v>61.961044067708798</v>
      </c>
      <c r="G15967">
        <v>33.850658145241802</v>
      </c>
      <c r="H15967">
        <v>9.7599750605773892</v>
      </c>
      <c r="I15967">
        <v>337.57989651528601</v>
      </c>
    </row>
    <row r="15968" spans="1:9" x14ac:dyDescent="0.25">
      <c r="A15968" t="s">
        <v>105</v>
      </c>
      <c r="B15968">
        <v>2006</v>
      </c>
      <c r="C15968">
        <v>6</v>
      </c>
      <c r="D15968">
        <v>459.949547779976</v>
      </c>
      <c r="E15968">
        <v>1751.3730433749399</v>
      </c>
      <c r="F15968">
        <v>62.879039177575699</v>
      </c>
      <c r="G15968">
        <v>34.452235912923499</v>
      </c>
      <c r="H15968">
        <v>19.1572888752574</v>
      </c>
      <c r="I15968">
        <v>266.08855569487099</v>
      </c>
    </row>
    <row r="15969" spans="1:9" x14ac:dyDescent="0.25">
      <c r="A15969" t="s">
        <v>105</v>
      </c>
      <c r="B15969">
        <v>2006</v>
      </c>
      <c r="C15969">
        <v>7</v>
      </c>
      <c r="D15969">
        <v>407.859843641954</v>
      </c>
      <c r="E15969">
        <v>1681.02442740479</v>
      </c>
      <c r="F15969">
        <v>63.402170226646099</v>
      </c>
      <c r="G15969">
        <v>34.6414792200504</v>
      </c>
      <c r="H15969">
        <v>19.097616241625001</v>
      </c>
      <c r="I15969">
        <v>209.49208543793</v>
      </c>
    </row>
    <row r="15970" spans="1:9" x14ac:dyDescent="0.25">
      <c r="A15970" t="s">
        <v>105</v>
      </c>
      <c r="B15970">
        <v>2006</v>
      </c>
      <c r="C15970">
        <v>8</v>
      </c>
      <c r="D15970">
        <v>337.26205492778098</v>
      </c>
      <c r="E15970">
        <v>1644.8175792509501</v>
      </c>
      <c r="F15970">
        <v>64.568478090112805</v>
      </c>
      <c r="G15970">
        <v>35.236805701170901</v>
      </c>
      <c r="H15970">
        <v>3.5805385626053798</v>
      </c>
      <c r="I15970">
        <v>167.86222464528601</v>
      </c>
    </row>
    <row r="15971" spans="1:9" x14ac:dyDescent="0.25">
      <c r="A15971" t="s">
        <v>105</v>
      </c>
      <c r="B15971">
        <v>2006</v>
      </c>
      <c r="C15971">
        <v>9</v>
      </c>
      <c r="D15971">
        <v>232.23633448847201</v>
      </c>
      <c r="E15971">
        <v>1670.20840108826</v>
      </c>
      <c r="F15971">
        <v>66.450799197681604</v>
      </c>
      <c r="G15971">
        <v>36.333785712473599</v>
      </c>
      <c r="H15971">
        <v>81.147288078621699</v>
      </c>
      <c r="I15971">
        <v>130.066956403239</v>
      </c>
    </row>
    <row r="15972" spans="1:9" x14ac:dyDescent="0.25">
      <c r="A15972" t="s">
        <v>105</v>
      </c>
      <c r="B15972">
        <v>2006</v>
      </c>
      <c r="C15972">
        <v>10</v>
      </c>
      <c r="D15972">
        <v>198.34247275469599</v>
      </c>
      <c r="E15972">
        <v>1845.5608421136501</v>
      </c>
      <c r="F15972">
        <v>113.52691579595501</v>
      </c>
      <c r="G15972">
        <v>63.321712809915198</v>
      </c>
      <c r="H15972">
        <v>271.13299374077701</v>
      </c>
      <c r="I15972">
        <v>151.251377166135</v>
      </c>
    </row>
    <row r="15973" spans="1:9" x14ac:dyDescent="0.25">
      <c r="A15973" t="s">
        <v>105</v>
      </c>
      <c r="B15973">
        <v>2006</v>
      </c>
      <c r="C15973">
        <v>11</v>
      </c>
      <c r="D15973">
        <v>200.89610425973601</v>
      </c>
      <c r="E15973">
        <v>1950.49639230667</v>
      </c>
      <c r="F15973">
        <v>111.28800435225</v>
      </c>
      <c r="G15973">
        <v>61.871868582525501</v>
      </c>
      <c r="H15973">
        <v>136.19770526807301</v>
      </c>
      <c r="I15973">
        <v>173.90040801780901</v>
      </c>
    </row>
    <row r="15974" spans="1:9" x14ac:dyDescent="0.25">
      <c r="A15974" t="s">
        <v>105</v>
      </c>
      <c r="B15974">
        <v>2006</v>
      </c>
      <c r="C15974">
        <v>12</v>
      </c>
      <c r="D15974">
        <v>233.58066224023</v>
      </c>
      <c r="E15974">
        <v>1975.68652788498</v>
      </c>
      <c r="F15974">
        <v>76.228197085392495</v>
      </c>
      <c r="G15974">
        <v>41.239403219075101</v>
      </c>
      <c r="H15974">
        <v>109.45961591297601</v>
      </c>
      <c r="I15974">
        <v>204.280292374005</v>
      </c>
    </row>
    <row r="15975" spans="1:9" x14ac:dyDescent="0.25">
      <c r="A15975" t="s">
        <v>105</v>
      </c>
      <c r="B15975">
        <v>2007</v>
      </c>
      <c r="C15975">
        <v>1</v>
      </c>
      <c r="D15975">
        <v>290.02148676744002</v>
      </c>
      <c r="E15975">
        <v>1953.9682532832301</v>
      </c>
      <c r="F15975">
        <v>70.270151536401499</v>
      </c>
      <c r="G15975">
        <v>38.4675002253014</v>
      </c>
      <c r="H15975">
        <v>34.415813030389501</v>
      </c>
      <c r="I15975">
        <v>238.44058756500701</v>
      </c>
    </row>
    <row r="15976" spans="1:9" x14ac:dyDescent="0.25">
      <c r="A15976" t="s">
        <v>105</v>
      </c>
      <c r="B15976">
        <v>2007</v>
      </c>
      <c r="C15976">
        <v>2</v>
      </c>
      <c r="D15976">
        <v>279.19726073379098</v>
      </c>
      <c r="E15976">
        <v>1960.42049834412</v>
      </c>
      <c r="F15976">
        <v>100.32078735245</v>
      </c>
      <c r="G15976">
        <v>55.808031839932497</v>
      </c>
      <c r="H15976">
        <v>214.33165019968899</v>
      </c>
      <c r="I15976">
        <v>223.12122273231699</v>
      </c>
    </row>
    <row r="15977" spans="1:9" x14ac:dyDescent="0.25">
      <c r="A15977" t="s">
        <v>105</v>
      </c>
      <c r="B15977">
        <v>2007</v>
      </c>
      <c r="C15977">
        <v>3</v>
      </c>
      <c r="D15977">
        <v>388.74848814200999</v>
      </c>
      <c r="E15977">
        <v>1953.18548133682</v>
      </c>
      <c r="F15977">
        <v>86.068617420051694</v>
      </c>
      <c r="G15977">
        <v>47.0421824010444</v>
      </c>
      <c r="H15977">
        <v>175.505049287926</v>
      </c>
      <c r="I15977">
        <v>303.60320720233</v>
      </c>
    </row>
    <row r="15978" spans="1:9" x14ac:dyDescent="0.25">
      <c r="A15978" t="s">
        <v>105</v>
      </c>
      <c r="B15978">
        <v>2007</v>
      </c>
      <c r="C15978">
        <v>4</v>
      </c>
      <c r="D15978">
        <v>450.57618374943701</v>
      </c>
      <c r="E15978">
        <v>1925.9341040110801</v>
      </c>
      <c r="F15978">
        <v>83.133581938465198</v>
      </c>
      <c r="G15978">
        <v>45.602374438752499</v>
      </c>
      <c r="H15978">
        <v>119.150042454144</v>
      </c>
      <c r="I15978">
        <v>342.00757758677702</v>
      </c>
    </row>
    <row r="15979" spans="1:9" x14ac:dyDescent="0.25">
      <c r="A15979" t="s">
        <v>105</v>
      </c>
      <c r="B15979">
        <v>2007</v>
      </c>
      <c r="C15979">
        <v>5</v>
      </c>
      <c r="D15979">
        <v>457.20091404083797</v>
      </c>
      <c r="E15979">
        <v>1850.3912059812901</v>
      </c>
      <c r="F15979">
        <v>269.78498423942898</v>
      </c>
      <c r="G15979">
        <v>149.36913143357401</v>
      </c>
      <c r="H15979">
        <v>566.90583475796802</v>
      </c>
      <c r="I15979">
        <v>311.30877331957601</v>
      </c>
    </row>
    <row r="15980" spans="1:9" x14ac:dyDescent="0.25">
      <c r="A15980" t="s">
        <v>105</v>
      </c>
      <c r="B15980">
        <v>2007</v>
      </c>
      <c r="C15980">
        <v>6</v>
      </c>
      <c r="D15980">
        <v>454.30421759478702</v>
      </c>
      <c r="E15980">
        <v>1904.6590181756601</v>
      </c>
      <c r="F15980">
        <v>62.351781084577198</v>
      </c>
      <c r="G15980">
        <v>34.1230903115732</v>
      </c>
      <c r="H15980">
        <v>123.172496818208</v>
      </c>
      <c r="I15980">
        <v>303.76839682751898</v>
      </c>
    </row>
    <row r="15981" spans="1:9" x14ac:dyDescent="0.25">
      <c r="A15981" t="s">
        <v>105</v>
      </c>
      <c r="B15981">
        <v>2007</v>
      </c>
      <c r="C15981">
        <v>7</v>
      </c>
      <c r="D15981">
        <v>450.508360856813</v>
      </c>
      <c r="E15981">
        <v>1788.1195094224599</v>
      </c>
      <c r="F15981">
        <v>62.969295625846399</v>
      </c>
      <c r="G15981">
        <v>34.403256914282402</v>
      </c>
      <c r="H15981">
        <v>3.4798748981201699</v>
      </c>
      <c r="I15981">
        <v>258.29551179217299</v>
      </c>
    </row>
    <row r="15982" spans="1:9" x14ac:dyDescent="0.25">
      <c r="A15982" t="s">
        <v>105</v>
      </c>
      <c r="B15982">
        <v>2007</v>
      </c>
      <c r="C15982">
        <v>8</v>
      </c>
      <c r="D15982">
        <v>339.27652976248498</v>
      </c>
      <c r="E15982">
        <v>1721.91226206482</v>
      </c>
      <c r="F15982">
        <v>65.525730585306903</v>
      </c>
      <c r="G15982">
        <v>35.756104738155202</v>
      </c>
      <c r="H15982">
        <v>3.74105047616959</v>
      </c>
      <c r="I15982">
        <v>184.897983852479</v>
      </c>
    </row>
    <row r="15983" spans="1:9" x14ac:dyDescent="0.25">
      <c r="A15983" t="s">
        <v>105</v>
      </c>
      <c r="B15983">
        <v>2007</v>
      </c>
      <c r="C15983">
        <v>9</v>
      </c>
      <c r="D15983">
        <v>238.78069978848899</v>
      </c>
      <c r="E15983">
        <v>1710.0082281263701</v>
      </c>
      <c r="F15983">
        <v>65.160487585812206</v>
      </c>
      <c r="G15983">
        <v>35.530890346538001</v>
      </c>
      <c r="H15983">
        <v>13.7563329302239</v>
      </c>
      <c r="I15983">
        <v>140.33538276735101</v>
      </c>
    </row>
    <row r="15984" spans="1:9" x14ac:dyDescent="0.25">
      <c r="A15984" t="s">
        <v>105</v>
      </c>
      <c r="B15984">
        <v>2007</v>
      </c>
      <c r="C15984">
        <v>10</v>
      </c>
      <c r="D15984">
        <v>208.52048255712299</v>
      </c>
      <c r="E15984">
        <v>1823.72133343323</v>
      </c>
      <c r="F15984">
        <v>123.225550727409</v>
      </c>
      <c r="G15984">
        <v>68.111896246813004</v>
      </c>
      <c r="H15984">
        <v>374.896083690701</v>
      </c>
      <c r="I15984">
        <v>149.521402883077</v>
      </c>
    </row>
    <row r="15985" spans="1:9" x14ac:dyDescent="0.25">
      <c r="A15985" t="s">
        <v>105</v>
      </c>
      <c r="B15985">
        <v>2007</v>
      </c>
      <c r="C15985">
        <v>11</v>
      </c>
      <c r="D15985">
        <v>188.76580807261999</v>
      </c>
      <c r="E15985">
        <v>2021.6317790595999</v>
      </c>
      <c r="F15985">
        <v>235.67543668262499</v>
      </c>
      <c r="G15985">
        <v>129.45478731987799</v>
      </c>
      <c r="H15985">
        <v>334.09498408712602</v>
      </c>
      <c r="I15985">
        <v>171.627522276571</v>
      </c>
    </row>
    <row r="15986" spans="1:9" x14ac:dyDescent="0.25">
      <c r="A15986" t="s">
        <v>105</v>
      </c>
      <c r="B15986">
        <v>2007</v>
      </c>
      <c r="C15986">
        <v>12</v>
      </c>
      <c r="D15986">
        <v>222.276851926886</v>
      </c>
      <c r="E15986">
        <v>2013.89172183151</v>
      </c>
      <c r="F15986">
        <v>186.649379052048</v>
      </c>
      <c r="G15986">
        <v>102.32839279533</v>
      </c>
      <c r="H15986">
        <v>289.16641976455099</v>
      </c>
      <c r="I15986">
        <v>201.20781811755899</v>
      </c>
    </row>
    <row r="15987" spans="1:9" x14ac:dyDescent="0.25">
      <c r="A15987" t="s">
        <v>105</v>
      </c>
      <c r="B15987">
        <v>2008</v>
      </c>
      <c r="C15987">
        <v>1</v>
      </c>
      <c r="D15987">
        <v>271.431553459101</v>
      </c>
      <c r="E15987">
        <v>2022.41700605805</v>
      </c>
      <c r="F15987">
        <v>118.392384599525</v>
      </c>
      <c r="G15987">
        <v>65.323439533959402</v>
      </c>
      <c r="H15987">
        <v>161.57354657334301</v>
      </c>
      <c r="I15987">
        <v>235.946675267849</v>
      </c>
    </row>
    <row r="15988" spans="1:9" x14ac:dyDescent="0.25">
      <c r="A15988" t="s">
        <v>105</v>
      </c>
      <c r="B15988">
        <v>2008</v>
      </c>
      <c r="C15988">
        <v>2</v>
      </c>
      <c r="D15988">
        <v>298.11438240479902</v>
      </c>
      <c r="E15988">
        <v>2005.30165010681</v>
      </c>
      <c r="F15988">
        <v>98.586924132249294</v>
      </c>
      <c r="G15988">
        <v>54.243561172143899</v>
      </c>
      <c r="H15988">
        <v>128.11892126013001</v>
      </c>
      <c r="I15988">
        <v>247.048845351441</v>
      </c>
    </row>
    <row r="15989" spans="1:9" x14ac:dyDescent="0.25">
      <c r="A15989" t="s">
        <v>105</v>
      </c>
      <c r="B15989">
        <v>2008</v>
      </c>
      <c r="C15989">
        <v>3</v>
      </c>
      <c r="D15989">
        <v>381.45154555253498</v>
      </c>
      <c r="E15989">
        <v>1942.8609290106201</v>
      </c>
      <c r="F15989">
        <v>75.596606942315105</v>
      </c>
      <c r="G15989">
        <v>41.723202626754897</v>
      </c>
      <c r="H15989">
        <v>172.80424119149899</v>
      </c>
      <c r="I15989">
        <v>295.59413152794599</v>
      </c>
    </row>
    <row r="15990" spans="1:9" x14ac:dyDescent="0.25">
      <c r="A15990" t="s">
        <v>105</v>
      </c>
      <c r="B15990">
        <v>2008</v>
      </c>
      <c r="C15990">
        <v>4</v>
      </c>
      <c r="D15990">
        <v>396.93481288811398</v>
      </c>
      <c r="E15990">
        <v>1918.2130413349901</v>
      </c>
      <c r="F15990">
        <v>168.370106238934</v>
      </c>
      <c r="G15990">
        <v>93.315260578195705</v>
      </c>
      <c r="H15990">
        <v>248.109948687681</v>
      </c>
      <c r="I15990">
        <v>301.89359229868398</v>
      </c>
    </row>
    <row r="15991" spans="1:9" x14ac:dyDescent="0.25">
      <c r="A15991" t="s">
        <v>105</v>
      </c>
      <c r="B15991">
        <v>2008</v>
      </c>
      <c r="C15991">
        <v>5</v>
      </c>
      <c r="D15991">
        <v>474.94013535933198</v>
      </c>
      <c r="E15991">
        <v>1818.24689422302</v>
      </c>
      <c r="F15991">
        <v>61.417193986434398</v>
      </c>
      <c r="G15991">
        <v>33.452806736102602</v>
      </c>
      <c r="H15991">
        <v>68.709894886111002</v>
      </c>
      <c r="I15991">
        <v>314.75759648868097</v>
      </c>
    </row>
    <row r="15992" spans="1:9" x14ac:dyDescent="0.25">
      <c r="A15992" t="s">
        <v>105</v>
      </c>
      <c r="B15992">
        <v>2008</v>
      </c>
      <c r="C15992">
        <v>6</v>
      </c>
      <c r="D15992">
        <v>472.63944272607699</v>
      </c>
      <c r="E15992">
        <v>1725.37741517776</v>
      </c>
      <c r="F15992">
        <v>61.072508528991897</v>
      </c>
      <c r="G15992">
        <v>33.380640466511899</v>
      </c>
      <c r="H15992">
        <v>20.526145258840302</v>
      </c>
      <c r="I15992">
        <v>265.490266910017</v>
      </c>
    </row>
    <row r="15993" spans="1:9" x14ac:dyDescent="0.25">
      <c r="A15993" t="s">
        <v>105</v>
      </c>
      <c r="B15993">
        <v>2008</v>
      </c>
      <c r="C15993">
        <v>7</v>
      </c>
      <c r="D15993">
        <v>422.23392821869902</v>
      </c>
      <c r="E15993">
        <v>1642.40182941894</v>
      </c>
      <c r="F15993">
        <v>63.296299064310197</v>
      </c>
      <c r="G15993">
        <v>34.5672008580853</v>
      </c>
      <c r="H15993">
        <v>3.5363047748875598</v>
      </c>
      <c r="I15993">
        <v>204.05753200550299</v>
      </c>
    </row>
    <row r="15994" spans="1:9" x14ac:dyDescent="0.25">
      <c r="A15994" t="s">
        <v>105</v>
      </c>
      <c r="B15994">
        <v>2008</v>
      </c>
      <c r="C15994">
        <v>8</v>
      </c>
      <c r="D15994">
        <v>364.78481758611201</v>
      </c>
      <c r="E15994">
        <v>1614.77519337646</v>
      </c>
      <c r="F15994">
        <v>64.111909778133594</v>
      </c>
      <c r="G15994">
        <v>34.999348757819703</v>
      </c>
      <c r="H15994">
        <v>6.94910207868159</v>
      </c>
      <c r="I15994">
        <v>170.30617198457699</v>
      </c>
    </row>
    <row r="15995" spans="1:9" x14ac:dyDescent="0.25">
      <c r="A15995" t="s">
        <v>105</v>
      </c>
      <c r="B15995">
        <v>2008</v>
      </c>
      <c r="C15995">
        <v>9</v>
      </c>
      <c r="D15995">
        <v>233.661744342736</v>
      </c>
      <c r="E15995">
        <v>1659.05450568283</v>
      </c>
      <c r="F15995">
        <v>73.165215674308001</v>
      </c>
      <c r="G15995">
        <v>40.3977949381146</v>
      </c>
      <c r="H15995">
        <v>203.16568700941701</v>
      </c>
      <c r="I15995">
        <v>126.96165841984801</v>
      </c>
    </row>
    <row r="15996" spans="1:9" x14ac:dyDescent="0.25">
      <c r="A15996" t="s">
        <v>105</v>
      </c>
      <c r="B15996">
        <v>2008</v>
      </c>
      <c r="C15996">
        <v>10</v>
      </c>
      <c r="D15996">
        <v>213.12901284642399</v>
      </c>
      <c r="E15996">
        <v>1871.7583574764999</v>
      </c>
      <c r="F15996">
        <v>73.337298923526404</v>
      </c>
      <c r="G15996">
        <v>40.0588742387203</v>
      </c>
      <c r="H15996">
        <v>70.696009274513699</v>
      </c>
      <c r="I15996">
        <v>165.175239098189</v>
      </c>
    </row>
    <row r="15997" spans="1:9" x14ac:dyDescent="0.25">
      <c r="A15997" t="s">
        <v>105</v>
      </c>
      <c r="B15997">
        <v>2008</v>
      </c>
      <c r="C15997">
        <v>11</v>
      </c>
      <c r="D15997">
        <v>184.02275777409801</v>
      </c>
      <c r="E15997">
        <v>1934.1250342659</v>
      </c>
      <c r="F15997">
        <v>239.89113952456501</v>
      </c>
      <c r="G15997">
        <v>132.35302391214299</v>
      </c>
      <c r="H15997">
        <v>462.679812738424</v>
      </c>
      <c r="I15997">
        <v>156.134248032339</v>
      </c>
    </row>
    <row r="15998" spans="1:9" x14ac:dyDescent="0.25">
      <c r="A15998" t="s">
        <v>105</v>
      </c>
      <c r="B15998">
        <v>2008</v>
      </c>
      <c r="C15998">
        <v>12</v>
      </c>
      <c r="D15998">
        <v>199.17903150914901</v>
      </c>
      <c r="E15998">
        <v>2024.5162120858799</v>
      </c>
      <c r="F15998">
        <v>246.89651358449899</v>
      </c>
      <c r="G15998">
        <v>134.959670803352</v>
      </c>
      <c r="H15998">
        <v>397.45427249311803</v>
      </c>
      <c r="I15998">
        <v>183.39809749872001</v>
      </c>
    </row>
    <row r="15999" spans="1:9" x14ac:dyDescent="0.25">
      <c r="A15999" t="s">
        <v>105</v>
      </c>
      <c r="B15999">
        <v>2009</v>
      </c>
      <c r="C15999">
        <v>1</v>
      </c>
      <c r="D15999">
        <v>262.51681381326301</v>
      </c>
      <c r="E15999">
        <v>2034.0967571542401</v>
      </c>
      <c r="F15999">
        <v>389.67875127365102</v>
      </c>
      <c r="G15999">
        <v>212.861599692341</v>
      </c>
      <c r="H15999">
        <v>663.49993696524996</v>
      </c>
      <c r="I15999">
        <v>231.379002620161</v>
      </c>
    </row>
    <row r="16000" spans="1:9" x14ac:dyDescent="0.25">
      <c r="A16000" t="s">
        <v>105</v>
      </c>
      <c r="B16000">
        <v>2009</v>
      </c>
      <c r="C16000">
        <v>2</v>
      </c>
      <c r="D16000">
        <v>260.92582549814102</v>
      </c>
      <c r="E16000">
        <v>2031.2208498228499</v>
      </c>
      <c r="F16000">
        <v>126.284174393144</v>
      </c>
      <c r="G16000">
        <v>69.475007674724495</v>
      </c>
      <c r="H16000">
        <v>192.78832302109799</v>
      </c>
      <c r="I16000">
        <v>222.55634979756601</v>
      </c>
    </row>
    <row r="16001" spans="1:9" x14ac:dyDescent="0.25">
      <c r="A16001" t="s">
        <v>105</v>
      </c>
      <c r="B16001">
        <v>2009</v>
      </c>
      <c r="C16001">
        <v>3</v>
      </c>
      <c r="D16001">
        <v>354.61664248292101</v>
      </c>
      <c r="E16001">
        <v>2028.9326014646899</v>
      </c>
      <c r="F16001">
        <v>161.85475705471001</v>
      </c>
      <c r="G16001">
        <v>89.293713280258302</v>
      </c>
      <c r="H16001">
        <v>305.02526210634699</v>
      </c>
      <c r="I16001">
        <v>296.44830195667299</v>
      </c>
    </row>
    <row r="16002" spans="1:9" x14ac:dyDescent="0.25">
      <c r="A16002" t="s">
        <v>105</v>
      </c>
      <c r="B16002">
        <v>2009</v>
      </c>
      <c r="C16002">
        <v>4</v>
      </c>
      <c r="D16002">
        <v>395.28745446437699</v>
      </c>
      <c r="E16002">
        <v>1990.57453722061</v>
      </c>
      <c r="F16002">
        <v>71.300387107463493</v>
      </c>
      <c r="G16002">
        <v>39.299018321603597</v>
      </c>
      <c r="H16002">
        <v>134.86464977139499</v>
      </c>
      <c r="I16002">
        <v>316.31158142072002</v>
      </c>
    </row>
    <row r="16003" spans="1:9" x14ac:dyDescent="0.25">
      <c r="A16003" t="s">
        <v>105</v>
      </c>
      <c r="B16003">
        <v>2009</v>
      </c>
      <c r="C16003">
        <v>5</v>
      </c>
      <c r="D16003">
        <v>478.09093996754399</v>
      </c>
      <c r="E16003">
        <v>1893.63891918533</v>
      </c>
      <c r="F16003">
        <v>63.071370705617703</v>
      </c>
      <c r="G16003">
        <v>34.485162886099801</v>
      </c>
      <c r="H16003">
        <v>19.4406961927974</v>
      </c>
      <c r="I16003">
        <v>338.65094007951802</v>
      </c>
    </row>
    <row r="16004" spans="1:9" x14ac:dyDescent="0.25">
      <c r="A16004" t="s">
        <v>105</v>
      </c>
      <c r="B16004">
        <v>2009</v>
      </c>
      <c r="C16004">
        <v>6</v>
      </c>
      <c r="D16004">
        <v>451.35172235252003</v>
      </c>
      <c r="E16004">
        <v>1743.79744924393</v>
      </c>
      <c r="F16004">
        <v>61.584090353527699</v>
      </c>
      <c r="G16004">
        <v>33.650086495139298</v>
      </c>
      <c r="H16004">
        <v>3.6701683503532401</v>
      </c>
      <c r="I16004">
        <v>260.58111504219102</v>
      </c>
    </row>
    <row r="16005" spans="1:9" x14ac:dyDescent="0.25">
      <c r="A16005" t="s">
        <v>105</v>
      </c>
      <c r="B16005">
        <v>2009</v>
      </c>
      <c r="C16005">
        <v>7</v>
      </c>
      <c r="D16005">
        <v>445.43132376553098</v>
      </c>
      <c r="E16005">
        <v>1665.9211242784099</v>
      </c>
      <c r="F16005">
        <v>64.423437274302302</v>
      </c>
      <c r="G16005">
        <v>35.192102586493498</v>
      </c>
      <c r="H16005">
        <v>7.0542163471114696</v>
      </c>
      <c r="I16005">
        <v>220.49690060140401</v>
      </c>
    </row>
    <row r="16006" spans="1:9" x14ac:dyDescent="0.25">
      <c r="A16006" t="s">
        <v>105</v>
      </c>
      <c r="B16006">
        <v>2009</v>
      </c>
      <c r="C16006">
        <v>8</v>
      </c>
      <c r="D16006">
        <v>340.04965410320801</v>
      </c>
      <c r="E16006">
        <v>1628.56994983704</v>
      </c>
      <c r="F16006">
        <v>64.415857354422201</v>
      </c>
      <c r="G16006">
        <v>35.150188844114503</v>
      </c>
      <c r="H16006">
        <v>3.87581542180896</v>
      </c>
      <c r="I16006">
        <v>162.948276048086</v>
      </c>
    </row>
    <row r="16007" spans="1:9" x14ac:dyDescent="0.25">
      <c r="A16007" t="s">
        <v>105</v>
      </c>
      <c r="B16007">
        <v>2009</v>
      </c>
      <c r="C16007">
        <v>9</v>
      </c>
      <c r="D16007">
        <v>218.95485036752601</v>
      </c>
      <c r="E16007">
        <v>1700.3474892762799</v>
      </c>
      <c r="F16007">
        <v>75.252193795598799</v>
      </c>
      <c r="G16007">
        <v>41.544974090569099</v>
      </c>
      <c r="H16007">
        <v>179.321577440906</v>
      </c>
      <c r="I16007">
        <v>129.29329915081999</v>
      </c>
    </row>
    <row r="16008" spans="1:9" x14ac:dyDescent="0.25">
      <c r="A16008" t="s">
        <v>105</v>
      </c>
      <c r="B16008">
        <v>2009</v>
      </c>
      <c r="C16008">
        <v>10</v>
      </c>
      <c r="D16008">
        <v>204.69981457612201</v>
      </c>
      <c r="E16008">
        <v>1926.86440293808</v>
      </c>
      <c r="F16008">
        <v>143.34657383698899</v>
      </c>
      <c r="G16008">
        <v>79.352094036422599</v>
      </c>
      <c r="H16008">
        <v>355.27741799108799</v>
      </c>
      <c r="I16008">
        <v>164.08742986773501</v>
      </c>
    </row>
    <row r="16009" spans="1:9" x14ac:dyDescent="0.25">
      <c r="A16009" t="s">
        <v>105</v>
      </c>
      <c r="B16009">
        <v>2009</v>
      </c>
      <c r="C16009">
        <v>11</v>
      </c>
      <c r="D16009">
        <v>204.56811554385001</v>
      </c>
      <c r="E16009">
        <v>2018.4046989068599</v>
      </c>
      <c r="F16009">
        <v>115.49538296029201</v>
      </c>
      <c r="G16009">
        <v>63.367345785171104</v>
      </c>
      <c r="H16009">
        <v>108.880542243953</v>
      </c>
      <c r="I16009">
        <v>184.16992262136199</v>
      </c>
    </row>
    <row r="16010" spans="1:9" x14ac:dyDescent="0.25">
      <c r="A16010" t="s">
        <v>105</v>
      </c>
      <c r="B16010">
        <v>2009</v>
      </c>
      <c r="C16010">
        <v>12</v>
      </c>
      <c r="D16010">
        <v>212.32932808365501</v>
      </c>
      <c r="E16010">
        <v>2036.7720674144</v>
      </c>
      <c r="F16010">
        <v>283.47153405038802</v>
      </c>
      <c r="G16010">
        <v>155.92997070044001</v>
      </c>
      <c r="H16010">
        <v>475.11757719883002</v>
      </c>
      <c r="I16010">
        <v>195.38583436407299</v>
      </c>
    </row>
    <row r="16011" spans="1:9" x14ac:dyDescent="0.25">
      <c r="A16011" t="s">
        <v>105</v>
      </c>
      <c r="B16011">
        <v>2010</v>
      </c>
      <c r="C16011">
        <v>1</v>
      </c>
      <c r="D16011">
        <v>237.84896005885199</v>
      </c>
      <c r="E16011">
        <v>2035.3437117910801</v>
      </c>
      <c r="F16011">
        <v>200.98600438032199</v>
      </c>
      <c r="G16011">
        <v>109.787570859422</v>
      </c>
      <c r="H16011">
        <v>298.89733005568002</v>
      </c>
      <c r="I16011">
        <v>211.937351475306</v>
      </c>
    </row>
    <row r="16012" spans="1:9" x14ac:dyDescent="0.25">
      <c r="A16012" t="s">
        <v>105</v>
      </c>
      <c r="B16012">
        <v>2010</v>
      </c>
      <c r="C16012">
        <v>2</v>
      </c>
      <c r="D16012">
        <v>303.67860529170503</v>
      </c>
      <c r="E16012">
        <v>1984.0734535639999</v>
      </c>
      <c r="F16012">
        <v>262.08524157283802</v>
      </c>
      <c r="G16012">
        <v>144.40738914823299</v>
      </c>
      <c r="H16012">
        <v>387.53017264490097</v>
      </c>
      <c r="I16012">
        <v>248.68373241569299</v>
      </c>
    </row>
    <row r="16013" spans="1:9" x14ac:dyDescent="0.25">
      <c r="A16013" t="s">
        <v>105</v>
      </c>
      <c r="B16013">
        <v>2010</v>
      </c>
      <c r="C16013">
        <v>3</v>
      </c>
      <c r="D16013">
        <v>402.61562609909902</v>
      </c>
      <c r="E16013">
        <v>1939.17928293823</v>
      </c>
      <c r="F16013">
        <v>70.362009816792593</v>
      </c>
      <c r="G16013">
        <v>38.451428227753297</v>
      </c>
      <c r="H16013">
        <v>126.225672105938</v>
      </c>
      <c r="I16013">
        <v>309.71871262603003</v>
      </c>
    </row>
    <row r="16014" spans="1:9" x14ac:dyDescent="0.25">
      <c r="A16014" t="s">
        <v>105</v>
      </c>
      <c r="B16014">
        <v>2010</v>
      </c>
      <c r="C16014">
        <v>4</v>
      </c>
      <c r="D16014">
        <v>458.80367560288499</v>
      </c>
      <c r="E16014">
        <v>1821.7194102702299</v>
      </c>
      <c r="F16014">
        <v>60.210277170599703</v>
      </c>
      <c r="G16014">
        <v>32.9350927450797</v>
      </c>
      <c r="H16014">
        <v>19.301075281713601</v>
      </c>
      <c r="I16014">
        <v>309.033652117298</v>
      </c>
    </row>
    <row r="16015" spans="1:9" x14ac:dyDescent="0.25">
      <c r="A16015" t="s">
        <v>105</v>
      </c>
      <c r="B16015">
        <v>2010</v>
      </c>
      <c r="C16015">
        <v>5</v>
      </c>
      <c r="D16015">
        <v>490.39145651622101</v>
      </c>
      <c r="E16015">
        <v>1733.106137276</v>
      </c>
      <c r="F16015">
        <v>67.270612546925506</v>
      </c>
      <c r="G16015">
        <v>37.005326819330399</v>
      </c>
      <c r="H16015">
        <v>142.33818591958899</v>
      </c>
      <c r="I16015">
        <v>289.40493094214003</v>
      </c>
    </row>
    <row r="16016" spans="1:9" x14ac:dyDescent="0.25">
      <c r="A16016" t="s">
        <v>105</v>
      </c>
      <c r="B16016">
        <v>2010</v>
      </c>
      <c r="C16016">
        <v>6</v>
      </c>
      <c r="D16016">
        <v>453.483645147522</v>
      </c>
      <c r="E16016">
        <v>1751.4625545001199</v>
      </c>
      <c r="F16016">
        <v>60.796237610467401</v>
      </c>
      <c r="G16016">
        <v>33.188830469635398</v>
      </c>
      <c r="H16016">
        <v>75.415885357817402</v>
      </c>
      <c r="I16016">
        <v>265.24933849307502</v>
      </c>
    </row>
    <row r="16017" spans="1:9" x14ac:dyDescent="0.25">
      <c r="A16017" t="s">
        <v>105</v>
      </c>
      <c r="B16017">
        <v>2010</v>
      </c>
      <c r="C16017">
        <v>7</v>
      </c>
      <c r="D16017">
        <v>423.72698519971101</v>
      </c>
      <c r="E16017">
        <v>1679.2587453506501</v>
      </c>
      <c r="F16017">
        <v>63.297413462135196</v>
      </c>
      <c r="G16017">
        <v>34.567810159558398</v>
      </c>
      <c r="H16017">
        <v>3.6156840138244699</v>
      </c>
      <c r="I16017">
        <v>216.769123607669</v>
      </c>
    </row>
    <row r="16018" spans="1:9" x14ac:dyDescent="0.25">
      <c r="A16018" t="s">
        <v>105</v>
      </c>
      <c r="B16018">
        <v>2010</v>
      </c>
      <c r="C16018">
        <v>8</v>
      </c>
      <c r="D16018">
        <v>371.21431219124901</v>
      </c>
      <c r="E16018">
        <v>1639.3521852435299</v>
      </c>
      <c r="F16018">
        <v>64.573909203321406</v>
      </c>
      <c r="G16018">
        <v>35.2511850220573</v>
      </c>
      <c r="H16018">
        <v>3.5488234672522601</v>
      </c>
      <c r="I16018">
        <v>180.32554468703</v>
      </c>
    </row>
    <row r="16019" spans="1:9" x14ac:dyDescent="0.25">
      <c r="A16019" t="s">
        <v>105</v>
      </c>
      <c r="B16019">
        <v>2010</v>
      </c>
      <c r="C16019">
        <v>9</v>
      </c>
      <c r="D16019">
        <v>244.584412596248</v>
      </c>
      <c r="E16019">
        <v>1660.26514593308</v>
      </c>
      <c r="F16019">
        <v>73.006842363867193</v>
      </c>
      <c r="G16019">
        <v>40.2369650673348</v>
      </c>
      <c r="H16019">
        <v>129.97664805017001</v>
      </c>
      <c r="I16019">
        <v>133.075943162155</v>
      </c>
    </row>
    <row r="16020" spans="1:9" x14ac:dyDescent="0.25">
      <c r="A16020" t="s">
        <v>105</v>
      </c>
      <c r="B16020">
        <v>2010</v>
      </c>
      <c r="C16020">
        <v>10</v>
      </c>
      <c r="D16020">
        <v>184.04876266379301</v>
      </c>
      <c r="E16020">
        <v>1909.01822476181</v>
      </c>
      <c r="F16020">
        <v>234.52035658547899</v>
      </c>
      <c r="G16020">
        <v>129.46803957305801</v>
      </c>
      <c r="H16020">
        <v>535.98151679103398</v>
      </c>
      <c r="I16020">
        <v>148.930297131662</v>
      </c>
    </row>
    <row r="16021" spans="1:9" x14ac:dyDescent="0.25">
      <c r="A16021" t="s">
        <v>105</v>
      </c>
      <c r="B16021">
        <v>2010</v>
      </c>
      <c r="C16021">
        <v>11</v>
      </c>
      <c r="D16021">
        <v>211.165285321705</v>
      </c>
      <c r="E16021">
        <v>2007.2904731568899</v>
      </c>
      <c r="F16021">
        <v>91.134796943891601</v>
      </c>
      <c r="G16021">
        <v>50.5684985559243</v>
      </c>
      <c r="H16021">
        <v>105.152284819717</v>
      </c>
      <c r="I16021">
        <v>187.40043541479099</v>
      </c>
    </row>
    <row r="16022" spans="1:9" x14ac:dyDescent="0.25">
      <c r="A16022" t="s">
        <v>105</v>
      </c>
      <c r="B16022">
        <v>2010</v>
      </c>
      <c r="C16022">
        <v>12</v>
      </c>
      <c r="D16022">
        <v>219.749681471061</v>
      </c>
      <c r="E16022">
        <v>2028.52707468277</v>
      </c>
      <c r="F16022">
        <v>121.78154394644299</v>
      </c>
      <c r="G16022">
        <v>66.742940898202306</v>
      </c>
      <c r="H16022">
        <v>157.496897853603</v>
      </c>
      <c r="I16022">
        <v>200.29883709462899</v>
      </c>
    </row>
    <row r="16023" spans="1:9" x14ac:dyDescent="0.25">
      <c r="A16023" t="s">
        <v>105</v>
      </c>
      <c r="B16023">
        <v>2011</v>
      </c>
      <c r="C16023">
        <v>1</v>
      </c>
      <c r="D16023">
        <v>283.86091316769699</v>
      </c>
      <c r="E16023">
        <v>1996.0330276622001</v>
      </c>
      <c r="F16023">
        <v>311.63286593461999</v>
      </c>
      <c r="G16023">
        <v>169.32009518369401</v>
      </c>
      <c r="H16023">
        <v>501.78157229620001</v>
      </c>
      <c r="I16023">
        <v>239.94432943023</v>
      </c>
    </row>
    <row r="16024" spans="1:9" x14ac:dyDescent="0.25">
      <c r="A16024" t="s">
        <v>105</v>
      </c>
      <c r="B16024">
        <v>2011</v>
      </c>
      <c r="C16024">
        <v>2</v>
      </c>
      <c r="D16024">
        <v>312.629508092425</v>
      </c>
      <c r="E16024">
        <v>1995.6635109614599</v>
      </c>
      <c r="F16024">
        <v>191.789168687048</v>
      </c>
      <c r="G16024">
        <v>104.37583550754999</v>
      </c>
      <c r="H16024">
        <v>346.49359447209798</v>
      </c>
      <c r="I16024">
        <v>257.17165634365301</v>
      </c>
    </row>
    <row r="16025" spans="1:9" x14ac:dyDescent="0.25">
      <c r="A16025" t="s">
        <v>105</v>
      </c>
      <c r="B16025">
        <v>2011</v>
      </c>
      <c r="C16025">
        <v>3</v>
      </c>
      <c r="D16025">
        <v>371.295305285133</v>
      </c>
      <c r="E16025">
        <v>2001.07099157165</v>
      </c>
      <c r="F16025">
        <v>88.297359910293693</v>
      </c>
      <c r="G16025">
        <v>48.119323086159</v>
      </c>
      <c r="H16025">
        <v>221.67992137217499</v>
      </c>
      <c r="I16025">
        <v>302.684218681517</v>
      </c>
    </row>
    <row r="16026" spans="1:9" x14ac:dyDescent="0.25">
      <c r="A16026" t="s">
        <v>105</v>
      </c>
      <c r="B16026">
        <v>2011</v>
      </c>
      <c r="C16026">
        <v>4</v>
      </c>
      <c r="D16026">
        <v>394.66284201919501</v>
      </c>
      <c r="E16026">
        <v>1985.6325987794501</v>
      </c>
      <c r="F16026">
        <v>86.762653986234994</v>
      </c>
      <c r="G16026">
        <v>47.660691523914203</v>
      </c>
      <c r="H16026">
        <v>188.207534323734</v>
      </c>
      <c r="I16026">
        <v>313.15798447258697</v>
      </c>
    </row>
    <row r="16027" spans="1:9" x14ac:dyDescent="0.25">
      <c r="A16027" t="s">
        <v>105</v>
      </c>
      <c r="B16027">
        <v>2011</v>
      </c>
      <c r="C16027">
        <v>5</v>
      </c>
      <c r="D16027">
        <v>458.87432475261801</v>
      </c>
      <c r="E16027">
        <v>1997.12477257568</v>
      </c>
      <c r="F16027">
        <v>70.521859679155895</v>
      </c>
      <c r="G16027">
        <v>38.5148825601065</v>
      </c>
      <c r="H16027">
        <v>157.35114753419299</v>
      </c>
      <c r="I16027">
        <v>356.09478929621901</v>
      </c>
    </row>
    <row r="16028" spans="1:9" x14ac:dyDescent="0.25">
      <c r="A16028" t="s">
        <v>105</v>
      </c>
      <c r="B16028">
        <v>2011</v>
      </c>
      <c r="C16028">
        <v>6</v>
      </c>
      <c r="D16028">
        <v>442.56286472244</v>
      </c>
      <c r="E16028">
        <v>1890.9775480091901</v>
      </c>
      <c r="F16028">
        <v>61.690495472959299</v>
      </c>
      <c r="G16028">
        <v>33.706610676992099</v>
      </c>
      <c r="H16028">
        <v>3.2740724080789101</v>
      </c>
      <c r="I16028">
        <v>299.30458904107098</v>
      </c>
    </row>
    <row r="16029" spans="1:9" x14ac:dyDescent="0.25">
      <c r="A16029" t="s">
        <v>105</v>
      </c>
      <c r="B16029">
        <v>2011</v>
      </c>
      <c r="C16029">
        <v>7</v>
      </c>
      <c r="D16029">
        <v>420.09409945078602</v>
      </c>
      <c r="E16029">
        <v>1769.07110461411</v>
      </c>
      <c r="F16029">
        <v>63.816145992882298</v>
      </c>
      <c r="G16029">
        <v>34.853303081891099</v>
      </c>
      <c r="H16029">
        <v>3.3868967619860202</v>
      </c>
      <c r="I16029">
        <v>241.643148178942</v>
      </c>
    </row>
    <row r="16030" spans="1:9" x14ac:dyDescent="0.25">
      <c r="A16030" t="s">
        <v>105</v>
      </c>
      <c r="B16030">
        <v>2011</v>
      </c>
      <c r="C16030">
        <v>8</v>
      </c>
      <c r="D16030">
        <v>344.845437377633</v>
      </c>
      <c r="E16030">
        <v>1720.9227614395099</v>
      </c>
      <c r="F16030">
        <v>64.289171200642002</v>
      </c>
      <c r="G16030">
        <v>35.093900789675502</v>
      </c>
      <c r="H16030">
        <v>2.2440330786022602</v>
      </c>
      <c r="I16030">
        <v>188.10253687046</v>
      </c>
    </row>
    <row r="16031" spans="1:9" x14ac:dyDescent="0.25">
      <c r="A16031" t="s">
        <v>105</v>
      </c>
      <c r="B16031">
        <v>2011</v>
      </c>
      <c r="C16031">
        <v>9</v>
      </c>
      <c r="D16031">
        <v>274.936224224829</v>
      </c>
      <c r="E16031">
        <v>1731.89598926178</v>
      </c>
      <c r="F16031">
        <v>64.886066370286898</v>
      </c>
      <c r="G16031">
        <v>35.3924674620704</v>
      </c>
      <c r="H16031">
        <v>101.564610439413</v>
      </c>
      <c r="I16031">
        <v>163.24624617164099</v>
      </c>
    </row>
    <row r="16032" spans="1:9" x14ac:dyDescent="0.25">
      <c r="A16032" t="s">
        <v>105</v>
      </c>
      <c r="B16032">
        <v>2011</v>
      </c>
      <c r="C16032">
        <v>10</v>
      </c>
      <c r="D16032">
        <v>218.66313990358799</v>
      </c>
      <c r="E16032">
        <v>1908.38115734955</v>
      </c>
      <c r="F16032">
        <v>86.415670747620496</v>
      </c>
      <c r="G16032">
        <v>47.1735062765378</v>
      </c>
      <c r="H16032">
        <v>230.31140215645601</v>
      </c>
      <c r="I16032">
        <v>169.28676442351801</v>
      </c>
    </row>
    <row r="16033" spans="1:9" x14ac:dyDescent="0.25">
      <c r="A16033" t="s">
        <v>105</v>
      </c>
      <c r="B16033">
        <v>2011</v>
      </c>
      <c r="C16033">
        <v>11</v>
      </c>
      <c r="D16033">
        <v>214.14232325242901</v>
      </c>
      <c r="E16033">
        <v>1988.53718148087</v>
      </c>
      <c r="F16033">
        <v>94.5936027631396</v>
      </c>
      <c r="G16033">
        <v>51.127792680182601</v>
      </c>
      <c r="H16033">
        <v>98.131064705577998</v>
      </c>
      <c r="I16033">
        <v>187.28270543986599</v>
      </c>
    </row>
    <row r="16034" spans="1:9" x14ac:dyDescent="0.25">
      <c r="A16034" t="s">
        <v>105</v>
      </c>
      <c r="B16034">
        <v>2011</v>
      </c>
      <c r="C16034">
        <v>12</v>
      </c>
      <c r="D16034">
        <v>225.47540062575399</v>
      </c>
      <c r="E16034">
        <v>1979.50502801941</v>
      </c>
      <c r="F16034">
        <v>104.90359439568201</v>
      </c>
      <c r="G16034">
        <v>56.5224285820427</v>
      </c>
      <c r="H16034">
        <v>119.9346013446</v>
      </c>
      <c r="I16034">
        <v>197.30031638435801</v>
      </c>
    </row>
    <row r="16035" spans="1:9" x14ac:dyDescent="0.25">
      <c r="A16035" t="s">
        <v>105</v>
      </c>
      <c r="B16035">
        <v>2012</v>
      </c>
      <c r="C16035">
        <v>1</v>
      </c>
      <c r="D16035">
        <v>226.050209249582</v>
      </c>
      <c r="E16035">
        <v>1967.7389985484299</v>
      </c>
      <c r="F16035">
        <v>67.658143720660206</v>
      </c>
      <c r="G16035">
        <v>36.8597284009657</v>
      </c>
      <c r="H16035">
        <v>7.8912189788121001</v>
      </c>
      <c r="I16035">
        <v>192.79968972274</v>
      </c>
    </row>
    <row r="16036" spans="1:9" x14ac:dyDescent="0.25">
      <c r="A16036" t="s">
        <v>105</v>
      </c>
      <c r="B16036">
        <v>2012</v>
      </c>
      <c r="C16036">
        <v>2</v>
      </c>
      <c r="D16036">
        <v>261.38546484656098</v>
      </c>
      <c r="E16036">
        <v>1925.6292545527599</v>
      </c>
      <c r="F16036">
        <v>64.838556578368298</v>
      </c>
      <c r="G16036">
        <v>35.284377237644598</v>
      </c>
      <c r="H16036">
        <v>9.8490306426781498</v>
      </c>
      <c r="I16036">
        <v>205.77005633341099</v>
      </c>
    </row>
    <row r="16037" spans="1:9" x14ac:dyDescent="0.25">
      <c r="A16037" t="s">
        <v>105</v>
      </c>
      <c r="B16037">
        <v>2012</v>
      </c>
      <c r="C16037">
        <v>3</v>
      </c>
      <c r="D16037">
        <v>383.75042867943898</v>
      </c>
      <c r="E16037">
        <v>1898.64680158691</v>
      </c>
      <c r="F16037">
        <v>76.902952185192703</v>
      </c>
      <c r="G16037">
        <v>41.773986507130701</v>
      </c>
      <c r="H16037">
        <v>108.28774288264</v>
      </c>
      <c r="I16037">
        <v>286.078649007249</v>
      </c>
    </row>
    <row r="16038" spans="1:9" x14ac:dyDescent="0.25">
      <c r="A16038" t="s">
        <v>105</v>
      </c>
      <c r="B16038">
        <v>2012</v>
      </c>
      <c r="C16038">
        <v>4</v>
      </c>
      <c r="D16038">
        <v>398.17814560243301</v>
      </c>
      <c r="E16038">
        <v>1832.20107593887</v>
      </c>
      <c r="F16038">
        <v>61.808739785190198</v>
      </c>
      <c r="G16038">
        <v>33.773723013667201</v>
      </c>
      <c r="H16038">
        <v>79.470644498944907</v>
      </c>
      <c r="I16038">
        <v>274.21178236732999</v>
      </c>
    </row>
    <row r="16039" spans="1:9" x14ac:dyDescent="0.25">
      <c r="A16039" t="s">
        <v>105</v>
      </c>
      <c r="B16039">
        <v>2012</v>
      </c>
      <c r="C16039">
        <v>5</v>
      </c>
      <c r="D16039">
        <v>458.08177742633302</v>
      </c>
      <c r="E16039">
        <v>1768.0501505708301</v>
      </c>
      <c r="F16039">
        <v>62.684626132578302</v>
      </c>
      <c r="G16039">
        <v>34.265618255860097</v>
      </c>
      <c r="H16039">
        <v>76.018908752126606</v>
      </c>
      <c r="I16039">
        <v>283.62670333348501</v>
      </c>
    </row>
    <row r="16040" spans="1:9" x14ac:dyDescent="0.25">
      <c r="A16040" t="s">
        <v>105</v>
      </c>
      <c r="B16040">
        <v>2012</v>
      </c>
      <c r="C16040">
        <v>6</v>
      </c>
      <c r="D16040">
        <v>488.15127374302301</v>
      </c>
      <c r="E16040">
        <v>1710.0088550248699</v>
      </c>
      <c r="F16040">
        <v>61.079134901199403</v>
      </c>
      <c r="G16040">
        <v>33.393245882130998</v>
      </c>
      <c r="H16040">
        <v>2.45921199759364</v>
      </c>
      <c r="I16040">
        <v>263.77623797761902</v>
      </c>
    </row>
    <row r="16041" spans="1:9" x14ac:dyDescent="0.25">
      <c r="A16041" t="s">
        <v>105</v>
      </c>
      <c r="B16041">
        <v>2012</v>
      </c>
      <c r="C16041">
        <v>7</v>
      </c>
      <c r="D16041">
        <v>457.04533555142899</v>
      </c>
      <c r="E16041">
        <v>1620.8585442799399</v>
      </c>
      <c r="F16041">
        <v>63.277764990770201</v>
      </c>
      <c r="G16041">
        <v>34.571673873944398</v>
      </c>
      <c r="H16041">
        <v>4.8823467289358398</v>
      </c>
      <c r="I16041">
        <v>208.74297986407001</v>
      </c>
    </row>
    <row r="16042" spans="1:9" x14ac:dyDescent="0.25">
      <c r="A16042" t="s">
        <v>105</v>
      </c>
      <c r="B16042">
        <v>2012</v>
      </c>
      <c r="C16042">
        <v>8</v>
      </c>
      <c r="D16042">
        <v>366.64058753207303</v>
      </c>
      <c r="E16042">
        <v>1603.38331136383</v>
      </c>
      <c r="F16042">
        <v>64.112896127130995</v>
      </c>
      <c r="G16042">
        <v>35.0096095948157</v>
      </c>
      <c r="H16042">
        <v>13.262716442278901</v>
      </c>
      <c r="I16042">
        <v>167.353429286954</v>
      </c>
    </row>
    <row r="16043" spans="1:9" x14ac:dyDescent="0.25">
      <c r="A16043" t="s">
        <v>105</v>
      </c>
      <c r="B16043">
        <v>2012</v>
      </c>
      <c r="C16043">
        <v>9</v>
      </c>
      <c r="D16043">
        <v>261.424530583413</v>
      </c>
      <c r="E16043">
        <v>1663.26277154022</v>
      </c>
      <c r="F16043">
        <v>65.325812391264506</v>
      </c>
      <c r="G16043">
        <v>35.629535942202402</v>
      </c>
      <c r="H16043">
        <v>116.416869844036</v>
      </c>
      <c r="I16043">
        <v>142.27883914432499</v>
      </c>
    </row>
    <row r="16044" spans="1:9" x14ac:dyDescent="0.25">
      <c r="A16044" t="s">
        <v>105</v>
      </c>
      <c r="B16044">
        <v>2012</v>
      </c>
      <c r="C16044">
        <v>10</v>
      </c>
      <c r="D16044">
        <v>243.88414759157001</v>
      </c>
      <c r="E16044">
        <v>1729.96562036774</v>
      </c>
      <c r="F16044">
        <v>65.358536392852102</v>
      </c>
      <c r="G16044">
        <v>35.642427376671797</v>
      </c>
      <c r="H16044">
        <v>19.278495737737401</v>
      </c>
      <c r="I16044">
        <v>160.604080633221</v>
      </c>
    </row>
    <row r="16045" spans="1:9" x14ac:dyDescent="0.25">
      <c r="A16045" t="s">
        <v>105</v>
      </c>
      <c r="B16045">
        <v>2012</v>
      </c>
      <c r="C16045">
        <v>11</v>
      </c>
      <c r="D16045">
        <v>180.338462082137</v>
      </c>
      <c r="E16045">
        <v>1794.17223907059</v>
      </c>
      <c r="F16045">
        <v>99.093600624154206</v>
      </c>
      <c r="G16045">
        <v>54.203846622232398</v>
      </c>
      <c r="H16045">
        <v>265.89571035139102</v>
      </c>
      <c r="I16045">
        <v>137.691260062444</v>
      </c>
    </row>
    <row r="16046" spans="1:9" x14ac:dyDescent="0.25">
      <c r="A16046" t="s">
        <v>105</v>
      </c>
      <c r="B16046">
        <v>2012</v>
      </c>
      <c r="C16046">
        <v>12</v>
      </c>
      <c r="D16046">
        <v>232.69757945998299</v>
      </c>
      <c r="E16046">
        <v>2024.59929636017</v>
      </c>
      <c r="F16046">
        <v>269.92809936256401</v>
      </c>
      <c r="G16046">
        <v>147.247345733853</v>
      </c>
      <c r="H16046">
        <v>486.81210510493003</v>
      </c>
      <c r="I16046">
        <v>210.20497709376301</v>
      </c>
    </row>
    <row r="16047" spans="1:9" x14ac:dyDescent="0.25">
      <c r="A16047" t="s">
        <v>105</v>
      </c>
      <c r="B16047">
        <v>2013</v>
      </c>
      <c r="C16047">
        <v>1</v>
      </c>
      <c r="D16047">
        <v>256.97406153810999</v>
      </c>
      <c r="E16047">
        <v>2031.9708675706499</v>
      </c>
      <c r="F16047">
        <v>251.870808825903</v>
      </c>
      <c r="G16047">
        <v>137.12900745354401</v>
      </c>
      <c r="H16047">
        <v>356.90107999422401</v>
      </c>
      <c r="I16047">
        <v>226.28944294070999</v>
      </c>
    </row>
    <row r="16048" spans="1:9" x14ac:dyDescent="0.25">
      <c r="A16048" t="s">
        <v>105</v>
      </c>
      <c r="B16048">
        <v>2013</v>
      </c>
      <c r="C16048">
        <v>2</v>
      </c>
      <c r="D16048">
        <v>281.04541521855202</v>
      </c>
      <c r="E16048">
        <v>2003.1589137933399</v>
      </c>
      <c r="F16048">
        <v>197.637424618826</v>
      </c>
      <c r="G16048">
        <v>107.95352252361</v>
      </c>
      <c r="H16048">
        <v>343.39341088424197</v>
      </c>
      <c r="I16048">
        <v>233.799356240067</v>
      </c>
    </row>
    <row r="16049" spans="1:9" x14ac:dyDescent="0.25">
      <c r="A16049" t="s">
        <v>105</v>
      </c>
      <c r="B16049">
        <v>2013</v>
      </c>
      <c r="C16049">
        <v>3</v>
      </c>
      <c r="D16049">
        <v>365.89983175329002</v>
      </c>
      <c r="E16049">
        <v>2000.3303677131601</v>
      </c>
      <c r="F16049">
        <v>111.393792584791</v>
      </c>
      <c r="G16049">
        <v>60.739307334072699</v>
      </c>
      <c r="H16049">
        <v>224.72675342429301</v>
      </c>
      <c r="I16049">
        <v>298.63245545130701</v>
      </c>
    </row>
    <row r="16050" spans="1:9" x14ac:dyDescent="0.25">
      <c r="A16050" t="s">
        <v>105</v>
      </c>
      <c r="B16050">
        <v>2013</v>
      </c>
      <c r="C16050">
        <v>4</v>
      </c>
      <c r="D16050">
        <v>444.18332488633803</v>
      </c>
      <c r="E16050">
        <v>1955.92712229736</v>
      </c>
      <c r="F16050">
        <v>61.285209049391803</v>
      </c>
      <c r="G16050">
        <v>33.487129039307099</v>
      </c>
      <c r="H16050">
        <v>47.484816642811303</v>
      </c>
      <c r="I16050">
        <v>339.143053983166</v>
      </c>
    </row>
    <row r="16051" spans="1:9" x14ac:dyDescent="0.25">
      <c r="A16051" t="s">
        <v>105</v>
      </c>
      <c r="B16051">
        <v>2013</v>
      </c>
      <c r="C16051">
        <v>5</v>
      </c>
      <c r="D16051">
        <v>493.84024115858699</v>
      </c>
      <c r="E16051">
        <v>1768.01060000198</v>
      </c>
      <c r="F16051">
        <v>63.4527089101136</v>
      </c>
      <c r="G16051">
        <v>34.700995187038103</v>
      </c>
      <c r="H16051">
        <v>7.2694592814517103</v>
      </c>
      <c r="I16051">
        <v>306.66037695506799</v>
      </c>
    </row>
    <row r="16052" spans="1:9" x14ac:dyDescent="0.25">
      <c r="A16052" t="s">
        <v>105</v>
      </c>
      <c r="B16052">
        <v>2013</v>
      </c>
      <c r="C16052">
        <v>6</v>
      </c>
      <c r="D16052">
        <v>459.51661388585302</v>
      </c>
      <c r="E16052">
        <v>1674.98927162888</v>
      </c>
      <c r="F16052">
        <v>60.989266312010898</v>
      </c>
      <c r="G16052">
        <v>33.329746773050097</v>
      </c>
      <c r="H16052">
        <v>10.061326123521299</v>
      </c>
      <c r="I16052">
        <v>237.394884760227</v>
      </c>
    </row>
    <row r="16053" spans="1:9" x14ac:dyDescent="0.25">
      <c r="A16053" t="s">
        <v>105</v>
      </c>
      <c r="B16053">
        <v>2013</v>
      </c>
      <c r="C16053">
        <v>7</v>
      </c>
      <c r="D16053">
        <v>397.78418911487501</v>
      </c>
      <c r="E16053">
        <v>1621.1648225526401</v>
      </c>
      <c r="F16053">
        <v>65.068805491715693</v>
      </c>
      <c r="G16053">
        <v>35.531143526021303</v>
      </c>
      <c r="H16053">
        <v>3.99177800217032</v>
      </c>
      <c r="I16053">
        <v>183.79671102990099</v>
      </c>
    </row>
    <row r="16054" spans="1:9" x14ac:dyDescent="0.25">
      <c r="A16054" t="s">
        <v>105</v>
      </c>
      <c r="B16054">
        <v>2013</v>
      </c>
      <c r="C16054">
        <v>8</v>
      </c>
      <c r="D16054">
        <v>361.57884235050301</v>
      </c>
      <c r="E16054">
        <v>1593.4341037808199</v>
      </c>
      <c r="F16054">
        <v>63.872135752483601</v>
      </c>
      <c r="G16054">
        <v>34.866513157728697</v>
      </c>
      <c r="H16054">
        <v>3.2072121790766701</v>
      </c>
      <c r="I16054">
        <v>161.38850745150299</v>
      </c>
    </row>
    <row r="16055" spans="1:9" x14ac:dyDescent="0.25">
      <c r="A16055" t="s">
        <v>105</v>
      </c>
      <c r="B16055">
        <v>2013</v>
      </c>
      <c r="C16055">
        <v>9</v>
      </c>
      <c r="D16055">
        <v>244.32350042810401</v>
      </c>
      <c r="E16055">
        <v>1609.84573574203</v>
      </c>
      <c r="F16055">
        <v>63.495824022434903</v>
      </c>
      <c r="G16055">
        <v>34.623521853357801</v>
      </c>
      <c r="H16055">
        <v>30.720126702673401</v>
      </c>
      <c r="I16055">
        <v>125.07029416139601</v>
      </c>
    </row>
    <row r="16056" spans="1:9" x14ac:dyDescent="0.25">
      <c r="A16056" t="s">
        <v>105</v>
      </c>
      <c r="B16056">
        <v>2013</v>
      </c>
      <c r="C16056">
        <v>10</v>
      </c>
      <c r="D16056">
        <v>217.53332858813701</v>
      </c>
      <c r="E16056">
        <v>1741.37048705856</v>
      </c>
      <c r="F16056">
        <v>67.080138836240806</v>
      </c>
      <c r="G16056">
        <v>36.566957894475799</v>
      </c>
      <c r="H16056">
        <v>98.963894554314706</v>
      </c>
      <c r="I16056">
        <v>148.11175145344501</v>
      </c>
    </row>
    <row r="16057" spans="1:9" x14ac:dyDescent="0.25">
      <c r="A16057" t="s">
        <v>105</v>
      </c>
      <c r="B16057">
        <v>2013</v>
      </c>
      <c r="C16057">
        <v>11</v>
      </c>
      <c r="D16057">
        <v>199.53140293822901</v>
      </c>
      <c r="E16057">
        <v>1857.45676750961</v>
      </c>
      <c r="F16057">
        <v>142.06884795496001</v>
      </c>
      <c r="G16057">
        <v>77.377456387021894</v>
      </c>
      <c r="H16057">
        <v>309.40671132834399</v>
      </c>
      <c r="I16057">
        <v>157.95254839437499</v>
      </c>
    </row>
    <row r="16058" spans="1:9" x14ac:dyDescent="0.25">
      <c r="A16058" t="s">
        <v>105</v>
      </c>
      <c r="B16058">
        <v>2013</v>
      </c>
      <c r="C16058">
        <v>12</v>
      </c>
      <c r="D16058">
        <v>239.654696416218</v>
      </c>
      <c r="E16058">
        <v>2021.2076125347901</v>
      </c>
      <c r="F16058">
        <v>182.41594012964299</v>
      </c>
      <c r="G16058">
        <v>99.635724723297997</v>
      </c>
      <c r="H16058">
        <v>196.669232971811</v>
      </c>
      <c r="I16058">
        <v>214.69855264171099</v>
      </c>
    </row>
    <row r="16059" spans="1:9" x14ac:dyDescent="0.25">
      <c r="A16059" t="s">
        <v>105</v>
      </c>
      <c r="B16059">
        <v>2014</v>
      </c>
      <c r="C16059">
        <v>1</v>
      </c>
      <c r="D16059">
        <v>270.022597736195</v>
      </c>
      <c r="E16059">
        <v>2022.2069383256501</v>
      </c>
      <c r="F16059">
        <v>301.92170476879102</v>
      </c>
      <c r="G16059">
        <v>164.504727245483</v>
      </c>
      <c r="H16059">
        <v>460.16643989399898</v>
      </c>
      <c r="I16059">
        <v>234.97310910559199</v>
      </c>
    </row>
    <row r="16060" spans="1:9" x14ac:dyDescent="0.25">
      <c r="A16060" t="s">
        <v>105</v>
      </c>
      <c r="B16060">
        <v>2014</v>
      </c>
      <c r="C16060">
        <v>2</v>
      </c>
      <c r="D16060">
        <v>316.41082291907497</v>
      </c>
      <c r="E16060">
        <v>2025.8568723465</v>
      </c>
      <c r="F16060">
        <v>169.79208874630899</v>
      </c>
      <c r="G16060">
        <v>92.595659536337607</v>
      </c>
      <c r="H16060">
        <v>346.252228310296</v>
      </c>
      <c r="I16060">
        <v>265.02007695440102</v>
      </c>
    </row>
    <row r="16061" spans="1:9" x14ac:dyDescent="0.25">
      <c r="A16061" t="s">
        <v>105</v>
      </c>
      <c r="B16061">
        <v>2014</v>
      </c>
      <c r="C16061">
        <v>3</v>
      </c>
      <c r="D16061">
        <v>394.47254903206903</v>
      </c>
      <c r="E16061">
        <v>1995.39416217026</v>
      </c>
      <c r="F16061">
        <v>285.93083696767798</v>
      </c>
      <c r="G16061">
        <v>156.02719525058299</v>
      </c>
      <c r="H16061">
        <v>505.93592072998001</v>
      </c>
      <c r="I16061">
        <v>318.51954699503602</v>
      </c>
    </row>
    <row r="16062" spans="1:9" x14ac:dyDescent="0.25">
      <c r="A16062" t="s">
        <v>105</v>
      </c>
      <c r="B16062">
        <v>2014</v>
      </c>
      <c r="C16062">
        <v>4</v>
      </c>
      <c r="D16062">
        <v>392.581850568476</v>
      </c>
      <c r="E16062">
        <v>1959.1323173876999</v>
      </c>
      <c r="F16062">
        <v>70.539083465422394</v>
      </c>
      <c r="G16062">
        <v>38.377303004824199</v>
      </c>
      <c r="H16062">
        <v>192.04430022563901</v>
      </c>
      <c r="I16062">
        <v>305.64412351692403</v>
      </c>
    </row>
    <row r="16063" spans="1:9" x14ac:dyDescent="0.25">
      <c r="A16063" t="s">
        <v>105</v>
      </c>
      <c r="B16063">
        <v>2014</v>
      </c>
      <c r="C16063">
        <v>5</v>
      </c>
      <c r="D16063">
        <v>450.25507202921898</v>
      </c>
      <c r="E16063">
        <v>1920.7487366386399</v>
      </c>
      <c r="F16063">
        <v>63.718740885285101</v>
      </c>
      <c r="G16063">
        <v>34.804686226307197</v>
      </c>
      <c r="H16063">
        <v>63.840959985185897</v>
      </c>
      <c r="I16063">
        <v>327.71353453925599</v>
      </c>
    </row>
    <row r="16064" spans="1:9" x14ac:dyDescent="0.25">
      <c r="A16064" t="s">
        <v>105</v>
      </c>
      <c r="B16064">
        <v>2014</v>
      </c>
      <c r="C16064">
        <v>6</v>
      </c>
      <c r="D16064">
        <v>454.97380805140699</v>
      </c>
      <c r="E16064">
        <v>1836.49992853546</v>
      </c>
      <c r="F16064">
        <v>60.573441230273801</v>
      </c>
      <c r="G16064">
        <v>33.104421266705998</v>
      </c>
      <c r="H16064">
        <v>69.775312625899303</v>
      </c>
      <c r="I16064">
        <v>290.77026705798897</v>
      </c>
    </row>
    <row r="16065" spans="1:9" x14ac:dyDescent="0.25">
      <c r="A16065" t="s">
        <v>105</v>
      </c>
      <c r="B16065">
        <v>2014</v>
      </c>
      <c r="C16065">
        <v>7</v>
      </c>
      <c r="D16065">
        <v>415.18954929534902</v>
      </c>
      <c r="E16065">
        <v>1765.69772344284</v>
      </c>
      <c r="F16065">
        <v>63.883490469934898</v>
      </c>
      <c r="G16065">
        <v>34.889102968239598</v>
      </c>
      <c r="H16065">
        <v>23.0743143949908</v>
      </c>
      <c r="I16065">
        <v>236.34291627522001</v>
      </c>
    </row>
    <row r="16066" spans="1:9" x14ac:dyDescent="0.25">
      <c r="A16066" t="s">
        <v>105</v>
      </c>
      <c r="B16066">
        <v>2014</v>
      </c>
      <c r="C16066">
        <v>8</v>
      </c>
      <c r="D16066">
        <v>346.73819052389803</v>
      </c>
      <c r="E16066">
        <v>1749.2908639155601</v>
      </c>
      <c r="F16066">
        <v>64.537384923425904</v>
      </c>
      <c r="G16066">
        <v>35.224113069536401</v>
      </c>
      <c r="H16066">
        <v>35.116131984934803</v>
      </c>
      <c r="I16066">
        <v>194.21521250340999</v>
      </c>
    </row>
    <row r="16067" spans="1:9" x14ac:dyDescent="0.25">
      <c r="A16067" t="s">
        <v>105</v>
      </c>
      <c r="B16067">
        <v>2014</v>
      </c>
      <c r="C16067">
        <v>9</v>
      </c>
      <c r="D16067">
        <v>226.96499896033299</v>
      </c>
      <c r="E16067">
        <v>1801.71338500092</v>
      </c>
      <c r="F16067">
        <v>66.884942964532101</v>
      </c>
      <c r="G16067">
        <v>36.466618036524302</v>
      </c>
      <c r="H16067">
        <v>130.19329883414301</v>
      </c>
      <c r="I16067">
        <v>147.996327853987</v>
      </c>
    </row>
    <row r="16068" spans="1:9" x14ac:dyDescent="0.25">
      <c r="A16068" t="s">
        <v>105</v>
      </c>
      <c r="B16068">
        <v>2014</v>
      </c>
      <c r="C16068">
        <v>10</v>
      </c>
      <c r="D16068">
        <v>202.68094016793401</v>
      </c>
      <c r="E16068">
        <v>1955.2952825994901</v>
      </c>
      <c r="F16068">
        <v>175.72500177298099</v>
      </c>
      <c r="G16068">
        <v>95.933371906090599</v>
      </c>
      <c r="H16068">
        <v>369.49589362174299</v>
      </c>
      <c r="I16068">
        <v>164.97958801547301</v>
      </c>
    </row>
    <row r="16069" spans="1:9" x14ac:dyDescent="0.25">
      <c r="A16069" t="s">
        <v>105</v>
      </c>
      <c r="B16069">
        <v>2014</v>
      </c>
      <c r="C16069">
        <v>11</v>
      </c>
      <c r="D16069">
        <v>203.720202134819</v>
      </c>
      <c r="E16069">
        <v>2032.9633059002699</v>
      </c>
      <c r="F16069">
        <v>115.98166345843801</v>
      </c>
      <c r="G16069">
        <v>63.535373744830203</v>
      </c>
      <c r="H16069">
        <v>126.255190905063</v>
      </c>
      <c r="I16069">
        <v>184.67773224993201</v>
      </c>
    </row>
    <row r="16070" spans="1:9" x14ac:dyDescent="0.25">
      <c r="A16070" t="s">
        <v>105</v>
      </c>
      <c r="B16070">
        <v>2014</v>
      </c>
      <c r="C16070">
        <v>12</v>
      </c>
      <c r="D16070">
        <v>231.97378277903101</v>
      </c>
      <c r="E16070">
        <v>2026.4285342411799</v>
      </c>
      <c r="F16070">
        <v>370.291330597382</v>
      </c>
      <c r="G16070">
        <v>201.327349341315</v>
      </c>
      <c r="H16070">
        <v>463.70455614510502</v>
      </c>
      <c r="I16070">
        <v>209.89692740845899</v>
      </c>
    </row>
    <row r="16071" spans="1:9" x14ac:dyDescent="0.25">
      <c r="A16071" t="s">
        <v>106</v>
      </c>
      <c r="B16071">
        <v>2002</v>
      </c>
      <c r="C16071">
        <v>1</v>
      </c>
      <c r="D16071">
        <v>328.47260464759802</v>
      </c>
      <c r="E16071">
        <v>2570.0239885354599</v>
      </c>
      <c r="F16071">
        <v>163.755829683619</v>
      </c>
      <c r="G16071">
        <v>109.951901201909</v>
      </c>
      <c r="H16071">
        <v>242.10187690940899</v>
      </c>
      <c r="I16071">
        <v>338.93281198120098</v>
      </c>
    </row>
    <row r="16072" spans="1:9" x14ac:dyDescent="0.25">
      <c r="A16072" t="s">
        <v>106</v>
      </c>
      <c r="B16072">
        <v>2002</v>
      </c>
      <c r="C16072">
        <v>2</v>
      </c>
      <c r="D16072">
        <v>399.50941410648301</v>
      </c>
      <c r="E16072">
        <v>2409.6624797212198</v>
      </c>
      <c r="F16072">
        <v>91.562853591137497</v>
      </c>
      <c r="G16072">
        <v>62.491138854313199</v>
      </c>
      <c r="H16072">
        <v>67.940723215993103</v>
      </c>
      <c r="I16072">
        <v>354.59226560898298</v>
      </c>
    </row>
    <row r="16073" spans="1:9" x14ac:dyDescent="0.25">
      <c r="A16073" t="s">
        <v>106</v>
      </c>
      <c r="B16073">
        <v>2002</v>
      </c>
      <c r="C16073">
        <v>3</v>
      </c>
      <c r="D16073">
        <v>458.36447231949001</v>
      </c>
      <c r="E16073">
        <v>2337.75383497452</v>
      </c>
      <c r="F16073">
        <v>156.44231949680201</v>
      </c>
      <c r="G16073">
        <v>107.984343124799</v>
      </c>
      <c r="H16073">
        <v>486.04021091047201</v>
      </c>
      <c r="I16073">
        <v>254.99576783931801</v>
      </c>
    </row>
    <row r="16074" spans="1:9" x14ac:dyDescent="0.25">
      <c r="A16074" t="s">
        <v>106</v>
      </c>
      <c r="B16074">
        <v>2002</v>
      </c>
      <c r="C16074">
        <v>4</v>
      </c>
      <c r="D16074">
        <v>468.16361031676797</v>
      </c>
      <c r="E16074">
        <v>2460.73248346542</v>
      </c>
      <c r="F16074">
        <v>114.294582496141</v>
      </c>
      <c r="G16074">
        <v>78.264352733881196</v>
      </c>
      <c r="H16074">
        <v>158.486521067138</v>
      </c>
      <c r="I16074">
        <v>252.36378153573801</v>
      </c>
    </row>
    <row r="16075" spans="1:9" x14ac:dyDescent="0.25">
      <c r="A16075" t="s">
        <v>106</v>
      </c>
      <c r="B16075">
        <v>2002</v>
      </c>
      <c r="C16075">
        <v>5</v>
      </c>
      <c r="D16075">
        <v>611.43785323094903</v>
      </c>
      <c r="E16075">
        <v>2241.6020165866098</v>
      </c>
      <c r="F16075">
        <v>96.933522301059398</v>
      </c>
      <c r="G16075">
        <v>66.130585327555394</v>
      </c>
      <c r="H16075">
        <v>36.023242349072099</v>
      </c>
      <c r="I16075">
        <v>248.93419123415001</v>
      </c>
    </row>
    <row r="16076" spans="1:9" x14ac:dyDescent="0.25">
      <c r="A16076" t="s">
        <v>106</v>
      </c>
      <c r="B16076">
        <v>2002</v>
      </c>
      <c r="C16076">
        <v>6</v>
      </c>
      <c r="D16076">
        <v>597.826167618863</v>
      </c>
      <c r="E16076">
        <v>2061.8000567787199</v>
      </c>
      <c r="F16076">
        <v>92.490675057562498</v>
      </c>
      <c r="G16076">
        <v>63.094511011745297</v>
      </c>
      <c r="H16076">
        <v>3.9706057554423801</v>
      </c>
      <c r="I16076">
        <v>326.41016439432201</v>
      </c>
    </row>
    <row r="16077" spans="1:9" x14ac:dyDescent="0.25">
      <c r="A16077" t="s">
        <v>106</v>
      </c>
      <c r="B16077">
        <v>2002</v>
      </c>
      <c r="C16077">
        <v>7</v>
      </c>
      <c r="D16077">
        <v>596.68321180166595</v>
      </c>
      <c r="E16077">
        <v>1952.0077475472999</v>
      </c>
      <c r="F16077">
        <v>115.940922862352</v>
      </c>
      <c r="G16077">
        <v>79.8435193860863</v>
      </c>
      <c r="H16077">
        <v>175.13329021866301</v>
      </c>
      <c r="I16077">
        <v>270.97025488485798</v>
      </c>
    </row>
    <row r="16078" spans="1:9" x14ac:dyDescent="0.25">
      <c r="A16078" t="s">
        <v>106</v>
      </c>
      <c r="B16078">
        <v>2002</v>
      </c>
      <c r="C16078">
        <v>8</v>
      </c>
      <c r="D16078">
        <v>444.75993435579301</v>
      </c>
      <c r="E16078">
        <v>1994.62180313767</v>
      </c>
      <c r="F16078">
        <v>115.796718172046</v>
      </c>
      <c r="G16078">
        <v>79.515864382080494</v>
      </c>
      <c r="H16078">
        <v>254.00391796057201</v>
      </c>
      <c r="I16078">
        <v>231.99287305775599</v>
      </c>
    </row>
    <row r="16079" spans="1:9" x14ac:dyDescent="0.25">
      <c r="A16079" t="s">
        <v>106</v>
      </c>
      <c r="B16079">
        <v>2002</v>
      </c>
      <c r="C16079">
        <v>9</v>
      </c>
      <c r="D16079">
        <v>281.69679607873098</v>
      </c>
      <c r="E16079">
        <v>2251.1536848309302</v>
      </c>
      <c r="F16079">
        <v>154.970926606668</v>
      </c>
      <c r="G16079">
        <v>106.961152701298</v>
      </c>
      <c r="H16079">
        <v>341.31943109143702</v>
      </c>
      <c r="I16079">
        <v>216.27670423271201</v>
      </c>
    </row>
    <row r="16080" spans="1:9" x14ac:dyDescent="0.25">
      <c r="A16080" t="s">
        <v>106</v>
      </c>
      <c r="B16080">
        <v>2002</v>
      </c>
      <c r="C16080">
        <v>10</v>
      </c>
      <c r="D16080">
        <v>288.80043847710499</v>
      </c>
      <c r="E16080">
        <v>2385.5898760456798</v>
      </c>
      <c r="F16080">
        <v>142.632485216232</v>
      </c>
      <c r="G16080">
        <v>96.454259138111496</v>
      </c>
      <c r="H16080">
        <v>297.77801984130298</v>
      </c>
      <c r="I16080">
        <v>257.70425316916499</v>
      </c>
    </row>
    <row r="16081" spans="1:9" x14ac:dyDescent="0.25">
      <c r="A16081" t="s">
        <v>106</v>
      </c>
      <c r="B16081">
        <v>2002</v>
      </c>
      <c r="C16081">
        <v>11</v>
      </c>
      <c r="D16081">
        <v>254.368174431412</v>
      </c>
      <c r="E16081">
        <v>2504.06523250488</v>
      </c>
      <c r="F16081">
        <v>309.84361680529599</v>
      </c>
      <c r="G16081">
        <v>209.388735447709</v>
      </c>
      <c r="H16081">
        <v>668.23399726305001</v>
      </c>
      <c r="I16081">
        <v>256.94607922886797</v>
      </c>
    </row>
    <row r="16082" spans="1:9" x14ac:dyDescent="0.25">
      <c r="A16082" t="s">
        <v>106</v>
      </c>
      <c r="B16082">
        <v>2002</v>
      </c>
      <c r="C16082">
        <v>12</v>
      </c>
      <c r="D16082">
        <v>214.55640996243901</v>
      </c>
      <c r="E16082">
        <v>2578.3384863800102</v>
      </c>
      <c r="F16082">
        <v>644.10970932901398</v>
      </c>
      <c r="G16082">
        <v>426.32917954141499</v>
      </c>
      <c r="H16082">
        <v>1168.8017478230199</v>
      </c>
      <c r="I16082">
        <v>240.13617547162499</v>
      </c>
    </row>
    <row r="16083" spans="1:9" x14ac:dyDescent="0.25">
      <c r="A16083" t="s">
        <v>106</v>
      </c>
      <c r="B16083">
        <v>2003</v>
      </c>
      <c r="C16083">
        <v>1</v>
      </c>
      <c r="D16083">
        <v>282.95256716568502</v>
      </c>
      <c r="E16083">
        <v>2556.03997854614</v>
      </c>
      <c r="F16083">
        <v>571.30679994535399</v>
      </c>
      <c r="G16083">
        <v>376.13394680017598</v>
      </c>
      <c r="H16083">
        <v>1103.3659149744799</v>
      </c>
      <c r="I16083">
        <v>298.02774277737598</v>
      </c>
    </row>
    <row r="16084" spans="1:9" x14ac:dyDescent="0.25">
      <c r="A16084" t="s">
        <v>106</v>
      </c>
      <c r="B16084">
        <v>2003</v>
      </c>
      <c r="C16084">
        <v>2</v>
      </c>
      <c r="D16084">
        <v>228.64876300562801</v>
      </c>
      <c r="E16084">
        <v>2596.3469683624298</v>
      </c>
      <c r="F16084">
        <v>427.59603603675799</v>
      </c>
      <c r="G16084">
        <v>281.67444755320201</v>
      </c>
      <c r="H16084">
        <v>734.82386311812104</v>
      </c>
      <c r="I16084">
        <v>244.395626235533</v>
      </c>
    </row>
    <row r="16085" spans="1:9" x14ac:dyDescent="0.25">
      <c r="A16085" t="s">
        <v>106</v>
      </c>
      <c r="B16085">
        <v>2003</v>
      </c>
      <c r="C16085">
        <v>3</v>
      </c>
      <c r="D16085">
        <v>414.65120630843899</v>
      </c>
      <c r="E16085">
        <v>2543.8613463339202</v>
      </c>
      <c r="F16085">
        <v>232.77151141341199</v>
      </c>
      <c r="G16085">
        <v>156.02245512703999</v>
      </c>
      <c r="H16085">
        <v>458.10098613430102</v>
      </c>
      <c r="I16085">
        <v>254.997771922494</v>
      </c>
    </row>
    <row r="16086" spans="1:9" x14ac:dyDescent="0.25">
      <c r="A16086" t="s">
        <v>106</v>
      </c>
      <c r="B16086">
        <v>2003</v>
      </c>
      <c r="C16086">
        <v>4</v>
      </c>
      <c r="D16086">
        <v>427.645490307133</v>
      </c>
      <c r="E16086">
        <v>2544.2332641897601</v>
      </c>
      <c r="F16086">
        <v>142.34145268119701</v>
      </c>
      <c r="G16086">
        <v>97.718713330878998</v>
      </c>
      <c r="H16086">
        <v>319.95354856282302</v>
      </c>
      <c r="I16086">
        <v>252.36040388803499</v>
      </c>
    </row>
    <row r="16087" spans="1:9" x14ac:dyDescent="0.25">
      <c r="A16087" t="s">
        <v>106</v>
      </c>
      <c r="B16087">
        <v>2003</v>
      </c>
      <c r="C16087">
        <v>5</v>
      </c>
      <c r="D16087">
        <v>646.36946079668098</v>
      </c>
      <c r="E16087">
        <v>2337.6993016801498</v>
      </c>
      <c r="F16087">
        <v>126.607791746175</v>
      </c>
      <c r="G16087">
        <v>87.021343448446899</v>
      </c>
      <c r="H16087">
        <v>193.70085293573101</v>
      </c>
      <c r="I16087">
        <v>248.93419123415001</v>
      </c>
    </row>
    <row r="16088" spans="1:9" x14ac:dyDescent="0.25">
      <c r="A16088" t="s">
        <v>106</v>
      </c>
      <c r="B16088">
        <v>2003</v>
      </c>
      <c r="C16088">
        <v>6</v>
      </c>
      <c r="D16088">
        <v>604.27034718323102</v>
      </c>
      <c r="E16088">
        <v>2247.6058965683001</v>
      </c>
      <c r="F16088">
        <v>93.429661378963303</v>
      </c>
      <c r="G16088">
        <v>63.771120864686502</v>
      </c>
      <c r="H16088">
        <v>93.515445863999105</v>
      </c>
      <c r="I16088">
        <v>238.557032999249</v>
      </c>
    </row>
    <row r="16089" spans="1:9" x14ac:dyDescent="0.25">
      <c r="A16089" t="s">
        <v>106</v>
      </c>
      <c r="B16089">
        <v>2003</v>
      </c>
      <c r="C16089">
        <v>7</v>
      </c>
      <c r="D16089">
        <v>581.00435972252296</v>
      </c>
      <c r="E16089">
        <v>2100.2395406750502</v>
      </c>
      <c r="F16089">
        <v>106.865999599303</v>
      </c>
      <c r="G16089">
        <v>72.915515508144097</v>
      </c>
      <c r="H16089">
        <v>3.69388561510742</v>
      </c>
      <c r="I16089">
        <v>311.84004309496402</v>
      </c>
    </row>
    <row r="16090" spans="1:9" x14ac:dyDescent="0.25">
      <c r="A16090" t="s">
        <v>106</v>
      </c>
      <c r="B16090">
        <v>2003</v>
      </c>
      <c r="C16090">
        <v>8</v>
      </c>
      <c r="D16090">
        <v>464.916658863414</v>
      </c>
      <c r="E16090">
        <v>2031.15080135467</v>
      </c>
      <c r="F16090">
        <v>107.34147835592201</v>
      </c>
      <c r="G16090">
        <v>73.215384703076694</v>
      </c>
      <c r="H16090">
        <v>43.387662014470102</v>
      </c>
      <c r="I16090">
        <v>230.199524060209</v>
      </c>
    </row>
    <row r="16091" spans="1:9" x14ac:dyDescent="0.25">
      <c r="A16091" t="s">
        <v>106</v>
      </c>
      <c r="B16091">
        <v>2003</v>
      </c>
      <c r="C16091">
        <v>9</v>
      </c>
      <c r="D16091">
        <v>316.707723196578</v>
      </c>
      <c r="E16091">
        <v>2000.0036230696101</v>
      </c>
      <c r="F16091">
        <v>103.975628956264</v>
      </c>
      <c r="G16091">
        <v>70.896462106194406</v>
      </c>
      <c r="H16091">
        <v>12.205018386834301</v>
      </c>
      <c r="I16091">
        <v>163.06581019797801</v>
      </c>
    </row>
    <row r="16092" spans="1:9" x14ac:dyDescent="0.25">
      <c r="A16092" t="s">
        <v>106</v>
      </c>
      <c r="B16092">
        <v>2003</v>
      </c>
      <c r="C16092">
        <v>10</v>
      </c>
      <c r="D16092">
        <v>279.35852238844001</v>
      </c>
      <c r="E16092">
        <v>2092.8049332557698</v>
      </c>
      <c r="F16092">
        <v>220.88372535800099</v>
      </c>
      <c r="G16092">
        <v>152.85370310213099</v>
      </c>
      <c r="H16092">
        <v>513.75549923349195</v>
      </c>
      <c r="I16092">
        <v>171.19334625637001</v>
      </c>
    </row>
    <row r="16093" spans="1:9" x14ac:dyDescent="0.25">
      <c r="A16093" t="s">
        <v>106</v>
      </c>
      <c r="B16093">
        <v>2003</v>
      </c>
      <c r="C16093">
        <v>11</v>
      </c>
      <c r="D16093">
        <v>237.74916384438799</v>
      </c>
      <c r="E16093">
        <v>2380.50002965057</v>
      </c>
      <c r="F16093">
        <v>96.732475084757198</v>
      </c>
      <c r="G16093">
        <v>65.232636792867694</v>
      </c>
      <c r="H16093">
        <v>226.62984688005699</v>
      </c>
      <c r="I16093">
        <v>207.611557451377</v>
      </c>
    </row>
    <row r="16094" spans="1:9" x14ac:dyDescent="0.25">
      <c r="A16094" t="s">
        <v>106</v>
      </c>
      <c r="B16094">
        <v>2003</v>
      </c>
      <c r="C16094">
        <v>12</v>
      </c>
      <c r="D16094">
        <v>248.985789988909</v>
      </c>
      <c r="E16094">
        <v>2509.5855633239798</v>
      </c>
      <c r="F16094">
        <v>340.07826545189403</v>
      </c>
      <c r="G16094">
        <v>227.224820761605</v>
      </c>
      <c r="H16094">
        <v>715.02862627162096</v>
      </c>
      <c r="I16094">
        <v>237.36159603684399</v>
      </c>
    </row>
    <row r="16095" spans="1:9" x14ac:dyDescent="0.25">
      <c r="A16095" t="s">
        <v>106</v>
      </c>
      <c r="B16095">
        <v>2004</v>
      </c>
      <c r="C16095">
        <v>1</v>
      </c>
      <c r="D16095">
        <v>276.93806274858701</v>
      </c>
      <c r="E16095">
        <v>2586.78531899994</v>
      </c>
      <c r="F16095">
        <v>370.56383527532603</v>
      </c>
      <c r="G16095">
        <v>245.402847511478</v>
      </c>
      <c r="H16095">
        <v>631.02060565856596</v>
      </c>
      <c r="I16095">
        <v>272.14529144800201</v>
      </c>
    </row>
    <row r="16096" spans="1:9" x14ac:dyDescent="0.25">
      <c r="A16096" t="s">
        <v>106</v>
      </c>
      <c r="B16096">
        <v>2004</v>
      </c>
      <c r="C16096">
        <v>2</v>
      </c>
      <c r="D16096">
        <v>367.30029891446998</v>
      </c>
      <c r="E16096">
        <v>2544.5547517831401</v>
      </c>
      <c r="F16096">
        <v>109.81698194080001</v>
      </c>
      <c r="G16096">
        <v>75.242580543131893</v>
      </c>
      <c r="H16096">
        <v>150.56258790058899</v>
      </c>
      <c r="I16096">
        <v>338.26770963488099</v>
      </c>
    </row>
    <row r="16097" spans="1:9" x14ac:dyDescent="0.25">
      <c r="A16097" t="s">
        <v>106</v>
      </c>
      <c r="B16097">
        <v>2004</v>
      </c>
      <c r="C16097">
        <v>3</v>
      </c>
      <c r="D16097">
        <v>419.06173605924403</v>
      </c>
      <c r="E16097">
        <v>2518.5372316674798</v>
      </c>
      <c r="F16097">
        <v>154.165912692592</v>
      </c>
      <c r="G16097">
        <v>104.370540843222</v>
      </c>
      <c r="H16097">
        <v>252.77762518554701</v>
      </c>
      <c r="I16097">
        <v>365.91037784630498</v>
      </c>
    </row>
    <row r="16098" spans="1:9" x14ac:dyDescent="0.25">
      <c r="A16098" t="s">
        <v>106</v>
      </c>
      <c r="B16098">
        <v>2004</v>
      </c>
      <c r="C16098">
        <v>4</v>
      </c>
      <c r="D16098">
        <v>462.00117912205701</v>
      </c>
      <c r="E16098">
        <v>2427.0045529840099</v>
      </c>
      <c r="F16098">
        <v>116.338770795646</v>
      </c>
      <c r="G16098">
        <v>79.669897144188994</v>
      </c>
      <c r="H16098">
        <v>192.42833979350499</v>
      </c>
      <c r="I16098">
        <v>366.37523760658001</v>
      </c>
    </row>
    <row r="16099" spans="1:9" x14ac:dyDescent="0.25">
      <c r="A16099" t="s">
        <v>106</v>
      </c>
      <c r="B16099">
        <v>2004</v>
      </c>
      <c r="C16099">
        <v>5</v>
      </c>
      <c r="D16099">
        <v>542.43237395340998</v>
      </c>
      <c r="E16099">
        <v>2337.9292803788799</v>
      </c>
      <c r="F16099">
        <v>112.33502357427101</v>
      </c>
      <c r="G16099">
        <v>76.837327664404597</v>
      </c>
      <c r="H16099">
        <v>106.966536588894</v>
      </c>
      <c r="I16099">
        <v>248.94895671546399</v>
      </c>
    </row>
    <row r="16100" spans="1:9" x14ac:dyDescent="0.25">
      <c r="A16100" t="s">
        <v>106</v>
      </c>
      <c r="B16100">
        <v>2004</v>
      </c>
      <c r="C16100">
        <v>6</v>
      </c>
      <c r="D16100">
        <v>576.72668555794598</v>
      </c>
      <c r="E16100">
        <v>2204.7465063241598</v>
      </c>
      <c r="F16100">
        <v>103.896878341327</v>
      </c>
      <c r="G16100">
        <v>70.931336628423793</v>
      </c>
      <c r="H16100">
        <v>73.394518069551594</v>
      </c>
      <c r="I16100">
        <v>351.13994928787201</v>
      </c>
    </row>
    <row r="16101" spans="1:9" x14ac:dyDescent="0.25">
      <c r="A16101" t="s">
        <v>106</v>
      </c>
      <c r="B16101">
        <v>2004</v>
      </c>
      <c r="C16101">
        <v>7</v>
      </c>
      <c r="D16101">
        <v>531.04503308184405</v>
      </c>
      <c r="E16101">
        <v>2074.1632999226399</v>
      </c>
      <c r="F16101">
        <v>106.554836894199</v>
      </c>
      <c r="G16101">
        <v>72.734300966215301</v>
      </c>
      <c r="H16101">
        <v>53.516729066903302</v>
      </c>
      <c r="I16101">
        <v>276.73007951129398</v>
      </c>
    </row>
    <row r="16102" spans="1:9" x14ac:dyDescent="0.25">
      <c r="A16102" t="s">
        <v>106</v>
      </c>
      <c r="B16102">
        <v>2004</v>
      </c>
      <c r="C16102">
        <v>8</v>
      </c>
      <c r="D16102">
        <v>460.11733767277502</v>
      </c>
      <c r="E16102">
        <v>2012.1908447288499</v>
      </c>
      <c r="F16102">
        <v>108.298104916593</v>
      </c>
      <c r="G16102">
        <v>73.876470804108095</v>
      </c>
      <c r="H16102">
        <v>4.6702186078995496</v>
      </c>
      <c r="I16102">
        <v>223.104498901017</v>
      </c>
    </row>
    <row r="16103" spans="1:9" x14ac:dyDescent="0.25">
      <c r="A16103" t="s">
        <v>106</v>
      </c>
      <c r="B16103">
        <v>2004</v>
      </c>
      <c r="C16103">
        <v>9</v>
      </c>
      <c r="D16103">
        <v>313.11454077739899</v>
      </c>
      <c r="E16103">
        <v>1997.34419492142</v>
      </c>
      <c r="F16103">
        <v>121.625160785362</v>
      </c>
      <c r="G16103">
        <v>83.093521927426494</v>
      </c>
      <c r="H16103">
        <v>132.92184220804899</v>
      </c>
      <c r="I16103">
        <v>160.18906605692601</v>
      </c>
    </row>
    <row r="16104" spans="1:9" x14ac:dyDescent="0.25">
      <c r="A16104" t="s">
        <v>106</v>
      </c>
      <c r="B16104">
        <v>2004</v>
      </c>
      <c r="C16104">
        <v>10</v>
      </c>
      <c r="D16104">
        <v>297.322451623799</v>
      </c>
      <c r="E16104">
        <v>2121.3790696394299</v>
      </c>
      <c r="F16104">
        <v>130.710759959802</v>
      </c>
      <c r="G16104">
        <v>89.687206516288001</v>
      </c>
      <c r="H16104">
        <v>238.75698762068399</v>
      </c>
      <c r="I16104">
        <v>192.728407520611</v>
      </c>
    </row>
    <row r="16105" spans="1:9" x14ac:dyDescent="0.25">
      <c r="A16105" t="s">
        <v>106</v>
      </c>
      <c r="B16105">
        <v>2004</v>
      </c>
      <c r="C16105">
        <v>11</v>
      </c>
      <c r="D16105">
        <v>232.497585253469</v>
      </c>
      <c r="E16105">
        <v>2305.0615029957598</v>
      </c>
      <c r="F16105">
        <v>141.71036380366499</v>
      </c>
      <c r="G16105">
        <v>97.062787836814607</v>
      </c>
      <c r="H16105">
        <v>322.71658043945899</v>
      </c>
      <c r="I16105">
        <v>190.23795220425799</v>
      </c>
    </row>
    <row r="16106" spans="1:9" x14ac:dyDescent="0.25">
      <c r="A16106" t="s">
        <v>106</v>
      </c>
      <c r="B16106">
        <v>2004</v>
      </c>
      <c r="C16106">
        <v>12</v>
      </c>
      <c r="D16106">
        <v>244.28401715804699</v>
      </c>
      <c r="E16106">
        <v>2441.4213223297102</v>
      </c>
      <c r="F16106">
        <v>318.68573921163801</v>
      </c>
      <c r="G16106">
        <v>211.83967466835</v>
      </c>
      <c r="H16106">
        <v>669.81177308324004</v>
      </c>
      <c r="I16106">
        <v>224.19498037513699</v>
      </c>
    </row>
    <row r="16107" spans="1:9" x14ac:dyDescent="0.25">
      <c r="A16107" t="s">
        <v>106</v>
      </c>
      <c r="B16107">
        <v>2005</v>
      </c>
      <c r="C16107">
        <v>1</v>
      </c>
      <c r="D16107">
        <v>263.38519525833902</v>
      </c>
      <c r="E16107">
        <v>2554.47625897125</v>
      </c>
      <c r="F16107">
        <v>180.843472936061</v>
      </c>
      <c r="G16107">
        <v>119.213282068021</v>
      </c>
      <c r="H16107">
        <v>163.78325294259099</v>
      </c>
      <c r="I16107">
        <v>262.12004643747298</v>
      </c>
    </row>
    <row r="16108" spans="1:9" x14ac:dyDescent="0.25">
      <c r="A16108" t="s">
        <v>106</v>
      </c>
      <c r="B16108">
        <v>2005</v>
      </c>
      <c r="C16108">
        <v>2</v>
      </c>
      <c r="D16108">
        <v>249.143454514094</v>
      </c>
      <c r="E16108">
        <v>2493.7050806570401</v>
      </c>
      <c r="F16108">
        <v>159.12878450280499</v>
      </c>
      <c r="G16108">
        <v>104.88480452058801</v>
      </c>
      <c r="H16108">
        <v>148.61343116218299</v>
      </c>
      <c r="I16108">
        <v>232.68712609549999</v>
      </c>
    </row>
    <row r="16109" spans="1:9" x14ac:dyDescent="0.25">
      <c r="A16109" t="s">
        <v>106</v>
      </c>
      <c r="B16109">
        <v>2005</v>
      </c>
      <c r="C16109">
        <v>3</v>
      </c>
      <c r="D16109">
        <v>360.73048932669201</v>
      </c>
      <c r="E16109">
        <v>2416.6144738468902</v>
      </c>
      <c r="F16109">
        <v>135.27657609980801</v>
      </c>
      <c r="G16109">
        <v>91.186784447312604</v>
      </c>
      <c r="H16109">
        <v>75.638126910725802</v>
      </c>
      <c r="I16109">
        <v>302.82385290788699</v>
      </c>
    </row>
    <row r="16110" spans="1:9" x14ac:dyDescent="0.25">
      <c r="A16110" t="s">
        <v>106</v>
      </c>
      <c r="B16110">
        <v>2005</v>
      </c>
      <c r="C16110">
        <v>4</v>
      </c>
      <c r="D16110">
        <v>393.27423913608698</v>
      </c>
      <c r="E16110">
        <v>2289.3299597964501</v>
      </c>
      <c r="F16110">
        <v>104.914800060738</v>
      </c>
      <c r="G16110">
        <v>71.596810166086897</v>
      </c>
      <c r="H16110">
        <v>15.4921195457983</v>
      </c>
      <c r="I16110">
        <v>287.12917815332901</v>
      </c>
    </row>
    <row r="16111" spans="1:9" x14ac:dyDescent="0.25">
      <c r="A16111" t="s">
        <v>106</v>
      </c>
      <c r="B16111">
        <v>2005</v>
      </c>
      <c r="C16111">
        <v>5</v>
      </c>
      <c r="D16111">
        <v>443.574186940738</v>
      </c>
      <c r="E16111">
        <v>2168.0163242056301</v>
      </c>
      <c r="F16111">
        <v>108.71000668382599</v>
      </c>
      <c r="G16111">
        <v>74.213364028227204</v>
      </c>
      <c r="H16111">
        <v>45.601628450510503</v>
      </c>
      <c r="I16111">
        <v>277.94842450396499</v>
      </c>
    </row>
    <row r="16112" spans="1:9" x14ac:dyDescent="0.25">
      <c r="A16112" t="s">
        <v>106</v>
      </c>
      <c r="B16112">
        <v>2005</v>
      </c>
      <c r="C16112">
        <v>6</v>
      </c>
      <c r="D16112">
        <v>415.38854733593399</v>
      </c>
      <c r="E16112">
        <v>2121.1693148637401</v>
      </c>
      <c r="F16112">
        <v>104.58255958210501</v>
      </c>
      <c r="G16112">
        <v>71.365329927749499</v>
      </c>
      <c r="H16112">
        <v>18.9188763668269</v>
      </c>
      <c r="I16112">
        <v>238.210982059011</v>
      </c>
    </row>
    <row r="16113" spans="1:9" x14ac:dyDescent="0.25">
      <c r="A16113" t="s">
        <v>106</v>
      </c>
      <c r="B16113">
        <v>2005</v>
      </c>
      <c r="C16113">
        <v>7</v>
      </c>
      <c r="D16113">
        <v>382.19161726553301</v>
      </c>
      <c r="E16113">
        <v>2060.44400882233</v>
      </c>
      <c r="F16113">
        <v>108.99642714974701</v>
      </c>
      <c r="G16113">
        <v>74.412260710638193</v>
      </c>
      <c r="H16113">
        <v>2.57193452224731</v>
      </c>
      <c r="I16113">
        <v>202.72893921276099</v>
      </c>
    </row>
    <row r="16114" spans="1:9" x14ac:dyDescent="0.25">
      <c r="A16114" t="s">
        <v>106</v>
      </c>
      <c r="B16114">
        <v>2005</v>
      </c>
      <c r="C16114">
        <v>8</v>
      </c>
      <c r="D16114">
        <v>305.17667956156498</v>
      </c>
      <c r="E16114">
        <v>2031.0359795054601</v>
      </c>
      <c r="F16114">
        <v>109.49652920479799</v>
      </c>
      <c r="G16114">
        <v>74.718537875588396</v>
      </c>
      <c r="H16114">
        <v>3.19784396671057</v>
      </c>
      <c r="I16114">
        <v>161.86511420205099</v>
      </c>
    </row>
    <row r="16115" spans="1:9" x14ac:dyDescent="0.25">
      <c r="A16115" t="s">
        <v>106</v>
      </c>
      <c r="B16115">
        <v>2005</v>
      </c>
      <c r="C16115">
        <v>9</v>
      </c>
      <c r="D16115">
        <v>223.75945510189999</v>
      </c>
      <c r="E16115">
        <v>2045.6122167588801</v>
      </c>
      <c r="F16115">
        <v>108.166717598538</v>
      </c>
      <c r="G16115">
        <v>73.745918791309194</v>
      </c>
      <c r="H16115">
        <v>21.430175297465301</v>
      </c>
      <c r="I16115">
        <v>131.40647311810301</v>
      </c>
    </row>
    <row r="16116" spans="1:9" x14ac:dyDescent="0.25">
      <c r="A16116" t="s">
        <v>106</v>
      </c>
      <c r="B16116">
        <v>2005</v>
      </c>
      <c r="C16116">
        <v>10</v>
      </c>
      <c r="D16116">
        <v>192.41944280381401</v>
      </c>
      <c r="E16116">
        <v>2107.9130317542999</v>
      </c>
      <c r="F16116">
        <v>111.186279960769</v>
      </c>
      <c r="G16116">
        <v>75.852548060279801</v>
      </c>
      <c r="H16116">
        <v>41.365808628770097</v>
      </c>
      <c r="I16116">
        <v>131.60263971131599</v>
      </c>
    </row>
    <row r="16117" spans="1:9" x14ac:dyDescent="0.25">
      <c r="A16117" t="s">
        <v>106</v>
      </c>
      <c r="B16117">
        <v>2005</v>
      </c>
      <c r="C16117">
        <v>11</v>
      </c>
      <c r="D16117">
        <v>174.13797236379</v>
      </c>
      <c r="E16117">
        <v>2180.4099727862599</v>
      </c>
      <c r="F16117">
        <v>146.97972618648299</v>
      </c>
      <c r="G16117">
        <v>97.278746322442004</v>
      </c>
      <c r="H16117">
        <v>168.45627196126301</v>
      </c>
      <c r="I16117">
        <v>134.79802694267701</v>
      </c>
    </row>
    <row r="16118" spans="1:9" x14ac:dyDescent="0.25">
      <c r="A16118" t="s">
        <v>106</v>
      </c>
      <c r="B16118">
        <v>2005</v>
      </c>
      <c r="C16118">
        <v>12</v>
      </c>
      <c r="D16118">
        <v>205.51565267477099</v>
      </c>
      <c r="E16118">
        <v>2249.8538946008298</v>
      </c>
      <c r="F16118">
        <v>158.33315208450301</v>
      </c>
      <c r="G16118">
        <v>105.21559500273101</v>
      </c>
      <c r="H16118">
        <v>110.91996939003</v>
      </c>
      <c r="I16118">
        <v>167.99728858314299</v>
      </c>
    </row>
    <row r="16119" spans="1:9" x14ac:dyDescent="0.25">
      <c r="A16119" t="s">
        <v>106</v>
      </c>
      <c r="B16119">
        <v>2006</v>
      </c>
      <c r="C16119">
        <v>1</v>
      </c>
      <c r="D16119">
        <v>254.99453197013099</v>
      </c>
      <c r="E16119">
        <v>2247.2615793328901</v>
      </c>
      <c r="F16119">
        <v>138.87846954910501</v>
      </c>
      <c r="G16119">
        <v>92.801537644718707</v>
      </c>
      <c r="H16119">
        <v>84.934984972107401</v>
      </c>
      <c r="I16119">
        <v>203.706495817893</v>
      </c>
    </row>
    <row r="16120" spans="1:9" x14ac:dyDescent="0.25">
      <c r="A16120" t="s">
        <v>106</v>
      </c>
      <c r="B16120">
        <v>2006</v>
      </c>
      <c r="C16120">
        <v>2</v>
      </c>
      <c r="D16120">
        <v>265.79038129212</v>
      </c>
      <c r="E16120">
        <v>2220.4672583338902</v>
      </c>
      <c r="F16120">
        <v>132.03457862420601</v>
      </c>
      <c r="G16120">
        <v>87.9582307934174</v>
      </c>
      <c r="H16120">
        <v>114.393523949727</v>
      </c>
      <c r="I16120">
        <v>198.700193759999</v>
      </c>
    </row>
    <row r="16121" spans="1:9" x14ac:dyDescent="0.25">
      <c r="A16121" t="s">
        <v>106</v>
      </c>
      <c r="B16121">
        <v>2006</v>
      </c>
      <c r="C16121">
        <v>3</v>
      </c>
      <c r="D16121">
        <v>329.052583183281</v>
      </c>
      <c r="E16121">
        <v>2200.4595807109099</v>
      </c>
      <c r="F16121">
        <v>151.26767618224599</v>
      </c>
      <c r="G16121">
        <v>100.725745380609</v>
      </c>
      <c r="H16121">
        <v>55.572976116496299</v>
      </c>
      <c r="I16121">
        <v>229.86005773940599</v>
      </c>
    </row>
    <row r="16122" spans="1:9" x14ac:dyDescent="0.25">
      <c r="A16122" t="s">
        <v>106</v>
      </c>
      <c r="B16122">
        <v>2006</v>
      </c>
      <c r="C16122">
        <v>4</v>
      </c>
      <c r="D16122">
        <v>368.41459022410498</v>
      </c>
      <c r="E16122">
        <v>2140.91612177048</v>
      </c>
      <c r="F16122">
        <v>114.9937314244</v>
      </c>
      <c r="G16122">
        <v>79.0145303390496</v>
      </c>
      <c r="H16122">
        <v>95.125313949223795</v>
      </c>
      <c r="I16122">
        <v>232.118380915914</v>
      </c>
    </row>
    <row r="16123" spans="1:9" x14ac:dyDescent="0.25">
      <c r="A16123" t="s">
        <v>106</v>
      </c>
      <c r="B16123">
        <v>2006</v>
      </c>
      <c r="C16123">
        <v>5</v>
      </c>
      <c r="D16123">
        <v>449.073905821317</v>
      </c>
      <c r="E16123">
        <v>2130.8766783885198</v>
      </c>
      <c r="F16123">
        <v>108.280711081717</v>
      </c>
      <c r="G16123">
        <v>73.838916936242796</v>
      </c>
      <c r="H16123">
        <v>7.5508371071553197</v>
      </c>
      <c r="I16123">
        <v>260.63585751384699</v>
      </c>
    </row>
    <row r="16124" spans="1:9" x14ac:dyDescent="0.25">
      <c r="A16124" t="s">
        <v>106</v>
      </c>
      <c r="B16124">
        <v>2006</v>
      </c>
      <c r="C16124">
        <v>6</v>
      </c>
      <c r="D16124">
        <v>426.12943449356499</v>
      </c>
      <c r="E16124">
        <v>2047.3124224452199</v>
      </c>
      <c r="F16124">
        <v>109.58076692417499</v>
      </c>
      <c r="G16124">
        <v>75.000521409743996</v>
      </c>
      <c r="H16124">
        <v>17.5895378538054</v>
      </c>
      <c r="I16124">
        <v>217.65865095467601</v>
      </c>
    </row>
    <row r="16125" spans="1:9" x14ac:dyDescent="0.25">
      <c r="A16125" t="s">
        <v>106</v>
      </c>
      <c r="B16125">
        <v>2006</v>
      </c>
      <c r="C16125">
        <v>7</v>
      </c>
      <c r="D16125">
        <v>379.48630958451997</v>
      </c>
      <c r="E16125">
        <v>2016.61572625702</v>
      </c>
      <c r="F16125">
        <v>108.425625688583</v>
      </c>
      <c r="G16125">
        <v>74.044131682797996</v>
      </c>
      <c r="H16125">
        <v>18.947598190909599</v>
      </c>
      <c r="I16125">
        <v>186.23246009002</v>
      </c>
    </row>
    <row r="16126" spans="1:9" x14ac:dyDescent="0.25">
      <c r="A16126" t="s">
        <v>106</v>
      </c>
      <c r="B16126">
        <v>2006</v>
      </c>
      <c r="C16126">
        <v>8</v>
      </c>
      <c r="D16126">
        <v>313.39960575006103</v>
      </c>
      <c r="E16126">
        <v>2002.30452038269</v>
      </c>
      <c r="F16126">
        <v>108.837939294501</v>
      </c>
      <c r="G16126">
        <v>74.289646274284195</v>
      </c>
      <c r="H16126">
        <v>1.6285302577018701</v>
      </c>
      <c r="I16126">
        <v>156.50451552392201</v>
      </c>
    </row>
    <row r="16127" spans="1:9" x14ac:dyDescent="0.25">
      <c r="A16127" t="s">
        <v>106</v>
      </c>
      <c r="B16127">
        <v>2006</v>
      </c>
      <c r="C16127">
        <v>9</v>
      </c>
      <c r="D16127">
        <v>223.48604185644501</v>
      </c>
      <c r="E16127">
        <v>2031.22300602264</v>
      </c>
      <c r="F16127">
        <v>111.366708309804</v>
      </c>
      <c r="G16127">
        <v>76.105411890389604</v>
      </c>
      <c r="H16127">
        <v>41.611779766087501</v>
      </c>
      <c r="I16127">
        <v>126.589146010504</v>
      </c>
    </row>
    <row r="16128" spans="1:9" x14ac:dyDescent="0.25">
      <c r="A16128" t="s">
        <v>106</v>
      </c>
      <c r="B16128">
        <v>2006</v>
      </c>
      <c r="C16128">
        <v>10</v>
      </c>
      <c r="D16128">
        <v>186.99922869398699</v>
      </c>
      <c r="E16128">
        <v>2152.6884148509198</v>
      </c>
      <c r="F16128">
        <v>173.57248948982701</v>
      </c>
      <c r="G16128">
        <v>118.469408045585</v>
      </c>
      <c r="H16128">
        <v>224.66127567008101</v>
      </c>
      <c r="I16128">
        <v>131.91384522913199</v>
      </c>
    </row>
    <row r="16129" spans="1:9" x14ac:dyDescent="0.25">
      <c r="A16129" t="s">
        <v>106</v>
      </c>
      <c r="B16129">
        <v>2006</v>
      </c>
      <c r="C16129">
        <v>11</v>
      </c>
      <c r="D16129">
        <v>199.11549470501399</v>
      </c>
      <c r="E16129">
        <v>2247.5678893878198</v>
      </c>
      <c r="F16129">
        <v>155.02867346828299</v>
      </c>
      <c r="G16129">
        <v>103.10970492708699</v>
      </c>
      <c r="H16129">
        <v>85.013276752412295</v>
      </c>
      <c r="I16129">
        <v>157.269268989925</v>
      </c>
    </row>
    <row r="16130" spans="1:9" x14ac:dyDescent="0.25">
      <c r="A16130" t="s">
        <v>106</v>
      </c>
      <c r="B16130">
        <v>2006</v>
      </c>
      <c r="C16130">
        <v>12</v>
      </c>
      <c r="D16130">
        <v>233.71526764924701</v>
      </c>
      <c r="E16130">
        <v>2247.8604903218102</v>
      </c>
      <c r="F16130">
        <v>111.686292076241</v>
      </c>
      <c r="G16130">
        <v>75.392294579521803</v>
      </c>
      <c r="H16130">
        <v>79.390669371325998</v>
      </c>
      <c r="I16130">
        <v>185.96482791519901</v>
      </c>
    </row>
    <row r="16131" spans="1:9" x14ac:dyDescent="0.25">
      <c r="A16131" t="s">
        <v>106</v>
      </c>
      <c r="B16131">
        <v>2007</v>
      </c>
      <c r="C16131">
        <v>1</v>
      </c>
      <c r="D16131">
        <v>290.83309947285397</v>
      </c>
      <c r="E16131">
        <v>2234.7484805128502</v>
      </c>
      <c r="F16131">
        <v>110.99287561959601</v>
      </c>
      <c r="G16131">
        <v>75.523546784058894</v>
      </c>
      <c r="H16131">
        <v>16.414440106349002</v>
      </c>
      <c r="I16131">
        <v>221.362968695192</v>
      </c>
    </row>
    <row r="16132" spans="1:9" x14ac:dyDescent="0.25">
      <c r="A16132" t="s">
        <v>106</v>
      </c>
      <c r="B16132">
        <v>2007</v>
      </c>
      <c r="C16132">
        <v>2</v>
      </c>
      <c r="D16132">
        <v>274.40405826762799</v>
      </c>
      <c r="E16132">
        <v>2224.45620414627</v>
      </c>
      <c r="F16132">
        <v>141.98367749181</v>
      </c>
      <c r="G16132">
        <v>95.481551763977606</v>
      </c>
      <c r="H16132">
        <v>161.75726886290801</v>
      </c>
      <c r="I16132">
        <v>200.37703965330601</v>
      </c>
    </row>
    <row r="16133" spans="1:9" x14ac:dyDescent="0.25">
      <c r="A16133" t="s">
        <v>106</v>
      </c>
      <c r="B16133">
        <v>2007</v>
      </c>
      <c r="C16133">
        <v>3</v>
      </c>
      <c r="D16133">
        <v>359.45631773457001</v>
      </c>
      <c r="E16133">
        <v>2193.4494653736901</v>
      </c>
      <c r="F16133">
        <v>106.177999434406</v>
      </c>
      <c r="G16133">
        <v>71.392464413550002</v>
      </c>
      <c r="H16133">
        <v>57.1730579825538</v>
      </c>
      <c r="I16133">
        <v>243.69313165620301</v>
      </c>
    </row>
    <row r="16134" spans="1:9" x14ac:dyDescent="0.25">
      <c r="A16134" t="s">
        <v>106</v>
      </c>
      <c r="B16134">
        <v>2007</v>
      </c>
      <c r="C16134">
        <v>4</v>
      </c>
      <c r="D16134">
        <v>408.05025843301701</v>
      </c>
      <c r="E16134">
        <v>2163.2165152644402</v>
      </c>
      <c r="F16134">
        <v>110.371826724248</v>
      </c>
      <c r="G16134">
        <v>74.924961496546402</v>
      </c>
      <c r="H16134">
        <v>55.388469298585697</v>
      </c>
      <c r="I16134">
        <v>254.23627204628499</v>
      </c>
    </row>
    <row r="16135" spans="1:9" x14ac:dyDescent="0.25">
      <c r="A16135" t="s">
        <v>106</v>
      </c>
      <c r="B16135">
        <v>2007</v>
      </c>
      <c r="C16135">
        <v>5</v>
      </c>
      <c r="D16135">
        <v>427.150689708713</v>
      </c>
      <c r="E16135">
        <v>2116.9418661178602</v>
      </c>
      <c r="F16135">
        <v>293.68295943959203</v>
      </c>
      <c r="G16135">
        <v>194.61088675863101</v>
      </c>
      <c r="H16135">
        <v>376.03725472571301</v>
      </c>
      <c r="I16135">
        <v>242.69097330897301</v>
      </c>
    </row>
    <row r="16136" spans="1:9" x14ac:dyDescent="0.25">
      <c r="A16136" t="s">
        <v>106</v>
      </c>
      <c r="B16136">
        <v>2007</v>
      </c>
      <c r="C16136">
        <v>6</v>
      </c>
      <c r="D16136">
        <v>441.52427289347997</v>
      </c>
      <c r="E16136">
        <v>2118.1701457773602</v>
      </c>
      <c r="F16136">
        <v>107.287193437057</v>
      </c>
      <c r="G16136">
        <v>73.351076076138</v>
      </c>
      <c r="H16136">
        <v>75.352751986662199</v>
      </c>
      <c r="I16136">
        <v>237.265635269022</v>
      </c>
    </row>
    <row r="16137" spans="1:9" x14ac:dyDescent="0.25">
      <c r="A16137" t="s">
        <v>106</v>
      </c>
      <c r="B16137">
        <v>2007</v>
      </c>
      <c r="C16137">
        <v>7</v>
      </c>
      <c r="D16137">
        <v>424.29691487513003</v>
      </c>
      <c r="E16137">
        <v>2058.2975984572599</v>
      </c>
      <c r="F16137">
        <v>108.035750251105</v>
      </c>
      <c r="G16137">
        <v>73.733119786930502</v>
      </c>
      <c r="H16137">
        <v>3.1589625506758701</v>
      </c>
      <c r="I16137">
        <v>210.87156406017499</v>
      </c>
    </row>
    <row r="16138" spans="1:9" x14ac:dyDescent="0.25">
      <c r="A16138" t="s">
        <v>106</v>
      </c>
      <c r="B16138">
        <v>2007</v>
      </c>
      <c r="C16138">
        <v>8</v>
      </c>
      <c r="D16138">
        <v>308.77805786493201</v>
      </c>
      <c r="E16138">
        <v>2032.9043323748799</v>
      </c>
      <c r="F16138">
        <v>110.17546857636199</v>
      </c>
      <c r="G16138">
        <v>75.184401525616295</v>
      </c>
      <c r="H16138">
        <v>2.1851196695804598</v>
      </c>
      <c r="I16138">
        <v>159.796214901333</v>
      </c>
    </row>
    <row r="16139" spans="1:9" x14ac:dyDescent="0.25">
      <c r="A16139" t="s">
        <v>106</v>
      </c>
      <c r="B16139">
        <v>2007</v>
      </c>
      <c r="C16139">
        <v>9</v>
      </c>
      <c r="D16139">
        <v>236.47811629148899</v>
      </c>
      <c r="E16139">
        <v>2041.32907980041</v>
      </c>
      <c r="F16139">
        <v>107.935595862265</v>
      </c>
      <c r="G16139">
        <v>73.607568399302806</v>
      </c>
      <c r="H16139">
        <v>10.146607215843201</v>
      </c>
      <c r="I16139">
        <v>134.08727265140499</v>
      </c>
    </row>
    <row r="16140" spans="1:9" x14ac:dyDescent="0.25">
      <c r="A16140" t="s">
        <v>106</v>
      </c>
      <c r="B16140">
        <v>2007</v>
      </c>
      <c r="C16140">
        <v>10</v>
      </c>
      <c r="D16140">
        <v>210.48000647843099</v>
      </c>
      <c r="E16140">
        <v>2102.2431456663498</v>
      </c>
      <c r="F16140">
        <v>147.225891450006</v>
      </c>
      <c r="G16140">
        <v>101.967682266385</v>
      </c>
      <c r="H16140">
        <v>188.675770520778</v>
      </c>
      <c r="I16140">
        <v>137.590531989331</v>
      </c>
    </row>
    <row r="16141" spans="1:9" x14ac:dyDescent="0.25">
      <c r="A16141" t="s">
        <v>106</v>
      </c>
      <c r="B16141">
        <v>2007</v>
      </c>
      <c r="C16141">
        <v>11</v>
      </c>
      <c r="D16141">
        <v>183.39011507965199</v>
      </c>
      <c r="E16141">
        <v>2214.1810672732499</v>
      </c>
      <c r="F16141">
        <v>177.63188600545399</v>
      </c>
      <c r="G16141">
        <v>119.242085331128</v>
      </c>
      <c r="H16141">
        <v>163.29276038686601</v>
      </c>
      <c r="I16141">
        <v>143.55352901071501</v>
      </c>
    </row>
    <row r="16142" spans="1:9" x14ac:dyDescent="0.25">
      <c r="A16142" t="s">
        <v>106</v>
      </c>
      <c r="B16142">
        <v>2007</v>
      </c>
      <c r="C16142">
        <v>12</v>
      </c>
      <c r="D16142">
        <v>219.98159304264399</v>
      </c>
      <c r="E16142">
        <v>2222.2954302928201</v>
      </c>
      <c r="F16142">
        <v>164.651527388727</v>
      </c>
      <c r="G16142">
        <v>110.803069912716</v>
      </c>
      <c r="H16142">
        <v>102.55177551708201</v>
      </c>
      <c r="I16142">
        <v>173.86474894647799</v>
      </c>
    </row>
    <row r="16143" spans="1:9" x14ac:dyDescent="0.25">
      <c r="A16143" t="s">
        <v>106</v>
      </c>
      <c r="B16143">
        <v>2008</v>
      </c>
      <c r="C16143">
        <v>1</v>
      </c>
      <c r="D16143">
        <v>267.14999709883398</v>
      </c>
      <c r="E16143">
        <v>2233.1126710200501</v>
      </c>
      <c r="F16143">
        <v>151.365909690465</v>
      </c>
      <c r="G16143">
        <v>101.981212793758</v>
      </c>
      <c r="H16143">
        <v>119.053778445272</v>
      </c>
      <c r="I16143">
        <v>206.26425287305401</v>
      </c>
    </row>
    <row r="16144" spans="1:9" x14ac:dyDescent="0.25">
      <c r="A16144" t="s">
        <v>106</v>
      </c>
      <c r="B16144">
        <v>2008</v>
      </c>
      <c r="C16144">
        <v>2</v>
      </c>
      <c r="D16144">
        <v>284.431262318135</v>
      </c>
      <c r="E16144">
        <v>2229.6174806437698</v>
      </c>
      <c r="F16144">
        <v>127.989188694342</v>
      </c>
      <c r="G16144">
        <v>85.169566070406901</v>
      </c>
      <c r="H16144">
        <v>94.8395113511109</v>
      </c>
      <c r="I16144">
        <v>211.55187507199801</v>
      </c>
    </row>
    <row r="16145" spans="1:9" x14ac:dyDescent="0.25">
      <c r="A16145" t="s">
        <v>106</v>
      </c>
      <c r="B16145">
        <v>2008</v>
      </c>
      <c r="C16145">
        <v>3</v>
      </c>
      <c r="D16145">
        <v>374.56330193581198</v>
      </c>
      <c r="E16145">
        <v>2187.0698847714202</v>
      </c>
      <c r="F16145">
        <v>138.57764960602401</v>
      </c>
      <c r="G16145">
        <v>94.9919737594347</v>
      </c>
      <c r="H16145">
        <v>115.77513757121299</v>
      </c>
      <c r="I16145">
        <v>250.37946178628499</v>
      </c>
    </row>
    <row r="16146" spans="1:9" x14ac:dyDescent="0.25">
      <c r="A16146" t="s">
        <v>106</v>
      </c>
      <c r="B16146">
        <v>2008</v>
      </c>
      <c r="C16146">
        <v>4</v>
      </c>
      <c r="D16146">
        <v>395.664098922569</v>
      </c>
      <c r="E16146">
        <v>2141.5595250229599</v>
      </c>
      <c r="F16146">
        <v>178.729926666072</v>
      </c>
      <c r="G16146">
        <v>117.94317064502999</v>
      </c>
      <c r="H16146">
        <v>170.15772391548501</v>
      </c>
      <c r="I16146">
        <v>243.001690614572</v>
      </c>
    </row>
    <row r="16147" spans="1:9" x14ac:dyDescent="0.25">
      <c r="A16147" t="s">
        <v>106</v>
      </c>
      <c r="B16147">
        <v>2008</v>
      </c>
      <c r="C16147">
        <v>5</v>
      </c>
      <c r="D16147">
        <v>453.74740878536898</v>
      </c>
      <c r="E16147">
        <v>2096.4288363434598</v>
      </c>
      <c r="F16147">
        <v>104.35390137925999</v>
      </c>
      <c r="G16147">
        <v>70.902435054361504</v>
      </c>
      <c r="H16147">
        <v>45.2781654321182</v>
      </c>
      <c r="I16147">
        <v>248.61731010350201</v>
      </c>
    </row>
    <row r="16148" spans="1:9" x14ac:dyDescent="0.25">
      <c r="A16148" t="s">
        <v>106</v>
      </c>
      <c r="B16148">
        <v>2008</v>
      </c>
      <c r="C16148">
        <v>6</v>
      </c>
      <c r="D16148">
        <v>451.018026114468</v>
      </c>
      <c r="E16148">
        <v>2043.3609311646301</v>
      </c>
      <c r="F16148">
        <v>105.55306758840401</v>
      </c>
      <c r="G16148">
        <v>72.051908737727601</v>
      </c>
      <c r="H16148">
        <v>18.822468752808</v>
      </c>
      <c r="I16148">
        <v>222.08481924801799</v>
      </c>
    </row>
    <row r="16149" spans="1:9" x14ac:dyDescent="0.25">
      <c r="A16149" t="s">
        <v>106</v>
      </c>
      <c r="B16149">
        <v>2008</v>
      </c>
      <c r="C16149">
        <v>7</v>
      </c>
      <c r="D16149">
        <v>387.62783638794298</v>
      </c>
      <c r="E16149">
        <v>1996.4828562108601</v>
      </c>
      <c r="F16149">
        <v>107.913523174357</v>
      </c>
      <c r="G16149">
        <v>73.657028568435905</v>
      </c>
      <c r="H16149">
        <v>1.8537808463293299</v>
      </c>
      <c r="I16149">
        <v>180.77096237587699</v>
      </c>
    </row>
    <row r="16150" spans="1:9" x14ac:dyDescent="0.25">
      <c r="A16150" t="s">
        <v>106</v>
      </c>
      <c r="B16150">
        <v>2008</v>
      </c>
      <c r="C16150">
        <v>8</v>
      </c>
      <c r="D16150">
        <v>344.106332765074</v>
      </c>
      <c r="E16150">
        <v>1984.7600465374701</v>
      </c>
      <c r="F16150">
        <v>108.451564242722</v>
      </c>
      <c r="G16150">
        <v>73.996998657764195</v>
      </c>
      <c r="H16150">
        <v>4.8324177744412404</v>
      </c>
      <c r="I16150">
        <v>162.993317657414</v>
      </c>
    </row>
    <row r="16151" spans="1:9" x14ac:dyDescent="0.25">
      <c r="A16151" t="s">
        <v>106</v>
      </c>
      <c r="B16151">
        <v>2008</v>
      </c>
      <c r="C16151">
        <v>9</v>
      </c>
      <c r="D16151">
        <v>227.34708136520501</v>
      </c>
      <c r="E16151">
        <v>2015.0596093858301</v>
      </c>
      <c r="F16151">
        <v>129.01989933630699</v>
      </c>
      <c r="G16151">
        <v>89.041497997039599</v>
      </c>
      <c r="H16151">
        <v>127.92854561746</v>
      </c>
      <c r="I16151">
        <v>124.222146904037</v>
      </c>
    </row>
    <row r="16152" spans="1:9" x14ac:dyDescent="0.25">
      <c r="A16152" t="s">
        <v>106</v>
      </c>
      <c r="B16152">
        <v>2008</v>
      </c>
      <c r="C16152">
        <v>10</v>
      </c>
      <c r="D16152">
        <v>207.49866973064599</v>
      </c>
      <c r="E16152">
        <v>2147.6252991708402</v>
      </c>
      <c r="F16152">
        <v>117.144934350116</v>
      </c>
      <c r="G16152">
        <v>79.675839680018498</v>
      </c>
      <c r="H16152">
        <v>47.1078878837586</v>
      </c>
      <c r="I16152">
        <v>142.825443815992</v>
      </c>
    </row>
    <row r="16153" spans="1:9" x14ac:dyDescent="0.25">
      <c r="A16153" t="s">
        <v>106</v>
      </c>
      <c r="B16153">
        <v>2008</v>
      </c>
      <c r="C16153">
        <v>11</v>
      </c>
      <c r="D16153">
        <v>197.52383850286</v>
      </c>
      <c r="E16153">
        <v>2196.3510757783502</v>
      </c>
      <c r="F16153">
        <v>223.55109847685199</v>
      </c>
      <c r="G16153">
        <v>148.45503331101801</v>
      </c>
      <c r="H16153">
        <v>252.797564044143</v>
      </c>
      <c r="I16153">
        <v>147.063158801665</v>
      </c>
    </row>
    <row r="16154" spans="1:9" x14ac:dyDescent="0.25">
      <c r="A16154" t="s">
        <v>106</v>
      </c>
      <c r="B16154">
        <v>2008</v>
      </c>
      <c r="C16154">
        <v>12</v>
      </c>
      <c r="D16154">
        <v>203.93778097651301</v>
      </c>
      <c r="E16154">
        <v>2243.8122015477002</v>
      </c>
      <c r="F16154">
        <v>212.05841038754301</v>
      </c>
      <c r="G16154">
        <v>139.96694802265301</v>
      </c>
      <c r="H16154">
        <v>232.86432789700399</v>
      </c>
      <c r="I16154">
        <v>164.55749352974601</v>
      </c>
    </row>
    <row r="16155" spans="1:9" x14ac:dyDescent="0.25">
      <c r="A16155" t="s">
        <v>106</v>
      </c>
      <c r="B16155">
        <v>2009</v>
      </c>
      <c r="C16155">
        <v>1</v>
      </c>
      <c r="D16155">
        <v>260.904594986105</v>
      </c>
      <c r="E16155">
        <v>2259.4910313998398</v>
      </c>
      <c r="F16155">
        <v>312.53279015509202</v>
      </c>
      <c r="G16155">
        <v>206.17659662852199</v>
      </c>
      <c r="H16155">
        <v>384.63721484584698</v>
      </c>
      <c r="I16155">
        <v>204.914014728875</v>
      </c>
    </row>
    <row r="16156" spans="1:9" x14ac:dyDescent="0.25">
      <c r="A16156" t="s">
        <v>106</v>
      </c>
      <c r="B16156">
        <v>2009</v>
      </c>
      <c r="C16156">
        <v>2</v>
      </c>
      <c r="D16156">
        <v>266.238626990103</v>
      </c>
      <c r="E16156">
        <v>2246.9189474217201</v>
      </c>
      <c r="F16156">
        <v>145.43842841631701</v>
      </c>
      <c r="G16156">
        <v>97.5070465227694</v>
      </c>
      <c r="H16156">
        <v>132.151906329864</v>
      </c>
      <c r="I16156">
        <v>199.29808386195401</v>
      </c>
    </row>
    <row r="16157" spans="1:9" x14ac:dyDescent="0.25">
      <c r="A16157" t="s">
        <v>106</v>
      </c>
      <c r="B16157">
        <v>2009</v>
      </c>
      <c r="C16157">
        <v>3</v>
      </c>
      <c r="D16157">
        <v>355.37550322494599</v>
      </c>
      <c r="E16157">
        <v>2235.7038519564799</v>
      </c>
      <c r="F16157">
        <v>182.08347380694099</v>
      </c>
      <c r="G16157">
        <v>122.089119837487</v>
      </c>
      <c r="H16157">
        <v>189.38489264775799</v>
      </c>
      <c r="I16157">
        <v>248.15586380606601</v>
      </c>
    </row>
    <row r="16158" spans="1:9" x14ac:dyDescent="0.25">
      <c r="A16158" t="s">
        <v>106</v>
      </c>
      <c r="B16158">
        <v>2009</v>
      </c>
      <c r="C16158">
        <v>4</v>
      </c>
      <c r="D16158">
        <v>382.61973756264598</v>
      </c>
      <c r="E16158">
        <v>2195.8876354808099</v>
      </c>
      <c r="F16158">
        <v>124.106941339927</v>
      </c>
      <c r="G16158">
        <v>84.529501518470198</v>
      </c>
      <c r="H16158">
        <v>85.509984607993403</v>
      </c>
      <c r="I16158">
        <v>245.44508637413</v>
      </c>
    </row>
    <row r="16159" spans="1:9" x14ac:dyDescent="0.25">
      <c r="A16159" t="s">
        <v>106</v>
      </c>
      <c r="B16159">
        <v>2009</v>
      </c>
      <c r="C16159">
        <v>5</v>
      </c>
      <c r="D16159">
        <v>451.51354046718399</v>
      </c>
      <c r="E16159">
        <v>2143.61657190697</v>
      </c>
      <c r="F16159">
        <v>109.570399046451</v>
      </c>
      <c r="G16159">
        <v>74.789601336301104</v>
      </c>
      <c r="H16159">
        <v>21.3092958067203</v>
      </c>
      <c r="I16159">
        <v>260.10281338669802</v>
      </c>
    </row>
    <row r="16160" spans="1:9" x14ac:dyDescent="0.25">
      <c r="A16160" t="s">
        <v>106</v>
      </c>
      <c r="B16160">
        <v>2009</v>
      </c>
      <c r="C16160">
        <v>6</v>
      </c>
      <c r="D16160">
        <v>428.971202509688</v>
      </c>
      <c r="E16160">
        <v>2053.7980838888602</v>
      </c>
      <c r="F16160">
        <v>105.932106481882</v>
      </c>
      <c r="G16160">
        <v>72.310645066246394</v>
      </c>
      <c r="H16160">
        <v>2.9901553624391601</v>
      </c>
      <c r="I16160">
        <v>217.311725456364</v>
      </c>
    </row>
    <row r="16161" spans="1:9" x14ac:dyDescent="0.25">
      <c r="A16161" t="s">
        <v>106</v>
      </c>
      <c r="B16161">
        <v>2009</v>
      </c>
      <c r="C16161">
        <v>7</v>
      </c>
      <c r="D16161">
        <v>416.49977166698699</v>
      </c>
      <c r="E16161">
        <v>2010.7052122124501</v>
      </c>
      <c r="F16161">
        <v>110.116156005595</v>
      </c>
      <c r="G16161">
        <v>75.132757440701099</v>
      </c>
      <c r="H16161">
        <v>6.6022235762166996</v>
      </c>
      <c r="I16161">
        <v>195.718229436076</v>
      </c>
    </row>
    <row r="16162" spans="1:9" x14ac:dyDescent="0.25">
      <c r="A16162" t="s">
        <v>106</v>
      </c>
      <c r="B16162">
        <v>2009</v>
      </c>
      <c r="C16162">
        <v>8</v>
      </c>
      <c r="D16162">
        <v>326.71914448260401</v>
      </c>
      <c r="E16162">
        <v>1988.63233859314</v>
      </c>
      <c r="F16162">
        <v>108.173649302238</v>
      </c>
      <c r="G16162">
        <v>73.800866479398707</v>
      </c>
      <c r="H16162">
        <v>2.2638348687905099</v>
      </c>
      <c r="I16162">
        <v>157.04740279903399</v>
      </c>
    </row>
    <row r="16163" spans="1:9" x14ac:dyDescent="0.25">
      <c r="A16163" t="s">
        <v>106</v>
      </c>
      <c r="B16163">
        <v>2009</v>
      </c>
      <c r="C16163">
        <v>9</v>
      </c>
      <c r="D16163">
        <v>215.96394944639599</v>
      </c>
      <c r="E16163">
        <v>2046.5975574740601</v>
      </c>
      <c r="F16163">
        <v>130.953220808776</v>
      </c>
      <c r="G16163">
        <v>90.338482595468193</v>
      </c>
      <c r="H16163">
        <v>147.47449554735701</v>
      </c>
      <c r="I16163">
        <v>124.36999967679699</v>
      </c>
    </row>
    <row r="16164" spans="1:9" x14ac:dyDescent="0.25">
      <c r="A16164" t="s">
        <v>106</v>
      </c>
      <c r="B16164">
        <v>2009</v>
      </c>
      <c r="C16164">
        <v>10</v>
      </c>
      <c r="D16164">
        <v>201.14952784815699</v>
      </c>
      <c r="E16164">
        <v>2173.4697579502899</v>
      </c>
      <c r="F16164">
        <v>143.77226190992101</v>
      </c>
      <c r="G16164">
        <v>98.638738382746794</v>
      </c>
      <c r="H16164">
        <v>180.330791718271</v>
      </c>
      <c r="I16164">
        <v>140.788645077398</v>
      </c>
    </row>
    <row r="16165" spans="1:9" x14ac:dyDescent="0.25">
      <c r="A16165" t="s">
        <v>106</v>
      </c>
      <c r="B16165">
        <v>2009</v>
      </c>
      <c r="C16165">
        <v>11</v>
      </c>
      <c r="D16165">
        <v>208.559448235025</v>
      </c>
      <c r="E16165">
        <v>2243.0232140928701</v>
      </c>
      <c r="F16165">
        <v>128.28137270356399</v>
      </c>
      <c r="G16165">
        <v>86.2155982947111</v>
      </c>
      <c r="H16165">
        <v>44.176113023273899</v>
      </c>
      <c r="I16165">
        <v>161.30074180665301</v>
      </c>
    </row>
    <row r="16166" spans="1:9" x14ac:dyDescent="0.25">
      <c r="A16166" t="s">
        <v>106</v>
      </c>
      <c r="B16166">
        <v>2009</v>
      </c>
      <c r="C16166">
        <v>12</v>
      </c>
      <c r="D16166">
        <v>232.89287307361499</v>
      </c>
      <c r="E16166">
        <v>2251.9667890977498</v>
      </c>
      <c r="F16166">
        <v>261.902569040532</v>
      </c>
      <c r="G16166">
        <v>173.81771970606499</v>
      </c>
      <c r="H16166">
        <v>305.32703251441899</v>
      </c>
      <c r="I16166">
        <v>184.95183596387599</v>
      </c>
    </row>
    <row r="16167" spans="1:9" x14ac:dyDescent="0.25">
      <c r="A16167" t="s">
        <v>106</v>
      </c>
      <c r="B16167">
        <v>2010</v>
      </c>
      <c r="C16167">
        <v>1</v>
      </c>
      <c r="D16167">
        <v>250.76857403758001</v>
      </c>
      <c r="E16167">
        <v>2248.60973236359</v>
      </c>
      <c r="F16167">
        <v>160.814780414052</v>
      </c>
      <c r="G16167">
        <v>108.658925092795</v>
      </c>
      <c r="H16167">
        <v>136.569603917351</v>
      </c>
      <c r="I16167">
        <v>195.231012900243</v>
      </c>
    </row>
    <row r="16168" spans="1:9" x14ac:dyDescent="0.25">
      <c r="A16168" t="s">
        <v>106</v>
      </c>
      <c r="B16168">
        <v>2010</v>
      </c>
      <c r="C16168">
        <v>2</v>
      </c>
      <c r="D16168">
        <v>308.653091843352</v>
      </c>
      <c r="E16168">
        <v>2200.56740255249</v>
      </c>
      <c r="F16168">
        <v>200.42151401605699</v>
      </c>
      <c r="G16168">
        <v>134.40175462782801</v>
      </c>
      <c r="H16168">
        <v>204.00990690851</v>
      </c>
      <c r="I16168">
        <v>219.68019816504</v>
      </c>
    </row>
    <row r="16169" spans="1:9" x14ac:dyDescent="0.25">
      <c r="A16169" t="s">
        <v>106</v>
      </c>
      <c r="B16169">
        <v>2010</v>
      </c>
      <c r="C16169">
        <v>3</v>
      </c>
      <c r="D16169">
        <v>387.50840557843702</v>
      </c>
      <c r="E16169">
        <v>2146.2637476600698</v>
      </c>
      <c r="F16169">
        <v>113.42851009530099</v>
      </c>
      <c r="G16169">
        <v>77.5893233207008</v>
      </c>
      <c r="H16169">
        <v>52.7417813683969</v>
      </c>
      <c r="I16169">
        <v>248.46219890269799</v>
      </c>
    </row>
    <row r="16170" spans="1:9" x14ac:dyDescent="0.25">
      <c r="A16170" t="s">
        <v>106</v>
      </c>
      <c r="B16170">
        <v>2010</v>
      </c>
      <c r="C16170">
        <v>4</v>
      </c>
      <c r="D16170">
        <v>444.96512629398399</v>
      </c>
      <c r="E16170">
        <v>2068.0385097749299</v>
      </c>
      <c r="F16170">
        <v>104.824921910524</v>
      </c>
      <c r="G16170">
        <v>71.585202302421607</v>
      </c>
      <c r="H16170">
        <v>15.3839710926443</v>
      </c>
      <c r="I16170">
        <v>247.94940786310201</v>
      </c>
    </row>
    <row r="16171" spans="1:9" x14ac:dyDescent="0.25">
      <c r="A16171" t="s">
        <v>106</v>
      </c>
      <c r="B16171">
        <v>2010</v>
      </c>
      <c r="C16171">
        <v>5</v>
      </c>
      <c r="D16171">
        <v>467.83315571300398</v>
      </c>
      <c r="E16171">
        <v>2000.00810537964</v>
      </c>
      <c r="F16171">
        <v>118.815723695282</v>
      </c>
      <c r="G16171">
        <v>81.628827566103396</v>
      </c>
      <c r="H16171">
        <v>66.039255343452695</v>
      </c>
      <c r="I16171">
        <v>229.85352526768699</v>
      </c>
    </row>
    <row r="16172" spans="1:9" x14ac:dyDescent="0.25">
      <c r="A16172" t="s">
        <v>106</v>
      </c>
      <c r="B16172">
        <v>2010</v>
      </c>
      <c r="C16172">
        <v>6</v>
      </c>
      <c r="D16172">
        <v>422.05746077156698</v>
      </c>
      <c r="E16172">
        <v>2001.2165454705</v>
      </c>
      <c r="F16172">
        <v>104.68806299247601</v>
      </c>
      <c r="G16172">
        <v>71.3907902341805</v>
      </c>
      <c r="H16172">
        <v>50.088919092422699</v>
      </c>
      <c r="I16172">
        <v>201.09274204968699</v>
      </c>
    </row>
    <row r="16173" spans="1:9" x14ac:dyDescent="0.25">
      <c r="A16173" t="s">
        <v>106</v>
      </c>
      <c r="B16173">
        <v>2010</v>
      </c>
      <c r="C16173">
        <v>7</v>
      </c>
      <c r="D16173">
        <v>388.37564946876103</v>
      </c>
      <c r="E16173">
        <v>1976.2221129095501</v>
      </c>
      <c r="F16173">
        <v>107.915466136663</v>
      </c>
      <c r="G16173">
        <v>73.658355273120094</v>
      </c>
      <c r="H16173">
        <v>1.8323608009338399</v>
      </c>
      <c r="I16173">
        <v>178.73638132212201</v>
      </c>
    </row>
    <row r="16174" spans="1:9" x14ac:dyDescent="0.25">
      <c r="A16174" t="s">
        <v>106</v>
      </c>
      <c r="B16174">
        <v>2010</v>
      </c>
      <c r="C16174">
        <v>8</v>
      </c>
      <c r="D16174">
        <v>343.42313779963098</v>
      </c>
      <c r="E16174">
        <v>1964.4007798361999</v>
      </c>
      <c r="F16174">
        <v>109.39289759043101</v>
      </c>
      <c r="G16174">
        <v>74.665052089587704</v>
      </c>
      <c r="H16174">
        <v>3.4804838673806202</v>
      </c>
      <c r="I16174">
        <v>161.438381535053</v>
      </c>
    </row>
    <row r="16175" spans="1:9" x14ac:dyDescent="0.25">
      <c r="A16175" t="s">
        <v>106</v>
      </c>
      <c r="B16175">
        <v>2010</v>
      </c>
      <c r="C16175">
        <v>9</v>
      </c>
      <c r="D16175">
        <v>242.01524881871401</v>
      </c>
      <c r="E16175">
        <v>1986.93792282967</v>
      </c>
      <c r="F16175">
        <v>123.806305418888</v>
      </c>
      <c r="G16175">
        <v>85.279252675808294</v>
      </c>
      <c r="H16175">
        <v>79.077100989973601</v>
      </c>
      <c r="I16175">
        <v>127.68592843204</v>
      </c>
    </row>
    <row r="16176" spans="1:9" x14ac:dyDescent="0.25">
      <c r="A16176" t="s">
        <v>106</v>
      </c>
      <c r="B16176">
        <v>2010</v>
      </c>
      <c r="C16176">
        <v>10</v>
      </c>
      <c r="D16176">
        <v>192.430419914038</v>
      </c>
      <c r="E16176">
        <v>2140.7293302152998</v>
      </c>
      <c r="F16176">
        <v>203.018034552839</v>
      </c>
      <c r="G16176">
        <v>135.950505777187</v>
      </c>
      <c r="H16176">
        <v>300.00336589060299</v>
      </c>
      <c r="I16176">
        <v>132.30484133320101</v>
      </c>
    </row>
    <row r="16177" spans="1:9" x14ac:dyDescent="0.25">
      <c r="A16177" t="s">
        <v>106</v>
      </c>
      <c r="B16177">
        <v>2010</v>
      </c>
      <c r="C16177">
        <v>11</v>
      </c>
      <c r="D16177">
        <v>215.22264820207201</v>
      </c>
      <c r="E16177">
        <v>2220.0862445317098</v>
      </c>
      <c r="F16177">
        <v>140.02210646690099</v>
      </c>
      <c r="G16177">
        <v>93.244749833352699</v>
      </c>
      <c r="H16177">
        <v>108.782654405537</v>
      </c>
      <c r="I16177">
        <v>162.29190998292199</v>
      </c>
    </row>
    <row r="16178" spans="1:9" x14ac:dyDescent="0.25">
      <c r="A16178" t="s">
        <v>106</v>
      </c>
      <c r="B16178">
        <v>2010</v>
      </c>
      <c r="C16178">
        <v>12</v>
      </c>
      <c r="D16178">
        <v>227.155816782724</v>
      </c>
      <c r="E16178">
        <v>2241.8723619380198</v>
      </c>
      <c r="F16178">
        <v>149.45362450114001</v>
      </c>
      <c r="G16178">
        <v>100.786834323192</v>
      </c>
      <c r="H16178">
        <v>108.992199511275</v>
      </c>
      <c r="I16178">
        <v>177.87892749293999</v>
      </c>
    </row>
    <row r="16179" spans="1:9" x14ac:dyDescent="0.25">
      <c r="A16179" t="s">
        <v>106</v>
      </c>
      <c r="B16179">
        <v>2011</v>
      </c>
      <c r="C16179">
        <v>1</v>
      </c>
      <c r="D16179">
        <v>286.32695883076701</v>
      </c>
      <c r="E16179">
        <v>2229.3696398063698</v>
      </c>
      <c r="F16179">
        <v>183.66209481230101</v>
      </c>
      <c r="G16179">
        <v>120.99862566525999</v>
      </c>
      <c r="H16179">
        <v>160.66094760889999</v>
      </c>
      <c r="I16179">
        <v>215.85319528134801</v>
      </c>
    </row>
    <row r="16180" spans="1:9" x14ac:dyDescent="0.25">
      <c r="A16180" t="s">
        <v>106</v>
      </c>
      <c r="B16180">
        <v>2011</v>
      </c>
      <c r="C16180">
        <v>2</v>
      </c>
      <c r="D16180">
        <v>308.23853954817901</v>
      </c>
      <c r="E16180">
        <v>2199.0996308425902</v>
      </c>
      <c r="F16180">
        <v>136.487229091373</v>
      </c>
      <c r="G16180">
        <v>90.868006625369006</v>
      </c>
      <c r="H16180">
        <v>120.667880073559</v>
      </c>
      <c r="I16180">
        <v>217.69309007847301</v>
      </c>
    </row>
    <row r="16181" spans="1:9" x14ac:dyDescent="0.25">
      <c r="A16181" t="s">
        <v>106</v>
      </c>
      <c r="B16181">
        <v>2011</v>
      </c>
      <c r="C16181">
        <v>3</v>
      </c>
      <c r="D16181">
        <v>351.615365727511</v>
      </c>
      <c r="E16181">
        <v>2180.6032285606402</v>
      </c>
      <c r="F16181">
        <v>111.776359767389</v>
      </c>
      <c r="G16181">
        <v>75.953116660649201</v>
      </c>
      <c r="H16181">
        <v>83.197857598977095</v>
      </c>
      <c r="I16181">
        <v>235.05637877442399</v>
      </c>
    </row>
    <row r="16182" spans="1:9" x14ac:dyDescent="0.25">
      <c r="A16182" t="s">
        <v>106</v>
      </c>
      <c r="B16182">
        <v>2011</v>
      </c>
      <c r="C16182">
        <v>4</v>
      </c>
      <c r="D16182">
        <v>372.06468302940499</v>
      </c>
      <c r="E16182">
        <v>2151.6626514956702</v>
      </c>
      <c r="F16182">
        <v>112.756008401203</v>
      </c>
      <c r="G16182">
        <v>76.237788541617206</v>
      </c>
      <c r="H16182">
        <v>65.6108112140423</v>
      </c>
      <c r="I16182">
        <v>230.24120711530199</v>
      </c>
    </row>
    <row r="16183" spans="1:9" x14ac:dyDescent="0.25">
      <c r="A16183" t="s">
        <v>106</v>
      </c>
      <c r="B16183">
        <v>2011</v>
      </c>
      <c r="C16183">
        <v>5</v>
      </c>
      <c r="D16183">
        <v>436.40054599355898</v>
      </c>
      <c r="E16183">
        <v>2136.3898274133298</v>
      </c>
      <c r="F16183">
        <v>111.343677422608</v>
      </c>
      <c r="G16183">
        <v>75.868667120032896</v>
      </c>
      <c r="H16183">
        <v>58.927998265950102</v>
      </c>
      <c r="I16183">
        <v>250.217352083473</v>
      </c>
    </row>
    <row r="16184" spans="1:9" x14ac:dyDescent="0.25">
      <c r="A16184" t="s">
        <v>106</v>
      </c>
      <c r="B16184">
        <v>2011</v>
      </c>
      <c r="C16184">
        <v>6</v>
      </c>
      <c r="D16184">
        <v>417.19946221016897</v>
      </c>
      <c r="E16184">
        <v>2080.3008203476702</v>
      </c>
      <c r="F16184">
        <v>105.953436397544</v>
      </c>
      <c r="G16184">
        <v>72.313889229304806</v>
      </c>
      <c r="H16184">
        <v>3.2110236821043499</v>
      </c>
      <c r="I16184">
        <v>219.23687351849799</v>
      </c>
    </row>
    <row r="16185" spans="1:9" x14ac:dyDescent="0.25">
      <c r="A16185" t="s">
        <v>106</v>
      </c>
      <c r="B16185">
        <v>2011</v>
      </c>
      <c r="C16185">
        <v>7</v>
      </c>
      <c r="D16185">
        <v>384.15736867263797</v>
      </c>
      <c r="E16185">
        <v>2031.32745783264</v>
      </c>
      <c r="F16185">
        <v>108.918794774163</v>
      </c>
      <c r="G16185">
        <v>74.344836133783303</v>
      </c>
      <c r="H16185">
        <v>3.3216753804051899</v>
      </c>
      <c r="I16185">
        <v>192.16327099269401</v>
      </c>
    </row>
    <row r="16186" spans="1:9" x14ac:dyDescent="0.25">
      <c r="A16186" t="s">
        <v>106</v>
      </c>
      <c r="B16186">
        <v>2011</v>
      </c>
      <c r="C16186">
        <v>8</v>
      </c>
      <c r="D16186">
        <v>307.34876316666799</v>
      </c>
      <c r="E16186">
        <v>2020.1756387352</v>
      </c>
      <c r="F16186">
        <v>108.894681834626</v>
      </c>
      <c r="G16186">
        <v>74.336983812921801</v>
      </c>
      <c r="H16186">
        <v>1.4412869778570501</v>
      </c>
      <c r="I16186">
        <v>160.33346989845001</v>
      </c>
    </row>
    <row r="16187" spans="1:9" x14ac:dyDescent="0.25">
      <c r="A16187" t="s">
        <v>106</v>
      </c>
      <c r="B16187">
        <v>2011</v>
      </c>
      <c r="C16187">
        <v>9</v>
      </c>
      <c r="D16187">
        <v>248.19679890589501</v>
      </c>
      <c r="E16187">
        <v>2029.4007610569799</v>
      </c>
      <c r="F16187">
        <v>108.10901496765</v>
      </c>
      <c r="G16187">
        <v>73.736303077382303</v>
      </c>
      <c r="H16187">
        <v>23.5877545305848</v>
      </c>
      <c r="I16187">
        <v>140.83437019273001</v>
      </c>
    </row>
    <row r="16188" spans="1:9" x14ac:dyDescent="0.25">
      <c r="A16188" t="s">
        <v>106</v>
      </c>
      <c r="B16188">
        <v>2011</v>
      </c>
      <c r="C16188">
        <v>10</v>
      </c>
      <c r="D16188">
        <v>215.93262083788201</v>
      </c>
      <c r="E16188">
        <v>2105.9752305644201</v>
      </c>
      <c r="F16188">
        <v>110.817398497307</v>
      </c>
      <c r="G16188">
        <v>75.497556621359195</v>
      </c>
      <c r="H16188">
        <v>87.267317213872602</v>
      </c>
      <c r="I16188">
        <v>142.96980209905399</v>
      </c>
    </row>
    <row r="16189" spans="1:9" x14ac:dyDescent="0.25">
      <c r="A16189" t="s">
        <v>106</v>
      </c>
      <c r="B16189">
        <v>2011</v>
      </c>
      <c r="C16189">
        <v>11</v>
      </c>
      <c r="D16189">
        <v>200.35172138849799</v>
      </c>
      <c r="E16189">
        <v>2153.4062585612501</v>
      </c>
      <c r="F16189">
        <v>106.95883582456599</v>
      </c>
      <c r="G16189">
        <v>72.935635013155405</v>
      </c>
      <c r="H16189">
        <v>5.51633944652081</v>
      </c>
      <c r="I16189">
        <v>148.69506854996899</v>
      </c>
    </row>
    <row r="16190" spans="1:9" x14ac:dyDescent="0.25">
      <c r="A16190" t="s">
        <v>106</v>
      </c>
      <c r="B16190">
        <v>2011</v>
      </c>
      <c r="C16190">
        <v>12</v>
      </c>
      <c r="D16190">
        <v>166.69762181848401</v>
      </c>
      <c r="E16190">
        <v>2162.61982545105</v>
      </c>
      <c r="F16190">
        <v>111.015237659954</v>
      </c>
      <c r="G16190">
        <v>75.680143710527304</v>
      </c>
      <c r="H16190">
        <v>3.6825349770689</v>
      </c>
      <c r="I16190">
        <v>135.59340968474899</v>
      </c>
    </row>
    <row r="16191" spans="1:9" x14ac:dyDescent="0.25">
      <c r="A16191" t="s">
        <v>106</v>
      </c>
      <c r="B16191">
        <v>2012</v>
      </c>
      <c r="C16191">
        <v>1</v>
      </c>
      <c r="D16191">
        <v>174.74553277569299</v>
      </c>
      <c r="E16191">
        <v>2182.8056147227499</v>
      </c>
      <c r="F16191">
        <v>110.51745474405701</v>
      </c>
      <c r="G16191">
        <v>75.383771028061005</v>
      </c>
      <c r="H16191">
        <v>3.0668548098677402</v>
      </c>
      <c r="I16191">
        <v>141.05392569204301</v>
      </c>
    </row>
    <row r="16192" spans="1:9" x14ac:dyDescent="0.25">
      <c r="A16192" t="s">
        <v>106</v>
      </c>
      <c r="B16192">
        <v>2012</v>
      </c>
      <c r="C16192">
        <v>2</v>
      </c>
      <c r="D16192">
        <v>204.49884117594999</v>
      </c>
      <c r="E16192">
        <v>2191.3908049014299</v>
      </c>
      <c r="F16192">
        <v>103.891554523618</v>
      </c>
      <c r="G16192">
        <v>70.859763038715201</v>
      </c>
      <c r="H16192">
        <v>4.65362502423406</v>
      </c>
      <c r="I16192">
        <v>154.43352247605799</v>
      </c>
    </row>
    <row r="16193" spans="1:9" x14ac:dyDescent="0.25">
      <c r="A16193" t="s">
        <v>106</v>
      </c>
      <c r="B16193">
        <v>2012</v>
      </c>
      <c r="C16193">
        <v>3</v>
      </c>
      <c r="D16193">
        <v>287.49410610480197</v>
      </c>
      <c r="E16193">
        <v>2174.78569245072</v>
      </c>
      <c r="F16193">
        <v>108.31551796463501</v>
      </c>
      <c r="G16193">
        <v>73.870811312366996</v>
      </c>
      <c r="H16193">
        <v>5.23558187091351</v>
      </c>
      <c r="I16193">
        <v>192.175142548194</v>
      </c>
    </row>
    <row r="16194" spans="1:9" x14ac:dyDescent="0.25">
      <c r="A16194" t="s">
        <v>106</v>
      </c>
      <c r="B16194">
        <v>2012</v>
      </c>
      <c r="C16194">
        <v>4</v>
      </c>
      <c r="D16194">
        <v>312.22148291508103</v>
      </c>
      <c r="E16194">
        <v>2136.6169618866002</v>
      </c>
      <c r="F16194">
        <v>106.39822347283101</v>
      </c>
      <c r="G16194">
        <v>72.566234347086095</v>
      </c>
      <c r="H16194">
        <v>1.9514837780535199</v>
      </c>
      <c r="I16194">
        <v>182.702918391476</v>
      </c>
    </row>
    <row r="16195" spans="1:9" x14ac:dyDescent="0.25">
      <c r="A16195" t="s">
        <v>106</v>
      </c>
      <c r="B16195">
        <v>2012</v>
      </c>
      <c r="C16195">
        <v>5</v>
      </c>
      <c r="D16195">
        <v>431.38346536514598</v>
      </c>
      <c r="E16195">
        <v>2087.1555284466599</v>
      </c>
      <c r="F16195">
        <v>108.60468540254099</v>
      </c>
      <c r="G16195">
        <v>74.146867373642706</v>
      </c>
      <c r="H16195">
        <v>28.018495113922398</v>
      </c>
      <c r="I16195">
        <v>245.828924878273</v>
      </c>
    </row>
    <row r="16196" spans="1:9" x14ac:dyDescent="0.25">
      <c r="A16196" t="s">
        <v>106</v>
      </c>
      <c r="B16196">
        <v>2012</v>
      </c>
      <c r="C16196">
        <v>6</v>
      </c>
      <c r="D16196">
        <v>459.793199371399</v>
      </c>
      <c r="E16196">
        <v>2025.76592924179</v>
      </c>
      <c r="F16196">
        <v>106.06708965331801</v>
      </c>
      <c r="G16196">
        <v>72.411338271124706</v>
      </c>
      <c r="H16196">
        <v>2.4118550170433499</v>
      </c>
      <c r="I16196">
        <v>233.18662557561899</v>
      </c>
    </row>
    <row r="16197" spans="1:9" x14ac:dyDescent="0.25">
      <c r="A16197" t="s">
        <v>106</v>
      </c>
      <c r="B16197">
        <v>2012</v>
      </c>
      <c r="C16197">
        <v>7</v>
      </c>
      <c r="D16197">
        <v>409.94588939708899</v>
      </c>
      <c r="E16197">
        <v>1969.07898283585</v>
      </c>
      <c r="F16197">
        <v>108.512447996595</v>
      </c>
      <c r="G16197">
        <v>74.051945926386395</v>
      </c>
      <c r="H16197">
        <v>2.1240993128252001</v>
      </c>
      <c r="I16197">
        <v>188.53349225556801</v>
      </c>
    </row>
    <row r="16198" spans="1:9" x14ac:dyDescent="0.25">
      <c r="A16198" t="s">
        <v>106</v>
      </c>
      <c r="B16198">
        <v>2012</v>
      </c>
      <c r="C16198">
        <v>8</v>
      </c>
      <c r="D16198">
        <v>337.74419674273202</v>
      </c>
      <c r="E16198">
        <v>1959.60310295044</v>
      </c>
      <c r="F16198">
        <v>109.238684966568</v>
      </c>
      <c r="G16198">
        <v>74.578699699146895</v>
      </c>
      <c r="H16198">
        <v>9.1677277144333793</v>
      </c>
      <c r="I16198">
        <v>161.18054021351301</v>
      </c>
    </row>
    <row r="16199" spans="1:9" x14ac:dyDescent="0.25">
      <c r="A16199" t="s">
        <v>106</v>
      </c>
      <c r="B16199">
        <v>2012</v>
      </c>
      <c r="C16199">
        <v>9</v>
      </c>
      <c r="D16199">
        <v>249.49924085898601</v>
      </c>
      <c r="E16199">
        <v>1990.95297092895</v>
      </c>
      <c r="F16199">
        <v>108.54708016161</v>
      </c>
      <c r="G16199">
        <v>74.012243827781106</v>
      </c>
      <c r="H16199">
        <v>42.758384333637899</v>
      </c>
      <c r="I16199">
        <v>135.10255016565799</v>
      </c>
    </row>
    <row r="16200" spans="1:9" x14ac:dyDescent="0.25">
      <c r="A16200" t="s">
        <v>106</v>
      </c>
      <c r="B16200">
        <v>2012</v>
      </c>
      <c r="C16200">
        <v>10</v>
      </c>
      <c r="D16200">
        <v>226.581378310612</v>
      </c>
      <c r="E16200">
        <v>2021.3964197335799</v>
      </c>
      <c r="F16200">
        <v>108.693395866697</v>
      </c>
      <c r="G16200">
        <v>74.162001556959197</v>
      </c>
      <c r="H16200">
        <v>3.8417792221784599</v>
      </c>
      <c r="I16200">
        <v>138.73359468937201</v>
      </c>
    </row>
    <row r="16201" spans="1:9" x14ac:dyDescent="0.25">
      <c r="A16201" t="s">
        <v>106</v>
      </c>
      <c r="B16201">
        <v>2012</v>
      </c>
      <c r="C16201">
        <v>11</v>
      </c>
      <c r="D16201">
        <v>142.304162415017</v>
      </c>
      <c r="E16201">
        <v>2080.3872089558399</v>
      </c>
      <c r="F16201">
        <v>109.300530177615</v>
      </c>
      <c r="G16201">
        <v>74.224907084075994</v>
      </c>
      <c r="H16201">
        <v>99.150278057544298</v>
      </c>
      <c r="I16201">
        <v>103.887446453903</v>
      </c>
    </row>
    <row r="16202" spans="1:9" x14ac:dyDescent="0.25">
      <c r="A16202" t="s">
        <v>106</v>
      </c>
      <c r="B16202">
        <v>2012</v>
      </c>
      <c r="C16202">
        <v>12</v>
      </c>
      <c r="D16202">
        <v>228.91057856494899</v>
      </c>
      <c r="E16202">
        <v>2228.95379503922</v>
      </c>
      <c r="F16202">
        <v>152.733918993175</v>
      </c>
      <c r="G16202">
        <v>101.033653007121</v>
      </c>
      <c r="H16202">
        <v>169.99884608913999</v>
      </c>
      <c r="I16202">
        <v>184.418304512758</v>
      </c>
    </row>
    <row r="16203" spans="1:9" x14ac:dyDescent="0.25">
      <c r="A16203" t="s">
        <v>106</v>
      </c>
      <c r="B16203">
        <v>2013</v>
      </c>
      <c r="C16203">
        <v>1</v>
      </c>
      <c r="D16203">
        <v>262.25763848292701</v>
      </c>
      <c r="E16203">
        <v>2232.4325903855902</v>
      </c>
      <c r="F16203">
        <v>159.07381963155399</v>
      </c>
      <c r="G16203">
        <v>105.286160377689</v>
      </c>
      <c r="H16203">
        <v>117.288452097462</v>
      </c>
      <c r="I16203">
        <v>206.151769195604</v>
      </c>
    </row>
    <row r="16204" spans="1:9" x14ac:dyDescent="0.25">
      <c r="A16204" t="s">
        <v>106</v>
      </c>
      <c r="B16204">
        <v>2013</v>
      </c>
      <c r="C16204">
        <v>2</v>
      </c>
      <c r="D16204">
        <v>275.452379849762</v>
      </c>
      <c r="E16204">
        <v>2201.7074469455001</v>
      </c>
      <c r="F16204">
        <v>142.14875757294601</v>
      </c>
      <c r="G16204">
        <v>94.361719774019804</v>
      </c>
      <c r="H16204">
        <v>114.045293883185</v>
      </c>
      <c r="I16204">
        <v>203.64909589989401</v>
      </c>
    </row>
    <row r="16205" spans="1:9" x14ac:dyDescent="0.25">
      <c r="A16205" t="s">
        <v>106</v>
      </c>
      <c r="B16205">
        <v>2013</v>
      </c>
      <c r="C16205">
        <v>3</v>
      </c>
      <c r="D16205">
        <v>360.25067424280797</v>
      </c>
      <c r="E16205">
        <v>2176.9553420465099</v>
      </c>
      <c r="F16205">
        <v>119.51532293807701</v>
      </c>
      <c r="G16205">
        <v>80.799565040473595</v>
      </c>
      <c r="H16205">
        <v>74.380056807665198</v>
      </c>
      <c r="I16205">
        <v>244.71086010810399</v>
      </c>
    </row>
    <row r="16206" spans="1:9" x14ac:dyDescent="0.25">
      <c r="A16206" t="s">
        <v>106</v>
      </c>
      <c r="B16206">
        <v>2013</v>
      </c>
      <c r="C16206">
        <v>4</v>
      </c>
      <c r="D16206">
        <v>417.30195896124201</v>
      </c>
      <c r="E16206">
        <v>2125.7434190814201</v>
      </c>
      <c r="F16206">
        <v>105.42490241774399</v>
      </c>
      <c r="G16206">
        <v>71.910622141009299</v>
      </c>
      <c r="H16206">
        <v>21.220335133591899</v>
      </c>
      <c r="I16206">
        <v>254.54694352866699</v>
      </c>
    </row>
    <row r="16207" spans="1:9" x14ac:dyDescent="0.25">
      <c r="A16207" t="s">
        <v>106</v>
      </c>
      <c r="B16207">
        <v>2013</v>
      </c>
      <c r="C16207">
        <v>5</v>
      </c>
      <c r="D16207">
        <v>471.083290359388</v>
      </c>
      <c r="E16207">
        <v>2018.10971964089</v>
      </c>
      <c r="F16207">
        <v>110.746866009095</v>
      </c>
      <c r="G16207">
        <v>75.542611782344594</v>
      </c>
      <c r="H16207">
        <v>5.0905004941874701</v>
      </c>
      <c r="I16207">
        <v>242.440785377521</v>
      </c>
    </row>
    <row r="16208" spans="1:9" x14ac:dyDescent="0.25">
      <c r="A16208" t="s">
        <v>106</v>
      </c>
      <c r="B16208">
        <v>2013</v>
      </c>
      <c r="C16208">
        <v>6</v>
      </c>
      <c r="D16208">
        <v>426.149571488753</v>
      </c>
      <c r="E16208">
        <v>1964.42586118439</v>
      </c>
      <c r="F16208">
        <v>105.413877782111</v>
      </c>
      <c r="G16208">
        <v>71.927988831383701</v>
      </c>
      <c r="H16208">
        <v>1.7378429475534001</v>
      </c>
      <c r="I16208">
        <v>196.95093474131801</v>
      </c>
    </row>
    <row r="16209" spans="1:9" x14ac:dyDescent="0.25">
      <c r="A16209" t="s">
        <v>106</v>
      </c>
      <c r="B16209">
        <v>2013</v>
      </c>
      <c r="C16209">
        <v>7</v>
      </c>
      <c r="D16209">
        <v>366.98120677244299</v>
      </c>
      <c r="E16209">
        <v>1943.47382628227</v>
      </c>
      <c r="F16209">
        <v>110.859908642896</v>
      </c>
      <c r="G16209">
        <v>75.614749655454602</v>
      </c>
      <c r="H16209">
        <v>3.62365820285082</v>
      </c>
      <c r="I16209">
        <v>165.07074109736899</v>
      </c>
    </row>
    <row r="16210" spans="1:9" x14ac:dyDescent="0.25">
      <c r="A16210" t="s">
        <v>106</v>
      </c>
      <c r="B16210">
        <v>2013</v>
      </c>
      <c r="C16210">
        <v>8</v>
      </c>
      <c r="D16210">
        <v>337.01550671507698</v>
      </c>
      <c r="E16210">
        <v>1932.90526694504</v>
      </c>
      <c r="F16210">
        <v>108.310226188546</v>
      </c>
      <c r="G16210">
        <v>73.882776767847503</v>
      </c>
      <c r="H16210">
        <v>2.9114446531534202</v>
      </c>
      <c r="I16210">
        <v>153.71147918913101</v>
      </c>
    </row>
    <row r="16211" spans="1:9" x14ac:dyDescent="0.25">
      <c r="A16211" t="s">
        <v>106</v>
      </c>
      <c r="B16211">
        <v>2013</v>
      </c>
      <c r="C16211">
        <v>9</v>
      </c>
      <c r="D16211">
        <v>239.08445881376099</v>
      </c>
      <c r="E16211">
        <v>1955.62683735977</v>
      </c>
      <c r="F16211">
        <v>105.597159736856</v>
      </c>
      <c r="G16211">
        <v>72.003640395949304</v>
      </c>
      <c r="H16211">
        <v>9.9488128457051594</v>
      </c>
      <c r="I16211">
        <v>123.705615943654</v>
      </c>
    </row>
    <row r="16212" spans="1:9" x14ac:dyDescent="0.25">
      <c r="A16212" t="s">
        <v>106</v>
      </c>
      <c r="B16212">
        <v>2013</v>
      </c>
      <c r="C16212">
        <v>10</v>
      </c>
      <c r="D16212">
        <v>216.25349582292</v>
      </c>
      <c r="E16212">
        <v>2020.9882139108299</v>
      </c>
      <c r="F16212">
        <v>110.947912874728</v>
      </c>
      <c r="G16212">
        <v>75.643634422489598</v>
      </c>
      <c r="H16212">
        <v>38.8684358053696</v>
      </c>
      <c r="I16212">
        <v>133.35181679900401</v>
      </c>
    </row>
    <row r="16213" spans="1:9" x14ac:dyDescent="0.25">
      <c r="A16213" t="s">
        <v>106</v>
      </c>
      <c r="B16213">
        <v>2013</v>
      </c>
      <c r="C16213">
        <v>11</v>
      </c>
      <c r="D16213">
        <v>199.55096553796201</v>
      </c>
      <c r="E16213">
        <v>2077.2767375653102</v>
      </c>
      <c r="F16213">
        <v>113.39032177113801</v>
      </c>
      <c r="G16213">
        <v>76.632770556100596</v>
      </c>
      <c r="H16213">
        <v>70.204714776595793</v>
      </c>
      <c r="I16213">
        <v>137.48304050947399</v>
      </c>
    </row>
    <row r="16214" spans="1:9" x14ac:dyDescent="0.25">
      <c r="A16214" t="s">
        <v>106</v>
      </c>
      <c r="B16214">
        <v>2013</v>
      </c>
      <c r="C16214">
        <v>12</v>
      </c>
      <c r="D16214">
        <v>232.43894361436199</v>
      </c>
      <c r="E16214">
        <v>2172.22720037613</v>
      </c>
      <c r="F16214">
        <v>129.57565293773399</v>
      </c>
      <c r="G16214">
        <v>86.561207982260299</v>
      </c>
      <c r="H16214">
        <v>97.733784480509698</v>
      </c>
      <c r="I16214">
        <v>176.30701205092001</v>
      </c>
    </row>
    <row r="16215" spans="1:9" x14ac:dyDescent="0.25">
      <c r="A16215" t="s">
        <v>106</v>
      </c>
      <c r="B16215">
        <v>2014</v>
      </c>
      <c r="C16215">
        <v>1</v>
      </c>
      <c r="D16215">
        <v>282.70276219058098</v>
      </c>
      <c r="E16215">
        <v>2189.2331446807898</v>
      </c>
      <c r="F16215">
        <v>183.003663077358</v>
      </c>
      <c r="G16215">
        <v>120.38429947217</v>
      </c>
      <c r="H16215">
        <v>162.734060356546</v>
      </c>
      <c r="I16215">
        <v>208.55369920106901</v>
      </c>
    </row>
    <row r="16216" spans="1:9" x14ac:dyDescent="0.25">
      <c r="A16216" t="s">
        <v>106</v>
      </c>
      <c r="B16216">
        <v>2014</v>
      </c>
      <c r="C16216">
        <v>2</v>
      </c>
      <c r="D16216">
        <v>312.98597684752298</v>
      </c>
      <c r="E16216">
        <v>2168.7786332290598</v>
      </c>
      <c r="F16216">
        <v>131.676683726227</v>
      </c>
      <c r="G16216">
        <v>87.697581961051895</v>
      </c>
      <c r="H16216">
        <v>123.69380167874201</v>
      </c>
      <c r="I16216">
        <v>217.153389021728</v>
      </c>
    </row>
    <row r="16217" spans="1:9" x14ac:dyDescent="0.25">
      <c r="A16217" t="s">
        <v>106</v>
      </c>
      <c r="B16217">
        <v>2014</v>
      </c>
      <c r="C16217">
        <v>3</v>
      </c>
      <c r="D16217">
        <v>383.46065705424701</v>
      </c>
      <c r="E16217">
        <v>2132.2368617195102</v>
      </c>
      <c r="F16217">
        <v>186.283729409644</v>
      </c>
      <c r="G16217">
        <v>122.66863245795101</v>
      </c>
      <c r="H16217">
        <v>168.72869690468301</v>
      </c>
      <c r="I16217">
        <v>243.53907862256</v>
      </c>
    </row>
    <row r="16218" spans="1:9" x14ac:dyDescent="0.25">
      <c r="A16218" t="s">
        <v>106</v>
      </c>
      <c r="B16218">
        <v>2014</v>
      </c>
      <c r="C16218">
        <v>4</v>
      </c>
      <c r="D16218">
        <v>405.85557988085901</v>
      </c>
      <c r="E16218">
        <v>2077.8528798136899</v>
      </c>
      <c r="F16218">
        <v>106.645154169815</v>
      </c>
      <c r="G16218">
        <v>72.756551173627997</v>
      </c>
      <c r="H16218">
        <v>63.762758591042797</v>
      </c>
      <c r="I16218">
        <v>232.00390305311001</v>
      </c>
    </row>
    <row r="16219" spans="1:9" x14ac:dyDescent="0.25">
      <c r="A16219" t="s">
        <v>106</v>
      </c>
      <c r="B16219">
        <v>2014</v>
      </c>
      <c r="C16219">
        <v>5</v>
      </c>
      <c r="D16219">
        <v>440.29433857767498</v>
      </c>
      <c r="E16219">
        <v>2044.64727312591</v>
      </c>
      <c r="F16219">
        <v>108.567791474239</v>
      </c>
      <c r="G16219">
        <v>74.078749806502998</v>
      </c>
      <c r="H16219">
        <v>24.602559688749899</v>
      </c>
      <c r="I16219">
        <v>230.99118043624401</v>
      </c>
    </row>
    <row r="16220" spans="1:9" x14ac:dyDescent="0.25">
      <c r="A16220" t="s">
        <v>106</v>
      </c>
      <c r="B16220">
        <v>2014</v>
      </c>
      <c r="C16220">
        <v>6</v>
      </c>
      <c r="D16220">
        <v>407.56453553221002</v>
      </c>
      <c r="E16220">
        <v>2011.1314848899799</v>
      </c>
      <c r="F16220">
        <v>104.848215893811</v>
      </c>
      <c r="G16220">
        <v>71.550422898097807</v>
      </c>
      <c r="H16220">
        <v>30.119527539385501</v>
      </c>
      <c r="I16220">
        <v>201.88957831736599</v>
      </c>
    </row>
    <row r="16221" spans="1:9" x14ac:dyDescent="0.25">
      <c r="A16221" t="s">
        <v>106</v>
      </c>
      <c r="B16221">
        <v>2014</v>
      </c>
      <c r="C16221">
        <v>7</v>
      </c>
      <c r="D16221">
        <v>320.85234533427399</v>
      </c>
      <c r="E16221">
        <v>1995.5366770994599</v>
      </c>
      <c r="F16221">
        <v>109.206290144786</v>
      </c>
      <c r="G16221">
        <v>74.502051012303099</v>
      </c>
      <c r="H16221">
        <v>3.0062805181860899</v>
      </c>
      <c r="I16221">
        <v>164.23268742002199</v>
      </c>
    </row>
    <row r="16222" spans="1:9" x14ac:dyDescent="0.25">
      <c r="A16222" t="s">
        <v>106</v>
      </c>
      <c r="B16222">
        <v>2014</v>
      </c>
      <c r="C16222">
        <v>8</v>
      </c>
      <c r="D16222">
        <v>263.592116594267</v>
      </c>
      <c r="E16222">
        <v>2003.75693919533</v>
      </c>
      <c r="F16222">
        <v>109.052304214174</v>
      </c>
      <c r="G16222">
        <v>74.373420378903006</v>
      </c>
      <c r="H16222">
        <v>2.3901450113987899</v>
      </c>
      <c r="I16222">
        <v>137.31475344315299</v>
      </c>
    </row>
    <row r="16223" spans="1:9" x14ac:dyDescent="0.25">
      <c r="A16223" t="s">
        <v>106</v>
      </c>
      <c r="B16223">
        <v>2014</v>
      </c>
      <c r="C16223">
        <v>9</v>
      </c>
      <c r="D16223">
        <v>216.58597114202399</v>
      </c>
      <c r="E16223">
        <v>2040.4569247705101</v>
      </c>
      <c r="F16223">
        <v>105.771380467471</v>
      </c>
      <c r="G16223">
        <v>72.148734575694803</v>
      </c>
      <c r="H16223">
        <v>38.606660408774601</v>
      </c>
      <c r="I16223">
        <v>129.185960917046</v>
      </c>
    </row>
    <row r="16224" spans="1:9" x14ac:dyDescent="0.25">
      <c r="A16224" t="s">
        <v>106</v>
      </c>
      <c r="B16224">
        <v>2014</v>
      </c>
      <c r="C16224">
        <v>10</v>
      </c>
      <c r="D16224">
        <v>199.34752371086699</v>
      </c>
      <c r="E16224">
        <v>2126.80790696442</v>
      </c>
      <c r="F16224">
        <v>117.65290761950099</v>
      </c>
      <c r="G16224">
        <v>79.139607925572193</v>
      </c>
      <c r="H16224">
        <v>126.536407439808</v>
      </c>
      <c r="I16224">
        <v>138.66562490310699</v>
      </c>
    </row>
    <row r="16225" spans="1:9" x14ac:dyDescent="0.25">
      <c r="A16225" t="s">
        <v>106</v>
      </c>
      <c r="B16225">
        <v>2014</v>
      </c>
      <c r="C16225">
        <v>11</v>
      </c>
      <c r="D16225">
        <v>205.587769541603</v>
      </c>
      <c r="E16225">
        <v>2209.3721297503698</v>
      </c>
      <c r="F16225">
        <v>117.315178550996</v>
      </c>
      <c r="G16225">
        <v>78.879475719315394</v>
      </c>
      <c r="H16225">
        <v>48.9155170222962</v>
      </c>
      <c r="I16225">
        <v>159.28134649365199</v>
      </c>
    </row>
    <row r="16226" spans="1:9" x14ac:dyDescent="0.25">
      <c r="A16226" t="s">
        <v>106</v>
      </c>
      <c r="B16226">
        <v>2014</v>
      </c>
      <c r="C16226">
        <v>12</v>
      </c>
      <c r="D16226">
        <v>185.89939788507201</v>
      </c>
      <c r="E16226">
        <v>2237.24002030273</v>
      </c>
      <c r="F16226">
        <v>204.890067200564</v>
      </c>
      <c r="G16226">
        <v>134.29739303910301</v>
      </c>
      <c r="H16226">
        <v>125.01670692078601</v>
      </c>
      <c r="I16226">
        <v>154.573084570932</v>
      </c>
    </row>
    <row r="16227" spans="1:9" x14ac:dyDescent="0.25">
      <c r="A16227" t="s">
        <v>107</v>
      </c>
      <c r="B16227">
        <v>2002</v>
      </c>
      <c r="C16227">
        <v>1</v>
      </c>
      <c r="D16227">
        <v>145.28077273385301</v>
      </c>
      <c r="E16227">
        <v>938.63803734924295</v>
      </c>
      <c r="F16227">
        <v>40.5734329526246</v>
      </c>
      <c r="G16227">
        <v>25.9711882469995</v>
      </c>
      <c r="H16227">
        <v>65.495798955755205</v>
      </c>
      <c r="I16227">
        <v>126.51368912465099</v>
      </c>
    </row>
    <row r="16228" spans="1:9" x14ac:dyDescent="0.25">
      <c r="A16228" t="s">
        <v>107</v>
      </c>
      <c r="B16228">
        <v>2002</v>
      </c>
      <c r="C16228">
        <v>2</v>
      </c>
      <c r="D16228">
        <v>189.65809618036599</v>
      </c>
      <c r="E16228">
        <v>884.37730442581199</v>
      </c>
      <c r="F16228">
        <v>24.229220588473101</v>
      </c>
      <c r="G16228">
        <v>15.1672686730846</v>
      </c>
      <c r="H16228">
        <v>28.122210551667202</v>
      </c>
      <c r="I16228">
        <v>140.81128073748101</v>
      </c>
    </row>
    <row r="16229" spans="1:9" x14ac:dyDescent="0.25">
      <c r="A16229" t="s">
        <v>107</v>
      </c>
      <c r="B16229">
        <v>2002</v>
      </c>
      <c r="C16229">
        <v>3</v>
      </c>
      <c r="D16229">
        <v>214.92946108518001</v>
      </c>
      <c r="E16229">
        <v>868.661147003937</v>
      </c>
      <c r="F16229">
        <v>35.075569013621802</v>
      </c>
      <c r="G16229">
        <v>21.983370305568201</v>
      </c>
      <c r="H16229">
        <v>134.02208556782</v>
      </c>
      <c r="I16229">
        <v>146.95075908383399</v>
      </c>
    </row>
    <row r="16230" spans="1:9" x14ac:dyDescent="0.25">
      <c r="A16230" t="s">
        <v>107</v>
      </c>
      <c r="B16230">
        <v>2002</v>
      </c>
      <c r="C16230">
        <v>4</v>
      </c>
      <c r="D16230">
        <v>217.64619420288801</v>
      </c>
      <c r="E16230">
        <v>907.41700453460703</v>
      </c>
      <c r="F16230">
        <v>40.768719620233199</v>
      </c>
      <c r="G16230">
        <v>26.034547277740501</v>
      </c>
      <c r="H16230">
        <v>106.52990566819</v>
      </c>
      <c r="I16230">
        <v>150.81211415644199</v>
      </c>
    </row>
    <row r="16231" spans="1:9" x14ac:dyDescent="0.25">
      <c r="A16231" t="s">
        <v>107</v>
      </c>
      <c r="B16231">
        <v>2002</v>
      </c>
      <c r="C16231">
        <v>5</v>
      </c>
      <c r="D16231">
        <v>286.30931373815002</v>
      </c>
      <c r="E16231">
        <v>850.98787138397199</v>
      </c>
      <c r="F16231">
        <v>23.2231097956812</v>
      </c>
      <c r="G16231">
        <v>14.468918462535701</v>
      </c>
      <c r="H16231">
        <v>7.3638752369099798</v>
      </c>
      <c r="I16231">
        <v>167.90072842911201</v>
      </c>
    </row>
    <row r="16232" spans="1:9" x14ac:dyDescent="0.25">
      <c r="A16232" t="s">
        <v>107</v>
      </c>
      <c r="B16232">
        <v>2002</v>
      </c>
      <c r="C16232">
        <v>6</v>
      </c>
      <c r="D16232">
        <v>276.08322241580402</v>
      </c>
      <c r="E16232">
        <v>780.18215358306895</v>
      </c>
      <c r="F16232">
        <v>21.473286403079001</v>
      </c>
      <c r="G16232">
        <v>13.308147580500799</v>
      </c>
      <c r="H16232">
        <v>1.6421668518674399</v>
      </c>
      <c r="I16232">
        <v>131.52889305906299</v>
      </c>
    </row>
    <row r="16233" spans="1:9" x14ac:dyDescent="0.25">
      <c r="A16233" t="s">
        <v>107</v>
      </c>
      <c r="B16233">
        <v>2002</v>
      </c>
      <c r="C16233">
        <v>7</v>
      </c>
      <c r="D16233">
        <v>263.393894900703</v>
      </c>
      <c r="E16233">
        <v>791.19818369583095</v>
      </c>
      <c r="F16233">
        <v>34.763575604962099</v>
      </c>
      <c r="G16233">
        <v>21.8177341878013</v>
      </c>
      <c r="H16233">
        <v>144.21244185692299</v>
      </c>
      <c r="I16233">
        <v>128.21259551276199</v>
      </c>
    </row>
    <row r="16234" spans="1:9" x14ac:dyDescent="0.25">
      <c r="A16234" t="s">
        <v>107</v>
      </c>
      <c r="B16234">
        <v>2002</v>
      </c>
      <c r="C16234">
        <v>8</v>
      </c>
      <c r="D16234">
        <v>195.228221601244</v>
      </c>
      <c r="E16234">
        <v>824.95202127258301</v>
      </c>
      <c r="F16234">
        <v>31.688408292862199</v>
      </c>
      <c r="G16234">
        <v>19.965716987540901</v>
      </c>
      <c r="H16234">
        <v>80.2561613733792</v>
      </c>
      <c r="I16234">
        <v>108.711964972224</v>
      </c>
    </row>
    <row r="16235" spans="1:9" x14ac:dyDescent="0.25">
      <c r="A16235" t="s">
        <v>107</v>
      </c>
      <c r="B16235">
        <v>2002</v>
      </c>
      <c r="C16235">
        <v>9</v>
      </c>
      <c r="D16235">
        <v>129.340874160694</v>
      </c>
      <c r="E16235">
        <v>933.91982878540102</v>
      </c>
      <c r="F16235">
        <v>147.95846691148799</v>
      </c>
      <c r="G16235">
        <v>99.164566570147798</v>
      </c>
      <c r="H16235">
        <v>331.548530901437</v>
      </c>
      <c r="I16235">
        <v>97.632913816475806</v>
      </c>
    </row>
    <row r="16236" spans="1:9" x14ac:dyDescent="0.25">
      <c r="A16236" t="s">
        <v>107</v>
      </c>
      <c r="B16236">
        <v>2002</v>
      </c>
      <c r="C16236">
        <v>10</v>
      </c>
      <c r="D16236">
        <v>122.337915256705</v>
      </c>
      <c r="E16236">
        <v>937.45999381011904</v>
      </c>
      <c r="F16236">
        <v>68.503014729604701</v>
      </c>
      <c r="G16236">
        <v>45.667400889388801</v>
      </c>
      <c r="H16236">
        <v>124.274889789011</v>
      </c>
      <c r="I16236">
        <v>100.20085385084199</v>
      </c>
    </row>
    <row r="16237" spans="1:9" x14ac:dyDescent="0.25">
      <c r="A16237" t="s">
        <v>107</v>
      </c>
      <c r="B16237">
        <v>2002</v>
      </c>
      <c r="C16237">
        <v>11</v>
      </c>
      <c r="D16237">
        <v>113.292981275134</v>
      </c>
      <c r="E16237">
        <v>932.81726305786196</v>
      </c>
      <c r="F16237">
        <v>185.20482049114199</v>
      </c>
      <c r="G16237">
        <v>125.890733946102</v>
      </c>
      <c r="H16237">
        <v>337.96132645124402</v>
      </c>
      <c r="I16237">
        <v>97.977670176615703</v>
      </c>
    </row>
    <row r="16238" spans="1:9" x14ac:dyDescent="0.25">
      <c r="A16238" t="s">
        <v>107</v>
      </c>
      <c r="B16238">
        <v>2002</v>
      </c>
      <c r="C16238">
        <v>12</v>
      </c>
      <c r="D16238">
        <v>103.967967361256</v>
      </c>
      <c r="E16238">
        <v>923.91445909393303</v>
      </c>
      <c r="F16238">
        <v>288.441352503433</v>
      </c>
      <c r="G16238">
        <v>196.71231804553901</v>
      </c>
      <c r="H16238">
        <v>497.64929075046098</v>
      </c>
      <c r="I16238">
        <v>94.836727017412201</v>
      </c>
    </row>
    <row r="16239" spans="1:9" x14ac:dyDescent="0.25">
      <c r="A16239" t="s">
        <v>107</v>
      </c>
      <c r="B16239">
        <v>2003</v>
      </c>
      <c r="C16239">
        <v>1</v>
      </c>
      <c r="D16239">
        <v>143.563360749678</v>
      </c>
      <c r="E16239">
        <v>903.640432498932</v>
      </c>
      <c r="F16239">
        <v>64.727064477543806</v>
      </c>
      <c r="G16239">
        <v>42.591405437661997</v>
      </c>
      <c r="H16239">
        <v>178.30140136631999</v>
      </c>
      <c r="I16239">
        <v>119.350730556541</v>
      </c>
    </row>
    <row r="16240" spans="1:9" x14ac:dyDescent="0.25">
      <c r="A16240" t="s">
        <v>107</v>
      </c>
      <c r="B16240">
        <v>2003</v>
      </c>
      <c r="C16240">
        <v>2</v>
      </c>
      <c r="D16240">
        <v>107.08516402066201</v>
      </c>
      <c r="E16240">
        <v>947.40303735687303</v>
      </c>
      <c r="F16240">
        <v>114.672292423325</v>
      </c>
      <c r="G16240">
        <v>77.489489702791104</v>
      </c>
      <c r="H16240">
        <v>195.351568751662</v>
      </c>
      <c r="I16240">
        <v>95.172666334071195</v>
      </c>
    </row>
    <row r="16241" spans="1:9" x14ac:dyDescent="0.25">
      <c r="A16241" t="s">
        <v>107</v>
      </c>
      <c r="B16241">
        <v>2003</v>
      </c>
      <c r="C16241">
        <v>3</v>
      </c>
      <c r="D16241">
        <v>193.957521440286</v>
      </c>
      <c r="E16241">
        <v>934.030793716125</v>
      </c>
      <c r="F16241">
        <v>48.978702050738299</v>
      </c>
      <c r="G16241">
        <v>31.883358429237401</v>
      </c>
      <c r="H16241">
        <v>88.765124245114293</v>
      </c>
      <c r="I16241">
        <v>150.22212582600599</v>
      </c>
    </row>
    <row r="16242" spans="1:9" x14ac:dyDescent="0.25">
      <c r="A16242" t="s">
        <v>107</v>
      </c>
      <c r="B16242">
        <v>2003</v>
      </c>
      <c r="C16242">
        <v>4</v>
      </c>
      <c r="D16242">
        <v>205.94281561972599</v>
      </c>
      <c r="E16242">
        <v>921.67788570556604</v>
      </c>
      <c r="F16242">
        <v>36.171410920072802</v>
      </c>
      <c r="G16242">
        <v>22.963240198584501</v>
      </c>
      <c r="H16242">
        <v>100.992317918742</v>
      </c>
      <c r="I16242">
        <v>147.02664481885901</v>
      </c>
    </row>
    <row r="16243" spans="1:9" x14ac:dyDescent="0.25">
      <c r="A16243" t="s">
        <v>107</v>
      </c>
      <c r="B16243">
        <v>2003</v>
      </c>
      <c r="C16243">
        <v>5</v>
      </c>
      <c r="D16243">
        <v>309.55407003543002</v>
      </c>
      <c r="E16243">
        <v>851.54245884689396</v>
      </c>
      <c r="F16243">
        <v>27.481462507958401</v>
      </c>
      <c r="G16243">
        <v>17.1331639825952</v>
      </c>
      <c r="H16243">
        <v>46.114046964355701</v>
      </c>
      <c r="I16243">
        <v>178.676758289313</v>
      </c>
    </row>
    <row r="16244" spans="1:9" x14ac:dyDescent="0.25">
      <c r="A16244" t="s">
        <v>107</v>
      </c>
      <c r="B16244">
        <v>2003</v>
      </c>
      <c r="C16244">
        <v>6</v>
      </c>
      <c r="D16244">
        <v>293.35538910266098</v>
      </c>
      <c r="E16244">
        <v>803.88949863403298</v>
      </c>
      <c r="F16244">
        <v>24.5903883751702</v>
      </c>
      <c r="G16244">
        <v>15.265250029816</v>
      </c>
      <c r="H16244">
        <v>2.4209949690833699</v>
      </c>
      <c r="I16244">
        <v>140.665101924531</v>
      </c>
    </row>
    <row r="16245" spans="1:9" x14ac:dyDescent="0.25">
      <c r="A16245" t="s">
        <v>107</v>
      </c>
      <c r="B16245">
        <v>2003</v>
      </c>
      <c r="C16245">
        <v>7</v>
      </c>
      <c r="D16245">
        <v>258.05626106650197</v>
      </c>
      <c r="E16245">
        <v>750.58601039581299</v>
      </c>
      <c r="F16245">
        <v>26.560314004984502</v>
      </c>
      <c r="G16245">
        <v>16.525630539142298</v>
      </c>
      <c r="H16245">
        <v>1.5277206767267</v>
      </c>
      <c r="I16245">
        <v>104.681900009656</v>
      </c>
    </row>
    <row r="16246" spans="1:9" x14ac:dyDescent="0.25">
      <c r="A16246" t="s">
        <v>107</v>
      </c>
      <c r="B16246">
        <v>2003</v>
      </c>
      <c r="C16246">
        <v>8</v>
      </c>
      <c r="D16246">
        <v>209.90456108666501</v>
      </c>
      <c r="E16246">
        <v>734.339914695282</v>
      </c>
      <c r="F16246">
        <v>28.524464629432</v>
      </c>
      <c r="G16246">
        <v>17.827074343695099</v>
      </c>
      <c r="H16246">
        <v>2.58717072445691</v>
      </c>
      <c r="I16246">
        <v>81.187205868589899</v>
      </c>
    </row>
    <row r="16247" spans="1:9" x14ac:dyDescent="0.25">
      <c r="A16247" t="s">
        <v>107</v>
      </c>
      <c r="B16247">
        <v>2003</v>
      </c>
      <c r="C16247">
        <v>9</v>
      </c>
      <c r="D16247">
        <v>137.76302982270801</v>
      </c>
      <c r="E16247">
        <v>736.30736896133396</v>
      </c>
      <c r="F16247">
        <v>29.7727584501481</v>
      </c>
      <c r="G16247">
        <v>18.684583417715899</v>
      </c>
      <c r="H16247">
        <v>7.88508496745348</v>
      </c>
      <c r="I16247">
        <v>58.766804304473403</v>
      </c>
    </row>
    <row r="16248" spans="1:9" x14ac:dyDescent="0.25">
      <c r="A16248" t="s">
        <v>107</v>
      </c>
      <c r="B16248">
        <v>2003</v>
      </c>
      <c r="C16248">
        <v>10</v>
      </c>
      <c r="D16248">
        <v>126.63745162766099</v>
      </c>
      <c r="E16248">
        <v>759.77534488311801</v>
      </c>
      <c r="F16248">
        <v>42.622088703674102</v>
      </c>
      <c r="G16248">
        <v>26.848442852256799</v>
      </c>
      <c r="H16248">
        <v>78.614760428945999</v>
      </c>
      <c r="I16248">
        <v>62.943195307333497</v>
      </c>
    </row>
    <row r="16249" spans="1:9" x14ac:dyDescent="0.25">
      <c r="A16249" t="s">
        <v>107</v>
      </c>
      <c r="B16249">
        <v>2003</v>
      </c>
      <c r="C16249">
        <v>11</v>
      </c>
      <c r="D16249">
        <v>102.822708894538</v>
      </c>
      <c r="E16249">
        <v>851.87514458114595</v>
      </c>
      <c r="F16249">
        <v>36.653585940234699</v>
      </c>
      <c r="G16249">
        <v>23.2682691971028</v>
      </c>
      <c r="H16249">
        <v>85.186638264968295</v>
      </c>
      <c r="I16249">
        <v>70.998455799312595</v>
      </c>
    </row>
    <row r="16250" spans="1:9" x14ac:dyDescent="0.25">
      <c r="A16250" t="s">
        <v>107</v>
      </c>
      <c r="B16250">
        <v>2003</v>
      </c>
      <c r="C16250">
        <v>12</v>
      </c>
      <c r="D16250">
        <v>103.92431211103801</v>
      </c>
      <c r="E16250">
        <v>894.25242648651101</v>
      </c>
      <c r="F16250">
        <v>81.036584539455106</v>
      </c>
      <c r="G16250">
        <v>52.747548356988403</v>
      </c>
      <c r="H16250">
        <v>179.190033915143</v>
      </c>
      <c r="I16250">
        <v>81.586566578679097</v>
      </c>
    </row>
    <row r="16251" spans="1:9" x14ac:dyDescent="0.25">
      <c r="A16251" t="s">
        <v>107</v>
      </c>
      <c r="B16251">
        <v>2004</v>
      </c>
      <c r="C16251">
        <v>1</v>
      </c>
      <c r="D16251">
        <v>137.74673102557901</v>
      </c>
      <c r="E16251">
        <v>923.87080084320098</v>
      </c>
      <c r="F16251">
        <v>133.62403742904701</v>
      </c>
      <c r="G16251">
        <v>89.647822838483606</v>
      </c>
      <c r="H16251">
        <v>257.36315893927099</v>
      </c>
      <c r="I16251">
        <v>109.818349310207</v>
      </c>
    </row>
    <row r="16252" spans="1:9" x14ac:dyDescent="0.25">
      <c r="A16252" t="s">
        <v>107</v>
      </c>
      <c r="B16252">
        <v>2004</v>
      </c>
      <c r="C16252">
        <v>2</v>
      </c>
      <c r="D16252">
        <v>174.49134533561801</v>
      </c>
      <c r="E16252">
        <v>936.28320916717598</v>
      </c>
      <c r="F16252">
        <v>35.185805388780501</v>
      </c>
      <c r="G16252">
        <v>22.318721814798401</v>
      </c>
      <c r="H16252">
        <v>61.839269856173999</v>
      </c>
      <c r="I16252">
        <v>135.24755685680401</v>
      </c>
    </row>
    <row r="16253" spans="1:9" x14ac:dyDescent="0.25">
      <c r="A16253" t="s">
        <v>107</v>
      </c>
      <c r="B16253">
        <v>2004</v>
      </c>
      <c r="C16253">
        <v>3</v>
      </c>
      <c r="D16253">
        <v>202.680457539061</v>
      </c>
      <c r="E16253">
        <v>909.06966994033803</v>
      </c>
      <c r="F16253">
        <v>31.992121834717999</v>
      </c>
      <c r="G16253">
        <v>20.036896018499601</v>
      </c>
      <c r="H16253">
        <v>30.639226691607298</v>
      </c>
      <c r="I16253">
        <v>141.163383821785</v>
      </c>
    </row>
    <row r="16254" spans="1:9" x14ac:dyDescent="0.25">
      <c r="A16254" t="s">
        <v>107</v>
      </c>
      <c r="B16254">
        <v>2004</v>
      </c>
      <c r="C16254">
        <v>4</v>
      </c>
      <c r="D16254">
        <v>227.171961491377</v>
      </c>
      <c r="E16254">
        <v>862.84116278961199</v>
      </c>
      <c r="F16254">
        <v>30.3103701666403</v>
      </c>
      <c r="G16254">
        <v>18.9698443112751</v>
      </c>
      <c r="H16254">
        <v>51.874720416512503</v>
      </c>
      <c r="I16254">
        <v>137.16752367852899</v>
      </c>
    </row>
    <row r="16255" spans="1:9" x14ac:dyDescent="0.25">
      <c r="A16255" t="s">
        <v>107</v>
      </c>
      <c r="B16255">
        <v>2004</v>
      </c>
      <c r="C16255">
        <v>5</v>
      </c>
      <c r="D16255">
        <v>264.61233877718098</v>
      </c>
      <c r="E16255">
        <v>831.19508180999696</v>
      </c>
      <c r="F16255">
        <v>28.2695990038353</v>
      </c>
      <c r="G16255">
        <v>17.6213723029155</v>
      </c>
      <c r="H16255">
        <v>27.325362577461</v>
      </c>
      <c r="I16255">
        <v>140.59832071739399</v>
      </c>
    </row>
    <row r="16256" spans="1:9" x14ac:dyDescent="0.25">
      <c r="A16256" t="s">
        <v>107</v>
      </c>
      <c r="B16256">
        <v>2004</v>
      </c>
      <c r="C16256">
        <v>6</v>
      </c>
      <c r="D16256">
        <v>276.55178947090701</v>
      </c>
      <c r="E16256">
        <v>786.31178059127797</v>
      </c>
      <c r="F16256">
        <v>25.999343864281801</v>
      </c>
      <c r="G16256">
        <v>16.187858804123</v>
      </c>
      <c r="H16256">
        <v>15.1925058612168</v>
      </c>
      <c r="I16256">
        <v>125.90898631659999</v>
      </c>
    </row>
    <row r="16257" spans="1:9" x14ac:dyDescent="0.25">
      <c r="A16257" t="s">
        <v>107</v>
      </c>
      <c r="B16257">
        <v>2004</v>
      </c>
      <c r="C16257">
        <v>7</v>
      </c>
      <c r="D16257">
        <v>242.08278113299599</v>
      </c>
      <c r="E16257">
        <v>753.53899850112896</v>
      </c>
      <c r="F16257">
        <v>27.7388002128667</v>
      </c>
      <c r="G16257">
        <v>17.311020420130301</v>
      </c>
      <c r="H16257">
        <v>20.413420015332701</v>
      </c>
      <c r="I16257">
        <v>98.919748680825293</v>
      </c>
    </row>
    <row r="16258" spans="1:9" x14ac:dyDescent="0.25">
      <c r="A16258" t="s">
        <v>107</v>
      </c>
      <c r="B16258">
        <v>2004</v>
      </c>
      <c r="C16258">
        <v>8</v>
      </c>
      <c r="D16258">
        <v>201.254743365915</v>
      </c>
      <c r="E16258">
        <v>745.13538481765795</v>
      </c>
      <c r="F16258">
        <v>28.0008543694365</v>
      </c>
      <c r="G16258">
        <v>17.464390420686499</v>
      </c>
      <c r="H16258">
        <v>1.93151339146554</v>
      </c>
      <c r="I16258">
        <v>81.793405207831796</v>
      </c>
    </row>
    <row r="16259" spans="1:9" x14ac:dyDescent="0.25">
      <c r="A16259" t="s">
        <v>107</v>
      </c>
      <c r="B16259">
        <v>2004</v>
      </c>
      <c r="C16259">
        <v>9</v>
      </c>
      <c r="D16259">
        <v>137.531121351314</v>
      </c>
      <c r="E16259">
        <v>743.82879536270195</v>
      </c>
      <c r="F16259">
        <v>29.7776546229994</v>
      </c>
      <c r="G16259">
        <v>18.6854051081901</v>
      </c>
      <c r="H16259">
        <v>3.9215567369222701</v>
      </c>
      <c r="I16259">
        <v>60.356818177199401</v>
      </c>
    </row>
    <row r="16260" spans="1:9" x14ac:dyDescent="0.25">
      <c r="A16260" t="s">
        <v>107</v>
      </c>
      <c r="B16260">
        <v>2004</v>
      </c>
      <c r="C16260">
        <v>10</v>
      </c>
      <c r="D16260">
        <v>125.886401224552</v>
      </c>
      <c r="E16260">
        <v>771.29673973877004</v>
      </c>
      <c r="F16260">
        <v>36.911454620186099</v>
      </c>
      <c r="G16260">
        <v>23.2863032640924</v>
      </c>
      <c r="H16260">
        <v>69.761619928903599</v>
      </c>
      <c r="I16260">
        <v>66.268366108834798</v>
      </c>
    </row>
    <row r="16261" spans="1:9" x14ac:dyDescent="0.25">
      <c r="A16261" t="s">
        <v>107</v>
      </c>
      <c r="B16261">
        <v>2004</v>
      </c>
      <c r="C16261">
        <v>11</v>
      </c>
      <c r="D16261">
        <v>105.57790025187001</v>
      </c>
      <c r="E16261">
        <v>841.08661166122499</v>
      </c>
      <c r="F16261">
        <v>35.1825027281714</v>
      </c>
      <c r="G16261">
        <v>22.1341219388169</v>
      </c>
      <c r="H16261">
        <v>78.463275088286395</v>
      </c>
      <c r="I16261">
        <v>71.847975306098405</v>
      </c>
    </row>
    <row r="16262" spans="1:9" x14ac:dyDescent="0.25">
      <c r="A16262" t="s">
        <v>107</v>
      </c>
      <c r="B16262">
        <v>2004</v>
      </c>
      <c r="C16262">
        <v>12</v>
      </c>
      <c r="D16262">
        <v>113.978517541325</v>
      </c>
      <c r="E16262">
        <v>877.44758888382</v>
      </c>
      <c r="F16262">
        <v>76.624647421757601</v>
      </c>
      <c r="G16262">
        <v>49.700010860887303</v>
      </c>
      <c r="H16262">
        <v>171.02090563308701</v>
      </c>
      <c r="I16262">
        <v>85.464823145823502</v>
      </c>
    </row>
    <row r="16263" spans="1:9" x14ac:dyDescent="0.25">
      <c r="A16263" t="s">
        <v>107</v>
      </c>
      <c r="B16263">
        <v>2005</v>
      </c>
      <c r="C16263">
        <v>1</v>
      </c>
      <c r="D16263">
        <v>138.159573819418</v>
      </c>
      <c r="E16263">
        <v>938.15175254821804</v>
      </c>
      <c r="F16263">
        <v>103.48382640441901</v>
      </c>
      <c r="G16263">
        <v>69.195555983406706</v>
      </c>
      <c r="H16263">
        <v>194.82437503848601</v>
      </c>
      <c r="I16263">
        <v>112.75584495122899</v>
      </c>
    </row>
    <row r="16264" spans="1:9" x14ac:dyDescent="0.25">
      <c r="A16264" t="s">
        <v>107</v>
      </c>
      <c r="B16264">
        <v>2005</v>
      </c>
      <c r="C16264">
        <v>2</v>
      </c>
      <c r="D16264">
        <v>135.95203166587299</v>
      </c>
      <c r="E16264">
        <v>945.82862271392798</v>
      </c>
      <c r="F16264">
        <v>117.53231291009899</v>
      </c>
      <c r="G16264">
        <v>79.542162712565499</v>
      </c>
      <c r="H16264">
        <v>220.066371694694</v>
      </c>
      <c r="I16264">
        <v>108.504693998132</v>
      </c>
    </row>
    <row r="16265" spans="1:9" x14ac:dyDescent="0.25">
      <c r="A16265" t="s">
        <v>107</v>
      </c>
      <c r="B16265">
        <v>2005</v>
      </c>
      <c r="C16265">
        <v>3</v>
      </c>
      <c r="D16265">
        <v>204.580355822272</v>
      </c>
      <c r="E16265">
        <v>925.96651687835697</v>
      </c>
      <c r="F16265">
        <v>49.217215709161799</v>
      </c>
      <c r="G16265">
        <v>32.165500252529903</v>
      </c>
      <c r="H16265">
        <v>51.890173626737599</v>
      </c>
      <c r="I16265">
        <v>146.909112532232</v>
      </c>
    </row>
    <row r="16266" spans="1:9" x14ac:dyDescent="0.25">
      <c r="A16266" t="s">
        <v>107</v>
      </c>
      <c r="B16266">
        <v>2005</v>
      </c>
      <c r="C16266">
        <v>4</v>
      </c>
      <c r="D16266">
        <v>223.214742910594</v>
      </c>
      <c r="E16266">
        <v>855.58618998565703</v>
      </c>
      <c r="F16266">
        <v>27.064516421231598</v>
      </c>
      <c r="G16266">
        <v>16.9156233380867</v>
      </c>
      <c r="H16266">
        <v>1.82235030541182</v>
      </c>
      <c r="I16266">
        <v>132.756312736106</v>
      </c>
    </row>
    <row r="16267" spans="1:9" x14ac:dyDescent="0.25">
      <c r="A16267" t="s">
        <v>107</v>
      </c>
      <c r="B16267">
        <v>2005</v>
      </c>
      <c r="C16267">
        <v>5</v>
      </c>
      <c r="D16267">
        <v>252.373240887002</v>
      </c>
      <c r="E16267">
        <v>802.14390492309599</v>
      </c>
      <c r="F16267">
        <v>31.4348330717552</v>
      </c>
      <c r="G16267">
        <v>19.726961634579599</v>
      </c>
      <c r="H16267">
        <v>60.311821494910703</v>
      </c>
      <c r="I16267">
        <v>125.51069638117799</v>
      </c>
    </row>
    <row r="16268" spans="1:9" x14ac:dyDescent="0.25">
      <c r="A16268" t="s">
        <v>107</v>
      </c>
      <c r="B16268">
        <v>2005</v>
      </c>
      <c r="C16268">
        <v>6</v>
      </c>
      <c r="D16268">
        <v>254.98509971778799</v>
      </c>
      <c r="E16268">
        <v>797.24552012237496</v>
      </c>
      <c r="F16268">
        <v>26.030343262517501</v>
      </c>
      <c r="G16268">
        <v>16.240183563737101</v>
      </c>
      <c r="H16268">
        <v>5.9436274408745797</v>
      </c>
      <c r="I16268">
        <v>120.765093240166</v>
      </c>
    </row>
    <row r="16269" spans="1:9" x14ac:dyDescent="0.25">
      <c r="A16269" t="s">
        <v>107</v>
      </c>
      <c r="B16269">
        <v>2005</v>
      </c>
      <c r="C16269">
        <v>7</v>
      </c>
      <c r="D16269">
        <v>230.32549840705599</v>
      </c>
      <c r="E16269">
        <v>758.00111075927703</v>
      </c>
      <c r="F16269">
        <v>28.041250868010501</v>
      </c>
      <c r="G16269">
        <v>17.505288147503499</v>
      </c>
      <c r="H16269">
        <v>1.5916949034500101</v>
      </c>
      <c r="I16269">
        <v>96.753840599546393</v>
      </c>
    </row>
    <row r="16270" spans="1:9" x14ac:dyDescent="0.25">
      <c r="A16270" t="s">
        <v>107</v>
      </c>
      <c r="B16270">
        <v>2005</v>
      </c>
      <c r="C16270">
        <v>8</v>
      </c>
      <c r="D16270">
        <v>184.79636784932001</v>
      </c>
      <c r="E16270">
        <v>741.40734946914699</v>
      </c>
      <c r="F16270">
        <v>29.4888110703683</v>
      </c>
      <c r="G16270">
        <v>18.4650730845932</v>
      </c>
      <c r="H16270">
        <v>1.9790519159072599</v>
      </c>
      <c r="I16270">
        <v>75.460334642488903</v>
      </c>
    </row>
    <row r="16271" spans="1:9" x14ac:dyDescent="0.25">
      <c r="A16271" t="s">
        <v>107</v>
      </c>
      <c r="B16271">
        <v>2005</v>
      </c>
      <c r="C16271">
        <v>9</v>
      </c>
      <c r="D16271">
        <v>128.20691995450699</v>
      </c>
      <c r="E16271">
        <v>744.49465873825102</v>
      </c>
      <c r="F16271">
        <v>32.033808444174497</v>
      </c>
      <c r="G16271">
        <v>20.173459424190298</v>
      </c>
      <c r="H16271">
        <v>9.2777298161220507</v>
      </c>
      <c r="I16271">
        <v>57.623500441925501</v>
      </c>
    </row>
    <row r="16272" spans="1:9" x14ac:dyDescent="0.25">
      <c r="A16272" t="s">
        <v>107</v>
      </c>
      <c r="B16272">
        <v>2005</v>
      </c>
      <c r="C16272">
        <v>10</v>
      </c>
      <c r="D16272">
        <v>103.076821687614</v>
      </c>
      <c r="E16272">
        <v>780.04914415313704</v>
      </c>
      <c r="F16272">
        <v>34.167219635375702</v>
      </c>
      <c r="G16272">
        <v>21.5290193336557</v>
      </c>
      <c r="H16272">
        <v>37.911659626193099</v>
      </c>
      <c r="I16272">
        <v>57.584581804354201</v>
      </c>
    </row>
    <row r="16273" spans="1:9" x14ac:dyDescent="0.25">
      <c r="A16273" t="s">
        <v>107</v>
      </c>
      <c r="B16273">
        <v>2005</v>
      </c>
      <c r="C16273">
        <v>11</v>
      </c>
      <c r="D16273">
        <v>95.219029358862102</v>
      </c>
      <c r="E16273">
        <v>836.41920984420801</v>
      </c>
      <c r="F16273">
        <v>59.997721050272602</v>
      </c>
      <c r="G16273">
        <v>38.8724273109409</v>
      </c>
      <c r="H16273">
        <v>180.189844230137</v>
      </c>
      <c r="I16273">
        <v>64.533802575781294</v>
      </c>
    </row>
    <row r="16274" spans="1:9" x14ac:dyDescent="0.25">
      <c r="A16274" t="s">
        <v>107</v>
      </c>
      <c r="B16274">
        <v>2005</v>
      </c>
      <c r="C16274">
        <v>12</v>
      </c>
      <c r="D16274">
        <v>109.247949720674</v>
      </c>
      <c r="E16274">
        <v>932.84430057556199</v>
      </c>
      <c r="F16274">
        <v>89.915476352434197</v>
      </c>
      <c r="G16274">
        <v>59.825220768826</v>
      </c>
      <c r="H16274">
        <v>160.80067961825799</v>
      </c>
      <c r="I16274">
        <v>90.935188089208594</v>
      </c>
    </row>
    <row r="16275" spans="1:9" x14ac:dyDescent="0.25">
      <c r="A16275" t="s">
        <v>107</v>
      </c>
      <c r="B16275">
        <v>2006</v>
      </c>
      <c r="C16275">
        <v>1</v>
      </c>
      <c r="D16275">
        <v>131.63712477685701</v>
      </c>
      <c r="E16275">
        <v>942.240081154785</v>
      </c>
      <c r="F16275">
        <v>73.028332295055407</v>
      </c>
      <c r="G16275">
        <v>48.506884121107397</v>
      </c>
      <c r="H16275">
        <v>112.645714755502</v>
      </c>
      <c r="I16275">
        <v>108.94948717942</v>
      </c>
    </row>
    <row r="16276" spans="1:9" x14ac:dyDescent="0.25">
      <c r="A16276" t="s">
        <v>107</v>
      </c>
      <c r="B16276">
        <v>2006</v>
      </c>
      <c r="C16276">
        <v>2</v>
      </c>
      <c r="D16276">
        <v>148.22010189925899</v>
      </c>
      <c r="E16276">
        <v>928.78422661376999</v>
      </c>
      <c r="F16276">
        <v>82.661951915798198</v>
      </c>
      <c r="G16276">
        <v>55.1206755435677</v>
      </c>
      <c r="H16276">
        <v>169.97598774663399</v>
      </c>
      <c r="I16276">
        <v>115.06611257440601</v>
      </c>
    </row>
    <row r="16277" spans="1:9" x14ac:dyDescent="0.25">
      <c r="A16277" t="s">
        <v>107</v>
      </c>
      <c r="B16277">
        <v>2006</v>
      </c>
      <c r="C16277">
        <v>3</v>
      </c>
      <c r="D16277">
        <v>200.003453101964</v>
      </c>
      <c r="E16277">
        <v>940.65062032562298</v>
      </c>
      <c r="F16277">
        <v>67.450547136516604</v>
      </c>
      <c r="G16277">
        <v>44.678112509861798</v>
      </c>
      <c r="H16277">
        <v>118.879011379123</v>
      </c>
      <c r="I16277">
        <v>147.54452446418799</v>
      </c>
    </row>
    <row r="16278" spans="1:9" x14ac:dyDescent="0.25">
      <c r="A16278" t="s">
        <v>107</v>
      </c>
      <c r="B16278">
        <v>2006</v>
      </c>
      <c r="C16278">
        <v>4</v>
      </c>
      <c r="D16278">
        <v>228.20473514084</v>
      </c>
      <c r="E16278">
        <v>895.30040548187299</v>
      </c>
      <c r="F16278">
        <v>32.414677897024198</v>
      </c>
      <c r="G16278">
        <v>20.333334184281298</v>
      </c>
      <c r="H16278">
        <v>68.149555791146796</v>
      </c>
      <c r="I16278">
        <v>146.71727931676901</v>
      </c>
    </row>
    <row r="16279" spans="1:9" x14ac:dyDescent="0.25">
      <c r="A16279" t="s">
        <v>107</v>
      </c>
      <c r="B16279">
        <v>2006</v>
      </c>
      <c r="C16279">
        <v>5</v>
      </c>
      <c r="D16279">
        <v>277.13126118446701</v>
      </c>
      <c r="E16279">
        <v>857.99707793395999</v>
      </c>
      <c r="F16279">
        <v>25.356688957893301</v>
      </c>
      <c r="G16279">
        <v>15.785878334359399</v>
      </c>
      <c r="H16279">
        <v>2.0119204659038799</v>
      </c>
      <c r="I16279">
        <v>154.404408983357</v>
      </c>
    </row>
    <row r="16280" spans="1:9" x14ac:dyDescent="0.25">
      <c r="A16280" t="s">
        <v>107</v>
      </c>
      <c r="B16280">
        <v>2006</v>
      </c>
      <c r="C16280">
        <v>6</v>
      </c>
      <c r="D16280">
        <v>257.13895769903797</v>
      </c>
      <c r="E16280">
        <v>809.41529486175602</v>
      </c>
      <c r="F16280">
        <v>29.115967272367499</v>
      </c>
      <c r="G16280">
        <v>18.197887173350999</v>
      </c>
      <c r="H16280">
        <v>45.157411829979402</v>
      </c>
      <c r="I16280">
        <v>125.454873282986</v>
      </c>
    </row>
    <row r="16281" spans="1:9" x14ac:dyDescent="0.25">
      <c r="A16281" t="s">
        <v>107</v>
      </c>
      <c r="B16281">
        <v>2006</v>
      </c>
      <c r="C16281">
        <v>7</v>
      </c>
      <c r="D16281">
        <v>227.534982029459</v>
      </c>
      <c r="E16281">
        <v>791.46165053451602</v>
      </c>
      <c r="F16281">
        <v>27.7530820744282</v>
      </c>
      <c r="G16281">
        <v>17.326833186046802</v>
      </c>
      <c r="H16281">
        <v>18.0535612343389</v>
      </c>
      <c r="I16281">
        <v>105.43730436560401</v>
      </c>
    </row>
    <row r="16282" spans="1:9" x14ac:dyDescent="0.25">
      <c r="A16282" t="s">
        <v>107</v>
      </c>
      <c r="B16282">
        <v>2006</v>
      </c>
      <c r="C16282">
        <v>8</v>
      </c>
      <c r="D16282">
        <v>193.80298425057501</v>
      </c>
      <c r="E16282">
        <v>766.11599211791997</v>
      </c>
      <c r="F16282">
        <v>28.971432160769101</v>
      </c>
      <c r="G16282">
        <v>18.1236971561442</v>
      </c>
      <c r="H16282">
        <v>1.80532781128883</v>
      </c>
      <c r="I16282">
        <v>85.666886485385902</v>
      </c>
    </row>
    <row r="16283" spans="1:9" x14ac:dyDescent="0.25">
      <c r="A16283" t="s">
        <v>107</v>
      </c>
      <c r="B16283">
        <v>2006</v>
      </c>
      <c r="C16283">
        <v>9</v>
      </c>
      <c r="D16283">
        <v>128.192051043259</v>
      </c>
      <c r="E16283">
        <v>768.60239830749504</v>
      </c>
      <c r="F16283">
        <v>33.773907883276898</v>
      </c>
      <c r="G16283">
        <v>21.2574744782392</v>
      </c>
      <c r="H16283">
        <v>42.258194821165198</v>
      </c>
      <c r="I16283">
        <v>61.704209697940399</v>
      </c>
    </row>
    <row r="16284" spans="1:9" x14ac:dyDescent="0.25">
      <c r="A16284" t="s">
        <v>107</v>
      </c>
      <c r="B16284">
        <v>2006</v>
      </c>
      <c r="C16284">
        <v>10</v>
      </c>
      <c r="D16284">
        <v>104.822818874793</v>
      </c>
      <c r="E16284">
        <v>866.69190498550404</v>
      </c>
      <c r="F16284">
        <v>79.049250751539802</v>
      </c>
      <c r="G16284">
        <v>51.358838887882797</v>
      </c>
      <c r="H16284">
        <v>203.31212838232801</v>
      </c>
      <c r="I16284">
        <v>70.186097098434004</v>
      </c>
    </row>
    <row r="16285" spans="1:9" x14ac:dyDescent="0.25">
      <c r="A16285" t="s">
        <v>107</v>
      </c>
      <c r="B16285">
        <v>2006</v>
      </c>
      <c r="C16285">
        <v>11</v>
      </c>
      <c r="D16285">
        <v>106.401360775321</v>
      </c>
      <c r="E16285">
        <v>927.94492373046899</v>
      </c>
      <c r="F16285">
        <v>45.298355998350999</v>
      </c>
      <c r="G16285">
        <v>29.1030241745311</v>
      </c>
      <c r="H16285">
        <v>68.987442124052095</v>
      </c>
      <c r="I16285">
        <v>84.767200727913405</v>
      </c>
    </row>
    <row r="16286" spans="1:9" x14ac:dyDescent="0.25">
      <c r="A16286" t="s">
        <v>107</v>
      </c>
      <c r="B16286">
        <v>2006</v>
      </c>
      <c r="C16286">
        <v>12</v>
      </c>
      <c r="D16286">
        <v>116.146209526436</v>
      </c>
      <c r="E16286">
        <v>931.81875035888697</v>
      </c>
      <c r="F16286">
        <v>31.512477111820001</v>
      </c>
      <c r="G16286">
        <v>19.848313289125901</v>
      </c>
      <c r="H16286">
        <v>36.049906917822398</v>
      </c>
      <c r="I16286">
        <v>95.478787231211697</v>
      </c>
    </row>
    <row r="16287" spans="1:9" x14ac:dyDescent="0.25">
      <c r="A16287" t="s">
        <v>107</v>
      </c>
      <c r="B16287">
        <v>2007</v>
      </c>
      <c r="C16287">
        <v>1</v>
      </c>
      <c r="D16287">
        <v>161.41348479085201</v>
      </c>
      <c r="E16287">
        <v>912.68485394332902</v>
      </c>
      <c r="F16287">
        <v>30.420339609714699</v>
      </c>
      <c r="G16287">
        <v>19.104359449010602</v>
      </c>
      <c r="H16287">
        <v>11.151101745941601</v>
      </c>
      <c r="I16287">
        <v>125.827303177967</v>
      </c>
    </row>
    <row r="16288" spans="1:9" x14ac:dyDescent="0.25">
      <c r="A16288" t="s">
        <v>107</v>
      </c>
      <c r="B16288">
        <v>2007</v>
      </c>
      <c r="C16288">
        <v>2</v>
      </c>
      <c r="D16288">
        <v>144.44720475900999</v>
      </c>
      <c r="E16288">
        <v>898.30977845855705</v>
      </c>
      <c r="F16288">
        <v>33.480606454426699</v>
      </c>
      <c r="G16288">
        <v>21.064738617021298</v>
      </c>
      <c r="H16288">
        <v>76.624785485029193</v>
      </c>
      <c r="I16288">
        <v>106.60777098179101</v>
      </c>
    </row>
    <row r="16289" spans="1:9" x14ac:dyDescent="0.25">
      <c r="A16289" t="s">
        <v>107</v>
      </c>
      <c r="B16289">
        <v>2007</v>
      </c>
      <c r="C16289">
        <v>3</v>
      </c>
      <c r="D16289">
        <v>205.78091202766799</v>
      </c>
      <c r="E16289">
        <v>884.54483143844595</v>
      </c>
      <c r="F16289">
        <v>31.2234988728774</v>
      </c>
      <c r="G16289">
        <v>19.638474496358398</v>
      </c>
      <c r="H16289">
        <v>69.819471929020906</v>
      </c>
      <c r="I16289">
        <v>138.21654948490601</v>
      </c>
    </row>
    <row r="16290" spans="1:9" x14ac:dyDescent="0.25">
      <c r="A16290" t="s">
        <v>107</v>
      </c>
      <c r="B16290">
        <v>2007</v>
      </c>
      <c r="C16290">
        <v>4</v>
      </c>
      <c r="D16290">
        <v>245.831022248718</v>
      </c>
      <c r="E16290">
        <v>873.42649775466896</v>
      </c>
      <c r="F16290">
        <v>30.690311872838699</v>
      </c>
      <c r="G16290">
        <v>19.2705172393634</v>
      </c>
      <c r="H16290">
        <v>44.317684792625897</v>
      </c>
      <c r="I16290">
        <v>152.300107433693</v>
      </c>
    </row>
    <row r="16291" spans="1:9" x14ac:dyDescent="0.25">
      <c r="A16291" t="s">
        <v>107</v>
      </c>
      <c r="B16291">
        <v>2007</v>
      </c>
      <c r="C16291">
        <v>5</v>
      </c>
      <c r="D16291">
        <v>266.64135247009102</v>
      </c>
      <c r="E16291">
        <v>838.01034805541997</v>
      </c>
      <c r="F16291">
        <v>45.401727869832499</v>
      </c>
      <c r="G16291">
        <v>28.613460871480299</v>
      </c>
      <c r="H16291">
        <v>168.97741080433099</v>
      </c>
      <c r="I16291">
        <v>143.03156661061001</v>
      </c>
    </row>
    <row r="16292" spans="1:9" x14ac:dyDescent="0.25">
      <c r="A16292" t="s">
        <v>107</v>
      </c>
      <c r="B16292">
        <v>2007</v>
      </c>
      <c r="C16292">
        <v>6</v>
      </c>
      <c r="D16292">
        <v>269.17901456374602</v>
      </c>
      <c r="E16292">
        <v>890.80148441497795</v>
      </c>
      <c r="F16292">
        <v>27.488943354461799</v>
      </c>
      <c r="G16292">
        <v>17.187933105689201</v>
      </c>
      <c r="H16292">
        <v>34.6544005141795</v>
      </c>
      <c r="I16292">
        <v>155.27996325111599</v>
      </c>
    </row>
    <row r="16293" spans="1:9" x14ac:dyDescent="0.25">
      <c r="A16293" t="s">
        <v>107</v>
      </c>
      <c r="B16293">
        <v>2007</v>
      </c>
      <c r="C16293">
        <v>7</v>
      </c>
      <c r="D16293">
        <v>261.55000593072998</v>
      </c>
      <c r="E16293">
        <v>819.429527951355</v>
      </c>
      <c r="F16293">
        <v>26.524812922529598</v>
      </c>
      <c r="G16293">
        <v>16.532734868532501</v>
      </c>
      <c r="H16293">
        <v>1.9549893469709201</v>
      </c>
      <c r="I16293">
        <v>130.08630340675799</v>
      </c>
    </row>
    <row r="16294" spans="1:9" x14ac:dyDescent="0.25">
      <c r="A16294" t="s">
        <v>107</v>
      </c>
      <c r="B16294">
        <v>2007</v>
      </c>
      <c r="C16294">
        <v>8</v>
      </c>
      <c r="D16294">
        <v>197.63219453722999</v>
      </c>
      <c r="E16294">
        <v>780.46720034942598</v>
      </c>
      <c r="F16294">
        <v>29.232186132862601</v>
      </c>
      <c r="G16294">
        <v>18.291380303768701</v>
      </c>
      <c r="H16294">
        <v>2.1017174586772902</v>
      </c>
      <c r="I16294">
        <v>91.551782804291307</v>
      </c>
    </row>
    <row r="16295" spans="1:9" x14ac:dyDescent="0.25">
      <c r="A16295" t="s">
        <v>107</v>
      </c>
      <c r="B16295">
        <v>2007</v>
      </c>
      <c r="C16295">
        <v>9</v>
      </c>
      <c r="D16295">
        <v>136.57913381</v>
      </c>
      <c r="E16295">
        <v>769.29902392608699</v>
      </c>
      <c r="F16295">
        <v>30.481672119414799</v>
      </c>
      <c r="G16295">
        <v>19.1485558086829</v>
      </c>
      <c r="H16295">
        <v>3.0237610167932498</v>
      </c>
      <c r="I16295">
        <v>65.757961257536394</v>
      </c>
    </row>
    <row r="16296" spans="1:9" x14ac:dyDescent="0.25">
      <c r="A16296" t="s">
        <v>107</v>
      </c>
      <c r="B16296">
        <v>2007</v>
      </c>
      <c r="C16296">
        <v>10</v>
      </c>
      <c r="D16296">
        <v>114.866000818781</v>
      </c>
      <c r="E16296">
        <v>806.66837048919695</v>
      </c>
      <c r="F16296">
        <v>49.874979094479102</v>
      </c>
      <c r="G16296">
        <v>31.7374462455426</v>
      </c>
      <c r="H16296">
        <v>152.59097777979801</v>
      </c>
      <c r="I16296">
        <v>65.798146734576207</v>
      </c>
    </row>
    <row r="16297" spans="1:9" x14ac:dyDescent="0.25">
      <c r="A16297" t="s">
        <v>107</v>
      </c>
      <c r="B16297">
        <v>2007</v>
      </c>
      <c r="C16297">
        <v>11</v>
      </c>
      <c r="D16297">
        <v>98.170805725253103</v>
      </c>
      <c r="E16297">
        <v>912.58318114120505</v>
      </c>
      <c r="F16297">
        <v>53.098939603659197</v>
      </c>
      <c r="G16297">
        <v>34.109514401819197</v>
      </c>
      <c r="H16297">
        <v>87.880046543297695</v>
      </c>
      <c r="I16297">
        <v>77.017030016820399</v>
      </c>
    </row>
    <row r="16298" spans="1:9" x14ac:dyDescent="0.25">
      <c r="A16298" t="s">
        <v>107</v>
      </c>
      <c r="B16298">
        <v>2007</v>
      </c>
      <c r="C16298">
        <v>12</v>
      </c>
      <c r="D16298">
        <v>110.836541569405</v>
      </c>
      <c r="E16298">
        <v>927.01957341873197</v>
      </c>
      <c r="F16298">
        <v>57.1343242207316</v>
      </c>
      <c r="G16298">
        <v>36.949879361549897</v>
      </c>
      <c r="H16298">
        <v>77.224577444925302</v>
      </c>
      <c r="I16298">
        <v>91.050028661868595</v>
      </c>
    </row>
    <row r="16299" spans="1:9" x14ac:dyDescent="0.25">
      <c r="A16299" t="s">
        <v>107</v>
      </c>
      <c r="B16299">
        <v>2008</v>
      </c>
      <c r="C16299">
        <v>1</v>
      </c>
      <c r="D16299">
        <v>144.67051361547001</v>
      </c>
      <c r="E16299">
        <v>908.92518264190699</v>
      </c>
      <c r="F16299">
        <v>36.496661070427898</v>
      </c>
      <c r="G16299">
        <v>22.970409445626501</v>
      </c>
      <c r="H16299">
        <v>44.611132925219501</v>
      </c>
      <c r="I16299">
        <v>112.510556994195</v>
      </c>
    </row>
    <row r="16300" spans="1:9" x14ac:dyDescent="0.25">
      <c r="A16300" t="s">
        <v>107</v>
      </c>
      <c r="B16300">
        <v>2008</v>
      </c>
      <c r="C16300">
        <v>2</v>
      </c>
      <c r="D16300">
        <v>160.62115955919401</v>
      </c>
      <c r="E16300">
        <v>905.93228653320296</v>
      </c>
      <c r="F16300">
        <v>27.432147193079</v>
      </c>
      <c r="G16300">
        <v>17.242801779972201</v>
      </c>
      <c r="H16300">
        <v>38.716757110741099</v>
      </c>
      <c r="I16300">
        <v>119.329736581142</v>
      </c>
    </row>
    <row r="16301" spans="1:9" x14ac:dyDescent="0.25">
      <c r="A16301" t="s">
        <v>107</v>
      </c>
      <c r="B16301">
        <v>2008</v>
      </c>
      <c r="C16301">
        <v>3</v>
      </c>
      <c r="D16301">
        <v>214.396213593791</v>
      </c>
      <c r="E16301">
        <v>867.58319277099599</v>
      </c>
      <c r="F16301">
        <v>37.847250603638898</v>
      </c>
      <c r="G16301">
        <v>23.7854583812844</v>
      </c>
      <c r="H16301">
        <v>91.5110595958853</v>
      </c>
      <c r="I16301">
        <v>138.82934710587801</v>
      </c>
    </row>
    <row r="16302" spans="1:9" x14ac:dyDescent="0.25">
      <c r="A16302" t="s">
        <v>107</v>
      </c>
      <c r="B16302">
        <v>2008</v>
      </c>
      <c r="C16302">
        <v>4</v>
      </c>
      <c r="D16302">
        <v>216.38062448704301</v>
      </c>
      <c r="E16302">
        <v>889.87269265975999</v>
      </c>
      <c r="F16302">
        <v>77.093256307506607</v>
      </c>
      <c r="G16302">
        <v>51.259405121563297</v>
      </c>
      <c r="H16302">
        <v>136.06442203991199</v>
      </c>
      <c r="I16302">
        <v>139.770532235589</v>
      </c>
    </row>
    <row r="16303" spans="1:9" x14ac:dyDescent="0.25">
      <c r="A16303" t="s">
        <v>107</v>
      </c>
      <c r="B16303">
        <v>2008</v>
      </c>
      <c r="C16303">
        <v>5</v>
      </c>
      <c r="D16303">
        <v>273.365748333331</v>
      </c>
      <c r="E16303">
        <v>835.96753830581599</v>
      </c>
      <c r="F16303">
        <v>24.522229887446201</v>
      </c>
      <c r="G16303">
        <v>15.236922688750299</v>
      </c>
      <c r="H16303">
        <v>23.030917769955401</v>
      </c>
      <c r="I16303">
        <v>148.071504053974</v>
      </c>
    </row>
    <row r="16304" spans="1:9" x14ac:dyDescent="0.25">
      <c r="A16304" t="s">
        <v>107</v>
      </c>
      <c r="B16304">
        <v>2008</v>
      </c>
      <c r="C16304">
        <v>6</v>
      </c>
      <c r="D16304">
        <v>271.92214408922501</v>
      </c>
      <c r="E16304">
        <v>790.40780106857301</v>
      </c>
      <c r="F16304">
        <v>26.5065635809583</v>
      </c>
      <c r="G16304">
        <v>16.537363115302199</v>
      </c>
      <c r="H16304">
        <v>21.4120798529637</v>
      </c>
      <c r="I16304">
        <v>126.863595900443</v>
      </c>
    </row>
    <row r="16305" spans="1:9" x14ac:dyDescent="0.25">
      <c r="A16305" t="s">
        <v>107</v>
      </c>
      <c r="B16305">
        <v>2008</v>
      </c>
      <c r="C16305">
        <v>7</v>
      </c>
      <c r="D16305">
        <v>243.249238808298</v>
      </c>
      <c r="E16305">
        <v>750.760051407623</v>
      </c>
      <c r="F16305">
        <v>26.369050059099798</v>
      </c>
      <c r="G16305">
        <v>16.4391429270629</v>
      </c>
      <c r="H16305">
        <v>1.7830252610558299</v>
      </c>
      <c r="I16305">
        <v>99.726782561366605</v>
      </c>
    </row>
    <row r="16306" spans="1:9" x14ac:dyDescent="0.25">
      <c r="A16306" t="s">
        <v>107</v>
      </c>
      <c r="B16306">
        <v>2008</v>
      </c>
      <c r="C16306">
        <v>8</v>
      </c>
      <c r="D16306">
        <v>205.64842198658999</v>
      </c>
      <c r="E16306">
        <v>737.91802411132801</v>
      </c>
      <c r="F16306">
        <v>28.7555090225983</v>
      </c>
      <c r="G16306">
        <v>17.998440587099299</v>
      </c>
      <c r="H16306">
        <v>10.4255481143475</v>
      </c>
      <c r="I16306">
        <v>82.228028021140105</v>
      </c>
    </row>
    <row r="16307" spans="1:9" x14ac:dyDescent="0.25">
      <c r="A16307" t="s">
        <v>107</v>
      </c>
      <c r="B16307">
        <v>2008</v>
      </c>
      <c r="C16307">
        <v>9</v>
      </c>
      <c r="D16307">
        <v>129.80684864741801</v>
      </c>
      <c r="E16307">
        <v>750.55874161132795</v>
      </c>
      <c r="F16307">
        <v>36.764043183016199</v>
      </c>
      <c r="G16307">
        <v>23.105693277382102</v>
      </c>
      <c r="H16307">
        <v>81.889362613589796</v>
      </c>
      <c r="I16307">
        <v>58.518668562669802</v>
      </c>
    </row>
    <row r="16308" spans="1:9" x14ac:dyDescent="0.25">
      <c r="A16308" t="s">
        <v>107</v>
      </c>
      <c r="B16308">
        <v>2008</v>
      </c>
      <c r="C16308">
        <v>10</v>
      </c>
      <c r="D16308">
        <v>112.452523446169</v>
      </c>
      <c r="E16308">
        <v>821.28526753036499</v>
      </c>
      <c r="F16308">
        <v>32.677390533688097</v>
      </c>
      <c r="G16308">
        <v>20.558492453730199</v>
      </c>
      <c r="H16308">
        <v>21.581840864957599</v>
      </c>
      <c r="I16308">
        <v>69.285859911348794</v>
      </c>
    </row>
    <row r="16309" spans="1:9" x14ac:dyDescent="0.25">
      <c r="A16309" t="s">
        <v>107</v>
      </c>
      <c r="B16309">
        <v>2008</v>
      </c>
      <c r="C16309">
        <v>11</v>
      </c>
      <c r="D16309">
        <v>102.89544663717299</v>
      </c>
      <c r="E16309">
        <v>839.69501816543595</v>
      </c>
      <c r="F16309">
        <v>40.852185702494403</v>
      </c>
      <c r="G16309">
        <v>25.726363664181601</v>
      </c>
      <c r="H16309">
        <v>77.703110127837704</v>
      </c>
      <c r="I16309">
        <v>70.329496212987905</v>
      </c>
    </row>
    <row r="16310" spans="1:9" x14ac:dyDescent="0.25">
      <c r="A16310" t="s">
        <v>107</v>
      </c>
      <c r="B16310">
        <v>2008</v>
      </c>
      <c r="C16310">
        <v>12</v>
      </c>
      <c r="D16310">
        <v>103.937990964729</v>
      </c>
      <c r="E16310">
        <v>902.95968249984696</v>
      </c>
      <c r="F16310">
        <v>61.225715329189597</v>
      </c>
      <c r="G16310">
        <v>39.626641010561002</v>
      </c>
      <c r="H16310">
        <v>136.49441983949399</v>
      </c>
      <c r="I16310">
        <v>82.416018405172807</v>
      </c>
    </row>
    <row r="16311" spans="1:9" x14ac:dyDescent="0.25">
      <c r="A16311" t="s">
        <v>107</v>
      </c>
      <c r="B16311">
        <v>2009</v>
      </c>
      <c r="C16311">
        <v>1</v>
      </c>
      <c r="D16311">
        <v>142.37164488364201</v>
      </c>
      <c r="E16311">
        <v>947.14757034423803</v>
      </c>
      <c r="F16311">
        <v>109.551026487331</v>
      </c>
      <c r="G16311">
        <v>73.3998435862745</v>
      </c>
      <c r="H16311">
        <v>181.582763102043</v>
      </c>
      <c r="I16311">
        <v>118.24992300010901</v>
      </c>
    </row>
    <row r="16312" spans="1:9" x14ac:dyDescent="0.25">
      <c r="A16312" t="s">
        <v>107</v>
      </c>
      <c r="B16312">
        <v>2009</v>
      </c>
      <c r="C16312">
        <v>2</v>
      </c>
      <c r="D16312">
        <v>143.88141484800099</v>
      </c>
      <c r="E16312">
        <v>943.66294786956803</v>
      </c>
      <c r="F16312">
        <v>35.512659262740598</v>
      </c>
      <c r="G16312">
        <v>22.601307189175799</v>
      </c>
      <c r="H16312">
        <v>74.252481286886905</v>
      </c>
      <c r="I16312">
        <v>114.163922369487</v>
      </c>
    </row>
    <row r="16313" spans="1:9" x14ac:dyDescent="0.25">
      <c r="A16313" t="s">
        <v>107</v>
      </c>
      <c r="B16313">
        <v>2009</v>
      </c>
      <c r="C16313">
        <v>3</v>
      </c>
      <c r="D16313">
        <v>201.97526575689</v>
      </c>
      <c r="E16313">
        <v>930.13199619201703</v>
      </c>
      <c r="F16313">
        <v>46.495563475236899</v>
      </c>
      <c r="G16313">
        <v>29.828796810441801</v>
      </c>
      <c r="H16313">
        <v>110.16866127593001</v>
      </c>
      <c r="I16313">
        <v>146.47780337951701</v>
      </c>
    </row>
    <row r="16314" spans="1:9" x14ac:dyDescent="0.25">
      <c r="A16314" t="s">
        <v>107</v>
      </c>
      <c r="B16314">
        <v>2009</v>
      </c>
      <c r="C16314">
        <v>4</v>
      </c>
      <c r="D16314">
        <v>227.63111039294401</v>
      </c>
      <c r="E16314">
        <v>916.26865620132401</v>
      </c>
      <c r="F16314">
        <v>31.3171149740601</v>
      </c>
      <c r="G16314">
        <v>19.609305382532799</v>
      </c>
      <c r="H16314">
        <v>63.308126279413699</v>
      </c>
      <c r="I16314">
        <v>152.13539851987099</v>
      </c>
    </row>
    <row r="16315" spans="1:9" x14ac:dyDescent="0.25">
      <c r="A16315" t="s">
        <v>107</v>
      </c>
      <c r="B16315">
        <v>2009</v>
      </c>
      <c r="C16315">
        <v>5</v>
      </c>
      <c r="D16315">
        <v>277.25074394953202</v>
      </c>
      <c r="E16315">
        <v>869.482639154053</v>
      </c>
      <c r="F16315">
        <v>27.105108046396399</v>
      </c>
      <c r="G16315">
        <v>16.8948310993908</v>
      </c>
      <c r="H16315">
        <v>18.646242633780201</v>
      </c>
      <c r="I16315">
        <v>159.80037057683501</v>
      </c>
    </row>
    <row r="16316" spans="1:9" x14ac:dyDescent="0.25">
      <c r="A16316" t="s">
        <v>107</v>
      </c>
      <c r="B16316">
        <v>2009</v>
      </c>
      <c r="C16316">
        <v>6</v>
      </c>
      <c r="D16316">
        <v>264.08164628109199</v>
      </c>
      <c r="E16316">
        <v>797.71541820877098</v>
      </c>
      <c r="F16316">
        <v>25.447952570267301</v>
      </c>
      <c r="G16316">
        <v>15.852151405431099</v>
      </c>
      <c r="H16316">
        <v>1.85051952518582</v>
      </c>
      <c r="I16316">
        <v>125.358999732542</v>
      </c>
    </row>
    <row r="16317" spans="1:9" x14ac:dyDescent="0.25">
      <c r="A16317" t="s">
        <v>107</v>
      </c>
      <c r="B16317">
        <v>2009</v>
      </c>
      <c r="C16317">
        <v>7</v>
      </c>
      <c r="D16317">
        <v>268.416473782617</v>
      </c>
      <c r="E16317">
        <v>758.35975764755199</v>
      </c>
      <c r="F16317">
        <v>27.4584178934813</v>
      </c>
      <c r="G16317">
        <v>17.143256597959599</v>
      </c>
      <c r="H16317">
        <v>12.350907264380499</v>
      </c>
      <c r="I16317">
        <v>111.651545851705</v>
      </c>
    </row>
    <row r="16318" spans="1:9" x14ac:dyDescent="0.25">
      <c r="A16318" t="s">
        <v>107</v>
      </c>
      <c r="B16318">
        <v>2009</v>
      </c>
      <c r="C16318">
        <v>8</v>
      </c>
      <c r="D16318">
        <v>186.583653587681</v>
      </c>
      <c r="E16318">
        <v>740.93502525299095</v>
      </c>
      <c r="F16318">
        <v>29.0062509941828</v>
      </c>
      <c r="G16318">
        <v>18.167518290315002</v>
      </c>
      <c r="H16318">
        <v>2.1774282358699999</v>
      </c>
      <c r="I16318">
        <v>75.659514903752793</v>
      </c>
    </row>
    <row r="16319" spans="1:9" x14ac:dyDescent="0.25">
      <c r="A16319" t="s">
        <v>107</v>
      </c>
      <c r="B16319">
        <v>2009</v>
      </c>
      <c r="C16319">
        <v>9</v>
      </c>
      <c r="D16319">
        <v>118.10381604921901</v>
      </c>
      <c r="E16319">
        <v>808.40117000762905</v>
      </c>
      <c r="F16319">
        <v>39.2904720866525</v>
      </c>
      <c r="G16319">
        <v>24.783449778554498</v>
      </c>
      <c r="H16319">
        <v>135.92911673849099</v>
      </c>
      <c r="I16319">
        <v>63.744112460005297</v>
      </c>
    </row>
    <row r="16320" spans="1:9" x14ac:dyDescent="0.25">
      <c r="A16320" t="s">
        <v>107</v>
      </c>
      <c r="B16320">
        <v>2009</v>
      </c>
      <c r="C16320">
        <v>10</v>
      </c>
      <c r="D16320">
        <v>107.69674522374601</v>
      </c>
      <c r="E16320">
        <v>882.01373589736897</v>
      </c>
      <c r="F16320">
        <v>62.195570381315903</v>
      </c>
      <c r="G16320">
        <v>40.222478837512</v>
      </c>
      <c r="H16320">
        <v>128.648916674275</v>
      </c>
      <c r="I16320">
        <v>74.034617165908799</v>
      </c>
    </row>
    <row r="16321" spans="1:9" x14ac:dyDescent="0.25">
      <c r="A16321" t="s">
        <v>107</v>
      </c>
      <c r="B16321">
        <v>2009</v>
      </c>
      <c r="C16321">
        <v>11</v>
      </c>
      <c r="D16321">
        <v>111.556312679504</v>
      </c>
      <c r="E16321">
        <v>930.887190058594</v>
      </c>
      <c r="F16321">
        <v>46.084378774483802</v>
      </c>
      <c r="G16321">
        <v>29.623633958695098</v>
      </c>
      <c r="H16321">
        <v>54.067335981378598</v>
      </c>
      <c r="I16321">
        <v>88.830056428811602</v>
      </c>
    </row>
    <row r="16322" spans="1:9" x14ac:dyDescent="0.25">
      <c r="A16322" t="s">
        <v>107</v>
      </c>
      <c r="B16322">
        <v>2009</v>
      </c>
      <c r="C16322">
        <v>12</v>
      </c>
      <c r="D16322">
        <v>117.788760852178</v>
      </c>
      <c r="E16322">
        <v>931.802266664429</v>
      </c>
      <c r="F16322">
        <v>98.564131226520502</v>
      </c>
      <c r="G16322">
        <v>65.567005900137104</v>
      </c>
      <c r="H16322">
        <v>163.30936922402401</v>
      </c>
      <c r="I16322">
        <v>96.856613002178705</v>
      </c>
    </row>
    <row r="16323" spans="1:9" x14ac:dyDescent="0.25">
      <c r="A16323" t="s">
        <v>107</v>
      </c>
      <c r="B16323">
        <v>2010</v>
      </c>
      <c r="C16323">
        <v>1</v>
      </c>
      <c r="D16323">
        <v>131.343866849124</v>
      </c>
      <c r="E16323">
        <v>924.76374702224803</v>
      </c>
      <c r="F16323">
        <v>42.000292510995898</v>
      </c>
      <c r="G16323">
        <v>26.733662970541399</v>
      </c>
      <c r="H16323">
        <v>86.821320065889395</v>
      </c>
      <c r="I16323">
        <v>106.103935587225</v>
      </c>
    </row>
    <row r="16324" spans="1:9" x14ac:dyDescent="0.25">
      <c r="A16324" t="s">
        <v>107</v>
      </c>
      <c r="B16324">
        <v>2010</v>
      </c>
      <c r="C16324">
        <v>2</v>
      </c>
      <c r="D16324">
        <v>171.71579399463499</v>
      </c>
      <c r="E16324">
        <v>887.51405420440699</v>
      </c>
      <c r="F16324">
        <v>153.41825991067901</v>
      </c>
      <c r="G16324">
        <v>104.16135113301399</v>
      </c>
      <c r="H16324">
        <v>202.224506051059</v>
      </c>
      <c r="I16324">
        <v>122.819586937964</v>
      </c>
    </row>
    <row r="16325" spans="1:9" x14ac:dyDescent="0.25">
      <c r="A16325" t="s">
        <v>107</v>
      </c>
      <c r="B16325">
        <v>2010</v>
      </c>
      <c r="C16325">
        <v>3</v>
      </c>
      <c r="D16325">
        <v>222.70170605802099</v>
      </c>
      <c r="E16325">
        <v>828.94333168914795</v>
      </c>
      <c r="F16325">
        <v>27.437976993979198</v>
      </c>
      <c r="G16325">
        <v>17.137874499527602</v>
      </c>
      <c r="H16325">
        <v>29.8705312388003</v>
      </c>
      <c r="I16325">
        <v>133.289604525182</v>
      </c>
    </row>
    <row r="16326" spans="1:9" x14ac:dyDescent="0.25">
      <c r="A16326" t="s">
        <v>107</v>
      </c>
      <c r="B16326">
        <v>2010</v>
      </c>
      <c r="C16326">
        <v>4</v>
      </c>
      <c r="D16326">
        <v>245.717428222916</v>
      </c>
      <c r="E16326">
        <v>781.06074018447896</v>
      </c>
      <c r="F16326">
        <v>26.830056875687301</v>
      </c>
      <c r="G16326">
        <v>16.743315448413</v>
      </c>
      <c r="H16326">
        <v>13.3595867844534</v>
      </c>
      <c r="I16326">
        <v>121.975800015261</v>
      </c>
    </row>
    <row r="16327" spans="1:9" x14ac:dyDescent="0.25">
      <c r="A16327" t="s">
        <v>107</v>
      </c>
      <c r="B16327">
        <v>2010</v>
      </c>
      <c r="C16327">
        <v>5</v>
      </c>
      <c r="D16327">
        <v>273.59173610126697</v>
      </c>
      <c r="E16327">
        <v>754.13005880752598</v>
      </c>
      <c r="F16327">
        <v>32.270177887382502</v>
      </c>
      <c r="G16327">
        <v>20.227926272104501</v>
      </c>
      <c r="H16327">
        <v>53.8704819206596</v>
      </c>
      <c r="I16327">
        <v>117.678899680057</v>
      </c>
    </row>
    <row r="16328" spans="1:9" x14ac:dyDescent="0.25">
      <c r="A16328" t="s">
        <v>107</v>
      </c>
      <c r="B16328">
        <v>2010</v>
      </c>
      <c r="C16328">
        <v>6</v>
      </c>
      <c r="D16328">
        <v>252.05192393804501</v>
      </c>
      <c r="E16328">
        <v>759.61249719634998</v>
      </c>
      <c r="F16328">
        <v>25.753207305029601</v>
      </c>
      <c r="G16328">
        <v>16.037537272953202</v>
      </c>
      <c r="H16328">
        <v>37.904881132457298</v>
      </c>
      <c r="I16328">
        <v>107.350732123909</v>
      </c>
    </row>
    <row r="16329" spans="1:9" x14ac:dyDescent="0.25">
      <c r="A16329" t="s">
        <v>107</v>
      </c>
      <c r="B16329">
        <v>2010</v>
      </c>
      <c r="C16329">
        <v>7</v>
      </c>
      <c r="D16329">
        <v>239.13197632108901</v>
      </c>
      <c r="E16329">
        <v>742.81657708343505</v>
      </c>
      <c r="F16329">
        <v>26.615757652894299</v>
      </c>
      <c r="G16329">
        <v>16.597358798769299</v>
      </c>
      <c r="H16329">
        <v>2.03128673759461</v>
      </c>
      <c r="I16329">
        <v>95.546174351220102</v>
      </c>
    </row>
    <row r="16330" spans="1:9" x14ac:dyDescent="0.25">
      <c r="A16330" t="s">
        <v>107</v>
      </c>
      <c r="B16330">
        <v>2010</v>
      </c>
      <c r="C16330">
        <v>8</v>
      </c>
      <c r="D16330">
        <v>209.86819176167501</v>
      </c>
      <c r="E16330">
        <v>727.40441821518004</v>
      </c>
      <c r="F16330">
        <v>28.632425758871999</v>
      </c>
      <c r="G16330">
        <v>17.900359000142501</v>
      </c>
      <c r="H16330">
        <v>1.9937245665085299</v>
      </c>
      <c r="I16330">
        <v>79.655599488131998</v>
      </c>
    </row>
    <row r="16331" spans="1:9" x14ac:dyDescent="0.25">
      <c r="A16331" t="s">
        <v>107</v>
      </c>
      <c r="B16331">
        <v>2010</v>
      </c>
      <c r="C16331">
        <v>9</v>
      </c>
      <c r="D16331">
        <v>141.34393623826</v>
      </c>
      <c r="E16331">
        <v>735.54612163955699</v>
      </c>
      <c r="F16331">
        <v>37.865125988190201</v>
      </c>
      <c r="G16331">
        <v>23.849475815200101</v>
      </c>
      <c r="H16331">
        <v>76.063565689587506</v>
      </c>
      <c r="I16331">
        <v>59.654787992882703</v>
      </c>
    </row>
    <row r="16332" spans="1:9" x14ac:dyDescent="0.25">
      <c r="A16332" t="s">
        <v>107</v>
      </c>
      <c r="B16332">
        <v>2010</v>
      </c>
      <c r="C16332">
        <v>10</v>
      </c>
      <c r="D16332">
        <v>100.448807898319</v>
      </c>
      <c r="E16332">
        <v>845.94100149612404</v>
      </c>
      <c r="F16332">
        <v>76.896492279773994</v>
      </c>
      <c r="G16332">
        <v>49.881619707509202</v>
      </c>
      <c r="H16332">
        <v>213.264874543128</v>
      </c>
      <c r="I16332">
        <v>65.686022081866298</v>
      </c>
    </row>
    <row r="16333" spans="1:9" x14ac:dyDescent="0.25">
      <c r="A16333" t="s">
        <v>107</v>
      </c>
      <c r="B16333">
        <v>2010</v>
      </c>
      <c r="C16333">
        <v>11</v>
      </c>
      <c r="D16333">
        <v>117.006139637129</v>
      </c>
      <c r="E16333">
        <v>921.81845903717101</v>
      </c>
      <c r="F16333">
        <v>43.688115729815998</v>
      </c>
      <c r="G16333">
        <v>28.0995127852478</v>
      </c>
      <c r="H16333">
        <v>72.953185779447594</v>
      </c>
      <c r="I16333">
        <v>91.215908743920295</v>
      </c>
    </row>
    <row r="16334" spans="1:9" x14ac:dyDescent="0.25">
      <c r="A16334" t="s">
        <v>107</v>
      </c>
      <c r="B16334">
        <v>2010</v>
      </c>
      <c r="C16334">
        <v>12</v>
      </c>
      <c r="D16334">
        <v>122.060522674838</v>
      </c>
      <c r="E16334">
        <v>932.06018380523699</v>
      </c>
      <c r="F16334">
        <v>34.8965680425096</v>
      </c>
      <c r="G16334">
        <v>21.9411775192813</v>
      </c>
      <c r="H16334">
        <v>58.221578521158698</v>
      </c>
      <c r="I16334">
        <v>99.820863516185298</v>
      </c>
    </row>
    <row r="16335" spans="1:9" x14ac:dyDescent="0.25">
      <c r="A16335" t="s">
        <v>107</v>
      </c>
      <c r="B16335">
        <v>2011</v>
      </c>
      <c r="C16335">
        <v>1</v>
      </c>
      <c r="D16335">
        <v>147.60075496751699</v>
      </c>
      <c r="E16335">
        <v>938.49738177887002</v>
      </c>
      <c r="F16335">
        <v>106.916938125153</v>
      </c>
      <c r="G16335">
        <v>71.905344581529107</v>
      </c>
      <c r="H16335">
        <v>196.63807872302999</v>
      </c>
      <c r="I16335">
        <v>120.470681814253</v>
      </c>
    </row>
    <row r="16336" spans="1:9" x14ac:dyDescent="0.25">
      <c r="A16336" t="s">
        <v>107</v>
      </c>
      <c r="B16336">
        <v>2011</v>
      </c>
      <c r="C16336">
        <v>2</v>
      </c>
      <c r="D16336">
        <v>160.01260596833501</v>
      </c>
      <c r="E16336">
        <v>936.79452690918004</v>
      </c>
      <c r="F16336">
        <v>76.879421412925694</v>
      </c>
      <c r="G16336">
        <v>51.2683899200496</v>
      </c>
      <c r="H16336">
        <v>162.76391623988101</v>
      </c>
      <c r="I16336">
        <v>124.486497081292</v>
      </c>
    </row>
    <row r="16337" spans="1:9" x14ac:dyDescent="0.25">
      <c r="A16337" t="s">
        <v>107</v>
      </c>
      <c r="B16337">
        <v>2011</v>
      </c>
      <c r="C16337">
        <v>3</v>
      </c>
      <c r="D16337">
        <v>200.71586932417301</v>
      </c>
      <c r="E16337">
        <v>937.74588459503195</v>
      </c>
      <c r="F16337">
        <v>39.534478630067397</v>
      </c>
      <c r="G16337">
        <v>25.185739713485901</v>
      </c>
      <c r="H16337">
        <v>81.572267462701802</v>
      </c>
      <c r="I16337">
        <v>147.59936617433499</v>
      </c>
    </row>
    <row r="16338" spans="1:9" x14ac:dyDescent="0.25">
      <c r="A16338" t="s">
        <v>107</v>
      </c>
      <c r="B16338">
        <v>2011</v>
      </c>
      <c r="C16338">
        <v>4</v>
      </c>
      <c r="D16338">
        <v>209.04241758385001</v>
      </c>
      <c r="E16338">
        <v>913.17117018402098</v>
      </c>
      <c r="F16338">
        <v>36.368547085922401</v>
      </c>
      <c r="G16338">
        <v>23.020212572645701</v>
      </c>
      <c r="H16338">
        <v>80.886393771235902</v>
      </c>
      <c r="I16338">
        <v>138.99946083376199</v>
      </c>
    </row>
    <row r="16339" spans="1:9" x14ac:dyDescent="0.25">
      <c r="A16339" t="s">
        <v>107</v>
      </c>
      <c r="B16339">
        <v>2011</v>
      </c>
      <c r="C16339">
        <v>5</v>
      </c>
      <c r="D16339">
        <v>252.707406221133</v>
      </c>
      <c r="E16339">
        <v>906.84454080688397</v>
      </c>
      <c r="F16339">
        <v>32.212352418154502</v>
      </c>
      <c r="G16339">
        <v>20.307336373933602</v>
      </c>
      <c r="H16339">
        <v>77.869460528473795</v>
      </c>
      <c r="I16339">
        <v>156.62439833953101</v>
      </c>
    </row>
    <row r="16340" spans="1:9" x14ac:dyDescent="0.25">
      <c r="A16340" t="s">
        <v>107</v>
      </c>
      <c r="B16340">
        <v>2011</v>
      </c>
      <c r="C16340">
        <v>6</v>
      </c>
      <c r="D16340">
        <v>244.547978037615</v>
      </c>
      <c r="E16340">
        <v>864.28544500549299</v>
      </c>
      <c r="F16340">
        <v>26.537845783801099</v>
      </c>
      <c r="G16340">
        <v>16.557427644214499</v>
      </c>
      <c r="H16340">
        <v>1.8393697665578099</v>
      </c>
      <c r="I16340">
        <v>136.12089214273001</v>
      </c>
    </row>
    <row r="16341" spans="1:9" x14ac:dyDescent="0.25">
      <c r="A16341" t="s">
        <v>107</v>
      </c>
      <c r="B16341">
        <v>2011</v>
      </c>
      <c r="C16341">
        <v>7</v>
      </c>
      <c r="D16341">
        <v>233.28126237546601</v>
      </c>
      <c r="E16341">
        <v>809.44039247985904</v>
      </c>
      <c r="F16341">
        <v>27.840425213550301</v>
      </c>
      <c r="G16341">
        <v>17.384962847414801</v>
      </c>
      <c r="H16341">
        <v>1.90275434687316</v>
      </c>
      <c r="I16341">
        <v>114.32445450210299</v>
      </c>
    </row>
    <row r="16342" spans="1:9" x14ac:dyDescent="0.25">
      <c r="A16342" t="s">
        <v>107</v>
      </c>
      <c r="B16342">
        <v>2011</v>
      </c>
      <c r="C16342">
        <v>8</v>
      </c>
      <c r="D16342">
        <v>183.92231310836101</v>
      </c>
      <c r="E16342">
        <v>781.24673419052101</v>
      </c>
      <c r="F16342">
        <v>29.338999038668302</v>
      </c>
      <c r="G16342">
        <v>18.351651051026899</v>
      </c>
      <c r="H16342">
        <v>1.6301310923746199</v>
      </c>
      <c r="I16342">
        <v>86.142679167690304</v>
      </c>
    </row>
    <row r="16343" spans="1:9" x14ac:dyDescent="0.25">
      <c r="A16343" t="s">
        <v>107</v>
      </c>
      <c r="B16343">
        <v>2011</v>
      </c>
      <c r="C16343">
        <v>9</v>
      </c>
      <c r="D16343">
        <v>148.866788603336</v>
      </c>
      <c r="E16343">
        <v>781.48151979980503</v>
      </c>
      <c r="F16343">
        <v>32.877686776468799</v>
      </c>
      <c r="G16343">
        <v>20.706113484699902</v>
      </c>
      <c r="H16343">
        <v>44.321536730783002</v>
      </c>
      <c r="I16343">
        <v>73.498276450042695</v>
      </c>
    </row>
    <row r="16344" spans="1:9" x14ac:dyDescent="0.25">
      <c r="A16344" t="s">
        <v>107</v>
      </c>
      <c r="B16344">
        <v>2011</v>
      </c>
      <c r="C16344">
        <v>10</v>
      </c>
      <c r="D16344">
        <v>110.98825982227</v>
      </c>
      <c r="E16344">
        <v>867.91885667816098</v>
      </c>
      <c r="F16344">
        <v>49.938452483202198</v>
      </c>
      <c r="G16344">
        <v>32.132841408201699</v>
      </c>
      <c r="H16344">
        <v>141.70430616424099</v>
      </c>
      <c r="I16344">
        <v>73.612941272520999</v>
      </c>
    </row>
    <row r="16345" spans="1:9" x14ac:dyDescent="0.25">
      <c r="A16345" t="s">
        <v>107</v>
      </c>
      <c r="B16345">
        <v>2011</v>
      </c>
      <c r="C16345">
        <v>11</v>
      </c>
      <c r="D16345">
        <v>105.50570656788901</v>
      </c>
      <c r="E16345">
        <v>897.67159427398701</v>
      </c>
      <c r="F16345">
        <v>31.0393074883401</v>
      </c>
      <c r="G16345">
        <v>19.517527588891301</v>
      </c>
      <c r="H16345">
        <v>3.1599231287360201</v>
      </c>
      <c r="I16345">
        <v>79.754699340579506</v>
      </c>
    </row>
    <row r="16346" spans="1:9" x14ac:dyDescent="0.25">
      <c r="A16346" t="s">
        <v>107</v>
      </c>
      <c r="B16346">
        <v>2011</v>
      </c>
      <c r="C16346">
        <v>12</v>
      </c>
      <c r="D16346">
        <v>118.61493476283</v>
      </c>
      <c r="E16346">
        <v>876.20338661437995</v>
      </c>
      <c r="F16346">
        <v>34.192278815752303</v>
      </c>
      <c r="G16346">
        <v>21.443944846376802</v>
      </c>
      <c r="H16346">
        <v>7.9033992825174302</v>
      </c>
      <c r="I16346">
        <v>89.258471203708595</v>
      </c>
    </row>
    <row r="16347" spans="1:9" x14ac:dyDescent="0.25">
      <c r="A16347" t="s">
        <v>107</v>
      </c>
      <c r="B16347">
        <v>2012</v>
      </c>
      <c r="C16347">
        <v>1</v>
      </c>
      <c r="D16347">
        <v>120.75072724407499</v>
      </c>
      <c r="E16347">
        <v>855.31081167633101</v>
      </c>
      <c r="F16347">
        <v>35.104987376688698</v>
      </c>
      <c r="G16347">
        <v>21.973632996934899</v>
      </c>
      <c r="H16347">
        <v>11.4249947517115</v>
      </c>
      <c r="I16347">
        <v>87.906770061199694</v>
      </c>
    </row>
    <row r="16348" spans="1:9" x14ac:dyDescent="0.25">
      <c r="A16348" t="s">
        <v>107</v>
      </c>
      <c r="B16348">
        <v>2012</v>
      </c>
      <c r="C16348">
        <v>2</v>
      </c>
      <c r="D16348">
        <v>141.90757258429801</v>
      </c>
      <c r="E16348">
        <v>835.07754522384698</v>
      </c>
      <c r="F16348">
        <v>34.1586070340514</v>
      </c>
      <c r="G16348">
        <v>21.317393536477599</v>
      </c>
      <c r="H16348">
        <v>12.669373816271399</v>
      </c>
      <c r="I16348">
        <v>93.490504857904895</v>
      </c>
    </row>
    <row r="16349" spans="1:9" x14ac:dyDescent="0.25">
      <c r="A16349" t="s">
        <v>107</v>
      </c>
      <c r="B16349">
        <v>2012</v>
      </c>
      <c r="C16349">
        <v>3</v>
      </c>
      <c r="D16349">
        <v>213.76097746161599</v>
      </c>
      <c r="E16349">
        <v>797.33333059493998</v>
      </c>
      <c r="F16349">
        <v>28.914645160139798</v>
      </c>
      <c r="G16349">
        <v>18.0963195239854</v>
      </c>
      <c r="H16349">
        <v>4.9334910552954696</v>
      </c>
      <c r="I16349">
        <v>117.69386548729901</v>
      </c>
    </row>
    <row r="16350" spans="1:9" x14ac:dyDescent="0.25">
      <c r="A16350" t="s">
        <v>107</v>
      </c>
      <c r="B16350">
        <v>2012</v>
      </c>
      <c r="C16350">
        <v>4</v>
      </c>
      <c r="D16350">
        <v>227.42509750765399</v>
      </c>
      <c r="E16350">
        <v>753.99309418945302</v>
      </c>
      <c r="F16350">
        <v>27.9638428612041</v>
      </c>
      <c r="G16350">
        <v>17.4667021634043</v>
      </c>
      <c r="H16350">
        <v>3.5586784049195002</v>
      </c>
      <c r="I16350">
        <v>102.799884665756</v>
      </c>
    </row>
    <row r="16351" spans="1:9" x14ac:dyDescent="0.25">
      <c r="A16351" t="s">
        <v>107</v>
      </c>
      <c r="B16351">
        <v>2012</v>
      </c>
      <c r="C16351">
        <v>5</v>
      </c>
      <c r="D16351">
        <v>251.415514633257</v>
      </c>
      <c r="E16351">
        <v>747.00407681167599</v>
      </c>
      <c r="F16351">
        <v>31.760290283144698</v>
      </c>
      <c r="G16351">
        <v>19.876846485076801</v>
      </c>
      <c r="H16351">
        <v>71.860203418958207</v>
      </c>
      <c r="I16351">
        <v>102.881983085229</v>
      </c>
    </row>
    <row r="16352" spans="1:9" x14ac:dyDescent="0.25">
      <c r="A16352" t="s">
        <v>107</v>
      </c>
      <c r="B16352">
        <v>2012</v>
      </c>
      <c r="C16352">
        <v>6</v>
      </c>
      <c r="D16352">
        <v>264.177182788121</v>
      </c>
      <c r="E16352">
        <v>750.13387618682896</v>
      </c>
      <c r="F16352">
        <v>25.949659606243401</v>
      </c>
      <c r="G16352">
        <v>16.1659912271869</v>
      </c>
      <c r="H16352">
        <v>1.3815822114282801</v>
      </c>
      <c r="I16352">
        <v>106.476788346825</v>
      </c>
    </row>
    <row r="16353" spans="1:9" x14ac:dyDescent="0.25">
      <c r="A16353" t="s">
        <v>107</v>
      </c>
      <c r="B16353">
        <v>2012</v>
      </c>
      <c r="C16353">
        <v>7</v>
      </c>
      <c r="D16353">
        <v>246.45247693163699</v>
      </c>
      <c r="E16353">
        <v>721.93742595519996</v>
      </c>
      <c r="F16353">
        <v>27.273708329481501</v>
      </c>
      <c r="G16353">
        <v>17.0237845808409</v>
      </c>
      <c r="H16353">
        <v>2.04302614263058</v>
      </c>
      <c r="I16353">
        <v>87.475584256999497</v>
      </c>
    </row>
    <row r="16354" spans="1:9" x14ac:dyDescent="0.25">
      <c r="A16354" t="s">
        <v>107</v>
      </c>
      <c r="B16354">
        <v>2012</v>
      </c>
      <c r="C16354">
        <v>8</v>
      </c>
      <c r="D16354">
        <v>197.24685691248899</v>
      </c>
      <c r="E16354">
        <v>716.08092091369599</v>
      </c>
      <c r="F16354">
        <v>28.986789351859102</v>
      </c>
      <c r="G16354">
        <v>18.123686820233399</v>
      </c>
      <c r="H16354">
        <v>2.2380085414513902</v>
      </c>
      <c r="I16354">
        <v>70.413353403193895</v>
      </c>
    </row>
    <row r="16355" spans="1:9" x14ac:dyDescent="0.25">
      <c r="A16355" t="s">
        <v>107</v>
      </c>
      <c r="B16355">
        <v>2012</v>
      </c>
      <c r="C16355">
        <v>9</v>
      </c>
      <c r="D16355">
        <v>144.59522824815701</v>
      </c>
      <c r="E16355">
        <v>742.194387872162</v>
      </c>
      <c r="F16355">
        <v>34.419309678174301</v>
      </c>
      <c r="G16355">
        <v>21.7056828249764</v>
      </c>
      <c r="H16355">
        <v>53.673584239082302</v>
      </c>
      <c r="I16355">
        <v>62.363906380567499</v>
      </c>
    </row>
    <row r="16356" spans="1:9" x14ac:dyDescent="0.25">
      <c r="A16356" t="s">
        <v>107</v>
      </c>
      <c r="B16356">
        <v>2012</v>
      </c>
      <c r="C16356">
        <v>10</v>
      </c>
      <c r="D16356">
        <v>128.550537503209</v>
      </c>
      <c r="E16356">
        <v>786.24035114425703</v>
      </c>
      <c r="F16356">
        <v>33.453370964894297</v>
      </c>
      <c r="G16356">
        <v>21.042503083025998</v>
      </c>
      <c r="H16356">
        <v>46.925215859441799</v>
      </c>
      <c r="I16356">
        <v>70.291960501947401</v>
      </c>
    </row>
    <row r="16357" spans="1:9" x14ac:dyDescent="0.25">
      <c r="A16357" t="s">
        <v>107</v>
      </c>
      <c r="B16357">
        <v>2012</v>
      </c>
      <c r="C16357">
        <v>11</v>
      </c>
      <c r="D16357">
        <v>100.17773971480101</v>
      </c>
      <c r="E16357">
        <v>813.56934357315004</v>
      </c>
      <c r="F16357">
        <v>38.741070672030503</v>
      </c>
      <c r="G16357">
        <v>24.573844664205801</v>
      </c>
      <c r="H16357">
        <v>73.216528398187194</v>
      </c>
      <c r="I16357">
        <v>64.846220587856706</v>
      </c>
    </row>
    <row r="16358" spans="1:9" x14ac:dyDescent="0.25">
      <c r="A16358" t="s">
        <v>107</v>
      </c>
      <c r="B16358">
        <v>2012</v>
      </c>
      <c r="C16358">
        <v>12</v>
      </c>
      <c r="D16358">
        <v>117.220038149275</v>
      </c>
      <c r="E16358">
        <v>923.53153260284398</v>
      </c>
      <c r="F16358">
        <v>100.223438182077</v>
      </c>
      <c r="G16358">
        <v>66.4613049691566</v>
      </c>
      <c r="H16358">
        <v>243.64693023077999</v>
      </c>
      <c r="I16358">
        <v>94.905783222694396</v>
      </c>
    </row>
    <row r="16359" spans="1:9" x14ac:dyDescent="0.25">
      <c r="A16359" t="s">
        <v>107</v>
      </c>
      <c r="B16359">
        <v>2013</v>
      </c>
      <c r="C16359">
        <v>1</v>
      </c>
      <c r="D16359">
        <v>138.77163056157599</v>
      </c>
      <c r="E16359">
        <v>947.77002006927501</v>
      </c>
      <c r="F16359">
        <v>109.398529002838</v>
      </c>
      <c r="G16359">
        <v>73.670329755179495</v>
      </c>
      <c r="H16359">
        <v>182.49106064586601</v>
      </c>
      <c r="I16359">
        <v>115.08782331701499</v>
      </c>
    </row>
    <row r="16360" spans="1:9" x14ac:dyDescent="0.25">
      <c r="A16360" t="s">
        <v>107</v>
      </c>
      <c r="B16360">
        <v>2013</v>
      </c>
      <c r="C16360">
        <v>2</v>
      </c>
      <c r="D16360">
        <v>153.19328302555601</v>
      </c>
      <c r="E16360">
        <v>939.92935923797597</v>
      </c>
      <c r="F16360">
        <v>76.924286445217106</v>
      </c>
      <c r="G16360">
        <v>51.261613614869702</v>
      </c>
      <c r="H16360">
        <v>163.80754442081499</v>
      </c>
      <c r="I16360">
        <v>120.17647575718399</v>
      </c>
    </row>
    <row r="16361" spans="1:9" x14ac:dyDescent="0.25">
      <c r="A16361" t="s">
        <v>107</v>
      </c>
      <c r="B16361">
        <v>2013</v>
      </c>
      <c r="C16361">
        <v>3</v>
      </c>
      <c r="D16361">
        <v>204.09844151760501</v>
      </c>
      <c r="E16361">
        <v>916.90025358764603</v>
      </c>
      <c r="F16361">
        <v>54.306454182300598</v>
      </c>
      <c r="G16361">
        <v>35.477304331264499</v>
      </c>
      <c r="H16361">
        <v>85.029795355091096</v>
      </c>
      <c r="I16361">
        <v>145.43869632366699</v>
      </c>
    </row>
    <row r="16362" spans="1:9" x14ac:dyDescent="0.25">
      <c r="A16362" t="s">
        <v>107</v>
      </c>
      <c r="B16362">
        <v>2013</v>
      </c>
      <c r="C16362">
        <v>4</v>
      </c>
      <c r="D16362">
        <v>246.402817763364</v>
      </c>
      <c r="E16362">
        <v>887.24447174728402</v>
      </c>
      <c r="F16362">
        <v>27.969034111036699</v>
      </c>
      <c r="G16362">
        <v>17.494808060369799</v>
      </c>
      <c r="H16362">
        <v>35.604273552520297</v>
      </c>
      <c r="I16362">
        <v>154.47142621419701</v>
      </c>
    </row>
    <row r="16363" spans="1:9" x14ac:dyDescent="0.25">
      <c r="A16363" t="s">
        <v>107</v>
      </c>
      <c r="B16363">
        <v>2013</v>
      </c>
      <c r="C16363">
        <v>5</v>
      </c>
      <c r="D16363">
        <v>277.26559369447102</v>
      </c>
      <c r="E16363">
        <v>810.84022108276395</v>
      </c>
      <c r="F16363">
        <v>27.158051478684001</v>
      </c>
      <c r="G16363">
        <v>16.933874285548001</v>
      </c>
      <c r="H16363">
        <v>5.1297589250999698</v>
      </c>
      <c r="I16363">
        <v>140.81469139562799</v>
      </c>
    </row>
    <row r="16364" spans="1:9" x14ac:dyDescent="0.25">
      <c r="A16364" t="s">
        <v>107</v>
      </c>
      <c r="B16364">
        <v>2013</v>
      </c>
      <c r="C16364">
        <v>6</v>
      </c>
      <c r="D16364">
        <v>251.64545800160701</v>
      </c>
      <c r="E16364">
        <v>762.32575399246196</v>
      </c>
      <c r="F16364">
        <v>26.759409676150099</v>
      </c>
      <c r="G16364">
        <v>16.6820630850425</v>
      </c>
      <c r="H16364">
        <v>2.1615640478050699</v>
      </c>
      <c r="I16364">
        <v>107.37497838774701</v>
      </c>
    </row>
    <row r="16365" spans="1:9" x14ac:dyDescent="0.25">
      <c r="A16365" t="s">
        <v>107</v>
      </c>
      <c r="B16365">
        <v>2013</v>
      </c>
      <c r="C16365">
        <v>7</v>
      </c>
      <c r="D16365">
        <v>218.487544025624</v>
      </c>
      <c r="E16365">
        <v>736.82562914016705</v>
      </c>
      <c r="F16365">
        <v>28.6398574723029</v>
      </c>
      <c r="G16365">
        <v>17.912515961744901</v>
      </c>
      <c r="H16365">
        <v>2.2425758678656802</v>
      </c>
      <c r="I16365">
        <v>84.531802385926298</v>
      </c>
    </row>
    <row r="16366" spans="1:9" x14ac:dyDescent="0.25">
      <c r="A16366" t="s">
        <v>107</v>
      </c>
      <c r="B16366">
        <v>2013</v>
      </c>
      <c r="C16366">
        <v>8</v>
      </c>
      <c r="D16366">
        <v>195.64244460629499</v>
      </c>
      <c r="E16366">
        <v>726.772622796326</v>
      </c>
      <c r="F16366">
        <v>28.678100254268699</v>
      </c>
      <c r="G16366">
        <v>17.9424178542777</v>
      </c>
      <c r="H16366">
        <v>1.8018077738821501</v>
      </c>
      <c r="I16366">
        <v>74.099947276084393</v>
      </c>
    </row>
    <row r="16367" spans="1:9" x14ac:dyDescent="0.25">
      <c r="A16367" t="s">
        <v>107</v>
      </c>
      <c r="B16367">
        <v>2013</v>
      </c>
      <c r="C16367">
        <v>9</v>
      </c>
      <c r="D16367">
        <v>140.19229730635001</v>
      </c>
      <c r="E16367">
        <v>729.38087318969701</v>
      </c>
      <c r="F16367">
        <v>31.1763766103292</v>
      </c>
      <c r="G16367">
        <v>19.601958360403501</v>
      </c>
      <c r="H16367">
        <v>10.6157734106296</v>
      </c>
      <c r="I16367">
        <v>58.219525038294798</v>
      </c>
    </row>
    <row r="16368" spans="1:9" x14ac:dyDescent="0.25">
      <c r="A16368" t="s">
        <v>107</v>
      </c>
      <c r="B16368">
        <v>2013</v>
      </c>
      <c r="C16368">
        <v>10</v>
      </c>
      <c r="D16368">
        <v>119.128244683668</v>
      </c>
      <c r="E16368">
        <v>772.69169702087402</v>
      </c>
      <c r="F16368">
        <v>33.288366288471202</v>
      </c>
      <c r="G16368">
        <v>20.951010674347099</v>
      </c>
      <c r="H16368">
        <v>56.116079835431599</v>
      </c>
      <c r="I16368">
        <v>64.197500587668401</v>
      </c>
    </row>
    <row r="16369" spans="1:9" x14ac:dyDescent="0.25">
      <c r="A16369" t="s">
        <v>107</v>
      </c>
      <c r="B16369">
        <v>2013</v>
      </c>
      <c r="C16369">
        <v>11</v>
      </c>
      <c r="D16369">
        <v>108.06371394236101</v>
      </c>
      <c r="E16369">
        <v>831.15667716842597</v>
      </c>
      <c r="F16369">
        <v>48.4264373659801</v>
      </c>
      <c r="G16369">
        <v>31.066115066679401</v>
      </c>
      <c r="H16369">
        <v>154.35263542427501</v>
      </c>
      <c r="I16369">
        <v>71.131409386293896</v>
      </c>
    </row>
    <row r="16370" spans="1:9" x14ac:dyDescent="0.25">
      <c r="A16370" t="s">
        <v>107</v>
      </c>
      <c r="B16370">
        <v>2013</v>
      </c>
      <c r="C16370">
        <v>12</v>
      </c>
      <c r="D16370">
        <v>122.39984559910199</v>
      </c>
      <c r="E16370">
        <v>923.79681101348797</v>
      </c>
      <c r="F16370">
        <v>64.622655327611</v>
      </c>
      <c r="G16370">
        <v>41.989334791934503</v>
      </c>
      <c r="H16370">
        <v>126.633926592503</v>
      </c>
      <c r="I16370">
        <v>98.871465446844098</v>
      </c>
    </row>
    <row r="16371" spans="1:9" x14ac:dyDescent="0.25">
      <c r="A16371" t="s">
        <v>107</v>
      </c>
      <c r="B16371">
        <v>2014</v>
      </c>
      <c r="C16371">
        <v>1</v>
      </c>
      <c r="D16371">
        <v>147.64409446096101</v>
      </c>
      <c r="E16371">
        <v>941.05046224120997</v>
      </c>
      <c r="F16371">
        <v>91.101410548267395</v>
      </c>
      <c r="G16371">
        <v>61.131020776200302</v>
      </c>
      <c r="H16371">
        <v>170.52017900835</v>
      </c>
      <c r="I16371">
        <v>120.610029445972</v>
      </c>
    </row>
    <row r="16372" spans="1:9" x14ac:dyDescent="0.25">
      <c r="A16372" t="s">
        <v>107</v>
      </c>
      <c r="B16372">
        <v>2014</v>
      </c>
      <c r="C16372">
        <v>2</v>
      </c>
      <c r="D16372">
        <v>172.20206165114001</v>
      </c>
      <c r="E16372">
        <v>941.03031841217</v>
      </c>
      <c r="F16372">
        <v>40.202148291388802</v>
      </c>
      <c r="G16372">
        <v>25.8054629760849</v>
      </c>
      <c r="H16372">
        <v>111.985494386349</v>
      </c>
      <c r="I16372">
        <v>133.85368580608099</v>
      </c>
    </row>
    <row r="16373" spans="1:9" x14ac:dyDescent="0.25">
      <c r="A16373" t="s">
        <v>107</v>
      </c>
      <c r="B16373">
        <v>2014</v>
      </c>
      <c r="C16373">
        <v>3</v>
      </c>
      <c r="D16373">
        <v>214.98210858679599</v>
      </c>
      <c r="E16373">
        <v>927.58137050506605</v>
      </c>
      <c r="F16373">
        <v>143.805154085655</v>
      </c>
      <c r="G16373">
        <v>97.702642843792404</v>
      </c>
      <c r="H16373">
        <v>237.579950622816</v>
      </c>
      <c r="I16373">
        <v>154.363817705629</v>
      </c>
    </row>
    <row r="16374" spans="1:9" x14ac:dyDescent="0.25">
      <c r="A16374" t="s">
        <v>107</v>
      </c>
      <c r="B16374">
        <v>2014</v>
      </c>
      <c r="C16374">
        <v>4</v>
      </c>
      <c r="D16374">
        <v>225.631991142354</v>
      </c>
      <c r="E16374">
        <v>877.42527815689095</v>
      </c>
      <c r="F16374">
        <v>34.197392665591202</v>
      </c>
      <c r="G16374">
        <v>21.542443752078601</v>
      </c>
      <c r="H16374">
        <v>73.706272119152501</v>
      </c>
      <c r="I16374">
        <v>140.86888619384499</v>
      </c>
    </row>
    <row r="16375" spans="1:9" x14ac:dyDescent="0.25">
      <c r="A16375" t="s">
        <v>107</v>
      </c>
      <c r="B16375">
        <v>2014</v>
      </c>
      <c r="C16375">
        <v>5</v>
      </c>
      <c r="D16375">
        <v>252.551048927301</v>
      </c>
      <c r="E16375">
        <v>849.52120883911198</v>
      </c>
      <c r="F16375">
        <v>28.122849812466502</v>
      </c>
      <c r="G16375">
        <v>17.559455191293701</v>
      </c>
      <c r="H16375">
        <v>23.727106226826901</v>
      </c>
      <c r="I16375">
        <v>140.18890270605999</v>
      </c>
    </row>
    <row r="16376" spans="1:9" x14ac:dyDescent="0.25">
      <c r="A16376" t="s">
        <v>107</v>
      </c>
      <c r="B16376">
        <v>2014</v>
      </c>
      <c r="C16376">
        <v>6</v>
      </c>
      <c r="D16376">
        <v>248.47325335918501</v>
      </c>
      <c r="E16376">
        <v>816.44126726608295</v>
      </c>
      <c r="F16376">
        <v>28.1768128748691</v>
      </c>
      <c r="G16376">
        <v>17.6197671341464</v>
      </c>
      <c r="H16376">
        <v>30.786556736017499</v>
      </c>
      <c r="I16376">
        <v>124.019280851305</v>
      </c>
    </row>
    <row r="16377" spans="1:9" x14ac:dyDescent="0.25">
      <c r="A16377" t="s">
        <v>107</v>
      </c>
      <c r="B16377">
        <v>2014</v>
      </c>
      <c r="C16377">
        <v>7</v>
      </c>
      <c r="D16377">
        <v>230.84597099337799</v>
      </c>
      <c r="E16377">
        <v>777.72618620712296</v>
      </c>
      <c r="F16377">
        <v>28.169197594046</v>
      </c>
      <c r="G16377">
        <v>17.588849800561501</v>
      </c>
      <c r="H16377">
        <v>2.1877727144759902</v>
      </c>
      <c r="I16377">
        <v>103.627301834359</v>
      </c>
    </row>
    <row r="16378" spans="1:9" x14ac:dyDescent="0.25">
      <c r="A16378" t="s">
        <v>107</v>
      </c>
      <c r="B16378">
        <v>2014</v>
      </c>
      <c r="C16378">
        <v>8</v>
      </c>
      <c r="D16378">
        <v>191.97583081007801</v>
      </c>
      <c r="E16378">
        <v>756.89422371536295</v>
      </c>
      <c r="F16378">
        <v>29.165295797853499</v>
      </c>
      <c r="G16378">
        <v>18.2634330091261</v>
      </c>
      <c r="H16378">
        <v>2.4337153057646801</v>
      </c>
      <c r="I16378">
        <v>82.404108931922906</v>
      </c>
    </row>
    <row r="16379" spans="1:9" x14ac:dyDescent="0.25">
      <c r="A16379" t="s">
        <v>107</v>
      </c>
      <c r="B16379">
        <v>2014</v>
      </c>
      <c r="C16379">
        <v>9</v>
      </c>
      <c r="D16379">
        <v>126.276830447872</v>
      </c>
      <c r="E16379">
        <v>761.81525294952405</v>
      </c>
      <c r="F16379">
        <v>34.208325730546697</v>
      </c>
      <c r="G16379">
        <v>21.534058365857401</v>
      </c>
      <c r="H16379">
        <v>54.671511892964901</v>
      </c>
      <c r="I16379">
        <v>60.013481310279403</v>
      </c>
    </row>
    <row r="16380" spans="1:9" x14ac:dyDescent="0.25">
      <c r="A16380" t="s">
        <v>107</v>
      </c>
      <c r="B16380">
        <v>2014</v>
      </c>
      <c r="C16380">
        <v>10</v>
      </c>
      <c r="D16380">
        <v>109.664840923357</v>
      </c>
      <c r="E16380">
        <v>833.32336168029804</v>
      </c>
      <c r="F16380">
        <v>67.823834644842094</v>
      </c>
      <c r="G16380">
        <v>44.190201144304503</v>
      </c>
      <c r="H16380">
        <v>190.40276691137299</v>
      </c>
      <c r="I16380">
        <v>67.750192022468994</v>
      </c>
    </row>
    <row r="16381" spans="1:9" x14ac:dyDescent="0.25">
      <c r="A16381" t="s">
        <v>107</v>
      </c>
      <c r="B16381">
        <v>2014</v>
      </c>
      <c r="C16381">
        <v>11</v>
      </c>
      <c r="D16381">
        <v>105.320669674573</v>
      </c>
      <c r="E16381">
        <v>923.85395687347398</v>
      </c>
      <c r="F16381">
        <v>43.299329014349603</v>
      </c>
      <c r="G16381">
        <v>27.796377240329601</v>
      </c>
      <c r="H16381">
        <v>54.964949564411597</v>
      </c>
      <c r="I16381">
        <v>83.285137477040294</v>
      </c>
    </row>
    <row r="16382" spans="1:9" x14ac:dyDescent="0.25">
      <c r="A16382" t="s">
        <v>107</v>
      </c>
      <c r="B16382">
        <v>2014</v>
      </c>
      <c r="C16382">
        <v>12</v>
      </c>
      <c r="D16382">
        <v>120.59506033920999</v>
      </c>
      <c r="E16382">
        <v>944.17483354522699</v>
      </c>
      <c r="F16382">
        <v>173.16119623151801</v>
      </c>
      <c r="G16382">
        <v>117.455250543928</v>
      </c>
      <c r="H16382">
        <v>312.54416962213497</v>
      </c>
      <c r="I16382">
        <v>100.700317956459</v>
      </c>
    </row>
    <row r="16383" spans="1:9" x14ac:dyDescent="0.25">
      <c r="A16383" t="s">
        <v>108</v>
      </c>
      <c r="B16383">
        <v>2002</v>
      </c>
      <c r="C16383">
        <v>1</v>
      </c>
      <c r="D16383">
        <v>7.6909898200929194E-2</v>
      </c>
      <c r="E16383">
        <v>108.620594605408</v>
      </c>
      <c r="F16383">
        <v>7.8354790477180503</v>
      </c>
      <c r="G16383">
        <v>3.9177395238590198</v>
      </c>
      <c r="H16383">
        <v>0</v>
      </c>
      <c r="I16383">
        <v>1.01974155885458</v>
      </c>
    </row>
    <row r="16384" spans="1:9" x14ac:dyDescent="0.25">
      <c r="A16384" t="s">
        <v>108</v>
      </c>
      <c r="B16384">
        <v>2002</v>
      </c>
      <c r="C16384">
        <v>2</v>
      </c>
      <c r="D16384">
        <v>8.4195237633883993E-2</v>
      </c>
      <c r="E16384">
        <v>108.47744073028601</v>
      </c>
      <c r="F16384">
        <v>7.0626319685554497</v>
      </c>
      <c r="G16384">
        <v>3.53131598427772</v>
      </c>
      <c r="H16384">
        <v>0</v>
      </c>
      <c r="I16384">
        <v>0.95983581680774699</v>
      </c>
    </row>
    <row r="16385" spans="1:9" x14ac:dyDescent="0.25">
      <c r="A16385" t="s">
        <v>108</v>
      </c>
      <c r="B16385">
        <v>2002</v>
      </c>
      <c r="C16385">
        <v>3</v>
      </c>
      <c r="D16385">
        <v>0.106836603344679</v>
      </c>
      <c r="E16385">
        <v>108.749779937439</v>
      </c>
      <c r="F16385">
        <v>7.8732084474563599</v>
      </c>
      <c r="G16385">
        <v>3.93660422372818</v>
      </c>
      <c r="H16385">
        <v>0</v>
      </c>
      <c r="I16385">
        <v>1.03023690595865</v>
      </c>
    </row>
    <row r="16386" spans="1:9" x14ac:dyDescent="0.25">
      <c r="A16386" t="s">
        <v>108</v>
      </c>
      <c r="B16386">
        <v>2002</v>
      </c>
      <c r="C16386">
        <v>4</v>
      </c>
      <c r="D16386">
        <v>0.103220790231228</v>
      </c>
      <c r="E16386">
        <v>108.743876000977</v>
      </c>
      <c r="F16386">
        <v>7.4779663173866302</v>
      </c>
      <c r="G16386">
        <v>3.7389831586933102</v>
      </c>
      <c r="H16386">
        <v>0</v>
      </c>
      <c r="I16386">
        <v>1.0076371106886901</v>
      </c>
    </row>
    <row r="16387" spans="1:9" x14ac:dyDescent="0.25">
      <c r="A16387" t="s">
        <v>108</v>
      </c>
      <c r="B16387">
        <v>2002</v>
      </c>
      <c r="C16387">
        <v>5</v>
      </c>
      <c r="D16387">
        <v>0.124820948949158</v>
      </c>
      <c r="E16387">
        <v>108.370932958374</v>
      </c>
      <c r="F16387">
        <v>7.7591507680320699</v>
      </c>
      <c r="G16387">
        <v>3.8795753840160399</v>
      </c>
      <c r="H16387">
        <v>0</v>
      </c>
      <c r="I16387">
        <v>1.0458613745927801</v>
      </c>
    </row>
    <row r="16388" spans="1:9" x14ac:dyDescent="0.25">
      <c r="A16388" t="s">
        <v>108</v>
      </c>
      <c r="B16388">
        <v>2002</v>
      </c>
      <c r="C16388">
        <v>6</v>
      </c>
      <c r="D16388">
        <v>0.124820948949158</v>
      </c>
      <c r="E16388">
        <v>108.586440854187</v>
      </c>
      <c r="F16388">
        <v>7.5893841648673996</v>
      </c>
      <c r="G16388">
        <v>3.7946920824336998</v>
      </c>
      <c r="H16388">
        <v>0</v>
      </c>
      <c r="I16388">
        <v>1.01031531016946</v>
      </c>
    </row>
    <row r="16389" spans="1:9" x14ac:dyDescent="0.25">
      <c r="A16389" t="s">
        <v>108</v>
      </c>
      <c r="B16389">
        <v>2002</v>
      </c>
      <c r="C16389">
        <v>7</v>
      </c>
      <c r="D16389">
        <v>0.119341026608348</v>
      </c>
      <c r="E16389">
        <v>108.81561404113801</v>
      </c>
      <c r="F16389">
        <v>7.8643276666259796</v>
      </c>
      <c r="G16389">
        <v>3.9321638333129898</v>
      </c>
      <c r="H16389">
        <v>0</v>
      </c>
      <c r="I16389">
        <v>1.0336112631624901</v>
      </c>
    </row>
    <row r="16390" spans="1:9" x14ac:dyDescent="0.25">
      <c r="A16390" t="s">
        <v>108</v>
      </c>
      <c r="B16390">
        <v>2002</v>
      </c>
      <c r="C16390">
        <v>8</v>
      </c>
      <c r="D16390">
        <v>0.101074409036637</v>
      </c>
      <c r="E16390">
        <v>108.704443770447</v>
      </c>
      <c r="F16390">
        <v>7.7370412130355799</v>
      </c>
      <c r="G16390">
        <v>3.86852060651779</v>
      </c>
      <c r="H16390">
        <v>0</v>
      </c>
      <c r="I16390">
        <v>1.0189721070539901</v>
      </c>
    </row>
    <row r="16391" spans="1:9" x14ac:dyDescent="0.25">
      <c r="A16391" t="s">
        <v>108</v>
      </c>
      <c r="B16391">
        <v>2002</v>
      </c>
      <c r="C16391">
        <v>9</v>
      </c>
      <c r="D16391">
        <v>8.5243589112460702E-2</v>
      </c>
      <c r="E16391">
        <v>108.711589144592</v>
      </c>
      <c r="F16391">
        <v>7.6556204327773996</v>
      </c>
      <c r="G16391">
        <v>3.8278102163886998</v>
      </c>
      <c r="H16391">
        <v>0</v>
      </c>
      <c r="I16391">
        <v>0.97244487161993998</v>
      </c>
    </row>
    <row r="16392" spans="1:9" x14ac:dyDescent="0.25">
      <c r="A16392" t="s">
        <v>108</v>
      </c>
      <c r="B16392">
        <v>2002</v>
      </c>
      <c r="C16392">
        <v>10</v>
      </c>
      <c r="D16392">
        <v>6.63680244424939E-2</v>
      </c>
      <c r="E16392">
        <v>108.812505708618</v>
      </c>
      <c r="F16392">
        <v>7.7144347275924696</v>
      </c>
      <c r="G16392">
        <v>3.8572173637962299</v>
      </c>
      <c r="H16392">
        <v>0</v>
      </c>
      <c r="I16392">
        <v>0.99923818610191395</v>
      </c>
    </row>
    <row r="16393" spans="1:9" x14ac:dyDescent="0.25">
      <c r="A16393" t="s">
        <v>108</v>
      </c>
      <c r="B16393">
        <v>2002</v>
      </c>
      <c r="C16393">
        <v>11</v>
      </c>
      <c r="D16393">
        <v>6.2447270426899203E-2</v>
      </c>
      <c r="E16393">
        <v>108.77307347808799</v>
      </c>
      <c r="F16393">
        <v>7.6480432799720797</v>
      </c>
      <c r="G16393">
        <v>3.8240216399860398</v>
      </c>
      <c r="H16393">
        <v>0</v>
      </c>
      <c r="I16393">
        <v>0.96776984839677804</v>
      </c>
    </row>
    <row r="16394" spans="1:9" x14ac:dyDescent="0.25">
      <c r="A16394" t="s">
        <v>108</v>
      </c>
      <c r="B16394">
        <v>2002</v>
      </c>
      <c r="C16394">
        <v>12</v>
      </c>
      <c r="D16394">
        <v>6.6949027532190106E-2</v>
      </c>
      <c r="E16394">
        <v>108.44297425048801</v>
      </c>
      <c r="F16394">
        <v>7.8669361072540296</v>
      </c>
      <c r="G16394">
        <v>3.9334680536270099</v>
      </c>
      <c r="H16394">
        <v>0</v>
      </c>
      <c r="I16394">
        <v>1.0078879927426601</v>
      </c>
    </row>
    <row r="16395" spans="1:9" x14ac:dyDescent="0.25">
      <c r="A16395" t="s">
        <v>108</v>
      </c>
      <c r="B16395">
        <v>2003</v>
      </c>
      <c r="C16395">
        <v>1</v>
      </c>
      <c r="D16395">
        <v>7.9337616656720705E-2</v>
      </c>
      <c r="E16395">
        <v>108.447636749268</v>
      </c>
      <c r="F16395">
        <v>7.8279024872016896</v>
      </c>
      <c r="G16395">
        <v>3.9139512436008501</v>
      </c>
      <c r="H16395">
        <v>0</v>
      </c>
      <c r="I16395">
        <v>1.01974155885458</v>
      </c>
    </row>
    <row r="16396" spans="1:9" x14ac:dyDescent="0.25">
      <c r="A16396" t="s">
        <v>108</v>
      </c>
      <c r="B16396">
        <v>2003</v>
      </c>
      <c r="C16396">
        <v>2</v>
      </c>
      <c r="D16396">
        <v>8.0924432846009794E-2</v>
      </c>
      <c r="E16396">
        <v>108.678667354431</v>
      </c>
      <c r="F16396">
        <v>6.9473014601326</v>
      </c>
      <c r="G16396">
        <v>3.4736507300663</v>
      </c>
      <c r="H16396">
        <v>0</v>
      </c>
      <c r="I16396">
        <v>0.95983581680774699</v>
      </c>
    </row>
    <row r="16397" spans="1:9" x14ac:dyDescent="0.25">
      <c r="A16397" t="s">
        <v>108</v>
      </c>
      <c r="B16397">
        <v>2003</v>
      </c>
      <c r="C16397">
        <v>3</v>
      </c>
      <c r="D16397">
        <v>9.6551227728724501E-2</v>
      </c>
      <c r="E16397">
        <v>108.66034904113801</v>
      </c>
      <c r="F16397">
        <v>7.7483444557571399</v>
      </c>
      <c r="G16397">
        <v>3.87417222787857</v>
      </c>
      <c r="H16397">
        <v>0</v>
      </c>
      <c r="I16397">
        <v>1.03023690595865</v>
      </c>
    </row>
    <row r="16398" spans="1:9" x14ac:dyDescent="0.25">
      <c r="A16398" t="s">
        <v>108</v>
      </c>
      <c r="B16398">
        <v>2003</v>
      </c>
      <c r="C16398">
        <v>4</v>
      </c>
      <c r="D16398">
        <v>0.108966215357781</v>
      </c>
      <c r="E16398">
        <v>108.478066187439</v>
      </c>
      <c r="F16398">
        <v>7.5099819054222099</v>
      </c>
      <c r="G16398">
        <v>3.7549909527111098</v>
      </c>
      <c r="H16398">
        <v>0</v>
      </c>
      <c r="I16398">
        <v>1.0076371106886901</v>
      </c>
    </row>
    <row r="16399" spans="1:9" x14ac:dyDescent="0.25">
      <c r="A16399" t="s">
        <v>108</v>
      </c>
      <c r="B16399">
        <v>2003</v>
      </c>
      <c r="C16399">
        <v>5</v>
      </c>
      <c r="D16399">
        <v>0.12603853774666801</v>
      </c>
      <c r="E16399">
        <v>108.71127641601601</v>
      </c>
      <c r="F16399">
        <v>8.0518256247138993</v>
      </c>
      <c r="G16399">
        <v>4.0259128123569496</v>
      </c>
      <c r="H16399">
        <v>0</v>
      </c>
      <c r="I16399">
        <v>1.0458613745927801</v>
      </c>
    </row>
    <row r="16400" spans="1:9" x14ac:dyDescent="0.25">
      <c r="A16400" t="s">
        <v>108</v>
      </c>
      <c r="B16400">
        <v>2003</v>
      </c>
      <c r="C16400">
        <v>6</v>
      </c>
      <c r="D16400">
        <v>0.12603853774666801</v>
      </c>
      <c r="E16400">
        <v>108.404158000488</v>
      </c>
      <c r="F16400">
        <v>8.3238189351081804</v>
      </c>
      <c r="G16400">
        <v>4.1619094675540902</v>
      </c>
      <c r="H16400">
        <v>0</v>
      </c>
      <c r="I16400">
        <v>1.0084275741648701</v>
      </c>
    </row>
    <row r="16401" spans="1:9" x14ac:dyDescent="0.25">
      <c r="A16401" t="s">
        <v>108</v>
      </c>
      <c r="B16401">
        <v>2003</v>
      </c>
      <c r="C16401">
        <v>7</v>
      </c>
      <c r="D16401">
        <v>0.122994098399877</v>
      </c>
      <c r="E16401">
        <v>108.42248579040501</v>
      </c>
      <c r="F16401">
        <v>8.7062362320899993</v>
      </c>
      <c r="G16401">
        <v>4.3531181160449997</v>
      </c>
      <c r="H16401">
        <v>0</v>
      </c>
      <c r="I16401">
        <v>1.02872687195778</v>
      </c>
    </row>
    <row r="16402" spans="1:9" x14ac:dyDescent="0.25">
      <c r="A16402" t="s">
        <v>108</v>
      </c>
      <c r="B16402">
        <v>2003</v>
      </c>
      <c r="C16402">
        <v>8</v>
      </c>
      <c r="D16402">
        <v>0.105383015155792</v>
      </c>
      <c r="E16402">
        <v>108.500118290405</v>
      </c>
      <c r="F16402">
        <v>8.6645941714096093</v>
      </c>
      <c r="G16402">
        <v>4.3322970857048002</v>
      </c>
      <c r="H16402">
        <v>0</v>
      </c>
      <c r="I16402">
        <v>1.0178987190270401</v>
      </c>
    </row>
    <row r="16403" spans="1:9" x14ac:dyDescent="0.25">
      <c r="A16403" t="s">
        <v>108</v>
      </c>
      <c r="B16403">
        <v>2003</v>
      </c>
      <c r="C16403">
        <v>9</v>
      </c>
      <c r="D16403">
        <v>7.9154719673395199E-2</v>
      </c>
      <c r="E16403">
        <v>108.771832040405</v>
      </c>
      <c r="F16403">
        <v>8.2967092766189605</v>
      </c>
      <c r="G16403">
        <v>4.1483546383094803</v>
      </c>
      <c r="H16403">
        <v>0</v>
      </c>
      <c r="I16403">
        <v>0.96629791158914602</v>
      </c>
    </row>
    <row r="16404" spans="1:9" x14ac:dyDescent="0.25">
      <c r="A16404" t="s">
        <v>108</v>
      </c>
      <c r="B16404">
        <v>2003</v>
      </c>
      <c r="C16404">
        <v>10</v>
      </c>
      <c r="D16404">
        <v>7.0431931926012104E-2</v>
      </c>
      <c r="E16404">
        <v>108.655383290405</v>
      </c>
      <c r="F16404">
        <v>8.5976749943160993</v>
      </c>
      <c r="G16404">
        <v>4.2988374971580496</v>
      </c>
      <c r="H16404">
        <v>0</v>
      </c>
      <c r="I16404">
        <v>0.99924827969312702</v>
      </c>
    </row>
    <row r="16405" spans="1:9" x14ac:dyDescent="0.25">
      <c r="A16405" t="s">
        <v>108</v>
      </c>
      <c r="B16405">
        <v>2003</v>
      </c>
      <c r="C16405">
        <v>11</v>
      </c>
      <c r="D16405">
        <v>5.9274896662384301E-2</v>
      </c>
      <c r="E16405">
        <v>108.606000605164</v>
      </c>
      <c r="F16405">
        <v>8.2845679450035092</v>
      </c>
      <c r="G16405">
        <v>4.1422839725017502</v>
      </c>
      <c r="H16405">
        <v>0</v>
      </c>
      <c r="I16405">
        <v>0.97169181321144105</v>
      </c>
    </row>
    <row r="16406" spans="1:9" x14ac:dyDescent="0.25">
      <c r="A16406" t="s">
        <v>108</v>
      </c>
      <c r="B16406">
        <v>2003</v>
      </c>
      <c r="C16406">
        <v>12</v>
      </c>
      <c r="D16406">
        <v>6.2450689970254901E-2</v>
      </c>
      <c r="E16406">
        <v>108.59575637512199</v>
      </c>
      <c r="F16406">
        <v>8.5554122147941598</v>
      </c>
      <c r="G16406">
        <v>4.2777061073970799</v>
      </c>
      <c r="H16406">
        <v>0</v>
      </c>
      <c r="I16406">
        <v>1.0061482240963</v>
      </c>
    </row>
    <row r="16407" spans="1:9" x14ac:dyDescent="0.25">
      <c r="A16407" t="s">
        <v>108</v>
      </c>
      <c r="B16407">
        <v>2004</v>
      </c>
      <c r="C16407">
        <v>1</v>
      </c>
      <c r="D16407">
        <v>8.1019448953270901E-2</v>
      </c>
      <c r="E16407">
        <v>108.814988583984</v>
      </c>
      <c r="F16407">
        <v>8.6397209960746792</v>
      </c>
      <c r="G16407">
        <v>4.3198604980373396</v>
      </c>
      <c r="H16407">
        <v>0</v>
      </c>
      <c r="I16407">
        <v>1.0146598608255399</v>
      </c>
    </row>
    <row r="16408" spans="1:9" x14ac:dyDescent="0.25">
      <c r="A16408" t="s">
        <v>108</v>
      </c>
      <c r="B16408">
        <v>2004</v>
      </c>
      <c r="C16408">
        <v>2</v>
      </c>
      <c r="D16408">
        <v>8.1460713491141798E-2</v>
      </c>
      <c r="E16408">
        <v>108.78766747833301</v>
      </c>
      <c r="F16408">
        <v>8.1363517760467499</v>
      </c>
      <c r="G16408">
        <v>4.0681758880233803</v>
      </c>
      <c r="H16408">
        <v>0</v>
      </c>
      <c r="I16408">
        <v>0.96105311871528598</v>
      </c>
    </row>
    <row r="16409" spans="1:9" x14ac:dyDescent="0.25">
      <c r="A16409" t="s">
        <v>108</v>
      </c>
      <c r="B16409">
        <v>2004</v>
      </c>
      <c r="C16409">
        <v>3</v>
      </c>
      <c r="D16409">
        <v>0.10282703837424501</v>
      </c>
      <c r="E16409">
        <v>108.87523147979699</v>
      </c>
      <c r="F16409">
        <v>8.7266382179832505</v>
      </c>
      <c r="G16409">
        <v>4.3633191089916199</v>
      </c>
      <c r="H16409">
        <v>0</v>
      </c>
      <c r="I16409">
        <v>1.0325247028756099</v>
      </c>
    </row>
    <row r="16410" spans="1:9" x14ac:dyDescent="0.25">
      <c r="A16410" t="s">
        <v>108</v>
      </c>
      <c r="B16410">
        <v>2004</v>
      </c>
      <c r="C16410">
        <v>4</v>
      </c>
      <c r="D16410">
        <v>0.106646867274642</v>
      </c>
      <c r="E16410">
        <v>108.797911708374</v>
      </c>
      <c r="F16410">
        <v>8.4616943309211692</v>
      </c>
      <c r="G16410">
        <v>4.2308471654605899</v>
      </c>
      <c r="H16410">
        <v>0</v>
      </c>
      <c r="I16410">
        <v>1.00065496599913</v>
      </c>
    </row>
    <row r="16411" spans="1:9" x14ac:dyDescent="0.25">
      <c r="A16411" t="s">
        <v>108</v>
      </c>
      <c r="B16411">
        <v>2004</v>
      </c>
      <c r="C16411">
        <v>5</v>
      </c>
      <c r="D16411">
        <v>0.11507869306504701</v>
      </c>
      <c r="E16411">
        <v>108.780834832764</v>
      </c>
      <c r="F16411">
        <v>8.6116180689811692</v>
      </c>
      <c r="G16411">
        <v>4.3058090344905802</v>
      </c>
      <c r="H16411">
        <v>0</v>
      </c>
      <c r="I16411">
        <v>1.0411046009087599</v>
      </c>
    </row>
    <row r="16412" spans="1:9" x14ac:dyDescent="0.25">
      <c r="A16412" t="s">
        <v>108</v>
      </c>
      <c r="B16412">
        <v>2004</v>
      </c>
      <c r="C16412">
        <v>6</v>
      </c>
      <c r="D16412">
        <v>0.125429896047413</v>
      </c>
      <c r="E16412">
        <v>108.867470125122</v>
      </c>
      <c r="F16412">
        <v>8.3339417459106393</v>
      </c>
      <c r="G16412">
        <v>4.1669708729553196</v>
      </c>
      <c r="H16412">
        <v>0</v>
      </c>
      <c r="I16412">
        <v>1.00690590976238</v>
      </c>
    </row>
    <row r="16413" spans="1:9" x14ac:dyDescent="0.25">
      <c r="A16413" t="s">
        <v>108</v>
      </c>
      <c r="B16413">
        <v>2004</v>
      </c>
      <c r="C16413">
        <v>7</v>
      </c>
      <c r="D16413">
        <v>0.11690554361432801</v>
      </c>
      <c r="E16413">
        <v>108.77368945861799</v>
      </c>
      <c r="F16413">
        <v>8.5934211749267604</v>
      </c>
      <c r="G16413">
        <v>4.2967105874633802</v>
      </c>
      <c r="H16413">
        <v>0</v>
      </c>
      <c r="I16413">
        <v>1.0262395544242899</v>
      </c>
    </row>
    <row r="16414" spans="1:9" x14ac:dyDescent="0.25">
      <c r="A16414" t="s">
        <v>108</v>
      </c>
      <c r="B16414">
        <v>2004</v>
      </c>
      <c r="C16414">
        <v>8</v>
      </c>
      <c r="D16414">
        <v>0.101683356134892</v>
      </c>
      <c r="E16414">
        <v>108.50508404113801</v>
      </c>
      <c r="F16414">
        <v>8.7485304029274005</v>
      </c>
      <c r="G16414">
        <v>4.3742652014637002</v>
      </c>
      <c r="H16414">
        <v>0</v>
      </c>
      <c r="I16414">
        <v>1.0168243068337399</v>
      </c>
    </row>
    <row r="16415" spans="1:9" x14ac:dyDescent="0.25">
      <c r="A16415" t="s">
        <v>108</v>
      </c>
      <c r="B16415">
        <v>2004</v>
      </c>
      <c r="C16415">
        <v>9</v>
      </c>
      <c r="D16415">
        <v>8.2199149765670304E-2</v>
      </c>
      <c r="E16415">
        <v>108.66903910491899</v>
      </c>
      <c r="F16415">
        <v>8.2800961632728605</v>
      </c>
      <c r="G16415">
        <v>4.1400480816364302</v>
      </c>
      <c r="H16415">
        <v>0</v>
      </c>
      <c r="I16415">
        <v>0.97191851181507105</v>
      </c>
    </row>
    <row r="16416" spans="1:9" x14ac:dyDescent="0.25">
      <c r="A16416" t="s">
        <v>108</v>
      </c>
      <c r="B16416">
        <v>2004</v>
      </c>
      <c r="C16416">
        <v>10</v>
      </c>
      <c r="D16416">
        <v>7.1452954821288606E-2</v>
      </c>
      <c r="E16416">
        <v>108.732390333252</v>
      </c>
      <c r="F16416">
        <v>8.4997962804222098</v>
      </c>
      <c r="G16416">
        <v>4.2498981402111102</v>
      </c>
      <c r="H16416">
        <v>0</v>
      </c>
      <c r="I16416">
        <v>1.0077474783539799</v>
      </c>
    </row>
    <row r="16417" spans="1:9" x14ac:dyDescent="0.25">
      <c r="A16417" t="s">
        <v>108</v>
      </c>
      <c r="B16417">
        <v>2004</v>
      </c>
      <c r="C16417">
        <v>11</v>
      </c>
      <c r="D16417">
        <v>5.7953592513352602E-2</v>
      </c>
      <c r="E16417">
        <v>108.766544084473</v>
      </c>
      <c r="F16417">
        <v>8.2099164353942893</v>
      </c>
      <c r="G16417">
        <v>4.1049582176971402</v>
      </c>
      <c r="H16417">
        <v>0</v>
      </c>
      <c r="I16417">
        <v>0.96731650054693197</v>
      </c>
    </row>
    <row r="16418" spans="1:9" x14ac:dyDescent="0.25">
      <c r="A16418" t="s">
        <v>108</v>
      </c>
      <c r="B16418">
        <v>2004</v>
      </c>
      <c r="C16418">
        <v>12</v>
      </c>
      <c r="D16418">
        <v>6.1565056004673303E-2</v>
      </c>
      <c r="E16418">
        <v>108.636126791382</v>
      </c>
      <c r="F16418">
        <v>8.7190610651779199</v>
      </c>
      <c r="G16418">
        <v>4.35953053258896</v>
      </c>
      <c r="H16418">
        <v>0</v>
      </c>
      <c r="I16418">
        <v>1.00355533105373</v>
      </c>
    </row>
    <row r="16419" spans="1:9" x14ac:dyDescent="0.25">
      <c r="A16419" t="s">
        <v>108</v>
      </c>
      <c r="B16419">
        <v>2005</v>
      </c>
      <c r="C16419">
        <v>1</v>
      </c>
      <c r="D16419">
        <v>7.2238903776705304E-2</v>
      </c>
      <c r="E16419">
        <v>108.70257687561001</v>
      </c>
      <c r="F16419">
        <v>8.8578995228576698</v>
      </c>
      <c r="G16419">
        <v>4.4289497614288296</v>
      </c>
      <c r="H16419">
        <v>0</v>
      </c>
      <c r="I16419">
        <v>1.01752920474529</v>
      </c>
    </row>
    <row r="16420" spans="1:9" x14ac:dyDescent="0.25">
      <c r="A16420" t="s">
        <v>108</v>
      </c>
      <c r="B16420">
        <v>2005</v>
      </c>
      <c r="C16420">
        <v>2</v>
      </c>
      <c r="D16420">
        <v>7.3472331676930194E-2</v>
      </c>
      <c r="E16420">
        <v>108.38769710540799</v>
      </c>
      <c r="F16420">
        <v>7.7824099559211701</v>
      </c>
      <c r="G16420">
        <v>3.89120497796059</v>
      </c>
      <c r="H16420">
        <v>0</v>
      </c>
      <c r="I16420">
        <v>0.95983581680774699</v>
      </c>
    </row>
    <row r="16421" spans="1:9" x14ac:dyDescent="0.25">
      <c r="A16421" t="s">
        <v>108</v>
      </c>
      <c r="B16421">
        <v>2005</v>
      </c>
      <c r="C16421">
        <v>3</v>
      </c>
      <c r="D16421">
        <v>0.101909110777974</v>
      </c>
      <c r="E16421">
        <v>108.461918020935</v>
      </c>
      <c r="F16421">
        <v>8.6052207558059699</v>
      </c>
      <c r="G16421">
        <v>4.3026103779029903</v>
      </c>
      <c r="H16421">
        <v>0</v>
      </c>
      <c r="I16421">
        <v>1.03009320857763</v>
      </c>
    </row>
    <row r="16422" spans="1:9" x14ac:dyDescent="0.25">
      <c r="A16422" t="s">
        <v>108</v>
      </c>
      <c r="B16422">
        <v>2005</v>
      </c>
      <c r="C16422">
        <v>4</v>
      </c>
      <c r="D16422">
        <v>0.116580728640854</v>
      </c>
      <c r="E16422">
        <v>108.489551855164</v>
      </c>
      <c r="F16422">
        <v>8.3177011823272693</v>
      </c>
      <c r="G16422">
        <v>4.1588505911636302</v>
      </c>
      <c r="H16422">
        <v>0</v>
      </c>
      <c r="I16422">
        <v>1.00957654073238</v>
      </c>
    </row>
    <row r="16423" spans="1:9" x14ac:dyDescent="0.25">
      <c r="A16423" t="s">
        <v>108</v>
      </c>
      <c r="B16423">
        <v>2005</v>
      </c>
      <c r="C16423">
        <v>5</v>
      </c>
      <c r="D16423">
        <v>0.12867897123366601</v>
      </c>
      <c r="E16423">
        <v>108.458506436462</v>
      </c>
      <c r="F16423">
        <v>8.6581974505233799</v>
      </c>
      <c r="G16423">
        <v>4.3290987252616899</v>
      </c>
      <c r="H16423">
        <v>0</v>
      </c>
      <c r="I16423">
        <v>1.0491318192958801</v>
      </c>
    </row>
    <row r="16424" spans="1:9" x14ac:dyDescent="0.25">
      <c r="A16424" t="s">
        <v>108</v>
      </c>
      <c r="B16424">
        <v>2005</v>
      </c>
      <c r="C16424">
        <v>6</v>
      </c>
      <c r="D16424">
        <v>0.122994098399877</v>
      </c>
      <c r="E16424">
        <v>108.72524495910601</v>
      </c>
      <c r="F16424">
        <v>8.2842883846092192</v>
      </c>
      <c r="G16424">
        <v>4.1421441923046096</v>
      </c>
      <c r="H16424">
        <v>0</v>
      </c>
      <c r="I16424">
        <v>1.0084679238510099</v>
      </c>
    </row>
    <row r="16425" spans="1:9" x14ac:dyDescent="0.25">
      <c r="A16425" t="s">
        <v>108</v>
      </c>
      <c r="B16425">
        <v>2005</v>
      </c>
      <c r="C16425">
        <v>7</v>
      </c>
      <c r="D16425">
        <v>0.119188243817389</v>
      </c>
      <c r="E16425">
        <v>108.475583312073</v>
      </c>
      <c r="F16425">
        <v>8.6860208172225892</v>
      </c>
      <c r="G16425">
        <v>4.3430104086112999</v>
      </c>
      <c r="H16425">
        <v>0</v>
      </c>
      <c r="I16425">
        <v>1.03267373758793</v>
      </c>
    </row>
    <row r="16426" spans="1:9" x14ac:dyDescent="0.25">
      <c r="A16426" t="s">
        <v>108</v>
      </c>
      <c r="B16426">
        <v>2005</v>
      </c>
      <c r="C16426">
        <v>8</v>
      </c>
      <c r="D16426">
        <v>9.7840242874324301E-2</v>
      </c>
      <c r="E16426">
        <v>108.430247145081</v>
      </c>
      <c r="F16426">
        <v>8.6735377348709104</v>
      </c>
      <c r="G16426">
        <v>4.3367688674354499</v>
      </c>
      <c r="H16426">
        <v>0</v>
      </c>
      <c r="I16426">
        <v>1.0169236633086201</v>
      </c>
    </row>
    <row r="16427" spans="1:9" x14ac:dyDescent="0.25">
      <c r="A16427" t="s">
        <v>108</v>
      </c>
      <c r="B16427">
        <v>2005</v>
      </c>
      <c r="C16427">
        <v>9</v>
      </c>
      <c r="D16427">
        <v>7.3293465034961702E-2</v>
      </c>
      <c r="E16427">
        <v>108.405086709595</v>
      </c>
      <c r="F16427">
        <v>8.4711342325401304</v>
      </c>
      <c r="G16427">
        <v>4.2355671162700697</v>
      </c>
      <c r="H16427">
        <v>0</v>
      </c>
      <c r="I16427">
        <v>0.96804931007623696</v>
      </c>
    </row>
    <row r="16428" spans="1:9" x14ac:dyDescent="0.25">
      <c r="A16428" t="s">
        <v>108</v>
      </c>
      <c r="B16428">
        <v>2005</v>
      </c>
      <c r="C16428">
        <v>10</v>
      </c>
      <c r="D16428">
        <v>6.5266885209381606E-2</v>
      </c>
      <c r="E16428">
        <v>108.498564124146</v>
      </c>
      <c r="F16428">
        <v>8.7790244005966205</v>
      </c>
      <c r="G16428">
        <v>4.3895122002983102</v>
      </c>
      <c r="H16428">
        <v>0</v>
      </c>
      <c r="I16428">
        <v>0.99433879641294498</v>
      </c>
    </row>
    <row r="16429" spans="1:9" x14ac:dyDescent="0.25">
      <c r="A16429" t="s">
        <v>108</v>
      </c>
      <c r="B16429">
        <v>2005</v>
      </c>
      <c r="C16429">
        <v>11</v>
      </c>
      <c r="D16429">
        <v>5.7326631501316998E-2</v>
      </c>
      <c r="E16429">
        <v>108.688911584473</v>
      </c>
      <c r="F16429">
        <v>8.4383421536636405</v>
      </c>
      <c r="G16429">
        <v>4.2191710768318202</v>
      </c>
      <c r="H16429">
        <v>0</v>
      </c>
      <c r="I16429">
        <v>0.96315537438154197</v>
      </c>
    </row>
    <row r="16430" spans="1:9" x14ac:dyDescent="0.25">
      <c r="A16430" t="s">
        <v>108</v>
      </c>
      <c r="B16430">
        <v>2005</v>
      </c>
      <c r="C16430">
        <v>12</v>
      </c>
      <c r="D16430">
        <v>6.3574498138278701E-2</v>
      </c>
      <c r="E16430">
        <v>108.381489916992</v>
      </c>
      <c r="F16430">
        <v>8.7624734775924704</v>
      </c>
      <c r="G16430">
        <v>4.3812367387962299</v>
      </c>
      <c r="H16430">
        <v>0</v>
      </c>
      <c r="I16430">
        <v>1.0040025092267999</v>
      </c>
    </row>
    <row r="16431" spans="1:9" x14ac:dyDescent="0.25">
      <c r="A16431" t="s">
        <v>108</v>
      </c>
      <c r="B16431">
        <v>2006</v>
      </c>
      <c r="C16431">
        <v>1</v>
      </c>
      <c r="D16431">
        <v>6.58062753716111E-2</v>
      </c>
      <c r="E16431">
        <v>108.51688243743899</v>
      </c>
      <c r="F16431">
        <v>8.5730499880599993</v>
      </c>
      <c r="G16431">
        <v>4.2865249940299996</v>
      </c>
      <c r="H16431">
        <v>0</v>
      </c>
      <c r="I16431">
        <v>1.0201593379569101</v>
      </c>
    </row>
    <row r="16432" spans="1:9" x14ac:dyDescent="0.25">
      <c r="A16432" t="s">
        <v>108</v>
      </c>
      <c r="B16432">
        <v>2006</v>
      </c>
      <c r="C16432">
        <v>2</v>
      </c>
      <c r="D16432">
        <v>7.2183941211104399E-2</v>
      </c>
      <c r="E16432">
        <v>108.380873936462</v>
      </c>
      <c r="F16432">
        <v>7.7628774502372702</v>
      </c>
      <c r="G16432">
        <v>3.88143872511864</v>
      </c>
      <c r="H16432">
        <v>0</v>
      </c>
      <c r="I16432">
        <v>0.95983581680774699</v>
      </c>
    </row>
    <row r="16433" spans="1:9" x14ac:dyDescent="0.25">
      <c r="A16433" t="s">
        <v>108</v>
      </c>
      <c r="B16433">
        <v>2006</v>
      </c>
      <c r="C16433">
        <v>3</v>
      </c>
      <c r="D16433">
        <v>0.116670775073469</v>
      </c>
      <c r="E16433">
        <v>108.430247145081</v>
      </c>
      <c r="F16433">
        <v>8.7592437258338904</v>
      </c>
      <c r="G16433">
        <v>4.3796218629169497</v>
      </c>
      <c r="H16433">
        <v>0</v>
      </c>
      <c r="I16433">
        <v>1.0355926857090001</v>
      </c>
    </row>
    <row r="16434" spans="1:9" x14ac:dyDescent="0.25">
      <c r="A16434" t="s">
        <v>108</v>
      </c>
      <c r="B16434">
        <v>2006</v>
      </c>
      <c r="C16434">
        <v>4</v>
      </c>
      <c r="D16434">
        <v>0.12223671813279401</v>
      </c>
      <c r="E16434">
        <v>108.64823791626</v>
      </c>
      <c r="F16434">
        <v>8.3071122401046793</v>
      </c>
      <c r="G16434">
        <v>4.1535561200523397</v>
      </c>
      <c r="H16434">
        <v>0</v>
      </c>
      <c r="I16434">
        <v>1.00640290835381</v>
      </c>
    </row>
    <row r="16435" spans="1:9" x14ac:dyDescent="0.25">
      <c r="A16435" t="s">
        <v>108</v>
      </c>
      <c r="B16435">
        <v>2006</v>
      </c>
      <c r="C16435">
        <v>5</v>
      </c>
      <c r="D16435">
        <v>0.12547864883333501</v>
      </c>
      <c r="E16435">
        <v>108.860324750977</v>
      </c>
      <c r="F16435">
        <v>8.5979859460258492</v>
      </c>
      <c r="G16435">
        <v>4.2989929730129202</v>
      </c>
      <c r="H16435">
        <v>0</v>
      </c>
      <c r="I16435">
        <v>1.04786172963381</v>
      </c>
    </row>
    <row r="16436" spans="1:9" x14ac:dyDescent="0.25">
      <c r="A16436" t="s">
        <v>108</v>
      </c>
      <c r="B16436">
        <v>2006</v>
      </c>
      <c r="C16436">
        <v>6</v>
      </c>
      <c r="D16436">
        <v>0.131518460087478</v>
      </c>
      <c r="E16436">
        <v>108.487694436951</v>
      </c>
      <c r="F16436">
        <v>8.4252999505233799</v>
      </c>
      <c r="G16436">
        <v>4.2126499752616899</v>
      </c>
      <c r="H16436">
        <v>0</v>
      </c>
      <c r="I16436">
        <v>1.0097534870624501</v>
      </c>
    </row>
    <row r="16437" spans="1:9" x14ac:dyDescent="0.25">
      <c r="A16437" t="s">
        <v>108</v>
      </c>
      <c r="B16437">
        <v>2006</v>
      </c>
      <c r="C16437">
        <v>7</v>
      </c>
      <c r="D16437">
        <v>0.112643200816512</v>
      </c>
      <c r="E16437">
        <v>108.85535900024399</v>
      </c>
      <c r="F16437">
        <v>8.5915886328506499</v>
      </c>
      <c r="G16437">
        <v>4.2957943164253196</v>
      </c>
      <c r="H16437">
        <v>0</v>
      </c>
      <c r="I16437">
        <v>1.0307546472859399</v>
      </c>
    </row>
    <row r="16438" spans="1:9" x14ac:dyDescent="0.25">
      <c r="A16438" t="s">
        <v>108</v>
      </c>
      <c r="B16438">
        <v>2006</v>
      </c>
      <c r="C16438">
        <v>8</v>
      </c>
      <c r="D16438">
        <v>9.8999444935619907E-2</v>
      </c>
      <c r="E16438">
        <v>108.74450145813</v>
      </c>
      <c r="F16438">
        <v>8.6519245180320699</v>
      </c>
      <c r="G16438">
        <v>4.3259622590160403</v>
      </c>
      <c r="H16438">
        <v>0</v>
      </c>
      <c r="I16438">
        <v>1.0201345358562499</v>
      </c>
    </row>
    <row r="16439" spans="1:9" x14ac:dyDescent="0.25">
      <c r="A16439" t="s">
        <v>108</v>
      </c>
      <c r="B16439">
        <v>2006</v>
      </c>
      <c r="C16439">
        <v>9</v>
      </c>
      <c r="D16439">
        <v>8.0372613869905393E-2</v>
      </c>
      <c r="E16439">
        <v>108.402916562805</v>
      </c>
      <c r="F16439">
        <v>8.4208281687927204</v>
      </c>
      <c r="G16439">
        <v>4.2104140843963602</v>
      </c>
      <c r="H16439">
        <v>0</v>
      </c>
      <c r="I16439">
        <v>0.97373824564218503</v>
      </c>
    </row>
    <row r="16440" spans="1:9" x14ac:dyDescent="0.25">
      <c r="A16440" t="s">
        <v>108</v>
      </c>
      <c r="B16440">
        <v>2006</v>
      </c>
      <c r="C16440">
        <v>10</v>
      </c>
      <c r="D16440">
        <v>6.8364732363224101E-2</v>
      </c>
      <c r="E16440">
        <v>108.655686542358</v>
      </c>
      <c r="F16440">
        <v>8.5603495356559804</v>
      </c>
      <c r="G16440">
        <v>4.2801747678279902</v>
      </c>
      <c r="H16440">
        <v>0</v>
      </c>
      <c r="I16440">
        <v>0.99707768868684798</v>
      </c>
    </row>
    <row r="16441" spans="1:9" x14ac:dyDescent="0.25">
      <c r="A16441" t="s">
        <v>108</v>
      </c>
      <c r="B16441">
        <v>2006</v>
      </c>
      <c r="C16441">
        <v>11</v>
      </c>
      <c r="D16441">
        <v>5.7058643878251297E-2</v>
      </c>
      <c r="E16441">
        <v>108.86002149902301</v>
      </c>
      <c r="F16441">
        <v>8.4222259707641598</v>
      </c>
      <c r="G16441">
        <v>4.2111129853820799</v>
      </c>
      <c r="H16441">
        <v>0</v>
      </c>
      <c r="I16441">
        <v>0.96743451412439396</v>
      </c>
    </row>
    <row r="16442" spans="1:9" x14ac:dyDescent="0.25">
      <c r="A16442" t="s">
        <v>108</v>
      </c>
      <c r="B16442">
        <v>2006</v>
      </c>
      <c r="C16442">
        <v>12</v>
      </c>
      <c r="D16442">
        <v>6.28109034642578E-2</v>
      </c>
      <c r="E16442">
        <v>108.557252853699</v>
      </c>
      <c r="F16442">
        <v>8.6280138122749293</v>
      </c>
      <c r="G16442">
        <v>4.31400690613747</v>
      </c>
      <c r="H16442">
        <v>0</v>
      </c>
      <c r="I16442">
        <v>1.00757356750488</v>
      </c>
    </row>
    <row r="16443" spans="1:9" x14ac:dyDescent="0.25">
      <c r="A16443" t="s">
        <v>108</v>
      </c>
      <c r="B16443">
        <v>2007</v>
      </c>
      <c r="C16443">
        <v>1</v>
      </c>
      <c r="D16443">
        <v>7.5221236072182604E-2</v>
      </c>
      <c r="E16443">
        <v>108.57215958252</v>
      </c>
      <c r="F16443">
        <v>8.5895085139846792</v>
      </c>
      <c r="G16443">
        <v>4.2947542569923396</v>
      </c>
      <c r="H16443">
        <v>0</v>
      </c>
      <c r="I16443">
        <v>1.01589271031857</v>
      </c>
    </row>
    <row r="16444" spans="1:9" x14ac:dyDescent="0.25">
      <c r="A16444" t="s">
        <v>108</v>
      </c>
      <c r="B16444">
        <v>2007</v>
      </c>
      <c r="C16444">
        <v>2</v>
      </c>
      <c r="D16444">
        <v>8.1996068684756701E-2</v>
      </c>
      <c r="E16444">
        <v>108.490177312317</v>
      </c>
      <c r="F16444">
        <v>7.7985261388206499</v>
      </c>
      <c r="G16444">
        <v>3.8992630694103201</v>
      </c>
      <c r="H16444">
        <v>0</v>
      </c>
      <c r="I16444">
        <v>0.95983581680774699</v>
      </c>
    </row>
    <row r="16445" spans="1:9" x14ac:dyDescent="0.25">
      <c r="A16445" t="s">
        <v>108</v>
      </c>
      <c r="B16445">
        <v>2007</v>
      </c>
      <c r="C16445">
        <v>3</v>
      </c>
      <c r="D16445">
        <v>0.101433067772091</v>
      </c>
      <c r="E16445">
        <v>108.486756251221</v>
      </c>
      <c r="F16445">
        <v>8.6787232248115505</v>
      </c>
      <c r="G16445">
        <v>4.3393616124057797</v>
      </c>
      <c r="H16445">
        <v>0</v>
      </c>
      <c r="I16445">
        <v>1.0282176515150101</v>
      </c>
    </row>
    <row r="16446" spans="1:9" x14ac:dyDescent="0.25">
      <c r="A16446" t="s">
        <v>108</v>
      </c>
      <c r="B16446">
        <v>2007</v>
      </c>
      <c r="C16446">
        <v>4</v>
      </c>
      <c r="D16446">
        <v>0.106724503402412</v>
      </c>
      <c r="E16446">
        <v>108.476199292603</v>
      </c>
      <c r="F16446">
        <v>8.4781208732414193</v>
      </c>
      <c r="G16446">
        <v>4.2390604366207096</v>
      </c>
      <c r="H16446">
        <v>0</v>
      </c>
      <c r="I16446">
        <v>1.01307926367044</v>
      </c>
    </row>
    <row r="16447" spans="1:9" x14ac:dyDescent="0.25">
      <c r="A16447" t="s">
        <v>108</v>
      </c>
      <c r="B16447">
        <v>2007</v>
      </c>
      <c r="C16447">
        <v>5</v>
      </c>
      <c r="D16447">
        <v>0.119756822720468</v>
      </c>
      <c r="E16447">
        <v>108.464400896301</v>
      </c>
      <c r="F16447">
        <v>8.6369259844207793</v>
      </c>
      <c r="G16447">
        <v>4.3184629922103897</v>
      </c>
      <c r="H16447">
        <v>0</v>
      </c>
      <c r="I16447">
        <v>1.05646961332083</v>
      </c>
    </row>
    <row r="16448" spans="1:9" x14ac:dyDescent="0.25">
      <c r="A16448" t="s">
        <v>108</v>
      </c>
      <c r="B16448">
        <v>2007</v>
      </c>
      <c r="C16448">
        <v>6</v>
      </c>
      <c r="D16448">
        <v>0.13102813736468499</v>
      </c>
      <c r="E16448">
        <v>108.84976779235799</v>
      </c>
      <c r="F16448">
        <v>8.3536294313049293</v>
      </c>
      <c r="G16448">
        <v>4.17681471565247</v>
      </c>
      <c r="H16448">
        <v>0</v>
      </c>
      <c r="I16448">
        <v>1.0137562499642401</v>
      </c>
    </row>
    <row r="16449" spans="1:9" x14ac:dyDescent="0.25">
      <c r="A16449" t="s">
        <v>108</v>
      </c>
      <c r="B16449">
        <v>2007</v>
      </c>
      <c r="C16449">
        <v>7</v>
      </c>
      <c r="D16449">
        <v>0.11507869306504701</v>
      </c>
      <c r="E16449">
        <v>108.869953000488</v>
      </c>
      <c r="F16449">
        <v>8.5747889484786999</v>
      </c>
      <c r="G16449">
        <v>4.2873944742393499</v>
      </c>
      <c r="H16449">
        <v>0</v>
      </c>
      <c r="I16449">
        <v>1.03700870056629</v>
      </c>
    </row>
    <row r="16450" spans="1:9" x14ac:dyDescent="0.25">
      <c r="A16450" t="s">
        <v>108</v>
      </c>
      <c r="B16450">
        <v>2007</v>
      </c>
      <c r="C16450">
        <v>8</v>
      </c>
      <c r="D16450">
        <v>0.101074409036637</v>
      </c>
      <c r="E16450">
        <v>108.791391791382</v>
      </c>
      <c r="F16450">
        <v>8.7311407987403893</v>
      </c>
      <c r="G16450">
        <v>4.3655703993701902</v>
      </c>
      <c r="H16450">
        <v>0</v>
      </c>
      <c r="I16450">
        <v>1.02211877794504</v>
      </c>
    </row>
    <row r="16451" spans="1:9" x14ac:dyDescent="0.25">
      <c r="A16451" t="s">
        <v>108</v>
      </c>
      <c r="B16451">
        <v>2007</v>
      </c>
      <c r="C16451">
        <v>9</v>
      </c>
      <c r="D16451">
        <v>7.67192320521176E-2</v>
      </c>
      <c r="E16451">
        <v>108.769036436462</v>
      </c>
      <c r="F16451">
        <v>8.4816609844207793</v>
      </c>
      <c r="G16451">
        <v>4.2408304922103897</v>
      </c>
      <c r="H16451">
        <v>0</v>
      </c>
      <c r="I16451">
        <v>0.98155734849214604</v>
      </c>
    </row>
    <row r="16452" spans="1:9" x14ac:dyDescent="0.25">
      <c r="A16452" t="s">
        <v>108</v>
      </c>
      <c r="B16452">
        <v>2007</v>
      </c>
      <c r="C16452">
        <v>10</v>
      </c>
      <c r="D16452">
        <v>6.6743767012953703E-2</v>
      </c>
      <c r="E16452">
        <v>108.653203666992</v>
      </c>
      <c r="F16452">
        <v>8.7348674809455904</v>
      </c>
      <c r="G16452">
        <v>4.3674337404727899</v>
      </c>
      <c r="H16452">
        <v>0</v>
      </c>
      <c r="I16452">
        <v>1.00237534335136</v>
      </c>
    </row>
    <row r="16453" spans="1:9" x14ac:dyDescent="0.25">
      <c r="A16453" t="s">
        <v>108</v>
      </c>
      <c r="B16453">
        <v>2007</v>
      </c>
      <c r="C16453">
        <v>11</v>
      </c>
      <c r="D16453">
        <v>6.2820218133777403E-2</v>
      </c>
      <c r="E16453">
        <v>108.379007041626</v>
      </c>
      <c r="F16453">
        <v>8.4593032603454592</v>
      </c>
      <c r="G16453">
        <v>4.2296516301727296</v>
      </c>
      <c r="H16453">
        <v>0</v>
      </c>
      <c r="I16453">
        <v>0.96741274750471096</v>
      </c>
    </row>
    <row r="16454" spans="1:9" x14ac:dyDescent="0.25">
      <c r="A16454" t="s">
        <v>108</v>
      </c>
      <c r="B16454">
        <v>2007</v>
      </c>
      <c r="C16454">
        <v>12</v>
      </c>
      <c r="D16454">
        <v>6.3481337561309401E-2</v>
      </c>
      <c r="E16454">
        <v>108.64512958374</v>
      </c>
      <c r="F16454">
        <v>8.6219274508094799</v>
      </c>
      <c r="G16454">
        <v>4.3109637254047399</v>
      </c>
      <c r="H16454">
        <v>0</v>
      </c>
      <c r="I16454">
        <v>1.0064681341767301</v>
      </c>
    </row>
    <row r="16455" spans="1:9" x14ac:dyDescent="0.25">
      <c r="A16455" t="s">
        <v>108</v>
      </c>
      <c r="B16455">
        <v>2008</v>
      </c>
      <c r="C16455">
        <v>1</v>
      </c>
      <c r="D16455">
        <v>7.8381810329854501E-2</v>
      </c>
      <c r="E16455">
        <v>108.73363177093501</v>
      </c>
      <c r="F16455">
        <v>8.8188037124633798</v>
      </c>
      <c r="G16455">
        <v>4.4094018562316899</v>
      </c>
      <c r="H16455">
        <v>0</v>
      </c>
      <c r="I16455">
        <v>1.0197867141580601</v>
      </c>
    </row>
    <row r="16456" spans="1:9" x14ac:dyDescent="0.25">
      <c r="A16456" t="s">
        <v>108</v>
      </c>
      <c r="B16456">
        <v>2008</v>
      </c>
      <c r="C16456">
        <v>2</v>
      </c>
      <c r="D16456">
        <v>7.8502294862866404E-2</v>
      </c>
      <c r="E16456">
        <v>108.399504978333</v>
      </c>
      <c r="F16456">
        <v>7.9696591526412996</v>
      </c>
      <c r="G16456">
        <v>3.9848295763206498</v>
      </c>
      <c r="H16456">
        <v>0</v>
      </c>
      <c r="I16456">
        <v>0.95606908106088695</v>
      </c>
    </row>
    <row r="16457" spans="1:9" x14ac:dyDescent="0.25">
      <c r="A16457" t="s">
        <v>108</v>
      </c>
      <c r="B16457">
        <v>2008</v>
      </c>
      <c r="C16457">
        <v>3</v>
      </c>
      <c r="D16457">
        <v>0.106336646671593</v>
      </c>
      <c r="E16457">
        <v>108.386455667725</v>
      </c>
      <c r="F16457">
        <v>8.7427549931716904</v>
      </c>
      <c r="G16457">
        <v>4.3713774965858496</v>
      </c>
      <c r="H16457">
        <v>0</v>
      </c>
      <c r="I16457">
        <v>1.03303081380129</v>
      </c>
    </row>
    <row r="16458" spans="1:9" x14ac:dyDescent="0.25">
      <c r="A16458" t="s">
        <v>108</v>
      </c>
      <c r="B16458">
        <v>2008</v>
      </c>
      <c r="C16458">
        <v>4</v>
      </c>
      <c r="D16458">
        <v>0.116885664915741</v>
      </c>
      <c r="E16458">
        <v>108.710034978333</v>
      </c>
      <c r="F16458">
        <v>8.4716619620132398</v>
      </c>
      <c r="G16458">
        <v>4.2358309810066199</v>
      </c>
      <c r="H16458">
        <v>0</v>
      </c>
      <c r="I16458">
        <v>1.0038938242006299</v>
      </c>
    </row>
    <row r="16459" spans="1:9" x14ac:dyDescent="0.25">
      <c r="A16459" t="s">
        <v>108</v>
      </c>
      <c r="B16459">
        <v>2008</v>
      </c>
      <c r="C16459">
        <v>5</v>
      </c>
      <c r="D16459">
        <v>0.123503374369741</v>
      </c>
      <c r="E16459">
        <v>108.796357542114</v>
      </c>
      <c r="F16459">
        <v>8.7530643749999992</v>
      </c>
      <c r="G16459">
        <v>4.3765321874999996</v>
      </c>
      <c r="H16459">
        <v>0</v>
      </c>
      <c r="I16459">
        <v>1.0475170914888401</v>
      </c>
    </row>
    <row r="16460" spans="1:9" x14ac:dyDescent="0.25">
      <c r="A16460" t="s">
        <v>108</v>
      </c>
      <c r="B16460">
        <v>2008</v>
      </c>
      <c r="C16460">
        <v>6</v>
      </c>
      <c r="D16460">
        <v>0.121883029071987</v>
      </c>
      <c r="E16460">
        <v>108.76220379089401</v>
      </c>
      <c r="F16460">
        <v>8.3973835944557198</v>
      </c>
      <c r="G16460">
        <v>4.1986917972278599</v>
      </c>
      <c r="H16460">
        <v>0</v>
      </c>
      <c r="I16460">
        <v>1.01124405629396</v>
      </c>
    </row>
    <row r="16461" spans="1:9" x14ac:dyDescent="0.25">
      <c r="A16461" t="s">
        <v>108</v>
      </c>
      <c r="B16461">
        <v>2008</v>
      </c>
      <c r="C16461">
        <v>7</v>
      </c>
      <c r="D16461">
        <v>0.118828650375903</v>
      </c>
      <c r="E16461">
        <v>108.637984209595</v>
      </c>
      <c r="F16461">
        <v>8.5760001794242893</v>
      </c>
      <c r="G16461">
        <v>4.2880000897121402</v>
      </c>
      <c r="H16461">
        <v>0</v>
      </c>
      <c r="I16461">
        <v>1.03652117270708</v>
      </c>
    </row>
    <row r="16462" spans="1:9" x14ac:dyDescent="0.25">
      <c r="A16462" t="s">
        <v>108</v>
      </c>
      <c r="B16462">
        <v>2008</v>
      </c>
      <c r="C16462">
        <v>8</v>
      </c>
      <c r="D16462">
        <v>9.4647990411221905E-2</v>
      </c>
      <c r="E16462">
        <v>108.578054042358</v>
      </c>
      <c r="F16462">
        <v>8.5781430809211692</v>
      </c>
      <c r="G16462">
        <v>4.2890715404605899</v>
      </c>
      <c r="H16462">
        <v>0</v>
      </c>
      <c r="I16462">
        <v>1.0210847154378899</v>
      </c>
    </row>
    <row r="16463" spans="1:9" x14ac:dyDescent="0.25">
      <c r="A16463" t="s">
        <v>108</v>
      </c>
      <c r="B16463">
        <v>2008</v>
      </c>
      <c r="C16463">
        <v>9</v>
      </c>
      <c r="D16463">
        <v>7.6057182545810897E-2</v>
      </c>
      <c r="E16463">
        <v>108.706926645813</v>
      </c>
      <c r="F16463">
        <v>8.4243996712875404</v>
      </c>
      <c r="G16463">
        <v>4.2121998356437702</v>
      </c>
      <c r="H16463">
        <v>0</v>
      </c>
      <c r="I16463">
        <v>0.97203963490962997</v>
      </c>
    </row>
    <row r="16464" spans="1:9" x14ac:dyDescent="0.25">
      <c r="A16464" t="s">
        <v>108</v>
      </c>
      <c r="B16464">
        <v>2008</v>
      </c>
      <c r="C16464">
        <v>10</v>
      </c>
      <c r="D16464">
        <v>6.1550151607990301E-2</v>
      </c>
      <c r="E16464">
        <v>108.584573959351</v>
      </c>
      <c r="F16464">
        <v>8.6871076674842804</v>
      </c>
      <c r="G16464">
        <v>4.3435538337421402</v>
      </c>
      <c r="H16464">
        <v>0</v>
      </c>
      <c r="I16464">
        <v>1.00063630889654</v>
      </c>
    </row>
    <row r="16465" spans="1:9" x14ac:dyDescent="0.25">
      <c r="A16465" t="s">
        <v>108</v>
      </c>
      <c r="B16465">
        <v>2008</v>
      </c>
      <c r="C16465">
        <v>11</v>
      </c>
      <c r="D16465">
        <v>6.1251730511784598E-2</v>
      </c>
      <c r="E16465">
        <v>108.769965145569</v>
      </c>
      <c r="F16465">
        <v>8.3153415030670192</v>
      </c>
      <c r="G16465">
        <v>4.1576707515335096</v>
      </c>
      <c r="H16465">
        <v>0</v>
      </c>
      <c r="I16465">
        <v>0.96635069934368101</v>
      </c>
    </row>
    <row r="16466" spans="1:9" x14ac:dyDescent="0.25">
      <c r="A16466" t="s">
        <v>108</v>
      </c>
      <c r="B16466">
        <v>2008</v>
      </c>
      <c r="C16466">
        <v>12</v>
      </c>
      <c r="D16466">
        <v>6.6000666462779106E-2</v>
      </c>
      <c r="E16466">
        <v>108.6078675</v>
      </c>
      <c r="F16466">
        <v>8.6999325005721992</v>
      </c>
      <c r="G16466">
        <v>4.3499662502860996</v>
      </c>
      <c r="H16466">
        <v>0</v>
      </c>
      <c r="I16466">
        <v>1.0059122709774999</v>
      </c>
    </row>
    <row r="16467" spans="1:9" x14ac:dyDescent="0.25">
      <c r="A16467" t="s">
        <v>108</v>
      </c>
      <c r="B16467">
        <v>2009</v>
      </c>
      <c r="C16467">
        <v>1</v>
      </c>
      <c r="D16467">
        <v>7.6221140163838894E-2</v>
      </c>
      <c r="E16467">
        <v>108.757541292114</v>
      </c>
      <c r="F16467">
        <v>8.6640664419364892</v>
      </c>
      <c r="G16467">
        <v>4.3320332209682499</v>
      </c>
      <c r="H16467">
        <v>0</v>
      </c>
      <c r="I16467">
        <v>1.0183085829949401</v>
      </c>
    </row>
    <row r="16468" spans="1:9" x14ac:dyDescent="0.25">
      <c r="A16468" t="s">
        <v>108</v>
      </c>
      <c r="B16468">
        <v>2009</v>
      </c>
      <c r="C16468">
        <v>2</v>
      </c>
      <c r="D16468">
        <v>7.6653710084706506E-2</v>
      </c>
      <c r="E16468">
        <v>108.732077604675</v>
      </c>
      <c r="F16468">
        <v>7.7651133411025999</v>
      </c>
      <c r="G16468">
        <v>3.8825566705512999</v>
      </c>
      <c r="H16468">
        <v>0</v>
      </c>
      <c r="I16468">
        <v>0.95983581680774699</v>
      </c>
    </row>
    <row r="16469" spans="1:9" x14ac:dyDescent="0.25">
      <c r="A16469" t="s">
        <v>108</v>
      </c>
      <c r="B16469">
        <v>2009</v>
      </c>
      <c r="C16469">
        <v>3</v>
      </c>
      <c r="D16469">
        <v>9.8459129321873201E-2</v>
      </c>
      <c r="E16469">
        <v>108.77679779113799</v>
      </c>
      <c r="F16469">
        <v>8.6437580377006498</v>
      </c>
      <c r="G16469">
        <v>4.3218790188503302</v>
      </c>
      <c r="H16469">
        <v>0</v>
      </c>
      <c r="I16469">
        <v>1.0272052815914201</v>
      </c>
    </row>
    <row r="16470" spans="1:9" x14ac:dyDescent="0.25">
      <c r="A16470" t="s">
        <v>108</v>
      </c>
      <c r="B16470">
        <v>2009</v>
      </c>
      <c r="C16470">
        <v>4</v>
      </c>
      <c r="D16470">
        <v>0.107527221539319</v>
      </c>
      <c r="E16470">
        <v>108.594514937439</v>
      </c>
      <c r="F16470">
        <v>8.3822292888450605</v>
      </c>
      <c r="G16470">
        <v>4.1911146444225302</v>
      </c>
      <c r="H16470">
        <v>0</v>
      </c>
      <c r="I16470">
        <v>1.0087567387604699</v>
      </c>
    </row>
    <row r="16471" spans="1:9" x14ac:dyDescent="0.25">
      <c r="A16471" t="s">
        <v>108</v>
      </c>
      <c r="B16471">
        <v>2009</v>
      </c>
      <c r="C16471">
        <v>5</v>
      </c>
      <c r="D16471">
        <v>0.12531034622043399</v>
      </c>
      <c r="E16471">
        <v>108.399504978333</v>
      </c>
      <c r="F16471">
        <v>8.7101488930320699</v>
      </c>
      <c r="G16471">
        <v>4.3550744465160403</v>
      </c>
      <c r="H16471">
        <v>0</v>
      </c>
      <c r="I16471">
        <v>1.0430361292791399</v>
      </c>
    </row>
    <row r="16472" spans="1:9" x14ac:dyDescent="0.25">
      <c r="A16472" t="s">
        <v>108</v>
      </c>
      <c r="B16472">
        <v>2009</v>
      </c>
      <c r="C16472">
        <v>6</v>
      </c>
      <c r="D16472">
        <v>0.119932584472596</v>
      </c>
      <c r="E16472">
        <v>108.815926769714</v>
      </c>
      <c r="F16472">
        <v>8.4275358413886998</v>
      </c>
      <c r="G16472">
        <v>4.2137679206943499</v>
      </c>
      <c r="H16472">
        <v>0</v>
      </c>
      <c r="I16472">
        <v>1.0155573266887701</v>
      </c>
    </row>
    <row r="16473" spans="1:9" x14ac:dyDescent="0.25">
      <c r="A16473" t="s">
        <v>108</v>
      </c>
      <c r="B16473">
        <v>2009</v>
      </c>
      <c r="C16473">
        <v>7</v>
      </c>
      <c r="D16473">
        <v>0.119181099331677</v>
      </c>
      <c r="E16473">
        <v>108.576812604675</v>
      </c>
      <c r="F16473">
        <v>8.7098077345848104</v>
      </c>
      <c r="G16473">
        <v>4.3549038672923999</v>
      </c>
      <c r="H16473">
        <v>0</v>
      </c>
      <c r="I16473">
        <v>1.0359746380591399</v>
      </c>
    </row>
    <row r="16474" spans="1:9" x14ac:dyDescent="0.25">
      <c r="A16474" t="s">
        <v>108</v>
      </c>
      <c r="B16474">
        <v>2009</v>
      </c>
      <c r="C16474">
        <v>8</v>
      </c>
      <c r="D16474">
        <v>9.9625790522396604E-2</v>
      </c>
      <c r="E16474">
        <v>108.498867376099</v>
      </c>
      <c r="F16474">
        <v>8.5464686513328605</v>
      </c>
      <c r="G16474">
        <v>4.2732343256664302</v>
      </c>
      <c r="H16474">
        <v>0</v>
      </c>
      <c r="I16474">
        <v>1.0267146442151101</v>
      </c>
    </row>
    <row r="16475" spans="1:9" x14ac:dyDescent="0.25">
      <c r="A16475" t="s">
        <v>108</v>
      </c>
      <c r="B16475">
        <v>2009</v>
      </c>
      <c r="C16475">
        <v>9</v>
      </c>
      <c r="D16475">
        <v>7.0481304764449595E-2</v>
      </c>
      <c r="E16475">
        <v>108.659107603455</v>
      </c>
      <c r="F16475">
        <v>8.3338179575157199</v>
      </c>
      <c r="G16475">
        <v>4.1669089787578599</v>
      </c>
      <c r="H16475">
        <v>0</v>
      </c>
      <c r="I16475">
        <v>0.97262030020952195</v>
      </c>
    </row>
    <row r="16476" spans="1:9" x14ac:dyDescent="0.25">
      <c r="A16476" t="s">
        <v>108</v>
      </c>
      <c r="B16476">
        <v>2009</v>
      </c>
      <c r="C16476">
        <v>10</v>
      </c>
      <c r="D16476">
        <v>6.6103141709268107E-2</v>
      </c>
      <c r="E16476">
        <v>108.483031938171</v>
      </c>
      <c r="F16476">
        <v>8.7622247162246705</v>
      </c>
      <c r="G16476">
        <v>4.3811123581123397</v>
      </c>
      <c r="H16476">
        <v>0</v>
      </c>
      <c r="I16476">
        <v>1.00520115403175</v>
      </c>
    </row>
    <row r="16477" spans="1:9" x14ac:dyDescent="0.25">
      <c r="A16477" t="s">
        <v>108</v>
      </c>
      <c r="B16477">
        <v>2009</v>
      </c>
      <c r="C16477">
        <v>11</v>
      </c>
      <c r="D16477">
        <v>6.6044139547795103E-2</v>
      </c>
      <c r="E16477">
        <v>108.80039458374</v>
      </c>
      <c r="F16477">
        <v>8.4398329450035092</v>
      </c>
      <c r="G16477">
        <v>4.2199164725017502</v>
      </c>
      <c r="H16477">
        <v>0</v>
      </c>
      <c r="I16477">
        <v>0.97502691837072397</v>
      </c>
    </row>
    <row r="16478" spans="1:9" x14ac:dyDescent="0.25">
      <c r="A16478" t="s">
        <v>108</v>
      </c>
      <c r="B16478">
        <v>2009</v>
      </c>
      <c r="C16478">
        <v>12</v>
      </c>
      <c r="D16478">
        <v>7.0084758043885198E-2</v>
      </c>
      <c r="E16478">
        <v>108.594514937439</v>
      </c>
      <c r="F16478">
        <v>8.6164931995010399</v>
      </c>
      <c r="G16478">
        <v>4.3082465997505199</v>
      </c>
      <c r="H16478">
        <v>0</v>
      </c>
      <c r="I16478">
        <v>1.0131755106282201</v>
      </c>
    </row>
    <row r="16479" spans="1:9" x14ac:dyDescent="0.25">
      <c r="A16479" t="s">
        <v>108</v>
      </c>
      <c r="B16479">
        <v>2010</v>
      </c>
      <c r="C16479">
        <v>1</v>
      </c>
      <c r="D16479">
        <v>8.0996164593100495E-2</v>
      </c>
      <c r="E16479">
        <v>108.660661769714</v>
      </c>
      <c r="F16479">
        <v>8.6937531497383098</v>
      </c>
      <c r="G16479">
        <v>4.3468765748691602</v>
      </c>
      <c r="H16479">
        <v>0</v>
      </c>
      <c r="I16479">
        <v>1.0274444182634399</v>
      </c>
    </row>
    <row r="16480" spans="1:9" x14ac:dyDescent="0.25">
      <c r="A16480" t="s">
        <v>108</v>
      </c>
      <c r="B16480">
        <v>2010</v>
      </c>
      <c r="C16480">
        <v>2</v>
      </c>
      <c r="D16480">
        <v>8.8402923265099506E-2</v>
      </c>
      <c r="E16480">
        <v>108.418752000732</v>
      </c>
      <c r="F16480">
        <v>7.7792423945045499</v>
      </c>
      <c r="G16480">
        <v>3.8896211972522701</v>
      </c>
      <c r="H16480">
        <v>0</v>
      </c>
      <c r="I16480">
        <v>0.95983581680774699</v>
      </c>
    </row>
    <row r="16481" spans="1:9" x14ac:dyDescent="0.25">
      <c r="A16481" t="s">
        <v>108</v>
      </c>
      <c r="B16481">
        <v>2010</v>
      </c>
      <c r="C16481">
        <v>3</v>
      </c>
      <c r="D16481">
        <v>0.11367198825001799</v>
      </c>
      <c r="E16481">
        <v>108.59388948028599</v>
      </c>
      <c r="F16481">
        <v>8.6778229455757092</v>
      </c>
      <c r="G16481">
        <v>4.3389114727878599</v>
      </c>
      <c r="H16481">
        <v>0</v>
      </c>
      <c r="I16481">
        <v>1.0284504951167099</v>
      </c>
    </row>
    <row r="16482" spans="1:9" x14ac:dyDescent="0.25">
      <c r="A16482" t="s">
        <v>108</v>
      </c>
      <c r="B16482">
        <v>2010</v>
      </c>
      <c r="C16482">
        <v>4</v>
      </c>
      <c r="D16482">
        <v>0.1133080451864</v>
      </c>
      <c r="E16482">
        <v>108.66376062561</v>
      </c>
      <c r="F16482">
        <v>8.3062735589218093</v>
      </c>
      <c r="G16482">
        <v>4.15313677946091</v>
      </c>
      <c r="H16482">
        <v>0</v>
      </c>
      <c r="I16482">
        <v>1.0074400803780601</v>
      </c>
    </row>
    <row r="16483" spans="1:9" x14ac:dyDescent="0.25">
      <c r="A16483" t="s">
        <v>108</v>
      </c>
      <c r="B16483">
        <v>2010</v>
      </c>
      <c r="C16483">
        <v>5</v>
      </c>
      <c r="D16483">
        <v>0.11857370699197101</v>
      </c>
      <c r="E16483">
        <v>108.79915314605699</v>
      </c>
      <c r="F16483">
        <v>8.5849123515701304</v>
      </c>
      <c r="G16483">
        <v>4.2924561757850599</v>
      </c>
      <c r="H16483">
        <v>0</v>
      </c>
      <c r="I16483">
        <v>1.0424678280115101</v>
      </c>
    </row>
    <row r="16484" spans="1:9" x14ac:dyDescent="0.25">
      <c r="A16484" t="s">
        <v>108</v>
      </c>
      <c r="B16484">
        <v>2010</v>
      </c>
      <c r="C16484">
        <v>6</v>
      </c>
      <c r="D16484">
        <v>0.12269257704109</v>
      </c>
      <c r="E16484">
        <v>108.56749708373999</v>
      </c>
      <c r="F16484">
        <v>8.4489624872016904</v>
      </c>
      <c r="G16484">
        <v>4.2244812436008496</v>
      </c>
      <c r="H16484">
        <v>0</v>
      </c>
      <c r="I16484">
        <v>1.00761399122715</v>
      </c>
    </row>
    <row r="16485" spans="1:9" x14ac:dyDescent="0.25">
      <c r="A16485" t="s">
        <v>108</v>
      </c>
      <c r="B16485">
        <v>2010</v>
      </c>
      <c r="C16485">
        <v>7</v>
      </c>
      <c r="D16485">
        <v>0.114040280935764</v>
      </c>
      <c r="E16485">
        <v>108.51315812439</v>
      </c>
      <c r="F16485">
        <v>8.5761553591346704</v>
      </c>
      <c r="G16485">
        <v>4.2880776795673397</v>
      </c>
      <c r="H16485">
        <v>0</v>
      </c>
      <c r="I16485">
        <v>1.04213866341591</v>
      </c>
    </row>
    <row r="16486" spans="1:9" x14ac:dyDescent="0.25">
      <c r="A16486" t="s">
        <v>108</v>
      </c>
      <c r="B16486">
        <v>2010</v>
      </c>
      <c r="C16486">
        <v>8</v>
      </c>
      <c r="D16486">
        <v>9.6112758054435199E-2</v>
      </c>
      <c r="E16486">
        <v>108.388322562561</v>
      </c>
      <c r="F16486">
        <v>8.6909895293998698</v>
      </c>
      <c r="G16486">
        <v>4.3454947646999402</v>
      </c>
      <c r="H16486">
        <v>0</v>
      </c>
      <c r="I16486">
        <v>1.02006620051622</v>
      </c>
    </row>
    <row r="16487" spans="1:9" x14ac:dyDescent="0.25">
      <c r="A16487" t="s">
        <v>108</v>
      </c>
      <c r="B16487">
        <v>2010</v>
      </c>
      <c r="C16487">
        <v>9</v>
      </c>
      <c r="D16487">
        <v>7.4707309708446204E-2</v>
      </c>
      <c r="E16487">
        <v>108.51656970886199</v>
      </c>
      <c r="F16487">
        <v>8.3813911999511692</v>
      </c>
      <c r="G16487">
        <v>4.1906955999755899</v>
      </c>
      <c r="H16487">
        <v>0</v>
      </c>
      <c r="I16487">
        <v>0.97954512074947397</v>
      </c>
    </row>
    <row r="16488" spans="1:9" x14ac:dyDescent="0.25">
      <c r="A16488" t="s">
        <v>108</v>
      </c>
      <c r="B16488">
        <v>2010</v>
      </c>
      <c r="C16488">
        <v>10</v>
      </c>
      <c r="D16488">
        <v>6.7585923266261796E-2</v>
      </c>
      <c r="E16488">
        <v>108.608796209106</v>
      </c>
      <c r="F16488">
        <v>8.5637344671249398</v>
      </c>
      <c r="G16488">
        <v>4.2818672335624699</v>
      </c>
      <c r="H16488">
        <v>0</v>
      </c>
      <c r="I16488">
        <v>0.99449405015945402</v>
      </c>
    </row>
    <row r="16489" spans="1:9" x14ac:dyDescent="0.25">
      <c r="A16489" t="s">
        <v>108</v>
      </c>
      <c r="B16489">
        <v>2010</v>
      </c>
      <c r="C16489">
        <v>11</v>
      </c>
      <c r="D16489">
        <v>6.7683428838104007E-2</v>
      </c>
      <c r="E16489">
        <v>108.671218728333</v>
      </c>
      <c r="F16489">
        <v>8.2978583172225893</v>
      </c>
      <c r="G16489">
        <v>4.1489291586113</v>
      </c>
      <c r="H16489">
        <v>0</v>
      </c>
      <c r="I16489">
        <v>0.97052426357746102</v>
      </c>
    </row>
    <row r="16490" spans="1:9" x14ac:dyDescent="0.25">
      <c r="A16490" t="s">
        <v>108</v>
      </c>
      <c r="B16490">
        <v>2010</v>
      </c>
      <c r="C16490">
        <v>12</v>
      </c>
      <c r="D16490">
        <v>6.9540708233267107E-2</v>
      </c>
      <c r="E16490">
        <v>108.588611000977</v>
      </c>
      <c r="F16490">
        <v>8.7163288361549398</v>
      </c>
      <c r="G16490">
        <v>4.3581644180774699</v>
      </c>
      <c r="H16490">
        <v>0</v>
      </c>
      <c r="I16490">
        <v>1.0114552073121099</v>
      </c>
    </row>
    <row r="16491" spans="1:9" x14ac:dyDescent="0.25">
      <c r="A16491" t="s">
        <v>108</v>
      </c>
      <c r="B16491">
        <v>2011</v>
      </c>
      <c r="C16491">
        <v>1</v>
      </c>
      <c r="D16491">
        <v>7.5462205138206506E-2</v>
      </c>
      <c r="E16491">
        <v>108.62618581329301</v>
      </c>
      <c r="F16491">
        <v>8.6381994057083098</v>
      </c>
      <c r="G16491">
        <v>4.3190997028541602</v>
      </c>
      <c r="H16491">
        <v>0</v>
      </c>
      <c r="I16491">
        <v>1.0232429424119001</v>
      </c>
    </row>
    <row r="16492" spans="1:9" x14ac:dyDescent="0.25">
      <c r="A16492" t="s">
        <v>108</v>
      </c>
      <c r="B16492">
        <v>2011</v>
      </c>
      <c r="C16492">
        <v>2</v>
      </c>
      <c r="D16492">
        <v>7.7057396663725394E-2</v>
      </c>
      <c r="E16492">
        <v>108.64357541747999</v>
      </c>
      <c r="F16492">
        <v>7.7574739979553202</v>
      </c>
      <c r="G16492">
        <v>3.8787369989776601</v>
      </c>
      <c r="H16492">
        <v>0</v>
      </c>
      <c r="I16492">
        <v>0.95983581680774699</v>
      </c>
    </row>
    <row r="16493" spans="1:9" x14ac:dyDescent="0.25">
      <c r="A16493" t="s">
        <v>108</v>
      </c>
      <c r="B16493">
        <v>2011</v>
      </c>
      <c r="C16493">
        <v>3</v>
      </c>
      <c r="D16493">
        <v>9.5632060027420501E-2</v>
      </c>
      <c r="E16493">
        <v>108.752888269959</v>
      </c>
      <c r="F16493">
        <v>8.6113077095603892</v>
      </c>
      <c r="G16493">
        <v>4.3056538547801999</v>
      </c>
      <c r="H16493">
        <v>0</v>
      </c>
      <c r="I16493">
        <v>1.03157133974075</v>
      </c>
    </row>
    <row r="16494" spans="1:9" x14ac:dyDescent="0.25">
      <c r="A16494" t="s">
        <v>108</v>
      </c>
      <c r="B16494">
        <v>2011</v>
      </c>
      <c r="C16494">
        <v>4</v>
      </c>
      <c r="D16494">
        <v>0.11015896503657099</v>
      </c>
      <c r="E16494">
        <v>108.47092081329301</v>
      </c>
      <c r="F16494">
        <v>8.3749008974075299</v>
      </c>
      <c r="G16494">
        <v>4.1874504487037703</v>
      </c>
      <c r="H16494">
        <v>0</v>
      </c>
      <c r="I16494">
        <v>1.00753632733583</v>
      </c>
    </row>
    <row r="16495" spans="1:9" x14ac:dyDescent="0.25">
      <c r="A16495" t="s">
        <v>108</v>
      </c>
      <c r="B16495">
        <v>2011</v>
      </c>
      <c r="C16495">
        <v>5</v>
      </c>
      <c r="D16495">
        <v>0.113803032184839</v>
      </c>
      <c r="E16495">
        <v>108.51688243743899</v>
      </c>
      <c r="F16495">
        <v>8.7310786083984393</v>
      </c>
      <c r="G16495">
        <v>4.3655393041992197</v>
      </c>
      <c r="H16495">
        <v>0</v>
      </c>
      <c r="I16495">
        <v>1.04342119114637</v>
      </c>
    </row>
    <row r="16496" spans="1:9" x14ac:dyDescent="0.25">
      <c r="A16496" t="s">
        <v>108</v>
      </c>
      <c r="B16496">
        <v>2011</v>
      </c>
      <c r="C16496">
        <v>6</v>
      </c>
      <c r="D16496">
        <v>0.11332636912643999</v>
      </c>
      <c r="E16496">
        <v>108.869337019958</v>
      </c>
      <c r="F16496">
        <v>8.4123821280670192</v>
      </c>
      <c r="G16496">
        <v>4.2061910640335096</v>
      </c>
      <c r="H16496">
        <v>0</v>
      </c>
      <c r="I16496">
        <v>1.0070394709253301</v>
      </c>
    </row>
    <row r="16497" spans="1:9" x14ac:dyDescent="0.25">
      <c r="A16497" t="s">
        <v>108</v>
      </c>
      <c r="B16497">
        <v>2011</v>
      </c>
      <c r="C16497">
        <v>7</v>
      </c>
      <c r="D16497">
        <v>0.116031704528332</v>
      </c>
      <c r="E16497">
        <v>108.562218604431</v>
      </c>
      <c r="F16497">
        <v>8.6583526302337592</v>
      </c>
      <c r="G16497">
        <v>4.3291763151168796</v>
      </c>
      <c r="H16497">
        <v>0</v>
      </c>
      <c r="I16497">
        <v>1.0396109961962701</v>
      </c>
    </row>
    <row r="16498" spans="1:9" x14ac:dyDescent="0.25">
      <c r="A16498" t="s">
        <v>108</v>
      </c>
      <c r="B16498">
        <v>2011</v>
      </c>
      <c r="C16498">
        <v>8</v>
      </c>
      <c r="D16498">
        <v>9.2513408723473606E-2</v>
      </c>
      <c r="E16498">
        <v>108.429005707397</v>
      </c>
      <c r="F16498">
        <v>8.6692525241661098</v>
      </c>
      <c r="G16498">
        <v>4.3346262620830496</v>
      </c>
      <c r="H16498">
        <v>0</v>
      </c>
      <c r="I16498">
        <v>1.02175859221458</v>
      </c>
    </row>
    <row r="16499" spans="1:9" x14ac:dyDescent="0.25">
      <c r="A16499" t="s">
        <v>108</v>
      </c>
      <c r="B16499">
        <v>2011</v>
      </c>
      <c r="C16499">
        <v>9</v>
      </c>
      <c r="D16499">
        <v>7.7216389234364094E-2</v>
      </c>
      <c r="E16499">
        <v>108.656624728088</v>
      </c>
      <c r="F16499">
        <v>8.5108821530914298</v>
      </c>
      <c r="G16499">
        <v>4.2554410765457096</v>
      </c>
      <c r="H16499">
        <v>0</v>
      </c>
      <c r="I16499">
        <v>0.97696155625820202</v>
      </c>
    </row>
    <row r="16500" spans="1:9" x14ac:dyDescent="0.25">
      <c r="A16500" t="s">
        <v>108</v>
      </c>
      <c r="B16500">
        <v>2011</v>
      </c>
      <c r="C16500">
        <v>10</v>
      </c>
      <c r="D16500">
        <v>5.9541334154158902E-2</v>
      </c>
      <c r="E16500">
        <v>108.801323292847</v>
      </c>
      <c r="F16500">
        <v>8.6373921158409104</v>
      </c>
      <c r="G16500">
        <v>4.3186960579204596</v>
      </c>
      <c r="H16500">
        <v>0</v>
      </c>
      <c r="I16500">
        <v>0.99712425740718802</v>
      </c>
    </row>
    <row r="16501" spans="1:9" x14ac:dyDescent="0.25">
      <c r="A16501" t="s">
        <v>108</v>
      </c>
      <c r="B16501">
        <v>2011</v>
      </c>
      <c r="C16501">
        <v>11</v>
      </c>
      <c r="D16501">
        <v>5.8136184097677499E-2</v>
      </c>
      <c r="E16501">
        <v>108.593586228333</v>
      </c>
      <c r="F16501">
        <v>8.3962345538520804</v>
      </c>
      <c r="G16501">
        <v>4.1981172769260402</v>
      </c>
      <c r="H16501">
        <v>0</v>
      </c>
      <c r="I16501">
        <v>0.96738165233373596</v>
      </c>
    </row>
    <row r="16502" spans="1:9" x14ac:dyDescent="0.25">
      <c r="A16502" t="s">
        <v>108</v>
      </c>
      <c r="B16502">
        <v>2011</v>
      </c>
      <c r="C16502">
        <v>12</v>
      </c>
      <c r="D16502">
        <v>6.7309551052451094E-2</v>
      </c>
      <c r="E16502">
        <v>108.812192980041</v>
      </c>
      <c r="F16502">
        <v>8.6825428963851898</v>
      </c>
      <c r="G16502">
        <v>4.3412714481926002</v>
      </c>
      <c r="H16502">
        <v>0</v>
      </c>
      <c r="I16502">
        <v>1.0073904021406199</v>
      </c>
    </row>
    <row r="16503" spans="1:9" x14ac:dyDescent="0.25">
      <c r="A16503" t="s">
        <v>108</v>
      </c>
      <c r="B16503">
        <v>2012</v>
      </c>
      <c r="C16503">
        <v>1</v>
      </c>
      <c r="D16503">
        <v>7.2110344679206601E-2</v>
      </c>
      <c r="E16503">
        <v>108.51377410491899</v>
      </c>
      <c r="F16503">
        <v>8.7076026427459698</v>
      </c>
      <c r="G16503">
        <v>4.3538013213729903</v>
      </c>
      <c r="H16503">
        <v>0</v>
      </c>
      <c r="I16503">
        <v>1.0177713768982899</v>
      </c>
    </row>
    <row r="16504" spans="1:9" x14ac:dyDescent="0.25">
      <c r="A16504" t="s">
        <v>108</v>
      </c>
      <c r="B16504">
        <v>2012</v>
      </c>
      <c r="C16504">
        <v>2</v>
      </c>
      <c r="D16504">
        <v>7.2192015775591201E-2</v>
      </c>
      <c r="E16504">
        <v>108.56688110320999</v>
      </c>
      <c r="F16504">
        <v>8.1788633169364893</v>
      </c>
      <c r="G16504">
        <v>4.08943165846825</v>
      </c>
      <c r="H16504">
        <v>0</v>
      </c>
      <c r="I16504">
        <v>0.96238525064706804</v>
      </c>
    </row>
    <row r="16505" spans="1:9" x14ac:dyDescent="0.25">
      <c r="A16505" t="s">
        <v>108</v>
      </c>
      <c r="B16505">
        <v>2012</v>
      </c>
      <c r="C16505">
        <v>3</v>
      </c>
      <c r="D16505">
        <v>0.108043632740378</v>
      </c>
      <c r="E16505">
        <v>108.475583312073</v>
      </c>
      <c r="F16505">
        <v>8.5233344364166292</v>
      </c>
      <c r="G16505">
        <v>4.2616672182083102</v>
      </c>
      <c r="H16505">
        <v>0</v>
      </c>
      <c r="I16505">
        <v>1.02872687195778</v>
      </c>
    </row>
    <row r="16506" spans="1:9" x14ac:dyDescent="0.25">
      <c r="A16506" t="s">
        <v>108</v>
      </c>
      <c r="B16506">
        <v>2012</v>
      </c>
      <c r="C16506">
        <v>4</v>
      </c>
      <c r="D16506">
        <v>0.114251441208422</v>
      </c>
      <c r="E16506">
        <v>108.41969018646201</v>
      </c>
      <c r="F16506">
        <v>8.4004267751884498</v>
      </c>
      <c r="G16506">
        <v>4.2002133875942196</v>
      </c>
      <c r="H16506">
        <v>0</v>
      </c>
      <c r="I16506">
        <v>1.01531508049965</v>
      </c>
    </row>
    <row r="16507" spans="1:9" x14ac:dyDescent="0.25">
      <c r="A16507" t="s">
        <v>108</v>
      </c>
      <c r="B16507">
        <v>2012</v>
      </c>
      <c r="C16507">
        <v>5</v>
      </c>
      <c r="D16507">
        <v>0.118702270716727</v>
      </c>
      <c r="E16507">
        <v>108.805673063049</v>
      </c>
      <c r="F16507">
        <v>8.6578556997871399</v>
      </c>
      <c r="G16507">
        <v>4.3289278498935699</v>
      </c>
      <c r="H16507">
        <v>0</v>
      </c>
      <c r="I16507">
        <v>1.04309513606787</v>
      </c>
    </row>
    <row r="16508" spans="1:9" x14ac:dyDescent="0.25">
      <c r="A16508" t="s">
        <v>108</v>
      </c>
      <c r="B16508">
        <v>2012</v>
      </c>
      <c r="C16508">
        <v>6</v>
      </c>
      <c r="D16508">
        <v>0.11612207486897801</v>
      </c>
      <c r="E16508">
        <v>108.77089385467499</v>
      </c>
      <c r="F16508">
        <v>8.4510118070411693</v>
      </c>
      <c r="G16508">
        <v>4.2255059035205802</v>
      </c>
      <c r="H16508">
        <v>0</v>
      </c>
      <c r="I16508">
        <v>1.0197060147857699</v>
      </c>
    </row>
    <row r="16509" spans="1:9" x14ac:dyDescent="0.25">
      <c r="A16509" t="s">
        <v>108</v>
      </c>
      <c r="B16509">
        <v>2012</v>
      </c>
      <c r="C16509">
        <v>7</v>
      </c>
      <c r="D16509">
        <v>0.115654416453838</v>
      </c>
      <c r="E16509">
        <v>108.850393249512</v>
      </c>
      <c r="F16509">
        <v>8.6029232668876592</v>
      </c>
      <c r="G16509">
        <v>4.3014616334438296</v>
      </c>
      <c r="H16509">
        <v>0</v>
      </c>
      <c r="I16509">
        <v>1.02999074258566</v>
      </c>
    </row>
    <row r="16510" spans="1:9" x14ac:dyDescent="0.25">
      <c r="A16510" t="s">
        <v>108</v>
      </c>
      <c r="B16510">
        <v>2012</v>
      </c>
      <c r="C16510">
        <v>8</v>
      </c>
      <c r="D16510">
        <v>0.101895451113581</v>
      </c>
      <c r="E16510">
        <v>108.618111730042</v>
      </c>
      <c r="F16510">
        <v>8.7068883422470105</v>
      </c>
      <c r="G16510">
        <v>4.3534441711235097</v>
      </c>
      <c r="H16510">
        <v>0</v>
      </c>
      <c r="I16510">
        <v>1.0174639789223701</v>
      </c>
    </row>
    <row r="16511" spans="1:9" x14ac:dyDescent="0.25">
      <c r="A16511" t="s">
        <v>108</v>
      </c>
      <c r="B16511">
        <v>2012</v>
      </c>
      <c r="C16511">
        <v>9</v>
      </c>
      <c r="D16511">
        <v>7.5113791151046799E-2</v>
      </c>
      <c r="E16511">
        <v>108.519990769958</v>
      </c>
      <c r="F16511">
        <v>8.5113476922225892</v>
      </c>
      <c r="G16511">
        <v>4.2556738461113</v>
      </c>
      <c r="H16511">
        <v>0</v>
      </c>
      <c r="I16511">
        <v>0.97268863554954499</v>
      </c>
    </row>
    <row r="16512" spans="1:9" x14ac:dyDescent="0.25">
      <c r="A16512" t="s">
        <v>108</v>
      </c>
      <c r="B16512">
        <v>2012</v>
      </c>
      <c r="C16512">
        <v>10</v>
      </c>
      <c r="D16512">
        <v>7.0025755882412194E-2</v>
      </c>
      <c r="E16512">
        <v>108.48986458374</v>
      </c>
      <c r="F16512">
        <v>8.5972716455268898</v>
      </c>
      <c r="G16512">
        <v>4.2986358227634396</v>
      </c>
      <c r="H16512">
        <v>0</v>
      </c>
      <c r="I16512">
        <v>0.99713980499267596</v>
      </c>
    </row>
    <row r="16513" spans="1:9" x14ac:dyDescent="0.25">
      <c r="A16513" t="s">
        <v>108</v>
      </c>
      <c r="B16513">
        <v>2012</v>
      </c>
      <c r="C16513">
        <v>11</v>
      </c>
      <c r="D16513">
        <v>5.8716252481341401E-2</v>
      </c>
      <c r="E16513">
        <v>108.45043235321</v>
      </c>
      <c r="F16513">
        <v>8.4023517143440305</v>
      </c>
      <c r="G16513">
        <v>4.2011758571720099</v>
      </c>
      <c r="H16513">
        <v>0</v>
      </c>
      <c r="I16513">
        <v>0.96839713177442599</v>
      </c>
    </row>
    <row r="16514" spans="1:9" x14ac:dyDescent="0.25">
      <c r="A16514" t="s">
        <v>108</v>
      </c>
      <c r="B16514">
        <v>2012</v>
      </c>
      <c r="C16514">
        <v>12</v>
      </c>
      <c r="D16514">
        <v>7.0477269795835004E-2</v>
      </c>
      <c r="E16514">
        <v>108.533646584473</v>
      </c>
      <c r="F16514">
        <v>8.6270821417236299</v>
      </c>
      <c r="G16514">
        <v>4.3135410708618203</v>
      </c>
      <c r="H16514">
        <v>0</v>
      </c>
      <c r="I16514">
        <v>1.0109459128332099</v>
      </c>
    </row>
    <row r="16515" spans="1:9" x14ac:dyDescent="0.25">
      <c r="A16515" t="s">
        <v>108</v>
      </c>
      <c r="B16515">
        <v>2013</v>
      </c>
      <c r="C16515">
        <v>1</v>
      </c>
      <c r="D16515">
        <v>8.5196391085088294E-2</v>
      </c>
      <c r="E16515">
        <v>108.68208841552701</v>
      </c>
      <c r="F16515">
        <v>8.5463442706489605</v>
      </c>
      <c r="G16515">
        <v>4.2731721353244803</v>
      </c>
      <c r="H16515">
        <v>0</v>
      </c>
      <c r="I16515">
        <v>1.0260687530922901</v>
      </c>
    </row>
    <row r="16516" spans="1:9" x14ac:dyDescent="0.25">
      <c r="A16516" t="s">
        <v>108</v>
      </c>
      <c r="B16516">
        <v>2013</v>
      </c>
      <c r="C16516">
        <v>2</v>
      </c>
      <c r="D16516">
        <v>8.6560238240361201E-2</v>
      </c>
      <c r="E16516">
        <v>108.56997995910601</v>
      </c>
      <c r="F16516">
        <v>7.8209466455268899</v>
      </c>
      <c r="G16516">
        <v>3.9104733227634401</v>
      </c>
      <c r="H16516">
        <v>0</v>
      </c>
      <c r="I16516">
        <v>0.95983581680774699</v>
      </c>
    </row>
    <row r="16517" spans="1:9" x14ac:dyDescent="0.25">
      <c r="A16517" t="s">
        <v>108</v>
      </c>
      <c r="B16517">
        <v>2013</v>
      </c>
      <c r="C16517">
        <v>3</v>
      </c>
      <c r="D16517">
        <v>0.11142375186145299</v>
      </c>
      <c r="E16517">
        <v>108.789221644592</v>
      </c>
      <c r="F16517">
        <v>8.7905456056594904</v>
      </c>
      <c r="G16517">
        <v>4.3952728028297399</v>
      </c>
      <c r="H16517">
        <v>0</v>
      </c>
      <c r="I16517">
        <v>1.02982926980495</v>
      </c>
    </row>
    <row r="16518" spans="1:9" x14ac:dyDescent="0.25">
      <c r="A16518" t="s">
        <v>108</v>
      </c>
      <c r="B16518">
        <v>2013</v>
      </c>
      <c r="C16518">
        <v>4</v>
      </c>
      <c r="D16518">
        <v>0.11278511880666101</v>
      </c>
      <c r="E16518">
        <v>108.83921083374</v>
      </c>
      <c r="F16518">
        <v>8.3336313864898699</v>
      </c>
      <c r="G16518">
        <v>4.1668156932449296</v>
      </c>
      <c r="H16518">
        <v>0</v>
      </c>
      <c r="I16518">
        <v>1.0110235767245299</v>
      </c>
    </row>
    <row r="16519" spans="1:9" x14ac:dyDescent="0.25">
      <c r="A16519" t="s">
        <v>108</v>
      </c>
      <c r="B16519">
        <v>2013</v>
      </c>
      <c r="C16519">
        <v>5</v>
      </c>
      <c r="D16519">
        <v>0.12524109468340899</v>
      </c>
      <c r="E16519">
        <v>108.737981541138</v>
      </c>
      <c r="F16519">
        <v>8.7594924872016904</v>
      </c>
      <c r="G16519">
        <v>4.3797462436008496</v>
      </c>
      <c r="H16519">
        <v>0</v>
      </c>
      <c r="I16519">
        <v>1.0426324103093101</v>
      </c>
    </row>
    <row r="16520" spans="1:9" x14ac:dyDescent="0.25">
      <c r="A16520" t="s">
        <v>108</v>
      </c>
      <c r="B16520">
        <v>2013</v>
      </c>
      <c r="C16520">
        <v>6</v>
      </c>
      <c r="D16520">
        <v>0.11926494523912699</v>
      </c>
      <c r="E16520">
        <v>108.715000729065</v>
      </c>
      <c r="F16520">
        <v>8.3723232558059699</v>
      </c>
      <c r="G16520">
        <v>4.1861616279029796</v>
      </c>
      <c r="H16520">
        <v>0</v>
      </c>
      <c r="I16520">
        <v>1.0064867172431899</v>
      </c>
    </row>
    <row r="16521" spans="1:9" x14ac:dyDescent="0.25">
      <c r="A16521" t="s">
        <v>108</v>
      </c>
      <c r="B16521">
        <v>2013</v>
      </c>
      <c r="C16521">
        <v>7</v>
      </c>
      <c r="D16521">
        <v>0.11546623514234999</v>
      </c>
      <c r="E16521">
        <v>108.825242290649</v>
      </c>
      <c r="F16521">
        <v>8.7609826862525892</v>
      </c>
      <c r="G16521">
        <v>4.3804913431263</v>
      </c>
      <c r="H16521">
        <v>0</v>
      </c>
      <c r="I16521">
        <v>1.0314782023000699</v>
      </c>
    </row>
    <row r="16522" spans="1:9" x14ac:dyDescent="0.25">
      <c r="A16522" t="s">
        <v>108</v>
      </c>
      <c r="B16522">
        <v>2013</v>
      </c>
      <c r="C16522">
        <v>8</v>
      </c>
      <c r="D16522">
        <v>9.4171642006337694E-2</v>
      </c>
      <c r="E16522">
        <v>108.43552562439</v>
      </c>
      <c r="F16522">
        <v>8.5701311880111692</v>
      </c>
      <c r="G16522">
        <v>4.2850655940055802</v>
      </c>
      <c r="H16522">
        <v>0</v>
      </c>
      <c r="I16522">
        <v>1.01017275361776</v>
      </c>
    </row>
    <row r="16523" spans="1:9" x14ac:dyDescent="0.25">
      <c r="A16523" t="s">
        <v>108</v>
      </c>
      <c r="B16523">
        <v>2013</v>
      </c>
      <c r="C16523">
        <v>9</v>
      </c>
      <c r="D16523">
        <v>7.1590208535790498E-2</v>
      </c>
      <c r="E16523">
        <v>108.848839083252</v>
      </c>
      <c r="F16523">
        <v>8.3128260518074004</v>
      </c>
      <c r="G16523">
        <v>4.1564130259037002</v>
      </c>
      <c r="H16523">
        <v>0</v>
      </c>
      <c r="I16523">
        <v>0.96562099933147405</v>
      </c>
    </row>
    <row r="16524" spans="1:9" x14ac:dyDescent="0.25">
      <c r="A16524" t="s">
        <v>108</v>
      </c>
      <c r="B16524">
        <v>2013</v>
      </c>
      <c r="C16524">
        <v>10</v>
      </c>
      <c r="D16524">
        <v>7.0345601181238906E-2</v>
      </c>
      <c r="E16524">
        <v>108.441732812805</v>
      </c>
      <c r="F16524">
        <v>8.7212661570167604</v>
      </c>
      <c r="G16524">
        <v>4.3606330785083802</v>
      </c>
      <c r="H16524">
        <v>0</v>
      </c>
      <c r="I16524">
        <v>0.99525484534263597</v>
      </c>
    </row>
    <row r="16525" spans="1:9" x14ac:dyDescent="0.25">
      <c r="A16525" t="s">
        <v>108</v>
      </c>
      <c r="B16525">
        <v>2013</v>
      </c>
      <c r="C16525">
        <v>11</v>
      </c>
      <c r="D16525">
        <v>6.1735228029638503E-2</v>
      </c>
      <c r="E16525">
        <v>108.45415666626</v>
      </c>
      <c r="F16525">
        <v>8.4587127482414193</v>
      </c>
      <c r="G16525">
        <v>4.2293563741207096</v>
      </c>
      <c r="H16525">
        <v>0</v>
      </c>
      <c r="I16525">
        <v>0.96490988238573105</v>
      </c>
    </row>
    <row r="16526" spans="1:9" x14ac:dyDescent="0.25">
      <c r="A16526" t="s">
        <v>108</v>
      </c>
      <c r="B16526">
        <v>2013</v>
      </c>
      <c r="C16526">
        <v>12</v>
      </c>
      <c r="D16526">
        <v>6.1036845296770302E-2</v>
      </c>
      <c r="E16526">
        <v>108.851634687195</v>
      </c>
      <c r="F16526">
        <v>8.6730408044242893</v>
      </c>
      <c r="G16526">
        <v>4.3365204022121402</v>
      </c>
      <c r="H16526">
        <v>0</v>
      </c>
      <c r="I16526">
        <v>1.00658296420097</v>
      </c>
    </row>
    <row r="16527" spans="1:9" x14ac:dyDescent="0.25">
      <c r="A16527" t="s">
        <v>108</v>
      </c>
      <c r="B16527">
        <v>2014</v>
      </c>
      <c r="C16527">
        <v>1</v>
      </c>
      <c r="D16527">
        <v>7.5556605820208803E-2</v>
      </c>
      <c r="E16527">
        <v>108.764999394836</v>
      </c>
      <c r="F16527">
        <v>8.5839184906768793</v>
      </c>
      <c r="G16527">
        <v>4.2919592453384396</v>
      </c>
      <c r="H16527">
        <v>0</v>
      </c>
      <c r="I16527">
        <v>1.0162932457351701</v>
      </c>
    </row>
    <row r="16528" spans="1:9" x14ac:dyDescent="0.25">
      <c r="A16528" t="s">
        <v>108</v>
      </c>
      <c r="B16528">
        <v>2014</v>
      </c>
      <c r="C16528">
        <v>2</v>
      </c>
      <c r="D16528">
        <v>8.4239650052189793E-2</v>
      </c>
      <c r="E16528">
        <v>108.537380374145</v>
      </c>
      <c r="F16528">
        <v>7.79302969717026</v>
      </c>
      <c r="G16528">
        <v>3.89651484858513</v>
      </c>
      <c r="H16528">
        <v>0</v>
      </c>
      <c r="I16528">
        <v>0.95983581680774699</v>
      </c>
    </row>
    <row r="16529" spans="1:9" x14ac:dyDescent="0.25">
      <c r="A16529" t="s">
        <v>108</v>
      </c>
      <c r="B16529">
        <v>2014</v>
      </c>
      <c r="C16529">
        <v>3</v>
      </c>
      <c r="D16529">
        <v>0.101493314665854</v>
      </c>
      <c r="E16529">
        <v>108.41067791748</v>
      </c>
      <c r="F16529">
        <v>8.7324450190544098</v>
      </c>
      <c r="G16529">
        <v>4.3662225095272102</v>
      </c>
      <c r="H16529">
        <v>0</v>
      </c>
      <c r="I16529">
        <v>1.0273636448550201</v>
      </c>
    </row>
    <row r="16530" spans="1:9" x14ac:dyDescent="0.25">
      <c r="A16530" t="s">
        <v>108</v>
      </c>
      <c r="B16530">
        <v>2014</v>
      </c>
      <c r="C16530">
        <v>4</v>
      </c>
      <c r="D16530">
        <v>0.118871193382144</v>
      </c>
      <c r="E16530">
        <v>108.375595457153</v>
      </c>
      <c r="F16530">
        <v>8.4527507674598699</v>
      </c>
      <c r="G16530">
        <v>4.2263753837299296</v>
      </c>
      <c r="H16530">
        <v>0</v>
      </c>
      <c r="I16530">
        <v>1.0003289109206199</v>
      </c>
    </row>
    <row r="16531" spans="1:9" x14ac:dyDescent="0.25">
      <c r="A16531" t="s">
        <v>108</v>
      </c>
      <c r="B16531">
        <v>2014</v>
      </c>
      <c r="C16531">
        <v>5</v>
      </c>
      <c r="D16531">
        <v>0.123563306609989</v>
      </c>
      <c r="E16531">
        <v>108.641405270691</v>
      </c>
      <c r="F16531">
        <v>8.6209027908897404</v>
      </c>
      <c r="G16531">
        <v>4.3104513954448702</v>
      </c>
      <c r="H16531">
        <v>0</v>
      </c>
      <c r="I16531">
        <v>1.0477375710582699</v>
      </c>
    </row>
    <row r="16532" spans="1:9" x14ac:dyDescent="0.25">
      <c r="A16532" t="s">
        <v>108</v>
      </c>
      <c r="B16532">
        <v>2014</v>
      </c>
      <c r="C16532">
        <v>6</v>
      </c>
      <c r="D16532">
        <v>0.113573862625658</v>
      </c>
      <c r="E16532">
        <v>108.47061756134001</v>
      </c>
      <c r="F16532">
        <v>8.3399973083496093</v>
      </c>
      <c r="G16532">
        <v>4.1699986541748002</v>
      </c>
      <c r="H16532">
        <v>0</v>
      </c>
      <c r="I16532">
        <v>1.0088250000643699</v>
      </c>
    </row>
    <row r="16533" spans="1:9" x14ac:dyDescent="0.25">
      <c r="A16533" t="s">
        <v>108</v>
      </c>
      <c r="B16533">
        <v>2014</v>
      </c>
      <c r="C16533">
        <v>7</v>
      </c>
      <c r="D16533">
        <v>0.11532836137533201</v>
      </c>
      <c r="E16533">
        <v>108.560048457642</v>
      </c>
      <c r="F16533">
        <v>8.6530735586357093</v>
      </c>
      <c r="G16533">
        <v>4.32653677931786</v>
      </c>
      <c r="H16533">
        <v>0</v>
      </c>
      <c r="I16533">
        <v>1.03221723086357</v>
      </c>
    </row>
    <row r="16534" spans="1:9" x14ac:dyDescent="0.25">
      <c r="A16534" t="s">
        <v>108</v>
      </c>
      <c r="B16534">
        <v>2014</v>
      </c>
      <c r="C16534">
        <v>8</v>
      </c>
      <c r="D16534">
        <v>9.7825648503899507E-2</v>
      </c>
      <c r="E16534">
        <v>108.83455781158401</v>
      </c>
      <c r="F16534">
        <v>8.6055317075157198</v>
      </c>
      <c r="G16534">
        <v>4.3027658537578599</v>
      </c>
      <c r="H16534">
        <v>0</v>
      </c>
      <c r="I16534">
        <v>1.0165043967533101</v>
      </c>
    </row>
    <row r="16535" spans="1:9" x14ac:dyDescent="0.25">
      <c r="A16535" t="s">
        <v>108</v>
      </c>
      <c r="B16535">
        <v>2014</v>
      </c>
      <c r="C16535">
        <v>9</v>
      </c>
      <c r="D16535">
        <v>7.4907600553035705E-2</v>
      </c>
      <c r="E16535">
        <v>108.69729839630099</v>
      </c>
      <c r="F16535">
        <v>8.3659579262352004</v>
      </c>
      <c r="G16535">
        <v>4.1829789631176002</v>
      </c>
      <c r="H16535">
        <v>0</v>
      </c>
      <c r="I16535">
        <v>0.968300884816647</v>
      </c>
    </row>
    <row r="16536" spans="1:9" x14ac:dyDescent="0.25">
      <c r="A16536" t="s">
        <v>108</v>
      </c>
      <c r="B16536">
        <v>2014</v>
      </c>
      <c r="C16536">
        <v>10</v>
      </c>
      <c r="D16536">
        <v>6.7159563125073901E-2</v>
      </c>
      <c r="E16536">
        <v>108.60475916748</v>
      </c>
      <c r="F16536">
        <v>8.4721280934333798</v>
      </c>
      <c r="G16536">
        <v>4.2360640467166899</v>
      </c>
      <c r="H16536">
        <v>0</v>
      </c>
      <c r="I16536">
        <v>1.0002202258944499</v>
      </c>
    </row>
    <row r="16537" spans="1:9" x14ac:dyDescent="0.25">
      <c r="A16537" t="s">
        <v>108</v>
      </c>
      <c r="B16537">
        <v>2014</v>
      </c>
      <c r="C16537">
        <v>11</v>
      </c>
      <c r="D16537">
        <v>6.0554902537465101E-2</v>
      </c>
      <c r="E16537">
        <v>108.596997812805</v>
      </c>
      <c r="F16537">
        <v>8.2112828460502598</v>
      </c>
      <c r="G16537">
        <v>4.1056414230251299</v>
      </c>
      <c r="H16537">
        <v>0</v>
      </c>
      <c r="I16537">
        <v>0.96363668320655804</v>
      </c>
    </row>
    <row r="16538" spans="1:9" x14ac:dyDescent="0.25">
      <c r="A16538" t="s">
        <v>108</v>
      </c>
      <c r="B16538">
        <v>2014</v>
      </c>
      <c r="C16538">
        <v>12</v>
      </c>
      <c r="D16538">
        <v>6.3173911821842205E-2</v>
      </c>
      <c r="E16538">
        <v>108.662831916504</v>
      </c>
      <c r="F16538">
        <v>8.6423294367027292</v>
      </c>
      <c r="G16538">
        <v>4.3211647183513602</v>
      </c>
      <c r="H16538">
        <v>0</v>
      </c>
      <c r="I16538">
        <v>1.01144587876081</v>
      </c>
    </row>
    <row r="16539" spans="1:9" x14ac:dyDescent="0.25">
      <c r="A16539" t="s">
        <v>109</v>
      </c>
      <c r="B16539">
        <v>2002</v>
      </c>
      <c r="C16539">
        <v>1</v>
      </c>
      <c r="D16539">
        <v>337.49137451682202</v>
      </c>
      <c r="E16539">
        <v>2504.0707238986201</v>
      </c>
      <c r="F16539">
        <v>258.93473279745098</v>
      </c>
      <c r="G16539">
        <v>89.122446757971204</v>
      </c>
      <c r="H16539">
        <v>451.414254677587</v>
      </c>
      <c r="I16539">
        <v>184.82977396768999</v>
      </c>
    </row>
    <row r="16540" spans="1:9" x14ac:dyDescent="0.25">
      <c r="A16540" t="s">
        <v>109</v>
      </c>
      <c r="B16540">
        <v>2002</v>
      </c>
      <c r="C16540">
        <v>2</v>
      </c>
      <c r="D16540">
        <v>392.52104331662701</v>
      </c>
      <c r="E16540">
        <v>2423.98105811798</v>
      </c>
      <c r="F16540">
        <v>74.734005625205299</v>
      </c>
      <c r="G16540">
        <v>26.4895740135922</v>
      </c>
      <c r="H16540">
        <v>147.96948661259299</v>
      </c>
      <c r="I16540">
        <v>178.37666196166401</v>
      </c>
    </row>
    <row r="16541" spans="1:9" x14ac:dyDescent="0.25">
      <c r="A16541" t="s">
        <v>109</v>
      </c>
      <c r="B16541">
        <v>2002</v>
      </c>
      <c r="C16541">
        <v>3</v>
      </c>
      <c r="D16541">
        <v>465.34626728113199</v>
      </c>
      <c r="E16541">
        <v>2331.8751355265799</v>
      </c>
      <c r="F16541">
        <v>91.324610880806404</v>
      </c>
      <c r="G16541">
        <v>32.227968511472298</v>
      </c>
      <c r="H16541">
        <v>277.139918572326</v>
      </c>
      <c r="I16541">
        <v>190.30844219059699</v>
      </c>
    </row>
    <row r="16542" spans="1:9" x14ac:dyDescent="0.25">
      <c r="A16542" t="s">
        <v>109</v>
      </c>
      <c r="B16542">
        <v>2002</v>
      </c>
      <c r="C16542">
        <v>4</v>
      </c>
      <c r="D16542">
        <v>492.70654778041899</v>
      </c>
      <c r="E16542">
        <v>2433.9961627499401</v>
      </c>
      <c r="F16542">
        <v>98.180649257427206</v>
      </c>
      <c r="G16542">
        <v>34.524537623461903</v>
      </c>
      <c r="H16542">
        <v>148.94415583365301</v>
      </c>
      <c r="I16542">
        <v>189.002694096402</v>
      </c>
    </row>
    <row r="16543" spans="1:9" x14ac:dyDescent="0.25">
      <c r="A16543" t="s">
        <v>109</v>
      </c>
      <c r="B16543">
        <v>2002</v>
      </c>
      <c r="C16543">
        <v>5</v>
      </c>
      <c r="D16543">
        <v>562.39098084454099</v>
      </c>
      <c r="E16543">
        <v>2241.0529902912899</v>
      </c>
      <c r="F16543">
        <v>67.840806243315299</v>
      </c>
      <c r="G16543">
        <v>24.215384277340299</v>
      </c>
      <c r="H16543">
        <v>6.8076015262234204</v>
      </c>
      <c r="I16543">
        <v>185.73555025921399</v>
      </c>
    </row>
    <row r="16544" spans="1:9" x14ac:dyDescent="0.25">
      <c r="A16544" t="s">
        <v>109</v>
      </c>
      <c r="B16544">
        <v>2002</v>
      </c>
      <c r="C16544">
        <v>6</v>
      </c>
      <c r="D16544">
        <v>556.54426400353395</v>
      </c>
      <c r="E16544">
        <v>2085.31900068802</v>
      </c>
      <c r="F16544">
        <v>65.120299423458405</v>
      </c>
      <c r="G16544">
        <v>23.265818017356999</v>
      </c>
      <c r="H16544">
        <v>3.8864847746300701</v>
      </c>
      <c r="I16544">
        <v>310.23655665914299</v>
      </c>
    </row>
    <row r="16545" spans="1:9" x14ac:dyDescent="0.25">
      <c r="A16545" t="s">
        <v>109</v>
      </c>
      <c r="B16545">
        <v>2002</v>
      </c>
      <c r="C16545">
        <v>7</v>
      </c>
      <c r="D16545">
        <v>552.51124005399299</v>
      </c>
      <c r="E16545">
        <v>1991.52379660324</v>
      </c>
      <c r="F16545">
        <v>72.484964576419799</v>
      </c>
      <c r="G16545">
        <v>26.034867024032401</v>
      </c>
      <c r="H16545">
        <v>92.745999092813804</v>
      </c>
      <c r="I16545">
        <v>271.15705840230203</v>
      </c>
    </row>
    <row r="16546" spans="1:9" x14ac:dyDescent="0.25">
      <c r="A16546" t="s">
        <v>109</v>
      </c>
      <c r="B16546">
        <v>2002</v>
      </c>
      <c r="C16546">
        <v>8</v>
      </c>
      <c r="D16546">
        <v>408.79313215762602</v>
      </c>
      <c r="E16546">
        <v>2046.3434786575301</v>
      </c>
      <c r="F16546">
        <v>66.452982671462294</v>
      </c>
      <c r="G16546">
        <v>23.632849974500498</v>
      </c>
      <c r="H16546">
        <v>94.023635563101706</v>
      </c>
      <c r="I16546">
        <v>217.72387519414701</v>
      </c>
    </row>
    <row r="16547" spans="1:9" x14ac:dyDescent="0.25">
      <c r="A16547" t="s">
        <v>109</v>
      </c>
      <c r="B16547">
        <v>2002</v>
      </c>
      <c r="C16547">
        <v>9</v>
      </c>
      <c r="D16547">
        <v>300.547425374618</v>
      </c>
      <c r="E16547">
        <v>2152.4585259413202</v>
      </c>
      <c r="F16547">
        <v>83.690073605092195</v>
      </c>
      <c r="G16547">
        <v>29.615995265110101</v>
      </c>
      <c r="H16547">
        <v>210.69779617613801</v>
      </c>
      <c r="I16547">
        <v>191.90696109537299</v>
      </c>
    </row>
    <row r="16548" spans="1:9" x14ac:dyDescent="0.25">
      <c r="A16548" t="s">
        <v>109</v>
      </c>
      <c r="B16548">
        <v>2002</v>
      </c>
      <c r="C16548">
        <v>10</v>
      </c>
      <c r="D16548">
        <v>274.735691671106</v>
      </c>
      <c r="E16548">
        <v>2353.8385214897198</v>
      </c>
      <c r="F16548">
        <v>117.575488282192</v>
      </c>
      <c r="G16548">
        <v>39.079145701787198</v>
      </c>
      <c r="H16548">
        <v>222.6105840047</v>
      </c>
      <c r="I16548">
        <v>222.35910472008399</v>
      </c>
    </row>
    <row r="16549" spans="1:9" x14ac:dyDescent="0.25">
      <c r="A16549" t="s">
        <v>109</v>
      </c>
      <c r="B16549">
        <v>2002</v>
      </c>
      <c r="C16549">
        <v>11</v>
      </c>
      <c r="D16549">
        <v>275.49857573782901</v>
      </c>
      <c r="E16549">
        <v>2441.3822773020902</v>
      </c>
      <c r="F16549">
        <v>242.938156584555</v>
      </c>
      <c r="G16549">
        <v>84.682861243960204</v>
      </c>
      <c r="H16549">
        <v>475.68807244205499</v>
      </c>
      <c r="I16549">
        <v>251.30143360619999</v>
      </c>
    </row>
    <row r="16550" spans="1:9" x14ac:dyDescent="0.25">
      <c r="A16550" t="s">
        <v>109</v>
      </c>
      <c r="B16550">
        <v>2002</v>
      </c>
      <c r="C16550">
        <v>12</v>
      </c>
      <c r="D16550">
        <v>282.65934610963302</v>
      </c>
      <c r="E16550">
        <v>2506.9116050820899</v>
      </c>
      <c r="F16550">
        <v>345.48175840465501</v>
      </c>
      <c r="G16550">
        <v>120.360610419267</v>
      </c>
      <c r="H16550">
        <v>617.46504603472204</v>
      </c>
      <c r="I16550">
        <v>283.804980818969</v>
      </c>
    </row>
    <row r="16551" spans="1:9" x14ac:dyDescent="0.25">
      <c r="A16551" t="s">
        <v>109</v>
      </c>
      <c r="B16551">
        <v>2003</v>
      </c>
      <c r="C16551">
        <v>1</v>
      </c>
      <c r="D16551">
        <v>354.26076942825102</v>
      </c>
      <c r="E16551">
        <v>2487.5250944137601</v>
      </c>
      <c r="F16551">
        <v>267.61077268543301</v>
      </c>
      <c r="G16551">
        <v>94.775324213233105</v>
      </c>
      <c r="H16551">
        <v>506.868956983695</v>
      </c>
      <c r="I16551">
        <v>184.83163244280399</v>
      </c>
    </row>
    <row r="16552" spans="1:9" x14ac:dyDescent="0.25">
      <c r="A16552" t="s">
        <v>109</v>
      </c>
      <c r="B16552">
        <v>2003</v>
      </c>
      <c r="C16552">
        <v>2</v>
      </c>
      <c r="D16552">
        <v>284.950997367279</v>
      </c>
      <c r="E16552">
        <v>2496.3204160110499</v>
      </c>
      <c r="F16552">
        <v>632.91897999801699</v>
      </c>
      <c r="G16552">
        <v>215.85023352636799</v>
      </c>
      <c r="H16552">
        <v>1173.6276370145699</v>
      </c>
      <c r="I16552">
        <v>277.11054749599998</v>
      </c>
    </row>
    <row r="16553" spans="1:9" x14ac:dyDescent="0.25">
      <c r="A16553" t="s">
        <v>109</v>
      </c>
      <c r="B16553">
        <v>2003</v>
      </c>
      <c r="C16553">
        <v>3</v>
      </c>
      <c r="D16553">
        <v>376.49946016523199</v>
      </c>
      <c r="E16553">
        <v>2474.1526187344398</v>
      </c>
      <c r="F16553">
        <v>430.23065432895697</v>
      </c>
      <c r="G16553">
        <v>148.11644984290999</v>
      </c>
      <c r="H16553">
        <v>689.06996636183499</v>
      </c>
      <c r="I16553">
        <v>190.30139358117799</v>
      </c>
    </row>
    <row r="16554" spans="1:9" x14ac:dyDescent="0.25">
      <c r="A16554" t="s">
        <v>109</v>
      </c>
      <c r="B16554">
        <v>2003</v>
      </c>
      <c r="C16554">
        <v>4</v>
      </c>
      <c r="D16554">
        <v>427.50994130354201</v>
      </c>
      <c r="E16554">
        <v>2436.1136431140098</v>
      </c>
      <c r="F16554">
        <v>160.77283242449201</v>
      </c>
      <c r="G16554">
        <v>54.057432965511303</v>
      </c>
      <c r="H16554">
        <v>333.89679695545402</v>
      </c>
      <c r="I16554">
        <v>188.997225915402</v>
      </c>
    </row>
    <row r="16555" spans="1:9" x14ac:dyDescent="0.25">
      <c r="A16555" t="s">
        <v>109</v>
      </c>
      <c r="B16555">
        <v>2003</v>
      </c>
      <c r="C16555">
        <v>5</v>
      </c>
      <c r="D16555">
        <v>618.204288413482</v>
      </c>
      <c r="E16555">
        <v>2280.8760948837298</v>
      </c>
      <c r="F16555">
        <v>90.005895542357493</v>
      </c>
      <c r="G16555">
        <v>34.353657031715798</v>
      </c>
      <c r="H16555">
        <v>271.63369199336802</v>
      </c>
      <c r="I16555">
        <v>185.73868912480799</v>
      </c>
    </row>
    <row r="16556" spans="1:9" x14ac:dyDescent="0.25">
      <c r="A16556" t="s">
        <v>109</v>
      </c>
      <c r="B16556">
        <v>2003</v>
      </c>
      <c r="C16556">
        <v>6</v>
      </c>
      <c r="D16556">
        <v>584.80374271795597</v>
      </c>
      <c r="E16556">
        <v>2306.2232840524298</v>
      </c>
      <c r="F16556">
        <v>69.481415807374503</v>
      </c>
      <c r="G16556">
        <v>24.7604475053801</v>
      </c>
      <c r="H16556">
        <v>3.3642152944010499</v>
      </c>
      <c r="I16556">
        <v>170.27169074961299</v>
      </c>
    </row>
    <row r="16557" spans="1:9" x14ac:dyDescent="0.25">
      <c r="A16557" t="s">
        <v>109</v>
      </c>
      <c r="B16557">
        <v>2003</v>
      </c>
      <c r="C16557">
        <v>7</v>
      </c>
      <c r="D16557">
        <v>514.23691940274705</v>
      </c>
      <c r="E16557">
        <v>2152.0587119531301</v>
      </c>
      <c r="F16557">
        <v>75.483612349955393</v>
      </c>
      <c r="G16557">
        <v>26.943715769552501</v>
      </c>
      <c r="H16557">
        <v>3.6156272081816199</v>
      </c>
      <c r="I16557">
        <v>277.68830077738801</v>
      </c>
    </row>
    <row r="16558" spans="1:9" x14ac:dyDescent="0.25">
      <c r="A16558" t="s">
        <v>109</v>
      </c>
      <c r="B16558">
        <v>2003</v>
      </c>
      <c r="C16558">
        <v>8</v>
      </c>
      <c r="D16558">
        <v>396.00172462508903</v>
      </c>
      <c r="E16558">
        <v>2108.7888562027001</v>
      </c>
      <c r="F16558">
        <v>76.794657000925596</v>
      </c>
      <c r="G16558">
        <v>27.370714644507402</v>
      </c>
      <c r="H16558">
        <v>7.5145519906753302</v>
      </c>
      <c r="I16558">
        <v>207.85432014972801</v>
      </c>
    </row>
    <row r="16559" spans="1:9" x14ac:dyDescent="0.25">
      <c r="A16559" t="s">
        <v>109</v>
      </c>
      <c r="B16559">
        <v>2003</v>
      </c>
      <c r="C16559">
        <v>9</v>
      </c>
      <c r="D16559">
        <v>294.08650647446302</v>
      </c>
      <c r="E16559">
        <v>2096.6063137416099</v>
      </c>
      <c r="F16559">
        <v>75.172247217860203</v>
      </c>
      <c r="G16559">
        <v>26.753896967011201</v>
      </c>
      <c r="H16559">
        <v>6.7423223011100299</v>
      </c>
      <c r="I16559">
        <v>163.644469319281</v>
      </c>
    </row>
    <row r="16560" spans="1:9" x14ac:dyDescent="0.25">
      <c r="A16560" t="s">
        <v>109</v>
      </c>
      <c r="B16560">
        <v>2003</v>
      </c>
      <c r="C16560">
        <v>10</v>
      </c>
      <c r="D16560">
        <v>300.68876987458498</v>
      </c>
      <c r="E16560">
        <v>2102.5081335310401</v>
      </c>
      <c r="F16560">
        <v>78.7261843588293</v>
      </c>
      <c r="G16560">
        <v>28.0447832559652</v>
      </c>
      <c r="H16560">
        <v>25.8658554680169</v>
      </c>
      <c r="I16560">
        <v>181.351617068103</v>
      </c>
    </row>
    <row r="16561" spans="1:9" x14ac:dyDescent="0.25">
      <c r="A16561" t="s">
        <v>109</v>
      </c>
      <c r="B16561">
        <v>2003</v>
      </c>
      <c r="C16561">
        <v>11</v>
      </c>
      <c r="D16561">
        <v>269.15444108181401</v>
      </c>
      <c r="E16561">
        <v>2226.1875186758398</v>
      </c>
      <c r="F16561">
        <v>93.738515417155597</v>
      </c>
      <c r="G16561">
        <v>32.926714124716497</v>
      </c>
      <c r="H16561">
        <v>201.37873484355001</v>
      </c>
      <c r="I16561">
        <v>199.25085475102</v>
      </c>
    </row>
    <row r="16562" spans="1:9" x14ac:dyDescent="0.25">
      <c r="A16562" t="s">
        <v>109</v>
      </c>
      <c r="B16562">
        <v>2003</v>
      </c>
      <c r="C16562">
        <v>12</v>
      </c>
      <c r="D16562">
        <v>273.80885935272102</v>
      </c>
      <c r="E16562">
        <v>2352.9916706993099</v>
      </c>
      <c r="F16562">
        <v>323.95589946396399</v>
      </c>
      <c r="G16562">
        <v>114.05795737259599</v>
      </c>
      <c r="H16562">
        <v>640.46876445409305</v>
      </c>
      <c r="I16562">
        <v>234.49395253009399</v>
      </c>
    </row>
    <row r="16563" spans="1:9" x14ac:dyDescent="0.25">
      <c r="A16563" t="s">
        <v>109</v>
      </c>
      <c r="B16563">
        <v>2004</v>
      </c>
      <c r="C16563">
        <v>1</v>
      </c>
      <c r="D16563">
        <v>344.09688373954202</v>
      </c>
      <c r="E16563">
        <v>2422.1049182894899</v>
      </c>
      <c r="F16563">
        <v>381.730231466627</v>
      </c>
      <c r="G16563">
        <v>134.23013989429299</v>
      </c>
      <c r="H16563">
        <v>675.14337729593501</v>
      </c>
      <c r="I16563">
        <v>304.80545005963103</v>
      </c>
    </row>
    <row r="16564" spans="1:9" x14ac:dyDescent="0.25">
      <c r="A16564" t="s">
        <v>109</v>
      </c>
      <c r="B16564">
        <v>2004</v>
      </c>
      <c r="C16564">
        <v>2</v>
      </c>
      <c r="D16564">
        <v>386.47961918321897</v>
      </c>
      <c r="E16564">
        <v>2408.4584822209199</v>
      </c>
      <c r="F16564">
        <v>163.597021851465</v>
      </c>
      <c r="G16564">
        <v>57.519892117513102</v>
      </c>
      <c r="H16564">
        <v>240.20470090034601</v>
      </c>
      <c r="I16564">
        <v>178.37249738477101</v>
      </c>
    </row>
    <row r="16565" spans="1:9" x14ac:dyDescent="0.25">
      <c r="A16565" t="s">
        <v>109</v>
      </c>
      <c r="B16565">
        <v>2004</v>
      </c>
      <c r="C16565">
        <v>3</v>
      </c>
      <c r="D16565">
        <v>436.06144814861699</v>
      </c>
      <c r="E16565">
        <v>2334.59346074417</v>
      </c>
      <c r="F16565">
        <v>79.0548700218242</v>
      </c>
      <c r="G16565">
        <v>28.139430278079399</v>
      </c>
      <c r="H16565">
        <v>54.03250739824</v>
      </c>
      <c r="I16565">
        <v>190.304561824567</v>
      </c>
    </row>
    <row r="16566" spans="1:9" x14ac:dyDescent="0.25">
      <c r="A16566" t="s">
        <v>109</v>
      </c>
      <c r="B16566">
        <v>2004</v>
      </c>
      <c r="C16566">
        <v>4</v>
      </c>
      <c r="D16566">
        <v>505.226727869466</v>
      </c>
      <c r="E16566">
        <v>2197.0329854206798</v>
      </c>
      <c r="F16566">
        <v>74.3739163697729</v>
      </c>
      <c r="G16566">
        <v>26.560516330954702</v>
      </c>
      <c r="H16566">
        <v>61.896571298604002</v>
      </c>
      <c r="I16566">
        <v>319.83291671526001</v>
      </c>
    </row>
    <row r="16567" spans="1:9" x14ac:dyDescent="0.25">
      <c r="A16567" t="s">
        <v>109</v>
      </c>
      <c r="B16567">
        <v>2004</v>
      </c>
      <c r="C16567">
        <v>5</v>
      </c>
      <c r="D16567">
        <v>553.05970877267998</v>
      </c>
      <c r="E16567">
        <v>2120.2870037428302</v>
      </c>
      <c r="F16567">
        <v>74.703014751775498</v>
      </c>
      <c r="G16567">
        <v>26.674824998345599</v>
      </c>
      <c r="H16567">
        <v>26.135423207167999</v>
      </c>
      <c r="I16567">
        <v>308.14431767726802</v>
      </c>
    </row>
    <row r="16568" spans="1:9" x14ac:dyDescent="0.25">
      <c r="A16568" t="s">
        <v>109</v>
      </c>
      <c r="B16568">
        <v>2004</v>
      </c>
      <c r="C16568">
        <v>6</v>
      </c>
      <c r="D16568">
        <v>568.70159034281198</v>
      </c>
      <c r="E16568">
        <v>2029.9723130616801</v>
      </c>
      <c r="F16568">
        <v>71.858113202714307</v>
      </c>
      <c r="G16568">
        <v>25.661817302654899</v>
      </c>
      <c r="H16568">
        <v>3.9503824288415901</v>
      </c>
      <c r="I16568">
        <v>273.34659043165198</v>
      </c>
    </row>
    <row r="16569" spans="1:9" x14ac:dyDescent="0.25">
      <c r="A16569" t="s">
        <v>109</v>
      </c>
      <c r="B16569">
        <v>2004</v>
      </c>
      <c r="C16569">
        <v>7</v>
      </c>
      <c r="D16569">
        <v>497.660731245227</v>
      </c>
      <c r="E16569">
        <v>1955.2097482407401</v>
      </c>
      <c r="F16569">
        <v>74.750729472110606</v>
      </c>
      <c r="G16569">
        <v>26.673662236281</v>
      </c>
      <c r="H16569">
        <v>3.2850371788913</v>
      </c>
      <c r="I16569">
        <v>216.2942393054</v>
      </c>
    </row>
    <row r="16570" spans="1:9" x14ac:dyDescent="0.25">
      <c r="A16570" t="s">
        <v>109</v>
      </c>
      <c r="B16570">
        <v>2004</v>
      </c>
      <c r="C16570">
        <v>8</v>
      </c>
      <c r="D16570">
        <v>416.00192443150701</v>
      </c>
      <c r="E16570">
        <v>1942.3737840296201</v>
      </c>
      <c r="F16570">
        <v>77.266437533902206</v>
      </c>
      <c r="G16570">
        <v>27.5444461222672</v>
      </c>
      <c r="H16570">
        <v>4.5712756772482299</v>
      </c>
      <c r="I16570">
        <v>180.71195769377499</v>
      </c>
    </row>
    <row r="16571" spans="1:9" x14ac:dyDescent="0.25">
      <c r="A16571" t="s">
        <v>109</v>
      </c>
      <c r="B16571">
        <v>2004</v>
      </c>
      <c r="C16571">
        <v>9</v>
      </c>
      <c r="D16571">
        <v>289.698688727084</v>
      </c>
      <c r="E16571">
        <v>1963.0047271646899</v>
      </c>
      <c r="F16571">
        <v>75.522596206608398</v>
      </c>
      <c r="G16571">
        <v>26.870270141535201</v>
      </c>
      <c r="H16571">
        <v>7.29377810000181</v>
      </c>
      <c r="I16571">
        <v>141.25551317140901</v>
      </c>
    </row>
    <row r="16572" spans="1:9" x14ac:dyDescent="0.25">
      <c r="A16572" t="s">
        <v>109</v>
      </c>
      <c r="B16572">
        <v>2004</v>
      </c>
      <c r="C16572">
        <v>10</v>
      </c>
      <c r="D16572">
        <v>294.581318294825</v>
      </c>
      <c r="E16572">
        <v>2064.4963303434802</v>
      </c>
      <c r="F16572">
        <v>79.976896441075297</v>
      </c>
      <c r="G16572">
        <v>28.520515349139199</v>
      </c>
      <c r="H16572">
        <v>120.152836980104</v>
      </c>
      <c r="I16572">
        <v>173.66378793909101</v>
      </c>
    </row>
    <row r="16573" spans="1:9" x14ac:dyDescent="0.25">
      <c r="A16573" t="s">
        <v>109</v>
      </c>
      <c r="B16573">
        <v>2004</v>
      </c>
      <c r="C16573">
        <v>11</v>
      </c>
      <c r="D16573">
        <v>265.88257556227302</v>
      </c>
      <c r="E16573">
        <v>2400.7503046339398</v>
      </c>
      <c r="F16573">
        <v>243.263746003997</v>
      </c>
      <c r="G16573">
        <v>81.1799401175561</v>
      </c>
      <c r="H16573">
        <v>726.53740416130097</v>
      </c>
      <c r="I16573">
        <v>218.38453817687201</v>
      </c>
    </row>
    <row r="16574" spans="1:9" x14ac:dyDescent="0.25">
      <c r="A16574" t="s">
        <v>109</v>
      </c>
      <c r="B16574">
        <v>2004</v>
      </c>
      <c r="C16574">
        <v>12</v>
      </c>
      <c r="D16574">
        <v>288.24463025908199</v>
      </c>
      <c r="E16574">
        <v>2491.8633397286999</v>
      </c>
      <c r="F16574">
        <v>228.29761789077801</v>
      </c>
      <c r="G16574">
        <v>79.592583700398094</v>
      </c>
      <c r="H16574">
        <v>375.66226100812901</v>
      </c>
      <c r="I16574">
        <v>262.73141635475901</v>
      </c>
    </row>
    <row r="16575" spans="1:9" x14ac:dyDescent="0.25">
      <c r="A16575" t="s">
        <v>109</v>
      </c>
      <c r="B16575">
        <v>2005</v>
      </c>
      <c r="C16575">
        <v>1</v>
      </c>
      <c r="D16575">
        <v>235.042361055762</v>
      </c>
      <c r="E16575">
        <v>2494.2585847465498</v>
      </c>
      <c r="F16575">
        <v>179.16813555010199</v>
      </c>
      <c r="G16575">
        <v>67.337066491026206</v>
      </c>
      <c r="H16575">
        <v>0</v>
      </c>
      <c r="I16575">
        <v>217.80042397624001</v>
      </c>
    </row>
    <row r="16576" spans="1:9" x14ac:dyDescent="0.25">
      <c r="A16576" t="s">
        <v>109</v>
      </c>
      <c r="B16576">
        <v>2005</v>
      </c>
      <c r="C16576">
        <v>2</v>
      </c>
      <c r="D16576">
        <v>216.779934833878</v>
      </c>
      <c r="E16576">
        <v>2446.3523325430301</v>
      </c>
      <c r="F16576">
        <v>127.807450735825</v>
      </c>
      <c r="G16576">
        <v>46.022975301288298</v>
      </c>
      <c r="H16576">
        <v>0</v>
      </c>
      <c r="I16576">
        <v>183.54931882903901</v>
      </c>
    </row>
    <row r="16577" spans="1:9" x14ac:dyDescent="0.25">
      <c r="A16577" t="s">
        <v>109</v>
      </c>
      <c r="B16577">
        <v>2005</v>
      </c>
      <c r="C16577">
        <v>3</v>
      </c>
      <c r="D16577">
        <v>322.40121124638398</v>
      </c>
      <c r="E16577">
        <v>2377.5326469142201</v>
      </c>
      <c r="F16577">
        <v>125.48437707308</v>
      </c>
      <c r="G16577">
        <v>44.090957631180203</v>
      </c>
      <c r="H16577">
        <v>0</v>
      </c>
      <c r="I16577">
        <v>231.14963938357599</v>
      </c>
    </row>
    <row r="16578" spans="1:9" x14ac:dyDescent="0.25">
      <c r="A16578" t="s">
        <v>109</v>
      </c>
      <c r="B16578">
        <v>2005</v>
      </c>
      <c r="C16578">
        <v>4</v>
      </c>
      <c r="D16578">
        <v>334.25497062404003</v>
      </c>
      <c r="E16578">
        <v>2335.4813003858899</v>
      </c>
      <c r="F16578">
        <v>121.22048189578</v>
      </c>
      <c r="G16578">
        <v>42.593531369554199</v>
      </c>
      <c r="H16578">
        <v>0</v>
      </c>
      <c r="I16578">
        <v>210.94073707137599</v>
      </c>
    </row>
    <row r="16579" spans="1:9" x14ac:dyDescent="0.25">
      <c r="A16579" t="s">
        <v>109</v>
      </c>
      <c r="B16579">
        <v>2005</v>
      </c>
      <c r="C16579">
        <v>5</v>
      </c>
      <c r="D16579">
        <v>392.99180256640699</v>
      </c>
      <c r="E16579">
        <v>2246.49917169739</v>
      </c>
      <c r="F16579">
        <v>125.785953410839</v>
      </c>
      <c r="G16579">
        <v>44.201952989319601</v>
      </c>
      <c r="H16579">
        <v>0</v>
      </c>
      <c r="I16579">
        <v>205.832411125617</v>
      </c>
    </row>
    <row r="16580" spans="1:9" x14ac:dyDescent="0.25">
      <c r="A16580" t="s">
        <v>109</v>
      </c>
      <c r="B16580">
        <v>2005</v>
      </c>
      <c r="C16580">
        <v>6</v>
      </c>
      <c r="D16580">
        <v>345.66846557609199</v>
      </c>
      <c r="E16580">
        <v>2198.6679946392801</v>
      </c>
      <c r="F16580">
        <v>120.804407702259</v>
      </c>
      <c r="G16580">
        <v>42.446576662868303</v>
      </c>
      <c r="H16580">
        <v>0</v>
      </c>
      <c r="I16580">
        <v>160.99330024185201</v>
      </c>
    </row>
    <row r="16581" spans="1:9" x14ac:dyDescent="0.25">
      <c r="A16581" t="s">
        <v>109</v>
      </c>
      <c r="B16581">
        <v>2005</v>
      </c>
      <c r="C16581">
        <v>7</v>
      </c>
      <c r="D16581">
        <v>318.57244497951899</v>
      </c>
      <c r="E16581">
        <v>2173.12751519119</v>
      </c>
      <c r="F16581">
        <v>126.14019891327401</v>
      </c>
      <c r="G16581">
        <v>44.326971125945398</v>
      </c>
      <c r="H16581">
        <v>0</v>
      </c>
      <c r="I16581">
        <v>139.87811020465799</v>
      </c>
    </row>
    <row r="16582" spans="1:9" x14ac:dyDescent="0.25">
      <c r="A16582" t="s">
        <v>109</v>
      </c>
      <c r="B16582">
        <v>2005</v>
      </c>
      <c r="C16582">
        <v>8</v>
      </c>
      <c r="D16582">
        <v>258.04307199702703</v>
      </c>
      <c r="E16582">
        <v>2173.3596119799799</v>
      </c>
      <c r="F16582">
        <v>126.48056252153</v>
      </c>
      <c r="G16582">
        <v>44.440983923797702</v>
      </c>
      <c r="H16582">
        <v>0</v>
      </c>
      <c r="I16582">
        <v>117.275724801924</v>
      </c>
    </row>
    <row r="16583" spans="1:9" x14ac:dyDescent="0.25">
      <c r="A16583" t="s">
        <v>109</v>
      </c>
      <c r="B16583">
        <v>2005</v>
      </c>
      <c r="C16583">
        <v>9</v>
      </c>
      <c r="D16583">
        <v>194.82647733166601</v>
      </c>
      <c r="E16583">
        <v>2197.60956439545</v>
      </c>
      <c r="F16583">
        <v>124.50253246028799</v>
      </c>
      <c r="G16583">
        <v>43.735576968746898</v>
      </c>
      <c r="H16583">
        <v>0</v>
      </c>
      <c r="I16583">
        <v>101.385013653877</v>
      </c>
    </row>
    <row r="16584" spans="1:9" x14ac:dyDescent="0.25">
      <c r="A16584" t="s">
        <v>109</v>
      </c>
      <c r="B16584">
        <v>2005</v>
      </c>
      <c r="C16584">
        <v>10</v>
      </c>
      <c r="D16584">
        <v>162.551240995824</v>
      </c>
      <c r="E16584">
        <v>2223.4327864738498</v>
      </c>
      <c r="F16584">
        <v>128.30328486764799</v>
      </c>
      <c r="G16584">
        <v>45.078388268369203</v>
      </c>
      <c r="H16584">
        <v>0</v>
      </c>
      <c r="I16584">
        <v>100.41235249306401</v>
      </c>
    </row>
    <row r="16585" spans="1:9" x14ac:dyDescent="0.25">
      <c r="A16585" t="s">
        <v>109</v>
      </c>
      <c r="B16585">
        <v>2005</v>
      </c>
      <c r="C16585">
        <v>11</v>
      </c>
      <c r="D16585">
        <v>155.52850562097001</v>
      </c>
      <c r="E16585">
        <v>2248.4634352487201</v>
      </c>
      <c r="F16585">
        <v>124.2626927721</v>
      </c>
      <c r="G16585">
        <v>43.648760804753799</v>
      </c>
      <c r="H16585">
        <v>0</v>
      </c>
      <c r="I16585">
        <v>110.274992913182</v>
      </c>
    </row>
    <row r="16586" spans="1:9" x14ac:dyDescent="0.25">
      <c r="A16586" t="s">
        <v>109</v>
      </c>
      <c r="B16586">
        <v>2005</v>
      </c>
      <c r="C16586">
        <v>12</v>
      </c>
      <c r="D16586">
        <v>199.400790614247</v>
      </c>
      <c r="E16586">
        <v>2242.97570329056</v>
      </c>
      <c r="F16586">
        <v>127.81826383966001</v>
      </c>
      <c r="G16586">
        <v>44.910574133707499</v>
      </c>
      <c r="H16586">
        <v>0</v>
      </c>
      <c r="I16586">
        <v>142.03333948853</v>
      </c>
    </row>
    <row r="16587" spans="1:9" x14ac:dyDescent="0.25">
      <c r="A16587" t="s">
        <v>109</v>
      </c>
      <c r="B16587">
        <v>2006</v>
      </c>
      <c r="C16587">
        <v>1</v>
      </c>
      <c r="D16587">
        <v>201.6518960002</v>
      </c>
      <c r="E16587">
        <v>2235.15530120316</v>
      </c>
      <c r="F16587">
        <v>125.35039258038999</v>
      </c>
      <c r="G16587">
        <v>44.040303633670497</v>
      </c>
      <c r="H16587">
        <v>0</v>
      </c>
      <c r="I16587">
        <v>143.50959387999299</v>
      </c>
    </row>
    <row r="16588" spans="1:9" x14ac:dyDescent="0.25">
      <c r="A16588" t="s">
        <v>109</v>
      </c>
      <c r="B16588">
        <v>2006</v>
      </c>
      <c r="C16588">
        <v>2</v>
      </c>
      <c r="D16588">
        <v>248.905005511209</v>
      </c>
      <c r="E16588">
        <v>2213.6148109339902</v>
      </c>
      <c r="F16588">
        <v>113.074815259107</v>
      </c>
      <c r="G16588">
        <v>39.732007610375902</v>
      </c>
      <c r="H16588">
        <v>0</v>
      </c>
      <c r="I16588">
        <v>155.36302171573399</v>
      </c>
    </row>
    <row r="16589" spans="1:9" x14ac:dyDescent="0.25">
      <c r="A16589" t="s">
        <v>109</v>
      </c>
      <c r="B16589">
        <v>2006</v>
      </c>
      <c r="C16589">
        <v>3</v>
      </c>
      <c r="D16589">
        <v>311.79895560355499</v>
      </c>
      <c r="E16589">
        <v>2174.2750946481301</v>
      </c>
      <c r="F16589">
        <v>127.908094500424</v>
      </c>
      <c r="G16589">
        <v>44.940673921221403</v>
      </c>
      <c r="H16589">
        <v>0</v>
      </c>
      <c r="I16589">
        <v>166.64364924364099</v>
      </c>
    </row>
    <row r="16590" spans="1:9" x14ac:dyDescent="0.25">
      <c r="A16590" t="s">
        <v>109</v>
      </c>
      <c r="B16590">
        <v>2006</v>
      </c>
      <c r="C16590">
        <v>4</v>
      </c>
      <c r="D16590">
        <v>346.17611406488697</v>
      </c>
      <c r="E16590">
        <v>2139.6604476104799</v>
      </c>
      <c r="F16590">
        <v>120.97238213548</v>
      </c>
      <c r="G16590">
        <v>42.507355562239603</v>
      </c>
      <c r="H16590">
        <v>0</v>
      </c>
      <c r="I16590">
        <v>158.942872979035</v>
      </c>
    </row>
    <row r="16591" spans="1:9" x14ac:dyDescent="0.25">
      <c r="A16591" t="s">
        <v>109</v>
      </c>
      <c r="B16591">
        <v>2006</v>
      </c>
      <c r="C16591">
        <v>5</v>
      </c>
      <c r="D16591">
        <v>362.10119683330998</v>
      </c>
      <c r="E16591">
        <v>2119.7812246669</v>
      </c>
      <c r="F16591">
        <v>125.271396609321</v>
      </c>
      <c r="G16591">
        <v>44.017274385862898</v>
      </c>
      <c r="H16591">
        <v>0</v>
      </c>
      <c r="I16591">
        <v>151.004505540845</v>
      </c>
    </row>
    <row r="16592" spans="1:9" x14ac:dyDescent="0.25">
      <c r="A16592" t="s">
        <v>109</v>
      </c>
      <c r="B16592">
        <v>2006</v>
      </c>
      <c r="C16592">
        <v>6</v>
      </c>
      <c r="D16592">
        <v>332.24980152975297</v>
      </c>
      <c r="E16592">
        <v>2099.61720613953</v>
      </c>
      <c r="F16592">
        <v>122.49630594122</v>
      </c>
      <c r="G16592">
        <v>43.044945191008097</v>
      </c>
      <c r="H16592">
        <v>0</v>
      </c>
      <c r="I16592">
        <v>129.018212071877</v>
      </c>
    </row>
    <row r="16593" spans="1:9" x14ac:dyDescent="0.25">
      <c r="A16593" t="s">
        <v>109</v>
      </c>
      <c r="B16593">
        <v>2006</v>
      </c>
      <c r="C16593">
        <v>7</v>
      </c>
      <c r="D16593">
        <v>283.65810141669198</v>
      </c>
      <c r="E16593">
        <v>2111.2547532823201</v>
      </c>
      <c r="F16593">
        <v>124.854424133969</v>
      </c>
      <c r="G16593">
        <v>43.8742193776622</v>
      </c>
      <c r="H16593">
        <v>0</v>
      </c>
      <c r="I16593">
        <v>113.235325274627</v>
      </c>
    </row>
    <row r="16594" spans="1:9" x14ac:dyDescent="0.25">
      <c r="A16594" t="s">
        <v>109</v>
      </c>
      <c r="B16594">
        <v>2006</v>
      </c>
      <c r="C16594">
        <v>8</v>
      </c>
      <c r="D16594">
        <v>261.02837134698598</v>
      </c>
      <c r="E16594">
        <v>2127.1998947633301</v>
      </c>
      <c r="F16594">
        <v>125.85905423219999</v>
      </c>
      <c r="G16594">
        <v>44.225881363110801</v>
      </c>
      <c r="H16594">
        <v>0</v>
      </c>
      <c r="I16594">
        <v>108.832807409072</v>
      </c>
    </row>
    <row r="16595" spans="1:9" x14ac:dyDescent="0.25">
      <c r="A16595" t="s">
        <v>109</v>
      </c>
      <c r="B16595">
        <v>2006</v>
      </c>
      <c r="C16595">
        <v>9</v>
      </c>
      <c r="D16595">
        <v>186.18475104455101</v>
      </c>
      <c r="E16595">
        <v>2156.57410709839</v>
      </c>
      <c r="F16595">
        <v>123.015697638068</v>
      </c>
      <c r="G16595">
        <v>43.2211975953552</v>
      </c>
      <c r="H16595">
        <v>0</v>
      </c>
      <c r="I16595">
        <v>92.808414316513506</v>
      </c>
    </row>
    <row r="16596" spans="1:9" x14ac:dyDescent="0.25">
      <c r="A16596" t="s">
        <v>109</v>
      </c>
      <c r="B16596">
        <v>2006</v>
      </c>
      <c r="C16596">
        <v>10</v>
      </c>
      <c r="D16596">
        <v>158.86610053574299</v>
      </c>
      <c r="E16596">
        <v>2264.3724278717</v>
      </c>
      <c r="F16596">
        <v>200.43331873069101</v>
      </c>
      <c r="G16596">
        <v>73.814803611104495</v>
      </c>
      <c r="H16596">
        <v>0</v>
      </c>
      <c r="I16596">
        <v>103.557333560421</v>
      </c>
    </row>
    <row r="16597" spans="1:9" x14ac:dyDescent="0.25">
      <c r="A16597" t="s">
        <v>109</v>
      </c>
      <c r="B16597">
        <v>2006</v>
      </c>
      <c r="C16597">
        <v>11</v>
      </c>
      <c r="D16597">
        <v>164.29417672450199</v>
      </c>
      <c r="E16597">
        <v>2383.1973809903002</v>
      </c>
      <c r="F16597">
        <v>140.20407620329399</v>
      </c>
      <c r="G16597">
        <v>50.345953795808803</v>
      </c>
      <c r="H16597">
        <v>0</v>
      </c>
      <c r="I16597">
        <v>132.94696844154601</v>
      </c>
    </row>
    <row r="16598" spans="1:9" x14ac:dyDescent="0.25">
      <c r="A16598" t="s">
        <v>109</v>
      </c>
      <c r="B16598">
        <v>2006</v>
      </c>
      <c r="C16598">
        <v>12</v>
      </c>
      <c r="D16598">
        <v>185.03657397611599</v>
      </c>
      <c r="E16598">
        <v>2375.9251077932799</v>
      </c>
      <c r="F16598">
        <v>136.66522418703599</v>
      </c>
      <c r="G16598">
        <v>48.204806169499399</v>
      </c>
      <c r="H16598">
        <v>0</v>
      </c>
      <c r="I16598">
        <v>157.01218499580901</v>
      </c>
    </row>
    <row r="16599" spans="1:9" x14ac:dyDescent="0.25">
      <c r="A16599" t="s">
        <v>109</v>
      </c>
      <c r="B16599">
        <v>2007</v>
      </c>
      <c r="C16599">
        <v>1</v>
      </c>
      <c r="D16599">
        <v>250.195843311983</v>
      </c>
      <c r="E16599">
        <v>2363.4501466638199</v>
      </c>
      <c r="F16599">
        <v>168.37841938781801</v>
      </c>
      <c r="G16599">
        <v>61.023240849491401</v>
      </c>
      <c r="H16599">
        <v>0</v>
      </c>
      <c r="I16599">
        <v>202.96672598711501</v>
      </c>
    </row>
    <row r="16600" spans="1:9" x14ac:dyDescent="0.25">
      <c r="A16600" t="s">
        <v>109</v>
      </c>
      <c r="B16600">
        <v>2007</v>
      </c>
      <c r="C16600">
        <v>2</v>
      </c>
      <c r="D16600">
        <v>228.56127933198499</v>
      </c>
      <c r="E16600">
        <v>2355.4927402859498</v>
      </c>
      <c r="F16600">
        <v>128.75667157410399</v>
      </c>
      <c r="G16600">
        <v>45.493576009721899</v>
      </c>
      <c r="H16600">
        <v>0</v>
      </c>
      <c r="I16600">
        <v>175.655968230594</v>
      </c>
    </row>
    <row r="16601" spans="1:9" x14ac:dyDescent="0.25">
      <c r="A16601" t="s">
        <v>109</v>
      </c>
      <c r="B16601">
        <v>2007</v>
      </c>
      <c r="C16601">
        <v>3</v>
      </c>
      <c r="D16601">
        <v>304.69875092007601</v>
      </c>
      <c r="E16601">
        <v>2302.6488297273299</v>
      </c>
      <c r="F16601">
        <v>126.684250278828</v>
      </c>
      <c r="G16601">
        <v>44.511183493618603</v>
      </c>
      <c r="H16601">
        <v>0</v>
      </c>
      <c r="I16601">
        <v>201.733137178335</v>
      </c>
    </row>
    <row r="16602" spans="1:9" x14ac:dyDescent="0.25">
      <c r="A16602" t="s">
        <v>109</v>
      </c>
      <c r="B16602">
        <v>2007</v>
      </c>
      <c r="C16602">
        <v>4</v>
      </c>
      <c r="D16602">
        <v>314.75712993654298</v>
      </c>
      <c r="E16602">
        <v>2254.2860154003902</v>
      </c>
      <c r="F16602">
        <v>123.462718982129</v>
      </c>
      <c r="G16602">
        <v>43.3824113159516</v>
      </c>
      <c r="H16602">
        <v>0</v>
      </c>
      <c r="I16602">
        <v>180.68123358779201</v>
      </c>
    </row>
    <row r="16603" spans="1:9" x14ac:dyDescent="0.25">
      <c r="A16603" t="s">
        <v>109</v>
      </c>
      <c r="B16603">
        <v>2007</v>
      </c>
      <c r="C16603">
        <v>5</v>
      </c>
      <c r="D16603">
        <v>378.98921546468102</v>
      </c>
      <c r="E16603">
        <v>2199.7309542929102</v>
      </c>
      <c r="F16603">
        <v>125.775425652119</v>
      </c>
      <c r="G16603">
        <v>44.195054493862898</v>
      </c>
      <c r="H16603">
        <v>0</v>
      </c>
      <c r="I16603">
        <v>185.86806549698599</v>
      </c>
    </row>
    <row r="16604" spans="1:9" x14ac:dyDescent="0.25">
      <c r="A16604" t="s">
        <v>109</v>
      </c>
      <c r="B16604">
        <v>2007</v>
      </c>
      <c r="C16604">
        <v>6</v>
      </c>
      <c r="D16604">
        <v>389.37107612216801</v>
      </c>
      <c r="E16604">
        <v>2169.2359410517902</v>
      </c>
      <c r="F16604">
        <v>121.41485232799999</v>
      </c>
      <c r="G16604">
        <v>42.665345546130297</v>
      </c>
      <c r="H16604">
        <v>0</v>
      </c>
      <c r="I16604">
        <v>169.935479302657</v>
      </c>
    </row>
    <row r="16605" spans="1:9" x14ac:dyDescent="0.25">
      <c r="A16605" t="s">
        <v>109</v>
      </c>
      <c r="B16605">
        <v>2007</v>
      </c>
      <c r="C16605">
        <v>7</v>
      </c>
      <c r="D16605">
        <v>338.84723652100803</v>
      </c>
      <c r="E16605">
        <v>2145.1915906054701</v>
      </c>
      <c r="F16605">
        <v>124.87054008142999</v>
      </c>
      <c r="G16605">
        <v>43.877093004911799</v>
      </c>
      <c r="H16605">
        <v>0</v>
      </c>
      <c r="I16605">
        <v>139.32778777169199</v>
      </c>
    </row>
    <row r="16606" spans="1:9" x14ac:dyDescent="0.25">
      <c r="A16606" t="s">
        <v>109</v>
      </c>
      <c r="B16606">
        <v>2007</v>
      </c>
      <c r="C16606">
        <v>8</v>
      </c>
      <c r="D16606">
        <v>252.82720486122901</v>
      </c>
      <c r="E16606">
        <v>2148.9849949559002</v>
      </c>
      <c r="F16606">
        <v>127.282281121419</v>
      </c>
      <c r="G16606">
        <v>44.7230926154824</v>
      </c>
      <c r="H16606">
        <v>0</v>
      </c>
      <c r="I16606">
        <v>110.720577856405</v>
      </c>
    </row>
    <row r="16607" spans="1:9" x14ac:dyDescent="0.25">
      <c r="A16607" t="s">
        <v>109</v>
      </c>
      <c r="B16607">
        <v>2007</v>
      </c>
      <c r="C16607">
        <v>9</v>
      </c>
      <c r="D16607">
        <v>196.93859739940399</v>
      </c>
      <c r="E16607">
        <v>2172.2022223179601</v>
      </c>
      <c r="F16607">
        <v>124.36692241298</v>
      </c>
      <c r="G16607">
        <v>43.6910185036756</v>
      </c>
      <c r="H16607">
        <v>0</v>
      </c>
      <c r="I16607">
        <v>98.4661317516113</v>
      </c>
    </row>
    <row r="16608" spans="1:9" x14ac:dyDescent="0.25">
      <c r="A16608" t="s">
        <v>109</v>
      </c>
      <c r="B16608">
        <v>2007</v>
      </c>
      <c r="C16608">
        <v>10</v>
      </c>
      <c r="D16608">
        <v>182.82839576839399</v>
      </c>
      <c r="E16608">
        <v>2227.5305431234801</v>
      </c>
      <c r="F16608">
        <v>128.079726877648</v>
      </c>
      <c r="G16608">
        <v>44.995353741135602</v>
      </c>
      <c r="H16608">
        <v>0</v>
      </c>
      <c r="I16608">
        <v>112.245151661158</v>
      </c>
    </row>
    <row r="16609" spans="1:9" x14ac:dyDescent="0.25">
      <c r="A16609" t="s">
        <v>109</v>
      </c>
      <c r="B16609">
        <v>2007</v>
      </c>
      <c r="C16609">
        <v>11</v>
      </c>
      <c r="D16609">
        <v>163.300875193237</v>
      </c>
      <c r="E16609">
        <v>2329.90042343292</v>
      </c>
      <c r="F16609">
        <v>137.347712088962</v>
      </c>
      <c r="G16609">
        <v>49.007070631904</v>
      </c>
      <c r="H16609">
        <v>0</v>
      </c>
      <c r="I16609">
        <v>127.13995362717399</v>
      </c>
    </row>
    <row r="16610" spans="1:9" x14ac:dyDescent="0.25">
      <c r="A16610" t="s">
        <v>109</v>
      </c>
      <c r="B16610">
        <v>2007</v>
      </c>
      <c r="C16610">
        <v>12</v>
      </c>
      <c r="D16610">
        <v>188.24309858157301</v>
      </c>
      <c r="E16610">
        <v>2352.8786354655499</v>
      </c>
      <c r="F16610">
        <v>243.38862231851101</v>
      </c>
      <c r="G16610">
        <v>90.366721210450095</v>
      </c>
      <c r="H16610">
        <v>0</v>
      </c>
      <c r="I16610">
        <v>155.55721173088301</v>
      </c>
    </row>
    <row r="16611" spans="1:9" x14ac:dyDescent="0.25">
      <c r="A16611" t="s">
        <v>109</v>
      </c>
      <c r="B16611">
        <v>2008</v>
      </c>
      <c r="C16611">
        <v>1</v>
      </c>
      <c r="D16611">
        <v>208.94170461042901</v>
      </c>
      <c r="E16611">
        <v>2359.51620011459</v>
      </c>
      <c r="F16611">
        <v>134.382975374681</v>
      </c>
      <c r="G16611">
        <v>47.235024549200297</v>
      </c>
      <c r="H16611">
        <v>0</v>
      </c>
      <c r="I16611">
        <v>173.25926437460001</v>
      </c>
    </row>
    <row r="16612" spans="1:9" x14ac:dyDescent="0.25">
      <c r="A16612" t="s">
        <v>109</v>
      </c>
      <c r="B16612">
        <v>2008</v>
      </c>
      <c r="C16612">
        <v>2</v>
      </c>
      <c r="D16612">
        <v>243.13431473122</v>
      </c>
      <c r="E16612">
        <v>2347.1544669639602</v>
      </c>
      <c r="F16612">
        <v>196.238695410757</v>
      </c>
      <c r="G16612">
        <v>72.095486918062406</v>
      </c>
      <c r="H16612">
        <v>0</v>
      </c>
      <c r="I16612">
        <v>185.00872708664701</v>
      </c>
    </row>
    <row r="16613" spans="1:9" x14ac:dyDescent="0.25">
      <c r="A16613" t="s">
        <v>109</v>
      </c>
      <c r="B16613">
        <v>2008</v>
      </c>
      <c r="C16613">
        <v>3</v>
      </c>
      <c r="D16613">
        <v>371.98905408964902</v>
      </c>
      <c r="E16613">
        <v>2259.5596139826998</v>
      </c>
      <c r="F16613">
        <v>127.894118552647</v>
      </c>
      <c r="G16613">
        <v>44.933347073429402</v>
      </c>
      <c r="H16613">
        <v>0</v>
      </c>
      <c r="I16613">
        <v>227.21702515576101</v>
      </c>
    </row>
    <row r="16614" spans="1:9" x14ac:dyDescent="0.25">
      <c r="A16614" t="s">
        <v>109</v>
      </c>
      <c r="B16614">
        <v>2008</v>
      </c>
      <c r="C16614">
        <v>4</v>
      </c>
      <c r="D16614">
        <v>383.18974018576603</v>
      </c>
      <c r="E16614">
        <v>2210.51611443298</v>
      </c>
      <c r="F16614">
        <v>123.36866551062199</v>
      </c>
      <c r="G16614">
        <v>43.349363146622302</v>
      </c>
      <c r="H16614">
        <v>0</v>
      </c>
      <c r="I16614">
        <v>199.79935193975899</v>
      </c>
    </row>
    <row r="16615" spans="1:9" x14ac:dyDescent="0.25">
      <c r="A16615" t="s">
        <v>109</v>
      </c>
      <c r="B16615">
        <v>2008</v>
      </c>
      <c r="C16615">
        <v>5</v>
      </c>
      <c r="D16615">
        <v>387.37602005889499</v>
      </c>
      <c r="E16615">
        <v>2166.9355232069402</v>
      </c>
      <c r="F16615">
        <v>127.330384145929</v>
      </c>
      <c r="G16615">
        <v>44.742891961610098</v>
      </c>
      <c r="H16615">
        <v>0</v>
      </c>
      <c r="I16615">
        <v>178.905690957122</v>
      </c>
    </row>
    <row r="16616" spans="1:9" x14ac:dyDescent="0.25">
      <c r="A16616" t="s">
        <v>109</v>
      </c>
      <c r="B16616">
        <v>2008</v>
      </c>
      <c r="C16616">
        <v>6</v>
      </c>
      <c r="D16616">
        <v>365.63136705165402</v>
      </c>
      <c r="E16616">
        <v>2133.3941749775699</v>
      </c>
      <c r="F16616">
        <v>122.090419708471</v>
      </c>
      <c r="G16616">
        <v>42.902314789495101</v>
      </c>
      <c r="H16616">
        <v>0</v>
      </c>
      <c r="I16616">
        <v>152.22615541414501</v>
      </c>
    </row>
    <row r="16617" spans="1:9" x14ac:dyDescent="0.25">
      <c r="A16617" t="s">
        <v>109</v>
      </c>
      <c r="B16617">
        <v>2008</v>
      </c>
      <c r="C16617">
        <v>7</v>
      </c>
      <c r="D16617">
        <v>301.72010950740201</v>
      </c>
      <c r="E16617">
        <v>2125.6022836422699</v>
      </c>
      <c r="F16617">
        <v>124.77899189237</v>
      </c>
      <c r="G16617">
        <v>43.846094764971298</v>
      </c>
      <c r="H16617">
        <v>0</v>
      </c>
      <c r="I16617">
        <v>123.61189004333301</v>
      </c>
    </row>
    <row r="16618" spans="1:9" x14ac:dyDescent="0.25">
      <c r="A16618" t="s">
        <v>109</v>
      </c>
      <c r="B16618">
        <v>2008</v>
      </c>
      <c r="C16618">
        <v>8</v>
      </c>
      <c r="D16618">
        <v>251.23904192341899</v>
      </c>
      <c r="E16618">
        <v>2140.6498930041498</v>
      </c>
      <c r="F16618">
        <v>125.21615522275</v>
      </c>
      <c r="G16618">
        <v>43.995365320415097</v>
      </c>
      <c r="H16618">
        <v>0</v>
      </c>
      <c r="I16618">
        <v>109.208248506541</v>
      </c>
    </row>
    <row r="16619" spans="1:9" x14ac:dyDescent="0.25">
      <c r="A16619" t="s">
        <v>109</v>
      </c>
      <c r="B16619">
        <v>2008</v>
      </c>
      <c r="C16619">
        <v>9</v>
      </c>
      <c r="D16619">
        <v>189.65382740711701</v>
      </c>
      <c r="E16619">
        <v>2166.33220990463</v>
      </c>
      <c r="F16619">
        <v>122.651757934873</v>
      </c>
      <c r="G16619">
        <v>43.097762400925902</v>
      </c>
      <c r="H16619">
        <v>0</v>
      </c>
      <c r="I16619">
        <v>95.285495988211593</v>
      </c>
    </row>
    <row r="16620" spans="1:9" x14ac:dyDescent="0.25">
      <c r="A16620" t="s">
        <v>109</v>
      </c>
      <c r="B16620">
        <v>2008</v>
      </c>
      <c r="C16620">
        <v>10</v>
      </c>
      <c r="D16620">
        <v>167.45922136027801</v>
      </c>
      <c r="E16620">
        <v>2196.7099732710299</v>
      </c>
      <c r="F16620">
        <v>127.67675580846399</v>
      </c>
      <c r="G16620">
        <v>44.8506285057152</v>
      </c>
      <c r="H16620">
        <v>0</v>
      </c>
      <c r="I16620">
        <v>100.606728826821</v>
      </c>
    </row>
    <row r="16621" spans="1:9" x14ac:dyDescent="0.25">
      <c r="A16621" t="s">
        <v>109</v>
      </c>
      <c r="B16621">
        <v>2008</v>
      </c>
      <c r="C16621">
        <v>11</v>
      </c>
      <c r="D16621">
        <v>182.02999533076601</v>
      </c>
      <c r="E16621">
        <v>2217.42681585434</v>
      </c>
      <c r="F16621">
        <v>121.42594604553599</v>
      </c>
      <c r="G16621">
        <v>42.663163497240603</v>
      </c>
      <c r="H16621">
        <v>0</v>
      </c>
      <c r="I16621">
        <v>120.163543401718</v>
      </c>
    </row>
    <row r="16622" spans="1:9" x14ac:dyDescent="0.25">
      <c r="A16622" t="s">
        <v>109</v>
      </c>
      <c r="B16622">
        <v>2008</v>
      </c>
      <c r="C16622">
        <v>12</v>
      </c>
      <c r="D16622">
        <v>200.73424972290201</v>
      </c>
      <c r="E16622">
        <v>2209.5704125709499</v>
      </c>
      <c r="F16622">
        <v>126.993918004783</v>
      </c>
      <c r="G16622">
        <v>44.619988074612401</v>
      </c>
      <c r="H16622">
        <v>0</v>
      </c>
      <c r="I16622">
        <v>137.97028581369599</v>
      </c>
    </row>
    <row r="16623" spans="1:9" x14ac:dyDescent="0.25">
      <c r="A16623" t="s">
        <v>109</v>
      </c>
      <c r="B16623">
        <v>2009</v>
      </c>
      <c r="C16623">
        <v>1</v>
      </c>
      <c r="D16623">
        <v>230.81375436840401</v>
      </c>
      <c r="E16623">
        <v>2244.63196295441</v>
      </c>
      <c r="F16623">
        <v>126.62333711386</v>
      </c>
      <c r="G16623">
        <v>44.488155229976798</v>
      </c>
      <c r="H16623">
        <v>0</v>
      </c>
      <c r="I16623">
        <v>164.03623947966801</v>
      </c>
    </row>
    <row r="16624" spans="1:9" x14ac:dyDescent="0.25">
      <c r="A16624" t="s">
        <v>109</v>
      </c>
      <c r="B16624">
        <v>2009</v>
      </c>
      <c r="C16624">
        <v>2</v>
      </c>
      <c r="D16624">
        <v>237.54707588734601</v>
      </c>
      <c r="E16624">
        <v>2318.92695830506</v>
      </c>
      <c r="F16624">
        <v>153.38945718792201</v>
      </c>
      <c r="G16624">
        <v>55.8383279835856</v>
      </c>
      <c r="H16624">
        <v>0</v>
      </c>
      <c r="I16624">
        <v>174.47451161116001</v>
      </c>
    </row>
    <row r="16625" spans="1:9" x14ac:dyDescent="0.25">
      <c r="A16625" t="s">
        <v>109</v>
      </c>
      <c r="B16625">
        <v>2009</v>
      </c>
      <c r="C16625">
        <v>3</v>
      </c>
      <c r="D16625">
        <v>318.34258092129801</v>
      </c>
      <c r="E16625">
        <v>2338.4557176561002</v>
      </c>
      <c r="F16625">
        <v>132.277701619098</v>
      </c>
      <c r="G16625">
        <v>46.488717835317999</v>
      </c>
      <c r="H16625">
        <v>0</v>
      </c>
      <c r="I16625">
        <v>216.91574079392399</v>
      </c>
    </row>
    <row r="16626" spans="1:9" x14ac:dyDescent="0.25">
      <c r="A16626" t="s">
        <v>109</v>
      </c>
      <c r="B16626">
        <v>2009</v>
      </c>
      <c r="C16626">
        <v>4</v>
      </c>
      <c r="D16626">
        <v>335.42698582179099</v>
      </c>
      <c r="E16626">
        <v>2290.6390548388699</v>
      </c>
      <c r="F16626">
        <v>121.794029199314</v>
      </c>
      <c r="G16626">
        <v>42.798977992085298</v>
      </c>
      <c r="H16626">
        <v>0</v>
      </c>
      <c r="I16626">
        <v>199.47085284099799</v>
      </c>
    </row>
    <row r="16627" spans="1:9" x14ac:dyDescent="0.25">
      <c r="A16627" t="s">
        <v>109</v>
      </c>
      <c r="B16627">
        <v>2009</v>
      </c>
      <c r="C16627">
        <v>5</v>
      </c>
      <c r="D16627">
        <v>368.10357527114002</v>
      </c>
      <c r="E16627">
        <v>2221.7633232389799</v>
      </c>
      <c r="F16627">
        <v>126.706098675107</v>
      </c>
      <c r="G16627">
        <v>44.523524459038597</v>
      </c>
      <c r="H16627">
        <v>0</v>
      </c>
      <c r="I16627">
        <v>187.905928186789</v>
      </c>
    </row>
    <row r="16628" spans="1:9" x14ac:dyDescent="0.25">
      <c r="A16628" t="s">
        <v>109</v>
      </c>
      <c r="B16628">
        <v>2009</v>
      </c>
      <c r="C16628">
        <v>6</v>
      </c>
      <c r="D16628">
        <v>353.08576495979202</v>
      </c>
      <c r="E16628">
        <v>2174.4648323413098</v>
      </c>
      <c r="F16628">
        <v>122.52887177974</v>
      </c>
      <c r="G16628">
        <v>43.056386668921299</v>
      </c>
      <c r="H16628">
        <v>0</v>
      </c>
      <c r="I16628">
        <v>159.13268691775801</v>
      </c>
    </row>
    <row r="16629" spans="1:9" x14ac:dyDescent="0.25">
      <c r="A16629" t="s">
        <v>109</v>
      </c>
      <c r="B16629">
        <v>2009</v>
      </c>
      <c r="C16629">
        <v>7</v>
      </c>
      <c r="D16629">
        <v>292.39249837189902</v>
      </c>
      <c r="E16629">
        <v>2160.5095555661001</v>
      </c>
      <c r="F16629">
        <v>127.13803941794799</v>
      </c>
      <c r="G16629">
        <v>44.670631568332198</v>
      </c>
      <c r="H16629">
        <v>0</v>
      </c>
      <c r="I16629">
        <v>128.43854080221399</v>
      </c>
    </row>
    <row r="16630" spans="1:9" x14ac:dyDescent="0.25">
      <c r="A16630" t="s">
        <v>109</v>
      </c>
      <c r="B16630">
        <v>2009</v>
      </c>
      <c r="C16630">
        <v>8</v>
      </c>
      <c r="D16630">
        <v>229.24152889250101</v>
      </c>
      <c r="E16630">
        <v>2173.0380729187</v>
      </c>
      <c r="F16630">
        <v>124.85104807476</v>
      </c>
      <c r="G16630">
        <v>43.866045101355397</v>
      </c>
      <c r="H16630">
        <v>0</v>
      </c>
      <c r="I16630">
        <v>108.046742590897</v>
      </c>
    </row>
    <row r="16631" spans="1:9" x14ac:dyDescent="0.25">
      <c r="A16631" t="s">
        <v>109</v>
      </c>
      <c r="B16631">
        <v>2009</v>
      </c>
      <c r="C16631">
        <v>9</v>
      </c>
      <c r="D16631">
        <v>175.549653835692</v>
      </c>
      <c r="E16631">
        <v>2203.17114967728</v>
      </c>
      <c r="F16631">
        <v>122.862226321541</v>
      </c>
      <c r="G16631">
        <v>43.155363112870901</v>
      </c>
      <c r="H16631">
        <v>0</v>
      </c>
      <c r="I16631">
        <v>94.575561841843097</v>
      </c>
    </row>
    <row r="16632" spans="1:9" x14ac:dyDescent="0.25">
      <c r="A16632" t="s">
        <v>109</v>
      </c>
      <c r="B16632">
        <v>2009</v>
      </c>
      <c r="C16632">
        <v>10</v>
      </c>
      <c r="D16632">
        <v>188.63664755747899</v>
      </c>
      <c r="E16632">
        <v>2225.1139327661099</v>
      </c>
      <c r="F16632">
        <v>127.631459572325</v>
      </c>
      <c r="G16632">
        <v>44.846895331604202</v>
      </c>
      <c r="H16632">
        <v>0</v>
      </c>
      <c r="I16632">
        <v>113.250877706699</v>
      </c>
    </row>
    <row r="16633" spans="1:9" x14ac:dyDescent="0.25">
      <c r="A16633" t="s">
        <v>109</v>
      </c>
      <c r="B16633">
        <v>2009</v>
      </c>
      <c r="C16633">
        <v>11</v>
      </c>
      <c r="D16633">
        <v>186.04655519418901</v>
      </c>
      <c r="E16633">
        <v>2239.8480347816499</v>
      </c>
      <c r="F16633">
        <v>123.937546331806</v>
      </c>
      <c r="G16633">
        <v>43.5382165685064</v>
      </c>
      <c r="H16633">
        <v>0</v>
      </c>
      <c r="I16633">
        <v>125.786132018521</v>
      </c>
    </row>
    <row r="16634" spans="1:9" x14ac:dyDescent="0.25">
      <c r="A16634" t="s">
        <v>109</v>
      </c>
      <c r="B16634">
        <v>2009</v>
      </c>
      <c r="C16634">
        <v>12</v>
      </c>
      <c r="D16634">
        <v>229.72748545466999</v>
      </c>
      <c r="E16634">
        <v>2324.0145893301401</v>
      </c>
      <c r="F16634">
        <v>126.343970540063</v>
      </c>
      <c r="G16634">
        <v>44.3855685549049</v>
      </c>
      <c r="H16634">
        <v>0</v>
      </c>
      <c r="I16634">
        <v>178.35382276701699</v>
      </c>
    </row>
    <row r="16635" spans="1:9" x14ac:dyDescent="0.25">
      <c r="A16635" t="s">
        <v>109</v>
      </c>
      <c r="B16635">
        <v>2010</v>
      </c>
      <c r="C16635">
        <v>1</v>
      </c>
      <c r="D16635">
        <v>246.04845674308501</v>
      </c>
      <c r="E16635">
        <v>2320.8081548947098</v>
      </c>
      <c r="F16635">
        <v>184.94031071305</v>
      </c>
      <c r="G16635">
        <v>67.759502123354906</v>
      </c>
      <c r="H16635">
        <v>0</v>
      </c>
      <c r="I16635">
        <v>190.85787437912001</v>
      </c>
    </row>
    <row r="16636" spans="1:9" x14ac:dyDescent="0.25">
      <c r="A16636" t="s">
        <v>109</v>
      </c>
      <c r="B16636">
        <v>2010</v>
      </c>
      <c r="C16636">
        <v>2</v>
      </c>
      <c r="D16636">
        <v>293.942825999523</v>
      </c>
      <c r="E16636">
        <v>2320.1376568454002</v>
      </c>
      <c r="F16636">
        <v>120.36166091935</v>
      </c>
      <c r="G16636">
        <v>43.070343221106597</v>
      </c>
      <c r="H16636">
        <v>0</v>
      </c>
      <c r="I16636">
        <v>210.24334877672001</v>
      </c>
    </row>
    <row r="16637" spans="1:9" x14ac:dyDescent="0.25">
      <c r="A16637" t="s">
        <v>109</v>
      </c>
      <c r="B16637">
        <v>2010</v>
      </c>
      <c r="C16637">
        <v>3</v>
      </c>
      <c r="D16637">
        <v>337.30554855684898</v>
      </c>
      <c r="E16637">
        <v>2256.6312676669299</v>
      </c>
      <c r="F16637">
        <v>126.583466466826</v>
      </c>
      <c r="G16637">
        <v>44.476712083244799</v>
      </c>
      <c r="H16637">
        <v>0</v>
      </c>
      <c r="I16637">
        <v>205.59447985339901</v>
      </c>
    </row>
    <row r="16638" spans="1:9" x14ac:dyDescent="0.25">
      <c r="A16638" t="s">
        <v>109</v>
      </c>
      <c r="B16638">
        <v>2010</v>
      </c>
      <c r="C16638">
        <v>4</v>
      </c>
      <c r="D16638">
        <v>366.837987106794</v>
      </c>
      <c r="E16638">
        <v>2195.31788914856</v>
      </c>
      <c r="F16638">
        <v>120.708085356919</v>
      </c>
      <c r="G16638">
        <v>42.4171832261977</v>
      </c>
      <c r="H16638">
        <v>0</v>
      </c>
      <c r="I16638">
        <v>187.96802416242801</v>
      </c>
    </row>
    <row r="16639" spans="1:9" x14ac:dyDescent="0.25">
      <c r="A16639" t="s">
        <v>109</v>
      </c>
      <c r="B16639">
        <v>2010</v>
      </c>
      <c r="C16639">
        <v>5</v>
      </c>
      <c r="D16639">
        <v>422.09184026044102</v>
      </c>
      <c r="E16639">
        <v>2156.5096829331201</v>
      </c>
      <c r="F16639">
        <v>125.31495491404</v>
      </c>
      <c r="G16639">
        <v>44.030077273777003</v>
      </c>
      <c r="H16639">
        <v>0</v>
      </c>
      <c r="I16639">
        <v>188.759322198658</v>
      </c>
    </row>
    <row r="16640" spans="1:9" x14ac:dyDescent="0.25">
      <c r="A16640" t="s">
        <v>109</v>
      </c>
      <c r="B16640">
        <v>2010</v>
      </c>
      <c r="C16640">
        <v>6</v>
      </c>
      <c r="D16640">
        <v>360.25006355272899</v>
      </c>
      <c r="E16640">
        <v>2132.8078207999401</v>
      </c>
      <c r="F16640">
        <v>122.682534977275</v>
      </c>
      <c r="G16640">
        <v>43.112071842249499</v>
      </c>
      <c r="H16640">
        <v>0</v>
      </c>
      <c r="I16640">
        <v>149.830878251271</v>
      </c>
    </row>
    <row r="16641" spans="1:9" x14ac:dyDescent="0.25">
      <c r="A16641" t="s">
        <v>109</v>
      </c>
      <c r="B16641">
        <v>2010</v>
      </c>
      <c r="C16641">
        <v>7</v>
      </c>
      <c r="D16641">
        <v>304.28939935679699</v>
      </c>
      <c r="E16641">
        <v>2120.7855106574302</v>
      </c>
      <c r="F16641">
        <v>124.78119126484</v>
      </c>
      <c r="G16641">
        <v>43.846867940016402</v>
      </c>
      <c r="H16641">
        <v>0</v>
      </c>
      <c r="I16641">
        <v>124.55462983191001</v>
      </c>
    </row>
    <row r="16642" spans="1:9" x14ac:dyDescent="0.25">
      <c r="A16642" t="s">
        <v>109</v>
      </c>
      <c r="B16642">
        <v>2010</v>
      </c>
      <c r="C16642">
        <v>8</v>
      </c>
      <c r="D16642">
        <v>267.13782861839297</v>
      </c>
      <c r="E16642">
        <v>2132.54688463516</v>
      </c>
      <c r="F16642">
        <v>126.47769987558701</v>
      </c>
      <c r="G16642">
        <v>44.442727439466303</v>
      </c>
      <c r="H16642">
        <v>0</v>
      </c>
      <c r="I16642">
        <v>114.18354419975999</v>
      </c>
    </row>
    <row r="16643" spans="1:9" x14ac:dyDescent="0.25">
      <c r="A16643" t="s">
        <v>109</v>
      </c>
      <c r="B16643">
        <v>2010</v>
      </c>
      <c r="C16643">
        <v>9</v>
      </c>
      <c r="D16643">
        <v>207.33340707354799</v>
      </c>
      <c r="E16643">
        <v>2158.2591701933302</v>
      </c>
      <c r="F16643">
        <v>122.815909926082</v>
      </c>
      <c r="G16643">
        <v>43.146991727164199</v>
      </c>
      <c r="H16643">
        <v>0</v>
      </c>
      <c r="I16643">
        <v>101.266780837903</v>
      </c>
    </row>
    <row r="16644" spans="1:9" x14ac:dyDescent="0.25">
      <c r="A16644" t="s">
        <v>109</v>
      </c>
      <c r="B16644">
        <v>2010</v>
      </c>
      <c r="C16644">
        <v>10</v>
      </c>
      <c r="D16644">
        <v>173.86039203302701</v>
      </c>
      <c r="E16644">
        <v>2185.76459975952</v>
      </c>
      <c r="F16644">
        <v>125.34108656302701</v>
      </c>
      <c r="G16644">
        <v>44.0356831063703</v>
      </c>
      <c r="H16644">
        <v>0</v>
      </c>
      <c r="I16644">
        <v>101.28485577490299</v>
      </c>
    </row>
    <row r="16645" spans="1:9" x14ac:dyDescent="0.25">
      <c r="A16645" t="s">
        <v>109</v>
      </c>
      <c r="B16645">
        <v>2010</v>
      </c>
      <c r="C16645">
        <v>11</v>
      </c>
      <c r="D16645">
        <v>204.336702177359</v>
      </c>
      <c r="E16645">
        <v>2203.3303732727099</v>
      </c>
      <c r="F16645">
        <v>121.449632577624</v>
      </c>
      <c r="G16645">
        <v>42.668509019354602</v>
      </c>
      <c r="H16645">
        <v>0</v>
      </c>
      <c r="I16645">
        <v>129.33142024043099</v>
      </c>
    </row>
    <row r="16646" spans="1:9" x14ac:dyDescent="0.25">
      <c r="A16646" t="s">
        <v>109</v>
      </c>
      <c r="B16646">
        <v>2010</v>
      </c>
      <c r="C16646">
        <v>12</v>
      </c>
      <c r="D16646">
        <v>216.97586302835899</v>
      </c>
      <c r="E16646">
        <v>2274.4764503851302</v>
      </c>
      <c r="F16646">
        <v>136.77423908575199</v>
      </c>
      <c r="G16646">
        <v>49.408756020485299</v>
      </c>
      <c r="H16646">
        <v>0</v>
      </c>
      <c r="I16646">
        <v>159.48879946376999</v>
      </c>
    </row>
    <row r="16647" spans="1:9" x14ac:dyDescent="0.25">
      <c r="A16647" t="s">
        <v>109</v>
      </c>
      <c r="B16647">
        <v>2011</v>
      </c>
      <c r="C16647">
        <v>1</v>
      </c>
      <c r="D16647">
        <v>233.28066501649599</v>
      </c>
      <c r="E16647">
        <v>2316.3041219924899</v>
      </c>
      <c r="F16647">
        <v>126.005347841796</v>
      </c>
      <c r="G16647">
        <v>44.273582022809897</v>
      </c>
      <c r="H16647">
        <v>0</v>
      </c>
      <c r="I16647">
        <v>182.41546474105101</v>
      </c>
    </row>
    <row r="16648" spans="1:9" x14ac:dyDescent="0.25">
      <c r="A16648" t="s">
        <v>109</v>
      </c>
      <c r="B16648">
        <v>2011</v>
      </c>
      <c r="C16648">
        <v>2</v>
      </c>
      <c r="D16648">
        <v>233.76464629732101</v>
      </c>
      <c r="E16648">
        <v>2270.14196632324</v>
      </c>
      <c r="F16648">
        <v>112.968286129733</v>
      </c>
      <c r="G16648">
        <v>39.694872185465996</v>
      </c>
      <c r="H16648">
        <v>0</v>
      </c>
      <c r="I16648">
        <v>163.136342143847</v>
      </c>
    </row>
    <row r="16649" spans="1:9" x14ac:dyDescent="0.25">
      <c r="A16649" t="s">
        <v>109</v>
      </c>
      <c r="B16649">
        <v>2011</v>
      </c>
      <c r="C16649">
        <v>3</v>
      </c>
      <c r="D16649">
        <v>297.81902587280598</v>
      </c>
      <c r="E16649">
        <v>2229.25584593964</v>
      </c>
      <c r="F16649">
        <v>125.747787032904</v>
      </c>
      <c r="G16649">
        <v>44.181647145837701</v>
      </c>
      <c r="H16649">
        <v>0</v>
      </c>
      <c r="I16649">
        <v>178.39742778631199</v>
      </c>
    </row>
    <row r="16650" spans="1:9" x14ac:dyDescent="0.25">
      <c r="A16650" t="s">
        <v>109</v>
      </c>
      <c r="B16650">
        <v>2011</v>
      </c>
      <c r="C16650">
        <v>4</v>
      </c>
      <c r="D16650">
        <v>292.69276071508602</v>
      </c>
      <c r="E16650">
        <v>2181.7643987677002</v>
      </c>
      <c r="F16650">
        <v>122.164647733799</v>
      </c>
      <c r="G16650">
        <v>42.924104118990797</v>
      </c>
      <c r="H16650">
        <v>0</v>
      </c>
      <c r="I16650">
        <v>153.32261483903201</v>
      </c>
    </row>
    <row r="16651" spans="1:9" x14ac:dyDescent="0.25">
      <c r="A16651" t="s">
        <v>109</v>
      </c>
      <c r="B16651">
        <v>2011</v>
      </c>
      <c r="C16651">
        <v>5</v>
      </c>
      <c r="D16651">
        <v>341.15519289068601</v>
      </c>
      <c r="E16651">
        <v>2156.3231267219599</v>
      </c>
      <c r="F16651">
        <v>127.116655022834</v>
      </c>
      <c r="G16651">
        <v>44.666653959008798</v>
      </c>
      <c r="H16651">
        <v>0</v>
      </c>
      <c r="I16651">
        <v>158.05467683594</v>
      </c>
    </row>
    <row r="16652" spans="1:9" x14ac:dyDescent="0.25">
      <c r="A16652" t="s">
        <v>109</v>
      </c>
      <c r="B16652">
        <v>2011</v>
      </c>
      <c r="C16652">
        <v>6</v>
      </c>
      <c r="D16652">
        <v>342.63949905634001</v>
      </c>
      <c r="E16652">
        <v>2133.5870487345901</v>
      </c>
      <c r="F16652">
        <v>122.476765520352</v>
      </c>
      <c r="G16652">
        <v>43.0362732290018</v>
      </c>
      <c r="H16652">
        <v>0</v>
      </c>
      <c r="I16652">
        <v>143.71491252871499</v>
      </c>
    </row>
    <row r="16653" spans="1:9" x14ac:dyDescent="0.25">
      <c r="A16653" t="s">
        <v>109</v>
      </c>
      <c r="B16653">
        <v>2011</v>
      </c>
      <c r="C16653">
        <v>7</v>
      </c>
      <c r="D16653">
        <v>326.40440614242101</v>
      </c>
      <c r="E16653">
        <v>2126.35150748154</v>
      </c>
      <c r="F16653">
        <v>125.952476308388</v>
      </c>
      <c r="G16653">
        <v>44.258707731752899</v>
      </c>
      <c r="H16653">
        <v>0</v>
      </c>
      <c r="I16653">
        <v>131.67443502827399</v>
      </c>
    </row>
    <row r="16654" spans="1:9" x14ac:dyDescent="0.25">
      <c r="A16654" t="s">
        <v>109</v>
      </c>
      <c r="B16654">
        <v>2011</v>
      </c>
      <c r="C16654">
        <v>8</v>
      </c>
      <c r="D16654">
        <v>235.224444930435</v>
      </c>
      <c r="E16654">
        <v>2138.81871588287</v>
      </c>
      <c r="F16654">
        <v>125.983091894609</v>
      </c>
      <c r="G16654">
        <v>44.270836962974201</v>
      </c>
      <c r="H16654">
        <v>0</v>
      </c>
      <c r="I16654">
        <v>103.78895775584201</v>
      </c>
    </row>
    <row r="16655" spans="1:9" x14ac:dyDescent="0.25">
      <c r="A16655" t="s">
        <v>109</v>
      </c>
      <c r="B16655">
        <v>2011</v>
      </c>
      <c r="C16655">
        <v>9</v>
      </c>
      <c r="D16655">
        <v>191.52855024393901</v>
      </c>
      <c r="E16655">
        <v>2166.5339375234998</v>
      </c>
      <c r="F16655">
        <v>124.63765667428601</v>
      </c>
      <c r="G16655">
        <v>43.787800469954</v>
      </c>
      <c r="H16655">
        <v>0</v>
      </c>
      <c r="I16655">
        <v>95.962209773330699</v>
      </c>
    </row>
    <row r="16656" spans="1:9" x14ac:dyDescent="0.25">
      <c r="A16656" t="s">
        <v>109</v>
      </c>
      <c r="B16656">
        <v>2011</v>
      </c>
      <c r="C16656">
        <v>10</v>
      </c>
      <c r="D16656">
        <v>153.09666540954299</v>
      </c>
      <c r="E16656">
        <v>2201.23084169495</v>
      </c>
      <c r="F16656">
        <v>127.063807408606</v>
      </c>
      <c r="G16656">
        <v>44.634061786640501</v>
      </c>
      <c r="H16656">
        <v>0</v>
      </c>
      <c r="I16656">
        <v>93.159617848992298</v>
      </c>
    </row>
    <row r="16657" spans="1:9" x14ac:dyDescent="0.25">
      <c r="A16657" t="s">
        <v>109</v>
      </c>
      <c r="B16657">
        <v>2011</v>
      </c>
      <c r="C16657">
        <v>11</v>
      </c>
      <c r="D16657">
        <v>129.816313854811</v>
      </c>
      <c r="E16657">
        <v>2238.6055554281602</v>
      </c>
      <c r="F16657">
        <v>123.201991721715</v>
      </c>
      <c r="G16657">
        <v>43.280835569478697</v>
      </c>
      <c r="H16657">
        <v>0</v>
      </c>
      <c r="I16657">
        <v>94.770083631858796</v>
      </c>
    </row>
    <row r="16658" spans="1:9" x14ac:dyDescent="0.25">
      <c r="A16658" t="s">
        <v>109</v>
      </c>
      <c r="B16658">
        <v>2011</v>
      </c>
      <c r="C16658">
        <v>12</v>
      </c>
      <c r="D16658">
        <v>163.61169702805299</v>
      </c>
      <c r="E16658">
        <v>2253.5615803201299</v>
      </c>
      <c r="F16658">
        <v>127.728055594398</v>
      </c>
      <c r="G16658">
        <v>44.867394519723</v>
      </c>
      <c r="H16658">
        <v>0</v>
      </c>
      <c r="I16658">
        <v>122.972316637454</v>
      </c>
    </row>
    <row r="16659" spans="1:9" x14ac:dyDescent="0.25">
      <c r="A16659" t="s">
        <v>109</v>
      </c>
      <c r="B16659">
        <v>2012</v>
      </c>
      <c r="C16659">
        <v>1</v>
      </c>
      <c r="D16659">
        <v>171.82160647466301</v>
      </c>
      <c r="E16659">
        <v>2259.7813694732699</v>
      </c>
      <c r="F16659">
        <v>127.446799442927</v>
      </c>
      <c r="G16659">
        <v>44.7754758429014</v>
      </c>
      <c r="H16659">
        <v>0</v>
      </c>
      <c r="I16659">
        <v>127.220205343602</v>
      </c>
    </row>
    <row r="16660" spans="1:9" x14ac:dyDescent="0.25">
      <c r="A16660" t="s">
        <v>109</v>
      </c>
      <c r="B16660">
        <v>2012</v>
      </c>
      <c r="C16660">
        <v>2</v>
      </c>
      <c r="D16660">
        <v>203.422768606375</v>
      </c>
      <c r="E16660">
        <v>2251.8093690696701</v>
      </c>
      <c r="F16660">
        <v>119.775404840172</v>
      </c>
      <c r="G16660">
        <v>42.0795911015664</v>
      </c>
      <c r="H16660">
        <v>0</v>
      </c>
      <c r="I16660">
        <v>134.23304753665201</v>
      </c>
    </row>
    <row r="16661" spans="1:9" x14ac:dyDescent="0.25">
      <c r="A16661" t="s">
        <v>109</v>
      </c>
      <c r="B16661">
        <v>2012</v>
      </c>
      <c r="C16661">
        <v>3</v>
      </c>
      <c r="D16661">
        <v>266.87785898302002</v>
      </c>
      <c r="E16661">
        <v>2239.03360462418</v>
      </c>
      <c r="F16661">
        <v>125.176964176063</v>
      </c>
      <c r="G16661">
        <v>43.957968003665002</v>
      </c>
      <c r="H16661">
        <v>0</v>
      </c>
      <c r="I16661">
        <v>152.00236857673201</v>
      </c>
    </row>
    <row r="16662" spans="1:9" x14ac:dyDescent="0.25">
      <c r="A16662" t="s">
        <v>109</v>
      </c>
      <c r="B16662">
        <v>2012</v>
      </c>
      <c r="C16662">
        <v>4</v>
      </c>
      <c r="D16662">
        <v>326.48393816219402</v>
      </c>
      <c r="E16662">
        <v>2206.16304531174</v>
      </c>
      <c r="F16662">
        <v>131.76237938237</v>
      </c>
      <c r="G16662">
        <v>45.798638600418002</v>
      </c>
      <c r="H16662">
        <v>0</v>
      </c>
      <c r="I16662">
        <v>157.28780440625701</v>
      </c>
    </row>
    <row r="16663" spans="1:9" x14ac:dyDescent="0.25">
      <c r="A16663" t="s">
        <v>109</v>
      </c>
      <c r="B16663">
        <v>2012</v>
      </c>
      <c r="C16663">
        <v>5</v>
      </c>
      <c r="D16663">
        <v>384.39125056692899</v>
      </c>
      <c r="E16663">
        <v>2165.1411764938398</v>
      </c>
      <c r="F16663">
        <v>125.700685601362</v>
      </c>
      <c r="G16663">
        <v>44.172849516408498</v>
      </c>
      <c r="H16663">
        <v>0</v>
      </c>
      <c r="I16663">
        <v>169.24123067382601</v>
      </c>
    </row>
    <row r="16664" spans="1:9" x14ac:dyDescent="0.25">
      <c r="A16664" t="s">
        <v>109</v>
      </c>
      <c r="B16664">
        <v>2012</v>
      </c>
      <c r="C16664">
        <v>6</v>
      </c>
      <c r="D16664">
        <v>345.73184627087397</v>
      </c>
      <c r="E16664">
        <v>2138.2064188070699</v>
      </c>
      <c r="F16664">
        <v>122.742933286642</v>
      </c>
      <c r="G16664">
        <v>43.132969907145899</v>
      </c>
      <c r="H16664">
        <v>0</v>
      </c>
      <c r="I16664">
        <v>141.40494088887701</v>
      </c>
    </row>
    <row r="16665" spans="1:9" x14ac:dyDescent="0.25">
      <c r="A16665" t="s">
        <v>109</v>
      </c>
      <c r="B16665">
        <v>2012</v>
      </c>
      <c r="C16665">
        <v>7</v>
      </c>
      <c r="D16665">
        <v>316.52800535758303</v>
      </c>
      <c r="E16665">
        <v>2137.0247801133701</v>
      </c>
      <c r="F16665">
        <v>125.377333082166</v>
      </c>
      <c r="G16665">
        <v>44.0541345872075</v>
      </c>
      <c r="H16665">
        <v>0</v>
      </c>
      <c r="I16665">
        <v>127.908246024883</v>
      </c>
    </row>
    <row r="16666" spans="1:9" x14ac:dyDescent="0.25">
      <c r="A16666" t="s">
        <v>109</v>
      </c>
      <c r="B16666">
        <v>2012</v>
      </c>
      <c r="C16666">
        <v>8</v>
      </c>
      <c r="D16666">
        <v>234.042636503593</v>
      </c>
      <c r="E16666">
        <v>2149.8962468981899</v>
      </c>
      <c r="F16666">
        <v>126.427627918697</v>
      </c>
      <c r="G16666">
        <v>44.4281428634281</v>
      </c>
      <c r="H16666">
        <v>0</v>
      </c>
      <c r="I16666">
        <v>103.63709577101</v>
      </c>
    </row>
    <row r="16667" spans="1:9" x14ac:dyDescent="0.25">
      <c r="A16667" t="s">
        <v>109</v>
      </c>
      <c r="B16667">
        <v>2012</v>
      </c>
      <c r="C16667">
        <v>9</v>
      </c>
      <c r="D16667">
        <v>196.156423228036</v>
      </c>
      <c r="E16667">
        <v>2180.54292136505</v>
      </c>
      <c r="F16667">
        <v>124.98790099889</v>
      </c>
      <c r="G16667">
        <v>43.907200703682101</v>
      </c>
      <c r="H16667">
        <v>0</v>
      </c>
      <c r="I16667">
        <v>99.026003488616894</v>
      </c>
    </row>
    <row r="16668" spans="1:9" x14ac:dyDescent="0.25">
      <c r="A16668" t="s">
        <v>109</v>
      </c>
      <c r="B16668">
        <v>2012</v>
      </c>
      <c r="C16668">
        <v>10</v>
      </c>
      <c r="D16668">
        <v>180.04283403333801</v>
      </c>
      <c r="E16668">
        <v>2199.8928212170399</v>
      </c>
      <c r="F16668">
        <v>125.49533580883001</v>
      </c>
      <c r="G16668">
        <v>44.093455205749201</v>
      </c>
      <c r="H16668">
        <v>0</v>
      </c>
      <c r="I16668">
        <v>104.71938431632</v>
      </c>
    </row>
    <row r="16669" spans="1:9" x14ac:dyDescent="0.25">
      <c r="A16669" t="s">
        <v>109</v>
      </c>
      <c r="B16669">
        <v>2012</v>
      </c>
      <c r="C16669">
        <v>11</v>
      </c>
      <c r="D16669">
        <v>144.42465367626801</v>
      </c>
      <c r="E16669">
        <v>2229.8374944288698</v>
      </c>
      <c r="F16669">
        <v>123.04834197401</v>
      </c>
      <c r="G16669">
        <v>43.229443605249998</v>
      </c>
      <c r="H16669">
        <v>0</v>
      </c>
      <c r="I16669">
        <v>98.962211070916695</v>
      </c>
    </row>
    <row r="16670" spans="1:9" x14ac:dyDescent="0.25">
      <c r="A16670" t="s">
        <v>109</v>
      </c>
      <c r="B16670">
        <v>2012</v>
      </c>
      <c r="C16670">
        <v>12</v>
      </c>
      <c r="D16670">
        <v>188.542423563542</v>
      </c>
      <c r="E16670">
        <v>2241.1260363740498</v>
      </c>
      <c r="F16670">
        <v>125.84332398917699</v>
      </c>
      <c r="G16670">
        <v>44.216655267180101</v>
      </c>
      <c r="H16670">
        <v>0</v>
      </c>
      <c r="I16670">
        <v>134.348612525368</v>
      </c>
    </row>
    <row r="16671" spans="1:9" x14ac:dyDescent="0.25">
      <c r="A16671" t="s">
        <v>109</v>
      </c>
      <c r="B16671">
        <v>2013</v>
      </c>
      <c r="C16671">
        <v>1</v>
      </c>
      <c r="D16671">
        <v>229.99147820907001</v>
      </c>
      <c r="E16671">
        <v>2230.1645970590198</v>
      </c>
      <c r="F16671">
        <v>124.90270910854299</v>
      </c>
      <c r="G16671">
        <v>43.883622838241102</v>
      </c>
      <c r="H16671">
        <v>0</v>
      </c>
      <c r="I16671">
        <v>156.83854680094899</v>
      </c>
    </row>
    <row r="16672" spans="1:9" x14ac:dyDescent="0.25">
      <c r="A16672" t="s">
        <v>109</v>
      </c>
      <c r="B16672">
        <v>2013</v>
      </c>
      <c r="C16672">
        <v>2</v>
      </c>
      <c r="D16672">
        <v>254.74504320469899</v>
      </c>
      <c r="E16672">
        <v>2195.0846175772099</v>
      </c>
      <c r="F16672">
        <v>113.74952459575501</v>
      </c>
      <c r="G16672">
        <v>39.970916627542103</v>
      </c>
      <c r="H16672">
        <v>0</v>
      </c>
      <c r="I16672">
        <v>153.12701716707201</v>
      </c>
    </row>
    <row r="16673" spans="1:9" x14ac:dyDescent="0.25">
      <c r="A16673" t="s">
        <v>109</v>
      </c>
      <c r="B16673">
        <v>2013</v>
      </c>
      <c r="C16673">
        <v>3</v>
      </c>
      <c r="D16673">
        <v>341.50393394898401</v>
      </c>
      <c r="E16673">
        <v>2161.2994085282899</v>
      </c>
      <c r="F16673">
        <v>128.733314301647</v>
      </c>
      <c r="G16673">
        <v>45.226690384186199</v>
      </c>
      <c r="H16673">
        <v>0</v>
      </c>
      <c r="I16673">
        <v>174.384174634728</v>
      </c>
    </row>
    <row r="16674" spans="1:9" x14ac:dyDescent="0.25">
      <c r="A16674" t="s">
        <v>109</v>
      </c>
      <c r="B16674">
        <v>2013</v>
      </c>
      <c r="C16674">
        <v>4</v>
      </c>
      <c r="D16674">
        <v>341.73245853679401</v>
      </c>
      <c r="E16674">
        <v>2123.11672945389</v>
      </c>
      <c r="F16674">
        <v>121.487445503225</v>
      </c>
      <c r="G16674">
        <v>42.686963886945399</v>
      </c>
      <c r="H16674">
        <v>0</v>
      </c>
      <c r="I16674">
        <v>151.28375282117099</v>
      </c>
    </row>
    <row r="16675" spans="1:9" x14ac:dyDescent="0.25">
      <c r="A16675" t="s">
        <v>109</v>
      </c>
      <c r="B16675">
        <v>2013</v>
      </c>
      <c r="C16675">
        <v>5</v>
      </c>
      <c r="D16675">
        <v>412.69873124828001</v>
      </c>
      <c r="E16675">
        <v>2094.06872606857</v>
      </c>
      <c r="F16675">
        <v>127.659103193215</v>
      </c>
      <c r="G16675">
        <v>44.855884776634703</v>
      </c>
      <c r="H16675">
        <v>0</v>
      </c>
      <c r="I16675">
        <v>159.154422451861</v>
      </c>
    </row>
    <row r="16676" spans="1:9" x14ac:dyDescent="0.25">
      <c r="A16676" t="s">
        <v>109</v>
      </c>
      <c r="B16676">
        <v>2013</v>
      </c>
      <c r="C16676">
        <v>6</v>
      </c>
      <c r="D16676">
        <v>351.064646994432</v>
      </c>
      <c r="E16676">
        <v>2079.8350039802599</v>
      </c>
      <c r="F16676">
        <v>121.66792116085099</v>
      </c>
      <c r="G16676">
        <v>42.754474022631598</v>
      </c>
      <c r="H16676">
        <v>0</v>
      </c>
      <c r="I16676">
        <v>127.993724673424</v>
      </c>
    </row>
    <row r="16677" spans="1:9" x14ac:dyDescent="0.25">
      <c r="A16677" t="s">
        <v>109</v>
      </c>
      <c r="B16677">
        <v>2013</v>
      </c>
      <c r="C16677">
        <v>7</v>
      </c>
      <c r="D16677">
        <v>278.24434620475301</v>
      </c>
      <c r="E16677">
        <v>2092.0577905195601</v>
      </c>
      <c r="F16677">
        <v>127.755863616536</v>
      </c>
      <c r="G16677">
        <v>44.889081408942502</v>
      </c>
      <c r="H16677">
        <v>0</v>
      </c>
      <c r="I16677">
        <v>107.18597241153201</v>
      </c>
    </row>
    <row r="16678" spans="1:9" x14ac:dyDescent="0.25">
      <c r="A16678" t="s">
        <v>109</v>
      </c>
      <c r="B16678">
        <v>2013</v>
      </c>
      <c r="C16678">
        <v>8</v>
      </c>
      <c r="D16678">
        <v>244.17907018000699</v>
      </c>
      <c r="E16678">
        <v>2113.0672811872901</v>
      </c>
      <c r="F16678">
        <v>124.865604758245</v>
      </c>
      <c r="G16678">
        <v>43.874688496666501</v>
      </c>
      <c r="H16678">
        <v>0</v>
      </c>
      <c r="I16678">
        <v>102.14273243720299</v>
      </c>
    </row>
    <row r="16679" spans="1:9" x14ac:dyDescent="0.25">
      <c r="A16679" t="s">
        <v>109</v>
      </c>
      <c r="B16679">
        <v>2013</v>
      </c>
      <c r="C16679">
        <v>9</v>
      </c>
      <c r="D16679">
        <v>198.752726763022</v>
      </c>
      <c r="E16679">
        <v>2147.2875009864802</v>
      </c>
      <c r="F16679">
        <v>121.54551895194599</v>
      </c>
      <c r="G16679">
        <v>42.703509806782797</v>
      </c>
      <c r="H16679">
        <v>0</v>
      </c>
      <c r="I16679">
        <v>95.617448934826996</v>
      </c>
    </row>
    <row r="16680" spans="1:9" x14ac:dyDescent="0.25">
      <c r="A16680" t="s">
        <v>109</v>
      </c>
      <c r="B16680">
        <v>2013</v>
      </c>
      <c r="C16680">
        <v>10</v>
      </c>
      <c r="D16680">
        <v>173.20382431156801</v>
      </c>
      <c r="E16680">
        <v>2178.1546497537202</v>
      </c>
      <c r="F16680">
        <v>127.646742860477</v>
      </c>
      <c r="G16680">
        <v>44.8457235089706</v>
      </c>
      <c r="H16680">
        <v>0</v>
      </c>
      <c r="I16680">
        <v>100.43644703068701</v>
      </c>
    </row>
    <row r="16681" spans="1:9" x14ac:dyDescent="0.25">
      <c r="A16681" t="s">
        <v>109</v>
      </c>
      <c r="B16681">
        <v>2013</v>
      </c>
      <c r="C16681">
        <v>11</v>
      </c>
      <c r="D16681">
        <v>175.892846879704</v>
      </c>
      <c r="E16681">
        <v>2195.1528837811302</v>
      </c>
      <c r="F16681">
        <v>123.873672823147</v>
      </c>
      <c r="G16681">
        <v>43.5193986727934</v>
      </c>
      <c r="H16681">
        <v>0</v>
      </c>
      <c r="I16681">
        <v>112.790171168101</v>
      </c>
    </row>
    <row r="16682" spans="1:9" x14ac:dyDescent="0.25">
      <c r="A16682" t="s">
        <v>109</v>
      </c>
      <c r="B16682">
        <v>2013</v>
      </c>
      <c r="C16682">
        <v>12</v>
      </c>
      <c r="D16682">
        <v>172.686374739813</v>
      </c>
      <c r="E16682">
        <v>2210.4364096180698</v>
      </c>
      <c r="F16682">
        <v>127.718818174719</v>
      </c>
      <c r="G16682">
        <v>44.862765320431301</v>
      </c>
      <c r="H16682">
        <v>0</v>
      </c>
      <c r="I16682">
        <v>121.90337193809</v>
      </c>
    </row>
    <row r="16683" spans="1:9" x14ac:dyDescent="0.25">
      <c r="A16683" t="s">
        <v>109</v>
      </c>
      <c r="B16683">
        <v>2014</v>
      </c>
      <c r="C16683">
        <v>1</v>
      </c>
      <c r="D16683">
        <v>263.60645032983899</v>
      </c>
      <c r="E16683">
        <v>2197.3291384219401</v>
      </c>
      <c r="F16683">
        <v>126.053476143883</v>
      </c>
      <c r="G16683">
        <v>44.2815295992608</v>
      </c>
      <c r="H16683">
        <v>0</v>
      </c>
      <c r="I16683">
        <v>169.34409485751601</v>
      </c>
    </row>
    <row r="16684" spans="1:9" x14ac:dyDescent="0.25">
      <c r="A16684" t="s">
        <v>109</v>
      </c>
      <c r="B16684">
        <v>2014</v>
      </c>
      <c r="C16684">
        <v>2</v>
      </c>
      <c r="D16684">
        <v>266.11437569469302</v>
      </c>
      <c r="E16684">
        <v>2158.9537722314399</v>
      </c>
      <c r="F16684">
        <v>114.350779420229</v>
      </c>
      <c r="G16684">
        <v>40.171408053091902</v>
      </c>
      <c r="H16684">
        <v>0</v>
      </c>
      <c r="I16684">
        <v>150.13586362467299</v>
      </c>
    </row>
    <row r="16685" spans="1:9" x14ac:dyDescent="0.25">
      <c r="A16685" t="s">
        <v>109</v>
      </c>
      <c r="B16685">
        <v>2014</v>
      </c>
      <c r="C16685">
        <v>3</v>
      </c>
      <c r="D16685">
        <v>297.70759211146998</v>
      </c>
      <c r="E16685">
        <v>2129.57652139938</v>
      </c>
      <c r="F16685">
        <v>127.46850846596401</v>
      </c>
      <c r="G16685">
        <v>44.786740293035997</v>
      </c>
      <c r="H16685">
        <v>0</v>
      </c>
      <c r="I16685">
        <v>148.98119364406799</v>
      </c>
    </row>
    <row r="16686" spans="1:9" x14ac:dyDescent="0.25">
      <c r="A16686" t="s">
        <v>109</v>
      </c>
      <c r="B16686">
        <v>2014</v>
      </c>
      <c r="C16686">
        <v>4</v>
      </c>
      <c r="D16686">
        <v>375.39418278523601</v>
      </c>
      <c r="E16686">
        <v>2101.87195980042</v>
      </c>
      <c r="F16686">
        <v>123.010827873452</v>
      </c>
      <c r="G16686">
        <v>43.224510486615898</v>
      </c>
      <c r="H16686">
        <v>0</v>
      </c>
      <c r="I16686">
        <v>159.397708540471</v>
      </c>
    </row>
    <row r="16687" spans="1:9" x14ac:dyDescent="0.25">
      <c r="A16687" t="s">
        <v>109</v>
      </c>
      <c r="B16687">
        <v>2014</v>
      </c>
      <c r="C16687">
        <v>5</v>
      </c>
      <c r="D16687">
        <v>393.77336123263302</v>
      </c>
      <c r="E16687">
        <v>2080.8873021130398</v>
      </c>
      <c r="F16687">
        <v>125.29957934773699</v>
      </c>
      <c r="G16687">
        <v>44.030439738065702</v>
      </c>
      <c r="H16687">
        <v>0</v>
      </c>
      <c r="I16687">
        <v>150.11745306050801</v>
      </c>
    </row>
    <row r="16688" spans="1:9" x14ac:dyDescent="0.25">
      <c r="A16688" t="s">
        <v>109</v>
      </c>
      <c r="B16688">
        <v>2014</v>
      </c>
      <c r="C16688">
        <v>6</v>
      </c>
      <c r="D16688">
        <v>345.685065142106</v>
      </c>
      <c r="E16688">
        <v>2069.0707318836999</v>
      </c>
      <c r="F16688">
        <v>121.07185841280101</v>
      </c>
      <c r="G16688">
        <v>42.546366397224297</v>
      </c>
      <c r="H16688">
        <v>0</v>
      </c>
      <c r="I16688">
        <v>125.27484216635899</v>
      </c>
    </row>
    <row r="16689" spans="1:9" x14ac:dyDescent="0.25">
      <c r="A16689" t="s">
        <v>109</v>
      </c>
      <c r="B16689">
        <v>2014</v>
      </c>
      <c r="C16689">
        <v>7</v>
      </c>
      <c r="D16689">
        <v>268.62773621341199</v>
      </c>
      <c r="E16689">
        <v>2085.0734968061802</v>
      </c>
      <c r="F16689">
        <v>125.952862911041</v>
      </c>
      <c r="G16689">
        <v>44.258017119972102</v>
      </c>
      <c r="H16689">
        <v>0</v>
      </c>
      <c r="I16689">
        <v>102.621899441762</v>
      </c>
    </row>
    <row r="16690" spans="1:9" x14ac:dyDescent="0.25">
      <c r="A16690" t="s">
        <v>109</v>
      </c>
      <c r="B16690">
        <v>2014</v>
      </c>
      <c r="C16690">
        <v>8</v>
      </c>
      <c r="D16690">
        <v>221.77311202156301</v>
      </c>
      <c r="E16690">
        <v>2117.57632811844</v>
      </c>
      <c r="F16690">
        <v>125.61587631275199</v>
      </c>
      <c r="G16690">
        <v>44.135808505962601</v>
      </c>
      <c r="H16690">
        <v>0</v>
      </c>
      <c r="I16690">
        <v>92.461454330058103</v>
      </c>
    </row>
    <row r="16691" spans="1:9" x14ac:dyDescent="0.25">
      <c r="A16691" t="s">
        <v>109</v>
      </c>
      <c r="B16691">
        <v>2014</v>
      </c>
      <c r="C16691">
        <v>9</v>
      </c>
      <c r="D16691">
        <v>181.4775616631</v>
      </c>
      <c r="E16691">
        <v>2153.0376025732398</v>
      </c>
      <c r="F16691">
        <v>121.923796932173</v>
      </c>
      <c r="G16691">
        <v>42.840656324580003</v>
      </c>
      <c r="H16691">
        <v>0</v>
      </c>
      <c r="I16691">
        <v>90.055590490920494</v>
      </c>
    </row>
    <row r="16692" spans="1:9" x14ac:dyDescent="0.25">
      <c r="A16692" t="s">
        <v>109</v>
      </c>
      <c r="B16692">
        <v>2014</v>
      </c>
      <c r="C16692">
        <v>10</v>
      </c>
      <c r="D16692">
        <v>166.546663397104</v>
      </c>
      <c r="E16692">
        <v>2191.68155997955</v>
      </c>
      <c r="F16692">
        <v>124.760090988393</v>
      </c>
      <c r="G16692">
        <v>43.823479310542602</v>
      </c>
      <c r="H16692">
        <v>0</v>
      </c>
      <c r="I16692">
        <v>98.624238084857495</v>
      </c>
    </row>
    <row r="16693" spans="1:9" x14ac:dyDescent="0.25">
      <c r="A16693" t="s">
        <v>109</v>
      </c>
      <c r="B16693">
        <v>2014</v>
      </c>
      <c r="C16693">
        <v>11</v>
      </c>
      <c r="D16693">
        <v>168.65361298243599</v>
      </c>
      <c r="E16693">
        <v>2213.9043559710699</v>
      </c>
      <c r="F16693">
        <v>120.68343732616501</v>
      </c>
      <c r="G16693">
        <v>42.3939959898076</v>
      </c>
      <c r="H16693">
        <v>0</v>
      </c>
      <c r="I16693">
        <v>111.721189304771</v>
      </c>
    </row>
    <row r="16694" spans="1:9" x14ac:dyDescent="0.25">
      <c r="A16694" t="s">
        <v>109</v>
      </c>
      <c r="B16694">
        <v>2014</v>
      </c>
      <c r="C16694">
        <v>12</v>
      </c>
      <c r="D16694">
        <v>211.74876258440801</v>
      </c>
      <c r="E16694">
        <v>2215.1322602073701</v>
      </c>
      <c r="F16694">
        <v>127.01868995121001</v>
      </c>
      <c r="G16694">
        <v>44.619458531649897</v>
      </c>
      <c r="H16694">
        <v>0</v>
      </c>
      <c r="I16694">
        <v>143.80433772517401</v>
      </c>
    </row>
    <row r="16695" spans="1:9" x14ac:dyDescent="0.25">
      <c r="A16695" t="s">
        <v>110</v>
      </c>
      <c r="B16695">
        <v>2002</v>
      </c>
      <c r="C16695">
        <v>1</v>
      </c>
      <c r="D16695">
        <v>136.06928201154699</v>
      </c>
      <c r="E16695">
        <v>2555.5211079534902</v>
      </c>
      <c r="F16695">
        <v>179.45401240245801</v>
      </c>
      <c r="G16695">
        <v>89.727006201229102</v>
      </c>
      <c r="H16695">
        <v>97.426674816996993</v>
      </c>
      <c r="I16695">
        <v>140.614859564629</v>
      </c>
    </row>
    <row r="16696" spans="1:9" x14ac:dyDescent="0.25">
      <c r="A16696" t="s">
        <v>110</v>
      </c>
      <c r="B16696">
        <v>2002</v>
      </c>
      <c r="C16696">
        <v>2</v>
      </c>
      <c r="D16696">
        <v>170.81524650238899</v>
      </c>
      <c r="E16696">
        <v>2516.9857850790399</v>
      </c>
      <c r="F16696">
        <v>139.95650008184401</v>
      </c>
      <c r="G16696">
        <v>69.978250040922205</v>
      </c>
      <c r="H16696">
        <v>69.5705736789632</v>
      </c>
      <c r="I16696">
        <v>149.876817716738</v>
      </c>
    </row>
    <row r="16697" spans="1:9" x14ac:dyDescent="0.25">
      <c r="A16697" t="s">
        <v>110</v>
      </c>
      <c r="B16697">
        <v>2002</v>
      </c>
      <c r="C16697">
        <v>3</v>
      </c>
      <c r="D16697">
        <v>194.85570496408201</v>
      </c>
      <c r="E16697">
        <v>2526.9923335519402</v>
      </c>
      <c r="F16697">
        <v>149.79072952815599</v>
      </c>
      <c r="G16697">
        <v>74.895364764077996</v>
      </c>
      <c r="H16697">
        <v>99.501497096474196</v>
      </c>
      <c r="I16697">
        <v>165.701857456206</v>
      </c>
    </row>
    <row r="16698" spans="1:9" x14ac:dyDescent="0.25">
      <c r="A16698" t="s">
        <v>110</v>
      </c>
      <c r="B16698">
        <v>2002</v>
      </c>
      <c r="C16698">
        <v>4</v>
      </c>
      <c r="D16698">
        <v>196.13344203215601</v>
      </c>
      <c r="E16698">
        <v>2552.0876126312301</v>
      </c>
      <c r="F16698">
        <v>144.09249478844001</v>
      </c>
      <c r="G16698">
        <v>72.046247394219805</v>
      </c>
      <c r="H16698">
        <v>64.124791907862402</v>
      </c>
      <c r="I16698">
        <v>163.738852342656</v>
      </c>
    </row>
    <row r="16699" spans="1:9" x14ac:dyDescent="0.25">
      <c r="A16699" t="s">
        <v>110</v>
      </c>
      <c r="B16699">
        <v>2002</v>
      </c>
      <c r="C16699">
        <v>5</v>
      </c>
      <c r="D16699">
        <v>255.656428793667</v>
      </c>
      <c r="E16699">
        <v>2490.8436525735501</v>
      </c>
      <c r="F16699">
        <v>138.68991868638801</v>
      </c>
      <c r="G16699">
        <v>69.344959343193807</v>
      </c>
      <c r="H16699">
        <v>5.6913069197827602</v>
      </c>
      <c r="I16699">
        <v>173.95106839663501</v>
      </c>
    </row>
    <row r="16700" spans="1:9" x14ac:dyDescent="0.25">
      <c r="A16700" t="s">
        <v>110</v>
      </c>
      <c r="B16700">
        <v>2002</v>
      </c>
      <c r="C16700">
        <v>6</v>
      </c>
      <c r="D16700">
        <v>248.950152287908</v>
      </c>
      <c r="E16700">
        <v>2440.7749716450498</v>
      </c>
      <c r="F16700">
        <v>135.35325249288201</v>
      </c>
      <c r="G16700">
        <v>67.676626246441202</v>
      </c>
      <c r="H16700">
        <v>1.7103063276183601</v>
      </c>
      <c r="I16700">
        <v>139.964242382794</v>
      </c>
    </row>
    <row r="16701" spans="1:9" x14ac:dyDescent="0.25">
      <c r="A16701" t="s">
        <v>110</v>
      </c>
      <c r="B16701">
        <v>2002</v>
      </c>
      <c r="C16701">
        <v>7</v>
      </c>
      <c r="D16701">
        <v>229.745925064895</v>
      </c>
      <c r="E16701">
        <v>2419.4171898107902</v>
      </c>
      <c r="F16701">
        <v>141.33009793436</v>
      </c>
      <c r="G16701">
        <v>70.665048967179899</v>
      </c>
      <c r="H16701">
        <v>15.536585974855999</v>
      </c>
      <c r="I16701">
        <v>121.296970778966</v>
      </c>
    </row>
    <row r="16702" spans="1:9" x14ac:dyDescent="0.25">
      <c r="A16702" t="s">
        <v>110</v>
      </c>
      <c r="B16702">
        <v>2002</v>
      </c>
      <c r="C16702">
        <v>8</v>
      </c>
      <c r="D16702">
        <v>169.90928260579599</v>
      </c>
      <c r="E16702">
        <v>2413.2675190487698</v>
      </c>
      <c r="F16702">
        <v>141.74265451904799</v>
      </c>
      <c r="G16702">
        <v>70.871327259524193</v>
      </c>
      <c r="H16702">
        <v>2.2836702655667098</v>
      </c>
      <c r="I16702">
        <v>98.561762607834893</v>
      </c>
    </row>
    <row r="16703" spans="1:9" x14ac:dyDescent="0.25">
      <c r="A16703" t="s">
        <v>110</v>
      </c>
      <c r="B16703">
        <v>2002</v>
      </c>
      <c r="C16703">
        <v>9</v>
      </c>
      <c r="D16703">
        <v>115.876756113586</v>
      </c>
      <c r="E16703">
        <v>2457.8427692575101</v>
      </c>
      <c r="F16703">
        <v>153.30369766016599</v>
      </c>
      <c r="G16703">
        <v>76.651848830082997</v>
      </c>
      <c r="H16703">
        <v>118.98092785622801</v>
      </c>
      <c r="I16703">
        <v>91.123752256943504</v>
      </c>
    </row>
    <row r="16704" spans="1:9" x14ac:dyDescent="0.25">
      <c r="A16704" t="s">
        <v>110</v>
      </c>
      <c r="B16704">
        <v>2002</v>
      </c>
      <c r="C16704">
        <v>10</v>
      </c>
      <c r="D16704">
        <v>102.689115612411</v>
      </c>
      <c r="E16704">
        <v>2526.7866527471901</v>
      </c>
      <c r="F16704">
        <v>180.01735951097999</v>
      </c>
      <c r="G16704">
        <v>90.008679755489894</v>
      </c>
      <c r="H16704">
        <v>82.772438424564598</v>
      </c>
      <c r="I16704">
        <v>100.90050299150199</v>
      </c>
    </row>
    <row r="16705" spans="1:9" x14ac:dyDescent="0.25">
      <c r="A16705" t="s">
        <v>110</v>
      </c>
      <c r="B16705">
        <v>2002</v>
      </c>
      <c r="C16705">
        <v>11</v>
      </c>
      <c r="D16705">
        <v>107.064418098362</v>
      </c>
      <c r="E16705">
        <v>2553.46015863617</v>
      </c>
      <c r="F16705">
        <v>249.632248065243</v>
      </c>
      <c r="G16705">
        <v>124.816124032621</v>
      </c>
      <c r="H16705">
        <v>248.427551044426</v>
      </c>
      <c r="I16705">
        <v>111.322722348401</v>
      </c>
    </row>
    <row r="16706" spans="1:9" x14ac:dyDescent="0.25">
      <c r="A16706" t="s">
        <v>110</v>
      </c>
      <c r="B16706">
        <v>2002</v>
      </c>
      <c r="C16706">
        <v>12</v>
      </c>
      <c r="D16706">
        <v>100.458876166203</v>
      </c>
      <c r="E16706">
        <v>2549.0218160613999</v>
      </c>
      <c r="F16706">
        <v>329.77753667022699</v>
      </c>
      <c r="G16706">
        <v>164.88876833511401</v>
      </c>
      <c r="H16706">
        <v>333.70061505128399</v>
      </c>
      <c r="I16706">
        <v>112.41803281564</v>
      </c>
    </row>
    <row r="16707" spans="1:9" x14ac:dyDescent="0.25">
      <c r="A16707" t="s">
        <v>110</v>
      </c>
      <c r="B16707">
        <v>2003</v>
      </c>
      <c r="C16707">
        <v>1</v>
      </c>
      <c r="D16707">
        <v>127.906338950104</v>
      </c>
      <c r="E16707">
        <v>2547.9172990075699</v>
      </c>
      <c r="F16707">
        <v>228.20781708101299</v>
      </c>
      <c r="G16707">
        <v>114.103908540506</v>
      </c>
      <c r="H16707">
        <v>205.493815434928</v>
      </c>
      <c r="I16707">
        <v>133.44904509287201</v>
      </c>
    </row>
    <row r="16708" spans="1:9" x14ac:dyDescent="0.25">
      <c r="A16708" t="s">
        <v>110</v>
      </c>
      <c r="B16708">
        <v>2003</v>
      </c>
      <c r="C16708">
        <v>2</v>
      </c>
      <c r="D16708">
        <v>105.672619939816</v>
      </c>
      <c r="E16708">
        <v>2558.5314389950499</v>
      </c>
      <c r="F16708">
        <v>264.095444313889</v>
      </c>
      <c r="G16708">
        <v>132.04772215694399</v>
      </c>
      <c r="H16708">
        <v>272.020989258518</v>
      </c>
      <c r="I16708">
        <v>113.048997185575</v>
      </c>
    </row>
    <row r="16709" spans="1:9" x14ac:dyDescent="0.25">
      <c r="A16709" t="s">
        <v>110</v>
      </c>
      <c r="B16709">
        <v>2003</v>
      </c>
      <c r="C16709">
        <v>3</v>
      </c>
      <c r="D16709">
        <v>171.825631088238</v>
      </c>
      <c r="E16709">
        <v>2534.48181915436</v>
      </c>
      <c r="F16709">
        <v>202.99823627866701</v>
      </c>
      <c r="G16709">
        <v>101.499118139334</v>
      </c>
      <c r="H16709">
        <v>118.21705648037801</v>
      </c>
      <c r="I16709">
        <v>153.42540708263601</v>
      </c>
    </row>
    <row r="16710" spans="1:9" x14ac:dyDescent="0.25">
      <c r="A16710" t="s">
        <v>110</v>
      </c>
      <c r="B16710">
        <v>2003</v>
      </c>
      <c r="C16710">
        <v>4</v>
      </c>
      <c r="D16710">
        <v>192.661354901859</v>
      </c>
      <c r="E16710">
        <v>2534.5612002682501</v>
      </c>
      <c r="F16710">
        <v>145.682387115578</v>
      </c>
      <c r="G16710">
        <v>72.841193557788898</v>
      </c>
      <c r="H16710">
        <v>106.517500781634</v>
      </c>
      <c r="I16710">
        <v>159.281198962193</v>
      </c>
    </row>
    <row r="16711" spans="1:9" x14ac:dyDescent="0.25">
      <c r="A16711" t="s">
        <v>110</v>
      </c>
      <c r="B16711">
        <v>2003</v>
      </c>
      <c r="C16711">
        <v>5</v>
      </c>
      <c r="D16711">
        <v>273.80823185527998</v>
      </c>
      <c r="E16711">
        <v>2494.5236561071802</v>
      </c>
      <c r="F16711">
        <v>142.90028286562099</v>
      </c>
      <c r="G16711">
        <v>71.450141432810398</v>
      </c>
      <c r="H16711">
        <v>35.0199716462648</v>
      </c>
      <c r="I16711">
        <v>176.874419199225</v>
      </c>
    </row>
    <row r="16712" spans="1:9" x14ac:dyDescent="0.25">
      <c r="A16712" t="s">
        <v>110</v>
      </c>
      <c r="B16712">
        <v>2003</v>
      </c>
      <c r="C16712">
        <v>6</v>
      </c>
      <c r="D16712">
        <v>255.66587582026199</v>
      </c>
      <c r="E16712">
        <v>2463.6442772471601</v>
      </c>
      <c r="F16712">
        <v>148.827857629645</v>
      </c>
      <c r="G16712">
        <v>74.413928814822498</v>
      </c>
      <c r="H16712">
        <v>1.5214768572780499</v>
      </c>
      <c r="I16712">
        <v>130.027945214119</v>
      </c>
    </row>
    <row r="16713" spans="1:9" x14ac:dyDescent="0.25">
      <c r="A16713" t="s">
        <v>110</v>
      </c>
      <c r="B16713">
        <v>2003</v>
      </c>
      <c r="C16713">
        <v>7</v>
      </c>
      <c r="D16713">
        <v>222.845146733555</v>
      </c>
      <c r="E16713">
        <v>2430.41974375778</v>
      </c>
      <c r="F16713">
        <v>157.505629683922</v>
      </c>
      <c r="G16713">
        <v>78.752814841960998</v>
      </c>
      <c r="H16713">
        <v>1.5911113643950201</v>
      </c>
      <c r="I16713">
        <v>101.835419010663</v>
      </c>
    </row>
    <row r="16714" spans="1:9" x14ac:dyDescent="0.25">
      <c r="A16714" t="s">
        <v>110</v>
      </c>
      <c r="B16714">
        <v>2003</v>
      </c>
      <c r="C16714">
        <v>8</v>
      </c>
      <c r="D16714">
        <v>178.40639533738999</v>
      </c>
      <c r="E16714">
        <v>2427.7953721394301</v>
      </c>
      <c r="F16714">
        <v>158.75070102499799</v>
      </c>
      <c r="G16714">
        <v>79.375350512498898</v>
      </c>
      <c r="H16714">
        <v>2.3264600973313998</v>
      </c>
      <c r="I16714">
        <v>84.320223229165094</v>
      </c>
    </row>
    <row r="16715" spans="1:9" x14ac:dyDescent="0.25">
      <c r="A16715" t="s">
        <v>110</v>
      </c>
      <c r="B16715">
        <v>2003</v>
      </c>
      <c r="C16715">
        <v>9</v>
      </c>
      <c r="D16715">
        <v>119.35056871847701</v>
      </c>
      <c r="E16715">
        <v>2437.8750221293599</v>
      </c>
      <c r="F16715">
        <v>154.60670404449399</v>
      </c>
      <c r="G16715">
        <v>77.303352022246997</v>
      </c>
      <c r="H16715">
        <v>9.7018584184294898</v>
      </c>
      <c r="I16715">
        <v>67.673583780343506</v>
      </c>
    </row>
    <row r="16716" spans="1:9" x14ac:dyDescent="0.25">
      <c r="A16716" t="s">
        <v>110</v>
      </c>
      <c r="B16716">
        <v>2003</v>
      </c>
      <c r="C16716">
        <v>10</v>
      </c>
      <c r="D16716">
        <v>106.991097515435</v>
      </c>
      <c r="E16716">
        <v>2466.3055653645301</v>
      </c>
      <c r="F16716">
        <v>162.836498572463</v>
      </c>
      <c r="G16716">
        <v>81.418249286231699</v>
      </c>
      <c r="H16716">
        <v>67.100981239247304</v>
      </c>
      <c r="I16716">
        <v>72.880371172499594</v>
      </c>
    </row>
    <row r="16717" spans="1:9" x14ac:dyDescent="0.25">
      <c r="A16717" t="s">
        <v>110</v>
      </c>
      <c r="B16717">
        <v>2003</v>
      </c>
      <c r="C16717">
        <v>11</v>
      </c>
      <c r="D16717">
        <v>98.900840907513398</v>
      </c>
      <c r="E16717">
        <v>2512.9493864096098</v>
      </c>
      <c r="F16717">
        <v>168.258992984467</v>
      </c>
      <c r="G16717">
        <v>84.129496492233301</v>
      </c>
      <c r="H16717">
        <v>27.478951154270199</v>
      </c>
      <c r="I16717">
        <v>81.492008672790504</v>
      </c>
    </row>
    <row r="16718" spans="1:9" x14ac:dyDescent="0.25">
      <c r="A16718" t="s">
        <v>110</v>
      </c>
      <c r="B16718">
        <v>2003</v>
      </c>
      <c r="C16718">
        <v>12</v>
      </c>
      <c r="D16718">
        <v>99.904377408879995</v>
      </c>
      <c r="E16718">
        <v>2535.4302322464</v>
      </c>
      <c r="F16718">
        <v>245.06969431623401</v>
      </c>
      <c r="G16718">
        <v>122.534847158117</v>
      </c>
      <c r="H16718">
        <v>200.34786881092299</v>
      </c>
      <c r="I16718">
        <v>89.547418284993199</v>
      </c>
    </row>
    <row r="16719" spans="1:9" x14ac:dyDescent="0.25">
      <c r="A16719" t="s">
        <v>110</v>
      </c>
      <c r="B16719">
        <v>2004</v>
      </c>
      <c r="C16719">
        <v>1</v>
      </c>
      <c r="D16719">
        <v>125.728164387109</v>
      </c>
      <c r="E16719">
        <v>2544.21254379211</v>
      </c>
      <c r="F16719">
        <v>352.25266581149998</v>
      </c>
      <c r="G16719">
        <v>176.12633290574999</v>
      </c>
      <c r="H16719">
        <v>387.56654524953802</v>
      </c>
      <c r="I16719">
        <v>110.11921292778</v>
      </c>
    </row>
    <row r="16720" spans="1:9" x14ac:dyDescent="0.25">
      <c r="A16720" t="s">
        <v>110</v>
      </c>
      <c r="B16720">
        <v>2004</v>
      </c>
      <c r="C16720">
        <v>2</v>
      </c>
      <c r="D16720">
        <v>150.014227237424</v>
      </c>
      <c r="E16720">
        <v>2557.2818798980702</v>
      </c>
      <c r="F16720">
        <v>170.45185158904999</v>
      </c>
      <c r="G16720">
        <v>85.225925794525196</v>
      </c>
      <c r="H16720">
        <v>69.473866817409998</v>
      </c>
      <c r="I16720">
        <v>126.69630960452101</v>
      </c>
    </row>
    <row r="16721" spans="1:9" x14ac:dyDescent="0.25">
      <c r="A16721" t="s">
        <v>110</v>
      </c>
      <c r="B16721">
        <v>2004</v>
      </c>
      <c r="C16721">
        <v>3</v>
      </c>
      <c r="D16721">
        <v>188.78855191052099</v>
      </c>
      <c r="E16721">
        <v>2539.6838746581998</v>
      </c>
      <c r="F16721">
        <v>164.699832520466</v>
      </c>
      <c r="G16721">
        <v>82.349916260233201</v>
      </c>
      <c r="H16721">
        <v>31.739114010703599</v>
      </c>
      <c r="I16721">
        <v>144.616901292009</v>
      </c>
    </row>
    <row r="16722" spans="1:9" x14ac:dyDescent="0.25">
      <c r="A16722" t="s">
        <v>110</v>
      </c>
      <c r="B16722">
        <v>2004</v>
      </c>
      <c r="C16722">
        <v>4</v>
      </c>
      <c r="D16722">
        <v>207.289373489914</v>
      </c>
      <c r="E16722">
        <v>2508.51251512421</v>
      </c>
      <c r="F16722">
        <v>153.971244638934</v>
      </c>
      <c r="G16722">
        <v>76.985622319466898</v>
      </c>
      <c r="H16722">
        <v>70.810650549142395</v>
      </c>
      <c r="I16722">
        <v>140.89016301262899</v>
      </c>
    </row>
    <row r="16723" spans="1:9" x14ac:dyDescent="0.25">
      <c r="A16723" t="s">
        <v>110</v>
      </c>
      <c r="B16723">
        <v>2004</v>
      </c>
      <c r="C16723">
        <v>5</v>
      </c>
      <c r="D16723">
        <v>235.83734136827201</v>
      </c>
      <c r="E16723">
        <v>2506.4127676477101</v>
      </c>
      <c r="F16723">
        <v>155.61760859866001</v>
      </c>
      <c r="G16723">
        <v>77.808804299329907</v>
      </c>
      <c r="H16723">
        <v>22.9663985387111</v>
      </c>
      <c r="I16723">
        <v>146.63665786960101</v>
      </c>
    </row>
    <row r="16724" spans="1:9" x14ac:dyDescent="0.25">
      <c r="A16724" t="s">
        <v>110</v>
      </c>
      <c r="B16724">
        <v>2004</v>
      </c>
      <c r="C16724">
        <v>6</v>
      </c>
      <c r="D16724">
        <v>245.08312830557199</v>
      </c>
      <c r="E16724">
        <v>2476.9957904708899</v>
      </c>
      <c r="F16724">
        <v>149.58176094610801</v>
      </c>
      <c r="G16724">
        <v>74.790880473054102</v>
      </c>
      <c r="H16724">
        <v>33.907965979824098</v>
      </c>
      <c r="I16724">
        <v>129.676554248228</v>
      </c>
    </row>
    <row r="16725" spans="1:9" x14ac:dyDescent="0.25">
      <c r="A16725" t="s">
        <v>110</v>
      </c>
      <c r="B16725">
        <v>2004</v>
      </c>
      <c r="C16725">
        <v>7</v>
      </c>
      <c r="D16725">
        <v>210.01695695399599</v>
      </c>
      <c r="E16725">
        <v>2458.52089148712</v>
      </c>
      <c r="F16725">
        <v>155.88893023317101</v>
      </c>
      <c r="G16725">
        <v>77.944465116585405</v>
      </c>
      <c r="H16725">
        <v>1.4456302286824601</v>
      </c>
      <c r="I16725">
        <v>105.984389737339</v>
      </c>
    </row>
    <row r="16726" spans="1:9" x14ac:dyDescent="0.25">
      <c r="A16726" t="s">
        <v>110</v>
      </c>
      <c r="B16726">
        <v>2004</v>
      </c>
      <c r="C16726">
        <v>8</v>
      </c>
      <c r="D16726">
        <v>164.640486235731</v>
      </c>
      <c r="E16726">
        <v>2445.1666470671098</v>
      </c>
      <c r="F16726">
        <v>160.77477387707901</v>
      </c>
      <c r="G16726">
        <v>80.387386938539606</v>
      </c>
      <c r="H16726">
        <v>2.0116589075869298</v>
      </c>
      <c r="I16726">
        <v>85.188382102537105</v>
      </c>
    </row>
    <row r="16727" spans="1:9" x14ac:dyDescent="0.25">
      <c r="A16727" t="s">
        <v>110</v>
      </c>
      <c r="B16727">
        <v>2004</v>
      </c>
      <c r="C16727">
        <v>9</v>
      </c>
      <c r="D16727">
        <v>119.631696844967</v>
      </c>
      <c r="E16727">
        <v>2450.7225690513601</v>
      </c>
      <c r="F16727">
        <v>154.42809142582999</v>
      </c>
      <c r="G16727">
        <v>77.214045712915095</v>
      </c>
      <c r="H16727">
        <v>3.2097372201502301</v>
      </c>
      <c r="I16727">
        <v>71.364262649047404</v>
      </c>
    </row>
    <row r="16728" spans="1:9" x14ac:dyDescent="0.25">
      <c r="A16728" t="s">
        <v>110</v>
      </c>
      <c r="B16728">
        <v>2004</v>
      </c>
      <c r="C16728">
        <v>10</v>
      </c>
      <c r="D16728">
        <v>113.29179534089801</v>
      </c>
      <c r="E16728">
        <v>2461.0220450012198</v>
      </c>
      <c r="F16728">
        <v>159.112317088835</v>
      </c>
      <c r="G16728">
        <v>79.5561585444174</v>
      </c>
      <c r="H16728">
        <v>6.8311584934437297</v>
      </c>
      <c r="I16728">
        <v>76.496638746972096</v>
      </c>
    </row>
    <row r="16729" spans="1:9" x14ac:dyDescent="0.25">
      <c r="A16729" t="s">
        <v>110</v>
      </c>
      <c r="B16729">
        <v>2004</v>
      </c>
      <c r="C16729">
        <v>11</v>
      </c>
      <c r="D16729">
        <v>101.103873912541</v>
      </c>
      <c r="E16729">
        <v>2498.5284294071998</v>
      </c>
      <c r="F16729">
        <v>184.158520772874</v>
      </c>
      <c r="G16729">
        <v>92.0792603864369</v>
      </c>
      <c r="H16729">
        <v>114.23520567449999</v>
      </c>
      <c r="I16729">
        <v>79.402830914568895</v>
      </c>
    </row>
    <row r="16730" spans="1:9" x14ac:dyDescent="0.25">
      <c r="A16730" t="s">
        <v>110</v>
      </c>
      <c r="B16730">
        <v>2004</v>
      </c>
      <c r="C16730">
        <v>12</v>
      </c>
      <c r="D16730">
        <v>103.724075115524</v>
      </c>
      <c r="E16730">
        <v>2538.2254032778901</v>
      </c>
      <c r="F16730">
        <v>262.47198605054899</v>
      </c>
      <c r="G16730">
        <v>131.23599302527401</v>
      </c>
      <c r="H16730">
        <v>210.553451749945</v>
      </c>
      <c r="I16730">
        <v>91.363949054589199</v>
      </c>
    </row>
    <row r="16731" spans="1:9" x14ac:dyDescent="0.25">
      <c r="A16731" t="s">
        <v>110</v>
      </c>
      <c r="B16731">
        <v>2005</v>
      </c>
      <c r="C16731">
        <v>1</v>
      </c>
      <c r="D16731">
        <v>144.01696318180601</v>
      </c>
      <c r="E16731">
        <v>2552.4537296374501</v>
      </c>
      <c r="F16731">
        <v>244.07278790899301</v>
      </c>
      <c r="G16731">
        <v>122.03639395449601</v>
      </c>
      <c r="H16731">
        <v>207.418466234536</v>
      </c>
      <c r="I16731">
        <v>123.494742552118</v>
      </c>
    </row>
    <row r="16732" spans="1:9" x14ac:dyDescent="0.25">
      <c r="A16732" t="s">
        <v>110</v>
      </c>
      <c r="B16732">
        <v>2005</v>
      </c>
      <c r="C16732">
        <v>2</v>
      </c>
      <c r="D16732">
        <v>136.843171076998</v>
      </c>
      <c r="E16732">
        <v>2556.8635611633299</v>
      </c>
      <c r="F16732">
        <v>224.267365861282</v>
      </c>
      <c r="G16732">
        <v>112.133682930641</v>
      </c>
      <c r="H16732">
        <v>176.979665692189</v>
      </c>
      <c r="I16732">
        <v>116.551386305337</v>
      </c>
    </row>
    <row r="16733" spans="1:9" x14ac:dyDescent="0.25">
      <c r="A16733" t="s">
        <v>110</v>
      </c>
      <c r="B16733">
        <v>2005</v>
      </c>
      <c r="C16733">
        <v>3</v>
      </c>
      <c r="D16733">
        <v>215.786106938703</v>
      </c>
      <c r="E16733">
        <v>2537.0881264209002</v>
      </c>
      <c r="F16733">
        <v>168.87819904115301</v>
      </c>
      <c r="G16733">
        <v>84.439099520576704</v>
      </c>
      <c r="H16733">
        <v>46.571043143063797</v>
      </c>
      <c r="I16733">
        <v>162.947517619672</v>
      </c>
    </row>
    <row r="16734" spans="1:9" x14ac:dyDescent="0.25">
      <c r="A16734" t="s">
        <v>110</v>
      </c>
      <c r="B16734">
        <v>2005</v>
      </c>
      <c r="C16734">
        <v>4</v>
      </c>
      <c r="D16734">
        <v>253.51433632898201</v>
      </c>
      <c r="E16734">
        <v>2473.4185633021498</v>
      </c>
      <c r="F16734">
        <v>149.75283504111201</v>
      </c>
      <c r="G16734">
        <v>74.876417520556004</v>
      </c>
      <c r="H16734">
        <v>10.7831748511451</v>
      </c>
      <c r="I16734">
        <v>156.71919161327401</v>
      </c>
    </row>
    <row r="16735" spans="1:9" x14ac:dyDescent="0.25">
      <c r="A16735" t="s">
        <v>110</v>
      </c>
      <c r="B16735">
        <v>2005</v>
      </c>
      <c r="C16735">
        <v>5</v>
      </c>
      <c r="D16735">
        <v>289.18820135472902</v>
      </c>
      <c r="E16735">
        <v>2416.5949332366899</v>
      </c>
      <c r="F16735">
        <v>154.64393380453001</v>
      </c>
      <c r="G16735">
        <v>77.321966902265103</v>
      </c>
      <c r="H16735">
        <v>41.498525472905598</v>
      </c>
      <c r="I16735">
        <v>144.381063969216</v>
      </c>
    </row>
    <row r="16736" spans="1:9" x14ac:dyDescent="0.25">
      <c r="A16736" t="s">
        <v>110</v>
      </c>
      <c r="B16736">
        <v>2005</v>
      </c>
      <c r="C16736">
        <v>6</v>
      </c>
      <c r="D16736">
        <v>281.85121559987101</v>
      </c>
      <c r="E16736">
        <v>2405.3963421527101</v>
      </c>
      <c r="F16736">
        <v>148.10016215523299</v>
      </c>
      <c r="G16736">
        <v>74.050081077616696</v>
      </c>
      <c r="H16736">
        <v>4.5844588582712396</v>
      </c>
      <c r="I16736">
        <v>126.638321690373</v>
      </c>
    </row>
    <row r="16737" spans="1:9" x14ac:dyDescent="0.25">
      <c r="A16737" t="s">
        <v>110</v>
      </c>
      <c r="B16737">
        <v>2005</v>
      </c>
      <c r="C16737">
        <v>7</v>
      </c>
      <c r="D16737">
        <v>261.85084417570698</v>
      </c>
      <c r="E16737">
        <v>2381.7383311439498</v>
      </c>
      <c r="F16737">
        <v>156.05493866235801</v>
      </c>
      <c r="G16737">
        <v>78.027469331178807</v>
      </c>
      <c r="H16737">
        <v>14.5636422814834</v>
      </c>
      <c r="I16737">
        <v>106.890580000401</v>
      </c>
    </row>
    <row r="16738" spans="1:9" x14ac:dyDescent="0.25">
      <c r="A16738" t="s">
        <v>110</v>
      </c>
      <c r="B16738">
        <v>2005</v>
      </c>
      <c r="C16738">
        <v>8</v>
      </c>
      <c r="D16738">
        <v>211.520616289798</v>
      </c>
      <c r="E16738">
        <v>2372.90082293152</v>
      </c>
      <c r="F16738">
        <v>158.05480594876201</v>
      </c>
      <c r="G16738">
        <v>79.027402974381204</v>
      </c>
      <c r="H16738">
        <v>2.7461093526417</v>
      </c>
      <c r="I16738">
        <v>88.224029616727805</v>
      </c>
    </row>
    <row r="16739" spans="1:9" x14ac:dyDescent="0.25">
      <c r="A16739" t="s">
        <v>110</v>
      </c>
      <c r="B16739">
        <v>2005</v>
      </c>
      <c r="C16739">
        <v>9</v>
      </c>
      <c r="D16739">
        <v>155.59316828042199</v>
      </c>
      <c r="E16739">
        <v>2380.8175023527501</v>
      </c>
      <c r="F16739">
        <v>156.572123530477</v>
      </c>
      <c r="G16739">
        <v>78.2860617652386</v>
      </c>
      <c r="H16739">
        <v>15.022530874844801</v>
      </c>
      <c r="I16739">
        <v>75.748717767467497</v>
      </c>
    </row>
    <row r="16740" spans="1:9" x14ac:dyDescent="0.25">
      <c r="A16740" t="s">
        <v>110</v>
      </c>
      <c r="B16740">
        <v>2005</v>
      </c>
      <c r="C16740">
        <v>10</v>
      </c>
      <c r="D16740">
        <v>120.84116897531599</v>
      </c>
      <c r="E16740">
        <v>2441.6933561088599</v>
      </c>
      <c r="F16740">
        <v>163.624931832664</v>
      </c>
      <c r="G16740">
        <v>81.812465916331803</v>
      </c>
      <c r="H16740">
        <v>60.9091509855688</v>
      </c>
      <c r="I16740">
        <v>78.896093879690198</v>
      </c>
    </row>
    <row r="16741" spans="1:9" x14ac:dyDescent="0.25">
      <c r="A16741" t="s">
        <v>110</v>
      </c>
      <c r="B16741">
        <v>2005</v>
      </c>
      <c r="C16741">
        <v>11</v>
      </c>
      <c r="D16741">
        <v>100.774885421739</v>
      </c>
      <c r="E16741">
        <v>2488.5718666615298</v>
      </c>
      <c r="F16741">
        <v>176.82065271892401</v>
      </c>
      <c r="G16741">
        <v>88.410326359461806</v>
      </c>
      <c r="H16741">
        <v>90.790990804193001</v>
      </c>
      <c r="I16741">
        <v>79.157416712210207</v>
      </c>
    </row>
    <row r="16742" spans="1:9" x14ac:dyDescent="0.25">
      <c r="A16742" t="s">
        <v>110</v>
      </c>
      <c r="B16742">
        <v>2005</v>
      </c>
      <c r="C16742">
        <v>12</v>
      </c>
      <c r="D16742">
        <v>120.19130093351001</v>
      </c>
      <c r="E16742">
        <v>2523.2050399804698</v>
      </c>
      <c r="F16742">
        <v>194.942057913371</v>
      </c>
      <c r="G16742">
        <v>97.4710289566857</v>
      </c>
      <c r="H16742">
        <v>117.15422325293299</v>
      </c>
      <c r="I16742">
        <v>101.36861218673199</v>
      </c>
    </row>
    <row r="16743" spans="1:9" x14ac:dyDescent="0.25">
      <c r="A16743" t="s">
        <v>110</v>
      </c>
      <c r="B16743">
        <v>2006</v>
      </c>
      <c r="C16743">
        <v>1</v>
      </c>
      <c r="D16743">
        <v>125.384141524021</v>
      </c>
      <c r="E16743">
        <v>2558.3802758071902</v>
      </c>
      <c r="F16743">
        <v>203.25884365344999</v>
      </c>
      <c r="G16743">
        <v>101.62942182672499</v>
      </c>
      <c r="H16743">
        <v>107.885075162118</v>
      </c>
      <c r="I16743">
        <v>112.279600773463</v>
      </c>
    </row>
    <row r="16744" spans="1:9" x14ac:dyDescent="0.25">
      <c r="A16744" t="s">
        <v>110</v>
      </c>
      <c r="B16744">
        <v>2006</v>
      </c>
      <c r="C16744">
        <v>2</v>
      </c>
      <c r="D16744">
        <v>156.312849894826</v>
      </c>
      <c r="E16744">
        <v>2551.4421548544301</v>
      </c>
      <c r="F16744">
        <v>209.56506524353</v>
      </c>
      <c r="G16744">
        <v>104.782532621765</v>
      </c>
      <c r="H16744">
        <v>168.837864405651</v>
      </c>
      <c r="I16744">
        <v>129.13600367584201</v>
      </c>
    </row>
    <row r="16745" spans="1:9" x14ac:dyDescent="0.25">
      <c r="A16745" t="s">
        <v>110</v>
      </c>
      <c r="B16745">
        <v>2006</v>
      </c>
      <c r="C16745">
        <v>3</v>
      </c>
      <c r="D16745">
        <v>209.65608841776299</v>
      </c>
      <c r="E16745">
        <v>2544.8145463382002</v>
      </c>
      <c r="F16745">
        <v>201.28140044726399</v>
      </c>
      <c r="G16745">
        <v>100.640700223632</v>
      </c>
      <c r="H16745">
        <v>118.254762556072</v>
      </c>
      <c r="I16745">
        <v>161.37797849383799</v>
      </c>
    </row>
    <row r="16746" spans="1:9" x14ac:dyDescent="0.25">
      <c r="A16746" t="s">
        <v>110</v>
      </c>
      <c r="B16746">
        <v>2006</v>
      </c>
      <c r="C16746">
        <v>4</v>
      </c>
      <c r="D16746">
        <v>261.20485630437503</v>
      </c>
      <c r="E16746">
        <v>2493.0395999562102</v>
      </c>
      <c r="F16746">
        <v>149.28344331461301</v>
      </c>
      <c r="G16746">
        <v>74.641721657306405</v>
      </c>
      <c r="H16746">
        <v>42.941576734390203</v>
      </c>
      <c r="I16746">
        <v>169.16272652129601</v>
      </c>
    </row>
    <row r="16747" spans="1:9" x14ac:dyDescent="0.25">
      <c r="A16747" t="s">
        <v>110</v>
      </c>
      <c r="B16747">
        <v>2006</v>
      </c>
      <c r="C16747">
        <v>5</v>
      </c>
      <c r="D16747">
        <v>300.90291300832899</v>
      </c>
      <c r="E16747">
        <v>2450.4702698805199</v>
      </c>
      <c r="F16747">
        <v>153.28088594000599</v>
      </c>
      <c r="G16747">
        <v>76.640442970003207</v>
      </c>
      <c r="H16747">
        <v>6.1119786127239397</v>
      </c>
      <c r="I16747">
        <v>159.77134164172199</v>
      </c>
    </row>
    <row r="16748" spans="1:9" x14ac:dyDescent="0.25">
      <c r="A16748" t="s">
        <v>110</v>
      </c>
      <c r="B16748">
        <v>2006</v>
      </c>
      <c r="C16748">
        <v>6</v>
      </c>
      <c r="D16748">
        <v>285.22708840304898</v>
      </c>
      <c r="E16748">
        <v>2399.2875167105099</v>
      </c>
      <c r="F16748">
        <v>150.090414752204</v>
      </c>
      <c r="G16748">
        <v>75.045207376102098</v>
      </c>
      <c r="H16748">
        <v>20.926017073652702</v>
      </c>
      <c r="I16748">
        <v>125.215718103814</v>
      </c>
    </row>
    <row r="16749" spans="1:9" x14ac:dyDescent="0.25">
      <c r="A16749" t="s">
        <v>110</v>
      </c>
      <c r="B16749">
        <v>2006</v>
      </c>
      <c r="C16749">
        <v>7</v>
      </c>
      <c r="D16749">
        <v>244.55428120775201</v>
      </c>
      <c r="E16749">
        <v>2385.5926022772201</v>
      </c>
      <c r="F16749">
        <v>155.18396853842799</v>
      </c>
      <c r="G16749">
        <v>77.591984269213796</v>
      </c>
      <c r="H16749">
        <v>3.6436022577077098</v>
      </c>
      <c r="I16749">
        <v>100.30121793684999</v>
      </c>
    </row>
    <row r="16750" spans="1:9" x14ac:dyDescent="0.25">
      <c r="A16750" t="s">
        <v>110</v>
      </c>
      <c r="B16750">
        <v>2006</v>
      </c>
      <c r="C16750">
        <v>8</v>
      </c>
      <c r="D16750">
        <v>226.27146391228601</v>
      </c>
      <c r="E16750">
        <v>2372.9086540869098</v>
      </c>
      <c r="F16750">
        <v>156.78720936538701</v>
      </c>
      <c r="G16750">
        <v>78.393604682693294</v>
      </c>
      <c r="H16750">
        <v>1.8802374287128401</v>
      </c>
      <c r="I16750">
        <v>90.276491740035993</v>
      </c>
    </row>
    <row r="16751" spans="1:9" x14ac:dyDescent="0.25">
      <c r="A16751" t="s">
        <v>110</v>
      </c>
      <c r="B16751">
        <v>2006</v>
      </c>
      <c r="C16751">
        <v>9</v>
      </c>
      <c r="D16751">
        <v>145.71776974593899</v>
      </c>
      <c r="E16751">
        <v>2377.3647370947301</v>
      </c>
      <c r="F16751">
        <v>155.86214295738199</v>
      </c>
      <c r="G16751">
        <v>77.931071478691194</v>
      </c>
      <c r="H16751">
        <v>22.835695691575999</v>
      </c>
      <c r="I16751">
        <v>70.595083511042603</v>
      </c>
    </row>
    <row r="16752" spans="1:9" x14ac:dyDescent="0.25">
      <c r="A16752" t="s">
        <v>110</v>
      </c>
      <c r="B16752">
        <v>2006</v>
      </c>
      <c r="C16752">
        <v>10</v>
      </c>
      <c r="D16752">
        <v>109.799375327513</v>
      </c>
      <c r="E16752">
        <v>2472.3146048121598</v>
      </c>
      <c r="F16752">
        <v>236.85825693984799</v>
      </c>
      <c r="G16752">
        <v>118.429128469924</v>
      </c>
      <c r="H16752">
        <v>233.22397499818999</v>
      </c>
      <c r="I16752">
        <v>75.992775029137107</v>
      </c>
    </row>
    <row r="16753" spans="1:9" x14ac:dyDescent="0.25">
      <c r="A16753" t="s">
        <v>110</v>
      </c>
      <c r="B16753">
        <v>2006</v>
      </c>
      <c r="C16753">
        <v>11</v>
      </c>
      <c r="D16753">
        <v>111.52079913160701</v>
      </c>
      <c r="E16753">
        <v>2551.6363161434901</v>
      </c>
      <c r="F16753">
        <v>187.45885227889099</v>
      </c>
      <c r="G16753">
        <v>93.729426139445394</v>
      </c>
      <c r="H16753">
        <v>108.061285520048</v>
      </c>
      <c r="I16753">
        <v>93.764263011760704</v>
      </c>
    </row>
    <row r="16754" spans="1:9" x14ac:dyDescent="0.25">
      <c r="A16754" t="s">
        <v>110</v>
      </c>
      <c r="B16754">
        <v>2006</v>
      </c>
      <c r="C16754">
        <v>12</v>
      </c>
      <c r="D16754">
        <v>124.25614951753499</v>
      </c>
      <c r="E16754">
        <v>2537.5235097412101</v>
      </c>
      <c r="F16754">
        <v>160.795545566177</v>
      </c>
      <c r="G16754">
        <v>80.397772783088698</v>
      </c>
      <c r="H16754">
        <v>18.952748866500901</v>
      </c>
      <c r="I16754">
        <v>105.621193209395</v>
      </c>
    </row>
    <row r="16755" spans="1:9" x14ac:dyDescent="0.25">
      <c r="A16755" t="s">
        <v>110</v>
      </c>
      <c r="B16755">
        <v>2007</v>
      </c>
      <c r="C16755">
        <v>1</v>
      </c>
      <c r="D16755">
        <v>167.85613280087</v>
      </c>
      <c r="E16755">
        <v>2524.6779150555399</v>
      </c>
      <c r="F16755">
        <v>195.01763897865101</v>
      </c>
      <c r="G16755">
        <v>97.508819489325603</v>
      </c>
      <c r="H16755">
        <v>92.755623687938495</v>
      </c>
      <c r="I16755">
        <v>134.63546748805999</v>
      </c>
    </row>
    <row r="16756" spans="1:9" x14ac:dyDescent="0.25">
      <c r="A16756" t="s">
        <v>110</v>
      </c>
      <c r="B16756">
        <v>2007</v>
      </c>
      <c r="C16756">
        <v>2</v>
      </c>
      <c r="D16756">
        <v>158.786378702825</v>
      </c>
      <c r="E16756">
        <v>2513.1083906547501</v>
      </c>
      <c r="F16756">
        <v>155.27003809751699</v>
      </c>
      <c r="G16756">
        <v>77.635019048758707</v>
      </c>
      <c r="H16756">
        <v>64.683734392458206</v>
      </c>
      <c r="I16756">
        <v>122.370283162231</v>
      </c>
    </row>
    <row r="16757" spans="1:9" x14ac:dyDescent="0.25">
      <c r="A16757" t="s">
        <v>110</v>
      </c>
      <c r="B16757">
        <v>2007</v>
      </c>
      <c r="C16757">
        <v>3</v>
      </c>
      <c r="D16757">
        <v>215.150339402669</v>
      </c>
      <c r="E16757">
        <v>2489.1869462193299</v>
      </c>
      <c r="F16757">
        <v>158.409198539237</v>
      </c>
      <c r="G16757">
        <v>79.204599269618697</v>
      </c>
      <c r="H16757">
        <v>56.168035217965802</v>
      </c>
      <c r="I16757">
        <v>149.04106678992301</v>
      </c>
    </row>
    <row r="16758" spans="1:9" x14ac:dyDescent="0.25">
      <c r="A16758" t="s">
        <v>110</v>
      </c>
      <c r="B16758">
        <v>2007</v>
      </c>
      <c r="C16758">
        <v>4</v>
      </c>
      <c r="D16758">
        <v>268.01054147354699</v>
      </c>
      <c r="E16758">
        <v>2477.81314121887</v>
      </c>
      <c r="F16758">
        <v>151.77888376212499</v>
      </c>
      <c r="G16758">
        <v>75.889441881062695</v>
      </c>
      <c r="H16758">
        <v>27.260547124640901</v>
      </c>
      <c r="I16758">
        <v>166.149064503727</v>
      </c>
    </row>
    <row r="16759" spans="1:9" x14ac:dyDescent="0.25">
      <c r="A16759" t="s">
        <v>110</v>
      </c>
      <c r="B16759">
        <v>2007</v>
      </c>
      <c r="C16759">
        <v>5</v>
      </c>
      <c r="D16759">
        <v>308.77632756148301</v>
      </c>
      <c r="E16759">
        <v>2428.43109850784</v>
      </c>
      <c r="F16759">
        <v>153.39090644224399</v>
      </c>
      <c r="G16759">
        <v>76.695453221122193</v>
      </c>
      <c r="H16759">
        <v>56.146871488035899</v>
      </c>
      <c r="I16759">
        <v>156.25786802187</v>
      </c>
    </row>
    <row r="16760" spans="1:9" x14ac:dyDescent="0.25">
      <c r="A16760" t="s">
        <v>110</v>
      </c>
      <c r="B16760">
        <v>2007</v>
      </c>
      <c r="C16760">
        <v>6</v>
      </c>
      <c r="D16760">
        <v>310.63723585670601</v>
      </c>
      <c r="E16760">
        <v>2422.0310106175202</v>
      </c>
      <c r="F16760">
        <v>148.02799853222001</v>
      </c>
      <c r="G16760">
        <v>74.013999266110204</v>
      </c>
      <c r="H16760">
        <v>13.627712830471999</v>
      </c>
      <c r="I16760">
        <v>141.521701273894</v>
      </c>
    </row>
    <row r="16761" spans="1:9" x14ac:dyDescent="0.25">
      <c r="A16761" t="s">
        <v>110</v>
      </c>
      <c r="B16761">
        <v>2007</v>
      </c>
      <c r="C16761">
        <v>7</v>
      </c>
      <c r="D16761">
        <v>288.09909110709998</v>
      </c>
      <c r="E16761">
        <v>2384.6819501310702</v>
      </c>
      <c r="F16761">
        <v>153.16715761556401</v>
      </c>
      <c r="G16761">
        <v>76.583578807782104</v>
      </c>
      <c r="H16761">
        <v>2.0361089658755098</v>
      </c>
      <c r="I16761">
        <v>111.604642500558</v>
      </c>
    </row>
    <row r="16762" spans="1:9" x14ac:dyDescent="0.25">
      <c r="A16762" t="s">
        <v>110</v>
      </c>
      <c r="B16762">
        <v>2007</v>
      </c>
      <c r="C16762">
        <v>8</v>
      </c>
      <c r="D16762">
        <v>221.054005247314</v>
      </c>
      <c r="E16762">
        <v>2371.8572028384401</v>
      </c>
      <c r="F16762">
        <v>158.61643548041101</v>
      </c>
      <c r="G16762">
        <v>79.308217740205293</v>
      </c>
      <c r="H16762">
        <v>4.6731986772441898</v>
      </c>
      <c r="I16762">
        <v>88.048336203145993</v>
      </c>
    </row>
    <row r="16763" spans="1:9" x14ac:dyDescent="0.25">
      <c r="A16763" t="s">
        <v>110</v>
      </c>
      <c r="B16763">
        <v>2007</v>
      </c>
      <c r="C16763">
        <v>9</v>
      </c>
      <c r="D16763">
        <v>160.21498559403199</v>
      </c>
      <c r="E16763">
        <v>2386.7932668025201</v>
      </c>
      <c r="F16763">
        <v>156.68481131765</v>
      </c>
      <c r="G16763">
        <v>78.342405658825001</v>
      </c>
      <c r="H16763">
        <v>20.279333532768501</v>
      </c>
      <c r="I16763">
        <v>77.740208906199896</v>
      </c>
    </row>
    <row r="16764" spans="1:9" x14ac:dyDescent="0.25">
      <c r="A16764" t="s">
        <v>110</v>
      </c>
      <c r="B16764">
        <v>2007</v>
      </c>
      <c r="C16764">
        <v>10</v>
      </c>
      <c r="D16764">
        <v>127.76479124479999</v>
      </c>
      <c r="E16764">
        <v>2417.75591863098</v>
      </c>
      <c r="F16764">
        <v>164.15446841059301</v>
      </c>
      <c r="G16764">
        <v>82.077234205296605</v>
      </c>
      <c r="H16764">
        <v>83.940044145839195</v>
      </c>
      <c r="I16764">
        <v>77.367574147314997</v>
      </c>
    </row>
    <row r="16765" spans="1:9" x14ac:dyDescent="0.25">
      <c r="A16765" t="s">
        <v>110</v>
      </c>
      <c r="B16765">
        <v>2007</v>
      </c>
      <c r="C16765">
        <v>11</v>
      </c>
      <c r="D16765">
        <v>101.197674261248</v>
      </c>
      <c r="E16765">
        <v>2518.8619559423801</v>
      </c>
      <c r="F16765">
        <v>207.37909007797299</v>
      </c>
      <c r="G16765">
        <v>103.689545038986</v>
      </c>
      <c r="H16765">
        <v>159.771026906695</v>
      </c>
      <c r="I16765">
        <v>83.868638912343997</v>
      </c>
    </row>
    <row r="16766" spans="1:9" x14ac:dyDescent="0.25">
      <c r="A16766" t="s">
        <v>110</v>
      </c>
      <c r="B16766">
        <v>2007</v>
      </c>
      <c r="C16766">
        <v>12</v>
      </c>
      <c r="D16766">
        <v>113.014545666109</v>
      </c>
      <c r="E16766">
        <v>2554.4940007513401</v>
      </c>
      <c r="F16766">
        <v>226.41996162475201</v>
      </c>
      <c r="G16766">
        <v>113.209980812376</v>
      </c>
      <c r="H16766">
        <v>142.59972674552699</v>
      </c>
      <c r="I16766">
        <v>100.46775900139301</v>
      </c>
    </row>
    <row r="16767" spans="1:9" x14ac:dyDescent="0.25">
      <c r="A16767" t="s">
        <v>110</v>
      </c>
      <c r="B16767">
        <v>2008</v>
      </c>
      <c r="C16767">
        <v>1</v>
      </c>
      <c r="D16767">
        <v>145.39629912765099</v>
      </c>
      <c r="E16767">
        <v>2541.4273302566498</v>
      </c>
      <c r="F16767">
        <v>163.83044533456601</v>
      </c>
      <c r="G16767">
        <v>81.915222667282805</v>
      </c>
      <c r="H16767">
        <v>18.461347562003098</v>
      </c>
      <c r="I16767">
        <v>122.923557512484</v>
      </c>
    </row>
    <row r="16768" spans="1:9" x14ac:dyDescent="0.25">
      <c r="A16768" t="s">
        <v>110</v>
      </c>
      <c r="B16768">
        <v>2008</v>
      </c>
      <c r="C16768">
        <v>2</v>
      </c>
      <c r="D16768">
        <v>170.090486155154</v>
      </c>
      <c r="E16768">
        <v>2511.9613421835302</v>
      </c>
      <c r="F16768">
        <v>172.14897214737101</v>
      </c>
      <c r="G16768">
        <v>86.074486073685307</v>
      </c>
      <c r="H16768">
        <v>58.795555043761702</v>
      </c>
      <c r="I16768">
        <v>130.84717083466501</v>
      </c>
    </row>
    <row r="16769" spans="1:9" x14ac:dyDescent="0.25">
      <c r="A16769" t="s">
        <v>110</v>
      </c>
      <c r="B16769">
        <v>2008</v>
      </c>
      <c r="C16769">
        <v>3</v>
      </c>
      <c r="D16769">
        <v>232.33943549626699</v>
      </c>
      <c r="E16769">
        <v>2456.2429981680302</v>
      </c>
      <c r="F16769">
        <v>159.125467323571</v>
      </c>
      <c r="G16769">
        <v>79.5627336617856</v>
      </c>
      <c r="H16769">
        <v>25.319457680096601</v>
      </c>
      <c r="I16769">
        <v>150.48003992311999</v>
      </c>
    </row>
    <row r="16770" spans="1:9" x14ac:dyDescent="0.25">
      <c r="A16770" t="s">
        <v>110</v>
      </c>
      <c r="B16770">
        <v>2008</v>
      </c>
      <c r="C16770">
        <v>4</v>
      </c>
      <c r="D16770">
        <v>243.898454879208</v>
      </c>
      <c r="E16770">
        <v>2463.1769139445501</v>
      </c>
      <c r="F16770">
        <v>153.037053685681</v>
      </c>
      <c r="G16770">
        <v>76.5185268428406</v>
      </c>
      <c r="H16770">
        <v>70.667552166937597</v>
      </c>
      <c r="I16770">
        <v>149.346792016649</v>
      </c>
    </row>
    <row r="16771" spans="1:9" x14ac:dyDescent="0.25">
      <c r="A16771" t="s">
        <v>110</v>
      </c>
      <c r="B16771">
        <v>2008</v>
      </c>
      <c r="C16771">
        <v>5</v>
      </c>
      <c r="D16771">
        <v>302.24300037336599</v>
      </c>
      <c r="E16771">
        <v>2429.7749530241399</v>
      </c>
      <c r="F16771">
        <v>156.11349475262401</v>
      </c>
      <c r="G16771">
        <v>78.056747376312003</v>
      </c>
      <c r="H16771">
        <v>10.078929279288101</v>
      </c>
      <c r="I16771">
        <v>153.06731401584599</v>
      </c>
    </row>
    <row r="16772" spans="1:9" x14ac:dyDescent="0.25">
      <c r="A16772" t="s">
        <v>110</v>
      </c>
      <c r="B16772">
        <v>2008</v>
      </c>
      <c r="C16772">
        <v>6</v>
      </c>
      <c r="D16772">
        <v>301.65987416745497</v>
      </c>
      <c r="E16772">
        <v>2384.7295888420099</v>
      </c>
      <c r="F16772">
        <v>149.04850387333599</v>
      </c>
      <c r="G16772">
        <v>74.524251936667895</v>
      </c>
      <c r="H16772">
        <v>9.10328531030774</v>
      </c>
      <c r="I16772">
        <v>123.19778491326301</v>
      </c>
    </row>
    <row r="16773" spans="1:9" x14ac:dyDescent="0.25">
      <c r="A16773" t="s">
        <v>110</v>
      </c>
      <c r="B16773">
        <v>2008</v>
      </c>
      <c r="C16773">
        <v>7</v>
      </c>
      <c r="D16773">
        <v>267.578163922447</v>
      </c>
      <c r="E16773">
        <v>2360.7035134130901</v>
      </c>
      <c r="F16773">
        <v>154.09023769061301</v>
      </c>
      <c r="G16773">
        <v>77.045118845306703</v>
      </c>
      <c r="H16773">
        <v>1.85700946454942</v>
      </c>
      <c r="I16773">
        <v>97.966974053297093</v>
      </c>
    </row>
    <row r="16774" spans="1:9" x14ac:dyDescent="0.25">
      <c r="A16774" t="s">
        <v>110</v>
      </c>
      <c r="B16774">
        <v>2008</v>
      </c>
      <c r="C16774">
        <v>8</v>
      </c>
      <c r="D16774">
        <v>214.09238974002</v>
      </c>
      <c r="E16774">
        <v>2355.8001341542099</v>
      </c>
      <c r="F16774">
        <v>156.31609831925499</v>
      </c>
      <c r="G16774">
        <v>78.158049159627694</v>
      </c>
      <c r="H16774">
        <v>2.5874668479722698</v>
      </c>
      <c r="I16774">
        <v>82.408333571114497</v>
      </c>
    </row>
    <row r="16775" spans="1:9" x14ac:dyDescent="0.25">
      <c r="A16775" t="s">
        <v>110</v>
      </c>
      <c r="B16775">
        <v>2008</v>
      </c>
      <c r="C16775">
        <v>9</v>
      </c>
      <c r="D16775">
        <v>142.968171143153</v>
      </c>
      <c r="E16775">
        <v>2369.9701803370699</v>
      </c>
      <c r="F16775">
        <v>155.88719055415601</v>
      </c>
      <c r="G16775">
        <v>77.943595277078202</v>
      </c>
      <c r="H16775">
        <v>28.3887841761583</v>
      </c>
      <c r="I16775">
        <v>67.735569144175003</v>
      </c>
    </row>
    <row r="16776" spans="1:9" x14ac:dyDescent="0.25">
      <c r="A16776" t="s">
        <v>110</v>
      </c>
      <c r="B16776">
        <v>2008</v>
      </c>
      <c r="C16776">
        <v>10</v>
      </c>
      <c r="D16776">
        <v>121.859344156904</v>
      </c>
      <c r="E16776">
        <v>2402.3228231306498</v>
      </c>
      <c r="F16776">
        <v>162.26700521119199</v>
      </c>
      <c r="G16776">
        <v>81.133502605595893</v>
      </c>
      <c r="H16776">
        <v>6.1894180227661098</v>
      </c>
      <c r="I16776">
        <v>73.900311721177104</v>
      </c>
    </row>
    <row r="16777" spans="1:9" x14ac:dyDescent="0.25">
      <c r="A16777" t="s">
        <v>110</v>
      </c>
      <c r="B16777">
        <v>2008</v>
      </c>
      <c r="C16777">
        <v>11</v>
      </c>
      <c r="D16777">
        <v>117.603987318094</v>
      </c>
      <c r="E16777">
        <v>2411.9949100679</v>
      </c>
      <c r="F16777">
        <v>155.19775855978199</v>
      </c>
      <c r="G16777">
        <v>77.598879279890895</v>
      </c>
      <c r="H16777">
        <v>18.624746819381699</v>
      </c>
      <c r="I16777">
        <v>77.262024117858402</v>
      </c>
    </row>
    <row r="16778" spans="1:9" x14ac:dyDescent="0.25">
      <c r="A16778" t="s">
        <v>110</v>
      </c>
      <c r="B16778">
        <v>2008</v>
      </c>
      <c r="C16778">
        <v>12</v>
      </c>
      <c r="D16778">
        <v>118.03331861593399</v>
      </c>
      <c r="E16778">
        <v>2439.1520424609398</v>
      </c>
      <c r="F16778">
        <v>162.46007258019901</v>
      </c>
      <c r="G16778">
        <v>81.230036290099505</v>
      </c>
      <c r="H16778">
        <v>59.5608033733726</v>
      </c>
      <c r="I16778">
        <v>86.113508365964904</v>
      </c>
    </row>
    <row r="16779" spans="1:9" x14ac:dyDescent="0.25">
      <c r="A16779" t="s">
        <v>110</v>
      </c>
      <c r="B16779">
        <v>2009</v>
      </c>
      <c r="C16779">
        <v>1</v>
      </c>
      <c r="D16779">
        <v>144.81835759282799</v>
      </c>
      <c r="E16779">
        <v>2504.9732357513399</v>
      </c>
      <c r="F16779">
        <v>192.257258534914</v>
      </c>
      <c r="G16779">
        <v>96.128629267456901</v>
      </c>
      <c r="H16779">
        <v>139.27107032448299</v>
      </c>
      <c r="I16779">
        <v>115.224101239638</v>
      </c>
    </row>
    <row r="16780" spans="1:9" x14ac:dyDescent="0.25">
      <c r="A16780" t="s">
        <v>110</v>
      </c>
      <c r="B16780">
        <v>2009</v>
      </c>
      <c r="C16780">
        <v>2</v>
      </c>
      <c r="D16780">
        <v>140.97701391346499</v>
      </c>
      <c r="E16780">
        <v>2541.79486937408</v>
      </c>
      <c r="F16780">
        <v>174.286112695182</v>
      </c>
      <c r="G16780">
        <v>87.143056347591099</v>
      </c>
      <c r="H16780">
        <v>92.979704836283901</v>
      </c>
      <c r="I16780">
        <v>116.400176741705</v>
      </c>
    </row>
    <row r="16781" spans="1:9" x14ac:dyDescent="0.25">
      <c r="A16781" t="s">
        <v>110</v>
      </c>
      <c r="B16781">
        <v>2009</v>
      </c>
      <c r="C16781">
        <v>3</v>
      </c>
      <c r="D16781">
        <v>208.77036197509699</v>
      </c>
      <c r="E16781">
        <v>2529.03938497238</v>
      </c>
      <c r="F16781">
        <v>160.96588850453301</v>
      </c>
      <c r="G16781">
        <v>80.482944252266606</v>
      </c>
      <c r="H16781">
        <v>60.886349211547397</v>
      </c>
      <c r="I16781">
        <v>155.687647971601</v>
      </c>
    </row>
    <row r="16782" spans="1:9" x14ac:dyDescent="0.25">
      <c r="A16782" t="s">
        <v>110</v>
      </c>
      <c r="B16782">
        <v>2009</v>
      </c>
      <c r="C16782">
        <v>4</v>
      </c>
      <c r="D16782">
        <v>242.78870455547201</v>
      </c>
      <c r="E16782">
        <v>2498.05381900467</v>
      </c>
      <c r="F16782">
        <v>155.493306570996</v>
      </c>
      <c r="G16782">
        <v>77.746653285498198</v>
      </c>
      <c r="H16782">
        <v>33.599748575053198</v>
      </c>
      <c r="I16782">
        <v>158.69618242655699</v>
      </c>
    </row>
    <row r="16783" spans="1:9" x14ac:dyDescent="0.25">
      <c r="A16783" t="s">
        <v>110</v>
      </c>
      <c r="B16783">
        <v>2009</v>
      </c>
      <c r="C16783">
        <v>5</v>
      </c>
      <c r="D16783">
        <v>302.81083898098802</v>
      </c>
      <c r="E16783">
        <v>2465.06753831268</v>
      </c>
      <c r="F16783">
        <v>155.005114582235</v>
      </c>
      <c r="G16783">
        <v>77.502557291117299</v>
      </c>
      <c r="H16783">
        <v>40.290125472090203</v>
      </c>
      <c r="I16783">
        <v>166.15823709250901</v>
      </c>
    </row>
    <row r="16784" spans="1:9" x14ac:dyDescent="0.25">
      <c r="A16784" t="s">
        <v>110</v>
      </c>
      <c r="B16784">
        <v>2009</v>
      </c>
      <c r="C16784">
        <v>6</v>
      </c>
      <c r="D16784">
        <v>292.80401017740598</v>
      </c>
      <c r="E16784">
        <v>2411.4262919897501</v>
      </c>
      <c r="F16784">
        <v>150.10072184479901</v>
      </c>
      <c r="G16784">
        <v>75.050360922399307</v>
      </c>
      <c r="H16784">
        <v>4.1146590793520197</v>
      </c>
      <c r="I16784">
        <v>128.78278347110799</v>
      </c>
    </row>
    <row r="16785" spans="1:9" x14ac:dyDescent="0.25">
      <c r="A16785" t="s">
        <v>110</v>
      </c>
      <c r="B16785">
        <v>2009</v>
      </c>
      <c r="C16785">
        <v>7</v>
      </c>
      <c r="D16785">
        <v>267.86502051873799</v>
      </c>
      <c r="E16785">
        <v>2383.94843435242</v>
      </c>
      <c r="F16785">
        <v>156.61881616210599</v>
      </c>
      <c r="G16785">
        <v>78.309408081052894</v>
      </c>
      <c r="H16785">
        <v>5.7293597669875602</v>
      </c>
      <c r="I16785">
        <v>104.579200111175</v>
      </c>
    </row>
    <row r="16786" spans="1:9" x14ac:dyDescent="0.25">
      <c r="A16786" t="s">
        <v>110</v>
      </c>
      <c r="B16786">
        <v>2009</v>
      </c>
      <c r="C16786">
        <v>8</v>
      </c>
      <c r="D16786">
        <v>203.95220103897699</v>
      </c>
      <c r="E16786">
        <v>2374.65258842804</v>
      </c>
      <c r="F16786">
        <v>156.34568970614001</v>
      </c>
      <c r="G16786">
        <v>78.172844853070202</v>
      </c>
      <c r="H16786">
        <v>2.2677776533538099</v>
      </c>
      <c r="I16786">
        <v>83.760712228560394</v>
      </c>
    </row>
    <row r="16787" spans="1:9" x14ac:dyDescent="0.25">
      <c r="A16787" t="s">
        <v>110</v>
      </c>
      <c r="B16787">
        <v>2009</v>
      </c>
      <c r="C16787">
        <v>9</v>
      </c>
      <c r="D16787">
        <v>136.99974083781299</v>
      </c>
      <c r="E16787">
        <v>2409.40775157181</v>
      </c>
      <c r="F16787">
        <v>155.15553917195001</v>
      </c>
      <c r="G16787">
        <v>77.577769585975105</v>
      </c>
      <c r="H16787">
        <v>48.486631043336402</v>
      </c>
      <c r="I16787">
        <v>72.881426395938405</v>
      </c>
    </row>
    <row r="16788" spans="1:9" x14ac:dyDescent="0.25">
      <c r="A16788" t="s">
        <v>110</v>
      </c>
      <c r="B16788">
        <v>2009</v>
      </c>
      <c r="C16788">
        <v>10</v>
      </c>
      <c r="D16788">
        <v>126.841405512088</v>
      </c>
      <c r="E16788">
        <v>2457.9131876811198</v>
      </c>
      <c r="F16788">
        <v>167.876701891062</v>
      </c>
      <c r="G16788">
        <v>83.938350945531099</v>
      </c>
      <c r="H16788">
        <v>73.951659272214201</v>
      </c>
      <c r="I16788">
        <v>84.455655546708201</v>
      </c>
    </row>
    <row r="16789" spans="1:9" x14ac:dyDescent="0.25">
      <c r="A16789" t="s">
        <v>110</v>
      </c>
      <c r="B16789">
        <v>2009</v>
      </c>
      <c r="C16789">
        <v>11</v>
      </c>
      <c r="D16789">
        <v>122.314333763756</v>
      </c>
      <c r="E16789">
        <v>2503.8382277371202</v>
      </c>
      <c r="F16789">
        <v>162.81509139783901</v>
      </c>
      <c r="G16789">
        <v>81.407545698919606</v>
      </c>
      <c r="H16789">
        <v>34.446319290355497</v>
      </c>
      <c r="I16789">
        <v>96.550249408564596</v>
      </c>
    </row>
    <row r="16790" spans="1:9" x14ac:dyDescent="0.25">
      <c r="A16790" t="s">
        <v>110</v>
      </c>
      <c r="B16790">
        <v>2009</v>
      </c>
      <c r="C16790">
        <v>12</v>
      </c>
      <c r="D16790">
        <v>125.571027417588</v>
      </c>
      <c r="E16790">
        <v>2553.4569604083299</v>
      </c>
      <c r="F16790">
        <v>241.80145998287199</v>
      </c>
      <c r="G16790">
        <v>120.90072999143599</v>
      </c>
      <c r="H16790">
        <v>229.93806133954999</v>
      </c>
      <c r="I16790">
        <v>109.24226980912201</v>
      </c>
    </row>
    <row r="16791" spans="1:9" x14ac:dyDescent="0.25">
      <c r="A16791" t="s">
        <v>110</v>
      </c>
      <c r="B16791">
        <v>2010</v>
      </c>
      <c r="C16791">
        <v>1</v>
      </c>
      <c r="D16791">
        <v>131.56184171805501</v>
      </c>
      <c r="E16791">
        <v>2553.0702272174099</v>
      </c>
      <c r="F16791">
        <v>227.951480429192</v>
      </c>
      <c r="G16791">
        <v>113.975740214596</v>
      </c>
      <c r="H16791">
        <v>159.20942837267501</v>
      </c>
      <c r="I16791">
        <v>115.19767944567199</v>
      </c>
    </row>
    <row r="16792" spans="1:9" x14ac:dyDescent="0.25">
      <c r="A16792" t="s">
        <v>110</v>
      </c>
      <c r="B16792">
        <v>2010</v>
      </c>
      <c r="C16792">
        <v>2</v>
      </c>
      <c r="D16792">
        <v>162.74852178554599</v>
      </c>
      <c r="E16792">
        <v>2538.1308760250899</v>
      </c>
      <c r="F16792">
        <v>232.332751339493</v>
      </c>
      <c r="G16792">
        <v>116.166375669746</v>
      </c>
      <c r="H16792">
        <v>187.24133624945901</v>
      </c>
      <c r="I16792">
        <v>131.76767396080001</v>
      </c>
    </row>
    <row r="16793" spans="1:9" x14ac:dyDescent="0.25">
      <c r="A16793" t="s">
        <v>110</v>
      </c>
      <c r="B16793">
        <v>2010</v>
      </c>
      <c r="C16793">
        <v>3</v>
      </c>
      <c r="D16793">
        <v>228.354342134994</v>
      </c>
      <c r="E16793">
        <v>2503.9195006648301</v>
      </c>
      <c r="F16793">
        <v>157.77333627341201</v>
      </c>
      <c r="G16793">
        <v>78.886668136706206</v>
      </c>
      <c r="H16793">
        <v>16.863453401874899</v>
      </c>
      <c r="I16793">
        <v>162.42454849534499</v>
      </c>
    </row>
    <row r="16794" spans="1:9" x14ac:dyDescent="0.25">
      <c r="A16794" t="s">
        <v>110</v>
      </c>
      <c r="B16794">
        <v>2010</v>
      </c>
      <c r="C16794">
        <v>4</v>
      </c>
      <c r="D16794">
        <v>264.55579792557</v>
      </c>
      <c r="E16794">
        <v>2441.7056667872598</v>
      </c>
      <c r="F16794">
        <v>149.33859409845701</v>
      </c>
      <c r="G16794">
        <v>74.669297049228604</v>
      </c>
      <c r="H16794">
        <v>20.2345845411682</v>
      </c>
      <c r="I16794">
        <v>154.56113717491601</v>
      </c>
    </row>
    <row r="16795" spans="1:9" x14ac:dyDescent="0.25">
      <c r="A16795" t="s">
        <v>110</v>
      </c>
      <c r="B16795">
        <v>2010</v>
      </c>
      <c r="C16795">
        <v>5</v>
      </c>
      <c r="D16795">
        <v>311.59503382508899</v>
      </c>
      <c r="E16795">
        <v>2394.5080393620301</v>
      </c>
      <c r="F16795">
        <v>152.984541168509</v>
      </c>
      <c r="G16795">
        <v>76.492270584254697</v>
      </c>
      <c r="H16795">
        <v>23.585661427246301</v>
      </c>
      <c r="I16795">
        <v>145.369612366214</v>
      </c>
    </row>
    <row r="16796" spans="1:9" x14ac:dyDescent="0.25">
      <c r="A16796" t="s">
        <v>110</v>
      </c>
      <c r="B16796">
        <v>2010</v>
      </c>
      <c r="C16796">
        <v>6</v>
      </c>
      <c r="D16796">
        <v>275.34768011219199</v>
      </c>
      <c r="E16796">
        <v>2380.5411075058</v>
      </c>
      <c r="F16796">
        <v>150.93716607175099</v>
      </c>
      <c r="G16796">
        <v>75.468583035875696</v>
      </c>
      <c r="H16796">
        <v>29.129782704693699</v>
      </c>
      <c r="I16796">
        <v>116.832664478688</v>
      </c>
    </row>
    <row r="16797" spans="1:9" x14ac:dyDescent="0.25">
      <c r="A16797" t="s">
        <v>110</v>
      </c>
      <c r="B16797">
        <v>2010</v>
      </c>
      <c r="C16797">
        <v>7</v>
      </c>
      <c r="D16797">
        <v>256.56032283919598</v>
      </c>
      <c r="E16797">
        <v>2368.2672216522201</v>
      </c>
      <c r="F16797">
        <v>154.543376513863</v>
      </c>
      <c r="G16797">
        <v>77.271688256931299</v>
      </c>
      <c r="H16797">
        <v>4.5165973214542898</v>
      </c>
      <c r="I16797">
        <v>102.45909280181399</v>
      </c>
    </row>
    <row r="16798" spans="1:9" x14ac:dyDescent="0.25">
      <c r="A16798" t="s">
        <v>110</v>
      </c>
      <c r="B16798">
        <v>2010</v>
      </c>
      <c r="C16798">
        <v>8</v>
      </c>
      <c r="D16798">
        <v>228.99176813786099</v>
      </c>
      <c r="E16798">
        <v>2356.9822520282</v>
      </c>
      <c r="F16798">
        <v>157.595914418066</v>
      </c>
      <c r="G16798">
        <v>78.7979572090331</v>
      </c>
      <c r="H16798">
        <v>2.07645145056367</v>
      </c>
      <c r="I16798">
        <v>89.623162878608696</v>
      </c>
    </row>
    <row r="16799" spans="1:9" x14ac:dyDescent="0.25">
      <c r="A16799" t="s">
        <v>110</v>
      </c>
      <c r="B16799">
        <v>2010</v>
      </c>
      <c r="C16799">
        <v>9</v>
      </c>
      <c r="D16799">
        <v>155.515706818072</v>
      </c>
      <c r="E16799">
        <v>2365.5304844103998</v>
      </c>
      <c r="F16799">
        <v>155.02462911643499</v>
      </c>
      <c r="G16799">
        <v>77.512314558217497</v>
      </c>
      <c r="H16799">
        <v>27.593486244599799</v>
      </c>
      <c r="I16799">
        <v>71.9048918081116</v>
      </c>
    </row>
    <row r="16800" spans="1:9" x14ac:dyDescent="0.25">
      <c r="A16800" t="s">
        <v>110</v>
      </c>
      <c r="B16800">
        <v>2010</v>
      </c>
      <c r="C16800">
        <v>10</v>
      </c>
      <c r="D16800">
        <v>108.024642890495</v>
      </c>
      <c r="E16800">
        <v>2426.6466969902099</v>
      </c>
      <c r="F16800">
        <v>171.96314374845301</v>
      </c>
      <c r="G16800">
        <v>85.981571874226304</v>
      </c>
      <c r="H16800">
        <v>98.220106302781105</v>
      </c>
      <c r="I16800">
        <v>71.898589257924598</v>
      </c>
    </row>
    <row r="16801" spans="1:9" x14ac:dyDescent="0.25">
      <c r="A16801" t="s">
        <v>110</v>
      </c>
      <c r="B16801">
        <v>2010</v>
      </c>
      <c r="C16801">
        <v>11</v>
      </c>
      <c r="D16801">
        <v>131.99611608999601</v>
      </c>
      <c r="E16801">
        <v>2482.75475995529</v>
      </c>
      <c r="F16801">
        <v>154.64322784397999</v>
      </c>
      <c r="G16801">
        <v>77.321613921990107</v>
      </c>
      <c r="H16801">
        <v>30.556276371105898</v>
      </c>
      <c r="I16801">
        <v>99.050669298501006</v>
      </c>
    </row>
    <row r="16802" spans="1:9" x14ac:dyDescent="0.25">
      <c r="A16802" t="s">
        <v>110</v>
      </c>
      <c r="B16802">
        <v>2010</v>
      </c>
      <c r="C16802">
        <v>12</v>
      </c>
      <c r="D16802">
        <v>124.17698780958</v>
      </c>
      <c r="E16802">
        <v>2522.7889730510001</v>
      </c>
      <c r="F16802">
        <v>204.98775078691801</v>
      </c>
      <c r="G16802">
        <v>102.49387539345901</v>
      </c>
      <c r="H16802">
        <v>162.30813442360599</v>
      </c>
      <c r="I16802">
        <v>104.250971875887</v>
      </c>
    </row>
    <row r="16803" spans="1:9" x14ac:dyDescent="0.25">
      <c r="A16803" t="s">
        <v>110</v>
      </c>
      <c r="B16803">
        <v>2011</v>
      </c>
      <c r="C16803">
        <v>1</v>
      </c>
      <c r="D16803">
        <v>147.86080507637499</v>
      </c>
      <c r="E16803">
        <v>2550.31259641724</v>
      </c>
      <c r="F16803">
        <v>186.26106224520501</v>
      </c>
      <c r="G16803">
        <v>93.130531122602505</v>
      </c>
      <c r="H16803">
        <v>85.026089931330702</v>
      </c>
      <c r="I16803">
        <v>127.166245685959</v>
      </c>
    </row>
    <row r="16804" spans="1:9" x14ac:dyDescent="0.25">
      <c r="A16804" t="s">
        <v>110</v>
      </c>
      <c r="B16804">
        <v>2011</v>
      </c>
      <c r="C16804">
        <v>2</v>
      </c>
      <c r="D16804">
        <v>160.385447676214</v>
      </c>
      <c r="E16804">
        <v>2533.5309146560699</v>
      </c>
      <c r="F16804">
        <v>155.922545659913</v>
      </c>
      <c r="G16804">
        <v>77.9612728299563</v>
      </c>
      <c r="H16804">
        <v>73.677129793701198</v>
      </c>
      <c r="I16804">
        <v>128.81683580492901</v>
      </c>
    </row>
    <row r="16805" spans="1:9" x14ac:dyDescent="0.25">
      <c r="A16805" t="s">
        <v>110</v>
      </c>
      <c r="B16805">
        <v>2011</v>
      </c>
      <c r="C16805">
        <v>3</v>
      </c>
      <c r="D16805">
        <v>208.30240844566899</v>
      </c>
      <c r="E16805">
        <v>2519.2308706953399</v>
      </c>
      <c r="F16805">
        <v>161.63296108612499</v>
      </c>
      <c r="G16805">
        <v>80.816480543062497</v>
      </c>
      <c r="H16805">
        <v>18.124254015285999</v>
      </c>
      <c r="I16805">
        <v>154.59705613996999</v>
      </c>
    </row>
    <row r="16806" spans="1:9" x14ac:dyDescent="0.25">
      <c r="A16806" t="s">
        <v>110</v>
      </c>
      <c r="B16806">
        <v>2011</v>
      </c>
      <c r="C16806">
        <v>4</v>
      </c>
      <c r="D16806">
        <v>215.91553282264999</v>
      </c>
      <c r="E16806">
        <v>2466.76195566757</v>
      </c>
      <c r="F16806">
        <v>152.59930528008201</v>
      </c>
      <c r="G16806">
        <v>76.299652640041003</v>
      </c>
      <c r="H16806">
        <v>40.961678065219502</v>
      </c>
      <c r="I16806">
        <v>139.79195495700799</v>
      </c>
    </row>
    <row r="16807" spans="1:9" x14ac:dyDescent="0.25">
      <c r="A16807" t="s">
        <v>110</v>
      </c>
      <c r="B16807">
        <v>2011</v>
      </c>
      <c r="C16807">
        <v>5</v>
      </c>
      <c r="D16807">
        <v>277.09100246203599</v>
      </c>
      <c r="E16807">
        <v>2448.1703713942002</v>
      </c>
      <c r="F16807">
        <v>156.516318413124</v>
      </c>
      <c r="G16807">
        <v>78.258159206561899</v>
      </c>
      <c r="H16807">
        <v>39.585523344487598</v>
      </c>
      <c r="I16807">
        <v>156.31492864296001</v>
      </c>
    </row>
    <row r="16808" spans="1:9" x14ac:dyDescent="0.25">
      <c r="A16808" t="s">
        <v>110</v>
      </c>
      <c r="B16808">
        <v>2011</v>
      </c>
      <c r="C16808">
        <v>6</v>
      </c>
      <c r="D16808">
        <v>278.84513053850401</v>
      </c>
      <c r="E16808">
        <v>2415.1188732780502</v>
      </c>
      <c r="F16808">
        <v>150.32820409567</v>
      </c>
      <c r="G16808">
        <v>75.164102047834902</v>
      </c>
      <c r="H16808">
        <v>13.5289165342039</v>
      </c>
      <c r="I16808">
        <v>132.40410496669301</v>
      </c>
    </row>
    <row r="16809" spans="1:9" x14ac:dyDescent="0.25">
      <c r="A16809" t="s">
        <v>110</v>
      </c>
      <c r="B16809">
        <v>2011</v>
      </c>
      <c r="C16809">
        <v>7</v>
      </c>
      <c r="D16809">
        <v>271.721502666812</v>
      </c>
      <c r="E16809">
        <v>2381.0878990045198</v>
      </c>
      <c r="F16809">
        <v>155.30655610456</v>
      </c>
      <c r="G16809">
        <v>77.653278052279802</v>
      </c>
      <c r="H16809">
        <v>1.98170654562891</v>
      </c>
      <c r="I16809">
        <v>111.73431384336</v>
      </c>
    </row>
    <row r="16810" spans="1:9" x14ac:dyDescent="0.25">
      <c r="A16810" t="s">
        <v>110</v>
      </c>
      <c r="B16810">
        <v>2011</v>
      </c>
      <c r="C16810">
        <v>8</v>
      </c>
      <c r="D16810">
        <v>203.01233748944799</v>
      </c>
      <c r="E16810">
        <v>2376.5225223367302</v>
      </c>
      <c r="F16810">
        <v>158.08521059535201</v>
      </c>
      <c r="G16810">
        <v>79.042605297676204</v>
      </c>
      <c r="H16810">
        <v>16.720107841067001</v>
      </c>
      <c r="I16810">
        <v>88.117728777771006</v>
      </c>
    </row>
    <row r="16811" spans="1:9" x14ac:dyDescent="0.25">
      <c r="A16811" t="s">
        <v>110</v>
      </c>
      <c r="B16811">
        <v>2011</v>
      </c>
      <c r="C16811">
        <v>9</v>
      </c>
      <c r="D16811">
        <v>163.68405578654799</v>
      </c>
      <c r="E16811">
        <v>2384.72623092392</v>
      </c>
      <c r="F16811">
        <v>156.93833318712399</v>
      </c>
      <c r="G16811">
        <v>78.469166593561795</v>
      </c>
      <c r="H16811">
        <v>17.335938619635101</v>
      </c>
      <c r="I16811">
        <v>79.967240081291195</v>
      </c>
    </row>
    <row r="16812" spans="1:9" x14ac:dyDescent="0.25">
      <c r="A16812" t="s">
        <v>110</v>
      </c>
      <c r="B16812">
        <v>2011</v>
      </c>
      <c r="C16812">
        <v>10</v>
      </c>
      <c r="D16812">
        <v>110.915265306436</v>
      </c>
      <c r="E16812">
        <v>2457.6513081870999</v>
      </c>
      <c r="F16812">
        <v>182.815920632613</v>
      </c>
      <c r="G16812">
        <v>91.4079603163066</v>
      </c>
      <c r="H16812">
        <v>128.85191752652801</v>
      </c>
      <c r="I16812">
        <v>76.409930750126804</v>
      </c>
    </row>
    <row r="16813" spans="1:9" x14ac:dyDescent="0.25">
      <c r="A16813" t="s">
        <v>110</v>
      </c>
      <c r="B16813">
        <v>2011</v>
      </c>
      <c r="C16813">
        <v>11</v>
      </c>
      <c r="D16813">
        <v>103.111185273641</v>
      </c>
      <c r="E16813">
        <v>2485.1053774697898</v>
      </c>
      <c r="F16813">
        <v>157.22607907829399</v>
      </c>
      <c r="G16813">
        <v>78.613039539146996</v>
      </c>
      <c r="H16813">
        <v>3.2910398329615602</v>
      </c>
      <c r="I16813">
        <v>83.028529340972895</v>
      </c>
    </row>
    <row r="16814" spans="1:9" x14ac:dyDescent="0.25">
      <c r="A16814" t="s">
        <v>110</v>
      </c>
      <c r="B16814">
        <v>2011</v>
      </c>
      <c r="C16814">
        <v>12</v>
      </c>
      <c r="D16814">
        <v>120.860536491133</v>
      </c>
      <c r="E16814">
        <v>2492.9191835598699</v>
      </c>
      <c r="F16814">
        <v>186.701970284992</v>
      </c>
      <c r="G16814">
        <v>93.350985142496199</v>
      </c>
      <c r="H16814">
        <v>85.680344716064894</v>
      </c>
      <c r="I16814">
        <v>98.838236945920002</v>
      </c>
    </row>
    <row r="16815" spans="1:9" x14ac:dyDescent="0.25">
      <c r="A16815" t="s">
        <v>110</v>
      </c>
      <c r="B16815">
        <v>2012</v>
      </c>
      <c r="C16815">
        <v>1</v>
      </c>
      <c r="D16815">
        <v>121.066703550412</v>
      </c>
      <c r="E16815">
        <v>2505.1728159611498</v>
      </c>
      <c r="F16815">
        <v>224.021886040515</v>
      </c>
      <c r="G16815">
        <v>112.010943020257</v>
      </c>
      <c r="H16815">
        <v>146.05735851191099</v>
      </c>
      <c r="I16815">
        <v>103.629181763248</v>
      </c>
    </row>
    <row r="16816" spans="1:9" x14ac:dyDescent="0.25">
      <c r="A16816" t="s">
        <v>110</v>
      </c>
      <c r="B16816">
        <v>2012</v>
      </c>
      <c r="C16816">
        <v>2</v>
      </c>
      <c r="D16816">
        <v>148.88464261603801</v>
      </c>
      <c r="E16816">
        <v>2505.7259965979001</v>
      </c>
      <c r="F16816">
        <v>205.28053754191299</v>
      </c>
      <c r="G16816">
        <v>102.64026877095699</v>
      </c>
      <c r="H16816">
        <v>131.80215463586401</v>
      </c>
      <c r="I16816">
        <v>118.86475729895101</v>
      </c>
    </row>
    <row r="16817" spans="1:9" x14ac:dyDescent="0.25">
      <c r="A16817" t="s">
        <v>110</v>
      </c>
      <c r="B16817">
        <v>2012</v>
      </c>
      <c r="C16817">
        <v>3</v>
      </c>
      <c r="D16817">
        <v>225.138383880193</v>
      </c>
      <c r="E16817">
        <v>2482.9629710107401</v>
      </c>
      <c r="F16817">
        <v>156.17067504591199</v>
      </c>
      <c r="G16817">
        <v>78.085337522956095</v>
      </c>
      <c r="H16817">
        <v>25.7747565591288</v>
      </c>
      <c r="I16817">
        <v>159.60919841172199</v>
      </c>
    </row>
    <row r="16818" spans="1:9" x14ac:dyDescent="0.25">
      <c r="A16818" t="s">
        <v>110</v>
      </c>
      <c r="B16818">
        <v>2012</v>
      </c>
      <c r="C16818">
        <v>4</v>
      </c>
      <c r="D16818">
        <v>258.47520946616299</v>
      </c>
      <c r="E16818">
        <v>2432.94418592804</v>
      </c>
      <c r="F16818">
        <v>151.21653690661199</v>
      </c>
      <c r="G16818">
        <v>75.608268453305996</v>
      </c>
      <c r="H16818">
        <v>27.447519612815999</v>
      </c>
      <c r="I16818">
        <v>154.038293265433</v>
      </c>
    </row>
    <row r="16819" spans="1:9" x14ac:dyDescent="0.25">
      <c r="A16819" t="s">
        <v>110</v>
      </c>
      <c r="B16819">
        <v>2012</v>
      </c>
      <c r="C16819">
        <v>5</v>
      </c>
      <c r="D16819">
        <v>275.65174160794101</v>
      </c>
      <c r="E16819">
        <v>2420.00840272614</v>
      </c>
      <c r="F16819">
        <v>158.601507130763</v>
      </c>
      <c r="G16819">
        <v>79.300753565381498</v>
      </c>
      <c r="H16819">
        <v>105.32323228849999</v>
      </c>
      <c r="I16819">
        <v>145.830303061395</v>
      </c>
    </row>
    <row r="16820" spans="1:9" x14ac:dyDescent="0.25">
      <c r="A16820" t="s">
        <v>110</v>
      </c>
      <c r="B16820">
        <v>2012</v>
      </c>
      <c r="C16820">
        <v>6</v>
      </c>
      <c r="D16820">
        <v>296.82186972037402</v>
      </c>
      <c r="E16820">
        <v>2419.31152847168</v>
      </c>
      <c r="F16820">
        <v>150.04455873222099</v>
      </c>
      <c r="G16820">
        <v>75.022279366110496</v>
      </c>
      <c r="H16820">
        <v>2.2554371890845899</v>
      </c>
      <c r="I16820">
        <v>145.43952073826301</v>
      </c>
    </row>
    <row r="16821" spans="1:9" x14ac:dyDescent="0.25">
      <c r="A16821" t="s">
        <v>110</v>
      </c>
      <c r="B16821">
        <v>2012</v>
      </c>
      <c r="C16821">
        <v>7</v>
      </c>
      <c r="D16821">
        <v>272.06967987310901</v>
      </c>
      <c r="E16821">
        <v>2378.38682133148</v>
      </c>
      <c r="F16821">
        <v>154.32429599386899</v>
      </c>
      <c r="G16821">
        <v>77.162147996934706</v>
      </c>
      <c r="H16821">
        <v>2.1277987284040498</v>
      </c>
      <c r="I16821">
        <v>112.62821122946301</v>
      </c>
    </row>
    <row r="16822" spans="1:9" x14ac:dyDescent="0.25">
      <c r="A16822" t="s">
        <v>110</v>
      </c>
      <c r="B16822">
        <v>2012</v>
      </c>
      <c r="C16822">
        <v>8</v>
      </c>
      <c r="D16822">
        <v>215.617833701406</v>
      </c>
      <c r="E16822">
        <v>2362.4651384782401</v>
      </c>
      <c r="F16822">
        <v>158.105201229058</v>
      </c>
      <c r="G16822">
        <v>79.052600614529197</v>
      </c>
      <c r="H16822">
        <v>1.4975884606787599</v>
      </c>
      <c r="I16822">
        <v>88.829683404727007</v>
      </c>
    </row>
    <row r="16823" spans="1:9" x14ac:dyDescent="0.25">
      <c r="A16823" t="s">
        <v>110</v>
      </c>
      <c r="B16823">
        <v>2012</v>
      </c>
      <c r="C16823">
        <v>9</v>
      </c>
      <c r="D16823">
        <v>163.261915080671</v>
      </c>
      <c r="E16823">
        <v>2367.8804729487601</v>
      </c>
      <c r="F16823">
        <v>156.95877552246401</v>
      </c>
      <c r="G16823">
        <v>78.479387761232005</v>
      </c>
      <c r="H16823">
        <v>20.3529287667787</v>
      </c>
      <c r="I16823">
        <v>77.616016538925194</v>
      </c>
    </row>
    <row r="16824" spans="1:9" x14ac:dyDescent="0.25">
      <c r="A16824" t="s">
        <v>110</v>
      </c>
      <c r="B16824">
        <v>2012</v>
      </c>
      <c r="C16824">
        <v>10</v>
      </c>
      <c r="D16824">
        <v>138.19421259084001</v>
      </c>
      <c r="E16824">
        <v>2384.2151084376501</v>
      </c>
      <c r="F16824">
        <v>159.555227975458</v>
      </c>
      <c r="G16824">
        <v>79.777613987728998</v>
      </c>
      <c r="H16824">
        <v>37.107167201536903</v>
      </c>
      <c r="I16824">
        <v>78.556333606481601</v>
      </c>
    </row>
    <row r="16825" spans="1:9" x14ac:dyDescent="0.25">
      <c r="A16825" t="s">
        <v>110</v>
      </c>
      <c r="B16825">
        <v>2012</v>
      </c>
      <c r="C16825">
        <v>11</v>
      </c>
      <c r="D16825">
        <v>114.558054709701</v>
      </c>
      <c r="E16825">
        <v>2433.0858653396599</v>
      </c>
      <c r="F16825">
        <v>159.73020972834601</v>
      </c>
      <c r="G16825">
        <v>79.865104864173205</v>
      </c>
      <c r="H16825">
        <v>35.445499181742697</v>
      </c>
      <c r="I16825">
        <v>82.470601656331993</v>
      </c>
    </row>
    <row r="16826" spans="1:9" x14ac:dyDescent="0.25">
      <c r="A16826" t="s">
        <v>110</v>
      </c>
      <c r="B16826">
        <v>2012</v>
      </c>
      <c r="C16826">
        <v>12</v>
      </c>
      <c r="D16826">
        <v>113.580826567372</v>
      </c>
      <c r="E16826">
        <v>2483.6884868106099</v>
      </c>
      <c r="F16826">
        <v>204.47384403207599</v>
      </c>
      <c r="G16826">
        <v>102.23692201603799</v>
      </c>
      <c r="H16826">
        <v>148.56773289338699</v>
      </c>
      <c r="I16826">
        <v>94.076088404474206</v>
      </c>
    </row>
    <row r="16827" spans="1:9" x14ac:dyDescent="0.25">
      <c r="A16827" t="s">
        <v>110</v>
      </c>
      <c r="B16827">
        <v>2013</v>
      </c>
      <c r="C16827">
        <v>1</v>
      </c>
      <c r="D16827">
        <v>140.282677758251</v>
      </c>
      <c r="E16827">
        <v>2499.7736840057401</v>
      </c>
      <c r="F16827">
        <v>214.53126872870101</v>
      </c>
      <c r="G16827">
        <v>107.265634364351</v>
      </c>
      <c r="H16827">
        <v>133.74254678050099</v>
      </c>
      <c r="I16827">
        <v>115.588431623926</v>
      </c>
    </row>
    <row r="16828" spans="1:9" x14ac:dyDescent="0.25">
      <c r="A16828" t="s">
        <v>110</v>
      </c>
      <c r="B16828">
        <v>2013</v>
      </c>
      <c r="C16828">
        <v>2</v>
      </c>
      <c r="D16828">
        <v>158.90417258531801</v>
      </c>
      <c r="E16828">
        <v>2493.6732553660599</v>
      </c>
      <c r="F16828">
        <v>176.86507552711001</v>
      </c>
      <c r="G16828">
        <v>88.432537763554805</v>
      </c>
      <c r="H16828">
        <v>101.873964680059</v>
      </c>
      <c r="I16828">
        <v>122.989558597768</v>
      </c>
    </row>
    <row r="16829" spans="1:9" x14ac:dyDescent="0.25">
      <c r="A16829" t="s">
        <v>110</v>
      </c>
      <c r="B16829">
        <v>2013</v>
      </c>
      <c r="C16829">
        <v>3</v>
      </c>
      <c r="D16829">
        <v>219.79289221632499</v>
      </c>
      <c r="E16829">
        <v>2479.08674622543</v>
      </c>
      <c r="F16829">
        <v>160.26092297192</v>
      </c>
      <c r="G16829">
        <v>80.130461485959898</v>
      </c>
      <c r="H16829">
        <v>42.547140202926997</v>
      </c>
      <c r="I16829">
        <v>154.621232335911</v>
      </c>
    </row>
    <row r="16830" spans="1:9" x14ac:dyDescent="0.25">
      <c r="A16830" t="s">
        <v>110</v>
      </c>
      <c r="B16830">
        <v>2013</v>
      </c>
      <c r="C16830">
        <v>4</v>
      </c>
      <c r="D16830">
        <v>265.76687944824101</v>
      </c>
      <c r="E16830">
        <v>2454.6384951300101</v>
      </c>
      <c r="F16830">
        <v>149.90414228012099</v>
      </c>
      <c r="G16830">
        <v>74.952071140060298</v>
      </c>
      <c r="H16830">
        <v>36.5710246919203</v>
      </c>
      <c r="I16830">
        <v>165.579151068573</v>
      </c>
    </row>
    <row r="16831" spans="1:9" x14ac:dyDescent="0.25">
      <c r="A16831" t="s">
        <v>110</v>
      </c>
      <c r="B16831">
        <v>2013</v>
      </c>
      <c r="C16831">
        <v>5</v>
      </c>
      <c r="D16831">
        <v>305.59402747289698</v>
      </c>
      <c r="E16831">
        <v>2389.33089972076</v>
      </c>
      <c r="F16831">
        <v>155.755416277216</v>
      </c>
      <c r="G16831">
        <v>77.877708138608199</v>
      </c>
      <c r="H16831">
        <v>8.6087540339940691</v>
      </c>
      <c r="I16831">
        <v>149.58132843851601</v>
      </c>
    </row>
    <row r="16832" spans="1:9" x14ac:dyDescent="0.25">
      <c r="A16832" t="s">
        <v>110</v>
      </c>
      <c r="B16832">
        <v>2013</v>
      </c>
      <c r="C16832">
        <v>6</v>
      </c>
      <c r="D16832">
        <v>283.50037588846101</v>
      </c>
      <c r="E16832">
        <v>2360.8271035459902</v>
      </c>
      <c r="F16832">
        <v>149.311671243061</v>
      </c>
      <c r="G16832">
        <v>74.655835621530699</v>
      </c>
      <c r="H16832">
        <v>26.979450636014899</v>
      </c>
      <c r="I16832">
        <v>117.43941462178201</v>
      </c>
    </row>
    <row r="16833" spans="1:9" x14ac:dyDescent="0.25">
      <c r="A16833" t="s">
        <v>110</v>
      </c>
      <c r="B16833">
        <v>2013</v>
      </c>
      <c r="C16833">
        <v>7</v>
      </c>
      <c r="D16833">
        <v>245.67504701579301</v>
      </c>
      <c r="E16833">
        <v>2353.3004429428102</v>
      </c>
      <c r="F16833">
        <v>158.21584656634101</v>
      </c>
      <c r="G16833">
        <v>79.107923283170294</v>
      </c>
      <c r="H16833">
        <v>2.3356284975630102</v>
      </c>
      <c r="I16833">
        <v>95.760812555904394</v>
      </c>
    </row>
    <row r="16834" spans="1:9" x14ac:dyDescent="0.25">
      <c r="A16834" t="s">
        <v>110</v>
      </c>
      <c r="B16834">
        <v>2013</v>
      </c>
      <c r="C16834">
        <v>8</v>
      </c>
      <c r="D16834">
        <v>211.12293343589701</v>
      </c>
      <c r="E16834">
        <v>2343.6234052581799</v>
      </c>
      <c r="F16834">
        <v>156.26212050218101</v>
      </c>
      <c r="G16834">
        <v>78.131060251090503</v>
      </c>
      <c r="H16834">
        <v>1.8765713321507</v>
      </c>
      <c r="I16834">
        <v>82.993674093265597</v>
      </c>
    </row>
    <row r="16835" spans="1:9" x14ac:dyDescent="0.25">
      <c r="A16835" t="s">
        <v>110</v>
      </c>
      <c r="B16835">
        <v>2013</v>
      </c>
      <c r="C16835">
        <v>9</v>
      </c>
      <c r="D16835">
        <v>159.104399585116</v>
      </c>
      <c r="E16835">
        <v>2352.9581839358498</v>
      </c>
      <c r="F16835">
        <v>153.53415176901399</v>
      </c>
      <c r="G16835">
        <v>76.767075884507193</v>
      </c>
      <c r="H16835">
        <v>5.8391841589641604</v>
      </c>
      <c r="I16835">
        <v>71.9623911786246</v>
      </c>
    </row>
    <row r="16836" spans="1:9" x14ac:dyDescent="0.25">
      <c r="A16836" t="s">
        <v>110</v>
      </c>
      <c r="B16836">
        <v>2013</v>
      </c>
      <c r="C16836">
        <v>10</v>
      </c>
      <c r="D16836">
        <v>128.158664103116</v>
      </c>
      <c r="E16836">
        <v>2374.2753589471399</v>
      </c>
      <c r="F16836">
        <v>162.45827075908301</v>
      </c>
      <c r="G16836">
        <v>81.229135379541304</v>
      </c>
      <c r="H16836">
        <v>22.611751220288301</v>
      </c>
      <c r="I16836">
        <v>73.494734181132301</v>
      </c>
    </row>
    <row r="16837" spans="1:9" x14ac:dyDescent="0.25">
      <c r="A16837" t="s">
        <v>110</v>
      </c>
      <c r="B16837">
        <v>2013</v>
      </c>
      <c r="C16837">
        <v>11</v>
      </c>
      <c r="D16837">
        <v>115.320917054609</v>
      </c>
      <c r="E16837">
        <v>2408.3697145352198</v>
      </c>
      <c r="F16837">
        <v>165.28048343223</v>
      </c>
      <c r="G16837">
        <v>82.6402417161149</v>
      </c>
      <c r="H16837">
        <v>74.725825619718407</v>
      </c>
      <c r="I16837">
        <v>77.860733864841507</v>
      </c>
    </row>
    <row r="16838" spans="1:9" x14ac:dyDescent="0.25">
      <c r="A16838" t="s">
        <v>110</v>
      </c>
      <c r="B16838">
        <v>2013</v>
      </c>
      <c r="C16838">
        <v>12</v>
      </c>
      <c r="D16838">
        <v>118.903553478052</v>
      </c>
      <c r="E16838">
        <v>2468.0529366125502</v>
      </c>
      <c r="F16838">
        <v>165.194334271592</v>
      </c>
      <c r="G16838">
        <v>82.5971671357959</v>
      </c>
      <c r="H16838">
        <v>54.306337371236097</v>
      </c>
      <c r="I16838">
        <v>94.602020342135404</v>
      </c>
    </row>
    <row r="16839" spans="1:9" x14ac:dyDescent="0.25">
      <c r="A16839" t="s">
        <v>110</v>
      </c>
      <c r="B16839">
        <v>2014</v>
      </c>
      <c r="C16839">
        <v>1</v>
      </c>
      <c r="D16839">
        <v>158.00834413689901</v>
      </c>
      <c r="E16839">
        <v>2474.0828942919902</v>
      </c>
      <c r="F16839">
        <v>171.02573546103</v>
      </c>
      <c r="G16839">
        <v>85.512867730514998</v>
      </c>
      <c r="H16839">
        <v>75.888943052244201</v>
      </c>
      <c r="I16839">
        <v>121.112064728842</v>
      </c>
    </row>
    <row r="16840" spans="1:9" x14ac:dyDescent="0.25">
      <c r="A16840" t="s">
        <v>110</v>
      </c>
      <c r="B16840">
        <v>2014</v>
      </c>
      <c r="C16840">
        <v>2</v>
      </c>
      <c r="D16840">
        <v>182.22161025116401</v>
      </c>
      <c r="E16840">
        <v>2477.4083105969198</v>
      </c>
      <c r="F16840">
        <v>142.762587380518</v>
      </c>
      <c r="G16840">
        <v>71.3812936902589</v>
      </c>
      <c r="H16840">
        <v>36.428989452585</v>
      </c>
      <c r="I16840">
        <v>134.75719387244399</v>
      </c>
    </row>
    <row r="16841" spans="1:9" x14ac:dyDescent="0.25">
      <c r="A16841" t="s">
        <v>110</v>
      </c>
      <c r="B16841">
        <v>2014</v>
      </c>
      <c r="C16841">
        <v>3</v>
      </c>
      <c r="D16841">
        <v>225.935495585181</v>
      </c>
      <c r="E16841">
        <v>2467.7765588855</v>
      </c>
      <c r="F16841">
        <v>197.755946461294</v>
      </c>
      <c r="G16841">
        <v>98.877973230647001</v>
      </c>
      <c r="H16841">
        <v>115.93315054075499</v>
      </c>
      <c r="I16841">
        <v>156.26839464351201</v>
      </c>
    </row>
    <row r="16842" spans="1:9" x14ac:dyDescent="0.25">
      <c r="A16842" t="s">
        <v>110</v>
      </c>
      <c r="B16842">
        <v>2014</v>
      </c>
      <c r="C16842">
        <v>4</v>
      </c>
      <c r="D16842">
        <v>256.54821146541798</v>
      </c>
      <c r="E16842">
        <v>2420.61799996338</v>
      </c>
      <c r="F16842">
        <v>152.03819807387501</v>
      </c>
      <c r="G16842">
        <v>76.019099036937405</v>
      </c>
      <c r="H16842">
        <v>49.909781537606698</v>
      </c>
      <c r="I16842">
        <v>151.260818350492</v>
      </c>
    </row>
    <row r="16843" spans="1:9" x14ac:dyDescent="0.25">
      <c r="A16843" t="s">
        <v>110</v>
      </c>
      <c r="B16843">
        <v>2014</v>
      </c>
      <c r="C16843">
        <v>5</v>
      </c>
      <c r="D16843">
        <v>273.05460856026701</v>
      </c>
      <c r="E16843">
        <v>2411.70482876099</v>
      </c>
      <c r="F16843">
        <v>154.64732229491099</v>
      </c>
      <c r="G16843">
        <v>77.323661147455397</v>
      </c>
      <c r="H16843">
        <v>33.592881022358497</v>
      </c>
      <c r="I16843">
        <v>144.13105385445601</v>
      </c>
    </row>
    <row r="16844" spans="1:9" x14ac:dyDescent="0.25">
      <c r="A16844" t="s">
        <v>110</v>
      </c>
      <c r="B16844">
        <v>2014</v>
      </c>
      <c r="C16844">
        <v>6</v>
      </c>
      <c r="D16844">
        <v>276.67170485345503</v>
      </c>
      <c r="E16844">
        <v>2408.2708019441202</v>
      </c>
      <c r="F16844">
        <v>150.484405769501</v>
      </c>
      <c r="G16844">
        <v>75.242202884750398</v>
      </c>
      <c r="H16844">
        <v>53.270153193573996</v>
      </c>
      <c r="I16844">
        <v>134.127888381925</v>
      </c>
    </row>
    <row r="16845" spans="1:9" x14ac:dyDescent="0.25">
      <c r="A16845" t="s">
        <v>110</v>
      </c>
      <c r="B16845">
        <v>2014</v>
      </c>
      <c r="C16845">
        <v>7</v>
      </c>
      <c r="D16845">
        <v>259.45840526130701</v>
      </c>
      <c r="E16845">
        <v>2386.4242353190598</v>
      </c>
      <c r="F16845">
        <v>155.645131390383</v>
      </c>
      <c r="G16845">
        <v>77.822565695191301</v>
      </c>
      <c r="H16845">
        <v>6.9799011134237103</v>
      </c>
      <c r="I16845">
        <v>113.824491353941</v>
      </c>
    </row>
    <row r="16846" spans="1:9" x14ac:dyDescent="0.25">
      <c r="A16846" t="s">
        <v>110</v>
      </c>
      <c r="B16846">
        <v>2014</v>
      </c>
      <c r="C16846">
        <v>8</v>
      </c>
      <c r="D16846">
        <v>216.71930085721999</v>
      </c>
      <c r="E16846">
        <v>2374.9197297628798</v>
      </c>
      <c r="F16846">
        <v>156.718972835377</v>
      </c>
      <c r="G16846">
        <v>78.359486417688302</v>
      </c>
      <c r="H16846">
        <v>5.6251581562626303</v>
      </c>
      <c r="I16846">
        <v>94.090076955804903</v>
      </c>
    </row>
    <row r="16847" spans="1:9" x14ac:dyDescent="0.25">
      <c r="A16847" t="s">
        <v>110</v>
      </c>
      <c r="B16847">
        <v>2014</v>
      </c>
      <c r="C16847">
        <v>9</v>
      </c>
      <c r="D16847">
        <v>143.14714222886701</v>
      </c>
      <c r="E16847">
        <v>2401.4905184754898</v>
      </c>
      <c r="F16847">
        <v>163.66501025378599</v>
      </c>
      <c r="G16847">
        <v>81.832505126893196</v>
      </c>
      <c r="H16847">
        <v>75.942656224110095</v>
      </c>
      <c r="I16847">
        <v>76.701379149303406</v>
      </c>
    </row>
    <row r="16848" spans="1:9" x14ac:dyDescent="0.25">
      <c r="A16848" t="s">
        <v>110</v>
      </c>
      <c r="B16848">
        <v>2014</v>
      </c>
      <c r="C16848">
        <v>10</v>
      </c>
      <c r="D16848">
        <v>117.222832602048</v>
      </c>
      <c r="E16848">
        <v>2446.0006218131998</v>
      </c>
      <c r="F16848">
        <v>189.821901737275</v>
      </c>
      <c r="G16848">
        <v>94.910950868637599</v>
      </c>
      <c r="H16848">
        <v>117.770968837556</v>
      </c>
      <c r="I16848">
        <v>79.665085575532999</v>
      </c>
    </row>
    <row r="16849" spans="1:9" x14ac:dyDescent="0.25">
      <c r="A16849" t="s">
        <v>110</v>
      </c>
      <c r="B16849">
        <v>2014</v>
      </c>
      <c r="C16849">
        <v>11</v>
      </c>
      <c r="D16849">
        <v>107.46472865584001</v>
      </c>
      <c r="E16849">
        <v>2494.0876569636498</v>
      </c>
      <c r="F16849">
        <v>160.08057564748799</v>
      </c>
      <c r="G16849">
        <v>80.040287823743796</v>
      </c>
      <c r="H16849">
        <v>27.165437574560599</v>
      </c>
      <c r="I16849">
        <v>86.402087015843406</v>
      </c>
    </row>
    <row r="16850" spans="1:9" x14ac:dyDescent="0.25">
      <c r="A16850" t="s">
        <v>110</v>
      </c>
      <c r="B16850">
        <v>2014</v>
      </c>
      <c r="C16850">
        <v>12</v>
      </c>
      <c r="D16850">
        <v>116.96137848160799</v>
      </c>
      <c r="E16850">
        <v>2497.3515166574098</v>
      </c>
      <c r="F16850">
        <v>254.21246054757501</v>
      </c>
      <c r="G16850">
        <v>127.10623027378701</v>
      </c>
      <c r="H16850">
        <v>180.937453686428</v>
      </c>
      <c r="I16850">
        <v>97.6077791325569</v>
      </c>
    </row>
    <row r="16851" spans="1:9" x14ac:dyDescent="0.25">
      <c r="A16851" t="s">
        <v>111</v>
      </c>
      <c r="B16851">
        <v>2002</v>
      </c>
      <c r="C16851">
        <v>1</v>
      </c>
      <c r="D16851">
        <v>498.28089013489</v>
      </c>
      <c r="E16851">
        <v>3206.22269375214</v>
      </c>
      <c r="F16851">
        <v>307.14121286247303</v>
      </c>
      <c r="G16851">
        <v>153.570606431236</v>
      </c>
      <c r="H16851">
        <v>492.13977311218702</v>
      </c>
      <c r="I16851">
        <v>370.45480715482699</v>
      </c>
    </row>
    <row r="16852" spans="1:9" x14ac:dyDescent="0.25">
      <c r="A16852" t="s">
        <v>111</v>
      </c>
      <c r="B16852">
        <v>2002</v>
      </c>
      <c r="C16852">
        <v>2</v>
      </c>
      <c r="D16852">
        <v>616.11351451455005</v>
      </c>
      <c r="E16852">
        <v>3115.4432013232399</v>
      </c>
      <c r="F16852">
        <v>129.969484925552</v>
      </c>
      <c r="G16852">
        <v>64.984742462775898</v>
      </c>
      <c r="H16852">
        <v>317.407808662381</v>
      </c>
      <c r="I16852">
        <v>437.43959199612198</v>
      </c>
    </row>
    <row r="16853" spans="1:9" x14ac:dyDescent="0.25">
      <c r="A16853" t="s">
        <v>111</v>
      </c>
      <c r="B16853">
        <v>2002</v>
      </c>
      <c r="C16853">
        <v>3</v>
      </c>
      <c r="D16853">
        <v>763.36062345424</v>
      </c>
      <c r="E16853">
        <v>2996.7662125691199</v>
      </c>
      <c r="F16853">
        <v>122.870833899826</v>
      </c>
      <c r="G16853">
        <v>61.435416949912899</v>
      </c>
      <c r="H16853">
        <v>308.48123181818698</v>
      </c>
      <c r="I16853">
        <v>466.41690402907398</v>
      </c>
    </row>
    <row r="16854" spans="1:9" x14ac:dyDescent="0.25">
      <c r="A16854" t="s">
        <v>111</v>
      </c>
      <c r="B16854">
        <v>2002</v>
      </c>
      <c r="C16854">
        <v>4</v>
      </c>
      <c r="D16854">
        <v>789.43204309250598</v>
      </c>
      <c r="E16854">
        <v>3035.9007971548499</v>
      </c>
      <c r="F16854">
        <v>74.404122378501</v>
      </c>
      <c r="G16854">
        <v>37.2020611892505</v>
      </c>
      <c r="H16854">
        <v>165.892811071138</v>
      </c>
      <c r="I16854">
        <v>434.66792899672998</v>
      </c>
    </row>
    <row r="16855" spans="1:9" x14ac:dyDescent="0.25">
      <c r="A16855" t="s">
        <v>111</v>
      </c>
      <c r="B16855">
        <v>2002</v>
      </c>
      <c r="C16855">
        <v>5</v>
      </c>
      <c r="D16855">
        <v>942.63787072779098</v>
      </c>
      <c r="E16855">
        <v>2967.4064631310998</v>
      </c>
      <c r="F16855">
        <v>82.742257010697699</v>
      </c>
      <c r="G16855">
        <v>41.371128505348899</v>
      </c>
      <c r="H16855">
        <v>209.908454870703</v>
      </c>
      <c r="I16855">
        <v>426.43523818802402</v>
      </c>
    </row>
    <row r="16856" spans="1:9" x14ac:dyDescent="0.25">
      <c r="A16856" t="s">
        <v>111</v>
      </c>
      <c r="B16856">
        <v>2002</v>
      </c>
      <c r="C16856">
        <v>6</v>
      </c>
      <c r="D16856">
        <v>930.51136267929496</v>
      </c>
      <c r="E16856">
        <v>2885.3706359765602</v>
      </c>
      <c r="F16856">
        <v>58.797801674354197</v>
      </c>
      <c r="G16856">
        <v>29.398900837177099</v>
      </c>
      <c r="H16856">
        <v>4.3984799675047404</v>
      </c>
      <c r="I16856">
        <v>370.06850168102699</v>
      </c>
    </row>
    <row r="16857" spans="1:9" x14ac:dyDescent="0.25">
      <c r="A16857" t="s">
        <v>111</v>
      </c>
      <c r="B16857">
        <v>2002</v>
      </c>
      <c r="C16857">
        <v>7</v>
      </c>
      <c r="D16857">
        <v>868.40740433052997</v>
      </c>
      <c r="E16857">
        <v>2775.8556750286898</v>
      </c>
      <c r="F16857">
        <v>61.838251154630498</v>
      </c>
      <c r="G16857">
        <v>30.919125577315199</v>
      </c>
      <c r="H16857">
        <v>13.3578986410648</v>
      </c>
      <c r="I16857">
        <v>316.95082477663999</v>
      </c>
    </row>
    <row r="16858" spans="1:9" x14ac:dyDescent="0.25">
      <c r="A16858" t="s">
        <v>111</v>
      </c>
      <c r="B16858">
        <v>2002</v>
      </c>
      <c r="C16858">
        <v>8</v>
      </c>
      <c r="D16858">
        <v>705.94814661482803</v>
      </c>
      <c r="E16858">
        <v>2715.18440232483</v>
      </c>
      <c r="F16858">
        <v>67.731896277364498</v>
      </c>
      <c r="G16858">
        <v>33.865948138682299</v>
      </c>
      <c r="H16858">
        <v>5.8730285641103901</v>
      </c>
      <c r="I16858">
        <v>252.93502914964199</v>
      </c>
    </row>
    <row r="16859" spans="1:9" x14ac:dyDescent="0.25">
      <c r="A16859" t="s">
        <v>111</v>
      </c>
      <c r="B16859">
        <v>2002</v>
      </c>
      <c r="C16859">
        <v>9</v>
      </c>
      <c r="D16859">
        <v>536.62366118266004</v>
      </c>
      <c r="E16859">
        <v>2723.5983153370698</v>
      </c>
      <c r="F16859">
        <v>79.357438649894604</v>
      </c>
      <c r="G16859">
        <v>39.678719324947302</v>
      </c>
      <c r="H16859">
        <v>33.454369920665002</v>
      </c>
      <c r="I16859">
        <v>200.96502030309699</v>
      </c>
    </row>
    <row r="16860" spans="1:9" x14ac:dyDescent="0.25">
      <c r="A16860" t="s">
        <v>111</v>
      </c>
      <c r="B16860">
        <v>2002</v>
      </c>
      <c r="C16860">
        <v>10</v>
      </c>
      <c r="D16860">
        <v>487.91350305523503</v>
      </c>
      <c r="E16860">
        <v>2761.2952368434198</v>
      </c>
      <c r="F16860">
        <v>81.158261810297702</v>
      </c>
      <c r="G16860">
        <v>40.579130905148801</v>
      </c>
      <c r="H16860">
        <v>45.9657552193963</v>
      </c>
      <c r="I16860">
        <v>191.90892975364699</v>
      </c>
    </row>
    <row r="16861" spans="1:9" x14ac:dyDescent="0.25">
      <c r="A16861" t="s">
        <v>111</v>
      </c>
      <c r="B16861">
        <v>2002</v>
      </c>
      <c r="C16861">
        <v>11</v>
      </c>
      <c r="D16861">
        <v>498.16162911411698</v>
      </c>
      <c r="E16861">
        <v>2813.97304012833</v>
      </c>
      <c r="F16861">
        <v>88.941716700606307</v>
      </c>
      <c r="G16861">
        <v>44.470858350303203</v>
      </c>
      <c r="H16861">
        <v>85.1395963786793</v>
      </c>
      <c r="I16861">
        <v>210.42864728622001</v>
      </c>
    </row>
    <row r="16862" spans="1:9" x14ac:dyDescent="0.25">
      <c r="A16862" t="s">
        <v>111</v>
      </c>
      <c r="B16862">
        <v>2002</v>
      </c>
      <c r="C16862">
        <v>12</v>
      </c>
      <c r="D16862">
        <v>409.79048868298901</v>
      </c>
      <c r="E16862">
        <v>3091.56202547257</v>
      </c>
      <c r="F16862">
        <v>351.84787713941802</v>
      </c>
      <c r="G16862">
        <v>175.92393856970901</v>
      </c>
      <c r="H16862">
        <v>959.159051665893</v>
      </c>
      <c r="I16862">
        <v>247.00919802009599</v>
      </c>
    </row>
    <row r="16863" spans="1:9" x14ac:dyDescent="0.25">
      <c r="A16863" t="s">
        <v>111</v>
      </c>
      <c r="B16863">
        <v>2003</v>
      </c>
      <c r="C16863">
        <v>1</v>
      </c>
      <c r="D16863">
        <v>532.22309134604404</v>
      </c>
      <c r="E16863">
        <v>3231.8543602066002</v>
      </c>
      <c r="F16863">
        <v>176.42458153850299</v>
      </c>
      <c r="G16863">
        <v>88.212290769251595</v>
      </c>
      <c r="H16863">
        <v>349.09247466879799</v>
      </c>
      <c r="I16863">
        <v>396.41837805158099</v>
      </c>
    </row>
    <row r="16864" spans="1:9" x14ac:dyDescent="0.25">
      <c r="A16864" t="s">
        <v>111</v>
      </c>
      <c r="B16864">
        <v>2003</v>
      </c>
      <c r="C16864">
        <v>2</v>
      </c>
      <c r="D16864">
        <v>466.90151358284197</v>
      </c>
      <c r="E16864">
        <v>3201.2516037100199</v>
      </c>
      <c r="F16864">
        <v>407.64464102426501</v>
      </c>
      <c r="G16864">
        <v>203.82232051213299</v>
      </c>
      <c r="H16864">
        <v>824.47399012829101</v>
      </c>
      <c r="I16864">
        <v>365.915701573577</v>
      </c>
    </row>
    <row r="16865" spans="1:9" x14ac:dyDescent="0.25">
      <c r="A16865" t="s">
        <v>111</v>
      </c>
      <c r="B16865">
        <v>2003</v>
      </c>
      <c r="C16865">
        <v>3</v>
      </c>
      <c r="D16865">
        <v>666.73975122101797</v>
      </c>
      <c r="E16865">
        <v>3217.29279470245</v>
      </c>
      <c r="F16865">
        <v>237.922010352211</v>
      </c>
      <c r="G16865">
        <v>118.961005176106</v>
      </c>
      <c r="H16865">
        <v>551.06007077862</v>
      </c>
      <c r="I16865">
        <v>486.15966498219501</v>
      </c>
    </row>
    <row r="16866" spans="1:9" x14ac:dyDescent="0.25">
      <c r="A16866" t="s">
        <v>111</v>
      </c>
      <c r="B16866">
        <v>2003</v>
      </c>
      <c r="C16866">
        <v>4</v>
      </c>
      <c r="D16866">
        <v>784.01010689782595</v>
      </c>
      <c r="E16866">
        <v>3132.1468025019799</v>
      </c>
      <c r="F16866">
        <v>82.619467043248704</v>
      </c>
      <c r="G16866">
        <v>41.309733521624402</v>
      </c>
      <c r="H16866">
        <v>185.52475676962601</v>
      </c>
      <c r="I16866">
        <v>471.00609027789102</v>
      </c>
    </row>
    <row r="16867" spans="1:9" x14ac:dyDescent="0.25">
      <c r="A16867" t="s">
        <v>111</v>
      </c>
      <c r="B16867">
        <v>2003</v>
      </c>
      <c r="C16867">
        <v>5</v>
      </c>
      <c r="D16867">
        <v>1058.28572297238</v>
      </c>
      <c r="E16867">
        <v>2963.6214944009398</v>
      </c>
      <c r="F16867">
        <v>77.992801243301898</v>
      </c>
      <c r="G16867">
        <v>38.996400621650999</v>
      </c>
      <c r="H16867">
        <v>164.20265915051701</v>
      </c>
      <c r="I16867">
        <v>470.74163875253203</v>
      </c>
    </row>
    <row r="16868" spans="1:9" x14ac:dyDescent="0.25">
      <c r="A16868" t="s">
        <v>111</v>
      </c>
      <c r="B16868">
        <v>2003</v>
      </c>
      <c r="C16868">
        <v>6</v>
      </c>
      <c r="D16868">
        <v>951.901246097289</v>
      </c>
      <c r="E16868">
        <v>2961.91068560043</v>
      </c>
      <c r="F16868">
        <v>68.410786268206493</v>
      </c>
      <c r="G16868">
        <v>34.205393134103304</v>
      </c>
      <c r="H16868">
        <v>54.103107137674101</v>
      </c>
      <c r="I16868">
        <v>376.22757085044202</v>
      </c>
    </row>
    <row r="16869" spans="1:9" x14ac:dyDescent="0.25">
      <c r="A16869" t="s">
        <v>111</v>
      </c>
      <c r="B16869">
        <v>2003</v>
      </c>
      <c r="C16869">
        <v>7</v>
      </c>
      <c r="D16869">
        <v>902.83088584776704</v>
      </c>
      <c r="E16869">
        <v>2822.8239582084602</v>
      </c>
      <c r="F16869">
        <v>71.284083610759396</v>
      </c>
      <c r="G16869">
        <v>35.642041805379698</v>
      </c>
      <c r="H16869">
        <v>4.0919403438717099</v>
      </c>
      <c r="I16869">
        <v>321.31606602467502</v>
      </c>
    </row>
    <row r="16870" spans="1:9" x14ac:dyDescent="0.25">
      <c r="A16870" t="s">
        <v>111</v>
      </c>
      <c r="B16870">
        <v>2003</v>
      </c>
      <c r="C16870">
        <v>8</v>
      </c>
      <c r="D16870">
        <v>749.82631728692104</v>
      </c>
      <c r="E16870">
        <v>2752.1779323333699</v>
      </c>
      <c r="F16870">
        <v>80.160448706110103</v>
      </c>
      <c r="G16870">
        <v>40.080224353055101</v>
      </c>
      <c r="H16870">
        <v>5.9830733056813497</v>
      </c>
      <c r="I16870">
        <v>255.912225825913</v>
      </c>
    </row>
    <row r="16871" spans="1:9" x14ac:dyDescent="0.25">
      <c r="A16871" t="s">
        <v>111</v>
      </c>
      <c r="B16871">
        <v>2003</v>
      </c>
      <c r="C16871">
        <v>9</v>
      </c>
      <c r="D16871">
        <v>541.14822965316898</v>
      </c>
      <c r="E16871">
        <v>2733.89867901977</v>
      </c>
      <c r="F16871">
        <v>85.320906394367796</v>
      </c>
      <c r="G16871">
        <v>42.660453197183898</v>
      </c>
      <c r="H16871">
        <v>7.6305379528254296</v>
      </c>
      <c r="I16871">
        <v>183.973815074561</v>
      </c>
    </row>
    <row r="16872" spans="1:9" x14ac:dyDescent="0.25">
      <c r="A16872" t="s">
        <v>111</v>
      </c>
      <c r="B16872">
        <v>2003</v>
      </c>
      <c r="C16872">
        <v>10</v>
      </c>
      <c r="D16872">
        <v>512.76542630745996</v>
      </c>
      <c r="E16872">
        <v>2783.8141991351299</v>
      </c>
      <c r="F16872">
        <v>94.661563715323197</v>
      </c>
      <c r="G16872">
        <v>47.330781857661599</v>
      </c>
      <c r="H16872">
        <v>64.3482932719064</v>
      </c>
      <c r="I16872">
        <v>182.073414431169</v>
      </c>
    </row>
    <row r="16873" spans="1:9" x14ac:dyDescent="0.25">
      <c r="A16873" t="s">
        <v>111</v>
      </c>
      <c r="B16873">
        <v>2003</v>
      </c>
      <c r="C16873">
        <v>11</v>
      </c>
      <c r="D16873">
        <v>466.05831856866598</v>
      </c>
      <c r="E16873">
        <v>2889.9422266839601</v>
      </c>
      <c r="F16873">
        <v>101.682459662293</v>
      </c>
      <c r="G16873">
        <v>50.841229831146599</v>
      </c>
      <c r="H16873">
        <v>131.50578464857301</v>
      </c>
      <c r="I16873">
        <v>191.45005740648301</v>
      </c>
    </row>
    <row r="16874" spans="1:9" x14ac:dyDescent="0.25">
      <c r="A16874" t="s">
        <v>111</v>
      </c>
      <c r="B16874">
        <v>2003</v>
      </c>
      <c r="C16874">
        <v>12</v>
      </c>
      <c r="D16874">
        <v>446.25004567965198</v>
      </c>
      <c r="E16874">
        <v>3148.4123932955899</v>
      </c>
      <c r="F16874">
        <v>315.97642690229401</v>
      </c>
      <c r="G16874">
        <v>157.988213451147</v>
      </c>
      <c r="H16874">
        <v>820.95988601226395</v>
      </c>
      <c r="I16874">
        <v>250.38836486504599</v>
      </c>
    </row>
    <row r="16875" spans="1:9" x14ac:dyDescent="0.25">
      <c r="A16875" t="s">
        <v>111</v>
      </c>
      <c r="B16875">
        <v>2004</v>
      </c>
      <c r="C16875">
        <v>1</v>
      </c>
      <c r="D16875">
        <v>475.92397801214099</v>
      </c>
      <c r="E16875">
        <v>3193.8643944119299</v>
      </c>
      <c r="F16875">
        <v>939.04518026998596</v>
      </c>
      <c r="G16875">
        <v>469.52259013499298</v>
      </c>
      <c r="H16875">
        <v>1756.3421648916501</v>
      </c>
      <c r="I16875">
        <v>328.89587742316701</v>
      </c>
    </row>
    <row r="16876" spans="1:9" x14ac:dyDescent="0.25">
      <c r="A16876" t="s">
        <v>111</v>
      </c>
      <c r="B16876">
        <v>2004</v>
      </c>
      <c r="C16876">
        <v>2</v>
      </c>
      <c r="D16876">
        <v>551.74486047451103</v>
      </c>
      <c r="E16876">
        <v>3205.1335940859999</v>
      </c>
      <c r="F16876">
        <v>295.90008338932</v>
      </c>
      <c r="G16876">
        <v>147.95004169466</v>
      </c>
      <c r="H16876">
        <v>483.108320180014</v>
      </c>
      <c r="I16876">
        <v>400.12599071396801</v>
      </c>
    </row>
    <row r="16877" spans="1:9" x14ac:dyDescent="0.25">
      <c r="A16877" t="s">
        <v>111</v>
      </c>
      <c r="B16877">
        <v>2004</v>
      </c>
      <c r="C16877">
        <v>3</v>
      </c>
      <c r="D16877">
        <v>784.97005233618597</v>
      </c>
      <c r="E16877">
        <v>2998.8103463595598</v>
      </c>
      <c r="F16877">
        <v>73.956458354554201</v>
      </c>
      <c r="G16877">
        <v>36.9782291772771</v>
      </c>
      <c r="H16877">
        <v>6.3869442407250396</v>
      </c>
      <c r="I16877">
        <v>463.05949278513202</v>
      </c>
    </row>
    <row r="16878" spans="1:9" x14ac:dyDescent="0.25">
      <c r="A16878" t="s">
        <v>111</v>
      </c>
      <c r="B16878">
        <v>2004</v>
      </c>
      <c r="C16878">
        <v>4</v>
      </c>
      <c r="D16878">
        <v>856.15209673551703</v>
      </c>
      <c r="E16878">
        <v>2802.7783952526902</v>
      </c>
      <c r="F16878">
        <v>76.861763780662102</v>
      </c>
      <c r="G16878">
        <v>38.430881890331101</v>
      </c>
      <c r="H16878">
        <v>61.311755843324697</v>
      </c>
      <c r="I16878">
        <v>366.89332201514998</v>
      </c>
    </row>
    <row r="16879" spans="1:9" x14ac:dyDescent="0.25">
      <c r="A16879" t="s">
        <v>111</v>
      </c>
      <c r="B16879">
        <v>2004</v>
      </c>
      <c r="C16879">
        <v>5</v>
      </c>
      <c r="D16879">
        <v>945.595559675667</v>
      </c>
      <c r="E16879">
        <v>2727.6687963670302</v>
      </c>
      <c r="F16879">
        <v>72.618405240996793</v>
      </c>
      <c r="G16879">
        <v>36.309202620498397</v>
      </c>
      <c r="H16879">
        <v>28.324185331673</v>
      </c>
      <c r="I16879">
        <v>321.047588446877</v>
      </c>
    </row>
    <row r="16880" spans="1:9" x14ac:dyDescent="0.25">
      <c r="A16880" t="s">
        <v>111</v>
      </c>
      <c r="B16880">
        <v>2004</v>
      </c>
      <c r="C16880">
        <v>6</v>
      </c>
      <c r="D16880">
        <v>914.58135338224099</v>
      </c>
      <c r="E16880">
        <v>2656.32089385986</v>
      </c>
      <c r="F16880">
        <v>68.7949074141344</v>
      </c>
      <c r="G16880">
        <v>34.3974537070672</v>
      </c>
      <c r="H16880">
        <v>4.4707953291535398</v>
      </c>
      <c r="I16880">
        <v>261.83615210166403</v>
      </c>
    </row>
    <row r="16881" spans="1:9" x14ac:dyDescent="0.25">
      <c r="A16881" t="s">
        <v>111</v>
      </c>
      <c r="B16881">
        <v>2004</v>
      </c>
      <c r="C16881">
        <v>7</v>
      </c>
      <c r="D16881">
        <v>901.60539909554302</v>
      </c>
      <c r="E16881">
        <v>2613.9958624148599</v>
      </c>
      <c r="F16881">
        <v>73.012745709958395</v>
      </c>
      <c r="G16881">
        <v>36.506372854979197</v>
      </c>
      <c r="H16881">
        <v>3.7177992612197999</v>
      </c>
      <c r="I16881">
        <v>245.47839501297</v>
      </c>
    </row>
    <row r="16882" spans="1:9" x14ac:dyDescent="0.25">
      <c r="A16882" t="s">
        <v>111</v>
      </c>
      <c r="B16882">
        <v>2004</v>
      </c>
      <c r="C16882">
        <v>8</v>
      </c>
      <c r="D16882">
        <v>705.650392947314</v>
      </c>
      <c r="E16882">
        <v>2602.9570445182799</v>
      </c>
      <c r="F16882">
        <v>82.755724744440599</v>
      </c>
      <c r="G16882">
        <v>41.377862372220299</v>
      </c>
      <c r="H16882">
        <v>5.1734834067970503</v>
      </c>
      <c r="I16882">
        <v>199.90251660789701</v>
      </c>
    </row>
    <row r="16883" spans="1:9" x14ac:dyDescent="0.25">
      <c r="A16883" t="s">
        <v>111</v>
      </c>
      <c r="B16883">
        <v>2004</v>
      </c>
      <c r="C16883">
        <v>9</v>
      </c>
      <c r="D16883">
        <v>577.33524629913904</v>
      </c>
      <c r="E16883">
        <v>2625.0293503088401</v>
      </c>
      <c r="F16883">
        <v>84.401458557824498</v>
      </c>
      <c r="G16883">
        <v>42.200729278912299</v>
      </c>
      <c r="H16883">
        <v>8.2546410755813096</v>
      </c>
      <c r="I16883">
        <v>170.51649139359</v>
      </c>
    </row>
    <row r="16884" spans="1:9" x14ac:dyDescent="0.25">
      <c r="A16884" t="s">
        <v>111</v>
      </c>
      <c r="B16884">
        <v>2004</v>
      </c>
      <c r="C16884">
        <v>10</v>
      </c>
      <c r="D16884">
        <v>532.80900368442201</v>
      </c>
      <c r="E16884">
        <v>2676.1740628935199</v>
      </c>
      <c r="F16884">
        <v>98.775221534455397</v>
      </c>
      <c r="G16884">
        <v>49.387610767227699</v>
      </c>
      <c r="H16884">
        <v>106.58488720636601</v>
      </c>
      <c r="I16884">
        <v>167.3877746334</v>
      </c>
    </row>
    <row r="16885" spans="1:9" x14ac:dyDescent="0.25">
      <c r="A16885" t="s">
        <v>111</v>
      </c>
      <c r="B16885">
        <v>2004</v>
      </c>
      <c r="C16885">
        <v>11</v>
      </c>
      <c r="D16885">
        <v>427.22399594117201</v>
      </c>
      <c r="E16885">
        <v>2891.2799996579001</v>
      </c>
      <c r="F16885">
        <v>116.91552297010401</v>
      </c>
      <c r="G16885">
        <v>58.457761485051797</v>
      </c>
      <c r="H16885">
        <v>371.65968590823701</v>
      </c>
      <c r="I16885">
        <v>178.47331200448701</v>
      </c>
    </row>
    <row r="16886" spans="1:9" x14ac:dyDescent="0.25">
      <c r="A16886" t="s">
        <v>111</v>
      </c>
      <c r="B16886">
        <v>2004</v>
      </c>
      <c r="C16886">
        <v>12</v>
      </c>
      <c r="D16886">
        <v>465.77056155134198</v>
      </c>
      <c r="E16886">
        <v>3151.2436956033298</v>
      </c>
      <c r="F16886">
        <v>217.21961915502101</v>
      </c>
      <c r="G16886">
        <v>108.609809577511</v>
      </c>
      <c r="H16886">
        <v>417.36558099994198</v>
      </c>
      <c r="I16886">
        <v>265.02098705233101</v>
      </c>
    </row>
    <row r="16887" spans="1:9" x14ac:dyDescent="0.25">
      <c r="A16887" t="s">
        <v>111</v>
      </c>
      <c r="B16887">
        <v>2005</v>
      </c>
      <c r="C16887">
        <v>1</v>
      </c>
      <c r="D16887">
        <v>524.43739866218095</v>
      </c>
      <c r="E16887">
        <v>3214.3855368658501</v>
      </c>
      <c r="F16887">
        <v>292.90735313190498</v>
      </c>
      <c r="G16887">
        <v>146.45367656595201</v>
      </c>
      <c r="H16887">
        <v>602.580941266732</v>
      </c>
      <c r="I16887">
        <v>363.25099452820302</v>
      </c>
    </row>
    <row r="16888" spans="1:9" x14ac:dyDescent="0.25">
      <c r="A16888" t="s">
        <v>111</v>
      </c>
      <c r="B16888">
        <v>2005</v>
      </c>
      <c r="C16888">
        <v>2</v>
      </c>
      <c r="D16888">
        <v>531.81544985671803</v>
      </c>
      <c r="E16888">
        <v>3198.4112629598999</v>
      </c>
      <c r="F16888">
        <v>179.57549497686699</v>
      </c>
      <c r="G16888">
        <v>89.787747488433695</v>
      </c>
      <c r="H16888">
        <v>259.63929177450598</v>
      </c>
      <c r="I16888">
        <v>384.82151238015598</v>
      </c>
    </row>
    <row r="16889" spans="1:9" x14ac:dyDescent="0.25">
      <c r="A16889" t="s">
        <v>111</v>
      </c>
      <c r="B16889">
        <v>2005</v>
      </c>
      <c r="C16889">
        <v>3</v>
      </c>
      <c r="D16889">
        <v>773.71727941071504</v>
      </c>
      <c r="E16889">
        <v>3071.3953000382999</v>
      </c>
      <c r="F16889">
        <v>120.05916363138</v>
      </c>
      <c r="G16889">
        <v>60.029581815689802</v>
      </c>
      <c r="H16889">
        <v>239.54760893207799</v>
      </c>
      <c r="I16889">
        <v>478.19535065923401</v>
      </c>
    </row>
    <row r="16890" spans="1:9" x14ac:dyDescent="0.25">
      <c r="A16890" t="s">
        <v>111</v>
      </c>
      <c r="B16890">
        <v>2005</v>
      </c>
      <c r="C16890">
        <v>4</v>
      </c>
      <c r="D16890">
        <v>853.22197973817197</v>
      </c>
      <c r="E16890">
        <v>2961.8865999353002</v>
      </c>
      <c r="F16890">
        <v>73.750250571914606</v>
      </c>
      <c r="G16890">
        <v>36.875125285957303</v>
      </c>
      <c r="H16890">
        <v>83.131284341790604</v>
      </c>
      <c r="I16890">
        <v>421.00371854500298</v>
      </c>
    </row>
    <row r="16891" spans="1:9" x14ac:dyDescent="0.25">
      <c r="A16891" t="s">
        <v>111</v>
      </c>
      <c r="B16891">
        <v>2005</v>
      </c>
      <c r="C16891">
        <v>5</v>
      </c>
      <c r="D16891">
        <v>954.006658856439</v>
      </c>
      <c r="E16891">
        <v>2803.1317387655599</v>
      </c>
      <c r="F16891">
        <v>94.028575879853705</v>
      </c>
      <c r="G16891">
        <v>47.014287939926803</v>
      </c>
      <c r="H16891">
        <v>247.58415535846899</v>
      </c>
      <c r="I16891">
        <v>347.43976872444102</v>
      </c>
    </row>
    <row r="16892" spans="1:9" x14ac:dyDescent="0.25">
      <c r="A16892" t="s">
        <v>111</v>
      </c>
      <c r="B16892">
        <v>2005</v>
      </c>
      <c r="C16892">
        <v>6</v>
      </c>
      <c r="D16892">
        <v>893.98386913408206</v>
      </c>
      <c r="E16892">
        <v>2912.2423164381398</v>
      </c>
      <c r="F16892">
        <v>68.836885214989493</v>
      </c>
      <c r="G16892">
        <v>34.418442607494796</v>
      </c>
      <c r="H16892">
        <v>43.191283875559598</v>
      </c>
      <c r="I16892">
        <v>344.86069188287701</v>
      </c>
    </row>
    <row r="16893" spans="1:9" x14ac:dyDescent="0.25">
      <c r="A16893" t="s">
        <v>111</v>
      </c>
      <c r="B16893">
        <v>2005</v>
      </c>
      <c r="C16893">
        <v>7</v>
      </c>
      <c r="D16893">
        <v>866.92748433809504</v>
      </c>
      <c r="E16893">
        <v>2799.5771273170499</v>
      </c>
      <c r="F16893">
        <v>73.003342869741601</v>
      </c>
      <c r="G16893">
        <v>36.501671434870801</v>
      </c>
      <c r="H16893">
        <v>4.2632928190231301</v>
      </c>
      <c r="I16893">
        <v>305.61436079101099</v>
      </c>
    </row>
    <row r="16894" spans="1:9" x14ac:dyDescent="0.25">
      <c r="A16894" t="s">
        <v>111</v>
      </c>
      <c r="B16894">
        <v>2005</v>
      </c>
      <c r="C16894">
        <v>8</v>
      </c>
      <c r="D16894">
        <v>703.49008335077599</v>
      </c>
      <c r="E16894">
        <v>2748.6029961889599</v>
      </c>
      <c r="F16894">
        <v>83.266475752915696</v>
      </c>
      <c r="G16894">
        <v>41.633237876457898</v>
      </c>
      <c r="H16894">
        <v>16.3230452082753</v>
      </c>
      <c r="I16894">
        <v>244.34487296512401</v>
      </c>
    </row>
    <row r="16895" spans="1:9" x14ac:dyDescent="0.25">
      <c r="A16895" t="s">
        <v>111</v>
      </c>
      <c r="B16895">
        <v>2005</v>
      </c>
      <c r="C16895">
        <v>9</v>
      </c>
      <c r="D16895">
        <v>533.39663202905399</v>
      </c>
      <c r="E16895">
        <v>2736.1137316397098</v>
      </c>
      <c r="F16895">
        <v>88.433338997001101</v>
      </c>
      <c r="G16895">
        <v>44.216669498500501</v>
      </c>
      <c r="H16895">
        <v>13.591493551856299</v>
      </c>
      <c r="I16895">
        <v>183.99118972028</v>
      </c>
    </row>
    <row r="16896" spans="1:9" x14ac:dyDescent="0.25">
      <c r="A16896" t="s">
        <v>111</v>
      </c>
      <c r="B16896">
        <v>2005</v>
      </c>
      <c r="C16896">
        <v>10</v>
      </c>
      <c r="D16896">
        <v>457.57169901994098</v>
      </c>
      <c r="E16896">
        <v>2794.8399633692902</v>
      </c>
      <c r="F16896">
        <v>98.636886886641093</v>
      </c>
      <c r="G16896">
        <v>49.318443443320497</v>
      </c>
      <c r="H16896">
        <v>86.856653007726607</v>
      </c>
      <c r="I16896">
        <v>167.176090271308</v>
      </c>
    </row>
    <row r="16897" spans="1:9" x14ac:dyDescent="0.25">
      <c r="A16897" t="s">
        <v>111</v>
      </c>
      <c r="B16897">
        <v>2005</v>
      </c>
      <c r="C16897">
        <v>11</v>
      </c>
      <c r="D16897">
        <v>402.51608522952603</v>
      </c>
      <c r="E16897">
        <v>3112.4130524226398</v>
      </c>
      <c r="F16897">
        <v>159.323452863233</v>
      </c>
      <c r="G16897">
        <v>79.661726431616501</v>
      </c>
      <c r="H16897">
        <v>480.64927541485298</v>
      </c>
      <c r="I16897">
        <v>198.84664438511601</v>
      </c>
    </row>
    <row r="16898" spans="1:9" x14ac:dyDescent="0.25">
      <c r="A16898" t="s">
        <v>111</v>
      </c>
      <c r="B16898">
        <v>2005</v>
      </c>
      <c r="C16898">
        <v>12</v>
      </c>
      <c r="D16898">
        <v>521.10084693096201</v>
      </c>
      <c r="E16898">
        <v>3180.18687712769</v>
      </c>
      <c r="F16898">
        <v>108.860113992691</v>
      </c>
      <c r="G16898">
        <v>54.430056996345698</v>
      </c>
      <c r="H16898">
        <v>121.27907217433901</v>
      </c>
      <c r="I16898">
        <v>293.440873837781</v>
      </c>
    </row>
    <row r="16899" spans="1:9" x14ac:dyDescent="0.25">
      <c r="A16899" t="s">
        <v>111</v>
      </c>
      <c r="B16899">
        <v>2006</v>
      </c>
      <c r="C16899">
        <v>1</v>
      </c>
      <c r="D16899">
        <v>499.11068774327498</v>
      </c>
      <c r="E16899">
        <v>3197.6666230952401</v>
      </c>
      <c r="F16899">
        <v>219.84214958056299</v>
      </c>
      <c r="G16899">
        <v>109.921074790281</v>
      </c>
      <c r="H16899">
        <v>416.05940952398799</v>
      </c>
      <c r="I16899">
        <v>341.114917768667</v>
      </c>
    </row>
    <row r="16900" spans="1:9" x14ac:dyDescent="0.25">
      <c r="A16900" t="s">
        <v>111</v>
      </c>
      <c r="B16900">
        <v>2006</v>
      </c>
      <c r="C16900">
        <v>2</v>
      </c>
      <c r="D16900">
        <v>564.06232938118205</v>
      </c>
      <c r="E16900">
        <v>3167.7180602317799</v>
      </c>
      <c r="F16900">
        <v>191.54189841239301</v>
      </c>
      <c r="G16900">
        <v>95.770949206196605</v>
      </c>
      <c r="H16900">
        <v>295.33945163404002</v>
      </c>
      <c r="I16900">
        <v>400.03677646910199</v>
      </c>
    </row>
    <row r="16901" spans="1:9" x14ac:dyDescent="0.25">
      <c r="A16901" t="s">
        <v>111</v>
      </c>
      <c r="B16901">
        <v>2006</v>
      </c>
      <c r="C16901">
        <v>3</v>
      </c>
      <c r="D16901">
        <v>743.50011016917199</v>
      </c>
      <c r="E16901">
        <v>3084.2622362065099</v>
      </c>
      <c r="F16901">
        <v>117.415022239256</v>
      </c>
      <c r="G16901">
        <v>58.707511119628101</v>
      </c>
      <c r="H16901">
        <v>337.70700411111102</v>
      </c>
      <c r="I16901">
        <v>466.16257177573198</v>
      </c>
    </row>
    <row r="16902" spans="1:9" x14ac:dyDescent="0.25">
      <c r="A16902" t="s">
        <v>111</v>
      </c>
      <c r="B16902">
        <v>2006</v>
      </c>
      <c r="C16902">
        <v>4</v>
      </c>
      <c r="D16902">
        <v>828.93064051779004</v>
      </c>
      <c r="E16902">
        <v>3014.2162123803701</v>
      </c>
      <c r="F16902">
        <v>74.877200656623003</v>
      </c>
      <c r="G16902">
        <v>37.438600328311502</v>
      </c>
      <c r="H16902">
        <v>73.327259589443202</v>
      </c>
      <c r="I16902">
        <v>432.24502180634499</v>
      </c>
    </row>
    <row r="16903" spans="1:9" x14ac:dyDescent="0.25">
      <c r="A16903" t="s">
        <v>111</v>
      </c>
      <c r="B16903">
        <v>2006</v>
      </c>
      <c r="C16903">
        <v>5</v>
      </c>
      <c r="D16903">
        <v>977.06252419122995</v>
      </c>
      <c r="E16903">
        <v>2940.6658580818198</v>
      </c>
      <c r="F16903">
        <v>88.017620875183994</v>
      </c>
      <c r="G16903">
        <v>44.008810437591997</v>
      </c>
      <c r="H16903">
        <v>180.12406517544301</v>
      </c>
      <c r="I16903">
        <v>408.67535269331199</v>
      </c>
    </row>
    <row r="16904" spans="1:9" x14ac:dyDescent="0.25">
      <c r="A16904" t="s">
        <v>111</v>
      </c>
      <c r="B16904">
        <v>2006</v>
      </c>
      <c r="C16904">
        <v>6</v>
      </c>
      <c r="D16904">
        <v>943.61886563147198</v>
      </c>
      <c r="E16904">
        <v>2812.3719291084299</v>
      </c>
      <c r="F16904">
        <v>68.2814327429071</v>
      </c>
      <c r="G16904">
        <v>34.1407163714536</v>
      </c>
      <c r="H16904">
        <v>21.737478624962598</v>
      </c>
      <c r="I16904">
        <v>328.58347329697602</v>
      </c>
    </row>
    <row r="16905" spans="1:9" x14ac:dyDescent="0.25">
      <c r="A16905" t="s">
        <v>111</v>
      </c>
      <c r="B16905">
        <v>2006</v>
      </c>
      <c r="C16905">
        <v>7</v>
      </c>
      <c r="D16905">
        <v>828.56860547020096</v>
      </c>
      <c r="E16905">
        <v>2772.9323409733602</v>
      </c>
      <c r="F16905">
        <v>72.616146594754497</v>
      </c>
      <c r="G16905">
        <v>36.308073297377199</v>
      </c>
      <c r="H16905">
        <v>31.227961083842501</v>
      </c>
      <c r="I16905">
        <v>282.57344263230601</v>
      </c>
    </row>
    <row r="16906" spans="1:9" x14ac:dyDescent="0.25">
      <c r="A16906" t="s">
        <v>111</v>
      </c>
      <c r="B16906">
        <v>2006</v>
      </c>
      <c r="C16906">
        <v>8</v>
      </c>
      <c r="D16906">
        <v>721.83308531760395</v>
      </c>
      <c r="E16906">
        <v>2721.1458140969798</v>
      </c>
      <c r="F16906">
        <v>80.961085072052796</v>
      </c>
      <c r="G16906">
        <v>40.480542536026398</v>
      </c>
      <c r="H16906">
        <v>4.8355002439022101</v>
      </c>
      <c r="I16906">
        <v>241.085962806292</v>
      </c>
    </row>
    <row r="16907" spans="1:9" x14ac:dyDescent="0.25">
      <c r="A16907" t="s">
        <v>111</v>
      </c>
      <c r="B16907">
        <v>2006</v>
      </c>
      <c r="C16907">
        <v>9</v>
      </c>
      <c r="D16907">
        <v>533.66205146030995</v>
      </c>
      <c r="E16907">
        <v>2714.56097892151</v>
      </c>
      <c r="F16907">
        <v>86.041227343302097</v>
      </c>
      <c r="G16907">
        <v>43.020613671650999</v>
      </c>
      <c r="H16907">
        <v>14.1472916334838</v>
      </c>
      <c r="I16907">
        <v>180.01492597356099</v>
      </c>
    </row>
    <row r="16908" spans="1:9" x14ac:dyDescent="0.25">
      <c r="A16908" t="s">
        <v>111</v>
      </c>
      <c r="B16908">
        <v>2006</v>
      </c>
      <c r="C16908">
        <v>10</v>
      </c>
      <c r="D16908">
        <v>444.320133955963</v>
      </c>
      <c r="E16908">
        <v>2838.0041956698601</v>
      </c>
      <c r="F16908">
        <v>213.717705333152</v>
      </c>
      <c r="G16908">
        <v>106.858852666576</v>
      </c>
      <c r="H16908">
        <v>623.49336538898694</v>
      </c>
      <c r="I16908">
        <v>166.69185588568001</v>
      </c>
    </row>
    <row r="16909" spans="1:9" x14ac:dyDescent="0.25">
      <c r="A16909" t="s">
        <v>111</v>
      </c>
      <c r="B16909">
        <v>2006</v>
      </c>
      <c r="C16909">
        <v>11</v>
      </c>
      <c r="D16909">
        <v>421.62671371087998</v>
      </c>
      <c r="E16909">
        <v>3195.7392205606102</v>
      </c>
      <c r="F16909">
        <v>105.580535028757</v>
      </c>
      <c r="G16909">
        <v>52.790267514378399</v>
      </c>
      <c r="H16909">
        <v>85.779684908940794</v>
      </c>
      <c r="I16909">
        <v>215.21706013300201</v>
      </c>
    </row>
    <row r="16910" spans="1:9" x14ac:dyDescent="0.25">
      <c r="A16910" t="s">
        <v>111</v>
      </c>
      <c r="B16910">
        <v>2006</v>
      </c>
      <c r="C16910">
        <v>12</v>
      </c>
      <c r="D16910">
        <v>499.027970085981</v>
      </c>
      <c r="E16910">
        <v>3154.0758514489798</v>
      </c>
      <c r="F16910">
        <v>94.682299129095696</v>
      </c>
      <c r="G16910">
        <v>47.341149564547798</v>
      </c>
      <c r="H16910">
        <v>46.926748019614202</v>
      </c>
      <c r="I16910">
        <v>275.394749999971</v>
      </c>
    </row>
    <row r="16911" spans="1:9" x14ac:dyDescent="0.25">
      <c r="A16911" t="s">
        <v>111</v>
      </c>
      <c r="B16911">
        <v>2007</v>
      </c>
      <c r="C16911">
        <v>1</v>
      </c>
      <c r="D16911">
        <v>569.61117859402896</v>
      </c>
      <c r="E16911">
        <v>3152.5971805137701</v>
      </c>
      <c r="F16911">
        <v>188.63132097011899</v>
      </c>
      <c r="G16911">
        <v>94.315660485059297</v>
      </c>
      <c r="H16911">
        <v>347.75318421593198</v>
      </c>
      <c r="I16911">
        <v>374.65079079627498</v>
      </c>
    </row>
    <row r="16912" spans="1:9" x14ac:dyDescent="0.25">
      <c r="A16912" t="s">
        <v>111</v>
      </c>
      <c r="B16912">
        <v>2007</v>
      </c>
      <c r="C16912">
        <v>2</v>
      </c>
      <c r="D16912">
        <v>555.17806319536999</v>
      </c>
      <c r="E16912">
        <v>3175.8054206649799</v>
      </c>
      <c r="F16912">
        <v>401.00663641195803</v>
      </c>
      <c r="G16912">
        <v>200.50331820597901</v>
      </c>
      <c r="H16912">
        <v>863.339594477275</v>
      </c>
      <c r="I16912">
        <v>394.87097588038199</v>
      </c>
    </row>
    <row r="16913" spans="1:9" x14ac:dyDescent="0.25">
      <c r="A16913" t="s">
        <v>111</v>
      </c>
      <c r="B16913">
        <v>2007</v>
      </c>
      <c r="C16913">
        <v>3</v>
      </c>
      <c r="D16913">
        <v>755.29856856589697</v>
      </c>
      <c r="E16913">
        <v>3104.7181579040498</v>
      </c>
      <c r="F16913">
        <v>90.250520033308902</v>
      </c>
      <c r="G16913">
        <v>45.125260016654401</v>
      </c>
      <c r="H16913">
        <v>210.23688392440599</v>
      </c>
      <c r="I16913">
        <v>483.50808079518299</v>
      </c>
    </row>
    <row r="16914" spans="1:9" x14ac:dyDescent="0.25">
      <c r="A16914" t="s">
        <v>111</v>
      </c>
      <c r="B16914">
        <v>2007</v>
      </c>
      <c r="C16914">
        <v>4</v>
      </c>
      <c r="D16914">
        <v>815.15113974534199</v>
      </c>
      <c r="E16914">
        <v>3000.85247097916</v>
      </c>
      <c r="F16914">
        <v>79.082341017499004</v>
      </c>
      <c r="G16914">
        <v>39.541170508749502</v>
      </c>
      <c r="H16914">
        <v>84.013934619562605</v>
      </c>
      <c r="I16914">
        <v>418.31692221738098</v>
      </c>
    </row>
    <row r="16915" spans="1:9" x14ac:dyDescent="0.25">
      <c r="A16915" t="s">
        <v>111</v>
      </c>
      <c r="B16915">
        <v>2007</v>
      </c>
      <c r="C16915">
        <v>5</v>
      </c>
      <c r="D16915">
        <v>901.68462465255402</v>
      </c>
      <c r="E16915">
        <v>3016.4409787274199</v>
      </c>
      <c r="F16915">
        <v>119.790561825106</v>
      </c>
      <c r="G16915">
        <v>59.895280912553197</v>
      </c>
      <c r="H16915">
        <v>349.63778416589503</v>
      </c>
      <c r="I16915">
        <v>398.02296001013502</v>
      </c>
    </row>
    <row r="16916" spans="1:9" x14ac:dyDescent="0.25">
      <c r="A16916" t="s">
        <v>111</v>
      </c>
      <c r="B16916">
        <v>2007</v>
      </c>
      <c r="C16916">
        <v>6</v>
      </c>
      <c r="D16916">
        <v>935.50750009649698</v>
      </c>
      <c r="E16916">
        <v>2934.5812574647498</v>
      </c>
      <c r="F16916">
        <v>69.634885896789498</v>
      </c>
      <c r="G16916">
        <v>34.817442948394699</v>
      </c>
      <c r="H16916">
        <v>18.231362967973901</v>
      </c>
      <c r="I16916">
        <v>359.43215598560602</v>
      </c>
    </row>
    <row r="16917" spans="1:9" x14ac:dyDescent="0.25">
      <c r="A16917" t="s">
        <v>111</v>
      </c>
      <c r="B16917">
        <v>2007</v>
      </c>
      <c r="C16917">
        <v>7</v>
      </c>
      <c r="D16917">
        <v>891.076817128117</v>
      </c>
      <c r="E16917">
        <v>2823.4997132159401</v>
      </c>
      <c r="F16917">
        <v>72.373697293808704</v>
      </c>
      <c r="G16917">
        <v>36.186848646904402</v>
      </c>
      <c r="H16917">
        <v>5.2363628394752704</v>
      </c>
      <c r="I16917">
        <v>314.69073033212197</v>
      </c>
    </row>
    <row r="16918" spans="1:9" x14ac:dyDescent="0.25">
      <c r="A16918" t="s">
        <v>111</v>
      </c>
      <c r="B16918">
        <v>2007</v>
      </c>
      <c r="C16918">
        <v>8</v>
      </c>
      <c r="D16918">
        <v>702.93379894967097</v>
      </c>
      <c r="E16918">
        <v>2754.02742033615</v>
      </c>
      <c r="F16918">
        <v>82.337828933646094</v>
      </c>
      <c r="G16918">
        <v>41.168914466822997</v>
      </c>
      <c r="H16918">
        <v>5.6293683731555904</v>
      </c>
      <c r="I16918">
        <v>241.584669626954</v>
      </c>
    </row>
    <row r="16919" spans="1:9" x14ac:dyDescent="0.25">
      <c r="A16919" t="s">
        <v>111</v>
      </c>
      <c r="B16919">
        <v>2007</v>
      </c>
      <c r="C16919">
        <v>9</v>
      </c>
      <c r="D16919">
        <v>570.93487232575899</v>
      </c>
      <c r="E16919">
        <v>2740.7279168626401</v>
      </c>
      <c r="F16919">
        <v>85.907987989605004</v>
      </c>
      <c r="G16919">
        <v>42.953993994802502</v>
      </c>
      <c r="H16919">
        <v>8.0990261396169601</v>
      </c>
      <c r="I16919">
        <v>193.828779144805</v>
      </c>
    </row>
    <row r="16920" spans="1:9" x14ac:dyDescent="0.25">
      <c r="A16920" t="s">
        <v>111</v>
      </c>
      <c r="B16920">
        <v>2007</v>
      </c>
      <c r="C16920">
        <v>10</v>
      </c>
      <c r="D16920">
        <v>499.45441088686601</v>
      </c>
      <c r="E16920">
        <v>2763.5132714454699</v>
      </c>
      <c r="F16920">
        <v>93.665202924719495</v>
      </c>
      <c r="G16920">
        <v>46.832601462359698</v>
      </c>
      <c r="H16920">
        <v>21.048732733738401</v>
      </c>
      <c r="I16920">
        <v>172.59175584217101</v>
      </c>
    </row>
    <row r="16921" spans="1:9" x14ac:dyDescent="0.25">
      <c r="A16921" t="s">
        <v>111</v>
      </c>
      <c r="B16921">
        <v>2007</v>
      </c>
      <c r="C16921">
        <v>11</v>
      </c>
      <c r="D16921">
        <v>442.53566835983798</v>
      </c>
      <c r="E16921">
        <v>2852.9799997878999</v>
      </c>
      <c r="F16921">
        <v>110.96517095154201</v>
      </c>
      <c r="G16921">
        <v>55.482585475771003</v>
      </c>
      <c r="H16921">
        <v>205.04631467110599</v>
      </c>
      <c r="I16921">
        <v>175.948154749677</v>
      </c>
    </row>
    <row r="16922" spans="1:9" x14ac:dyDescent="0.25">
      <c r="A16922" t="s">
        <v>111</v>
      </c>
      <c r="B16922">
        <v>2007</v>
      </c>
      <c r="C16922">
        <v>12</v>
      </c>
      <c r="D16922">
        <v>485.92512909254202</v>
      </c>
      <c r="E16922">
        <v>3124.6600232109099</v>
      </c>
      <c r="F16922">
        <v>202.21138146869001</v>
      </c>
      <c r="G16922">
        <v>101.105690734345</v>
      </c>
      <c r="H16922">
        <v>453.39878810032098</v>
      </c>
      <c r="I16922">
        <v>264.90935497140202</v>
      </c>
    </row>
    <row r="16923" spans="1:9" x14ac:dyDescent="0.25">
      <c r="A16923" t="s">
        <v>111</v>
      </c>
      <c r="B16923">
        <v>2008</v>
      </c>
      <c r="C16923">
        <v>1</v>
      </c>
      <c r="D16923">
        <v>534.90744249939496</v>
      </c>
      <c r="E16923">
        <v>3101.1839109600801</v>
      </c>
      <c r="F16923">
        <v>121.740128423836</v>
      </c>
      <c r="G16923">
        <v>60.8700642119178</v>
      </c>
      <c r="H16923">
        <v>186.81595847334901</v>
      </c>
      <c r="I16923">
        <v>336.86738263931801</v>
      </c>
    </row>
    <row r="16924" spans="1:9" x14ac:dyDescent="0.25">
      <c r="A16924" t="s">
        <v>111</v>
      </c>
      <c r="B16924">
        <v>2008</v>
      </c>
      <c r="C16924">
        <v>2</v>
      </c>
      <c r="D16924">
        <v>611.94071855324398</v>
      </c>
      <c r="E16924">
        <v>3072.7154923448202</v>
      </c>
      <c r="F16924">
        <v>144.69649161052001</v>
      </c>
      <c r="G16924">
        <v>72.348245805259893</v>
      </c>
      <c r="H16924">
        <v>231.11709809448701</v>
      </c>
      <c r="I16924">
        <v>394.85870269346498</v>
      </c>
    </row>
    <row r="16925" spans="1:9" x14ac:dyDescent="0.25">
      <c r="A16925" t="s">
        <v>111</v>
      </c>
      <c r="B16925">
        <v>2008</v>
      </c>
      <c r="C16925">
        <v>3</v>
      </c>
      <c r="D16925">
        <v>886.91678380428198</v>
      </c>
      <c r="E16925">
        <v>2930.6162727359001</v>
      </c>
      <c r="F16925">
        <v>89.613484116722603</v>
      </c>
      <c r="G16925">
        <v>44.806742058361301</v>
      </c>
      <c r="H16925">
        <v>133.26293857817399</v>
      </c>
      <c r="I16925">
        <v>468.85736986478997</v>
      </c>
    </row>
    <row r="16926" spans="1:9" x14ac:dyDescent="0.25">
      <c r="A16926" t="s">
        <v>111</v>
      </c>
      <c r="B16926">
        <v>2008</v>
      </c>
      <c r="C16926">
        <v>4</v>
      </c>
      <c r="D16926">
        <v>932.07264190477895</v>
      </c>
      <c r="E16926">
        <v>2787.4555733509801</v>
      </c>
      <c r="F16926">
        <v>67.445319046819506</v>
      </c>
      <c r="G16926">
        <v>33.722659523409803</v>
      </c>
      <c r="H16926">
        <v>6.8436095535916097</v>
      </c>
      <c r="I16926">
        <v>373.46794890997398</v>
      </c>
    </row>
    <row r="16927" spans="1:9" x14ac:dyDescent="0.25">
      <c r="A16927" t="s">
        <v>111</v>
      </c>
      <c r="B16927">
        <v>2008</v>
      </c>
      <c r="C16927">
        <v>5</v>
      </c>
      <c r="D16927">
        <v>959.68100969498698</v>
      </c>
      <c r="E16927">
        <v>2688.1920198297098</v>
      </c>
      <c r="F16927">
        <v>75.8246756729135</v>
      </c>
      <c r="G16927">
        <v>37.9123378364568</v>
      </c>
      <c r="H16927">
        <v>38.199783020754403</v>
      </c>
      <c r="I16927">
        <v>305.84950477219098</v>
      </c>
    </row>
    <row r="16928" spans="1:9" x14ac:dyDescent="0.25">
      <c r="A16928" t="s">
        <v>111</v>
      </c>
      <c r="B16928">
        <v>2008</v>
      </c>
      <c r="C16928">
        <v>6</v>
      </c>
      <c r="D16928">
        <v>968.80047817575803</v>
      </c>
      <c r="E16928">
        <v>2622.16375676498</v>
      </c>
      <c r="F16928">
        <v>66.317026002251197</v>
      </c>
      <c r="G16928">
        <v>33.158513001125598</v>
      </c>
      <c r="H16928">
        <v>4.1689698470830896</v>
      </c>
      <c r="I16928">
        <v>262.62693061960903</v>
      </c>
    </row>
    <row r="16929" spans="1:9" x14ac:dyDescent="0.25">
      <c r="A16929" t="s">
        <v>111</v>
      </c>
      <c r="B16929">
        <v>2008</v>
      </c>
      <c r="C16929">
        <v>7</v>
      </c>
      <c r="D16929">
        <v>890.01316445508098</v>
      </c>
      <c r="E16929">
        <v>2586.6771965704302</v>
      </c>
      <c r="F16929">
        <v>71.360926133566196</v>
      </c>
      <c r="G16929">
        <v>35.680463066783098</v>
      </c>
      <c r="H16929">
        <v>4.7757637315541501</v>
      </c>
      <c r="I16929">
        <v>232.676156513732</v>
      </c>
    </row>
    <row r="16930" spans="1:9" x14ac:dyDescent="0.25">
      <c r="A16930" t="s">
        <v>111</v>
      </c>
      <c r="B16930">
        <v>2008</v>
      </c>
      <c r="C16930">
        <v>8</v>
      </c>
      <c r="D16930">
        <v>705.77006183245601</v>
      </c>
      <c r="E16930">
        <v>2588.33004924133</v>
      </c>
      <c r="F16930">
        <v>80.260058130714</v>
      </c>
      <c r="G16930">
        <v>40.130029065357</v>
      </c>
      <c r="H16930">
        <v>6.6543173661977102</v>
      </c>
      <c r="I16930">
        <v>194.927604041953</v>
      </c>
    </row>
    <row r="16931" spans="1:9" x14ac:dyDescent="0.25">
      <c r="A16931" t="s">
        <v>111</v>
      </c>
      <c r="B16931">
        <v>2008</v>
      </c>
      <c r="C16931">
        <v>9</v>
      </c>
      <c r="D16931">
        <v>522.02571647981495</v>
      </c>
      <c r="E16931">
        <v>2629.2578643971301</v>
      </c>
      <c r="F16931">
        <v>101.213960368689</v>
      </c>
      <c r="G16931">
        <v>50.6069801843447</v>
      </c>
      <c r="H16931">
        <v>125.886456088774</v>
      </c>
      <c r="I16931">
        <v>157.22468094500101</v>
      </c>
    </row>
    <row r="16932" spans="1:9" x14ac:dyDescent="0.25">
      <c r="A16932" t="s">
        <v>111</v>
      </c>
      <c r="B16932">
        <v>2008</v>
      </c>
      <c r="C16932">
        <v>10</v>
      </c>
      <c r="D16932">
        <v>465.42953744603898</v>
      </c>
      <c r="E16932">
        <v>2793.5750134612999</v>
      </c>
      <c r="F16932">
        <v>94.835646260176901</v>
      </c>
      <c r="G16932">
        <v>47.4178231300885</v>
      </c>
      <c r="H16932">
        <v>132.42365779471899</v>
      </c>
      <c r="I16932">
        <v>173.154055918968</v>
      </c>
    </row>
    <row r="16933" spans="1:9" x14ac:dyDescent="0.25">
      <c r="A16933" t="s">
        <v>111</v>
      </c>
      <c r="B16933">
        <v>2008</v>
      </c>
      <c r="C16933">
        <v>11</v>
      </c>
      <c r="D16933">
        <v>455.52214321097398</v>
      </c>
      <c r="E16933">
        <v>2910.2672043278499</v>
      </c>
      <c r="F16933">
        <v>97.249659805984507</v>
      </c>
      <c r="G16933">
        <v>48.624829902992197</v>
      </c>
      <c r="H16933">
        <v>117.72983950104</v>
      </c>
      <c r="I16933">
        <v>194.30394560855399</v>
      </c>
    </row>
    <row r="16934" spans="1:9" x14ac:dyDescent="0.25">
      <c r="A16934" t="s">
        <v>111</v>
      </c>
      <c r="B16934">
        <v>2008</v>
      </c>
      <c r="C16934">
        <v>12</v>
      </c>
      <c r="D16934">
        <v>526.39729892840296</v>
      </c>
      <c r="E16934">
        <v>3016.06385818527</v>
      </c>
      <c r="F16934">
        <v>205.186676151722</v>
      </c>
      <c r="G16934">
        <v>102.593338075861</v>
      </c>
      <c r="H16934">
        <v>517.46751956091202</v>
      </c>
      <c r="I16934">
        <v>266.96191080062601</v>
      </c>
    </row>
    <row r="16935" spans="1:9" x14ac:dyDescent="0.25">
      <c r="A16935" t="s">
        <v>111</v>
      </c>
      <c r="B16935">
        <v>2009</v>
      </c>
      <c r="C16935">
        <v>1</v>
      </c>
      <c r="D16935">
        <v>549.52238547440004</v>
      </c>
      <c r="E16935">
        <v>3172.2451355328399</v>
      </c>
      <c r="F16935">
        <v>332.12634353464898</v>
      </c>
      <c r="G16935">
        <v>166.063171767325</v>
      </c>
      <c r="H16935">
        <v>612.71666468120804</v>
      </c>
      <c r="I16935">
        <v>369.70017288261602</v>
      </c>
    </row>
    <row r="16936" spans="1:9" x14ac:dyDescent="0.25">
      <c r="A16936" t="s">
        <v>111</v>
      </c>
      <c r="B16936">
        <v>2009</v>
      </c>
      <c r="C16936">
        <v>2</v>
      </c>
      <c r="D16936">
        <v>552.75830275101896</v>
      </c>
      <c r="E16936">
        <v>3178.9036305050699</v>
      </c>
      <c r="F16936">
        <v>236.684513179188</v>
      </c>
      <c r="G16936">
        <v>118.342256589594</v>
      </c>
      <c r="H16936">
        <v>545.00697665370399</v>
      </c>
      <c r="I16936">
        <v>392.88112740019102</v>
      </c>
    </row>
    <row r="16937" spans="1:9" x14ac:dyDescent="0.25">
      <c r="A16937" t="s">
        <v>111</v>
      </c>
      <c r="B16937">
        <v>2009</v>
      </c>
      <c r="C16937">
        <v>3</v>
      </c>
      <c r="D16937">
        <v>704.27875552273395</v>
      </c>
      <c r="E16937">
        <v>3160.9136213417</v>
      </c>
      <c r="F16937">
        <v>200.91203663614201</v>
      </c>
      <c r="G16937">
        <v>100.456018318071</v>
      </c>
      <c r="H16937">
        <v>399.36493609031697</v>
      </c>
      <c r="I16937">
        <v>465.52511850130998</v>
      </c>
    </row>
    <row r="16938" spans="1:9" x14ac:dyDescent="0.25">
      <c r="A16938" t="s">
        <v>111</v>
      </c>
      <c r="B16938">
        <v>2009</v>
      </c>
      <c r="C16938">
        <v>4</v>
      </c>
      <c r="D16938">
        <v>853.45493767049902</v>
      </c>
      <c r="E16938">
        <v>3080.0735252967802</v>
      </c>
      <c r="F16938">
        <v>76.378575110301099</v>
      </c>
      <c r="G16938">
        <v>38.1892875551505</v>
      </c>
      <c r="H16938">
        <v>140.085555911634</v>
      </c>
      <c r="I16938">
        <v>464.56394934149</v>
      </c>
    </row>
    <row r="16939" spans="1:9" x14ac:dyDescent="0.25">
      <c r="A16939" t="s">
        <v>111</v>
      </c>
      <c r="B16939">
        <v>2009</v>
      </c>
      <c r="C16939">
        <v>5</v>
      </c>
      <c r="D16939">
        <v>935.02456174194799</v>
      </c>
      <c r="E16939">
        <v>2994.1708921734598</v>
      </c>
      <c r="F16939">
        <v>90.314383049701505</v>
      </c>
      <c r="G16939">
        <v>45.157191524850703</v>
      </c>
      <c r="H16939">
        <v>175.872352241068</v>
      </c>
      <c r="I16939">
        <v>407.27405927421103</v>
      </c>
    </row>
    <row r="16940" spans="1:9" x14ac:dyDescent="0.25">
      <c r="A16940" t="s">
        <v>111</v>
      </c>
      <c r="B16940">
        <v>2009</v>
      </c>
      <c r="C16940">
        <v>6</v>
      </c>
      <c r="D16940">
        <v>954.41386638581605</v>
      </c>
      <c r="E16940">
        <v>2873.3929000051899</v>
      </c>
      <c r="F16940">
        <v>66.874084242161203</v>
      </c>
      <c r="G16940">
        <v>33.437042121080601</v>
      </c>
      <c r="H16940">
        <v>4.9565444898307298</v>
      </c>
      <c r="I16940">
        <v>349.04144477587698</v>
      </c>
    </row>
    <row r="16941" spans="1:9" x14ac:dyDescent="0.25">
      <c r="A16941" t="s">
        <v>111</v>
      </c>
      <c r="B16941">
        <v>2009</v>
      </c>
      <c r="C16941">
        <v>7</v>
      </c>
      <c r="D16941">
        <v>854.24611947961898</v>
      </c>
      <c r="E16941">
        <v>2770.8018124638402</v>
      </c>
      <c r="F16941">
        <v>73.956571023695503</v>
      </c>
      <c r="G16941">
        <v>36.978285511847702</v>
      </c>
      <c r="H16941">
        <v>5.9720656776130197</v>
      </c>
      <c r="I16941">
        <v>287.69796612843299</v>
      </c>
    </row>
    <row r="16942" spans="1:9" x14ac:dyDescent="0.25">
      <c r="A16942" t="s">
        <v>111</v>
      </c>
      <c r="B16942">
        <v>2009</v>
      </c>
      <c r="C16942">
        <v>8</v>
      </c>
      <c r="D16942">
        <v>717.35157664608096</v>
      </c>
      <c r="E16942">
        <v>2720.6727619042999</v>
      </c>
      <c r="F16942">
        <v>80.646000876403704</v>
      </c>
      <c r="G16942">
        <v>40.323000438201902</v>
      </c>
      <c r="H16942">
        <v>8.0418087386637893</v>
      </c>
      <c r="I16942">
        <v>237.334106460154</v>
      </c>
    </row>
    <row r="16943" spans="1:9" x14ac:dyDescent="0.25">
      <c r="A16943" t="s">
        <v>111</v>
      </c>
      <c r="B16943">
        <v>2009</v>
      </c>
      <c r="C16943">
        <v>9</v>
      </c>
      <c r="D16943">
        <v>509.25346698030597</v>
      </c>
      <c r="E16943">
        <v>2764.4078920919801</v>
      </c>
      <c r="F16943">
        <v>102.533369549989</v>
      </c>
      <c r="G16943">
        <v>51.266684774994602</v>
      </c>
      <c r="H16943">
        <v>135.69885541768099</v>
      </c>
      <c r="I16943">
        <v>180.656008485987</v>
      </c>
    </row>
    <row r="16944" spans="1:9" x14ac:dyDescent="0.25">
      <c r="A16944" t="s">
        <v>111</v>
      </c>
      <c r="B16944">
        <v>2009</v>
      </c>
      <c r="C16944">
        <v>10</v>
      </c>
      <c r="D16944">
        <v>512.99276716870497</v>
      </c>
      <c r="E16944">
        <v>2857.8144631277501</v>
      </c>
      <c r="F16944">
        <v>197.779750939455</v>
      </c>
      <c r="G16944">
        <v>98.8898754697275</v>
      </c>
      <c r="H16944">
        <v>450.78910610395002</v>
      </c>
      <c r="I16944">
        <v>194.319356454239</v>
      </c>
    </row>
    <row r="16945" spans="1:9" x14ac:dyDescent="0.25">
      <c r="A16945" t="s">
        <v>111</v>
      </c>
      <c r="B16945">
        <v>2009</v>
      </c>
      <c r="C16945">
        <v>11</v>
      </c>
      <c r="D16945">
        <v>431.33233217323601</v>
      </c>
      <c r="E16945">
        <v>3170.2603545106499</v>
      </c>
      <c r="F16945">
        <v>97.378642109091302</v>
      </c>
      <c r="G16945">
        <v>48.689321054545601</v>
      </c>
      <c r="H16945">
        <v>124.11651529905301</v>
      </c>
      <c r="I16945">
        <v>216.299977212512</v>
      </c>
    </row>
    <row r="16946" spans="1:9" x14ac:dyDescent="0.25">
      <c r="A16946" t="s">
        <v>111</v>
      </c>
      <c r="B16946">
        <v>2009</v>
      </c>
      <c r="C16946">
        <v>12</v>
      </c>
      <c r="D16946">
        <v>471.41770451373901</v>
      </c>
      <c r="E16946">
        <v>3221.1763130188001</v>
      </c>
      <c r="F16946">
        <v>511.44025543122302</v>
      </c>
      <c r="G16946">
        <v>255.720127715611</v>
      </c>
      <c r="H16946">
        <v>914.93882926353399</v>
      </c>
      <c r="I16946">
        <v>274.87437337388297</v>
      </c>
    </row>
    <row r="16947" spans="1:9" x14ac:dyDescent="0.25">
      <c r="A16947" t="s">
        <v>111</v>
      </c>
      <c r="B16947">
        <v>2010</v>
      </c>
      <c r="C16947">
        <v>1</v>
      </c>
      <c r="D16947">
        <v>555.88471242442802</v>
      </c>
      <c r="E16947">
        <v>3165.7234221661402</v>
      </c>
      <c r="F16947">
        <v>433.25868820970499</v>
      </c>
      <c r="G16947">
        <v>216.629344104853</v>
      </c>
      <c r="H16947">
        <v>880.04799685224498</v>
      </c>
      <c r="I16947">
        <v>373.18355923550098</v>
      </c>
    </row>
    <row r="16948" spans="1:9" x14ac:dyDescent="0.25">
      <c r="A16948" t="s">
        <v>111</v>
      </c>
      <c r="B16948">
        <v>2010</v>
      </c>
      <c r="C16948">
        <v>2</v>
      </c>
      <c r="D16948">
        <v>575.71710750045099</v>
      </c>
      <c r="E16948">
        <v>3197.29597433044</v>
      </c>
      <c r="F16948">
        <v>305.78707157104498</v>
      </c>
      <c r="G16948">
        <v>152.893535785522</v>
      </c>
      <c r="H16948">
        <v>651.10384439052598</v>
      </c>
      <c r="I16948">
        <v>414.76017377478797</v>
      </c>
    </row>
    <row r="16949" spans="1:9" x14ac:dyDescent="0.25">
      <c r="A16949" t="s">
        <v>111</v>
      </c>
      <c r="B16949">
        <v>2010</v>
      </c>
      <c r="C16949">
        <v>3</v>
      </c>
      <c r="D16949">
        <v>788.55904747300804</v>
      </c>
      <c r="E16949">
        <v>3073.63707193863</v>
      </c>
      <c r="F16949">
        <v>71.464941680614302</v>
      </c>
      <c r="G16949">
        <v>35.732470840307201</v>
      </c>
      <c r="H16949">
        <v>31.6366346091318</v>
      </c>
      <c r="I16949">
        <v>497.62497661274699</v>
      </c>
    </row>
    <row r="16950" spans="1:9" x14ac:dyDescent="0.25">
      <c r="A16950" t="s">
        <v>111</v>
      </c>
      <c r="B16950">
        <v>2010</v>
      </c>
      <c r="C16950">
        <v>4</v>
      </c>
      <c r="D16950">
        <v>802.465175410911</v>
      </c>
      <c r="E16950">
        <v>2888.6300184950301</v>
      </c>
      <c r="F16950">
        <v>78.942029524800205</v>
      </c>
      <c r="G16950">
        <v>39.471014762400102</v>
      </c>
      <c r="H16950">
        <v>70.3596163342023</v>
      </c>
      <c r="I16950">
        <v>379.373317643902</v>
      </c>
    </row>
    <row r="16951" spans="1:9" x14ac:dyDescent="0.25">
      <c r="A16951" t="s">
        <v>111</v>
      </c>
      <c r="B16951">
        <v>2010</v>
      </c>
      <c r="C16951">
        <v>5</v>
      </c>
      <c r="D16951">
        <v>847.49232249776003</v>
      </c>
      <c r="E16951">
        <v>2799.0421101455699</v>
      </c>
      <c r="F16951">
        <v>77.975970612216301</v>
      </c>
      <c r="G16951">
        <v>38.987985306108101</v>
      </c>
      <c r="H16951">
        <v>34.989503028442897</v>
      </c>
      <c r="I16951">
        <v>318.45332980139199</v>
      </c>
    </row>
    <row r="16952" spans="1:9" x14ac:dyDescent="0.25">
      <c r="A16952" t="s">
        <v>111</v>
      </c>
      <c r="B16952">
        <v>2010</v>
      </c>
      <c r="C16952">
        <v>6</v>
      </c>
      <c r="D16952">
        <v>744.638338949375</v>
      </c>
      <c r="E16952">
        <v>2746.7651052784699</v>
      </c>
      <c r="F16952">
        <v>74.571174308551406</v>
      </c>
      <c r="G16952">
        <v>37.285587154275703</v>
      </c>
      <c r="H16952">
        <v>16.788314457336099</v>
      </c>
      <c r="I16952">
        <v>249.11012286696899</v>
      </c>
    </row>
    <row r="16953" spans="1:9" x14ac:dyDescent="0.25">
      <c r="A16953" t="s">
        <v>111</v>
      </c>
      <c r="B16953">
        <v>2010</v>
      </c>
      <c r="C16953">
        <v>7</v>
      </c>
      <c r="D16953">
        <v>697.78109561484598</v>
      </c>
      <c r="E16953">
        <v>2722.8202252890001</v>
      </c>
      <c r="F16953">
        <v>80.580163697671296</v>
      </c>
      <c r="G16953">
        <v>40.290081848835698</v>
      </c>
      <c r="H16953">
        <v>5.4407224292755103</v>
      </c>
      <c r="I16953">
        <v>232.46003529871001</v>
      </c>
    </row>
    <row r="16954" spans="1:9" x14ac:dyDescent="0.25">
      <c r="A16954" t="s">
        <v>111</v>
      </c>
      <c r="B16954">
        <v>2010</v>
      </c>
      <c r="C16954">
        <v>8</v>
      </c>
      <c r="D16954">
        <v>613.18875758035801</v>
      </c>
      <c r="E16954">
        <v>2705.49753936661</v>
      </c>
      <c r="F16954">
        <v>85.801187998582705</v>
      </c>
      <c r="G16954">
        <v>42.900593999291402</v>
      </c>
      <c r="H16954">
        <v>5.34011361667514</v>
      </c>
      <c r="I16954">
        <v>207.904793168862</v>
      </c>
    </row>
    <row r="16955" spans="1:9" x14ac:dyDescent="0.25">
      <c r="A16955" t="s">
        <v>111</v>
      </c>
      <c r="B16955">
        <v>2010</v>
      </c>
      <c r="C16955">
        <v>9</v>
      </c>
      <c r="D16955">
        <v>504.44405427685803</v>
      </c>
      <c r="E16955">
        <v>2713.75831789932</v>
      </c>
      <c r="F16955">
        <v>87.1360152363157</v>
      </c>
      <c r="G16955">
        <v>43.5680076181579</v>
      </c>
      <c r="H16955">
        <v>8.4369533922672293</v>
      </c>
      <c r="I16955">
        <v>172.64143180229701</v>
      </c>
    </row>
    <row r="16956" spans="1:9" x14ac:dyDescent="0.25">
      <c r="A16956" t="s">
        <v>111</v>
      </c>
      <c r="B16956">
        <v>2010</v>
      </c>
      <c r="C16956">
        <v>10</v>
      </c>
      <c r="D16956">
        <v>434.98980695569099</v>
      </c>
      <c r="E16956">
        <v>2757.5896902078198</v>
      </c>
      <c r="F16956">
        <v>100.895855721442</v>
      </c>
      <c r="G16956">
        <v>50.447927860721101</v>
      </c>
      <c r="H16956">
        <v>72.921956167194793</v>
      </c>
      <c r="I16956">
        <v>155.65418563107499</v>
      </c>
    </row>
    <row r="16957" spans="1:9" x14ac:dyDescent="0.25">
      <c r="A16957" t="s">
        <v>111</v>
      </c>
      <c r="B16957">
        <v>2010</v>
      </c>
      <c r="C16957">
        <v>11</v>
      </c>
      <c r="D16957">
        <v>536.08294739675398</v>
      </c>
      <c r="E16957">
        <v>2824.1785060635402</v>
      </c>
      <c r="F16957">
        <v>82.685344029976207</v>
      </c>
      <c r="G16957">
        <v>41.342672014988104</v>
      </c>
      <c r="H16957">
        <v>7.7280038450956399</v>
      </c>
      <c r="I16957">
        <v>206.708271680922</v>
      </c>
    </row>
    <row r="16958" spans="1:9" x14ac:dyDescent="0.25">
      <c r="A16958" t="s">
        <v>111</v>
      </c>
      <c r="B16958">
        <v>2010</v>
      </c>
      <c r="C16958">
        <v>12</v>
      </c>
      <c r="D16958">
        <v>528.86399186081906</v>
      </c>
      <c r="E16958">
        <v>3066.3973234434502</v>
      </c>
      <c r="F16958">
        <v>213.926527247217</v>
      </c>
      <c r="G16958">
        <v>106.963263623609</v>
      </c>
      <c r="H16958">
        <v>667.50513690031005</v>
      </c>
      <c r="I16958">
        <v>275.94585055192198</v>
      </c>
    </row>
    <row r="16959" spans="1:9" x14ac:dyDescent="0.25">
      <c r="A16959" t="s">
        <v>111</v>
      </c>
      <c r="B16959">
        <v>2011</v>
      </c>
      <c r="C16959">
        <v>1</v>
      </c>
      <c r="D16959">
        <v>556.12438052775894</v>
      </c>
      <c r="E16959">
        <v>3219.9389498260498</v>
      </c>
      <c r="F16959">
        <v>344.140791968126</v>
      </c>
      <c r="G16959">
        <v>172.070395984063</v>
      </c>
      <c r="H16959">
        <v>740.70180569370302</v>
      </c>
      <c r="I16959">
        <v>383.38112766989002</v>
      </c>
    </row>
    <row r="16960" spans="1:9" x14ac:dyDescent="0.25">
      <c r="A16960" t="s">
        <v>111</v>
      </c>
      <c r="B16960">
        <v>2011</v>
      </c>
      <c r="C16960">
        <v>2</v>
      </c>
      <c r="D16960">
        <v>590.006894395931</v>
      </c>
      <c r="E16960">
        <v>3216.4647514858998</v>
      </c>
      <c r="F16960">
        <v>159.740162687648</v>
      </c>
      <c r="G16960">
        <v>79.870081343824097</v>
      </c>
      <c r="H16960">
        <v>356.76471164791599</v>
      </c>
      <c r="I16960">
        <v>427.14368118995901</v>
      </c>
    </row>
    <row r="16961" spans="1:9" x14ac:dyDescent="0.25">
      <c r="A16961" t="s">
        <v>111</v>
      </c>
      <c r="B16961">
        <v>2011</v>
      </c>
      <c r="C16961">
        <v>3</v>
      </c>
      <c r="D16961">
        <v>735.14297762127296</v>
      </c>
      <c r="E16961">
        <v>3164.8686906576499</v>
      </c>
      <c r="F16961">
        <v>130.71637702654101</v>
      </c>
      <c r="G16961">
        <v>65.358188513270306</v>
      </c>
      <c r="H16961">
        <v>291.11146508518698</v>
      </c>
      <c r="I16961">
        <v>488.79261027618401</v>
      </c>
    </row>
    <row r="16962" spans="1:9" x14ac:dyDescent="0.25">
      <c r="A16962" t="s">
        <v>111</v>
      </c>
      <c r="B16962">
        <v>2011</v>
      </c>
      <c r="C16962">
        <v>4</v>
      </c>
      <c r="D16962">
        <v>725.83863860958502</v>
      </c>
      <c r="E16962">
        <v>3111.2490494372601</v>
      </c>
      <c r="F16962">
        <v>97.019677815677497</v>
      </c>
      <c r="G16962">
        <v>48.509838907838798</v>
      </c>
      <c r="H16962">
        <v>182.86488633825499</v>
      </c>
      <c r="I16962">
        <v>405.87746990854498</v>
      </c>
    </row>
    <row r="16963" spans="1:9" x14ac:dyDescent="0.25">
      <c r="A16963" t="s">
        <v>111</v>
      </c>
      <c r="B16963">
        <v>2011</v>
      </c>
      <c r="C16963">
        <v>5</v>
      </c>
      <c r="D16963">
        <v>774.86316683037899</v>
      </c>
      <c r="E16963">
        <v>3017.3900787664802</v>
      </c>
      <c r="F16963">
        <v>85.827321801170399</v>
      </c>
      <c r="G16963">
        <v>42.913660900585199</v>
      </c>
      <c r="H16963">
        <v>73.838299314184198</v>
      </c>
      <c r="I16963">
        <v>350.68456862365503</v>
      </c>
    </row>
    <row r="16964" spans="1:9" x14ac:dyDescent="0.25">
      <c r="A16964" t="s">
        <v>111</v>
      </c>
      <c r="B16964">
        <v>2011</v>
      </c>
      <c r="C16964">
        <v>6</v>
      </c>
      <c r="D16964">
        <v>761.45276292547305</v>
      </c>
      <c r="E16964">
        <v>2932.52381204941</v>
      </c>
      <c r="F16964">
        <v>75.0149843461964</v>
      </c>
      <c r="G16964">
        <v>37.5074921730982</v>
      </c>
      <c r="H16964">
        <v>4.9266802955120799</v>
      </c>
      <c r="I16964">
        <v>300.72257388685699</v>
      </c>
    </row>
    <row r="16965" spans="1:9" x14ac:dyDescent="0.25">
      <c r="A16965" t="s">
        <v>111</v>
      </c>
      <c r="B16965">
        <v>2011</v>
      </c>
      <c r="C16965">
        <v>7</v>
      </c>
      <c r="D16965">
        <v>710.31977132896202</v>
      </c>
      <c r="E16965">
        <v>2853.3365781687899</v>
      </c>
      <c r="F16965">
        <v>81.5332082277355</v>
      </c>
      <c r="G16965">
        <v>40.7666041138677</v>
      </c>
      <c r="H16965">
        <v>5.0964534257203304</v>
      </c>
      <c r="I16965">
        <v>267.75127723897702</v>
      </c>
    </row>
    <row r="16966" spans="1:9" x14ac:dyDescent="0.25">
      <c r="A16966" t="s">
        <v>111</v>
      </c>
      <c r="B16966">
        <v>2011</v>
      </c>
      <c r="C16966">
        <v>8</v>
      </c>
      <c r="D16966">
        <v>581.79960540984405</v>
      </c>
      <c r="E16966">
        <v>2814.0766238880901</v>
      </c>
      <c r="F16966">
        <v>87.168922592330901</v>
      </c>
      <c r="G16966">
        <v>43.5844612961655</v>
      </c>
      <c r="H16966">
        <v>7.9701105112594401</v>
      </c>
      <c r="I16966">
        <v>219.93162014262199</v>
      </c>
    </row>
    <row r="16967" spans="1:9" x14ac:dyDescent="0.25">
      <c r="A16967" t="s">
        <v>111</v>
      </c>
      <c r="B16967">
        <v>2011</v>
      </c>
      <c r="C16967">
        <v>9</v>
      </c>
      <c r="D16967">
        <v>471.310608791883</v>
      </c>
      <c r="E16967">
        <v>2823.7427243541001</v>
      </c>
      <c r="F16967">
        <v>93.062059084931605</v>
      </c>
      <c r="G16967">
        <v>46.531029542465802</v>
      </c>
      <c r="H16967">
        <v>46.260494328842199</v>
      </c>
      <c r="I16967">
        <v>180.50427873894199</v>
      </c>
    </row>
    <row r="16968" spans="1:9" x14ac:dyDescent="0.25">
      <c r="A16968" t="s">
        <v>111</v>
      </c>
      <c r="B16968">
        <v>2011</v>
      </c>
      <c r="C16968">
        <v>10</v>
      </c>
      <c r="D16968">
        <v>427.01770915430899</v>
      </c>
      <c r="E16968">
        <v>2918.8842388087501</v>
      </c>
      <c r="F16968">
        <v>112.31827012686701</v>
      </c>
      <c r="G16968">
        <v>56.159135063433602</v>
      </c>
      <c r="H16968">
        <v>160.48777060841601</v>
      </c>
      <c r="I16968">
        <v>176.04913860772601</v>
      </c>
    </row>
    <row r="16969" spans="1:9" x14ac:dyDescent="0.25">
      <c r="A16969" t="s">
        <v>111</v>
      </c>
      <c r="B16969">
        <v>2011</v>
      </c>
      <c r="C16969">
        <v>11</v>
      </c>
      <c r="D16969">
        <v>394.18458233918699</v>
      </c>
      <c r="E16969">
        <v>3128.6241782264701</v>
      </c>
      <c r="F16969">
        <v>280.640263339081</v>
      </c>
      <c r="G16969">
        <v>140.32013166953999</v>
      </c>
      <c r="H16969">
        <v>600.56795107002199</v>
      </c>
      <c r="I16969">
        <v>196.66844896156999</v>
      </c>
    </row>
    <row r="16970" spans="1:9" x14ac:dyDescent="0.25">
      <c r="A16970" t="s">
        <v>111</v>
      </c>
      <c r="B16970">
        <v>2011</v>
      </c>
      <c r="C16970">
        <v>12</v>
      </c>
      <c r="D16970">
        <v>476.82800510894998</v>
      </c>
      <c r="E16970">
        <v>3230.48301522064</v>
      </c>
      <c r="F16970">
        <v>447.19613779508597</v>
      </c>
      <c r="G16970">
        <v>223.59806889754299</v>
      </c>
      <c r="H16970">
        <v>684.28262358848599</v>
      </c>
      <c r="I16970">
        <v>280.24805096145099</v>
      </c>
    </row>
    <row r="16971" spans="1:9" x14ac:dyDescent="0.25">
      <c r="A16971" t="s">
        <v>111</v>
      </c>
      <c r="B16971">
        <v>2012</v>
      </c>
      <c r="C16971">
        <v>1</v>
      </c>
      <c r="D16971">
        <v>480.26773978371398</v>
      </c>
      <c r="E16971">
        <v>3235.0256469262699</v>
      </c>
      <c r="F16971">
        <v>756.12046187026999</v>
      </c>
      <c r="G16971">
        <v>378.060230935135</v>
      </c>
      <c r="H16971">
        <v>1410.92935820918</v>
      </c>
      <c r="I16971">
        <v>338.72885983613298</v>
      </c>
    </row>
    <row r="16972" spans="1:9" x14ac:dyDescent="0.25">
      <c r="A16972" t="s">
        <v>111</v>
      </c>
      <c r="B16972">
        <v>2012</v>
      </c>
      <c r="C16972">
        <v>2</v>
      </c>
      <c r="D16972">
        <v>558.06045926828199</v>
      </c>
      <c r="E16972">
        <v>3181.3342621643101</v>
      </c>
      <c r="F16972">
        <v>188.25104999199601</v>
      </c>
      <c r="G16972">
        <v>94.125524995998106</v>
      </c>
      <c r="H16972">
        <v>479.24176911104502</v>
      </c>
      <c r="I16972">
        <v>399.730195179465</v>
      </c>
    </row>
    <row r="16973" spans="1:9" x14ac:dyDescent="0.25">
      <c r="A16973" t="s">
        <v>111</v>
      </c>
      <c r="B16973">
        <v>2012</v>
      </c>
      <c r="C16973">
        <v>3</v>
      </c>
      <c r="D16973">
        <v>689.58818679444096</v>
      </c>
      <c r="E16973">
        <v>3166.9351198489398</v>
      </c>
      <c r="F16973">
        <v>122.72959408401699</v>
      </c>
      <c r="G16973">
        <v>61.364797042008597</v>
      </c>
      <c r="H16973">
        <v>192.12670142700199</v>
      </c>
      <c r="I16973">
        <v>458.82666409689898</v>
      </c>
    </row>
    <row r="16974" spans="1:9" x14ac:dyDescent="0.25">
      <c r="A16974" t="s">
        <v>111</v>
      </c>
      <c r="B16974">
        <v>2012</v>
      </c>
      <c r="C16974">
        <v>4</v>
      </c>
      <c r="D16974">
        <v>781.02588581065197</v>
      </c>
      <c r="E16974">
        <v>3028.3346921531702</v>
      </c>
      <c r="F16974">
        <v>78.236940034269693</v>
      </c>
      <c r="G16974">
        <v>39.118470017134797</v>
      </c>
      <c r="H16974">
        <v>98.183982026722404</v>
      </c>
      <c r="I16974">
        <v>412.942413716793</v>
      </c>
    </row>
    <row r="16975" spans="1:9" x14ac:dyDescent="0.25">
      <c r="A16975" t="s">
        <v>111</v>
      </c>
      <c r="B16975">
        <v>2012</v>
      </c>
      <c r="C16975">
        <v>5</v>
      </c>
      <c r="D16975">
        <v>783.38484432577297</v>
      </c>
      <c r="E16975">
        <v>3028.16959209488</v>
      </c>
      <c r="F16975">
        <v>95.724812186927906</v>
      </c>
      <c r="G16975">
        <v>47.862406093464003</v>
      </c>
      <c r="H16975">
        <v>209.163748529862</v>
      </c>
      <c r="I16975">
        <v>357.86784792638502</v>
      </c>
    </row>
    <row r="16976" spans="1:9" x14ac:dyDescent="0.25">
      <c r="A16976" t="s">
        <v>111</v>
      </c>
      <c r="B16976">
        <v>2012</v>
      </c>
      <c r="C16976">
        <v>6</v>
      </c>
      <c r="D16976">
        <v>773.29844358191099</v>
      </c>
      <c r="E16976">
        <v>2932.0066212669399</v>
      </c>
      <c r="F16976">
        <v>72.761450666676794</v>
      </c>
      <c r="G16976">
        <v>36.380725333338397</v>
      </c>
      <c r="H16976">
        <v>13.319202094465201</v>
      </c>
      <c r="I16976">
        <v>305.58754517958698</v>
      </c>
    </row>
    <row r="16977" spans="1:9" x14ac:dyDescent="0.25">
      <c r="A16977" t="s">
        <v>111</v>
      </c>
      <c r="B16977">
        <v>2012</v>
      </c>
      <c r="C16977">
        <v>7</v>
      </c>
      <c r="D16977">
        <v>702.71623716817601</v>
      </c>
      <c r="E16977">
        <v>2870.7265605104099</v>
      </c>
      <c r="F16977">
        <v>83.651433107909</v>
      </c>
      <c r="G16977">
        <v>41.8257165539545</v>
      </c>
      <c r="H16977">
        <v>32.162156245678098</v>
      </c>
      <c r="I16977">
        <v>269.88322375860002</v>
      </c>
    </row>
    <row r="16978" spans="1:9" x14ac:dyDescent="0.25">
      <c r="A16978" t="s">
        <v>111</v>
      </c>
      <c r="B16978">
        <v>2012</v>
      </c>
      <c r="C16978">
        <v>8</v>
      </c>
      <c r="D16978">
        <v>587.92798847695303</v>
      </c>
      <c r="E16978">
        <v>2843.1466028045602</v>
      </c>
      <c r="F16978">
        <v>85.145302419247798</v>
      </c>
      <c r="G16978">
        <v>42.572651209623899</v>
      </c>
      <c r="H16978">
        <v>3.8514228343144099</v>
      </c>
      <c r="I16978">
        <v>227.906194284279</v>
      </c>
    </row>
    <row r="16979" spans="1:9" x14ac:dyDescent="0.25">
      <c r="A16979" t="s">
        <v>111</v>
      </c>
      <c r="B16979">
        <v>2012</v>
      </c>
      <c r="C16979">
        <v>9</v>
      </c>
      <c r="D16979">
        <v>492.77076334502198</v>
      </c>
      <c r="E16979">
        <v>2831.5226309500099</v>
      </c>
      <c r="F16979">
        <v>89.844290642545204</v>
      </c>
      <c r="G16979">
        <v>44.922145321272602</v>
      </c>
      <c r="H16979">
        <v>9.1632360709905605</v>
      </c>
      <c r="I16979">
        <v>188.691707136812</v>
      </c>
    </row>
    <row r="16980" spans="1:9" x14ac:dyDescent="0.25">
      <c r="A16980" t="s">
        <v>111</v>
      </c>
      <c r="B16980">
        <v>2012</v>
      </c>
      <c r="C16980">
        <v>10</v>
      </c>
      <c r="D16980">
        <v>459.14306366701999</v>
      </c>
      <c r="E16980">
        <v>2898.33796221069</v>
      </c>
      <c r="F16980">
        <v>100.376614435508</v>
      </c>
      <c r="G16980">
        <v>50.188307217754101</v>
      </c>
      <c r="H16980">
        <v>145.713533258903</v>
      </c>
      <c r="I16980">
        <v>184.017709339037</v>
      </c>
    </row>
    <row r="16981" spans="1:9" x14ac:dyDescent="0.25">
      <c r="A16981" t="s">
        <v>111</v>
      </c>
      <c r="B16981">
        <v>2012</v>
      </c>
      <c r="C16981">
        <v>11</v>
      </c>
      <c r="D16981">
        <v>432.297349123397</v>
      </c>
      <c r="E16981">
        <v>3140.8680074835202</v>
      </c>
      <c r="F16981">
        <v>157.817081103812</v>
      </c>
      <c r="G16981">
        <v>78.908540551905901</v>
      </c>
      <c r="H16981">
        <v>407.67002415642798</v>
      </c>
      <c r="I16981">
        <v>212.76998858335301</v>
      </c>
    </row>
    <row r="16982" spans="1:9" x14ac:dyDescent="0.25">
      <c r="A16982" t="s">
        <v>111</v>
      </c>
      <c r="B16982">
        <v>2012</v>
      </c>
      <c r="C16982">
        <v>12</v>
      </c>
      <c r="D16982">
        <v>458.24331356024697</v>
      </c>
      <c r="E16982">
        <v>3242.0295781898499</v>
      </c>
      <c r="F16982">
        <v>583.77697210403403</v>
      </c>
      <c r="G16982">
        <v>291.88848605201702</v>
      </c>
      <c r="H16982">
        <v>925.39303833874203</v>
      </c>
      <c r="I16982">
        <v>272.46287888964201</v>
      </c>
    </row>
    <row r="16983" spans="1:9" x14ac:dyDescent="0.25">
      <c r="A16983" t="s">
        <v>111</v>
      </c>
      <c r="B16983">
        <v>2013</v>
      </c>
      <c r="C16983">
        <v>1</v>
      </c>
      <c r="D16983">
        <v>535.68916834546599</v>
      </c>
      <c r="E16983">
        <v>3222.4640178381401</v>
      </c>
      <c r="F16983">
        <v>235.06303015778499</v>
      </c>
      <c r="G16983">
        <v>117.53151507889299</v>
      </c>
      <c r="H16983">
        <v>437.74313772444998</v>
      </c>
      <c r="I16983">
        <v>371.51904218604301</v>
      </c>
    </row>
    <row r="16984" spans="1:9" x14ac:dyDescent="0.25">
      <c r="A16984" t="s">
        <v>111</v>
      </c>
      <c r="B16984">
        <v>2013</v>
      </c>
      <c r="C16984">
        <v>2</v>
      </c>
      <c r="D16984">
        <v>602.14730577098896</v>
      </c>
      <c r="E16984">
        <v>3175.4205893855301</v>
      </c>
      <c r="F16984">
        <v>99.614963647920504</v>
      </c>
      <c r="G16984">
        <v>49.807481823960202</v>
      </c>
      <c r="H16984">
        <v>199.68634038998599</v>
      </c>
      <c r="I16984">
        <v>423.954850827055</v>
      </c>
    </row>
    <row r="16985" spans="1:9" x14ac:dyDescent="0.25">
      <c r="A16985" t="s">
        <v>111</v>
      </c>
      <c r="B16985">
        <v>2013</v>
      </c>
      <c r="C16985">
        <v>3</v>
      </c>
      <c r="D16985">
        <v>750.62665229312404</v>
      </c>
      <c r="E16985">
        <v>3018.9500029568499</v>
      </c>
      <c r="F16985">
        <v>87.424285308507095</v>
      </c>
      <c r="G16985">
        <v>43.712142654253498</v>
      </c>
      <c r="H16985">
        <v>59.301824259555403</v>
      </c>
      <c r="I16985">
        <v>448.01526957409402</v>
      </c>
    </row>
    <row r="16986" spans="1:9" x14ac:dyDescent="0.25">
      <c r="A16986" t="s">
        <v>111</v>
      </c>
      <c r="B16986">
        <v>2013</v>
      </c>
      <c r="C16986">
        <v>4</v>
      </c>
      <c r="D16986">
        <v>789.27887440720201</v>
      </c>
      <c r="E16986">
        <v>2921.00750889648</v>
      </c>
      <c r="F16986">
        <v>84.654706321396503</v>
      </c>
      <c r="G16986">
        <v>42.327353160698301</v>
      </c>
      <c r="H16986">
        <v>166.03238462563499</v>
      </c>
      <c r="I16986">
        <v>380.23056588656198</v>
      </c>
    </row>
    <row r="16987" spans="1:9" x14ac:dyDescent="0.25">
      <c r="A16987" t="s">
        <v>111</v>
      </c>
      <c r="B16987">
        <v>2013</v>
      </c>
      <c r="C16987">
        <v>5</v>
      </c>
      <c r="D16987">
        <v>863.81788295196895</v>
      </c>
      <c r="E16987">
        <v>2857.7106595678702</v>
      </c>
      <c r="F16987">
        <v>80.712824819926894</v>
      </c>
      <c r="G16987">
        <v>40.356412409963397</v>
      </c>
      <c r="H16987">
        <v>63.107956739671202</v>
      </c>
      <c r="I16987">
        <v>341.46840931151598</v>
      </c>
    </row>
    <row r="16988" spans="1:9" x14ac:dyDescent="0.25">
      <c r="A16988" t="s">
        <v>111</v>
      </c>
      <c r="B16988">
        <v>2013</v>
      </c>
      <c r="C16988">
        <v>6</v>
      </c>
      <c r="D16988">
        <v>774.05089695235495</v>
      </c>
      <c r="E16988">
        <v>2791.6895255580198</v>
      </c>
      <c r="F16988">
        <v>72.449280505230405</v>
      </c>
      <c r="G16988">
        <v>36.224640252615202</v>
      </c>
      <c r="H16988">
        <v>4.4770811698138697</v>
      </c>
      <c r="I16988">
        <v>269.44838238120099</v>
      </c>
    </row>
    <row r="16989" spans="1:9" x14ac:dyDescent="0.25">
      <c r="A16989" t="s">
        <v>111</v>
      </c>
      <c r="B16989">
        <v>2013</v>
      </c>
      <c r="C16989">
        <v>7</v>
      </c>
      <c r="D16989">
        <v>688.37679849755204</v>
      </c>
      <c r="E16989">
        <v>2744.74704471512</v>
      </c>
      <c r="F16989">
        <v>83.4481741099289</v>
      </c>
      <c r="G16989">
        <v>41.7240870549645</v>
      </c>
      <c r="H16989">
        <v>6.0066521372050099</v>
      </c>
      <c r="I16989">
        <v>233.77445270493999</v>
      </c>
    </row>
    <row r="16990" spans="1:9" x14ac:dyDescent="0.25">
      <c r="A16990" t="s">
        <v>111</v>
      </c>
      <c r="B16990">
        <v>2013</v>
      </c>
      <c r="C16990">
        <v>8</v>
      </c>
      <c r="D16990">
        <v>595.94649630623303</v>
      </c>
      <c r="E16990">
        <v>2727.2804635704001</v>
      </c>
      <c r="F16990">
        <v>85.629347093863501</v>
      </c>
      <c r="G16990">
        <v>42.814673546931701</v>
      </c>
      <c r="H16990">
        <v>4.8260719607770497</v>
      </c>
      <c r="I16990">
        <v>206.305895692756</v>
      </c>
    </row>
    <row r="16991" spans="1:9" x14ac:dyDescent="0.25">
      <c r="A16991" t="s">
        <v>111</v>
      </c>
      <c r="B16991">
        <v>2013</v>
      </c>
      <c r="C16991">
        <v>9</v>
      </c>
      <c r="D16991">
        <v>466.18007934716098</v>
      </c>
      <c r="E16991">
        <v>2739.7218002566501</v>
      </c>
      <c r="F16991">
        <v>89.110628567509394</v>
      </c>
      <c r="G16991">
        <v>44.555314283754697</v>
      </c>
      <c r="H16991">
        <v>6.38166829021156</v>
      </c>
      <c r="I16991">
        <v>165.19411522378499</v>
      </c>
    </row>
    <row r="16992" spans="1:9" x14ac:dyDescent="0.25">
      <c r="A16992" t="s">
        <v>111</v>
      </c>
      <c r="B16992">
        <v>2013</v>
      </c>
      <c r="C16992">
        <v>10</v>
      </c>
      <c r="D16992">
        <v>461.81342618591998</v>
      </c>
      <c r="E16992">
        <v>2837.5421453918402</v>
      </c>
      <c r="F16992">
        <v>98.018563954250794</v>
      </c>
      <c r="G16992">
        <v>49.009281977125397</v>
      </c>
      <c r="H16992">
        <v>106.611906019917</v>
      </c>
      <c r="I16992">
        <v>178.49031371424701</v>
      </c>
    </row>
    <row r="16993" spans="1:9" x14ac:dyDescent="0.25">
      <c r="A16993" t="s">
        <v>111</v>
      </c>
      <c r="B16993">
        <v>2013</v>
      </c>
      <c r="C16993">
        <v>11</v>
      </c>
      <c r="D16993">
        <v>439.23800101675101</v>
      </c>
      <c r="E16993">
        <v>2876.68391425461</v>
      </c>
      <c r="F16993">
        <v>91.126631839924499</v>
      </c>
      <c r="G16993">
        <v>45.5633159199622</v>
      </c>
      <c r="H16993">
        <v>39.257066300690198</v>
      </c>
      <c r="I16993">
        <v>181.743241913064</v>
      </c>
    </row>
    <row r="16994" spans="1:9" x14ac:dyDescent="0.25">
      <c r="A16994" t="s">
        <v>111</v>
      </c>
      <c r="B16994">
        <v>2013</v>
      </c>
      <c r="C16994">
        <v>12</v>
      </c>
      <c r="D16994">
        <v>429.64348356745597</v>
      </c>
      <c r="E16994">
        <v>3045.8759895555099</v>
      </c>
      <c r="F16994">
        <v>129.10461748024301</v>
      </c>
      <c r="G16994">
        <v>64.552308740121703</v>
      </c>
      <c r="H16994">
        <v>345.11332211704701</v>
      </c>
      <c r="I16994">
        <v>227.30463236550301</v>
      </c>
    </row>
    <row r="16995" spans="1:9" x14ac:dyDescent="0.25">
      <c r="A16995" t="s">
        <v>111</v>
      </c>
      <c r="B16995">
        <v>2014</v>
      </c>
      <c r="C16995">
        <v>1</v>
      </c>
      <c r="D16995">
        <v>547.36155375237104</v>
      </c>
      <c r="E16995">
        <v>3107.39671354446</v>
      </c>
      <c r="F16995">
        <v>192.11789657792201</v>
      </c>
      <c r="G16995">
        <v>96.058948288960806</v>
      </c>
      <c r="H16995">
        <v>334.81005473823598</v>
      </c>
      <c r="I16995">
        <v>352.65967695222901</v>
      </c>
    </row>
    <row r="16996" spans="1:9" x14ac:dyDescent="0.25">
      <c r="A16996" t="s">
        <v>111</v>
      </c>
      <c r="B16996">
        <v>2014</v>
      </c>
      <c r="C16996">
        <v>2</v>
      </c>
      <c r="D16996">
        <v>595.80312025124601</v>
      </c>
      <c r="E16996">
        <v>3099.53478325165</v>
      </c>
      <c r="F16996">
        <v>80.916378525270204</v>
      </c>
      <c r="G16996">
        <v>40.458189262635102</v>
      </c>
      <c r="H16996">
        <v>217.293223164148</v>
      </c>
      <c r="I16996">
        <v>403.08457280809199</v>
      </c>
    </row>
    <row r="16997" spans="1:9" x14ac:dyDescent="0.25">
      <c r="A16997" t="s">
        <v>111</v>
      </c>
      <c r="B16997">
        <v>2014</v>
      </c>
      <c r="C16997">
        <v>3</v>
      </c>
      <c r="D16997">
        <v>722.54192630582202</v>
      </c>
      <c r="E16997">
        <v>3089.9621390284701</v>
      </c>
      <c r="F16997">
        <v>105.03179755709</v>
      </c>
      <c r="G16997">
        <v>52.515898778545001</v>
      </c>
      <c r="H16997">
        <v>180.16629969863899</v>
      </c>
      <c r="I16997">
        <v>452.54036539688798</v>
      </c>
    </row>
    <row r="16998" spans="1:9" x14ac:dyDescent="0.25">
      <c r="A16998" t="s">
        <v>111</v>
      </c>
      <c r="B16998">
        <v>2014</v>
      </c>
      <c r="C16998">
        <v>4</v>
      </c>
      <c r="D16998">
        <v>800.18345549186199</v>
      </c>
      <c r="E16998">
        <v>2928.2260348866298</v>
      </c>
      <c r="F16998">
        <v>81.493714856579899</v>
      </c>
      <c r="G16998">
        <v>40.746857428289999</v>
      </c>
      <c r="H16998">
        <v>78.922431582169494</v>
      </c>
      <c r="I16998">
        <v>388.36683487374103</v>
      </c>
    </row>
    <row r="16999" spans="1:9" x14ac:dyDescent="0.25">
      <c r="A16999" t="s">
        <v>111</v>
      </c>
      <c r="B16999">
        <v>2014</v>
      </c>
      <c r="C16999">
        <v>5</v>
      </c>
      <c r="D16999">
        <v>758.08749576895195</v>
      </c>
      <c r="E16999">
        <v>2994.12339757278</v>
      </c>
      <c r="F16999">
        <v>106.178427630432</v>
      </c>
      <c r="G16999">
        <v>53.0892138152158</v>
      </c>
      <c r="H16999">
        <v>285.48596935699697</v>
      </c>
      <c r="I16999">
        <v>337.19213907957101</v>
      </c>
    </row>
    <row r="17000" spans="1:9" x14ac:dyDescent="0.25">
      <c r="A17000" t="s">
        <v>111</v>
      </c>
      <c r="B17000">
        <v>2014</v>
      </c>
      <c r="C17000">
        <v>6</v>
      </c>
      <c r="D17000">
        <v>752.67627547726602</v>
      </c>
      <c r="E17000">
        <v>2942.0035272995001</v>
      </c>
      <c r="F17000">
        <v>72.052470864997304</v>
      </c>
      <c r="G17000">
        <v>36.026235432498702</v>
      </c>
      <c r="H17000">
        <v>6.8610881380444697</v>
      </c>
      <c r="I17000">
        <v>300.28359283113201</v>
      </c>
    </row>
    <row r="17001" spans="1:9" x14ac:dyDescent="0.25">
      <c r="A17001" t="s">
        <v>111</v>
      </c>
      <c r="B17001">
        <v>2014</v>
      </c>
      <c r="C17001">
        <v>7</v>
      </c>
      <c r="D17001">
        <v>673.80937579137503</v>
      </c>
      <c r="E17001">
        <v>2862.3247025485198</v>
      </c>
      <c r="F17001">
        <v>83.542466920397302</v>
      </c>
      <c r="G17001">
        <v>41.771233460198602</v>
      </c>
      <c r="H17001">
        <v>4.98327388752997</v>
      </c>
      <c r="I17001">
        <v>256.95346554622699</v>
      </c>
    </row>
    <row r="17002" spans="1:9" x14ac:dyDescent="0.25">
      <c r="A17002" t="s">
        <v>111</v>
      </c>
      <c r="B17002">
        <v>2014</v>
      </c>
      <c r="C17002">
        <v>8</v>
      </c>
      <c r="D17002">
        <v>575.97664425461198</v>
      </c>
      <c r="E17002">
        <v>2830.1062573973099</v>
      </c>
      <c r="F17002">
        <v>87.468675197836504</v>
      </c>
      <c r="G17002">
        <v>43.734337598918202</v>
      </c>
      <c r="H17002">
        <v>6.1575605774521804</v>
      </c>
      <c r="I17002">
        <v>221.29601317186399</v>
      </c>
    </row>
    <row r="17003" spans="1:9" x14ac:dyDescent="0.25">
      <c r="A17003" t="s">
        <v>111</v>
      </c>
      <c r="B17003">
        <v>2014</v>
      </c>
      <c r="C17003">
        <v>9</v>
      </c>
      <c r="D17003">
        <v>425.87076053988699</v>
      </c>
      <c r="E17003">
        <v>2834.5741391555798</v>
      </c>
      <c r="F17003">
        <v>105.696227980031</v>
      </c>
      <c r="G17003">
        <v>52.848113990015698</v>
      </c>
      <c r="H17003">
        <v>152.708072102876</v>
      </c>
      <c r="I17003">
        <v>166.47090841228299</v>
      </c>
    </row>
    <row r="17004" spans="1:9" x14ac:dyDescent="0.25">
      <c r="A17004" t="s">
        <v>111</v>
      </c>
      <c r="B17004">
        <v>2014</v>
      </c>
      <c r="C17004">
        <v>10</v>
      </c>
      <c r="D17004">
        <v>426.68072788293301</v>
      </c>
      <c r="E17004">
        <v>2980.8149039068599</v>
      </c>
      <c r="F17004">
        <v>104.69683910838</v>
      </c>
      <c r="G17004">
        <v>52.348419554190002</v>
      </c>
      <c r="H17004">
        <v>110.47400398819001</v>
      </c>
      <c r="I17004">
        <v>183.68498721933099</v>
      </c>
    </row>
    <row r="17005" spans="1:9" x14ac:dyDescent="0.25">
      <c r="A17005" t="s">
        <v>111</v>
      </c>
      <c r="B17005">
        <v>2014</v>
      </c>
      <c r="C17005">
        <v>11</v>
      </c>
      <c r="D17005">
        <v>406.53171071359202</v>
      </c>
      <c r="E17005">
        <v>3168.8662922711201</v>
      </c>
      <c r="F17005">
        <v>157.03210797070099</v>
      </c>
      <c r="G17005">
        <v>78.516053985350396</v>
      </c>
      <c r="H17005">
        <v>288.22432103264299</v>
      </c>
      <c r="I17005">
        <v>205.16885139094401</v>
      </c>
    </row>
    <row r="17006" spans="1:9" x14ac:dyDescent="0.25">
      <c r="A17006" t="s">
        <v>111</v>
      </c>
      <c r="B17006">
        <v>2014</v>
      </c>
      <c r="C17006">
        <v>12</v>
      </c>
      <c r="D17006">
        <v>471.67102839663301</v>
      </c>
      <c r="E17006">
        <v>3165.2279632138102</v>
      </c>
      <c r="F17006">
        <v>335.055496352982</v>
      </c>
      <c r="G17006">
        <v>167.527748176491</v>
      </c>
      <c r="H17006">
        <v>566.22648904499999</v>
      </c>
      <c r="I17006">
        <v>267.78574667786398</v>
      </c>
    </row>
    <row r="17007" spans="1:9" x14ac:dyDescent="0.25">
      <c r="A17007" t="s">
        <v>112</v>
      </c>
      <c r="B17007">
        <v>2002</v>
      </c>
      <c r="C17007">
        <v>1</v>
      </c>
      <c r="D17007">
        <v>32789.997760194201</v>
      </c>
      <c r="E17007">
        <v>231039.393331912</v>
      </c>
      <c r="F17007">
        <v>10515.482658372701</v>
      </c>
      <c r="G17007">
        <v>5072.2913141628997</v>
      </c>
      <c r="H17007">
        <v>11720.912480233699</v>
      </c>
      <c r="I17007">
        <v>21510.1766299357</v>
      </c>
    </row>
    <row r="17008" spans="1:9" x14ac:dyDescent="0.25">
      <c r="A17008" t="s">
        <v>112</v>
      </c>
      <c r="B17008">
        <v>2002</v>
      </c>
      <c r="C17008">
        <v>2</v>
      </c>
      <c r="D17008">
        <v>52787.093612802797</v>
      </c>
      <c r="E17008">
        <v>226805.35281544799</v>
      </c>
      <c r="F17008">
        <v>11791.803378729701</v>
      </c>
      <c r="G17008">
        <v>5807.2686442192698</v>
      </c>
      <c r="H17008">
        <v>27593.360378813701</v>
      </c>
      <c r="I17008">
        <v>32837.964766257297</v>
      </c>
    </row>
    <row r="17009" spans="1:9" x14ac:dyDescent="0.25">
      <c r="A17009" t="s">
        <v>112</v>
      </c>
      <c r="B17009">
        <v>2002</v>
      </c>
      <c r="C17009">
        <v>3</v>
      </c>
      <c r="D17009">
        <v>75334.373767880999</v>
      </c>
      <c r="E17009">
        <v>218418.17675545401</v>
      </c>
      <c r="F17009">
        <v>9145.9358415121296</v>
      </c>
      <c r="G17009">
        <v>4356.3598070790504</v>
      </c>
      <c r="H17009">
        <v>33147.1499966556</v>
      </c>
      <c r="I17009">
        <v>53330.311287078301</v>
      </c>
    </row>
    <row r="17010" spans="1:9" x14ac:dyDescent="0.25">
      <c r="A17010" t="s">
        <v>112</v>
      </c>
      <c r="B17010">
        <v>2002</v>
      </c>
      <c r="C17010">
        <v>4</v>
      </c>
      <c r="D17010">
        <v>75853.119351955203</v>
      </c>
      <c r="E17010">
        <v>209120.30391655199</v>
      </c>
      <c r="F17010">
        <v>6864.3310737703196</v>
      </c>
      <c r="G17010">
        <v>3373.5750511032902</v>
      </c>
      <c r="H17010">
        <v>39899.134779386601</v>
      </c>
      <c r="I17010">
        <v>62550.993932935002</v>
      </c>
    </row>
    <row r="17011" spans="1:9" x14ac:dyDescent="0.25">
      <c r="A17011" t="s">
        <v>112</v>
      </c>
      <c r="B17011">
        <v>2002</v>
      </c>
      <c r="C17011">
        <v>5</v>
      </c>
      <c r="D17011">
        <v>98219.669537068796</v>
      </c>
      <c r="E17011">
        <v>187714.78805428301</v>
      </c>
      <c r="F17011">
        <v>3279.84270028025</v>
      </c>
      <c r="G17011">
        <v>1582.4038773423899</v>
      </c>
      <c r="H17011">
        <v>43930.219839793899</v>
      </c>
      <c r="I17011">
        <v>77518.131793328095</v>
      </c>
    </row>
    <row r="17012" spans="1:9" x14ac:dyDescent="0.25">
      <c r="A17012" t="s">
        <v>112</v>
      </c>
      <c r="B17012">
        <v>2002</v>
      </c>
      <c r="C17012">
        <v>6</v>
      </c>
      <c r="D17012">
        <v>86124.501885195103</v>
      </c>
      <c r="E17012">
        <v>190173.64253644401</v>
      </c>
      <c r="F17012">
        <v>3892.2483211000599</v>
      </c>
      <c r="G17012">
        <v>1854.20044924026</v>
      </c>
      <c r="H17012">
        <v>51904.334919940397</v>
      </c>
      <c r="I17012">
        <v>72976.4246117812</v>
      </c>
    </row>
    <row r="17013" spans="1:9" x14ac:dyDescent="0.25">
      <c r="A17013" t="s">
        <v>112</v>
      </c>
      <c r="B17013">
        <v>2002</v>
      </c>
      <c r="C17013">
        <v>7</v>
      </c>
      <c r="D17013">
        <v>72581.734964768606</v>
      </c>
      <c r="E17013">
        <v>191482.529020755</v>
      </c>
      <c r="F17013">
        <v>9779.7288295709095</v>
      </c>
      <c r="G17013">
        <v>4725.9788735796201</v>
      </c>
      <c r="H17013">
        <v>80085.756648411203</v>
      </c>
      <c r="I17013">
        <v>60268.706103660697</v>
      </c>
    </row>
    <row r="17014" spans="1:9" x14ac:dyDescent="0.25">
      <c r="A17014" t="s">
        <v>112</v>
      </c>
      <c r="B17014">
        <v>2002</v>
      </c>
      <c r="C17014">
        <v>8</v>
      </c>
      <c r="D17014">
        <v>47010.092382157098</v>
      </c>
      <c r="E17014">
        <v>219060.670143433</v>
      </c>
      <c r="F17014">
        <v>30092.6118755729</v>
      </c>
      <c r="G17014">
        <v>14560.7211846438</v>
      </c>
      <c r="H17014">
        <v>86308.371791812795</v>
      </c>
      <c r="I17014">
        <v>47455.996939201403</v>
      </c>
    </row>
    <row r="17015" spans="1:9" x14ac:dyDescent="0.25">
      <c r="A17015" t="s">
        <v>112</v>
      </c>
      <c r="B17015">
        <v>2002</v>
      </c>
      <c r="C17015">
        <v>9</v>
      </c>
      <c r="D17015">
        <v>31152.233648961199</v>
      </c>
      <c r="E17015">
        <v>222072.474661004</v>
      </c>
      <c r="F17015">
        <v>25329.183410739301</v>
      </c>
      <c r="G17015">
        <v>12392.6241463648</v>
      </c>
      <c r="H17015">
        <v>63929.7308368507</v>
      </c>
      <c r="I17015">
        <v>31730.1293409092</v>
      </c>
    </row>
    <row r="17016" spans="1:9" x14ac:dyDescent="0.25">
      <c r="A17016" t="s">
        <v>112</v>
      </c>
      <c r="B17016">
        <v>2002</v>
      </c>
      <c r="C17016">
        <v>10</v>
      </c>
      <c r="D17016">
        <v>25237.065476904001</v>
      </c>
      <c r="E17016">
        <v>229127.83797260901</v>
      </c>
      <c r="F17016">
        <v>34167.621180077404</v>
      </c>
      <c r="G17016">
        <v>16556.9638958869</v>
      </c>
      <c r="H17016">
        <v>63967.938384810797</v>
      </c>
      <c r="I17016">
        <v>25757.542040689801</v>
      </c>
    </row>
    <row r="17017" spans="1:9" x14ac:dyDescent="0.25">
      <c r="A17017" t="s">
        <v>112</v>
      </c>
      <c r="B17017">
        <v>2002</v>
      </c>
      <c r="C17017">
        <v>11</v>
      </c>
      <c r="D17017">
        <v>24173.973432020201</v>
      </c>
      <c r="E17017">
        <v>230376.84416218501</v>
      </c>
      <c r="F17017">
        <v>29026.421096849499</v>
      </c>
      <c r="G17017">
        <v>14059.452946126199</v>
      </c>
      <c r="H17017">
        <v>50321.767476834299</v>
      </c>
      <c r="I17017">
        <v>21745.5213619141</v>
      </c>
    </row>
    <row r="17018" spans="1:9" x14ac:dyDescent="0.25">
      <c r="A17018" t="s">
        <v>112</v>
      </c>
      <c r="B17018">
        <v>2002</v>
      </c>
      <c r="C17018">
        <v>12</v>
      </c>
      <c r="D17018">
        <v>19700.526116805398</v>
      </c>
      <c r="E17018">
        <v>231969.57598714801</v>
      </c>
      <c r="F17018">
        <v>29739.6021815969</v>
      </c>
      <c r="G17018">
        <v>14457.7026579104</v>
      </c>
      <c r="H17018">
        <v>41627.659955479503</v>
      </c>
      <c r="I17018">
        <v>16408.901752277001</v>
      </c>
    </row>
    <row r="17019" spans="1:9" x14ac:dyDescent="0.25">
      <c r="A17019" t="s">
        <v>112</v>
      </c>
      <c r="B17019">
        <v>2003</v>
      </c>
      <c r="C17019">
        <v>1</v>
      </c>
      <c r="D17019">
        <v>28000.8451144715</v>
      </c>
      <c r="E17019">
        <v>231431.578402215</v>
      </c>
      <c r="F17019">
        <v>29600.836259826101</v>
      </c>
      <c r="G17019">
        <v>14403.150095187801</v>
      </c>
      <c r="H17019">
        <v>45568.793066847502</v>
      </c>
      <c r="I17019">
        <v>19154.235041871099</v>
      </c>
    </row>
    <row r="17020" spans="1:9" x14ac:dyDescent="0.25">
      <c r="A17020" t="s">
        <v>112</v>
      </c>
      <c r="B17020">
        <v>2003</v>
      </c>
      <c r="C17020">
        <v>2</v>
      </c>
      <c r="D17020">
        <v>32539.890761025199</v>
      </c>
      <c r="E17020">
        <v>230357.68070116601</v>
      </c>
      <c r="F17020">
        <v>13390.0814284436</v>
      </c>
      <c r="G17020">
        <v>6524.1746304621402</v>
      </c>
      <c r="H17020">
        <v>19829.180290721299</v>
      </c>
      <c r="I17020">
        <v>22431.6387731635</v>
      </c>
    </row>
    <row r="17021" spans="1:9" x14ac:dyDescent="0.25">
      <c r="A17021" t="s">
        <v>112</v>
      </c>
      <c r="B17021">
        <v>2003</v>
      </c>
      <c r="C17021">
        <v>3</v>
      </c>
      <c r="D17021">
        <v>65575.415053815304</v>
      </c>
      <c r="E17021">
        <v>223018.494147905</v>
      </c>
      <c r="F17021">
        <v>2986.75701224666</v>
      </c>
      <c r="G17021">
        <v>1401.5431548609199</v>
      </c>
      <c r="H17021">
        <v>10995.5519596137</v>
      </c>
      <c r="I17021">
        <v>48532.491823437696</v>
      </c>
    </row>
    <row r="17022" spans="1:9" x14ac:dyDescent="0.25">
      <c r="A17022" t="s">
        <v>112</v>
      </c>
      <c r="B17022">
        <v>2003</v>
      </c>
      <c r="C17022">
        <v>4</v>
      </c>
      <c r="D17022">
        <v>78614.940098583102</v>
      </c>
      <c r="E17022">
        <v>207043.502666007</v>
      </c>
      <c r="F17022">
        <v>3397.28349921374</v>
      </c>
      <c r="G17022">
        <v>1556.79297070604</v>
      </c>
      <c r="H17022">
        <v>29207.159869784198</v>
      </c>
      <c r="I17022">
        <v>63681.707637708903</v>
      </c>
    </row>
    <row r="17023" spans="1:9" x14ac:dyDescent="0.25">
      <c r="A17023" t="s">
        <v>112</v>
      </c>
      <c r="B17023">
        <v>2003</v>
      </c>
      <c r="C17023">
        <v>5</v>
      </c>
      <c r="D17023">
        <v>109279.682297447</v>
      </c>
      <c r="E17023">
        <v>177824.93049758999</v>
      </c>
      <c r="F17023">
        <v>2144.1931547173299</v>
      </c>
      <c r="G17023">
        <v>957.00407290609598</v>
      </c>
      <c r="H17023">
        <v>39848.833152093801</v>
      </c>
      <c r="I17023">
        <v>78661.835849514406</v>
      </c>
    </row>
    <row r="17024" spans="1:9" x14ac:dyDescent="0.25">
      <c r="A17024" t="s">
        <v>112</v>
      </c>
      <c r="B17024">
        <v>2003</v>
      </c>
      <c r="C17024">
        <v>6</v>
      </c>
      <c r="D17024">
        <v>95176.021910871103</v>
      </c>
      <c r="E17024">
        <v>168132.83341084101</v>
      </c>
      <c r="F17024">
        <v>1323.6653532052201</v>
      </c>
      <c r="G17024">
        <v>581.75098842676698</v>
      </c>
      <c r="H17024">
        <v>28485.5338550179</v>
      </c>
      <c r="I17024">
        <v>64019.096949826802</v>
      </c>
    </row>
    <row r="17025" spans="1:9" x14ac:dyDescent="0.25">
      <c r="A17025" t="s">
        <v>112</v>
      </c>
      <c r="B17025">
        <v>2003</v>
      </c>
      <c r="C17025">
        <v>7</v>
      </c>
      <c r="D17025">
        <v>71462.393535582698</v>
      </c>
      <c r="E17025">
        <v>175998.86077984801</v>
      </c>
      <c r="F17025">
        <v>5127.2913443652697</v>
      </c>
      <c r="G17025">
        <v>2357.59416081063</v>
      </c>
      <c r="H17025">
        <v>64071.132323399201</v>
      </c>
      <c r="I17025">
        <v>51022.529071151999</v>
      </c>
    </row>
    <row r="17026" spans="1:9" x14ac:dyDescent="0.25">
      <c r="A17026" t="s">
        <v>112</v>
      </c>
      <c r="B17026">
        <v>2003</v>
      </c>
      <c r="C17026">
        <v>8</v>
      </c>
      <c r="D17026">
        <v>63274.258236491201</v>
      </c>
      <c r="E17026">
        <v>185587.22790792599</v>
      </c>
      <c r="F17026">
        <v>3846.0049181316699</v>
      </c>
      <c r="G17026">
        <v>1711.3575898449401</v>
      </c>
      <c r="H17026">
        <v>23576.157102268899</v>
      </c>
      <c r="I17026">
        <v>48582.703853065199</v>
      </c>
    </row>
    <row r="17027" spans="1:9" x14ac:dyDescent="0.25">
      <c r="A17027" t="s">
        <v>112</v>
      </c>
      <c r="B17027">
        <v>2003</v>
      </c>
      <c r="C17027">
        <v>9</v>
      </c>
      <c r="D17027">
        <v>35382.443679390803</v>
      </c>
      <c r="E17027">
        <v>202545.33559206</v>
      </c>
      <c r="F17027">
        <v>6060.8848888538996</v>
      </c>
      <c r="G17027">
        <v>2941.0413078677998</v>
      </c>
      <c r="H17027">
        <v>43784.022573548304</v>
      </c>
      <c r="I17027">
        <v>30040.755145849798</v>
      </c>
    </row>
    <row r="17028" spans="1:9" x14ac:dyDescent="0.25">
      <c r="A17028" t="s">
        <v>112</v>
      </c>
      <c r="B17028">
        <v>2003</v>
      </c>
      <c r="C17028">
        <v>10</v>
      </c>
      <c r="D17028">
        <v>23443.709281772801</v>
      </c>
      <c r="E17028">
        <v>224694.51582955901</v>
      </c>
      <c r="F17028">
        <v>38277.648053736601</v>
      </c>
      <c r="G17028">
        <v>18573.5533644606</v>
      </c>
      <c r="H17028">
        <v>82686.780208306605</v>
      </c>
      <c r="I17028">
        <v>21465.0034178815</v>
      </c>
    </row>
    <row r="17029" spans="1:9" x14ac:dyDescent="0.25">
      <c r="A17029" t="s">
        <v>112</v>
      </c>
      <c r="B17029">
        <v>2003</v>
      </c>
      <c r="C17029">
        <v>11</v>
      </c>
      <c r="D17029">
        <v>23108.7077519329</v>
      </c>
      <c r="E17029">
        <v>230259.75621509901</v>
      </c>
      <c r="F17029">
        <v>19098.913230094298</v>
      </c>
      <c r="G17029">
        <v>9238.0007589853194</v>
      </c>
      <c r="H17029">
        <v>29207.280360025299</v>
      </c>
      <c r="I17029">
        <v>19031.742197192802</v>
      </c>
    </row>
    <row r="17030" spans="1:9" x14ac:dyDescent="0.25">
      <c r="A17030" t="s">
        <v>112</v>
      </c>
      <c r="B17030">
        <v>2003</v>
      </c>
      <c r="C17030">
        <v>12</v>
      </c>
      <c r="D17030">
        <v>24316.121259715499</v>
      </c>
      <c r="E17030">
        <v>231283.108833871</v>
      </c>
      <c r="F17030">
        <v>21675.3440017918</v>
      </c>
      <c r="G17030">
        <v>10448.6201189598</v>
      </c>
      <c r="H17030">
        <v>29177.262931286001</v>
      </c>
      <c r="I17030">
        <v>16950.1310880495</v>
      </c>
    </row>
    <row r="17031" spans="1:9" x14ac:dyDescent="0.25">
      <c r="A17031" t="s">
        <v>112</v>
      </c>
      <c r="B17031">
        <v>2004</v>
      </c>
      <c r="C17031">
        <v>1</v>
      </c>
      <c r="D17031">
        <v>26431.687241205502</v>
      </c>
      <c r="E17031">
        <v>231627.935318223</v>
      </c>
      <c r="F17031">
        <v>35208.430201786898</v>
      </c>
      <c r="G17031">
        <v>17144.023783582099</v>
      </c>
      <c r="H17031">
        <v>51350.082134660501</v>
      </c>
      <c r="I17031">
        <v>16055.4741188485</v>
      </c>
    </row>
    <row r="17032" spans="1:9" x14ac:dyDescent="0.25">
      <c r="A17032" t="s">
        <v>112</v>
      </c>
      <c r="B17032">
        <v>2004</v>
      </c>
      <c r="C17032">
        <v>2</v>
      </c>
      <c r="D17032">
        <v>40988.371830274897</v>
      </c>
      <c r="E17032">
        <v>230711.67098925501</v>
      </c>
      <c r="F17032">
        <v>22420.780001855099</v>
      </c>
      <c r="G17032">
        <v>10981.679715586401</v>
      </c>
      <c r="H17032">
        <v>40095.568114817601</v>
      </c>
      <c r="I17032">
        <v>25044.336877127502</v>
      </c>
    </row>
    <row r="17033" spans="1:9" x14ac:dyDescent="0.25">
      <c r="A17033" t="s">
        <v>112</v>
      </c>
      <c r="B17033">
        <v>2004</v>
      </c>
      <c r="C17033">
        <v>3</v>
      </c>
      <c r="D17033">
        <v>62492.835477497603</v>
      </c>
      <c r="E17033">
        <v>226499.485718749</v>
      </c>
      <c r="F17033">
        <v>14063.0425920243</v>
      </c>
      <c r="G17033">
        <v>6784.2004961072098</v>
      </c>
      <c r="H17033">
        <v>37008.284155091897</v>
      </c>
      <c r="I17033">
        <v>45901.202986170501</v>
      </c>
    </row>
    <row r="17034" spans="1:9" x14ac:dyDescent="0.25">
      <c r="A17034" t="s">
        <v>112</v>
      </c>
      <c r="B17034">
        <v>2004</v>
      </c>
      <c r="C17034">
        <v>4</v>
      </c>
      <c r="D17034">
        <v>79150.309160548</v>
      </c>
      <c r="E17034">
        <v>217010.41098521501</v>
      </c>
      <c r="F17034">
        <v>11361.2625524019</v>
      </c>
      <c r="G17034">
        <v>5554.7303487571799</v>
      </c>
      <c r="H17034">
        <v>46676.777313316503</v>
      </c>
      <c r="I17034">
        <v>66677.489821123905</v>
      </c>
    </row>
    <row r="17035" spans="1:9" x14ac:dyDescent="0.25">
      <c r="A17035" t="s">
        <v>112</v>
      </c>
      <c r="B17035">
        <v>2004</v>
      </c>
      <c r="C17035">
        <v>5</v>
      </c>
      <c r="D17035">
        <v>83661.076588688098</v>
      </c>
      <c r="E17035">
        <v>205974.93734206201</v>
      </c>
      <c r="F17035">
        <v>5111.3919545570598</v>
      </c>
      <c r="G17035">
        <v>2385.30885956669</v>
      </c>
      <c r="H17035">
        <v>56869.253180285603</v>
      </c>
      <c r="I17035">
        <v>74477.347482156401</v>
      </c>
    </row>
    <row r="17036" spans="1:9" x14ac:dyDescent="0.25">
      <c r="A17036" t="s">
        <v>112</v>
      </c>
      <c r="B17036">
        <v>2004</v>
      </c>
      <c r="C17036">
        <v>6</v>
      </c>
      <c r="D17036">
        <v>76919.086388362703</v>
      </c>
      <c r="E17036">
        <v>208146.145684758</v>
      </c>
      <c r="F17036">
        <v>11117.8765219742</v>
      </c>
      <c r="G17036">
        <v>5277.3855482380704</v>
      </c>
      <c r="H17036">
        <v>68760.5514614891</v>
      </c>
      <c r="I17036">
        <v>72055.867433538704</v>
      </c>
    </row>
    <row r="17037" spans="1:9" x14ac:dyDescent="0.25">
      <c r="A17037" t="s">
        <v>112</v>
      </c>
      <c r="B17037">
        <v>2004</v>
      </c>
      <c r="C17037">
        <v>7</v>
      </c>
      <c r="D17037">
        <v>68229.659759908405</v>
      </c>
      <c r="E17037">
        <v>203733.42612797601</v>
      </c>
      <c r="F17037">
        <v>11453.090197449699</v>
      </c>
      <c r="G17037">
        <v>5524.7445922508796</v>
      </c>
      <c r="H17037">
        <v>69448.297306106993</v>
      </c>
      <c r="I17037">
        <v>60702.7057302291</v>
      </c>
    </row>
    <row r="17038" spans="1:9" x14ac:dyDescent="0.25">
      <c r="A17038" t="s">
        <v>112</v>
      </c>
      <c r="B17038">
        <v>2004</v>
      </c>
      <c r="C17038">
        <v>8</v>
      </c>
      <c r="D17038">
        <v>51799.5988193925</v>
      </c>
      <c r="E17038">
        <v>218518.29507864299</v>
      </c>
      <c r="F17038">
        <v>15494.271001060601</v>
      </c>
      <c r="G17038">
        <v>7372.3360036095701</v>
      </c>
      <c r="H17038">
        <v>58575.061231186803</v>
      </c>
      <c r="I17038">
        <v>49524.061649296003</v>
      </c>
    </row>
    <row r="17039" spans="1:9" x14ac:dyDescent="0.25">
      <c r="A17039" t="s">
        <v>112</v>
      </c>
      <c r="B17039">
        <v>2004</v>
      </c>
      <c r="C17039">
        <v>9</v>
      </c>
      <c r="D17039">
        <v>33883.019415832299</v>
      </c>
      <c r="E17039">
        <v>221082.48484388599</v>
      </c>
      <c r="F17039">
        <v>17068.806967467001</v>
      </c>
      <c r="G17039">
        <v>8298.8998882180895</v>
      </c>
      <c r="H17039">
        <v>44615.427514047798</v>
      </c>
      <c r="I17039">
        <v>31920.900869426001</v>
      </c>
    </row>
    <row r="17040" spans="1:9" x14ac:dyDescent="0.25">
      <c r="A17040" t="s">
        <v>112</v>
      </c>
      <c r="B17040">
        <v>2004</v>
      </c>
      <c r="C17040">
        <v>10</v>
      </c>
      <c r="D17040">
        <v>28637.817852976899</v>
      </c>
      <c r="E17040">
        <v>228418.74958293201</v>
      </c>
      <c r="F17040">
        <v>24454.979409063901</v>
      </c>
      <c r="G17040">
        <v>11923.9334000856</v>
      </c>
      <c r="H17040">
        <v>46741.469065589103</v>
      </c>
      <c r="I17040">
        <v>26161.326189730898</v>
      </c>
    </row>
    <row r="17041" spans="1:9" x14ac:dyDescent="0.25">
      <c r="A17041" t="s">
        <v>112</v>
      </c>
      <c r="B17041">
        <v>2004</v>
      </c>
      <c r="C17041">
        <v>11</v>
      </c>
      <c r="D17041">
        <v>21580.384501761499</v>
      </c>
      <c r="E17041">
        <v>229188.517739781</v>
      </c>
      <c r="F17041">
        <v>32343.191610417602</v>
      </c>
      <c r="G17041">
        <v>15732.749617732599</v>
      </c>
      <c r="H17041">
        <v>55904.186966406101</v>
      </c>
      <c r="I17041">
        <v>17671.697178751099</v>
      </c>
    </row>
    <row r="17042" spans="1:9" x14ac:dyDescent="0.25">
      <c r="A17042" t="s">
        <v>112</v>
      </c>
      <c r="B17042">
        <v>2004</v>
      </c>
      <c r="C17042">
        <v>12</v>
      </c>
      <c r="D17042">
        <v>23116.495317069301</v>
      </c>
      <c r="E17042">
        <v>231609.28428824301</v>
      </c>
      <c r="F17042">
        <v>24366.286475759502</v>
      </c>
      <c r="G17042">
        <v>11873.995250784599</v>
      </c>
      <c r="H17042">
        <v>31413.371921198101</v>
      </c>
      <c r="I17042">
        <v>16221.6839642305</v>
      </c>
    </row>
    <row r="17043" spans="1:9" x14ac:dyDescent="0.25">
      <c r="A17043" t="s">
        <v>112</v>
      </c>
      <c r="B17043">
        <v>2005</v>
      </c>
      <c r="C17043">
        <v>1</v>
      </c>
      <c r="D17043">
        <v>32365.149914765701</v>
      </c>
      <c r="E17043">
        <v>230803.68123878201</v>
      </c>
      <c r="F17043">
        <v>24783.723401929801</v>
      </c>
      <c r="G17043">
        <v>12002.200632899099</v>
      </c>
      <c r="H17043">
        <v>35915.460733136097</v>
      </c>
      <c r="I17043">
        <v>19023.214010055799</v>
      </c>
    </row>
    <row r="17044" spans="1:9" x14ac:dyDescent="0.25">
      <c r="A17044" t="s">
        <v>112</v>
      </c>
      <c r="B17044">
        <v>2005</v>
      </c>
      <c r="C17044">
        <v>2</v>
      </c>
      <c r="D17044">
        <v>30327.789138466698</v>
      </c>
      <c r="E17044">
        <v>231714.057267014</v>
      </c>
      <c r="F17044">
        <v>28630.971073847399</v>
      </c>
      <c r="G17044">
        <v>13915.741302431001</v>
      </c>
      <c r="H17044">
        <v>47254.455939203399</v>
      </c>
      <c r="I17044">
        <v>19192.2071602785</v>
      </c>
    </row>
    <row r="17045" spans="1:9" x14ac:dyDescent="0.25">
      <c r="A17045" t="s">
        <v>112</v>
      </c>
      <c r="B17045">
        <v>2005</v>
      </c>
      <c r="C17045">
        <v>3</v>
      </c>
      <c r="D17045">
        <v>61463.700885596001</v>
      </c>
      <c r="E17045">
        <v>226938.80538973599</v>
      </c>
      <c r="F17045">
        <v>9963.2670334104496</v>
      </c>
      <c r="G17045">
        <v>4867.8827265684404</v>
      </c>
      <c r="H17045">
        <v>28922.682509348499</v>
      </c>
      <c r="I17045">
        <v>44888.565245982601</v>
      </c>
    </row>
    <row r="17046" spans="1:9" x14ac:dyDescent="0.25">
      <c r="A17046" t="s">
        <v>112</v>
      </c>
      <c r="B17046">
        <v>2005</v>
      </c>
      <c r="C17046">
        <v>4</v>
      </c>
      <c r="D17046">
        <v>78948.145172553093</v>
      </c>
      <c r="E17046">
        <v>217573.16875938201</v>
      </c>
      <c r="F17046">
        <v>11320.905144915199</v>
      </c>
      <c r="G17046">
        <v>5527.1476262955402</v>
      </c>
      <c r="H17046">
        <v>59134.640565673297</v>
      </c>
      <c r="I17046">
        <v>66064.696965625306</v>
      </c>
    </row>
    <row r="17047" spans="1:9" x14ac:dyDescent="0.25">
      <c r="A17047" t="s">
        <v>112</v>
      </c>
      <c r="B17047">
        <v>2005</v>
      </c>
      <c r="C17047">
        <v>5</v>
      </c>
      <c r="D17047">
        <v>90551.684640467298</v>
      </c>
      <c r="E17047">
        <v>216660.71269073299</v>
      </c>
      <c r="F17047">
        <v>8292.9139204415696</v>
      </c>
      <c r="G17047">
        <v>3998.6910502045098</v>
      </c>
      <c r="H17047">
        <v>62625.1369119749</v>
      </c>
      <c r="I17047">
        <v>85957.614106846406</v>
      </c>
    </row>
    <row r="17048" spans="1:9" x14ac:dyDescent="0.25">
      <c r="A17048" t="s">
        <v>112</v>
      </c>
      <c r="B17048">
        <v>2005</v>
      </c>
      <c r="C17048">
        <v>6</v>
      </c>
      <c r="D17048">
        <v>79151.402645126902</v>
      </c>
      <c r="E17048">
        <v>207557.224858036</v>
      </c>
      <c r="F17048">
        <v>5560.4308016950199</v>
      </c>
      <c r="G17048">
        <v>2639.6048010955601</v>
      </c>
      <c r="H17048">
        <v>56496.298130314499</v>
      </c>
      <c r="I17048">
        <v>74085.156127209499</v>
      </c>
    </row>
    <row r="17049" spans="1:9" x14ac:dyDescent="0.25">
      <c r="A17049" t="s">
        <v>112</v>
      </c>
      <c r="B17049">
        <v>2005</v>
      </c>
      <c r="C17049">
        <v>7</v>
      </c>
      <c r="D17049">
        <v>66260.5298611014</v>
      </c>
      <c r="E17049">
        <v>218784.591419306</v>
      </c>
      <c r="F17049">
        <v>23727.447905864301</v>
      </c>
      <c r="G17049">
        <v>11303.5996119229</v>
      </c>
      <c r="H17049">
        <v>95519.478840116601</v>
      </c>
      <c r="I17049">
        <v>65294.807303201596</v>
      </c>
    </row>
    <row r="17050" spans="1:9" x14ac:dyDescent="0.25">
      <c r="A17050" t="s">
        <v>112</v>
      </c>
      <c r="B17050">
        <v>2005</v>
      </c>
      <c r="C17050">
        <v>8</v>
      </c>
      <c r="D17050">
        <v>44145.364929673597</v>
      </c>
      <c r="E17050">
        <v>224640.25700911999</v>
      </c>
      <c r="F17050">
        <v>47598.8987136336</v>
      </c>
      <c r="G17050">
        <v>22987.888732202799</v>
      </c>
      <c r="H17050">
        <v>120810.00556178</v>
      </c>
      <c r="I17050">
        <v>43818.574757446899</v>
      </c>
    </row>
    <row r="17051" spans="1:9" x14ac:dyDescent="0.25">
      <c r="A17051" t="s">
        <v>112</v>
      </c>
      <c r="B17051">
        <v>2005</v>
      </c>
      <c r="C17051">
        <v>9</v>
      </c>
      <c r="D17051">
        <v>33061.714017572602</v>
      </c>
      <c r="E17051">
        <v>225840.42407124501</v>
      </c>
      <c r="F17051">
        <v>27399.196244234499</v>
      </c>
      <c r="G17051">
        <v>13135.8139555255</v>
      </c>
      <c r="H17051">
        <v>60188.916221275897</v>
      </c>
      <c r="I17051">
        <v>32121.442366245901</v>
      </c>
    </row>
    <row r="17052" spans="1:9" x14ac:dyDescent="0.25">
      <c r="A17052" t="s">
        <v>112</v>
      </c>
      <c r="B17052">
        <v>2005</v>
      </c>
      <c r="C17052">
        <v>10</v>
      </c>
      <c r="D17052">
        <v>27603.623719351901</v>
      </c>
      <c r="E17052">
        <v>228674.761365652</v>
      </c>
      <c r="F17052">
        <v>8987.5881018391192</v>
      </c>
      <c r="G17052">
        <v>4300.7716059485001</v>
      </c>
      <c r="H17052">
        <v>20102.127538537501</v>
      </c>
      <c r="I17052">
        <v>25388.4540071417</v>
      </c>
    </row>
    <row r="17053" spans="1:9" x14ac:dyDescent="0.25">
      <c r="A17053" t="s">
        <v>112</v>
      </c>
      <c r="B17053">
        <v>2005</v>
      </c>
      <c r="C17053">
        <v>11</v>
      </c>
      <c r="D17053">
        <v>20974.640101278299</v>
      </c>
      <c r="E17053">
        <v>230758.498210252</v>
      </c>
      <c r="F17053">
        <v>26358.236666978399</v>
      </c>
      <c r="G17053">
        <v>12831.5142991783</v>
      </c>
      <c r="H17053">
        <v>38643.922159612201</v>
      </c>
      <c r="I17053">
        <v>17505.356494636901</v>
      </c>
    </row>
    <row r="17054" spans="1:9" x14ac:dyDescent="0.25">
      <c r="A17054" t="s">
        <v>112</v>
      </c>
      <c r="B17054">
        <v>2005</v>
      </c>
      <c r="C17054">
        <v>12</v>
      </c>
      <c r="D17054">
        <v>22109.008109517901</v>
      </c>
      <c r="E17054">
        <v>231348.80206340601</v>
      </c>
      <c r="F17054">
        <v>36834.408120859298</v>
      </c>
      <c r="G17054">
        <v>17961.1932637235</v>
      </c>
      <c r="H17054">
        <v>55725.215761603002</v>
      </c>
      <c r="I17054">
        <v>15677.721316745001</v>
      </c>
    </row>
    <row r="17055" spans="1:9" x14ac:dyDescent="0.25">
      <c r="A17055" t="s">
        <v>112</v>
      </c>
      <c r="B17055">
        <v>2006</v>
      </c>
      <c r="C17055">
        <v>1</v>
      </c>
      <c r="D17055">
        <v>26661.750472076601</v>
      </c>
      <c r="E17055">
        <v>231633.00268292701</v>
      </c>
      <c r="F17055">
        <v>20955.2385067125</v>
      </c>
      <c r="G17055">
        <v>10100.5787679267</v>
      </c>
      <c r="H17055">
        <v>27256.7596994991</v>
      </c>
      <c r="I17055">
        <v>16190.832688697299</v>
      </c>
    </row>
    <row r="17056" spans="1:9" x14ac:dyDescent="0.25">
      <c r="A17056" t="s">
        <v>112</v>
      </c>
      <c r="B17056">
        <v>2006</v>
      </c>
      <c r="C17056">
        <v>2</v>
      </c>
      <c r="D17056">
        <v>34889.472228042301</v>
      </c>
      <c r="E17056">
        <v>231682.725011278</v>
      </c>
      <c r="F17056">
        <v>20645.5226018549</v>
      </c>
      <c r="G17056">
        <v>10054.202006072899</v>
      </c>
      <c r="H17056">
        <v>32451.1271227125</v>
      </c>
      <c r="I17056">
        <v>21792.585568300499</v>
      </c>
    </row>
    <row r="17057" spans="1:9" x14ac:dyDescent="0.25">
      <c r="A17057" t="s">
        <v>112</v>
      </c>
      <c r="B17057">
        <v>2006</v>
      </c>
      <c r="C17057">
        <v>3</v>
      </c>
      <c r="D17057">
        <v>57454.9470679105</v>
      </c>
      <c r="E17057">
        <v>229421.22173924799</v>
      </c>
      <c r="F17057">
        <v>27642.187491924898</v>
      </c>
      <c r="G17057">
        <v>13425.8150057768</v>
      </c>
      <c r="H17057">
        <v>59934.924806081901</v>
      </c>
      <c r="I17057">
        <v>42654.704340304503</v>
      </c>
    </row>
    <row r="17058" spans="1:9" x14ac:dyDescent="0.25">
      <c r="A17058" t="s">
        <v>112</v>
      </c>
      <c r="B17058">
        <v>2006</v>
      </c>
      <c r="C17058">
        <v>4</v>
      </c>
      <c r="D17058">
        <v>79576.756384384498</v>
      </c>
      <c r="E17058">
        <v>221596.628550225</v>
      </c>
      <c r="F17058">
        <v>12016.3271078943</v>
      </c>
      <c r="G17058">
        <v>5852.4380332521296</v>
      </c>
      <c r="H17058">
        <v>58631.355592375199</v>
      </c>
      <c r="I17058">
        <v>68344.470127921406</v>
      </c>
    </row>
    <row r="17059" spans="1:9" x14ac:dyDescent="0.25">
      <c r="A17059" t="s">
        <v>112</v>
      </c>
      <c r="B17059">
        <v>2006</v>
      </c>
      <c r="C17059">
        <v>5</v>
      </c>
      <c r="D17059">
        <v>88937.704524576096</v>
      </c>
      <c r="E17059">
        <v>207241.91100813801</v>
      </c>
      <c r="F17059">
        <v>7746.0442158010501</v>
      </c>
      <c r="G17059">
        <v>3777.1278289494498</v>
      </c>
      <c r="H17059">
        <v>60799.074536498803</v>
      </c>
      <c r="I17059">
        <v>79402.870482946295</v>
      </c>
    </row>
    <row r="17060" spans="1:9" x14ac:dyDescent="0.25">
      <c r="A17060" t="s">
        <v>112</v>
      </c>
      <c r="B17060">
        <v>2006</v>
      </c>
      <c r="C17060">
        <v>6</v>
      </c>
      <c r="D17060">
        <v>80169.621612571296</v>
      </c>
      <c r="E17060">
        <v>213154.68818214699</v>
      </c>
      <c r="F17060">
        <v>11489.957629095799</v>
      </c>
      <c r="G17060">
        <v>5521.8046887397504</v>
      </c>
      <c r="H17060">
        <v>71643.5146162827</v>
      </c>
      <c r="I17060">
        <v>77115.459435928205</v>
      </c>
    </row>
    <row r="17061" spans="1:9" x14ac:dyDescent="0.25">
      <c r="A17061" t="s">
        <v>112</v>
      </c>
      <c r="B17061">
        <v>2006</v>
      </c>
      <c r="C17061">
        <v>7</v>
      </c>
      <c r="D17061">
        <v>75842.487638371094</v>
      </c>
      <c r="E17061">
        <v>201420.268523526</v>
      </c>
      <c r="F17061">
        <v>1595.9662000205501</v>
      </c>
      <c r="G17061">
        <v>745.48502595424804</v>
      </c>
      <c r="H17061">
        <v>32278.2756572381</v>
      </c>
      <c r="I17061">
        <v>67325.903814855206</v>
      </c>
    </row>
    <row r="17062" spans="1:9" x14ac:dyDescent="0.25">
      <c r="A17062" t="s">
        <v>112</v>
      </c>
      <c r="B17062">
        <v>2006</v>
      </c>
      <c r="C17062">
        <v>8</v>
      </c>
      <c r="D17062">
        <v>47003.681530183603</v>
      </c>
      <c r="E17062">
        <v>214645.75064144601</v>
      </c>
      <c r="F17062">
        <v>29296.996643797102</v>
      </c>
      <c r="G17062">
        <v>14303.568117836499</v>
      </c>
      <c r="H17062">
        <v>106479.99846272499</v>
      </c>
      <c r="I17062">
        <v>43553.254962401101</v>
      </c>
    </row>
    <row r="17063" spans="1:9" x14ac:dyDescent="0.25">
      <c r="A17063" t="s">
        <v>112</v>
      </c>
      <c r="B17063">
        <v>2006</v>
      </c>
      <c r="C17063">
        <v>9</v>
      </c>
      <c r="D17063">
        <v>36511.440285861798</v>
      </c>
      <c r="E17063">
        <v>224822.77602016699</v>
      </c>
      <c r="F17063">
        <v>8423.3679913859796</v>
      </c>
      <c r="G17063">
        <v>4081.3433127891799</v>
      </c>
      <c r="H17063">
        <v>26336.6061096825</v>
      </c>
      <c r="I17063">
        <v>35188.543426033197</v>
      </c>
    </row>
    <row r="17064" spans="1:9" x14ac:dyDescent="0.25">
      <c r="A17064" t="s">
        <v>112</v>
      </c>
      <c r="B17064">
        <v>2006</v>
      </c>
      <c r="C17064">
        <v>10</v>
      </c>
      <c r="D17064">
        <v>32340.2808015874</v>
      </c>
      <c r="E17064">
        <v>227005.66568070499</v>
      </c>
      <c r="F17064">
        <v>10667.249812202799</v>
      </c>
      <c r="G17064">
        <v>5107.7063731564003</v>
      </c>
      <c r="H17064">
        <v>24674.697507486799</v>
      </c>
      <c r="I17064">
        <v>29198.662202356201</v>
      </c>
    </row>
    <row r="17065" spans="1:9" x14ac:dyDescent="0.25">
      <c r="A17065" t="s">
        <v>112</v>
      </c>
      <c r="B17065">
        <v>2006</v>
      </c>
      <c r="C17065">
        <v>11</v>
      </c>
      <c r="D17065">
        <v>24891.1129148654</v>
      </c>
      <c r="E17065">
        <v>230695.85463521001</v>
      </c>
      <c r="F17065">
        <v>16547.8827633828</v>
      </c>
      <c r="G17065">
        <v>8045.3835902500095</v>
      </c>
      <c r="H17065">
        <v>26395.703235741999</v>
      </c>
      <c r="I17065">
        <v>20165.099901803798</v>
      </c>
    </row>
    <row r="17066" spans="1:9" x14ac:dyDescent="0.25">
      <c r="A17066" t="s">
        <v>112</v>
      </c>
      <c r="B17066">
        <v>2006</v>
      </c>
      <c r="C17066">
        <v>12</v>
      </c>
      <c r="D17066">
        <v>25336.788334760098</v>
      </c>
      <c r="E17066">
        <v>231280.905529357</v>
      </c>
      <c r="F17066">
        <v>17246.306548501001</v>
      </c>
      <c r="G17066">
        <v>8357.3766813592592</v>
      </c>
      <c r="H17066">
        <v>21634.427944467301</v>
      </c>
      <c r="I17066">
        <v>17549.125533754901</v>
      </c>
    </row>
    <row r="17067" spans="1:9" x14ac:dyDescent="0.25">
      <c r="A17067" t="s">
        <v>112</v>
      </c>
      <c r="B17067">
        <v>2007</v>
      </c>
      <c r="C17067">
        <v>1</v>
      </c>
      <c r="D17067">
        <v>42579.5630140883</v>
      </c>
      <c r="E17067">
        <v>228923.327971972</v>
      </c>
      <c r="F17067">
        <v>24973.543665075798</v>
      </c>
      <c r="G17067">
        <v>12176.565050314501</v>
      </c>
      <c r="H17067">
        <v>40881.851938271197</v>
      </c>
      <c r="I17067">
        <v>24050.068176203898</v>
      </c>
    </row>
    <row r="17068" spans="1:9" x14ac:dyDescent="0.25">
      <c r="A17068" t="s">
        <v>112</v>
      </c>
      <c r="B17068">
        <v>2007</v>
      </c>
      <c r="C17068">
        <v>2</v>
      </c>
      <c r="D17068">
        <v>44831.145212504904</v>
      </c>
      <c r="E17068">
        <v>229237.25272823399</v>
      </c>
      <c r="F17068">
        <v>17962.174189576501</v>
      </c>
      <c r="G17068">
        <v>8835.3330023764393</v>
      </c>
      <c r="H17068">
        <v>35905.402722217899</v>
      </c>
      <c r="I17068">
        <v>26929.387893876101</v>
      </c>
    </row>
    <row r="17069" spans="1:9" x14ac:dyDescent="0.25">
      <c r="A17069" t="s">
        <v>112</v>
      </c>
      <c r="B17069">
        <v>2007</v>
      </c>
      <c r="C17069">
        <v>3</v>
      </c>
      <c r="D17069">
        <v>71064.459282686206</v>
      </c>
      <c r="E17069">
        <v>225346.328581112</v>
      </c>
      <c r="F17069">
        <v>15156.139376439</v>
      </c>
      <c r="G17069">
        <v>7332.2725548983399</v>
      </c>
      <c r="H17069">
        <v>44718.704068866296</v>
      </c>
      <c r="I17069">
        <v>50544.479330228598</v>
      </c>
    </row>
    <row r="17070" spans="1:9" x14ac:dyDescent="0.25">
      <c r="A17070" t="s">
        <v>112</v>
      </c>
      <c r="B17070">
        <v>2007</v>
      </c>
      <c r="C17070">
        <v>4</v>
      </c>
      <c r="D17070">
        <v>96185.144167136095</v>
      </c>
      <c r="E17070">
        <v>201177.792129201</v>
      </c>
      <c r="F17070">
        <v>560.35340309498201</v>
      </c>
      <c r="G17070">
        <v>255.92205340641399</v>
      </c>
      <c r="H17070">
        <v>7346.5433395354803</v>
      </c>
      <c r="I17070">
        <v>72240.016255453593</v>
      </c>
    </row>
    <row r="17071" spans="1:9" x14ac:dyDescent="0.25">
      <c r="A17071" t="s">
        <v>112</v>
      </c>
      <c r="B17071">
        <v>2007</v>
      </c>
      <c r="C17071">
        <v>5</v>
      </c>
      <c r="D17071">
        <v>98338.898657353697</v>
      </c>
      <c r="E17071">
        <v>185010.86197184</v>
      </c>
      <c r="F17071">
        <v>4125.2729326516701</v>
      </c>
      <c r="G17071">
        <v>1992.1767438203501</v>
      </c>
      <c r="H17071">
        <v>68628.840881815704</v>
      </c>
      <c r="I17071">
        <v>74298.354961801</v>
      </c>
    </row>
    <row r="17072" spans="1:9" x14ac:dyDescent="0.25">
      <c r="A17072" t="s">
        <v>112</v>
      </c>
      <c r="B17072">
        <v>2007</v>
      </c>
      <c r="C17072">
        <v>6</v>
      </c>
      <c r="D17072">
        <v>90821.401602973405</v>
      </c>
      <c r="E17072">
        <v>188763.30268587099</v>
      </c>
      <c r="F17072">
        <v>3897.7061236343402</v>
      </c>
      <c r="G17072">
        <v>1826.1379998658001</v>
      </c>
      <c r="H17072">
        <v>45964.2751230094</v>
      </c>
      <c r="I17072">
        <v>74074.643242131395</v>
      </c>
    </row>
    <row r="17073" spans="1:9" x14ac:dyDescent="0.25">
      <c r="A17073" t="s">
        <v>112</v>
      </c>
      <c r="B17073">
        <v>2007</v>
      </c>
      <c r="C17073">
        <v>7</v>
      </c>
      <c r="D17073">
        <v>83632.318485908807</v>
      </c>
      <c r="E17073">
        <v>182051.72360140699</v>
      </c>
      <c r="F17073">
        <v>7645.0469130490001</v>
      </c>
      <c r="G17073">
        <v>3651.3025396759999</v>
      </c>
      <c r="H17073">
        <v>47917.580153960102</v>
      </c>
      <c r="I17073">
        <v>62368.2414131927</v>
      </c>
    </row>
    <row r="17074" spans="1:9" x14ac:dyDescent="0.25">
      <c r="A17074" t="s">
        <v>112</v>
      </c>
      <c r="B17074">
        <v>2007</v>
      </c>
      <c r="C17074">
        <v>8</v>
      </c>
      <c r="D17074">
        <v>54667.028407648897</v>
      </c>
      <c r="E17074">
        <v>197922.00312410499</v>
      </c>
      <c r="F17074">
        <v>11859.047139952399</v>
      </c>
      <c r="G17074">
        <v>5746.1820640457599</v>
      </c>
      <c r="H17074">
        <v>71098.140656422795</v>
      </c>
      <c r="I17074">
        <v>45326.448094550396</v>
      </c>
    </row>
    <row r="17075" spans="1:9" x14ac:dyDescent="0.25">
      <c r="A17075" t="s">
        <v>112</v>
      </c>
      <c r="B17075">
        <v>2007</v>
      </c>
      <c r="C17075">
        <v>9</v>
      </c>
      <c r="D17075">
        <v>32001.3087288391</v>
      </c>
      <c r="E17075">
        <v>220510.378586429</v>
      </c>
      <c r="F17075">
        <v>29231.851113509001</v>
      </c>
      <c r="G17075">
        <v>14247.626166936299</v>
      </c>
      <c r="H17075">
        <v>78703.261004606204</v>
      </c>
      <c r="I17075">
        <v>30205.705834064898</v>
      </c>
    </row>
    <row r="17076" spans="1:9" x14ac:dyDescent="0.25">
      <c r="A17076" t="s">
        <v>112</v>
      </c>
      <c r="B17076">
        <v>2007</v>
      </c>
      <c r="C17076">
        <v>10</v>
      </c>
      <c r="D17076">
        <v>24626.872088297001</v>
      </c>
      <c r="E17076">
        <v>228049.79588325901</v>
      </c>
      <c r="F17076">
        <v>33102.0484244135</v>
      </c>
      <c r="G17076">
        <v>16044.7836636344</v>
      </c>
      <c r="H17076">
        <v>62229.824164219302</v>
      </c>
      <c r="I17076">
        <v>22993.5394615882</v>
      </c>
    </row>
    <row r="17077" spans="1:9" x14ac:dyDescent="0.25">
      <c r="A17077" t="s">
        <v>112</v>
      </c>
      <c r="B17077">
        <v>2007</v>
      </c>
      <c r="C17077">
        <v>11</v>
      </c>
      <c r="D17077">
        <v>18824.8943497984</v>
      </c>
      <c r="E17077">
        <v>230868.91452787101</v>
      </c>
      <c r="F17077">
        <v>36384.599350874101</v>
      </c>
      <c r="G17077">
        <v>17562.6159098065</v>
      </c>
      <c r="H17077">
        <v>58704.649374207103</v>
      </c>
      <c r="I17077">
        <v>15917.681881472899</v>
      </c>
    </row>
    <row r="17078" spans="1:9" x14ac:dyDescent="0.25">
      <c r="A17078" t="s">
        <v>112</v>
      </c>
      <c r="B17078">
        <v>2007</v>
      </c>
      <c r="C17078">
        <v>12</v>
      </c>
      <c r="D17078">
        <v>18844.681348459999</v>
      </c>
      <c r="E17078">
        <v>231930.48686766901</v>
      </c>
      <c r="F17078">
        <v>27078.985592024699</v>
      </c>
      <c r="G17078">
        <v>13075.1879765296</v>
      </c>
      <c r="H17078">
        <v>33881.893898300899</v>
      </c>
      <c r="I17078">
        <v>13824.803821712099</v>
      </c>
    </row>
    <row r="17079" spans="1:9" x14ac:dyDescent="0.25">
      <c r="A17079" t="s">
        <v>112</v>
      </c>
      <c r="B17079">
        <v>2008</v>
      </c>
      <c r="C17079">
        <v>1</v>
      </c>
      <c r="D17079">
        <v>33142.897473849996</v>
      </c>
      <c r="E17079">
        <v>231616.62587473201</v>
      </c>
      <c r="F17079">
        <v>18817.992628985801</v>
      </c>
      <c r="G17079">
        <v>9073.5222107271402</v>
      </c>
      <c r="H17079">
        <v>24380.0067399115</v>
      </c>
      <c r="I17079">
        <v>19424.704066784499</v>
      </c>
    </row>
    <row r="17080" spans="1:9" x14ac:dyDescent="0.25">
      <c r="A17080" t="s">
        <v>112</v>
      </c>
      <c r="B17080">
        <v>2008</v>
      </c>
      <c r="C17080">
        <v>2</v>
      </c>
      <c r="D17080">
        <v>51851.149993122599</v>
      </c>
      <c r="E17080">
        <v>229676.93538828299</v>
      </c>
      <c r="F17080">
        <v>6816.8858303624302</v>
      </c>
      <c r="G17080">
        <v>3331.1616158399602</v>
      </c>
      <c r="H17080">
        <v>10711.0331770458</v>
      </c>
      <c r="I17080">
        <v>31328.053273837599</v>
      </c>
    </row>
    <row r="17081" spans="1:9" x14ac:dyDescent="0.25">
      <c r="A17081" t="s">
        <v>112</v>
      </c>
      <c r="B17081">
        <v>2008</v>
      </c>
      <c r="C17081">
        <v>3</v>
      </c>
      <c r="D17081">
        <v>67320.894423481805</v>
      </c>
      <c r="E17081">
        <v>225206.52660801201</v>
      </c>
      <c r="F17081">
        <v>17485.535919310401</v>
      </c>
      <c r="G17081">
        <v>8549.2802482776096</v>
      </c>
      <c r="H17081">
        <v>51865.637924145398</v>
      </c>
      <c r="I17081">
        <v>48386.903156924898</v>
      </c>
    </row>
    <row r="17082" spans="1:9" x14ac:dyDescent="0.25">
      <c r="A17082" t="s">
        <v>112</v>
      </c>
      <c r="B17082">
        <v>2008</v>
      </c>
      <c r="C17082">
        <v>4</v>
      </c>
      <c r="D17082">
        <v>77897.406714518002</v>
      </c>
      <c r="E17082">
        <v>218951.68658268999</v>
      </c>
      <c r="F17082">
        <v>9935.2496747227506</v>
      </c>
      <c r="G17082">
        <v>4768.67280992004</v>
      </c>
      <c r="H17082">
        <v>52953.372788244102</v>
      </c>
      <c r="I17082">
        <v>66301.891803381106</v>
      </c>
    </row>
    <row r="17083" spans="1:9" x14ac:dyDescent="0.25">
      <c r="A17083" t="s">
        <v>112</v>
      </c>
      <c r="B17083">
        <v>2008</v>
      </c>
      <c r="C17083">
        <v>5</v>
      </c>
      <c r="D17083">
        <v>94178.687411313804</v>
      </c>
      <c r="E17083">
        <v>203965.878644563</v>
      </c>
      <c r="F17083">
        <v>3001.35879266852</v>
      </c>
      <c r="G17083">
        <v>1400.5903563009399</v>
      </c>
      <c r="H17083">
        <v>39747.399193360397</v>
      </c>
      <c r="I17083">
        <v>82228.554970737503</v>
      </c>
    </row>
    <row r="17084" spans="1:9" x14ac:dyDescent="0.25">
      <c r="A17084" t="s">
        <v>112</v>
      </c>
      <c r="B17084">
        <v>2008</v>
      </c>
      <c r="C17084">
        <v>6</v>
      </c>
      <c r="D17084">
        <v>83612.391638785804</v>
      </c>
      <c r="E17084">
        <v>199322.54751452099</v>
      </c>
      <c r="F17084">
        <v>5750.9569238509403</v>
      </c>
      <c r="G17084">
        <v>2753.9692684716501</v>
      </c>
      <c r="H17084">
        <v>66249.269608958697</v>
      </c>
      <c r="I17084">
        <v>73414.619455608496</v>
      </c>
    </row>
    <row r="17085" spans="1:9" x14ac:dyDescent="0.25">
      <c r="A17085" t="s">
        <v>112</v>
      </c>
      <c r="B17085">
        <v>2008</v>
      </c>
      <c r="C17085">
        <v>7</v>
      </c>
      <c r="D17085">
        <v>69885.368803584002</v>
      </c>
      <c r="E17085">
        <v>200849.460696725</v>
      </c>
      <c r="F17085">
        <v>18858.684306924599</v>
      </c>
      <c r="G17085">
        <v>9082.1999134251892</v>
      </c>
      <c r="H17085">
        <v>84038.280250315394</v>
      </c>
      <c r="I17085">
        <v>60084.487504431301</v>
      </c>
    </row>
    <row r="17086" spans="1:9" x14ac:dyDescent="0.25">
      <c r="A17086" t="s">
        <v>112</v>
      </c>
      <c r="B17086">
        <v>2008</v>
      </c>
      <c r="C17086">
        <v>8</v>
      </c>
      <c r="D17086">
        <v>57570.958846403402</v>
      </c>
      <c r="E17086">
        <v>204762.06555683099</v>
      </c>
      <c r="F17086">
        <v>10927.8240267172</v>
      </c>
      <c r="G17086">
        <v>5234.3701474049303</v>
      </c>
      <c r="H17086">
        <v>37448.4814733452</v>
      </c>
      <c r="I17086">
        <v>50326.083266048503</v>
      </c>
    </row>
    <row r="17087" spans="1:9" x14ac:dyDescent="0.25">
      <c r="A17087" t="s">
        <v>112</v>
      </c>
      <c r="B17087">
        <v>2008</v>
      </c>
      <c r="C17087">
        <v>9</v>
      </c>
      <c r="D17087">
        <v>32129.530716707599</v>
      </c>
      <c r="E17087">
        <v>212236.556363696</v>
      </c>
      <c r="F17087">
        <v>12999.6553173212</v>
      </c>
      <c r="G17087">
        <v>6240.1747956361496</v>
      </c>
      <c r="H17087">
        <v>50066.0414899893</v>
      </c>
      <c r="I17087">
        <v>28122.908726505499</v>
      </c>
    </row>
    <row r="17088" spans="1:9" x14ac:dyDescent="0.25">
      <c r="A17088" t="s">
        <v>112</v>
      </c>
      <c r="B17088">
        <v>2008</v>
      </c>
      <c r="C17088">
        <v>10</v>
      </c>
      <c r="D17088">
        <v>30485.954134981199</v>
      </c>
      <c r="E17088">
        <v>225721.06127356499</v>
      </c>
      <c r="F17088">
        <v>18867.164823659899</v>
      </c>
      <c r="G17088">
        <v>9132.0586811572994</v>
      </c>
      <c r="H17088">
        <v>39753.417984133899</v>
      </c>
      <c r="I17088">
        <v>27327.505792112599</v>
      </c>
    </row>
    <row r="17089" spans="1:9" x14ac:dyDescent="0.25">
      <c r="A17089" t="s">
        <v>112</v>
      </c>
      <c r="B17089">
        <v>2008</v>
      </c>
      <c r="C17089">
        <v>11</v>
      </c>
      <c r="D17089">
        <v>24028.950416768501</v>
      </c>
      <c r="E17089">
        <v>228653.61556621201</v>
      </c>
      <c r="F17089">
        <v>21248.8713445494</v>
      </c>
      <c r="G17089">
        <v>10361.0748869974</v>
      </c>
      <c r="H17089">
        <v>35289.790135768097</v>
      </c>
      <c r="I17089">
        <v>19495.218988694</v>
      </c>
    </row>
    <row r="17090" spans="1:9" x14ac:dyDescent="0.25">
      <c r="A17090" t="s">
        <v>112</v>
      </c>
      <c r="B17090">
        <v>2008</v>
      </c>
      <c r="C17090">
        <v>12</v>
      </c>
      <c r="D17090">
        <v>23167.315429303901</v>
      </c>
      <c r="E17090">
        <v>231242.419385418</v>
      </c>
      <c r="F17090">
        <v>34536.349948674499</v>
      </c>
      <c r="G17090">
        <v>16854.672748858298</v>
      </c>
      <c r="H17090">
        <v>53617.566492500198</v>
      </c>
      <c r="I17090">
        <v>16270.619625823099</v>
      </c>
    </row>
    <row r="17091" spans="1:9" x14ac:dyDescent="0.25">
      <c r="A17091" t="s">
        <v>112</v>
      </c>
      <c r="B17091">
        <v>2009</v>
      </c>
      <c r="C17091">
        <v>1</v>
      </c>
      <c r="D17091">
        <v>28428.659669271299</v>
      </c>
      <c r="E17091">
        <v>231723.456889441</v>
      </c>
      <c r="F17091">
        <v>29367.3922362218</v>
      </c>
      <c r="G17091">
        <v>14233.378432420601</v>
      </c>
      <c r="H17091">
        <v>39073.996599489699</v>
      </c>
      <c r="I17091">
        <v>17121.436313478502</v>
      </c>
    </row>
    <row r="17092" spans="1:9" x14ac:dyDescent="0.25">
      <c r="A17092" t="s">
        <v>112</v>
      </c>
      <c r="B17092">
        <v>2009</v>
      </c>
      <c r="C17092">
        <v>2</v>
      </c>
      <c r="D17092">
        <v>36086.284480378999</v>
      </c>
      <c r="E17092">
        <v>230715.625993753</v>
      </c>
      <c r="F17092">
        <v>23014.545429341499</v>
      </c>
      <c r="G17092">
        <v>11134.305299719101</v>
      </c>
      <c r="H17092">
        <v>40335.085557564198</v>
      </c>
      <c r="I17092">
        <v>22332.847523973702</v>
      </c>
    </row>
    <row r="17093" spans="1:9" x14ac:dyDescent="0.25">
      <c r="A17093" t="s">
        <v>112</v>
      </c>
      <c r="B17093">
        <v>2009</v>
      </c>
      <c r="C17093">
        <v>3</v>
      </c>
      <c r="D17093">
        <v>58236.354413314701</v>
      </c>
      <c r="E17093">
        <v>228867.91864070401</v>
      </c>
      <c r="F17093">
        <v>22174.2755817445</v>
      </c>
      <c r="G17093">
        <v>10758.221930584699</v>
      </c>
      <c r="H17093">
        <v>49743.987744057398</v>
      </c>
      <c r="I17093">
        <v>42854.1663819561</v>
      </c>
    </row>
    <row r="17094" spans="1:9" x14ac:dyDescent="0.25">
      <c r="A17094" t="s">
        <v>112</v>
      </c>
      <c r="B17094">
        <v>2009</v>
      </c>
      <c r="C17094">
        <v>4</v>
      </c>
      <c r="D17094">
        <v>96533.714377131997</v>
      </c>
      <c r="E17094">
        <v>202129.83833018801</v>
      </c>
      <c r="F17094">
        <v>2057.9901176539702</v>
      </c>
      <c r="G17094">
        <v>998.33042445025796</v>
      </c>
      <c r="H17094">
        <v>19815.3206816089</v>
      </c>
      <c r="I17094">
        <v>73555.266554029105</v>
      </c>
    </row>
    <row r="17095" spans="1:9" x14ac:dyDescent="0.25">
      <c r="A17095" t="s">
        <v>112</v>
      </c>
      <c r="B17095">
        <v>2009</v>
      </c>
      <c r="C17095">
        <v>5</v>
      </c>
      <c r="D17095">
        <v>98899.674531272598</v>
      </c>
      <c r="E17095">
        <v>179517.68105855401</v>
      </c>
      <c r="F17095">
        <v>2325.6293394148402</v>
      </c>
      <c r="G17095">
        <v>1054.2673080694501</v>
      </c>
      <c r="H17095">
        <v>43266.982059170201</v>
      </c>
      <c r="I17095">
        <v>70970.526151583996</v>
      </c>
    </row>
    <row r="17096" spans="1:9" x14ac:dyDescent="0.25">
      <c r="A17096" t="s">
        <v>112</v>
      </c>
      <c r="B17096">
        <v>2009</v>
      </c>
      <c r="C17096">
        <v>6</v>
      </c>
      <c r="D17096">
        <v>82249.483099504505</v>
      </c>
      <c r="E17096">
        <v>190178.62670295901</v>
      </c>
      <c r="F17096">
        <v>13112.199800034001</v>
      </c>
      <c r="G17096">
        <v>6243.2868775675497</v>
      </c>
      <c r="H17096">
        <v>93243.053489008496</v>
      </c>
      <c r="I17096">
        <v>66861.799251985794</v>
      </c>
    </row>
    <row r="17097" spans="1:9" x14ac:dyDescent="0.25">
      <c r="A17097" t="s">
        <v>112</v>
      </c>
      <c r="B17097">
        <v>2009</v>
      </c>
      <c r="C17097">
        <v>7</v>
      </c>
      <c r="D17097">
        <v>74225.122147785194</v>
      </c>
      <c r="E17097">
        <v>207767.487393316</v>
      </c>
      <c r="F17097">
        <v>13165.170316829001</v>
      </c>
      <c r="G17097">
        <v>6322.1640876215797</v>
      </c>
      <c r="H17097">
        <v>57908.593953787502</v>
      </c>
      <c r="I17097">
        <v>68750.144408848602</v>
      </c>
    </row>
    <row r="17098" spans="1:9" x14ac:dyDescent="0.25">
      <c r="A17098" t="s">
        <v>112</v>
      </c>
      <c r="B17098">
        <v>2009</v>
      </c>
      <c r="C17098">
        <v>8</v>
      </c>
      <c r="D17098">
        <v>55796.653697024303</v>
      </c>
      <c r="E17098">
        <v>204601.84186008299</v>
      </c>
      <c r="F17098">
        <v>7411.4392876847996</v>
      </c>
      <c r="G17098">
        <v>3467.9537706728001</v>
      </c>
      <c r="H17098">
        <v>44406.235747476501</v>
      </c>
      <c r="I17098">
        <v>49088.7469804188</v>
      </c>
    </row>
    <row r="17099" spans="1:9" x14ac:dyDescent="0.25">
      <c r="A17099" t="s">
        <v>112</v>
      </c>
      <c r="B17099">
        <v>2009</v>
      </c>
      <c r="C17099">
        <v>9</v>
      </c>
      <c r="D17099">
        <v>38714.285944141702</v>
      </c>
      <c r="E17099">
        <v>208969.03084404301</v>
      </c>
      <c r="F17099">
        <v>8236.6717526770408</v>
      </c>
      <c r="G17099">
        <v>3840.1314129530401</v>
      </c>
      <c r="H17099">
        <v>27744.595114712702</v>
      </c>
      <c r="I17099">
        <v>33800.446398128603</v>
      </c>
    </row>
    <row r="17100" spans="1:9" x14ac:dyDescent="0.25">
      <c r="A17100" t="s">
        <v>112</v>
      </c>
      <c r="B17100">
        <v>2009</v>
      </c>
      <c r="C17100">
        <v>10</v>
      </c>
      <c r="D17100">
        <v>25473.050136887399</v>
      </c>
      <c r="E17100">
        <v>222271.64828484901</v>
      </c>
      <c r="F17100">
        <v>25821.972021707101</v>
      </c>
      <c r="G17100">
        <v>12582.8756665866</v>
      </c>
      <c r="H17100">
        <v>65437.340025668003</v>
      </c>
      <c r="I17100">
        <v>22710.045606723499</v>
      </c>
    </row>
    <row r="17101" spans="1:9" x14ac:dyDescent="0.25">
      <c r="A17101" t="s">
        <v>112</v>
      </c>
      <c r="B17101">
        <v>2009</v>
      </c>
      <c r="C17101">
        <v>11</v>
      </c>
      <c r="D17101">
        <v>24732.5195768866</v>
      </c>
      <c r="E17101">
        <v>230476.38347875999</v>
      </c>
      <c r="F17101">
        <v>29665.615936540202</v>
      </c>
      <c r="G17101">
        <v>14501.7182233075</v>
      </c>
      <c r="H17101">
        <v>47871.6428845548</v>
      </c>
      <c r="I17101">
        <v>19900.489162021098</v>
      </c>
    </row>
    <row r="17102" spans="1:9" x14ac:dyDescent="0.25">
      <c r="A17102" t="s">
        <v>112</v>
      </c>
      <c r="B17102">
        <v>2009</v>
      </c>
      <c r="C17102">
        <v>12</v>
      </c>
      <c r="D17102">
        <v>23190.646441000499</v>
      </c>
      <c r="E17102">
        <v>231054.28840222501</v>
      </c>
      <c r="F17102">
        <v>42614.7496792608</v>
      </c>
      <c r="G17102">
        <v>20694.227767230299</v>
      </c>
      <c r="H17102">
        <v>66562.257041812802</v>
      </c>
      <c r="I17102">
        <v>16286.4750845209</v>
      </c>
    </row>
    <row r="17103" spans="1:9" x14ac:dyDescent="0.25">
      <c r="A17103" t="s">
        <v>112</v>
      </c>
      <c r="B17103">
        <v>2010</v>
      </c>
      <c r="C17103">
        <v>1</v>
      </c>
      <c r="D17103">
        <v>24738.317475296099</v>
      </c>
      <c r="E17103">
        <v>231984.70862397301</v>
      </c>
      <c r="F17103">
        <v>31824.020630217201</v>
      </c>
      <c r="G17103">
        <v>15517.1422630324</v>
      </c>
      <c r="H17103">
        <v>46198.3091194683</v>
      </c>
      <c r="I17103">
        <v>15318.0345887493</v>
      </c>
    </row>
    <row r="17104" spans="1:9" x14ac:dyDescent="0.25">
      <c r="A17104" t="s">
        <v>112</v>
      </c>
      <c r="B17104">
        <v>2010</v>
      </c>
      <c r="C17104">
        <v>2</v>
      </c>
      <c r="D17104">
        <v>36212.385610308302</v>
      </c>
      <c r="E17104">
        <v>231304.04740305</v>
      </c>
      <c r="F17104">
        <v>26867.095872391899</v>
      </c>
      <c r="G17104">
        <v>13055.1930502627</v>
      </c>
      <c r="H17104">
        <v>45702.713059747402</v>
      </c>
      <c r="I17104">
        <v>22700.619141683801</v>
      </c>
    </row>
    <row r="17105" spans="1:9" x14ac:dyDescent="0.25">
      <c r="A17105" t="s">
        <v>112</v>
      </c>
      <c r="B17105">
        <v>2010</v>
      </c>
      <c r="C17105">
        <v>3</v>
      </c>
      <c r="D17105">
        <v>63974.236840900099</v>
      </c>
      <c r="E17105">
        <v>226744.56400875901</v>
      </c>
      <c r="F17105">
        <v>11244.381201513401</v>
      </c>
      <c r="G17105">
        <v>5444.98011232719</v>
      </c>
      <c r="H17105">
        <v>33131.033246678999</v>
      </c>
      <c r="I17105">
        <v>46799.196158217797</v>
      </c>
    </row>
    <row r="17106" spans="1:9" x14ac:dyDescent="0.25">
      <c r="A17106" t="s">
        <v>112</v>
      </c>
      <c r="B17106">
        <v>2010</v>
      </c>
      <c r="C17106">
        <v>4</v>
      </c>
      <c r="D17106">
        <v>79420.348064770005</v>
      </c>
      <c r="E17106">
        <v>219999.94431175501</v>
      </c>
      <c r="F17106">
        <v>7716.88865672059</v>
      </c>
      <c r="G17106">
        <v>3724.8477417211402</v>
      </c>
      <c r="H17106">
        <v>43441.819855303103</v>
      </c>
      <c r="I17106">
        <v>67635.345627846793</v>
      </c>
    </row>
    <row r="17107" spans="1:9" x14ac:dyDescent="0.25">
      <c r="A17107" t="s">
        <v>112</v>
      </c>
      <c r="B17107">
        <v>2010</v>
      </c>
      <c r="C17107">
        <v>5</v>
      </c>
      <c r="D17107">
        <v>82739.177787905806</v>
      </c>
      <c r="E17107">
        <v>213986.45955488301</v>
      </c>
      <c r="F17107">
        <v>22986.985652151699</v>
      </c>
      <c r="G17107">
        <v>11118.557907488601</v>
      </c>
      <c r="H17107">
        <v>107408.45965394699</v>
      </c>
      <c r="I17107">
        <v>76647.440258783594</v>
      </c>
    </row>
    <row r="17108" spans="1:9" x14ac:dyDescent="0.25">
      <c r="A17108" t="s">
        <v>112</v>
      </c>
      <c r="B17108">
        <v>2010</v>
      </c>
      <c r="C17108">
        <v>6</v>
      </c>
      <c r="D17108">
        <v>76642.146786655794</v>
      </c>
      <c r="E17108">
        <v>215547.54932170801</v>
      </c>
      <c r="F17108">
        <v>26287.724363975402</v>
      </c>
      <c r="G17108">
        <v>12794.2024337451</v>
      </c>
      <c r="H17108">
        <v>99354.867227608906</v>
      </c>
      <c r="I17108">
        <v>74689.769160631899</v>
      </c>
    </row>
    <row r="17109" spans="1:9" x14ac:dyDescent="0.25">
      <c r="A17109" t="s">
        <v>112</v>
      </c>
      <c r="B17109">
        <v>2010</v>
      </c>
      <c r="C17109">
        <v>7</v>
      </c>
      <c r="D17109">
        <v>70710.141710887503</v>
      </c>
      <c r="E17109">
        <v>214093.594338656</v>
      </c>
      <c r="F17109">
        <v>14197.1870986906</v>
      </c>
      <c r="G17109">
        <v>6909.1191972217202</v>
      </c>
      <c r="H17109">
        <v>68811.502892076998</v>
      </c>
      <c r="I17109">
        <v>67747.507080730094</v>
      </c>
    </row>
    <row r="17110" spans="1:9" x14ac:dyDescent="0.25">
      <c r="A17110" t="s">
        <v>112</v>
      </c>
      <c r="B17110">
        <v>2010</v>
      </c>
      <c r="C17110">
        <v>8</v>
      </c>
      <c r="D17110">
        <v>53468.410080324102</v>
      </c>
      <c r="E17110">
        <v>217080.68223825801</v>
      </c>
      <c r="F17110">
        <v>21740.312030438399</v>
      </c>
      <c r="G17110">
        <v>10456.666752736401</v>
      </c>
      <c r="H17110">
        <v>66216.307352051794</v>
      </c>
      <c r="I17110">
        <v>50545.061776738403</v>
      </c>
    </row>
    <row r="17111" spans="1:9" x14ac:dyDescent="0.25">
      <c r="A17111" t="s">
        <v>112</v>
      </c>
      <c r="B17111">
        <v>2010</v>
      </c>
      <c r="C17111">
        <v>9</v>
      </c>
      <c r="D17111">
        <v>30741.6954548305</v>
      </c>
      <c r="E17111">
        <v>222088.009012589</v>
      </c>
      <c r="F17111">
        <v>29328.287569055301</v>
      </c>
      <c r="G17111">
        <v>14293.1129949033</v>
      </c>
      <c r="H17111">
        <v>65787.812272950396</v>
      </c>
      <c r="I17111">
        <v>29123.915531666102</v>
      </c>
    </row>
    <row r="17112" spans="1:9" x14ac:dyDescent="0.25">
      <c r="A17112" t="s">
        <v>112</v>
      </c>
      <c r="B17112">
        <v>2010</v>
      </c>
      <c r="C17112">
        <v>10</v>
      </c>
      <c r="D17112">
        <v>22678.697767521899</v>
      </c>
      <c r="E17112">
        <v>228802.197968747</v>
      </c>
      <c r="F17112">
        <v>23732.455197769799</v>
      </c>
      <c r="G17112">
        <v>11459.2473594904</v>
      </c>
      <c r="H17112">
        <v>43938.914166094502</v>
      </c>
      <c r="I17112">
        <v>21361.671826513</v>
      </c>
    </row>
    <row r="17113" spans="1:9" x14ac:dyDescent="0.25">
      <c r="A17113" t="s">
        <v>112</v>
      </c>
      <c r="B17113">
        <v>2010</v>
      </c>
      <c r="C17113">
        <v>11</v>
      </c>
      <c r="D17113">
        <v>27234.9330702228</v>
      </c>
      <c r="E17113">
        <v>229724.77781063999</v>
      </c>
      <c r="F17113">
        <v>32478.8958795293</v>
      </c>
      <c r="G17113">
        <v>15923.628878919601</v>
      </c>
      <c r="H17113">
        <v>55389.864838412803</v>
      </c>
      <c r="I17113">
        <v>22010.388507960401</v>
      </c>
    </row>
    <row r="17114" spans="1:9" x14ac:dyDescent="0.25">
      <c r="A17114" t="s">
        <v>112</v>
      </c>
      <c r="B17114">
        <v>2010</v>
      </c>
      <c r="C17114">
        <v>12</v>
      </c>
      <c r="D17114">
        <v>22646.507565756601</v>
      </c>
      <c r="E17114">
        <v>230519.572186162</v>
      </c>
      <c r="F17114">
        <v>36339.0662342039</v>
      </c>
      <c r="G17114">
        <v>17700.2402996403</v>
      </c>
      <c r="H17114">
        <v>58465.542267491801</v>
      </c>
      <c r="I17114">
        <v>16016.581241772799</v>
      </c>
    </row>
    <row r="17115" spans="1:9" x14ac:dyDescent="0.25">
      <c r="A17115" t="s">
        <v>112</v>
      </c>
      <c r="B17115">
        <v>2011</v>
      </c>
      <c r="C17115">
        <v>1</v>
      </c>
      <c r="D17115">
        <v>29069.721491812699</v>
      </c>
      <c r="E17115">
        <v>232007.34743794799</v>
      </c>
      <c r="F17115">
        <v>19984.238344273101</v>
      </c>
      <c r="G17115">
        <v>9673.2231472157691</v>
      </c>
      <c r="H17115">
        <v>25050.380122380899</v>
      </c>
      <c r="I17115">
        <v>17420.978502034799</v>
      </c>
    </row>
    <row r="17116" spans="1:9" x14ac:dyDescent="0.25">
      <c r="A17116" t="s">
        <v>112</v>
      </c>
      <c r="B17116">
        <v>2011</v>
      </c>
      <c r="C17116">
        <v>2</v>
      </c>
      <c r="D17116">
        <v>35883.5887725422</v>
      </c>
      <c r="E17116">
        <v>231334.35252813599</v>
      </c>
      <c r="F17116">
        <v>13032.101288801599</v>
      </c>
      <c r="G17116">
        <v>6312.0175669650598</v>
      </c>
      <c r="H17116">
        <v>19508.517540439901</v>
      </c>
      <c r="I17116">
        <v>22046.152732360599</v>
      </c>
    </row>
    <row r="17117" spans="1:9" x14ac:dyDescent="0.25">
      <c r="A17117" t="s">
        <v>112</v>
      </c>
      <c r="B17117">
        <v>2011</v>
      </c>
      <c r="C17117">
        <v>3</v>
      </c>
      <c r="D17117">
        <v>67587.445068410496</v>
      </c>
      <c r="E17117">
        <v>226692.83635861799</v>
      </c>
      <c r="F17117">
        <v>7057.9155308932604</v>
      </c>
      <c r="G17117">
        <v>3453.4011649200302</v>
      </c>
      <c r="H17117">
        <v>24004.016587172799</v>
      </c>
      <c r="I17117">
        <v>48917.373464434997</v>
      </c>
    </row>
    <row r="17118" spans="1:9" x14ac:dyDescent="0.25">
      <c r="A17118" t="s">
        <v>112</v>
      </c>
      <c r="B17118">
        <v>2011</v>
      </c>
      <c r="C17118">
        <v>4</v>
      </c>
      <c r="D17118">
        <v>85783.648318100706</v>
      </c>
      <c r="E17118">
        <v>209367.750965054</v>
      </c>
      <c r="F17118">
        <v>2899.1820774493299</v>
      </c>
      <c r="G17118">
        <v>1336.86038766873</v>
      </c>
      <c r="H17118">
        <v>26352.954916275499</v>
      </c>
      <c r="I17118">
        <v>68469.688161904807</v>
      </c>
    </row>
    <row r="17119" spans="1:9" x14ac:dyDescent="0.25">
      <c r="A17119" t="s">
        <v>112</v>
      </c>
      <c r="B17119">
        <v>2011</v>
      </c>
      <c r="C17119">
        <v>5</v>
      </c>
      <c r="D17119">
        <v>96005.097996459503</v>
      </c>
      <c r="E17119">
        <v>195415.94067925701</v>
      </c>
      <c r="F17119">
        <v>3540.0841237712998</v>
      </c>
      <c r="G17119">
        <v>1620.3557562830399</v>
      </c>
      <c r="H17119">
        <v>50190.521495808498</v>
      </c>
      <c r="I17119">
        <v>79031.1164306297</v>
      </c>
    </row>
    <row r="17120" spans="1:9" x14ac:dyDescent="0.25">
      <c r="A17120" t="s">
        <v>112</v>
      </c>
      <c r="B17120">
        <v>2011</v>
      </c>
      <c r="C17120">
        <v>6</v>
      </c>
      <c r="D17120">
        <v>82556.620352955797</v>
      </c>
      <c r="E17120">
        <v>190326.198447779</v>
      </c>
      <c r="F17120">
        <v>7037.1221611136498</v>
      </c>
      <c r="G17120">
        <v>3359.5645727833198</v>
      </c>
      <c r="H17120">
        <v>65292.515259805303</v>
      </c>
      <c r="I17120">
        <v>67749.981491532395</v>
      </c>
    </row>
    <row r="17121" spans="1:9" x14ac:dyDescent="0.25">
      <c r="A17121" t="s">
        <v>112</v>
      </c>
      <c r="B17121">
        <v>2011</v>
      </c>
      <c r="C17121">
        <v>7</v>
      </c>
      <c r="D17121">
        <v>68837.410380371599</v>
      </c>
      <c r="E17121">
        <v>200275.70629147801</v>
      </c>
      <c r="F17121">
        <v>14072.6583277503</v>
      </c>
      <c r="G17121">
        <v>6851.5385500973298</v>
      </c>
      <c r="H17121">
        <v>81951.971816441393</v>
      </c>
      <c r="I17121">
        <v>59192.628595997798</v>
      </c>
    </row>
    <row r="17122" spans="1:9" x14ac:dyDescent="0.25">
      <c r="A17122" t="s">
        <v>112</v>
      </c>
      <c r="B17122">
        <v>2011</v>
      </c>
      <c r="C17122">
        <v>8</v>
      </c>
      <c r="D17122">
        <v>57623.514823496997</v>
      </c>
      <c r="E17122">
        <v>212676.820725628</v>
      </c>
      <c r="F17122">
        <v>8741.6883500613094</v>
      </c>
      <c r="G17122">
        <v>4164.3842706320402</v>
      </c>
      <c r="H17122">
        <v>30588.2037851815</v>
      </c>
      <c r="I17122">
        <v>53302.252488587699</v>
      </c>
    </row>
    <row r="17123" spans="1:9" x14ac:dyDescent="0.25">
      <c r="A17123" t="s">
        <v>112</v>
      </c>
      <c r="B17123">
        <v>2011</v>
      </c>
      <c r="C17123">
        <v>9</v>
      </c>
      <c r="D17123">
        <v>43326.4423634345</v>
      </c>
      <c r="E17123">
        <v>203468.887069527</v>
      </c>
      <c r="F17123">
        <v>7453.33002837611</v>
      </c>
      <c r="G17123">
        <v>3527.9497411253801</v>
      </c>
      <c r="H17123">
        <v>24682.7599999792</v>
      </c>
      <c r="I17123">
        <v>36185.277549229198</v>
      </c>
    </row>
    <row r="17124" spans="1:9" x14ac:dyDescent="0.25">
      <c r="A17124" t="s">
        <v>112</v>
      </c>
      <c r="B17124">
        <v>2011</v>
      </c>
      <c r="C17124">
        <v>10</v>
      </c>
      <c r="D17124">
        <v>28291.107219640598</v>
      </c>
      <c r="E17124">
        <v>213385.19371238799</v>
      </c>
      <c r="F17124">
        <v>12169.2254376001</v>
      </c>
      <c r="G17124">
        <v>5893.3784441489497</v>
      </c>
      <c r="H17124">
        <v>39460.183671561201</v>
      </c>
      <c r="I17124">
        <v>23917.818563519901</v>
      </c>
    </row>
    <row r="17125" spans="1:9" x14ac:dyDescent="0.25">
      <c r="A17125" t="s">
        <v>112</v>
      </c>
      <c r="B17125">
        <v>2011</v>
      </c>
      <c r="C17125">
        <v>11</v>
      </c>
      <c r="D17125">
        <v>22437.9063750069</v>
      </c>
      <c r="E17125">
        <v>222688.38816810001</v>
      </c>
      <c r="F17125">
        <v>3381.8493862494602</v>
      </c>
      <c r="G17125">
        <v>1614.16595668994</v>
      </c>
      <c r="H17125">
        <v>1758.55930315919</v>
      </c>
      <c r="I17125">
        <v>17923.607451247801</v>
      </c>
    </row>
    <row r="17126" spans="1:9" x14ac:dyDescent="0.25">
      <c r="A17126" t="s">
        <v>112</v>
      </c>
      <c r="B17126">
        <v>2011</v>
      </c>
      <c r="C17126">
        <v>12</v>
      </c>
      <c r="D17126">
        <v>25217.198303937399</v>
      </c>
      <c r="E17126">
        <v>228224.18557634499</v>
      </c>
      <c r="F17126">
        <v>27822.6782666248</v>
      </c>
      <c r="G17126">
        <v>13639.642354534601</v>
      </c>
      <c r="H17126">
        <v>45469.350232483703</v>
      </c>
      <c r="I17126">
        <v>17280.010263737298</v>
      </c>
    </row>
    <row r="17127" spans="1:9" x14ac:dyDescent="0.25">
      <c r="A17127" t="s">
        <v>112</v>
      </c>
      <c r="B17127">
        <v>2012</v>
      </c>
      <c r="C17127">
        <v>1</v>
      </c>
      <c r="D17127">
        <v>30279.925912991799</v>
      </c>
      <c r="E17127">
        <v>230712.48314219</v>
      </c>
      <c r="F17127">
        <v>31152.385127756999</v>
      </c>
      <c r="G17127">
        <v>14996.924930298101</v>
      </c>
      <c r="H17127">
        <v>49024.679853023597</v>
      </c>
      <c r="I17127">
        <v>17970.191260703799</v>
      </c>
    </row>
    <row r="17128" spans="1:9" x14ac:dyDescent="0.25">
      <c r="A17128" t="s">
        <v>112</v>
      </c>
      <c r="B17128">
        <v>2012</v>
      </c>
      <c r="C17128">
        <v>2</v>
      </c>
      <c r="D17128">
        <v>31848.274578893001</v>
      </c>
      <c r="E17128">
        <v>231185.69647796301</v>
      </c>
      <c r="F17128">
        <v>23156.601639617598</v>
      </c>
      <c r="G17128">
        <v>11216.982717069301</v>
      </c>
      <c r="H17128">
        <v>33878.304524048603</v>
      </c>
      <c r="I17128">
        <v>20409.961399172498</v>
      </c>
    </row>
    <row r="17129" spans="1:9" x14ac:dyDescent="0.25">
      <c r="A17129" t="s">
        <v>112</v>
      </c>
      <c r="B17129">
        <v>2012</v>
      </c>
      <c r="C17129">
        <v>3</v>
      </c>
      <c r="D17129">
        <v>78059.681498542501</v>
      </c>
      <c r="E17129">
        <v>219948.057637727</v>
      </c>
      <c r="F17129">
        <v>1775.1111996393799</v>
      </c>
      <c r="G17129">
        <v>815.51634003848005</v>
      </c>
      <c r="H17129">
        <v>9571.6270651998202</v>
      </c>
      <c r="I17129">
        <v>54473.928539133703</v>
      </c>
    </row>
    <row r="17130" spans="1:9" x14ac:dyDescent="0.25">
      <c r="A17130" t="s">
        <v>112</v>
      </c>
      <c r="B17130">
        <v>2012</v>
      </c>
      <c r="C17130">
        <v>4</v>
      </c>
      <c r="D17130">
        <v>86462.664473238794</v>
      </c>
      <c r="E17130">
        <v>209122.567531101</v>
      </c>
      <c r="F17130">
        <v>6843.0786573944397</v>
      </c>
      <c r="G17130">
        <v>3223.3311174983801</v>
      </c>
      <c r="H17130">
        <v>49765.683670992403</v>
      </c>
      <c r="I17130">
        <v>69305.116859592497</v>
      </c>
    </row>
    <row r="17131" spans="1:9" x14ac:dyDescent="0.25">
      <c r="A17131" t="s">
        <v>112</v>
      </c>
      <c r="B17131">
        <v>2012</v>
      </c>
      <c r="C17131">
        <v>5</v>
      </c>
      <c r="D17131">
        <v>93784.720693790805</v>
      </c>
      <c r="E17131">
        <v>198573.86143889799</v>
      </c>
      <c r="F17131">
        <v>8648.9824302114193</v>
      </c>
      <c r="G17131">
        <v>4064.6311953376699</v>
      </c>
      <c r="H17131">
        <v>77638.449228011305</v>
      </c>
      <c r="I17131">
        <v>78764.108873836201</v>
      </c>
    </row>
    <row r="17132" spans="1:9" x14ac:dyDescent="0.25">
      <c r="A17132" t="s">
        <v>112</v>
      </c>
      <c r="B17132">
        <v>2012</v>
      </c>
      <c r="C17132">
        <v>6</v>
      </c>
      <c r="D17132">
        <v>89530.587761078903</v>
      </c>
      <c r="E17132">
        <v>202262.63945364999</v>
      </c>
      <c r="F17132">
        <v>7238.0987828586103</v>
      </c>
      <c r="G17132">
        <v>3454.2700267498499</v>
      </c>
      <c r="H17132">
        <v>51221.772799196799</v>
      </c>
      <c r="I17132">
        <v>81124.881740232202</v>
      </c>
    </row>
    <row r="17133" spans="1:9" x14ac:dyDescent="0.25">
      <c r="A17133" t="s">
        <v>112</v>
      </c>
      <c r="B17133">
        <v>2012</v>
      </c>
      <c r="C17133">
        <v>7</v>
      </c>
      <c r="D17133">
        <v>81056.894264214396</v>
      </c>
      <c r="E17133">
        <v>183946.910806648</v>
      </c>
      <c r="F17133">
        <v>8700.4271587623407</v>
      </c>
      <c r="G17133">
        <v>4012.6747930200499</v>
      </c>
      <c r="H17133">
        <v>53030.0315720668</v>
      </c>
      <c r="I17133">
        <v>60825.601617907603</v>
      </c>
    </row>
    <row r="17134" spans="1:9" x14ac:dyDescent="0.25">
      <c r="A17134" t="s">
        <v>112</v>
      </c>
      <c r="B17134">
        <v>2012</v>
      </c>
      <c r="C17134">
        <v>8</v>
      </c>
      <c r="D17134">
        <v>63505.135636402898</v>
      </c>
      <c r="E17134">
        <v>185356.64860200699</v>
      </c>
      <c r="F17134">
        <v>8121.8465786581401</v>
      </c>
      <c r="G17134">
        <v>3878.85785229152</v>
      </c>
      <c r="H17134">
        <v>30883.066805938899</v>
      </c>
      <c r="I17134">
        <v>47242.3974894356</v>
      </c>
    </row>
    <row r="17135" spans="1:9" x14ac:dyDescent="0.25">
      <c r="A17135" t="s">
        <v>112</v>
      </c>
      <c r="B17135">
        <v>2012</v>
      </c>
      <c r="C17135">
        <v>9</v>
      </c>
      <c r="D17135">
        <v>40963.223103856697</v>
      </c>
      <c r="E17135">
        <v>190391.86000622201</v>
      </c>
      <c r="F17135">
        <v>9683.0245079319993</v>
      </c>
      <c r="G17135">
        <v>4722.0617525030802</v>
      </c>
      <c r="H17135">
        <v>41237.414699718101</v>
      </c>
      <c r="I17135">
        <v>30503.946882345099</v>
      </c>
    </row>
    <row r="17136" spans="1:9" x14ac:dyDescent="0.25">
      <c r="A17136" t="s">
        <v>112</v>
      </c>
      <c r="B17136">
        <v>2012</v>
      </c>
      <c r="C17136">
        <v>10</v>
      </c>
      <c r="D17136">
        <v>30049.848368221599</v>
      </c>
      <c r="E17136">
        <v>208497.29364003</v>
      </c>
      <c r="F17136">
        <v>18697.293405285502</v>
      </c>
      <c r="G17136">
        <v>9189.97383926976</v>
      </c>
      <c r="H17136">
        <v>54636.733685187399</v>
      </c>
      <c r="I17136">
        <v>24171.195331296301</v>
      </c>
    </row>
    <row r="17137" spans="1:9" x14ac:dyDescent="0.25">
      <c r="A17137" t="s">
        <v>112</v>
      </c>
      <c r="B17137">
        <v>2012</v>
      </c>
      <c r="C17137">
        <v>11</v>
      </c>
      <c r="D17137">
        <v>23742.598714178501</v>
      </c>
      <c r="E17137">
        <v>225345.75790439401</v>
      </c>
      <c r="F17137">
        <v>20385.071694124701</v>
      </c>
      <c r="G17137">
        <v>9959.6448237642508</v>
      </c>
      <c r="H17137">
        <v>36942.955824505698</v>
      </c>
      <c r="I17137">
        <v>18875.4265687281</v>
      </c>
    </row>
    <row r="17138" spans="1:9" x14ac:dyDescent="0.25">
      <c r="A17138" t="s">
        <v>112</v>
      </c>
      <c r="B17138">
        <v>2012</v>
      </c>
      <c r="C17138">
        <v>12</v>
      </c>
      <c r="D17138">
        <v>21268.068906906999</v>
      </c>
      <c r="E17138">
        <v>230067.014956976</v>
      </c>
      <c r="F17138">
        <v>36391.422920229801</v>
      </c>
      <c r="G17138">
        <v>17642.710740914099</v>
      </c>
      <c r="H17138">
        <v>57586.087970729401</v>
      </c>
      <c r="I17138">
        <v>14948.4101361184</v>
      </c>
    </row>
    <row r="17139" spans="1:9" x14ac:dyDescent="0.25">
      <c r="A17139" t="s">
        <v>112</v>
      </c>
      <c r="B17139">
        <v>2013</v>
      </c>
      <c r="C17139">
        <v>1</v>
      </c>
      <c r="D17139">
        <v>29285.507742782</v>
      </c>
      <c r="E17139">
        <v>231164.192626256</v>
      </c>
      <c r="F17139">
        <v>34075.700036837698</v>
      </c>
      <c r="G17139">
        <v>16602.259951591001</v>
      </c>
      <c r="H17139">
        <v>51991.7265243769</v>
      </c>
      <c r="I17139">
        <v>17554.453455826901</v>
      </c>
    </row>
    <row r="17140" spans="1:9" x14ac:dyDescent="0.25">
      <c r="A17140" t="s">
        <v>112</v>
      </c>
      <c r="B17140">
        <v>2013</v>
      </c>
      <c r="C17140">
        <v>2</v>
      </c>
      <c r="D17140">
        <v>33656.572330380201</v>
      </c>
      <c r="E17140">
        <v>231188.67236590799</v>
      </c>
      <c r="F17140">
        <v>31067.787930717499</v>
      </c>
      <c r="G17140">
        <v>15139.137787255901</v>
      </c>
      <c r="H17140">
        <v>53281.512946408198</v>
      </c>
      <c r="I17140">
        <v>21079.6662515885</v>
      </c>
    </row>
    <row r="17141" spans="1:9" x14ac:dyDescent="0.25">
      <c r="A17141" t="s">
        <v>112</v>
      </c>
      <c r="B17141">
        <v>2013</v>
      </c>
      <c r="C17141">
        <v>3</v>
      </c>
      <c r="D17141">
        <v>54964.653179223198</v>
      </c>
      <c r="E17141">
        <v>228754.300002084</v>
      </c>
      <c r="F17141">
        <v>27058.449832569499</v>
      </c>
      <c r="G17141">
        <v>13233.3929263624</v>
      </c>
      <c r="H17141">
        <v>62854.3534097788</v>
      </c>
      <c r="I17141">
        <v>40053.708597179997</v>
      </c>
    </row>
    <row r="17142" spans="1:9" x14ac:dyDescent="0.25">
      <c r="A17142" t="s">
        <v>112</v>
      </c>
      <c r="B17142">
        <v>2013</v>
      </c>
      <c r="C17142">
        <v>4</v>
      </c>
      <c r="D17142">
        <v>86909.527987524198</v>
      </c>
      <c r="E17142">
        <v>218964.50749409699</v>
      </c>
      <c r="F17142">
        <v>9421.0013964714108</v>
      </c>
      <c r="G17142">
        <v>4566.92954435908</v>
      </c>
      <c r="H17142">
        <v>31185.1289768403</v>
      </c>
      <c r="I17142">
        <v>73203.522649545004</v>
      </c>
    </row>
    <row r="17143" spans="1:9" x14ac:dyDescent="0.25">
      <c r="A17143" t="s">
        <v>112</v>
      </c>
      <c r="B17143">
        <v>2013</v>
      </c>
      <c r="C17143">
        <v>5</v>
      </c>
      <c r="D17143">
        <v>91873.253695806197</v>
      </c>
      <c r="E17143">
        <v>194313.69323925601</v>
      </c>
      <c r="F17143">
        <v>10080.960339847299</v>
      </c>
      <c r="G17143">
        <v>4828.3587210759997</v>
      </c>
      <c r="H17143">
        <v>83587.170482233094</v>
      </c>
      <c r="I17143">
        <v>73757.777592281695</v>
      </c>
    </row>
    <row r="17144" spans="1:9" x14ac:dyDescent="0.25">
      <c r="A17144" t="s">
        <v>112</v>
      </c>
      <c r="B17144">
        <v>2013</v>
      </c>
      <c r="C17144">
        <v>6</v>
      </c>
      <c r="D17144">
        <v>80179.135665659705</v>
      </c>
      <c r="E17144">
        <v>208823.145490975</v>
      </c>
      <c r="F17144">
        <v>13410.814692682799</v>
      </c>
      <c r="G17144">
        <v>6402.5990640610098</v>
      </c>
      <c r="H17144">
        <v>78928.858255744097</v>
      </c>
      <c r="I17144">
        <v>75406.942133031102</v>
      </c>
    </row>
    <row r="17145" spans="1:9" x14ac:dyDescent="0.25">
      <c r="A17145" t="s">
        <v>112</v>
      </c>
      <c r="B17145">
        <v>2013</v>
      </c>
      <c r="C17145">
        <v>7</v>
      </c>
      <c r="D17145">
        <v>75284.341471088905</v>
      </c>
      <c r="E17145">
        <v>202100.38977684799</v>
      </c>
      <c r="F17145">
        <v>1436.6052364449399</v>
      </c>
      <c r="G17145">
        <v>649.65177319910003</v>
      </c>
      <c r="H17145">
        <v>22562.354820172201</v>
      </c>
      <c r="I17145">
        <v>67123.922038810793</v>
      </c>
    </row>
    <row r="17146" spans="1:9" x14ac:dyDescent="0.25">
      <c r="A17146" t="s">
        <v>112</v>
      </c>
      <c r="B17146">
        <v>2013</v>
      </c>
      <c r="C17146">
        <v>8</v>
      </c>
      <c r="D17146">
        <v>59205.554362600698</v>
      </c>
      <c r="E17146">
        <v>189234.10733992999</v>
      </c>
      <c r="F17146">
        <v>5898.5042300759596</v>
      </c>
      <c r="G17146">
        <v>2808.3310620676398</v>
      </c>
      <c r="H17146">
        <v>47072.2732543249</v>
      </c>
      <c r="I17146">
        <v>45750.024079066003</v>
      </c>
    </row>
    <row r="17147" spans="1:9" x14ac:dyDescent="0.25">
      <c r="A17147" t="s">
        <v>112</v>
      </c>
      <c r="B17147">
        <v>2013</v>
      </c>
      <c r="C17147">
        <v>9</v>
      </c>
      <c r="D17147">
        <v>32503.8321395846</v>
      </c>
      <c r="E17147">
        <v>213470.41682686799</v>
      </c>
      <c r="F17147">
        <v>26021.560754179402</v>
      </c>
      <c r="G17147">
        <v>12493.426479923401</v>
      </c>
      <c r="H17147">
        <v>68265.760310174897</v>
      </c>
      <c r="I17147">
        <v>29096.036829663</v>
      </c>
    </row>
    <row r="17148" spans="1:9" x14ac:dyDescent="0.25">
      <c r="A17148" t="s">
        <v>112</v>
      </c>
      <c r="B17148">
        <v>2013</v>
      </c>
      <c r="C17148">
        <v>10</v>
      </c>
      <c r="D17148">
        <v>29784.5087717774</v>
      </c>
      <c r="E17148">
        <v>225547.697411234</v>
      </c>
      <c r="F17148">
        <v>16917.661626032201</v>
      </c>
      <c r="G17148">
        <v>8112.98266024227</v>
      </c>
      <c r="H17148">
        <v>36323.501744579102</v>
      </c>
      <c r="I17148">
        <v>26782.939065230101</v>
      </c>
    </row>
    <row r="17149" spans="1:9" x14ac:dyDescent="0.25">
      <c r="A17149" t="s">
        <v>112</v>
      </c>
      <c r="B17149">
        <v>2013</v>
      </c>
      <c r="C17149">
        <v>11</v>
      </c>
      <c r="D17149">
        <v>22256.076363258901</v>
      </c>
      <c r="E17149">
        <v>228352.99188932401</v>
      </c>
      <c r="F17149">
        <v>33029.455554285603</v>
      </c>
      <c r="G17149">
        <v>16087.020812753301</v>
      </c>
      <c r="H17149">
        <v>60662.304534619099</v>
      </c>
      <c r="I17149">
        <v>18290.191830181298</v>
      </c>
    </row>
    <row r="17150" spans="1:9" x14ac:dyDescent="0.25">
      <c r="A17150" t="s">
        <v>112</v>
      </c>
      <c r="B17150">
        <v>2013</v>
      </c>
      <c r="C17150">
        <v>12</v>
      </c>
      <c r="D17150">
        <v>25315.415278217999</v>
      </c>
      <c r="E17150">
        <v>231569.428287841</v>
      </c>
      <c r="F17150">
        <v>10923.330155203401</v>
      </c>
      <c r="G17150">
        <v>5273.8283089852703</v>
      </c>
      <c r="H17150">
        <v>9445.8603905009895</v>
      </c>
      <c r="I17150">
        <v>17502.9135286073</v>
      </c>
    </row>
    <row r="17151" spans="1:9" x14ac:dyDescent="0.25">
      <c r="A17151" t="s">
        <v>112</v>
      </c>
      <c r="B17151">
        <v>2014</v>
      </c>
      <c r="C17151">
        <v>1</v>
      </c>
      <c r="D17151">
        <v>32077.207697582398</v>
      </c>
      <c r="E17151">
        <v>231482.10971930801</v>
      </c>
      <c r="F17151">
        <v>26987.090154911199</v>
      </c>
      <c r="G17151">
        <v>13040.287335978301</v>
      </c>
      <c r="H17151">
        <v>39710.343812659601</v>
      </c>
      <c r="I17151">
        <v>18938.816295708701</v>
      </c>
    </row>
    <row r="17152" spans="1:9" x14ac:dyDescent="0.25">
      <c r="A17152" t="s">
        <v>112</v>
      </c>
      <c r="B17152">
        <v>2014</v>
      </c>
      <c r="C17152">
        <v>2</v>
      </c>
      <c r="D17152">
        <v>44832.174663275102</v>
      </c>
      <c r="E17152">
        <v>230193.209071074</v>
      </c>
      <c r="F17152">
        <v>18304.5284338569</v>
      </c>
      <c r="G17152">
        <v>8839.4282125094796</v>
      </c>
      <c r="H17152">
        <v>33773.138798843698</v>
      </c>
      <c r="I17152">
        <v>27243.948002590601</v>
      </c>
    </row>
    <row r="17153" spans="1:9" x14ac:dyDescent="0.25">
      <c r="A17153" t="s">
        <v>112</v>
      </c>
      <c r="B17153">
        <v>2014</v>
      </c>
      <c r="C17153">
        <v>3</v>
      </c>
      <c r="D17153">
        <v>78558.155560983796</v>
      </c>
      <c r="E17153">
        <v>222929.58213011801</v>
      </c>
      <c r="F17153">
        <v>9799.2471716383607</v>
      </c>
      <c r="G17153">
        <v>4621.0163381218199</v>
      </c>
      <c r="H17153">
        <v>31083.680699059802</v>
      </c>
      <c r="I17153">
        <v>55372.569734637698</v>
      </c>
    </row>
    <row r="17154" spans="1:9" x14ac:dyDescent="0.25">
      <c r="A17154" t="s">
        <v>112</v>
      </c>
      <c r="B17154">
        <v>2014</v>
      </c>
      <c r="C17154">
        <v>4</v>
      </c>
      <c r="D17154">
        <v>79660.686111420306</v>
      </c>
      <c r="E17154">
        <v>211415.580123044</v>
      </c>
      <c r="F17154">
        <v>11389.990869085101</v>
      </c>
      <c r="G17154">
        <v>5548.5218919834597</v>
      </c>
      <c r="H17154">
        <v>62783.536909643299</v>
      </c>
      <c r="I17154">
        <v>64078.674768828598</v>
      </c>
    </row>
    <row r="17155" spans="1:9" x14ac:dyDescent="0.25">
      <c r="A17155" t="s">
        <v>112</v>
      </c>
      <c r="B17155">
        <v>2014</v>
      </c>
      <c r="C17155">
        <v>5</v>
      </c>
      <c r="D17155">
        <v>86047.800594214306</v>
      </c>
      <c r="E17155">
        <v>213203.92670828101</v>
      </c>
      <c r="F17155">
        <v>21255.1767887608</v>
      </c>
      <c r="G17155">
        <v>10254.2916951111</v>
      </c>
      <c r="H17155">
        <v>95086.175240494806</v>
      </c>
      <c r="I17155">
        <v>80048.775868461395</v>
      </c>
    </row>
    <row r="17156" spans="1:9" x14ac:dyDescent="0.25">
      <c r="A17156" t="s">
        <v>112</v>
      </c>
      <c r="B17156">
        <v>2014</v>
      </c>
      <c r="C17156">
        <v>6</v>
      </c>
      <c r="D17156">
        <v>81796.065227829604</v>
      </c>
      <c r="E17156">
        <v>203327.441335121</v>
      </c>
      <c r="F17156">
        <v>7876.4154852298598</v>
      </c>
      <c r="G17156">
        <v>3664.50862231672</v>
      </c>
      <c r="H17156">
        <v>61217.346227373499</v>
      </c>
      <c r="I17156">
        <v>74188.133274029693</v>
      </c>
    </row>
    <row r="17157" spans="1:9" x14ac:dyDescent="0.25">
      <c r="A17157" t="s">
        <v>112</v>
      </c>
      <c r="B17157">
        <v>2014</v>
      </c>
      <c r="C17157">
        <v>7</v>
      </c>
      <c r="D17157">
        <v>68086.548681881904</v>
      </c>
      <c r="E17157">
        <v>216469.669613359</v>
      </c>
      <c r="F17157">
        <v>22339.750274367201</v>
      </c>
      <c r="G17157">
        <v>10871.1755047885</v>
      </c>
      <c r="H17157">
        <v>94889.634029571695</v>
      </c>
      <c r="I17157">
        <v>66053.222799851195</v>
      </c>
    </row>
    <row r="17158" spans="1:9" x14ac:dyDescent="0.25">
      <c r="A17158" t="s">
        <v>112</v>
      </c>
      <c r="B17158">
        <v>2014</v>
      </c>
      <c r="C17158">
        <v>8</v>
      </c>
      <c r="D17158">
        <v>50731.662358943198</v>
      </c>
      <c r="E17158">
        <v>221653.398568056</v>
      </c>
      <c r="F17158">
        <v>24385.3430382107</v>
      </c>
      <c r="G17158">
        <v>11750.4339939532</v>
      </c>
      <c r="H17158">
        <v>68496.940416867801</v>
      </c>
      <c r="I17158">
        <v>49502.650936231599</v>
      </c>
    </row>
    <row r="17159" spans="1:9" x14ac:dyDescent="0.25">
      <c r="A17159" t="s">
        <v>112</v>
      </c>
      <c r="B17159">
        <v>2014</v>
      </c>
      <c r="C17159">
        <v>9</v>
      </c>
      <c r="D17159">
        <v>32240.622500236699</v>
      </c>
      <c r="E17159">
        <v>224657.093535283</v>
      </c>
      <c r="F17159">
        <v>35894.905243817797</v>
      </c>
      <c r="G17159">
        <v>17470.4103400233</v>
      </c>
      <c r="H17159">
        <v>79543.124813833594</v>
      </c>
      <c r="I17159">
        <v>31067.6659107372</v>
      </c>
    </row>
    <row r="17160" spans="1:9" x14ac:dyDescent="0.25">
      <c r="A17160" t="s">
        <v>112</v>
      </c>
      <c r="B17160">
        <v>2014</v>
      </c>
      <c r="C17160">
        <v>10</v>
      </c>
      <c r="D17160">
        <v>26696.161884271001</v>
      </c>
      <c r="E17160">
        <v>226997.74913433401</v>
      </c>
      <c r="F17160">
        <v>28819.509914507798</v>
      </c>
      <c r="G17160">
        <v>14038.023994577899</v>
      </c>
      <c r="H17160">
        <v>55713.089829239703</v>
      </c>
      <c r="I17160">
        <v>24645.377671363301</v>
      </c>
    </row>
    <row r="17161" spans="1:9" x14ac:dyDescent="0.25">
      <c r="A17161" t="s">
        <v>112</v>
      </c>
      <c r="B17161">
        <v>2014</v>
      </c>
      <c r="C17161">
        <v>11</v>
      </c>
      <c r="D17161">
        <v>20689.727755042801</v>
      </c>
      <c r="E17161">
        <v>229132.70198255699</v>
      </c>
      <c r="F17161">
        <v>24041.215477043399</v>
      </c>
      <c r="G17161">
        <v>11573.0627768954</v>
      </c>
      <c r="H17161">
        <v>38514.434008185097</v>
      </c>
      <c r="I17161">
        <v>17389.1725811297</v>
      </c>
    </row>
    <row r="17162" spans="1:9" x14ac:dyDescent="0.25">
      <c r="A17162" t="s">
        <v>112</v>
      </c>
      <c r="B17162">
        <v>2014</v>
      </c>
      <c r="C17162">
        <v>12</v>
      </c>
      <c r="D17162">
        <v>23532.7892722252</v>
      </c>
      <c r="E17162">
        <v>230668.83243525101</v>
      </c>
      <c r="F17162">
        <v>35051.716326305999</v>
      </c>
      <c r="G17162">
        <v>16868.903881321101</v>
      </c>
      <c r="H17162">
        <v>53902.983333403601</v>
      </c>
      <c r="I17162">
        <v>16275.315665676701</v>
      </c>
    </row>
    <row r="17163" spans="1:9" x14ac:dyDescent="0.25">
      <c r="A17163" t="s">
        <v>113</v>
      </c>
      <c r="B17163">
        <v>2002</v>
      </c>
      <c r="C17163">
        <v>1</v>
      </c>
      <c r="D17163">
        <v>688.06055609480995</v>
      </c>
      <c r="E17163">
        <v>5639.2129106503298</v>
      </c>
      <c r="F17163">
        <v>205.85964677991399</v>
      </c>
      <c r="G17163">
        <v>104.924891224718</v>
      </c>
      <c r="H17163">
        <v>290.07462044083701</v>
      </c>
      <c r="I17163">
        <v>561.27868031435105</v>
      </c>
    </row>
    <row r="17164" spans="1:9" x14ac:dyDescent="0.25">
      <c r="A17164" t="s">
        <v>113</v>
      </c>
      <c r="B17164">
        <v>2002</v>
      </c>
      <c r="C17164">
        <v>2</v>
      </c>
      <c r="D17164">
        <v>1151.6800196000099</v>
      </c>
      <c r="E17164">
        <v>5343.5060794178798</v>
      </c>
      <c r="F17164">
        <v>68.291233942061396</v>
      </c>
      <c r="G17164">
        <v>36.2229415748847</v>
      </c>
      <c r="H17164">
        <v>178.32992365546201</v>
      </c>
      <c r="I17164">
        <v>826.78399927242197</v>
      </c>
    </row>
    <row r="17165" spans="1:9" x14ac:dyDescent="0.25">
      <c r="A17165" t="s">
        <v>113</v>
      </c>
      <c r="B17165">
        <v>2002</v>
      </c>
      <c r="C17165">
        <v>3</v>
      </c>
      <c r="D17165">
        <v>1290.30397004376</v>
      </c>
      <c r="E17165">
        <v>5336.8803195370501</v>
      </c>
      <c r="F17165">
        <v>351.89589470338802</v>
      </c>
      <c r="G17165">
        <v>180.804074973621</v>
      </c>
      <c r="H17165">
        <v>1428.6157036633999</v>
      </c>
      <c r="I17165">
        <v>1007.51610811019</v>
      </c>
    </row>
    <row r="17166" spans="1:9" x14ac:dyDescent="0.25">
      <c r="A17166" t="s">
        <v>113</v>
      </c>
      <c r="B17166">
        <v>2002</v>
      </c>
      <c r="C17166">
        <v>4</v>
      </c>
      <c r="D17166">
        <v>1259.6233146951599</v>
      </c>
      <c r="E17166">
        <v>5468.35400930374</v>
      </c>
      <c r="F17166">
        <v>74.817498058618995</v>
      </c>
      <c r="G17166">
        <v>39.708006155252903</v>
      </c>
      <c r="H17166">
        <v>445.76305897606801</v>
      </c>
      <c r="I17166">
        <v>1190.29259553517</v>
      </c>
    </row>
    <row r="17167" spans="1:9" x14ac:dyDescent="0.25">
      <c r="A17167" t="s">
        <v>113</v>
      </c>
      <c r="B17167">
        <v>2002</v>
      </c>
      <c r="C17167">
        <v>5</v>
      </c>
      <c r="D17167">
        <v>1743.1927100529499</v>
      </c>
      <c r="E17167">
        <v>4790.5948373538204</v>
      </c>
      <c r="F17167">
        <v>87.691376017284995</v>
      </c>
      <c r="G17167">
        <v>46.496687643082701</v>
      </c>
      <c r="H17167">
        <v>403.01934099356299</v>
      </c>
      <c r="I17167">
        <v>1417.6246887203499</v>
      </c>
    </row>
    <row r="17168" spans="1:9" x14ac:dyDescent="0.25">
      <c r="A17168" t="s">
        <v>113</v>
      </c>
      <c r="B17168">
        <v>2002</v>
      </c>
      <c r="C17168">
        <v>6</v>
      </c>
      <c r="D17168">
        <v>1580.6293321723099</v>
      </c>
      <c r="E17168">
        <v>4506.3671950083899</v>
      </c>
      <c r="F17168">
        <v>73.810729211260806</v>
      </c>
      <c r="G17168">
        <v>39.170195273353798</v>
      </c>
      <c r="H17168">
        <v>346.78832885507001</v>
      </c>
      <c r="I17168">
        <v>1163.2551362788799</v>
      </c>
    </row>
    <row r="17169" spans="1:9" x14ac:dyDescent="0.25">
      <c r="A17169" t="s">
        <v>113</v>
      </c>
      <c r="B17169">
        <v>2002</v>
      </c>
      <c r="C17169">
        <v>7</v>
      </c>
      <c r="D17169">
        <v>1418.3378930382</v>
      </c>
      <c r="E17169">
        <v>4248.5875047244299</v>
      </c>
      <c r="F17169">
        <v>115.48894547383</v>
      </c>
      <c r="G17169">
        <v>60.6258211030136</v>
      </c>
      <c r="H17169">
        <v>1012.9736817445699</v>
      </c>
      <c r="I17169">
        <v>816.53458448827803</v>
      </c>
    </row>
    <row r="17170" spans="1:9" x14ac:dyDescent="0.25">
      <c r="A17170" t="s">
        <v>113</v>
      </c>
      <c r="B17170">
        <v>2002</v>
      </c>
      <c r="C17170">
        <v>8</v>
      </c>
      <c r="D17170">
        <v>984.64766621040098</v>
      </c>
      <c r="E17170">
        <v>5046.3076583941602</v>
      </c>
      <c r="F17170">
        <v>175.09266868498699</v>
      </c>
      <c r="G17170">
        <v>90.387806040379701</v>
      </c>
      <c r="H17170">
        <v>880.359006219962</v>
      </c>
      <c r="I17170">
        <v>845.27840510342605</v>
      </c>
    </row>
    <row r="17171" spans="1:9" x14ac:dyDescent="0.25">
      <c r="A17171" t="s">
        <v>113</v>
      </c>
      <c r="B17171">
        <v>2002</v>
      </c>
      <c r="C17171">
        <v>9</v>
      </c>
      <c r="D17171">
        <v>654.82047565339201</v>
      </c>
      <c r="E17171">
        <v>5344.4933873802202</v>
      </c>
      <c r="F17171">
        <v>502.54423664687999</v>
      </c>
      <c r="G17171">
        <v>256.280762554359</v>
      </c>
      <c r="H17171">
        <v>1515.4904513054801</v>
      </c>
      <c r="I17171">
        <v>610.77194934253703</v>
      </c>
    </row>
    <row r="17172" spans="1:9" x14ac:dyDescent="0.25">
      <c r="A17172" t="s">
        <v>113</v>
      </c>
      <c r="B17172">
        <v>2002</v>
      </c>
      <c r="C17172">
        <v>10</v>
      </c>
      <c r="D17172">
        <v>568.08800711326205</v>
      </c>
      <c r="E17172">
        <v>5603.01849120728</v>
      </c>
      <c r="F17172">
        <v>466.11262260433199</v>
      </c>
      <c r="G17172">
        <v>236.232137675556</v>
      </c>
      <c r="H17172">
        <v>868.42937770493097</v>
      </c>
      <c r="I17172">
        <v>563.58925418405602</v>
      </c>
    </row>
    <row r="17173" spans="1:9" x14ac:dyDescent="0.25">
      <c r="A17173" t="s">
        <v>113</v>
      </c>
      <c r="B17173">
        <v>2002</v>
      </c>
      <c r="C17173">
        <v>11</v>
      </c>
      <c r="D17173">
        <v>550.88430894282897</v>
      </c>
      <c r="E17173">
        <v>5638.8465388983204</v>
      </c>
      <c r="F17173">
        <v>337.05403895833001</v>
      </c>
      <c r="G17173">
        <v>171.083395949666</v>
      </c>
      <c r="H17173">
        <v>612.28469731061</v>
      </c>
      <c r="I17173">
        <v>517.82216937124201</v>
      </c>
    </row>
    <row r="17174" spans="1:9" x14ac:dyDescent="0.25">
      <c r="A17174" t="s">
        <v>113</v>
      </c>
      <c r="B17174">
        <v>2002</v>
      </c>
      <c r="C17174">
        <v>12</v>
      </c>
      <c r="D17174">
        <v>482.23967103503003</v>
      </c>
      <c r="E17174">
        <v>5674.4288841583202</v>
      </c>
      <c r="F17174">
        <v>421.49460384536701</v>
      </c>
      <c r="G17174">
        <v>213.94898572623001</v>
      </c>
      <c r="H17174">
        <v>618.48162662946299</v>
      </c>
      <c r="I17174">
        <v>447.17861459129301</v>
      </c>
    </row>
    <row r="17175" spans="1:9" x14ac:dyDescent="0.25">
      <c r="A17175" t="s">
        <v>113</v>
      </c>
      <c r="B17175">
        <v>2003</v>
      </c>
      <c r="C17175">
        <v>1</v>
      </c>
      <c r="D17175">
        <v>694.68720987945505</v>
      </c>
      <c r="E17175">
        <v>5649.9244669635</v>
      </c>
      <c r="F17175">
        <v>589.83590806926702</v>
      </c>
      <c r="G17175">
        <v>299.61285851049303</v>
      </c>
      <c r="H17175">
        <v>873.24402813853396</v>
      </c>
      <c r="I17175">
        <v>569.42239560519204</v>
      </c>
    </row>
    <row r="17176" spans="1:9" x14ac:dyDescent="0.25">
      <c r="A17176" t="s">
        <v>113</v>
      </c>
      <c r="B17176">
        <v>2003</v>
      </c>
      <c r="C17176">
        <v>2</v>
      </c>
      <c r="D17176">
        <v>605.71336606741897</v>
      </c>
      <c r="E17176">
        <v>5654.1330587530501</v>
      </c>
      <c r="F17176">
        <v>209.01128790555501</v>
      </c>
      <c r="G17176">
        <v>106.002160827324</v>
      </c>
      <c r="H17176">
        <v>543.06255122174196</v>
      </c>
      <c r="I17176">
        <v>513.26934391769396</v>
      </c>
    </row>
    <row r="17177" spans="1:9" x14ac:dyDescent="0.25">
      <c r="A17177" t="s">
        <v>113</v>
      </c>
      <c r="B17177">
        <v>2003</v>
      </c>
      <c r="C17177">
        <v>3</v>
      </c>
      <c r="D17177">
        <v>1088.0321751121901</v>
      </c>
      <c r="E17177">
        <v>5497.4443344317597</v>
      </c>
      <c r="F17177">
        <v>80.105951815001404</v>
      </c>
      <c r="G17177">
        <v>42.434928106172698</v>
      </c>
      <c r="H17177">
        <v>152.95449529684501</v>
      </c>
      <c r="I17177">
        <v>919.76567751973096</v>
      </c>
    </row>
    <row r="17178" spans="1:9" x14ac:dyDescent="0.25">
      <c r="A17178" t="s">
        <v>113</v>
      </c>
      <c r="B17178">
        <v>2003</v>
      </c>
      <c r="C17178">
        <v>4</v>
      </c>
      <c r="D17178">
        <v>1307.3769272063801</v>
      </c>
      <c r="E17178">
        <v>5240.3874616639696</v>
      </c>
      <c r="F17178">
        <v>78.105068707322204</v>
      </c>
      <c r="G17178">
        <v>41.377117721721199</v>
      </c>
      <c r="H17178">
        <v>439.47681552163999</v>
      </c>
      <c r="I17178">
        <v>1148.75719347468</v>
      </c>
    </row>
    <row r="17179" spans="1:9" x14ac:dyDescent="0.25">
      <c r="A17179" t="s">
        <v>113</v>
      </c>
      <c r="B17179">
        <v>2003</v>
      </c>
      <c r="C17179">
        <v>5</v>
      </c>
      <c r="D17179">
        <v>1848.0275096836799</v>
      </c>
      <c r="E17179">
        <v>4555.9922544706797</v>
      </c>
      <c r="F17179">
        <v>77.596998952735305</v>
      </c>
      <c r="G17179">
        <v>41.293280542369899</v>
      </c>
      <c r="H17179">
        <v>461.99970396586099</v>
      </c>
      <c r="I17179">
        <v>1331.9980381217599</v>
      </c>
    </row>
    <row r="17180" spans="1:9" x14ac:dyDescent="0.25">
      <c r="A17180" t="s">
        <v>113</v>
      </c>
      <c r="B17180">
        <v>2003</v>
      </c>
      <c r="C17180">
        <v>6</v>
      </c>
      <c r="D17180">
        <v>1711.5988754222701</v>
      </c>
      <c r="E17180">
        <v>4222.9864760234104</v>
      </c>
      <c r="F17180">
        <v>62.421108031615198</v>
      </c>
      <c r="G17180">
        <v>32.975376397217303</v>
      </c>
      <c r="H17180">
        <v>34.758979996832302</v>
      </c>
      <c r="I17180">
        <v>1014.05192364655</v>
      </c>
    </row>
    <row r="17181" spans="1:9" x14ac:dyDescent="0.25">
      <c r="A17181" t="s">
        <v>113</v>
      </c>
      <c r="B17181">
        <v>2003</v>
      </c>
      <c r="C17181">
        <v>7</v>
      </c>
      <c r="D17181">
        <v>1417.25746881956</v>
      </c>
      <c r="E17181">
        <v>4094.6693236230499</v>
      </c>
      <c r="F17181">
        <v>88.1543147806603</v>
      </c>
      <c r="G17181">
        <v>46.687466902586301</v>
      </c>
      <c r="H17181">
        <v>400.01061534242899</v>
      </c>
      <c r="I17181">
        <v>715.64593066888801</v>
      </c>
    </row>
    <row r="17182" spans="1:9" x14ac:dyDescent="0.25">
      <c r="A17182" t="s">
        <v>113</v>
      </c>
      <c r="B17182">
        <v>2003</v>
      </c>
      <c r="C17182">
        <v>8</v>
      </c>
      <c r="D17182">
        <v>1180.73410055964</v>
      </c>
      <c r="E17182">
        <v>4100.66724070282</v>
      </c>
      <c r="F17182">
        <v>73.234337411829202</v>
      </c>
      <c r="G17182">
        <v>38.921699912646403</v>
      </c>
      <c r="H17182">
        <v>101.621498628116</v>
      </c>
      <c r="I17182">
        <v>574.19928602085201</v>
      </c>
    </row>
    <row r="17183" spans="1:9" x14ac:dyDescent="0.25">
      <c r="A17183" t="s">
        <v>113</v>
      </c>
      <c r="B17183">
        <v>2003</v>
      </c>
      <c r="C17183">
        <v>9</v>
      </c>
      <c r="D17183">
        <v>687.46814587347103</v>
      </c>
      <c r="E17183">
        <v>4730.6987133462499</v>
      </c>
      <c r="F17183">
        <v>129.62677014106501</v>
      </c>
      <c r="G17183">
        <v>68.485716856151299</v>
      </c>
      <c r="H17183">
        <v>1093.5415146052501</v>
      </c>
      <c r="I17183">
        <v>465.03008602074101</v>
      </c>
    </row>
    <row r="17184" spans="1:9" x14ac:dyDescent="0.25">
      <c r="A17184" t="s">
        <v>113</v>
      </c>
      <c r="B17184">
        <v>2003</v>
      </c>
      <c r="C17184">
        <v>10</v>
      </c>
      <c r="D17184">
        <v>592.64315741501298</v>
      </c>
      <c r="E17184">
        <v>5355.1780063079896</v>
      </c>
      <c r="F17184">
        <v>415.27813621152001</v>
      </c>
      <c r="G17184">
        <v>212.47029880779701</v>
      </c>
      <c r="H17184">
        <v>1267.64559276661</v>
      </c>
      <c r="I17184">
        <v>488.94161736757297</v>
      </c>
    </row>
    <row r="17185" spans="1:9" x14ac:dyDescent="0.25">
      <c r="A17185" t="s">
        <v>113</v>
      </c>
      <c r="B17185">
        <v>2003</v>
      </c>
      <c r="C17185">
        <v>11</v>
      </c>
      <c r="D17185">
        <v>469.17835704120199</v>
      </c>
      <c r="E17185">
        <v>5659.5564650329597</v>
      </c>
      <c r="F17185">
        <v>273.252477014303</v>
      </c>
      <c r="G17185">
        <v>139.511168675401</v>
      </c>
      <c r="H17185">
        <v>405.61591456992898</v>
      </c>
      <c r="I17185">
        <v>413.92517966747801</v>
      </c>
    </row>
    <row r="17186" spans="1:9" x14ac:dyDescent="0.25">
      <c r="A17186" t="s">
        <v>113</v>
      </c>
      <c r="B17186">
        <v>2003</v>
      </c>
      <c r="C17186">
        <v>12</v>
      </c>
      <c r="D17186">
        <v>558.16008687507497</v>
      </c>
      <c r="E17186">
        <v>5646.5986227603198</v>
      </c>
      <c r="F17186">
        <v>610.88402810628895</v>
      </c>
      <c r="G17186">
        <v>308.28507185695099</v>
      </c>
      <c r="H17186">
        <v>909.48380008389302</v>
      </c>
      <c r="I17186">
        <v>452.45816554052402</v>
      </c>
    </row>
    <row r="17187" spans="1:9" x14ac:dyDescent="0.25">
      <c r="A17187" t="s">
        <v>113</v>
      </c>
      <c r="B17187">
        <v>2004</v>
      </c>
      <c r="C17187">
        <v>1</v>
      </c>
      <c r="D17187">
        <v>659.66076794088997</v>
      </c>
      <c r="E17187">
        <v>5663.8554953366101</v>
      </c>
      <c r="F17187">
        <v>616.57585852991099</v>
      </c>
      <c r="G17187">
        <v>313.10578976900598</v>
      </c>
      <c r="H17187">
        <v>1028.64241724412</v>
      </c>
      <c r="I17187">
        <v>498.41146246851901</v>
      </c>
    </row>
    <row r="17188" spans="1:9" x14ac:dyDescent="0.25">
      <c r="A17188" t="s">
        <v>113</v>
      </c>
      <c r="B17188">
        <v>2004</v>
      </c>
      <c r="C17188">
        <v>2</v>
      </c>
      <c r="D17188">
        <v>984.02859107010795</v>
      </c>
      <c r="E17188">
        <v>5510.7861177377299</v>
      </c>
      <c r="F17188">
        <v>82.197702743004896</v>
      </c>
      <c r="G17188">
        <v>43.482430306120797</v>
      </c>
      <c r="H17188">
        <v>230.22387051427901</v>
      </c>
      <c r="I17188">
        <v>714.937243182354</v>
      </c>
    </row>
    <row r="17189" spans="1:9" x14ac:dyDescent="0.25">
      <c r="A17189" t="s">
        <v>113</v>
      </c>
      <c r="B17189">
        <v>2004</v>
      </c>
      <c r="C17189">
        <v>3</v>
      </c>
      <c r="D17189">
        <v>1270.27924126063</v>
      </c>
      <c r="E17189">
        <v>5431.5523118188503</v>
      </c>
      <c r="F17189">
        <v>102.198877937845</v>
      </c>
      <c r="G17189">
        <v>53.874963637579903</v>
      </c>
      <c r="H17189">
        <v>424.72891465339302</v>
      </c>
      <c r="I17189">
        <v>1002.65474040059</v>
      </c>
    </row>
    <row r="17190" spans="1:9" x14ac:dyDescent="0.25">
      <c r="A17190" t="s">
        <v>113</v>
      </c>
      <c r="B17190">
        <v>2004</v>
      </c>
      <c r="C17190">
        <v>4</v>
      </c>
      <c r="D17190">
        <v>1509.17801059813</v>
      </c>
      <c r="E17190">
        <v>4939.6488666491696</v>
      </c>
      <c r="F17190">
        <v>70.179436186493305</v>
      </c>
      <c r="G17190">
        <v>37.247258015564</v>
      </c>
      <c r="H17190">
        <v>47.831545083586498</v>
      </c>
      <c r="I17190">
        <v>1154.60316784157</v>
      </c>
    </row>
    <row r="17191" spans="1:9" x14ac:dyDescent="0.25">
      <c r="A17191" t="s">
        <v>113</v>
      </c>
      <c r="B17191">
        <v>2004</v>
      </c>
      <c r="C17191">
        <v>5</v>
      </c>
      <c r="D17191">
        <v>1611.4314446169101</v>
      </c>
      <c r="E17191">
        <v>4814.4456247592198</v>
      </c>
      <c r="F17191">
        <v>153.07243255547101</v>
      </c>
      <c r="G17191">
        <v>80.875583393623998</v>
      </c>
      <c r="H17191">
        <v>1445.41787923062</v>
      </c>
      <c r="I17191">
        <v>1282.2301244328301</v>
      </c>
    </row>
    <row r="17192" spans="1:9" x14ac:dyDescent="0.25">
      <c r="A17192" t="s">
        <v>113</v>
      </c>
      <c r="B17192">
        <v>2004</v>
      </c>
      <c r="C17192">
        <v>6</v>
      </c>
      <c r="D17192">
        <v>1419.84979778259</v>
      </c>
      <c r="E17192">
        <v>5040.2382021516396</v>
      </c>
      <c r="F17192">
        <v>107.492465139225</v>
      </c>
      <c r="G17192">
        <v>56.547810393279001</v>
      </c>
      <c r="H17192">
        <v>794.40141902974301</v>
      </c>
      <c r="I17192">
        <v>1285.9902032531199</v>
      </c>
    </row>
    <row r="17193" spans="1:9" x14ac:dyDescent="0.25">
      <c r="A17193" t="s">
        <v>113</v>
      </c>
      <c r="B17193">
        <v>2004</v>
      </c>
      <c r="C17193">
        <v>7</v>
      </c>
      <c r="D17193">
        <v>1336.0378739989501</v>
      </c>
      <c r="E17193">
        <v>4967.5700338330098</v>
      </c>
      <c r="F17193">
        <v>120.77817841282901</v>
      </c>
      <c r="G17193">
        <v>64.331233055949994</v>
      </c>
      <c r="H17193">
        <v>1104.1994831652801</v>
      </c>
      <c r="I17193">
        <v>1121.4864367558901</v>
      </c>
    </row>
    <row r="17194" spans="1:9" x14ac:dyDescent="0.25">
      <c r="A17194" t="s">
        <v>113</v>
      </c>
      <c r="B17194">
        <v>2004</v>
      </c>
      <c r="C17194">
        <v>8</v>
      </c>
      <c r="D17194">
        <v>984.47774118814505</v>
      </c>
      <c r="E17194">
        <v>5420.6365803929102</v>
      </c>
      <c r="F17194">
        <v>530.83038957819701</v>
      </c>
      <c r="G17194">
        <v>272.83100632446099</v>
      </c>
      <c r="H17194">
        <v>1501.6464759447599</v>
      </c>
      <c r="I17194">
        <v>920.42611444516604</v>
      </c>
    </row>
    <row r="17195" spans="1:9" x14ac:dyDescent="0.25">
      <c r="A17195" t="s">
        <v>113</v>
      </c>
      <c r="B17195">
        <v>2004</v>
      </c>
      <c r="C17195">
        <v>9</v>
      </c>
      <c r="D17195">
        <v>703.58864435631006</v>
      </c>
      <c r="E17195">
        <v>5334.26686917603</v>
      </c>
      <c r="F17195">
        <v>134.420504551612</v>
      </c>
      <c r="G17195">
        <v>69.136531003117796</v>
      </c>
      <c r="H17195">
        <v>539.10774204145298</v>
      </c>
      <c r="I17195">
        <v>624.15708139419996</v>
      </c>
    </row>
    <row r="17196" spans="1:9" x14ac:dyDescent="0.25">
      <c r="A17196" t="s">
        <v>113</v>
      </c>
      <c r="B17196">
        <v>2004</v>
      </c>
      <c r="C17196">
        <v>10</v>
      </c>
      <c r="D17196">
        <v>608.40111647071797</v>
      </c>
      <c r="E17196">
        <v>5619.5646622341901</v>
      </c>
      <c r="F17196">
        <v>170.96894536021799</v>
      </c>
      <c r="G17196">
        <v>87.736965352176895</v>
      </c>
      <c r="H17196">
        <v>308.81620837461497</v>
      </c>
      <c r="I17196">
        <v>548.50649068869598</v>
      </c>
    </row>
    <row r="17197" spans="1:9" x14ac:dyDescent="0.25">
      <c r="A17197" t="s">
        <v>113</v>
      </c>
      <c r="B17197">
        <v>2004</v>
      </c>
      <c r="C17197">
        <v>11</v>
      </c>
      <c r="D17197">
        <v>536.02399439872295</v>
      </c>
      <c r="E17197">
        <v>5624.5281185650601</v>
      </c>
      <c r="F17197">
        <v>266.05335356316999</v>
      </c>
      <c r="G17197">
        <v>135.257920719244</v>
      </c>
      <c r="H17197">
        <v>395.23708037253698</v>
      </c>
      <c r="I17197">
        <v>459.01465631484098</v>
      </c>
    </row>
    <row r="17198" spans="1:9" x14ac:dyDescent="0.25">
      <c r="A17198" t="s">
        <v>113</v>
      </c>
      <c r="B17198">
        <v>2004</v>
      </c>
      <c r="C17198">
        <v>12</v>
      </c>
      <c r="D17198">
        <v>593.81163247894801</v>
      </c>
      <c r="E17198">
        <v>5654.1377445068401</v>
      </c>
      <c r="F17198">
        <v>697.34680843669901</v>
      </c>
      <c r="G17198">
        <v>353.39121477426102</v>
      </c>
      <c r="H17198">
        <v>1120.3787808424399</v>
      </c>
      <c r="I17198">
        <v>478.61993871915399</v>
      </c>
    </row>
    <row r="17199" spans="1:9" x14ac:dyDescent="0.25">
      <c r="A17199" t="s">
        <v>113</v>
      </c>
      <c r="B17199">
        <v>2005</v>
      </c>
      <c r="C17199">
        <v>1</v>
      </c>
      <c r="D17199">
        <v>710.18437270985498</v>
      </c>
      <c r="E17199">
        <v>5583.54450573547</v>
      </c>
      <c r="F17199">
        <v>471.95603649883299</v>
      </c>
      <c r="G17199">
        <v>239.76225891425599</v>
      </c>
      <c r="H17199">
        <v>933.62205985805701</v>
      </c>
      <c r="I17199">
        <v>524.75740959882705</v>
      </c>
    </row>
    <row r="17200" spans="1:9" x14ac:dyDescent="0.25">
      <c r="A17200" t="s">
        <v>113</v>
      </c>
      <c r="B17200">
        <v>2005</v>
      </c>
      <c r="C17200">
        <v>2</v>
      </c>
      <c r="D17200">
        <v>668.69569939385303</v>
      </c>
      <c r="E17200">
        <v>5640.5927601983603</v>
      </c>
      <c r="F17200">
        <v>695.30709735458402</v>
      </c>
      <c r="G17200">
        <v>351.22453564998398</v>
      </c>
      <c r="H17200">
        <v>1200.4975411473699</v>
      </c>
      <c r="I17200">
        <v>515.53331362220297</v>
      </c>
    </row>
    <row r="17201" spans="1:9" x14ac:dyDescent="0.25">
      <c r="A17201" t="s">
        <v>113</v>
      </c>
      <c r="B17201">
        <v>2005</v>
      </c>
      <c r="C17201">
        <v>3</v>
      </c>
      <c r="D17201">
        <v>1185.28148750948</v>
      </c>
      <c r="E17201">
        <v>5525.6579246920801</v>
      </c>
      <c r="F17201">
        <v>217.189801443872</v>
      </c>
      <c r="G17201">
        <v>111.416331758547</v>
      </c>
      <c r="H17201">
        <v>620.20275611450904</v>
      </c>
      <c r="I17201">
        <v>956.56607942822905</v>
      </c>
    </row>
    <row r="17202" spans="1:9" x14ac:dyDescent="0.25">
      <c r="A17202" t="s">
        <v>113</v>
      </c>
      <c r="B17202">
        <v>2005</v>
      </c>
      <c r="C17202">
        <v>4</v>
      </c>
      <c r="D17202">
        <v>1440.93312783742</v>
      </c>
      <c r="E17202">
        <v>5193.3040339117397</v>
      </c>
      <c r="F17202">
        <v>90.899298402767499</v>
      </c>
      <c r="G17202">
        <v>48.119768298938098</v>
      </c>
      <c r="H17202">
        <v>595.41465004534098</v>
      </c>
      <c r="I17202">
        <v>1196.0238352337501</v>
      </c>
    </row>
    <row r="17203" spans="1:9" x14ac:dyDescent="0.25">
      <c r="A17203" t="s">
        <v>113</v>
      </c>
      <c r="B17203">
        <v>2005</v>
      </c>
      <c r="C17203">
        <v>5</v>
      </c>
      <c r="D17203">
        <v>1534.4222366791701</v>
      </c>
      <c r="E17203">
        <v>5048.1357642903104</v>
      </c>
      <c r="F17203">
        <v>77.1808212941026</v>
      </c>
      <c r="G17203">
        <v>40.9373752666461</v>
      </c>
      <c r="H17203">
        <v>637.81493053185704</v>
      </c>
      <c r="I17203">
        <v>1347.4903763566799</v>
      </c>
    </row>
    <row r="17204" spans="1:9" x14ac:dyDescent="0.25">
      <c r="A17204" t="s">
        <v>113</v>
      </c>
      <c r="B17204">
        <v>2005</v>
      </c>
      <c r="C17204">
        <v>6</v>
      </c>
      <c r="D17204">
        <v>1467.7004987109001</v>
      </c>
      <c r="E17204">
        <v>4926.5937189010601</v>
      </c>
      <c r="F17204">
        <v>123.14494582799</v>
      </c>
      <c r="G17204">
        <v>64.550175094232699</v>
      </c>
      <c r="H17204">
        <v>975.53398505821997</v>
      </c>
      <c r="I17204">
        <v>1264.2519612906401</v>
      </c>
    </row>
    <row r="17205" spans="1:9" x14ac:dyDescent="0.25">
      <c r="A17205" t="s">
        <v>113</v>
      </c>
      <c r="B17205">
        <v>2005</v>
      </c>
      <c r="C17205">
        <v>7</v>
      </c>
      <c r="D17205">
        <v>1270.38438908489</v>
      </c>
      <c r="E17205">
        <v>5275.8068268312099</v>
      </c>
      <c r="F17205">
        <v>276.96400623001398</v>
      </c>
      <c r="G17205">
        <v>141.587921614636</v>
      </c>
      <c r="H17205">
        <v>1438.3058415486</v>
      </c>
      <c r="I17205">
        <v>1207.0805598117299</v>
      </c>
    </row>
    <row r="17206" spans="1:9" x14ac:dyDescent="0.25">
      <c r="A17206" t="s">
        <v>113</v>
      </c>
      <c r="B17206">
        <v>2005</v>
      </c>
      <c r="C17206">
        <v>8</v>
      </c>
      <c r="D17206">
        <v>1046.0087190363499</v>
      </c>
      <c r="E17206">
        <v>5308.0504528349302</v>
      </c>
      <c r="F17206">
        <v>148.466113392556</v>
      </c>
      <c r="G17206">
        <v>76.503452772698694</v>
      </c>
      <c r="H17206">
        <v>724.34028620835602</v>
      </c>
      <c r="I17206">
        <v>940.41709032723895</v>
      </c>
    </row>
    <row r="17207" spans="1:9" x14ac:dyDescent="0.25">
      <c r="A17207" t="s">
        <v>113</v>
      </c>
      <c r="B17207">
        <v>2005</v>
      </c>
      <c r="C17207">
        <v>9</v>
      </c>
      <c r="D17207">
        <v>680.113319623027</v>
      </c>
      <c r="E17207">
        <v>5490.7334684368898</v>
      </c>
      <c r="F17207">
        <v>942.44710265445997</v>
      </c>
      <c r="G17207">
        <v>476.50830792149702</v>
      </c>
      <c r="H17207">
        <v>2202.6867504792799</v>
      </c>
      <c r="I17207">
        <v>617.11595231353294</v>
      </c>
    </row>
    <row r="17208" spans="1:9" x14ac:dyDescent="0.25">
      <c r="A17208" t="s">
        <v>113</v>
      </c>
      <c r="B17208">
        <v>2005</v>
      </c>
      <c r="C17208">
        <v>10</v>
      </c>
      <c r="D17208">
        <v>550.80432904265297</v>
      </c>
      <c r="E17208">
        <v>5627.8374639379899</v>
      </c>
      <c r="F17208">
        <v>300.82271541722997</v>
      </c>
      <c r="G17208">
        <v>153.844022481043</v>
      </c>
      <c r="H17208">
        <v>485.84877831095901</v>
      </c>
      <c r="I17208">
        <v>505.13625973209901</v>
      </c>
    </row>
    <row r="17209" spans="1:9" x14ac:dyDescent="0.25">
      <c r="A17209" t="s">
        <v>113</v>
      </c>
      <c r="B17209">
        <v>2005</v>
      </c>
      <c r="C17209">
        <v>11</v>
      </c>
      <c r="D17209">
        <v>458.71226432637002</v>
      </c>
      <c r="E17209">
        <v>5664.3765631811502</v>
      </c>
      <c r="F17209">
        <v>587.70725110124602</v>
      </c>
      <c r="G17209">
        <v>297.99969032422803</v>
      </c>
      <c r="H17209">
        <v>868.05591728802597</v>
      </c>
      <c r="I17209">
        <v>404.06996777600301</v>
      </c>
    </row>
    <row r="17210" spans="1:9" x14ac:dyDescent="0.25">
      <c r="A17210" t="s">
        <v>113</v>
      </c>
      <c r="B17210">
        <v>2005</v>
      </c>
      <c r="C17210">
        <v>12</v>
      </c>
      <c r="D17210">
        <v>529.48538303392797</v>
      </c>
      <c r="E17210">
        <v>5638.5610400265496</v>
      </c>
      <c r="F17210">
        <v>491.966440218277</v>
      </c>
      <c r="G17210">
        <v>250.08654463863101</v>
      </c>
      <c r="H17210">
        <v>809.21816506301695</v>
      </c>
      <c r="I17210">
        <v>432.30447997407902</v>
      </c>
    </row>
    <row r="17211" spans="1:9" x14ac:dyDescent="0.25">
      <c r="A17211" t="s">
        <v>113</v>
      </c>
      <c r="B17211">
        <v>2006</v>
      </c>
      <c r="C17211">
        <v>1</v>
      </c>
      <c r="D17211">
        <v>578.94882451772401</v>
      </c>
      <c r="E17211">
        <v>5677.17101517426</v>
      </c>
      <c r="F17211">
        <v>288.300120149603</v>
      </c>
      <c r="G17211">
        <v>146.768942114021</v>
      </c>
      <c r="H17211">
        <v>326.27593641077999</v>
      </c>
      <c r="I17211">
        <v>446.35735440675199</v>
      </c>
    </row>
    <row r="17212" spans="1:9" x14ac:dyDescent="0.25">
      <c r="A17212" t="s">
        <v>113</v>
      </c>
      <c r="B17212">
        <v>2006</v>
      </c>
      <c r="C17212">
        <v>2</v>
      </c>
      <c r="D17212">
        <v>820.93616189448403</v>
      </c>
      <c r="E17212">
        <v>5653.0090206024197</v>
      </c>
      <c r="F17212">
        <v>421.26664724468202</v>
      </c>
      <c r="G17212">
        <v>214.40454217969599</v>
      </c>
      <c r="H17212">
        <v>771.75317909489502</v>
      </c>
      <c r="I17212">
        <v>620.45647426120297</v>
      </c>
    </row>
    <row r="17213" spans="1:9" x14ac:dyDescent="0.25">
      <c r="A17213" t="s">
        <v>113</v>
      </c>
      <c r="B17213">
        <v>2006</v>
      </c>
      <c r="C17213">
        <v>3</v>
      </c>
      <c r="D17213">
        <v>1208.3151838669701</v>
      </c>
      <c r="E17213">
        <v>5591.9211901229901</v>
      </c>
      <c r="F17213">
        <v>451.69257395552597</v>
      </c>
      <c r="G17213">
        <v>229.67642855914099</v>
      </c>
      <c r="H17213">
        <v>1137.91586264949</v>
      </c>
      <c r="I17213">
        <v>988.37782154825197</v>
      </c>
    </row>
    <row r="17214" spans="1:9" x14ac:dyDescent="0.25">
      <c r="A17214" t="s">
        <v>113</v>
      </c>
      <c r="B17214">
        <v>2006</v>
      </c>
      <c r="C17214">
        <v>4</v>
      </c>
      <c r="D17214">
        <v>1397.1166794143101</v>
      </c>
      <c r="E17214">
        <v>5320.1843903837598</v>
      </c>
      <c r="F17214">
        <v>92.574063746513701</v>
      </c>
      <c r="G17214">
        <v>48.874798953417702</v>
      </c>
      <c r="H17214">
        <v>487.532085748079</v>
      </c>
      <c r="I17214">
        <v>1211.9549202682199</v>
      </c>
    </row>
    <row r="17215" spans="1:9" x14ac:dyDescent="0.25">
      <c r="A17215" t="s">
        <v>113</v>
      </c>
      <c r="B17215">
        <v>2006</v>
      </c>
      <c r="C17215">
        <v>5</v>
      </c>
      <c r="D17215">
        <v>1658.1217981907801</v>
      </c>
      <c r="E17215">
        <v>4857.8986947999601</v>
      </c>
      <c r="F17215">
        <v>99.7225541722662</v>
      </c>
      <c r="G17215">
        <v>52.5236358193049</v>
      </c>
      <c r="H17215">
        <v>358.21786251138599</v>
      </c>
      <c r="I17215">
        <v>1346.31215153946</v>
      </c>
    </row>
    <row r="17216" spans="1:9" x14ac:dyDescent="0.25">
      <c r="A17216" t="s">
        <v>113</v>
      </c>
      <c r="B17216">
        <v>2006</v>
      </c>
      <c r="C17216">
        <v>6</v>
      </c>
      <c r="D17216">
        <v>1512.56203546353</v>
      </c>
      <c r="E17216">
        <v>4495.4301199346901</v>
      </c>
      <c r="F17216">
        <v>92.754837979549507</v>
      </c>
      <c r="G17216">
        <v>49.219374676792299</v>
      </c>
      <c r="H17216">
        <v>651.79699542937897</v>
      </c>
      <c r="I17216">
        <v>1067.83380592145</v>
      </c>
    </row>
    <row r="17217" spans="1:9" x14ac:dyDescent="0.25">
      <c r="A17217" t="s">
        <v>113</v>
      </c>
      <c r="B17217">
        <v>2006</v>
      </c>
      <c r="C17217">
        <v>7</v>
      </c>
      <c r="D17217">
        <v>1291.4656212176701</v>
      </c>
      <c r="E17217">
        <v>4413.9920351585397</v>
      </c>
      <c r="F17217">
        <v>89.791494698694095</v>
      </c>
      <c r="G17217">
        <v>47.556159705871202</v>
      </c>
      <c r="H17217">
        <v>249.12484176704399</v>
      </c>
      <c r="I17217">
        <v>837.92215898902396</v>
      </c>
    </row>
    <row r="17218" spans="1:9" x14ac:dyDescent="0.25">
      <c r="A17218" t="s">
        <v>113</v>
      </c>
      <c r="B17218">
        <v>2006</v>
      </c>
      <c r="C17218">
        <v>8</v>
      </c>
      <c r="D17218">
        <v>1149.96718623181</v>
      </c>
      <c r="E17218">
        <v>4328.6426359983798</v>
      </c>
      <c r="F17218">
        <v>116.09299321077199</v>
      </c>
      <c r="G17218">
        <v>61.715617288380798</v>
      </c>
      <c r="H17218">
        <v>798.43733796067795</v>
      </c>
      <c r="I17218">
        <v>646.52855566934602</v>
      </c>
    </row>
    <row r="17219" spans="1:9" x14ac:dyDescent="0.25">
      <c r="A17219" t="s">
        <v>113</v>
      </c>
      <c r="B17219">
        <v>2006</v>
      </c>
      <c r="C17219">
        <v>9</v>
      </c>
      <c r="D17219">
        <v>657.12995921180095</v>
      </c>
      <c r="E17219">
        <v>4956.4430725443999</v>
      </c>
      <c r="F17219">
        <v>172.77668383122699</v>
      </c>
      <c r="G17219">
        <v>89.7446336166946</v>
      </c>
      <c r="H17219">
        <v>960.97061977571502</v>
      </c>
      <c r="I17219">
        <v>495.26710518521298</v>
      </c>
    </row>
    <row r="17220" spans="1:9" x14ac:dyDescent="0.25">
      <c r="A17220" t="s">
        <v>113</v>
      </c>
      <c r="B17220">
        <v>2006</v>
      </c>
      <c r="C17220">
        <v>10</v>
      </c>
      <c r="D17220">
        <v>523.82427098473602</v>
      </c>
      <c r="E17220">
        <v>5530.2589130851802</v>
      </c>
      <c r="F17220">
        <v>110.584742840923</v>
      </c>
      <c r="G17220">
        <v>57.640332785055001</v>
      </c>
      <c r="H17220">
        <v>207.13043360262</v>
      </c>
      <c r="I17220">
        <v>468.60111098108803</v>
      </c>
    </row>
    <row r="17221" spans="1:9" x14ac:dyDescent="0.25">
      <c r="A17221" t="s">
        <v>113</v>
      </c>
      <c r="B17221">
        <v>2006</v>
      </c>
      <c r="C17221">
        <v>11</v>
      </c>
      <c r="D17221">
        <v>506.35544094317601</v>
      </c>
      <c r="E17221">
        <v>5636.9711986843904</v>
      </c>
      <c r="F17221">
        <v>366.38918926229002</v>
      </c>
      <c r="G17221">
        <v>186.19972415101</v>
      </c>
      <c r="H17221">
        <v>583.16525434662105</v>
      </c>
      <c r="I17221">
        <v>440.18243399283898</v>
      </c>
    </row>
    <row r="17222" spans="1:9" x14ac:dyDescent="0.25">
      <c r="A17222" t="s">
        <v>113</v>
      </c>
      <c r="B17222">
        <v>2006</v>
      </c>
      <c r="C17222">
        <v>12</v>
      </c>
      <c r="D17222">
        <v>568.83918246293604</v>
      </c>
      <c r="E17222">
        <v>5653.0712507193002</v>
      </c>
      <c r="F17222">
        <v>187.86627180726899</v>
      </c>
      <c r="G17222">
        <v>96.7520698032355</v>
      </c>
      <c r="H17222">
        <v>234.19139478720001</v>
      </c>
      <c r="I17222">
        <v>460.93824210345701</v>
      </c>
    </row>
    <row r="17223" spans="1:9" x14ac:dyDescent="0.25">
      <c r="A17223" t="s">
        <v>113</v>
      </c>
      <c r="B17223">
        <v>2007</v>
      </c>
      <c r="C17223">
        <v>1</v>
      </c>
      <c r="D17223">
        <v>930.613402635135</v>
      </c>
      <c r="E17223">
        <v>5628.7666044928001</v>
      </c>
      <c r="F17223">
        <v>392.14483645816802</v>
      </c>
      <c r="G17223">
        <v>199.764333776607</v>
      </c>
      <c r="H17223">
        <v>759.74294905280397</v>
      </c>
      <c r="I17223">
        <v>676.51575333180404</v>
      </c>
    </row>
    <row r="17224" spans="1:9" x14ac:dyDescent="0.25">
      <c r="A17224" t="s">
        <v>113</v>
      </c>
      <c r="B17224">
        <v>2007</v>
      </c>
      <c r="C17224">
        <v>2</v>
      </c>
      <c r="D17224">
        <v>888.52511412974002</v>
      </c>
      <c r="E17224">
        <v>5585.8303229345702</v>
      </c>
      <c r="F17224">
        <v>119.272890055445</v>
      </c>
      <c r="G17224">
        <v>62.196991034261302</v>
      </c>
      <c r="H17224">
        <v>317.40950627620401</v>
      </c>
      <c r="I17224">
        <v>655.87082975874898</v>
      </c>
    </row>
    <row r="17225" spans="1:9" x14ac:dyDescent="0.25">
      <c r="A17225" t="s">
        <v>113</v>
      </c>
      <c r="B17225">
        <v>2007</v>
      </c>
      <c r="C17225">
        <v>3</v>
      </c>
      <c r="D17225">
        <v>1218.0323221307401</v>
      </c>
      <c r="E17225">
        <v>5504.1076013337697</v>
      </c>
      <c r="F17225">
        <v>120.14835113762901</v>
      </c>
      <c r="G17225">
        <v>62.881842897445999</v>
      </c>
      <c r="H17225">
        <v>550.28856638964703</v>
      </c>
      <c r="I17225">
        <v>968.22103737050099</v>
      </c>
    </row>
    <row r="17226" spans="1:9" x14ac:dyDescent="0.25">
      <c r="A17226" t="s">
        <v>113</v>
      </c>
      <c r="B17226">
        <v>2007</v>
      </c>
      <c r="C17226">
        <v>4</v>
      </c>
      <c r="D17226">
        <v>1533.2765421904001</v>
      </c>
      <c r="E17226">
        <v>5154.8108814505003</v>
      </c>
      <c r="F17226">
        <v>75.392858227704707</v>
      </c>
      <c r="G17226">
        <v>39.937929001661402</v>
      </c>
      <c r="H17226">
        <v>73.530109256990599</v>
      </c>
      <c r="I17226">
        <v>1256.7118697793601</v>
      </c>
    </row>
    <row r="17227" spans="1:9" x14ac:dyDescent="0.25">
      <c r="A17227" t="s">
        <v>113</v>
      </c>
      <c r="B17227">
        <v>2007</v>
      </c>
      <c r="C17227">
        <v>5</v>
      </c>
      <c r="D17227">
        <v>1710.4782383378899</v>
      </c>
      <c r="E17227">
        <v>4574.2794899890096</v>
      </c>
      <c r="F17227">
        <v>100.686346048548</v>
      </c>
      <c r="G17227">
        <v>53.467746957537003</v>
      </c>
      <c r="H17227">
        <v>703.49403576842099</v>
      </c>
      <c r="I17227">
        <v>1217.43329645587</v>
      </c>
    </row>
    <row r="17228" spans="1:9" x14ac:dyDescent="0.25">
      <c r="A17228" t="s">
        <v>113</v>
      </c>
      <c r="B17228">
        <v>2007</v>
      </c>
      <c r="C17228">
        <v>6</v>
      </c>
      <c r="D17228">
        <v>1719.43499796117</v>
      </c>
      <c r="E17228">
        <v>4370.8584144757097</v>
      </c>
      <c r="F17228">
        <v>71.773847628842603</v>
      </c>
      <c r="G17228">
        <v>37.971490393178897</v>
      </c>
      <c r="H17228">
        <v>187.854607965404</v>
      </c>
      <c r="I17228">
        <v>1125.0827607931001</v>
      </c>
    </row>
    <row r="17229" spans="1:9" x14ac:dyDescent="0.25">
      <c r="A17229" t="s">
        <v>113</v>
      </c>
      <c r="B17229">
        <v>2007</v>
      </c>
      <c r="C17229">
        <v>7</v>
      </c>
      <c r="D17229">
        <v>1645.3399176221301</v>
      </c>
      <c r="E17229">
        <v>3994.9707688233898</v>
      </c>
      <c r="F17229">
        <v>73.248808630076397</v>
      </c>
      <c r="G17229">
        <v>38.912526025568198</v>
      </c>
      <c r="H17229">
        <v>50.146737163726101</v>
      </c>
      <c r="I17229">
        <v>719.65685455420498</v>
      </c>
    </row>
    <row r="17230" spans="1:9" x14ac:dyDescent="0.25">
      <c r="A17230" t="s">
        <v>113</v>
      </c>
      <c r="B17230">
        <v>2007</v>
      </c>
      <c r="C17230">
        <v>8</v>
      </c>
      <c r="D17230">
        <v>1163.58005527826</v>
      </c>
      <c r="E17230">
        <v>4447.8202263026496</v>
      </c>
      <c r="F17230">
        <v>111.129357110892</v>
      </c>
      <c r="G17230">
        <v>58.635422704825203</v>
      </c>
      <c r="H17230">
        <v>980.79060699992601</v>
      </c>
      <c r="I17230">
        <v>703.56804790462002</v>
      </c>
    </row>
    <row r="17231" spans="1:9" x14ac:dyDescent="0.25">
      <c r="A17231" t="s">
        <v>113</v>
      </c>
      <c r="B17231">
        <v>2007</v>
      </c>
      <c r="C17231">
        <v>9</v>
      </c>
      <c r="D17231">
        <v>712.28022148216496</v>
      </c>
      <c r="E17231">
        <v>5345.6339425920096</v>
      </c>
      <c r="F17231">
        <v>272.82966629944701</v>
      </c>
      <c r="G17231">
        <v>138.450180864548</v>
      </c>
      <c r="H17231">
        <v>1494.05866439378</v>
      </c>
      <c r="I17231">
        <v>614.97946431054595</v>
      </c>
    </row>
    <row r="17232" spans="1:9" x14ac:dyDescent="0.25">
      <c r="A17232" t="s">
        <v>113</v>
      </c>
      <c r="B17232">
        <v>2007</v>
      </c>
      <c r="C17232">
        <v>10</v>
      </c>
      <c r="D17232">
        <v>584.00525951228303</v>
      </c>
      <c r="E17232">
        <v>5573.6409732269303</v>
      </c>
      <c r="F17232">
        <v>412.26704871102203</v>
      </c>
      <c r="G17232">
        <v>209.339835992416</v>
      </c>
      <c r="H17232">
        <v>846.72430221480397</v>
      </c>
      <c r="I17232">
        <v>523.78186610185605</v>
      </c>
    </row>
    <row r="17233" spans="1:9" x14ac:dyDescent="0.25">
      <c r="A17233" t="s">
        <v>113</v>
      </c>
      <c r="B17233">
        <v>2007</v>
      </c>
      <c r="C17233">
        <v>11</v>
      </c>
      <c r="D17233">
        <v>469.42237408855902</v>
      </c>
      <c r="E17233">
        <v>5569.1585157415802</v>
      </c>
      <c r="F17233">
        <v>1058.92674047182</v>
      </c>
      <c r="G17233">
        <v>535.36989433770304</v>
      </c>
      <c r="H17233">
        <v>1891.3176116611601</v>
      </c>
      <c r="I17233">
        <v>404.09824178193099</v>
      </c>
    </row>
    <row r="17234" spans="1:9" x14ac:dyDescent="0.25">
      <c r="A17234" t="s">
        <v>113</v>
      </c>
      <c r="B17234">
        <v>2007</v>
      </c>
      <c r="C17234">
        <v>12</v>
      </c>
      <c r="D17234">
        <v>475.30857990375102</v>
      </c>
      <c r="E17234">
        <v>5668.4450417547596</v>
      </c>
      <c r="F17234">
        <v>480.175380872402</v>
      </c>
      <c r="G17234">
        <v>243.58317625931301</v>
      </c>
      <c r="H17234">
        <v>720.58720196775903</v>
      </c>
      <c r="I17234">
        <v>395.34365999544599</v>
      </c>
    </row>
    <row r="17235" spans="1:9" x14ac:dyDescent="0.25">
      <c r="A17235" t="s">
        <v>113</v>
      </c>
      <c r="B17235">
        <v>2008</v>
      </c>
      <c r="C17235">
        <v>1</v>
      </c>
      <c r="D17235">
        <v>620.64257908397599</v>
      </c>
      <c r="E17235">
        <v>5652.6724949032596</v>
      </c>
      <c r="F17235">
        <v>298.39287418488499</v>
      </c>
      <c r="G17235">
        <v>152.36869534111301</v>
      </c>
      <c r="H17235">
        <v>409.35432062541503</v>
      </c>
      <c r="I17235">
        <v>472.02139018800301</v>
      </c>
    </row>
    <row r="17236" spans="1:9" x14ac:dyDescent="0.25">
      <c r="A17236" t="s">
        <v>113</v>
      </c>
      <c r="B17236">
        <v>2008</v>
      </c>
      <c r="C17236">
        <v>2</v>
      </c>
      <c r="D17236">
        <v>919.58538402509396</v>
      </c>
      <c r="E17236">
        <v>5594.8487089608798</v>
      </c>
      <c r="F17236">
        <v>78.515511265361894</v>
      </c>
      <c r="G17236">
        <v>41.420682231036999</v>
      </c>
      <c r="H17236">
        <v>57.431497334136999</v>
      </c>
      <c r="I17236">
        <v>685.04074769541296</v>
      </c>
    </row>
    <row r="17237" spans="1:9" x14ac:dyDescent="0.25">
      <c r="A17237" t="s">
        <v>113</v>
      </c>
      <c r="B17237">
        <v>2008</v>
      </c>
      <c r="C17237">
        <v>3</v>
      </c>
      <c r="D17237">
        <v>1387.4432563572</v>
      </c>
      <c r="E17237">
        <v>5256.7866995910599</v>
      </c>
      <c r="F17237">
        <v>92.988690997762404</v>
      </c>
      <c r="G17237">
        <v>49.119785492234698</v>
      </c>
      <c r="H17237">
        <v>325.672678744954</v>
      </c>
      <c r="I17237">
        <v>1029.15171688793</v>
      </c>
    </row>
    <row r="17238" spans="1:9" x14ac:dyDescent="0.25">
      <c r="A17238" t="s">
        <v>113</v>
      </c>
      <c r="B17238">
        <v>2008</v>
      </c>
      <c r="C17238">
        <v>4</v>
      </c>
      <c r="D17238">
        <v>1411.8053896802401</v>
      </c>
      <c r="E17238">
        <v>5111.1464474649101</v>
      </c>
      <c r="F17238">
        <v>104.09353652899</v>
      </c>
      <c r="G17238">
        <v>54.733572802529899</v>
      </c>
      <c r="H17238">
        <v>690.90224817118099</v>
      </c>
      <c r="I17238">
        <v>1148.6294867496099</v>
      </c>
    </row>
    <row r="17239" spans="1:9" x14ac:dyDescent="0.25">
      <c r="A17239" t="s">
        <v>113</v>
      </c>
      <c r="B17239">
        <v>2008</v>
      </c>
      <c r="C17239">
        <v>5</v>
      </c>
      <c r="D17239">
        <v>1663.8285219746499</v>
      </c>
      <c r="E17239">
        <v>4869.4194924865697</v>
      </c>
      <c r="F17239">
        <v>87.598929980883597</v>
      </c>
      <c r="G17239">
        <v>46.559596932293701</v>
      </c>
      <c r="H17239">
        <v>460.96104770708303</v>
      </c>
      <c r="I17239">
        <v>1353.8061978891899</v>
      </c>
    </row>
    <row r="17240" spans="1:9" x14ac:dyDescent="0.25">
      <c r="A17240" t="s">
        <v>113</v>
      </c>
      <c r="B17240">
        <v>2008</v>
      </c>
      <c r="C17240">
        <v>6</v>
      </c>
      <c r="D17240">
        <v>1560.27286472946</v>
      </c>
      <c r="E17240">
        <v>4533.9092002223197</v>
      </c>
      <c r="F17240">
        <v>87.754390364010405</v>
      </c>
      <c r="G17240">
        <v>46.6198372107945</v>
      </c>
      <c r="H17240">
        <v>691.40072226294501</v>
      </c>
      <c r="I17240">
        <v>1125.58289907024</v>
      </c>
    </row>
    <row r="17241" spans="1:9" x14ac:dyDescent="0.25">
      <c r="A17241" t="s">
        <v>113</v>
      </c>
      <c r="B17241">
        <v>2008</v>
      </c>
      <c r="C17241">
        <v>7</v>
      </c>
      <c r="D17241">
        <v>1414.04395423698</v>
      </c>
      <c r="E17241">
        <v>4432.7621125256301</v>
      </c>
      <c r="F17241">
        <v>82.737725476793599</v>
      </c>
      <c r="G17241">
        <v>43.718327483112603</v>
      </c>
      <c r="H17241">
        <v>498.93880742906703</v>
      </c>
      <c r="I17241">
        <v>931.33063426751596</v>
      </c>
    </row>
    <row r="17242" spans="1:9" x14ac:dyDescent="0.25">
      <c r="A17242" t="s">
        <v>113</v>
      </c>
      <c r="B17242">
        <v>2008</v>
      </c>
      <c r="C17242">
        <v>8</v>
      </c>
      <c r="D17242">
        <v>1188.17857787559</v>
      </c>
      <c r="E17242">
        <v>4429.9440894970703</v>
      </c>
      <c r="F17242">
        <v>78.793422294473302</v>
      </c>
      <c r="G17242">
        <v>41.791626531966301</v>
      </c>
      <c r="H17242">
        <v>214.62893467677199</v>
      </c>
      <c r="I17242">
        <v>736.12709982664103</v>
      </c>
    </row>
    <row r="17243" spans="1:9" x14ac:dyDescent="0.25">
      <c r="A17243" t="s">
        <v>113</v>
      </c>
      <c r="B17243">
        <v>2008</v>
      </c>
      <c r="C17243">
        <v>9</v>
      </c>
      <c r="D17243">
        <v>721.88335617616895</v>
      </c>
      <c r="E17243">
        <v>4684.9083528753699</v>
      </c>
      <c r="F17243">
        <v>102.85266860256399</v>
      </c>
      <c r="G17243">
        <v>54.556284160842701</v>
      </c>
      <c r="H17243">
        <v>983.684699570323</v>
      </c>
      <c r="I17243">
        <v>461.514497099886</v>
      </c>
    </row>
    <row r="17244" spans="1:9" x14ac:dyDescent="0.25">
      <c r="A17244" t="s">
        <v>113</v>
      </c>
      <c r="B17244">
        <v>2008</v>
      </c>
      <c r="C17244">
        <v>10</v>
      </c>
      <c r="D17244">
        <v>633.31938634614403</v>
      </c>
      <c r="E17244">
        <v>5313.3797935639996</v>
      </c>
      <c r="F17244">
        <v>108.901078214683</v>
      </c>
      <c r="G17244">
        <v>56.627811711277197</v>
      </c>
      <c r="H17244">
        <v>164.04523823279499</v>
      </c>
      <c r="I17244">
        <v>520.82751224996105</v>
      </c>
    </row>
    <row r="17245" spans="1:9" x14ac:dyDescent="0.25">
      <c r="A17245" t="s">
        <v>113</v>
      </c>
      <c r="B17245">
        <v>2008</v>
      </c>
      <c r="C17245">
        <v>11</v>
      </c>
      <c r="D17245">
        <v>532.674903826334</v>
      </c>
      <c r="E17245">
        <v>5355.4029538987697</v>
      </c>
      <c r="F17245">
        <v>153.57496557191701</v>
      </c>
      <c r="G17245">
        <v>79.472012858424407</v>
      </c>
      <c r="H17245">
        <v>363.16677125529498</v>
      </c>
      <c r="I17245">
        <v>422.78951246105203</v>
      </c>
    </row>
    <row r="17246" spans="1:9" x14ac:dyDescent="0.25">
      <c r="A17246" t="s">
        <v>113</v>
      </c>
      <c r="B17246">
        <v>2008</v>
      </c>
      <c r="C17246">
        <v>12</v>
      </c>
      <c r="D17246">
        <v>530.40516171506499</v>
      </c>
      <c r="E17246">
        <v>5623.5514862600603</v>
      </c>
      <c r="F17246">
        <v>328.97102427579</v>
      </c>
      <c r="G17246">
        <v>167.818108423843</v>
      </c>
      <c r="H17246">
        <v>549.78023475758505</v>
      </c>
      <c r="I17246">
        <v>428.578262900205</v>
      </c>
    </row>
    <row r="17247" spans="1:9" x14ac:dyDescent="0.25">
      <c r="A17247" t="s">
        <v>113</v>
      </c>
      <c r="B17247">
        <v>2009</v>
      </c>
      <c r="C17247">
        <v>1</v>
      </c>
      <c r="D17247">
        <v>666.69974044583205</v>
      </c>
      <c r="E17247">
        <v>5649.9810669851704</v>
      </c>
      <c r="F17247">
        <v>507.75685335508399</v>
      </c>
      <c r="G17247">
        <v>257.43905213050601</v>
      </c>
      <c r="H17247">
        <v>789.64627932263295</v>
      </c>
      <c r="I17247">
        <v>501.09877143171798</v>
      </c>
    </row>
    <row r="17248" spans="1:9" x14ac:dyDescent="0.25">
      <c r="A17248" t="s">
        <v>113</v>
      </c>
      <c r="B17248">
        <v>2009</v>
      </c>
      <c r="C17248">
        <v>2</v>
      </c>
      <c r="D17248">
        <v>740.93317411657699</v>
      </c>
      <c r="E17248">
        <v>5621.6831790097103</v>
      </c>
      <c r="F17248">
        <v>434.21372515132902</v>
      </c>
      <c r="G17248">
        <v>220.53342192765999</v>
      </c>
      <c r="H17248">
        <v>779.351292226807</v>
      </c>
      <c r="I17248">
        <v>559.89527909458695</v>
      </c>
    </row>
    <row r="17249" spans="1:9" x14ac:dyDescent="0.25">
      <c r="A17249" t="s">
        <v>113</v>
      </c>
      <c r="B17249">
        <v>2009</v>
      </c>
      <c r="C17249">
        <v>3</v>
      </c>
      <c r="D17249">
        <v>1096.9671449423299</v>
      </c>
      <c r="E17249">
        <v>5592.8793675302104</v>
      </c>
      <c r="F17249">
        <v>176.256476438085</v>
      </c>
      <c r="G17249">
        <v>91.082902358554904</v>
      </c>
      <c r="H17249">
        <v>618.10382331839105</v>
      </c>
      <c r="I17249">
        <v>905.31132914821603</v>
      </c>
    </row>
    <row r="17250" spans="1:9" x14ac:dyDescent="0.25">
      <c r="A17250" t="s">
        <v>113</v>
      </c>
      <c r="B17250">
        <v>2009</v>
      </c>
      <c r="C17250">
        <v>4</v>
      </c>
      <c r="D17250">
        <v>1446.548895957</v>
      </c>
      <c r="E17250">
        <v>5241.66058119019</v>
      </c>
      <c r="F17250">
        <v>78.3191449357507</v>
      </c>
      <c r="G17250">
        <v>41.573520295271898</v>
      </c>
      <c r="H17250">
        <v>238.384937781133</v>
      </c>
      <c r="I17250">
        <v>1226.5764979785499</v>
      </c>
    </row>
    <row r="17251" spans="1:9" x14ac:dyDescent="0.25">
      <c r="A17251" t="s">
        <v>113</v>
      </c>
      <c r="B17251">
        <v>2009</v>
      </c>
      <c r="C17251">
        <v>5</v>
      </c>
      <c r="D17251">
        <v>1718.8478659975301</v>
      </c>
      <c r="E17251">
        <v>4707.2988323841801</v>
      </c>
      <c r="F17251">
        <v>88.074906309338203</v>
      </c>
      <c r="G17251">
        <v>46.664500569046702</v>
      </c>
      <c r="H17251">
        <v>365.310216788258</v>
      </c>
      <c r="I17251">
        <v>1310.37501097063</v>
      </c>
    </row>
    <row r="17252" spans="1:9" x14ac:dyDescent="0.25">
      <c r="A17252" t="s">
        <v>113</v>
      </c>
      <c r="B17252">
        <v>2009</v>
      </c>
      <c r="C17252">
        <v>6</v>
      </c>
      <c r="D17252">
        <v>1709.1950089803499</v>
      </c>
      <c r="E17252">
        <v>4256.7751733769201</v>
      </c>
      <c r="F17252">
        <v>79.779114866587904</v>
      </c>
      <c r="G17252">
        <v>42.256410886181698</v>
      </c>
      <c r="H17252">
        <v>488.68616026923303</v>
      </c>
      <c r="I17252">
        <v>1017.47645165392</v>
      </c>
    </row>
    <row r="17253" spans="1:9" x14ac:dyDescent="0.25">
      <c r="A17253" t="s">
        <v>113</v>
      </c>
      <c r="B17253">
        <v>2009</v>
      </c>
      <c r="C17253">
        <v>7</v>
      </c>
      <c r="D17253">
        <v>1388.34419332024</v>
      </c>
      <c r="E17253">
        <v>4616.8561735128796</v>
      </c>
      <c r="F17253">
        <v>131.551064344379</v>
      </c>
      <c r="G17253">
        <v>69.567370838737702</v>
      </c>
      <c r="H17253">
        <v>973.97481949845701</v>
      </c>
      <c r="I17253">
        <v>1016.85650652401</v>
      </c>
    </row>
    <row r="17254" spans="1:9" x14ac:dyDescent="0.25">
      <c r="A17254" t="s">
        <v>113</v>
      </c>
      <c r="B17254">
        <v>2009</v>
      </c>
      <c r="C17254">
        <v>8</v>
      </c>
      <c r="D17254">
        <v>1088.7812590127801</v>
      </c>
      <c r="E17254">
        <v>4588.1810317041</v>
      </c>
      <c r="F17254">
        <v>84.213885679759898</v>
      </c>
      <c r="G17254">
        <v>44.6187252837898</v>
      </c>
      <c r="H17254">
        <v>308.58073331076997</v>
      </c>
      <c r="I17254">
        <v>737.59140418231402</v>
      </c>
    </row>
    <row r="17255" spans="1:9" x14ac:dyDescent="0.25">
      <c r="A17255" t="s">
        <v>113</v>
      </c>
      <c r="B17255">
        <v>2009</v>
      </c>
      <c r="C17255">
        <v>9</v>
      </c>
      <c r="D17255">
        <v>714.15179149222297</v>
      </c>
      <c r="E17255">
        <v>4998.9793296949701</v>
      </c>
      <c r="F17255">
        <v>96.362887993371501</v>
      </c>
      <c r="G17255">
        <v>50.733606013954102</v>
      </c>
      <c r="H17255">
        <v>675.05527804978101</v>
      </c>
      <c r="I17255">
        <v>542.64662731292196</v>
      </c>
    </row>
    <row r="17256" spans="1:9" x14ac:dyDescent="0.25">
      <c r="A17256" t="s">
        <v>113</v>
      </c>
      <c r="B17256">
        <v>2009</v>
      </c>
      <c r="C17256">
        <v>10</v>
      </c>
      <c r="D17256">
        <v>554.63326384625202</v>
      </c>
      <c r="E17256">
        <v>5543.4594803469899</v>
      </c>
      <c r="F17256">
        <v>708.76280184225095</v>
      </c>
      <c r="G17256">
        <v>359.434353732712</v>
      </c>
      <c r="H17256">
        <v>1762.9783626797901</v>
      </c>
      <c r="I17256">
        <v>492.92207947183101</v>
      </c>
    </row>
    <row r="17257" spans="1:9" x14ac:dyDescent="0.25">
      <c r="A17257" t="s">
        <v>113</v>
      </c>
      <c r="B17257">
        <v>2009</v>
      </c>
      <c r="C17257">
        <v>11</v>
      </c>
      <c r="D17257">
        <v>561.69409291564602</v>
      </c>
      <c r="E17257">
        <v>5628.8247374078401</v>
      </c>
      <c r="F17257">
        <v>352.17536056110401</v>
      </c>
      <c r="G17257">
        <v>179.29560045934301</v>
      </c>
      <c r="H17257">
        <v>551.57736401863804</v>
      </c>
      <c r="I17257">
        <v>479.754419667354</v>
      </c>
    </row>
    <row r="17258" spans="1:9" x14ac:dyDescent="0.25">
      <c r="A17258" t="s">
        <v>113</v>
      </c>
      <c r="B17258">
        <v>2009</v>
      </c>
      <c r="C17258">
        <v>12</v>
      </c>
      <c r="D17258">
        <v>572.16322948768595</v>
      </c>
      <c r="E17258">
        <v>5598.4177120437598</v>
      </c>
      <c r="F17258">
        <v>1000.8324554931301</v>
      </c>
      <c r="G17258">
        <v>507.05565360695402</v>
      </c>
      <c r="H17258">
        <v>1762.56441098292</v>
      </c>
      <c r="I17258">
        <v>456.02111085126398</v>
      </c>
    </row>
    <row r="17259" spans="1:9" x14ac:dyDescent="0.25">
      <c r="A17259" t="s">
        <v>113</v>
      </c>
      <c r="B17259">
        <v>2010</v>
      </c>
      <c r="C17259">
        <v>1</v>
      </c>
      <c r="D17259">
        <v>605.10218955681705</v>
      </c>
      <c r="E17259">
        <v>5618.3123572552504</v>
      </c>
      <c r="F17259">
        <v>687.01389602615404</v>
      </c>
      <c r="G17259">
        <v>349.00813540192303</v>
      </c>
      <c r="H17259">
        <v>1225.2866329951401</v>
      </c>
      <c r="I17259">
        <v>459.49668081949198</v>
      </c>
    </row>
    <row r="17260" spans="1:9" x14ac:dyDescent="0.25">
      <c r="A17260" t="s">
        <v>113</v>
      </c>
      <c r="B17260">
        <v>2010</v>
      </c>
      <c r="C17260">
        <v>2</v>
      </c>
      <c r="D17260">
        <v>824.72608591214498</v>
      </c>
      <c r="E17260">
        <v>5640.8581553137201</v>
      </c>
      <c r="F17260">
        <v>820.36213650812203</v>
      </c>
      <c r="G17260">
        <v>414.66130672575599</v>
      </c>
      <c r="H17260">
        <v>1655.2189683577101</v>
      </c>
      <c r="I17260">
        <v>621.23904722318605</v>
      </c>
    </row>
    <row r="17261" spans="1:9" x14ac:dyDescent="0.25">
      <c r="A17261" t="s">
        <v>113</v>
      </c>
      <c r="B17261">
        <v>2010</v>
      </c>
      <c r="C17261">
        <v>3</v>
      </c>
      <c r="D17261">
        <v>1144.7862712072799</v>
      </c>
      <c r="E17261">
        <v>5555.8655934182798</v>
      </c>
      <c r="F17261">
        <v>291.545040633974</v>
      </c>
      <c r="G17261">
        <v>149.239387742471</v>
      </c>
      <c r="H17261">
        <v>656.26384472223401</v>
      </c>
      <c r="I17261">
        <v>935.60845054803497</v>
      </c>
    </row>
    <row r="17262" spans="1:9" x14ac:dyDescent="0.25">
      <c r="A17262" t="s">
        <v>113</v>
      </c>
      <c r="B17262">
        <v>2010</v>
      </c>
      <c r="C17262">
        <v>4</v>
      </c>
      <c r="D17262">
        <v>1386.67819253844</v>
      </c>
      <c r="E17262">
        <v>5357.0756183537296</v>
      </c>
      <c r="F17262">
        <v>93.484561095724104</v>
      </c>
      <c r="G17262">
        <v>49.333756131988501</v>
      </c>
      <c r="H17262">
        <v>553.65399544396905</v>
      </c>
      <c r="I17262">
        <v>1213.1566515258401</v>
      </c>
    </row>
    <row r="17263" spans="1:9" x14ac:dyDescent="0.25">
      <c r="A17263" t="s">
        <v>113</v>
      </c>
      <c r="B17263">
        <v>2010</v>
      </c>
      <c r="C17263">
        <v>5</v>
      </c>
      <c r="D17263">
        <v>1693.74525129993</v>
      </c>
      <c r="E17263">
        <v>4993.1423600541702</v>
      </c>
      <c r="F17263">
        <v>97.856330175889696</v>
      </c>
      <c r="G17263">
        <v>51.857530683451202</v>
      </c>
      <c r="H17263">
        <v>793.68520844144598</v>
      </c>
      <c r="I17263">
        <v>1451.0405185494001</v>
      </c>
    </row>
    <row r="17264" spans="1:9" x14ac:dyDescent="0.25">
      <c r="A17264" t="s">
        <v>113</v>
      </c>
      <c r="B17264">
        <v>2010</v>
      </c>
      <c r="C17264">
        <v>6</v>
      </c>
      <c r="D17264">
        <v>1431.1640791289699</v>
      </c>
      <c r="E17264">
        <v>4952.6778229873698</v>
      </c>
      <c r="F17264">
        <v>141.59094459273601</v>
      </c>
      <c r="G17264">
        <v>73.507976057602505</v>
      </c>
      <c r="H17264">
        <v>1330.8283186359199</v>
      </c>
      <c r="I17264">
        <v>1242.4417296568599</v>
      </c>
    </row>
    <row r="17265" spans="1:9" x14ac:dyDescent="0.25">
      <c r="A17265" t="s">
        <v>113</v>
      </c>
      <c r="B17265">
        <v>2010</v>
      </c>
      <c r="C17265">
        <v>7</v>
      </c>
      <c r="D17265">
        <v>1298.2091813367299</v>
      </c>
      <c r="E17265">
        <v>5362.9681820455999</v>
      </c>
      <c r="F17265">
        <v>259.83600023878802</v>
      </c>
      <c r="G17265">
        <v>133.89625231446001</v>
      </c>
      <c r="H17265">
        <v>1259.5517311098599</v>
      </c>
      <c r="I17265">
        <v>1272.65404469756</v>
      </c>
    </row>
    <row r="17266" spans="1:9" x14ac:dyDescent="0.25">
      <c r="A17266" t="s">
        <v>113</v>
      </c>
      <c r="B17266">
        <v>2010</v>
      </c>
      <c r="C17266">
        <v>8</v>
      </c>
      <c r="D17266">
        <v>1124.5252267813901</v>
      </c>
      <c r="E17266">
        <v>5054.0537921691803</v>
      </c>
      <c r="F17266">
        <v>64.998687616522901</v>
      </c>
      <c r="G17266">
        <v>34.4094274493821</v>
      </c>
      <c r="H17266">
        <v>113.020775816869</v>
      </c>
      <c r="I17266">
        <v>942.14706198732802</v>
      </c>
    </row>
    <row r="17267" spans="1:9" x14ac:dyDescent="0.25">
      <c r="A17267" t="s">
        <v>113</v>
      </c>
      <c r="B17267">
        <v>2010</v>
      </c>
      <c r="C17267">
        <v>9</v>
      </c>
      <c r="D17267">
        <v>740.23018539868804</v>
      </c>
      <c r="E17267">
        <v>4996.2767073794603</v>
      </c>
      <c r="F17267">
        <v>113.482753229248</v>
      </c>
      <c r="G17267">
        <v>59.811391351735303</v>
      </c>
      <c r="H17267">
        <v>530.67835317927302</v>
      </c>
      <c r="I17267">
        <v>567.20320338885801</v>
      </c>
    </row>
    <row r="17268" spans="1:9" x14ac:dyDescent="0.25">
      <c r="A17268" t="s">
        <v>113</v>
      </c>
      <c r="B17268">
        <v>2010</v>
      </c>
      <c r="C17268">
        <v>10</v>
      </c>
      <c r="D17268">
        <v>451.77475979497399</v>
      </c>
      <c r="E17268">
        <v>5496.0601637236005</v>
      </c>
      <c r="F17268">
        <v>530.58407992314301</v>
      </c>
      <c r="G17268">
        <v>268.74682167820401</v>
      </c>
      <c r="H17268">
        <v>1165.02964383419</v>
      </c>
      <c r="I17268">
        <v>407.79256114614498</v>
      </c>
    </row>
    <row r="17269" spans="1:9" x14ac:dyDescent="0.25">
      <c r="A17269" t="s">
        <v>113</v>
      </c>
      <c r="B17269">
        <v>2010</v>
      </c>
      <c r="C17269">
        <v>11</v>
      </c>
      <c r="D17269">
        <v>655.25182715585504</v>
      </c>
      <c r="E17269">
        <v>5555.9858994018596</v>
      </c>
      <c r="F17269">
        <v>112.579327363977</v>
      </c>
      <c r="G17269">
        <v>58.976186948974998</v>
      </c>
      <c r="H17269">
        <v>254.62485538271</v>
      </c>
      <c r="I17269">
        <v>542.48829386456998</v>
      </c>
    </row>
    <row r="17270" spans="1:9" x14ac:dyDescent="0.25">
      <c r="A17270" t="s">
        <v>113</v>
      </c>
      <c r="B17270">
        <v>2010</v>
      </c>
      <c r="C17270">
        <v>12</v>
      </c>
      <c r="D17270">
        <v>628.07681369087504</v>
      </c>
      <c r="E17270">
        <v>5630.8173308837904</v>
      </c>
      <c r="F17270">
        <v>552.08546419475499</v>
      </c>
      <c r="G17270">
        <v>280.19331964512099</v>
      </c>
      <c r="H17270">
        <v>855.33618751674203</v>
      </c>
      <c r="I17270">
        <v>501.87792564080701</v>
      </c>
    </row>
    <row r="17271" spans="1:9" x14ac:dyDescent="0.25">
      <c r="A17271" t="s">
        <v>113</v>
      </c>
      <c r="B17271">
        <v>2011</v>
      </c>
      <c r="C17271">
        <v>1</v>
      </c>
      <c r="D17271">
        <v>622.79864146145496</v>
      </c>
      <c r="E17271">
        <v>5654.4145488287404</v>
      </c>
      <c r="F17271">
        <v>299.761869597111</v>
      </c>
      <c r="G17271">
        <v>153.10043628703301</v>
      </c>
      <c r="H17271">
        <v>546.26463092510005</v>
      </c>
      <c r="I17271">
        <v>473.21050342392402</v>
      </c>
    </row>
    <row r="17272" spans="1:9" x14ac:dyDescent="0.25">
      <c r="A17272" t="s">
        <v>113</v>
      </c>
      <c r="B17272">
        <v>2011</v>
      </c>
      <c r="C17272">
        <v>2</v>
      </c>
      <c r="D17272">
        <v>791.66999848750402</v>
      </c>
      <c r="E17272">
        <v>5605.1644836489904</v>
      </c>
      <c r="F17272">
        <v>165.933068956271</v>
      </c>
      <c r="G17272">
        <v>85.705068939110404</v>
      </c>
      <c r="H17272">
        <v>358.69650614369903</v>
      </c>
      <c r="I17272">
        <v>588.98108455616898</v>
      </c>
    </row>
    <row r="17273" spans="1:9" x14ac:dyDescent="0.25">
      <c r="A17273" t="s">
        <v>113</v>
      </c>
      <c r="B17273">
        <v>2011</v>
      </c>
      <c r="C17273">
        <v>3</v>
      </c>
      <c r="D17273">
        <v>1170.1121664350801</v>
      </c>
      <c r="E17273">
        <v>5516.4421658892797</v>
      </c>
      <c r="F17273">
        <v>93.4093249354693</v>
      </c>
      <c r="G17273">
        <v>49.331125187466398</v>
      </c>
      <c r="H17273">
        <v>193.62366241684799</v>
      </c>
      <c r="I17273">
        <v>939.11467548708004</v>
      </c>
    </row>
    <row r="17274" spans="1:9" x14ac:dyDescent="0.25">
      <c r="A17274" t="s">
        <v>113</v>
      </c>
      <c r="B17274">
        <v>2011</v>
      </c>
      <c r="C17274">
        <v>4</v>
      </c>
      <c r="D17274">
        <v>1284.3780587786</v>
      </c>
      <c r="E17274">
        <v>5321.97382846039</v>
      </c>
      <c r="F17274">
        <v>99.001274690054004</v>
      </c>
      <c r="G17274">
        <v>52.371379410920497</v>
      </c>
      <c r="H17274">
        <v>584.68024757423404</v>
      </c>
      <c r="I17274">
        <v>1113.31253510432</v>
      </c>
    </row>
    <row r="17275" spans="1:9" x14ac:dyDescent="0.25">
      <c r="A17275" t="s">
        <v>113</v>
      </c>
      <c r="B17275">
        <v>2011</v>
      </c>
      <c r="C17275">
        <v>5</v>
      </c>
      <c r="D17275">
        <v>1523.9600334211</v>
      </c>
      <c r="E17275">
        <v>5178.2933564717096</v>
      </c>
      <c r="F17275">
        <v>117.86543852115101</v>
      </c>
      <c r="G17275">
        <v>61.862019955087398</v>
      </c>
      <c r="H17275">
        <v>655.11082901646796</v>
      </c>
      <c r="I17275">
        <v>1395.98509758101</v>
      </c>
    </row>
    <row r="17276" spans="1:9" x14ac:dyDescent="0.25">
      <c r="A17276" t="s">
        <v>113</v>
      </c>
      <c r="B17276">
        <v>2011</v>
      </c>
      <c r="C17276">
        <v>6</v>
      </c>
      <c r="D17276">
        <v>1538.8216006330599</v>
      </c>
      <c r="E17276">
        <v>4663.5193881391897</v>
      </c>
      <c r="F17276">
        <v>83.590608588308996</v>
      </c>
      <c r="G17276">
        <v>44.396180160821203</v>
      </c>
      <c r="H17276">
        <v>500.23748778247</v>
      </c>
      <c r="I17276">
        <v>1184.88840660851</v>
      </c>
    </row>
    <row r="17277" spans="1:9" x14ac:dyDescent="0.25">
      <c r="A17277" t="s">
        <v>113</v>
      </c>
      <c r="B17277">
        <v>2011</v>
      </c>
      <c r="C17277">
        <v>7</v>
      </c>
      <c r="D17277">
        <v>1427.3986583640301</v>
      </c>
      <c r="E17277">
        <v>4676.5655740695202</v>
      </c>
      <c r="F17277">
        <v>94.393585066912493</v>
      </c>
      <c r="G17277">
        <v>50.045680376721997</v>
      </c>
      <c r="H17277">
        <v>766.56815870985099</v>
      </c>
      <c r="I17277">
        <v>1072.27219319253</v>
      </c>
    </row>
    <row r="17278" spans="1:9" x14ac:dyDescent="0.25">
      <c r="A17278" t="s">
        <v>113</v>
      </c>
      <c r="B17278">
        <v>2011</v>
      </c>
      <c r="C17278">
        <v>8</v>
      </c>
      <c r="D17278">
        <v>1071.85391421741</v>
      </c>
      <c r="E17278">
        <v>4934.7750721861303</v>
      </c>
      <c r="F17278">
        <v>104.198460051083</v>
      </c>
      <c r="G17278">
        <v>55.177522434723201</v>
      </c>
      <c r="H17278">
        <v>807.54741960770002</v>
      </c>
      <c r="I17278">
        <v>839.27943310134901</v>
      </c>
    </row>
    <row r="17279" spans="1:9" x14ac:dyDescent="0.25">
      <c r="A17279" t="s">
        <v>113</v>
      </c>
      <c r="B17279">
        <v>2011</v>
      </c>
      <c r="C17279">
        <v>9</v>
      </c>
      <c r="D17279">
        <v>846.47698533442497</v>
      </c>
      <c r="E17279">
        <v>4865.5887007505798</v>
      </c>
      <c r="F17279">
        <v>76.523580561187899</v>
      </c>
      <c r="G17279">
        <v>40.536270436480102</v>
      </c>
      <c r="H17279">
        <v>39.646687327948797</v>
      </c>
      <c r="I17279">
        <v>616.60767336438698</v>
      </c>
    </row>
    <row r="17280" spans="1:9" x14ac:dyDescent="0.25">
      <c r="A17280" t="s">
        <v>113</v>
      </c>
      <c r="B17280">
        <v>2011</v>
      </c>
      <c r="C17280">
        <v>10</v>
      </c>
      <c r="D17280">
        <v>529.89883700978703</v>
      </c>
      <c r="E17280">
        <v>5146.5322442108099</v>
      </c>
      <c r="F17280">
        <v>1227.22031229553</v>
      </c>
      <c r="G17280">
        <v>622.26650430638904</v>
      </c>
      <c r="H17280">
        <v>2446.5851641110999</v>
      </c>
      <c r="I17280">
        <v>416.42954362373803</v>
      </c>
    </row>
    <row r="17281" spans="1:9" x14ac:dyDescent="0.25">
      <c r="A17281" t="s">
        <v>113</v>
      </c>
      <c r="B17281">
        <v>2011</v>
      </c>
      <c r="C17281">
        <v>11</v>
      </c>
      <c r="D17281">
        <v>471.79209048420302</v>
      </c>
      <c r="E17281">
        <v>5107.18739477493</v>
      </c>
      <c r="F17281">
        <v>37.544745706024798</v>
      </c>
      <c r="G17281">
        <v>19.873028937857601</v>
      </c>
      <c r="H17281">
        <v>17.679862964355902</v>
      </c>
      <c r="I17281">
        <v>362.44673488302197</v>
      </c>
    </row>
    <row r="17282" spans="1:9" x14ac:dyDescent="0.25">
      <c r="A17282" t="s">
        <v>113</v>
      </c>
      <c r="B17282">
        <v>2011</v>
      </c>
      <c r="C17282">
        <v>12</v>
      </c>
      <c r="D17282">
        <v>591.41755227252099</v>
      </c>
      <c r="E17282">
        <v>5375.6570953375303</v>
      </c>
      <c r="F17282">
        <v>332.13020765977802</v>
      </c>
      <c r="G17282">
        <v>169.492012450923</v>
      </c>
      <c r="H17282">
        <v>946.58786174001295</v>
      </c>
      <c r="I17282">
        <v>440.01985299460898</v>
      </c>
    </row>
    <row r="17283" spans="1:9" x14ac:dyDescent="0.25">
      <c r="A17283" t="s">
        <v>113</v>
      </c>
      <c r="B17283">
        <v>2012</v>
      </c>
      <c r="C17283">
        <v>1</v>
      </c>
      <c r="D17283">
        <v>590.47491307910605</v>
      </c>
      <c r="E17283">
        <v>5425.2739602061502</v>
      </c>
      <c r="F17283">
        <v>837.88034473705295</v>
      </c>
      <c r="G17283">
        <v>424.12544200806298</v>
      </c>
      <c r="H17283">
        <v>1457.48195771155</v>
      </c>
      <c r="I17283">
        <v>429.50039665797698</v>
      </c>
    </row>
    <row r="17284" spans="1:9" x14ac:dyDescent="0.25">
      <c r="A17284" t="s">
        <v>113</v>
      </c>
      <c r="B17284">
        <v>2012</v>
      </c>
      <c r="C17284">
        <v>2</v>
      </c>
      <c r="D17284">
        <v>700.60143013197603</v>
      </c>
      <c r="E17284">
        <v>5566.9927239028902</v>
      </c>
      <c r="F17284">
        <v>345.00249207367398</v>
      </c>
      <c r="G17284">
        <v>174.26059845544799</v>
      </c>
      <c r="H17284">
        <v>575.11287600754201</v>
      </c>
      <c r="I17284">
        <v>530.26414756275199</v>
      </c>
    </row>
    <row r="17285" spans="1:9" x14ac:dyDescent="0.25">
      <c r="A17285" t="s">
        <v>113</v>
      </c>
      <c r="B17285">
        <v>2012</v>
      </c>
      <c r="C17285">
        <v>3</v>
      </c>
      <c r="D17285">
        <v>1310.83376333413</v>
      </c>
      <c r="E17285">
        <v>5328.3685947212198</v>
      </c>
      <c r="F17285">
        <v>81.636738773487806</v>
      </c>
      <c r="G17285">
        <v>43.204595097768902</v>
      </c>
      <c r="H17285">
        <v>78.868686450136906</v>
      </c>
      <c r="I17285">
        <v>998.58184934960298</v>
      </c>
    </row>
    <row r="17286" spans="1:9" x14ac:dyDescent="0.25">
      <c r="A17286" t="s">
        <v>113</v>
      </c>
      <c r="B17286">
        <v>2012</v>
      </c>
      <c r="C17286">
        <v>4</v>
      </c>
      <c r="D17286">
        <v>1594.55319022499</v>
      </c>
      <c r="E17286">
        <v>4923.3442042369097</v>
      </c>
      <c r="F17286">
        <v>87.22556542449</v>
      </c>
      <c r="G17286">
        <v>46.2048477469951</v>
      </c>
      <c r="H17286">
        <v>451.021456151427</v>
      </c>
      <c r="I17286">
        <v>1202.3210003347599</v>
      </c>
    </row>
    <row r="17287" spans="1:9" x14ac:dyDescent="0.25">
      <c r="A17287" t="s">
        <v>113</v>
      </c>
      <c r="B17287">
        <v>2012</v>
      </c>
      <c r="C17287">
        <v>5</v>
      </c>
      <c r="D17287">
        <v>1568.27803776872</v>
      </c>
      <c r="E17287">
        <v>4802.7170435057096</v>
      </c>
      <c r="F17287">
        <v>287.04408758948603</v>
      </c>
      <c r="G17287">
        <v>147.03602884265501</v>
      </c>
      <c r="H17287">
        <v>2067.2458176789601</v>
      </c>
      <c r="I17287">
        <v>1208.5876675308</v>
      </c>
    </row>
    <row r="17288" spans="1:9" x14ac:dyDescent="0.25">
      <c r="A17288" t="s">
        <v>113</v>
      </c>
      <c r="B17288">
        <v>2012</v>
      </c>
      <c r="C17288">
        <v>6</v>
      </c>
      <c r="D17288">
        <v>1578.22459565188</v>
      </c>
      <c r="E17288">
        <v>5188.1730713532997</v>
      </c>
      <c r="F17288">
        <v>67.340473744251995</v>
      </c>
      <c r="G17288">
        <v>35.652552768754099</v>
      </c>
      <c r="H17288">
        <v>261.99206040270502</v>
      </c>
      <c r="I17288">
        <v>1521.99503346079</v>
      </c>
    </row>
    <row r="17289" spans="1:9" x14ac:dyDescent="0.25">
      <c r="A17289" t="s">
        <v>113</v>
      </c>
      <c r="B17289">
        <v>2012</v>
      </c>
      <c r="C17289">
        <v>7</v>
      </c>
      <c r="D17289">
        <v>1490.3493238579199</v>
      </c>
      <c r="E17289">
        <v>4450.2718708253497</v>
      </c>
      <c r="F17289">
        <v>76.841245733346994</v>
      </c>
      <c r="G17289">
        <v>40.776332719374601</v>
      </c>
      <c r="H17289">
        <v>66.688275336905704</v>
      </c>
      <c r="I17289">
        <v>999.04956638601698</v>
      </c>
    </row>
    <row r="17290" spans="1:9" x14ac:dyDescent="0.25">
      <c r="A17290" t="s">
        <v>113</v>
      </c>
      <c r="B17290">
        <v>2012</v>
      </c>
      <c r="C17290">
        <v>8</v>
      </c>
      <c r="D17290">
        <v>1134.5536735247099</v>
      </c>
      <c r="E17290">
        <v>4266.1066763745102</v>
      </c>
      <c r="F17290">
        <v>79.070184653056998</v>
      </c>
      <c r="G17290">
        <v>41.892435960284601</v>
      </c>
      <c r="H17290">
        <v>212.87608108108299</v>
      </c>
      <c r="I17290">
        <v>611.11923604777803</v>
      </c>
    </row>
    <row r="17291" spans="1:9" x14ac:dyDescent="0.25">
      <c r="A17291" t="s">
        <v>113</v>
      </c>
      <c r="B17291">
        <v>2012</v>
      </c>
      <c r="C17291">
        <v>9</v>
      </c>
      <c r="D17291">
        <v>777.17445931769396</v>
      </c>
      <c r="E17291">
        <v>4383.99581763077</v>
      </c>
      <c r="F17291">
        <v>80.100593618904298</v>
      </c>
      <c r="G17291">
        <v>42.409863415723201</v>
      </c>
      <c r="H17291">
        <v>289.82126203856501</v>
      </c>
      <c r="I17291">
        <v>437.41037064870801</v>
      </c>
    </row>
    <row r="17292" spans="1:9" x14ac:dyDescent="0.25">
      <c r="A17292" t="s">
        <v>113</v>
      </c>
      <c r="B17292">
        <v>2012</v>
      </c>
      <c r="C17292">
        <v>10</v>
      </c>
      <c r="D17292">
        <v>673.08182450632603</v>
      </c>
      <c r="E17292">
        <v>4619.5872807089299</v>
      </c>
      <c r="F17292">
        <v>120.878340241936</v>
      </c>
      <c r="G17292">
        <v>63.741285044965103</v>
      </c>
      <c r="H17292">
        <v>729.54496699721403</v>
      </c>
      <c r="I17292">
        <v>416.68260757435303</v>
      </c>
    </row>
    <row r="17293" spans="1:9" x14ac:dyDescent="0.25">
      <c r="A17293" t="s">
        <v>113</v>
      </c>
      <c r="B17293">
        <v>2012</v>
      </c>
      <c r="C17293">
        <v>11</v>
      </c>
      <c r="D17293">
        <v>534.96152074729298</v>
      </c>
      <c r="E17293">
        <v>5425.4905658575399</v>
      </c>
      <c r="F17293">
        <v>143.094645131763</v>
      </c>
      <c r="G17293">
        <v>74.322504172317096</v>
      </c>
      <c r="H17293">
        <v>374.220416752017</v>
      </c>
      <c r="I17293">
        <v>433.15869042824301</v>
      </c>
    </row>
    <row r="17294" spans="1:9" x14ac:dyDescent="0.25">
      <c r="A17294" t="s">
        <v>113</v>
      </c>
      <c r="B17294">
        <v>2012</v>
      </c>
      <c r="C17294">
        <v>12</v>
      </c>
      <c r="D17294">
        <v>527.79091802699895</v>
      </c>
      <c r="E17294">
        <v>5562.48991248108</v>
      </c>
      <c r="F17294">
        <v>1169.1671994640401</v>
      </c>
      <c r="G17294">
        <v>591.25257015772695</v>
      </c>
      <c r="H17294">
        <v>2098.3827115047002</v>
      </c>
      <c r="I17294">
        <v>420.98769756864499</v>
      </c>
    </row>
    <row r="17295" spans="1:9" x14ac:dyDescent="0.25">
      <c r="A17295" t="s">
        <v>113</v>
      </c>
      <c r="B17295">
        <v>2013</v>
      </c>
      <c r="C17295">
        <v>1</v>
      </c>
      <c r="D17295">
        <v>705.08157991395899</v>
      </c>
      <c r="E17295">
        <v>5582.9401327389496</v>
      </c>
      <c r="F17295">
        <v>387.56733223328598</v>
      </c>
      <c r="G17295">
        <v>196.84621607596199</v>
      </c>
      <c r="H17295">
        <v>791.42924449499606</v>
      </c>
      <c r="I17295">
        <v>520.00933326891402</v>
      </c>
    </row>
    <row r="17296" spans="1:9" x14ac:dyDescent="0.25">
      <c r="A17296" t="s">
        <v>113</v>
      </c>
      <c r="B17296">
        <v>2013</v>
      </c>
      <c r="C17296">
        <v>2</v>
      </c>
      <c r="D17296">
        <v>739.29347168859999</v>
      </c>
      <c r="E17296">
        <v>5621.7615460861198</v>
      </c>
      <c r="F17296">
        <v>422.29305279161503</v>
      </c>
      <c r="G17296">
        <v>213.978620410079</v>
      </c>
      <c r="H17296">
        <v>841.04045098435199</v>
      </c>
      <c r="I17296">
        <v>558.86917974129199</v>
      </c>
    </row>
    <row r="17297" spans="1:9" x14ac:dyDescent="0.25">
      <c r="A17297" t="s">
        <v>113</v>
      </c>
      <c r="B17297">
        <v>2013</v>
      </c>
      <c r="C17297">
        <v>3</v>
      </c>
      <c r="D17297">
        <v>1209.33303749983</v>
      </c>
      <c r="E17297">
        <v>5602.1226062487804</v>
      </c>
      <c r="F17297">
        <v>200.277538851966</v>
      </c>
      <c r="G17297">
        <v>102.983114921474</v>
      </c>
      <c r="H17297">
        <v>682.32712815335105</v>
      </c>
      <c r="I17297">
        <v>987.75261979763002</v>
      </c>
    </row>
    <row r="17298" spans="1:9" x14ac:dyDescent="0.25">
      <c r="A17298" t="s">
        <v>113</v>
      </c>
      <c r="B17298">
        <v>2013</v>
      </c>
      <c r="C17298">
        <v>4</v>
      </c>
      <c r="D17298">
        <v>1528.8434507679401</v>
      </c>
      <c r="E17298">
        <v>5505.3464708813499</v>
      </c>
      <c r="F17298">
        <v>121.666247508361</v>
      </c>
      <c r="G17298">
        <v>63.188865679152798</v>
      </c>
      <c r="H17298">
        <v>586.86192854662102</v>
      </c>
      <c r="I17298">
        <v>1390.6578548267501</v>
      </c>
    </row>
    <row r="17299" spans="1:9" x14ac:dyDescent="0.25">
      <c r="A17299" t="s">
        <v>113</v>
      </c>
      <c r="B17299">
        <v>2013</v>
      </c>
      <c r="C17299">
        <v>5</v>
      </c>
      <c r="D17299">
        <v>1832.30072425653</v>
      </c>
      <c r="E17299">
        <v>4735.8777211627203</v>
      </c>
      <c r="F17299">
        <v>89.567635827916604</v>
      </c>
      <c r="G17299">
        <v>47.464388721219002</v>
      </c>
      <c r="H17299">
        <v>468.81839137702599</v>
      </c>
      <c r="I17299">
        <v>1421.0560487493699</v>
      </c>
    </row>
    <row r="17300" spans="1:9" x14ac:dyDescent="0.25">
      <c r="A17300" t="s">
        <v>113</v>
      </c>
      <c r="B17300">
        <v>2013</v>
      </c>
      <c r="C17300">
        <v>6</v>
      </c>
      <c r="D17300">
        <v>1553.38039398774</v>
      </c>
      <c r="E17300">
        <v>4511.8446786859104</v>
      </c>
      <c r="F17300">
        <v>129.28044818610601</v>
      </c>
      <c r="G17300">
        <v>67.8690829075301</v>
      </c>
      <c r="H17300">
        <v>949.619307274221</v>
      </c>
      <c r="I17300">
        <v>1090.9812118341399</v>
      </c>
    </row>
    <row r="17301" spans="1:9" x14ac:dyDescent="0.25">
      <c r="A17301" t="s">
        <v>113</v>
      </c>
      <c r="B17301">
        <v>2013</v>
      </c>
      <c r="C17301">
        <v>7</v>
      </c>
      <c r="D17301">
        <v>1340.7999194087899</v>
      </c>
      <c r="E17301">
        <v>4535.0496707508901</v>
      </c>
      <c r="F17301">
        <v>62.071515120207401</v>
      </c>
      <c r="G17301">
        <v>33.049911348706303</v>
      </c>
      <c r="H17301">
        <v>119.23211878250601</v>
      </c>
      <c r="I17301">
        <v>925.60232592343402</v>
      </c>
    </row>
    <row r="17302" spans="1:9" x14ac:dyDescent="0.25">
      <c r="A17302" t="s">
        <v>113</v>
      </c>
      <c r="B17302">
        <v>2013</v>
      </c>
      <c r="C17302">
        <v>8</v>
      </c>
      <c r="D17302">
        <v>1114.4721612747201</v>
      </c>
      <c r="E17302">
        <v>4303.0421067565903</v>
      </c>
      <c r="F17302">
        <v>75.240536257008301</v>
      </c>
      <c r="G17302">
        <v>39.972681239552003</v>
      </c>
      <c r="H17302">
        <v>115.484430731727</v>
      </c>
      <c r="I17302">
        <v>615.42345072611397</v>
      </c>
    </row>
    <row r="17303" spans="1:9" x14ac:dyDescent="0.25">
      <c r="A17303" t="s">
        <v>113</v>
      </c>
      <c r="B17303">
        <v>2013</v>
      </c>
      <c r="C17303">
        <v>9</v>
      </c>
      <c r="D17303">
        <v>757.02906610601701</v>
      </c>
      <c r="E17303">
        <v>4436.2054141142298</v>
      </c>
      <c r="F17303">
        <v>229.38477201896399</v>
      </c>
      <c r="G17303">
        <v>119.510102709413</v>
      </c>
      <c r="H17303">
        <v>1028.07160476684</v>
      </c>
      <c r="I17303">
        <v>435.02862075661602</v>
      </c>
    </row>
    <row r="17304" spans="1:9" x14ac:dyDescent="0.25">
      <c r="A17304" t="s">
        <v>113</v>
      </c>
      <c r="B17304">
        <v>2013</v>
      </c>
      <c r="C17304">
        <v>10</v>
      </c>
      <c r="D17304">
        <v>573.90201045123297</v>
      </c>
      <c r="E17304">
        <v>5216.8757316281099</v>
      </c>
      <c r="F17304">
        <v>148.19836001113401</v>
      </c>
      <c r="G17304">
        <v>76.563293380529799</v>
      </c>
      <c r="H17304">
        <v>440.41079532442899</v>
      </c>
      <c r="I17304">
        <v>464.42189324719402</v>
      </c>
    </row>
    <row r="17305" spans="1:9" x14ac:dyDescent="0.25">
      <c r="A17305" t="s">
        <v>113</v>
      </c>
      <c r="B17305">
        <v>2013</v>
      </c>
      <c r="C17305">
        <v>11</v>
      </c>
      <c r="D17305">
        <v>516.10039615746098</v>
      </c>
      <c r="E17305">
        <v>5389.45012352494</v>
      </c>
      <c r="F17305">
        <v>216.992914625249</v>
      </c>
      <c r="G17305">
        <v>110.673736757575</v>
      </c>
      <c r="H17305">
        <v>589.891237121063</v>
      </c>
      <c r="I17305">
        <v>416.95577117841202</v>
      </c>
    </row>
    <row r="17306" spans="1:9" x14ac:dyDescent="0.25">
      <c r="A17306" t="s">
        <v>113</v>
      </c>
      <c r="B17306">
        <v>2013</v>
      </c>
      <c r="C17306">
        <v>12</v>
      </c>
      <c r="D17306">
        <v>569.93417899119504</v>
      </c>
      <c r="E17306">
        <v>5648.5928353716999</v>
      </c>
      <c r="F17306">
        <v>107.213559425551</v>
      </c>
      <c r="G17306">
        <v>56.187653339531302</v>
      </c>
      <c r="H17306">
        <v>89.993650874813696</v>
      </c>
      <c r="I17306">
        <v>460.41793151015798</v>
      </c>
    </row>
    <row r="17307" spans="1:9" x14ac:dyDescent="0.25">
      <c r="A17307" t="s">
        <v>113</v>
      </c>
      <c r="B17307">
        <v>2014</v>
      </c>
      <c r="C17307">
        <v>1</v>
      </c>
      <c r="D17307">
        <v>768.77610685701995</v>
      </c>
      <c r="E17307">
        <v>5622.8283106848103</v>
      </c>
      <c r="F17307">
        <v>644.71464022743203</v>
      </c>
      <c r="G17307">
        <v>328.38733450355602</v>
      </c>
      <c r="H17307">
        <v>1170.05904537633</v>
      </c>
      <c r="I17307">
        <v>565.867362544108</v>
      </c>
    </row>
    <row r="17308" spans="1:9" x14ac:dyDescent="0.25">
      <c r="A17308" t="s">
        <v>113</v>
      </c>
      <c r="B17308">
        <v>2014</v>
      </c>
      <c r="C17308">
        <v>2</v>
      </c>
      <c r="D17308">
        <v>901.90126991980196</v>
      </c>
      <c r="E17308">
        <v>5510.1367597204598</v>
      </c>
      <c r="F17308">
        <v>61.104251680361102</v>
      </c>
      <c r="G17308">
        <v>32.285093533933498</v>
      </c>
      <c r="H17308">
        <v>156.829244441253</v>
      </c>
      <c r="I17308">
        <v>655.38415690829697</v>
      </c>
    </row>
    <row r="17309" spans="1:9" x14ac:dyDescent="0.25">
      <c r="A17309" t="s">
        <v>113</v>
      </c>
      <c r="B17309">
        <v>2014</v>
      </c>
      <c r="C17309">
        <v>3</v>
      </c>
      <c r="D17309">
        <v>1274.2558516716099</v>
      </c>
      <c r="E17309">
        <v>5484.4641593406704</v>
      </c>
      <c r="F17309">
        <v>328.72705555363399</v>
      </c>
      <c r="G17309">
        <v>167.44089424154501</v>
      </c>
      <c r="H17309">
        <v>821.38971141348895</v>
      </c>
      <c r="I17309">
        <v>1014.68304040783</v>
      </c>
    </row>
    <row r="17310" spans="1:9" x14ac:dyDescent="0.25">
      <c r="A17310" t="s">
        <v>113</v>
      </c>
      <c r="B17310">
        <v>2014</v>
      </c>
      <c r="C17310">
        <v>4</v>
      </c>
      <c r="D17310">
        <v>1323.46576722041</v>
      </c>
      <c r="E17310">
        <v>5175.2693590733297</v>
      </c>
      <c r="F17310">
        <v>83.508594729765093</v>
      </c>
      <c r="G17310">
        <v>44.2599911423234</v>
      </c>
      <c r="H17310">
        <v>619.80461435258405</v>
      </c>
      <c r="I17310">
        <v>1099.3997690154799</v>
      </c>
    </row>
    <row r="17311" spans="1:9" x14ac:dyDescent="0.25">
      <c r="A17311" t="s">
        <v>113</v>
      </c>
      <c r="B17311">
        <v>2014</v>
      </c>
      <c r="C17311">
        <v>5</v>
      </c>
      <c r="D17311">
        <v>1488.14397351291</v>
      </c>
      <c r="E17311">
        <v>5130.5345161352498</v>
      </c>
      <c r="F17311">
        <v>191.41740853359499</v>
      </c>
      <c r="G17311">
        <v>99.181353922038198</v>
      </c>
      <c r="H17311">
        <v>1424.5410828532199</v>
      </c>
      <c r="I17311">
        <v>1341.70335274268</v>
      </c>
    </row>
    <row r="17312" spans="1:9" x14ac:dyDescent="0.25">
      <c r="A17312" t="s">
        <v>113</v>
      </c>
      <c r="B17312">
        <v>2014</v>
      </c>
      <c r="C17312">
        <v>6</v>
      </c>
      <c r="D17312">
        <v>1360.9482270675401</v>
      </c>
      <c r="E17312">
        <v>5447.3585978277597</v>
      </c>
      <c r="F17312">
        <v>1155.28026084099</v>
      </c>
      <c r="G17312">
        <v>585.14565705406301</v>
      </c>
      <c r="H17312">
        <v>2856.3247791251101</v>
      </c>
      <c r="I17312">
        <v>1414.14898105353</v>
      </c>
    </row>
    <row r="17313" spans="1:9" x14ac:dyDescent="0.25">
      <c r="A17313" t="s">
        <v>113</v>
      </c>
      <c r="B17313">
        <v>2014</v>
      </c>
      <c r="C17313">
        <v>7</v>
      </c>
      <c r="D17313">
        <v>1274.44512653896</v>
      </c>
      <c r="E17313">
        <v>5091.4026570083597</v>
      </c>
      <c r="F17313">
        <v>84.786480353127104</v>
      </c>
      <c r="G17313">
        <v>45.154836238930997</v>
      </c>
      <c r="H17313">
        <v>484.331052089313</v>
      </c>
      <c r="I17313">
        <v>1155.0955067923501</v>
      </c>
    </row>
    <row r="17314" spans="1:9" x14ac:dyDescent="0.25">
      <c r="A17314" t="s">
        <v>113</v>
      </c>
      <c r="B17314">
        <v>2014</v>
      </c>
      <c r="C17314">
        <v>8</v>
      </c>
      <c r="D17314">
        <v>1049.7681898122501</v>
      </c>
      <c r="E17314">
        <v>5017.8204165080297</v>
      </c>
      <c r="F17314">
        <v>117.31247438046201</v>
      </c>
      <c r="G17314">
        <v>61.762906053193497</v>
      </c>
      <c r="H17314">
        <v>663.33368757293897</v>
      </c>
      <c r="I17314">
        <v>855.22821315287695</v>
      </c>
    </row>
    <row r="17315" spans="1:9" x14ac:dyDescent="0.25">
      <c r="A17315" t="s">
        <v>113</v>
      </c>
      <c r="B17315">
        <v>2014</v>
      </c>
      <c r="C17315">
        <v>9</v>
      </c>
      <c r="D17315">
        <v>673.09610410298103</v>
      </c>
      <c r="E17315">
        <v>5415.0074365447999</v>
      </c>
      <c r="F17315">
        <v>586.77003155809405</v>
      </c>
      <c r="G17315">
        <v>296.25730416265202</v>
      </c>
      <c r="H17315">
        <v>1484.95627363471</v>
      </c>
      <c r="I17315">
        <v>597.68295641808004</v>
      </c>
    </row>
    <row r="17316" spans="1:9" x14ac:dyDescent="0.25">
      <c r="A17316" t="s">
        <v>113</v>
      </c>
      <c r="B17316">
        <v>2014</v>
      </c>
      <c r="C17316">
        <v>10</v>
      </c>
      <c r="D17316">
        <v>530.01835247144697</v>
      </c>
      <c r="E17316">
        <v>5538.6968494250495</v>
      </c>
      <c r="F17316">
        <v>755.0262172509</v>
      </c>
      <c r="G17316">
        <v>382.94504747824698</v>
      </c>
      <c r="H17316">
        <v>1432.2744541244101</v>
      </c>
      <c r="I17316">
        <v>479.48788275450698</v>
      </c>
    </row>
    <row r="17317" spans="1:9" x14ac:dyDescent="0.25">
      <c r="A17317" t="s">
        <v>113</v>
      </c>
      <c r="B17317">
        <v>2014</v>
      </c>
      <c r="C17317">
        <v>11</v>
      </c>
      <c r="D17317">
        <v>394.85041516531601</v>
      </c>
      <c r="E17317">
        <v>5575.2844096383697</v>
      </c>
      <c r="F17317">
        <v>466.3398534305</v>
      </c>
      <c r="G17317">
        <v>235.800689701669</v>
      </c>
      <c r="H17317">
        <v>823.44611564726495</v>
      </c>
      <c r="I17317">
        <v>351.22937963120398</v>
      </c>
    </row>
    <row r="17318" spans="1:9" x14ac:dyDescent="0.25">
      <c r="A17318" t="s">
        <v>113</v>
      </c>
      <c r="B17318">
        <v>2014</v>
      </c>
      <c r="C17318">
        <v>12</v>
      </c>
      <c r="D17318">
        <v>544.371717058027</v>
      </c>
      <c r="E17318">
        <v>5661.5156729296896</v>
      </c>
      <c r="F17318">
        <v>1022.3578849151</v>
      </c>
      <c r="G17318">
        <v>516.23563479644395</v>
      </c>
      <c r="H17318">
        <v>1735.38513923307</v>
      </c>
      <c r="I17318">
        <v>442.48522881103997</v>
      </c>
    </row>
    <row r="17319" spans="1:9" x14ac:dyDescent="0.25">
      <c r="A17319" t="s">
        <v>114</v>
      </c>
      <c r="B17319">
        <v>2002</v>
      </c>
      <c r="C17319">
        <v>1</v>
      </c>
      <c r="D17319">
        <v>2257.5464955488401</v>
      </c>
      <c r="E17319">
        <v>22668.199779839801</v>
      </c>
      <c r="F17319">
        <v>1809.7722903492199</v>
      </c>
      <c r="G17319">
        <v>901.54773093075801</v>
      </c>
      <c r="H17319">
        <v>1387.07145243931</v>
      </c>
      <c r="I17319">
        <v>1166.23907502712</v>
      </c>
    </row>
    <row r="17320" spans="1:9" x14ac:dyDescent="0.25">
      <c r="A17320" t="s">
        <v>114</v>
      </c>
      <c r="B17320">
        <v>2002</v>
      </c>
      <c r="C17320">
        <v>2</v>
      </c>
      <c r="D17320">
        <v>4238.2421780362201</v>
      </c>
      <c r="E17320">
        <v>22604.036134050901</v>
      </c>
      <c r="F17320">
        <v>1230.53091863488</v>
      </c>
      <c r="G17320">
        <v>612.40909440091502</v>
      </c>
      <c r="H17320">
        <v>1624.0634555448901</v>
      </c>
      <c r="I17320">
        <v>1947.5604066794499</v>
      </c>
    </row>
    <row r="17321" spans="1:9" x14ac:dyDescent="0.25">
      <c r="A17321" t="s">
        <v>114</v>
      </c>
      <c r="B17321">
        <v>2002</v>
      </c>
      <c r="C17321">
        <v>3</v>
      </c>
      <c r="D17321">
        <v>6325.97229570334</v>
      </c>
      <c r="E17321">
        <v>22187.225285752302</v>
      </c>
      <c r="F17321">
        <v>1203.64804753509</v>
      </c>
      <c r="G17321">
        <v>600.21636258113301</v>
      </c>
      <c r="H17321">
        <v>3282.75167057826</v>
      </c>
      <c r="I17321">
        <v>3875.78460311661</v>
      </c>
    </row>
    <row r="17322" spans="1:9" x14ac:dyDescent="0.25">
      <c r="A17322" t="s">
        <v>114</v>
      </c>
      <c r="B17322">
        <v>2002</v>
      </c>
      <c r="C17322">
        <v>4</v>
      </c>
      <c r="D17322">
        <v>6618.1793131969398</v>
      </c>
      <c r="E17322">
        <v>21370.839865515802</v>
      </c>
      <c r="F17322">
        <v>65.591077542949904</v>
      </c>
      <c r="G17322">
        <v>32.768683832799702</v>
      </c>
      <c r="H17322">
        <v>1646.3499636191</v>
      </c>
      <c r="I17322">
        <v>5506.4980093056902</v>
      </c>
    </row>
    <row r="17323" spans="1:9" x14ac:dyDescent="0.25">
      <c r="A17323" t="s">
        <v>114</v>
      </c>
      <c r="B17323">
        <v>2002</v>
      </c>
      <c r="C17323">
        <v>5</v>
      </c>
      <c r="D17323">
        <v>8962.1466715586503</v>
      </c>
      <c r="E17323">
        <v>18080.4613357575</v>
      </c>
      <c r="F17323">
        <v>35.494831380069201</v>
      </c>
      <c r="G17323">
        <v>17.701312326098702</v>
      </c>
      <c r="H17323">
        <v>2773.4681396730098</v>
      </c>
      <c r="I17323">
        <v>7214.2680419858298</v>
      </c>
    </row>
    <row r="17324" spans="1:9" x14ac:dyDescent="0.25">
      <c r="A17324" t="s">
        <v>114</v>
      </c>
      <c r="B17324">
        <v>2002</v>
      </c>
      <c r="C17324">
        <v>6</v>
      </c>
      <c r="D17324">
        <v>6675.6682938099602</v>
      </c>
      <c r="E17324">
        <v>19625.784676122599</v>
      </c>
      <c r="F17324">
        <v>208.25048794637101</v>
      </c>
      <c r="G17324">
        <v>102.926070024648</v>
      </c>
      <c r="H17324">
        <v>5823.1621705142998</v>
      </c>
      <c r="I17324">
        <v>6272.6955194424299</v>
      </c>
    </row>
    <row r="17325" spans="1:9" x14ac:dyDescent="0.25">
      <c r="A17325" t="s">
        <v>114</v>
      </c>
      <c r="B17325">
        <v>2002</v>
      </c>
      <c r="C17325">
        <v>7</v>
      </c>
      <c r="D17325">
        <v>6350.7387691272797</v>
      </c>
      <c r="E17325">
        <v>19473.107534895</v>
      </c>
      <c r="F17325">
        <v>180.40325006366101</v>
      </c>
      <c r="G17325">
        <v>89.399519873315697</v>
      </c>
      <c r="H17325">
        <v>5447.3517887008102</v>
      </c>
      <c r="I17325">
        <v>5651.5215124960796</v>
      </c>
    </row>
    <row r="17326" spans="1:9" x14ac:dyDescent="0.25">
      <c r="A17326" t="s">
        <v>114</v>
      </c>
      <c r="B17326">
        <v>2002</v>
      </c>
      <c r="C17326">
        <v>8</v>
      </c>
      <c r="D17326">
        <v>4057.8479435641698</v>
      </c>
      <c r="E17326">
        <v>21636.195814199102</v>
      </c>
      <c r="F17326">
        <v>1878.5594158928</v>
      </c>
      <c r="G17326">
        <v>936.38298544404097</v>
      </c>
      <c r="H17326">
        <v>5511.8481547379997</v>
      </c>
      <c r="I17326">
        <v>4055.6325566690298</v>
      </c>
    </row>
    <row r="17327" spans="1:9" x14ac:dyDescent="0.25">
      <c r="A17327" t="s">
        <v>114</v>
      </c>
      <c r="B17327">
        <v>2002</v>
      </c>
      <c r="C17327">
        <v>9</v>
      </c>
      <c r="D17327">
        <v>2382.89588380858</v>
      </c>
      <c r="E17327">
        <v>21905.304884101501</v>
      </c>
      <c r="F17327">
        <v>2067.2519870445199</v>
      </c>
      <c r="G17327">
        <v>1030.6118529954499</v>
      </c>
      <c r="H17327">
        <v>5012.8116127231797</v>
      </c>
      <c r="I17327">
        <v>2426.8477872542999</v>
      </c>
    </row>
    <row r="17328" spans="1:9" x14ac:dyDescent="0.25">
      <c r="A17328" t="s">
        <v>114</v>
      </c>
      <c r="B17328">
        <v>2002</v>
      </c>
      <c r="C17328">
        <v>10</v>
      </c>
      <c r="D17328">
        <v>1740.5714776109601</v>
      </c>
      <c r="E17328">
        <v>22564.3188893636</v>
      </c>
      <c r="F17328">
        <v>2653.9239251867002</v>
      </c>
      <c r="G17328">
        <v>1321.17619251574</v>
      </c>
      <c r="H17328">
        <v>4119.6208595120997</v>
      </c>
      <c r="I17328">
        <v>1788.68099953052</v>
      </c>
    </row>
    <row r="17329" spans="1:9" x14ac:dyDescent="0.25">
      <c r="A17329" t="s">
        <v>114</v>
      </c>
      <c r="B17329">
        <v>2002</v>
      </c>
      <c r="C17329">
        <v>11</v>
      </c>
      <c r="D17329">
        <v>1686.07948252253</v>
      </c>
      <c r="E17329">
        <v>22572.385848669899</v>
      </c>
      <c r="F17329">
        <v>2262.29566901312</v>
      </c>
      <c r="G17329">
        <v>1128.93412645736</v>
      </c>
      <c r="H17329">
        <v>3066.0824949734301</v>
      </c>
      <c r="I17329">
        <v>1432.4842059980599</v>
      </c>
    </row>
    <row r="17330" spans="1:9" x14ac:dyDescent="0.25">
      <c r="A17330" t="s">
        <v>114</v>
      </c>
      <c r="B17330">
        <v>2002</v>
      </c>
      <c r="C17330">
        <v>12</v>
      </c>
      <c r="D17330">
        <v>1422.9539738047799</v>
      </c>
      <c r="E17330">
        <v>22675.598828597998</v>
      </c>
      <c r="F17330">
        <v>1754.0933464135601</v>
      </c>
      <c r="G17330">
        <v>873.81744584080195</v>
      </c>
      <c r="H17330">
        <v>1128.7191041830799</v>
      </c>
      <c r="I17330">
        <v>1040.82688338502</v>
      </c>
    </row>
    <row r="17331" spans="1:9" x14ac:dyDescent="0.25">
      <c r="A17331" t="s">
        <v>114</v>
      </c>
      <c r="B17331">
        <v>2003</v>
      </c>
      <c r="C17331">
        <v>1</v>
      </c>
      <c r="D17331">
        <v>2064.5777754924102</v>
      </c>
      <c r="E17331">
        <v>22636.554720759701</v>
      </c>
      <c r="F17331">
        <v>2619.2481422650098</v>
      </c>
      <c r="G17331">
        <v>1305.8275503551699</v>
      </c>
      <c r="H17331">
        <v>3061.0289345962201</v>
      </c>
      <c r="I17331">
        <v>1100.4331880696</v>
      </c>
    </row>
    <row r="17332" spans="1:9" x14ac:dyDescent="0.25">
      <c r="A17332" t="s">
        <v>114</v>
      </c>
      <c r="B17332">
        <v>2003</v>
      </c>
      <c r="C17332">
        <v>2</v>
      </c>
      <c r="D17332">
        <v>2128.5487130510901</v>
      </c>
      <c r="E17332">
        <v>22647.922453643801</v>
      </c>
      <c r="F17332">
        <v>2015.231433361</v>
      </c>
      <c r="G17332">
        <v>1004.68206475084</v>
      </c>
      <c r="H17332">
        <v>2253.1981826634201</v>
      </c>
      <c r="I17332">
        <v>1189.55524863504</v>
      </c>
    </row>
    <row r="17333" spans="1:9" x14ac:dyDescent="0.25">
      <c r="A17333" t="s">
        <v>114</v>
      </c>
      <c r="B17333">
        <v>2003</v>
      </c>
      <c r="C17333">
        <v>3</v>
      </c>
      <c r="D17333">
        <v>4052.2191861464298</v>
      </c>
      <c r="E17333">
        <v>22540.265125202499</v>
      </c>
      <c r="F17333">
        <v>1024.5169710963</v>
      </c>
      <c r="G17333">
        <v>511.12470839622102</v>
      </c>
      <c r="H17333">
        <v>1452.2882992784</v>
      </c>
      <c r="I17333">
        <v>2768.1355557175202</v>
      </c>
    </row>
    <row r="17334" spans="1:9" x14ac:dyDescent="0.25">
      <c r="A17334" t="s">
        <v>114</v>
      </c>
      <c r="B17334">
        <v>2003</v>
      </c>
      <c r="C17334">
        <v>4</v>
      </c>
      <c r="D17334">
        <v>6589.0464334396102</v>
      </c>
      <c r="E17334">
        <v>21427.774955499</v>
      </c>
      <c r="F17334">
        <v>122.136051616885</v>
      </c>
      <c r="G17334">
        <v>60.782845583847603</v>
      </c>
      <c r="H17334">
        <v>1556.9037189371099</v>
      </c>
      <c r="I17334">
        <v>5498.82058594515</v>
      </c>
    </row>
    <row r="17335" spans="1:9" x14ac:dyDescent="0.25">
      <c r="A17335" t="s">
        <v>114</v>
      </c>
      <c r="B17335">
        <v>2003</v>
      </c>
      <c r="C17335">
        <v>5</v>
      </c>
      <c r="D17335">
        <v>9996.2191047743909</v>
      </c>
      <c r="E17335">
        <v>17943.054639752499</v>
      </c>
      <c r="F17335">
        <v>44.425205538807603</v>
      </c>
      <c r="G17335">
        <v>21.697562403334199</v>
      </c>
      <c r="H17335">
        <v>1976.65515906678</v>
      </c>
      <c r="I17335">
        <v>7889.0459941689096</v>
      </c>
    </row>
    <row r="17336" spans="1:9" x14ac:dyDescent="0.25">
      <c r="A17336" t="s">
        <v>114</v>
      </c>
      <c r="B17336">
        <v>2003</v>
      </c>
      <c r="C17336">
        <v>6</v>
      </c>
      <c r="D17336">
        <v>7664.98053917986</v>
      </c>
      <c r="E17336">
        <v>15421.4086084544</v>
      </c>
      <c r="F17336">
        <v>20.991194324314002</v>
      </c>
      <c r="G17336">
        <v>10.4706410346329</v>
      </c>
      <c r="H17336">
        <v>1853.1266075983399</v>
      </c>
      <c r="I17336">
        <v>4946.1885559328502</v>
      </c>
    </row>
    <row r="17337" spans="1:9" x14ac:dyDescent="0.25">
      <c r="A17337" t="s">
        <v>114</v>
      </c>
      <c r="B17337">
        <v>2003</v>
      </c>
      <c r="C17337">
        <v>7</v>
      </c>
      <c r="D17337">
        <v>5333.2494148323703</v>
      </c>
      <c r="E17337">
        <v>19751.7221228934</v>
      </c>
      <c r="F17337">
        <v>1142.10843782951</v>
      </c>
      <c r="G17337">
        <v>570.46934800971303</v>
      </c>
      <c r="H17337">
        <v>10628.368911214</v>
      </c>
      <c r="I17337">
        <v>4634.7201626204496</v>
      </c>
    </row>
    <row r="17338" spans="1:9" x14ac:dyDescent="0.25">
      <c r="A17338" t="s">
        <v>114</v>
      </c>
      <c r="B17338">
        <v>2003</v>
      </c>
      <c r="C17338">
        <v>8</v>
      </c>
      <c r="D17338">
        <v>4499.65854043937</v>
      </c>
      <c r="E17338">
        <v>21486.285376546901</v>
      </c>
      <c r="F17338">
        <v>180.11018848199501</v>
      </c>
      <c r="G17338">
        <v>90.0010940257485</v>
      </c>
      <c r="H17338">
        <v>2006.5080671916201</v>
      </c>
      <c r="I17338">
        <v>4237.8043972033001</v>
      </c>
    </row>
    <row r="17339" spans="1:9" x14ac:dyDescent="0.25">
      <c r="A17339" t="s">
        <v>114</v>
      </c>
      <c r="B17339">
        <v>2003</v>
      </c>
      <c r="C17339">
        <v>9</v>
      </c>
      <c r="D17339">
        <v>2818.0811579966698</v>
      </c>
      <c r="E17339">
        <v>22001.7326858546</v>
      </c>
      <c r="F17339">
        <v>786.80372911794495</v>
      </c>
      <c r="G17339">
        <v>390.63165750652598</v>
      </c>
      <c r="H17339">
        <v>2518.62776515528</v>
      </c>
      <c r="I17339">
        <v>2629.4519608393898</v>
      </c>
    </row>
    <row r="17340" spans="1:9" x14ac:dyDescent="0.25">
      <c r="A17340" t="s">
        <v>114</v>
      </c>
      <c r="B17340">
        <v>2003</v>
      </c>
      <c r="C17340">
        <v>10</v>
      </c>
      <c r="D17340">
        <v>1677.07535379922</v>
      </c>
      <c r="E17340">
        <v>22383.987285250099</v>
      </c>
      <c r="F17340">
        <v>3512.68988902302</v>
      </c>
      <c r="G17340">
        <v>1750.2726403873701</v>
      </c>
      <c r="H17340">
        <v>5796.4839397959504</v>
      </c>
      <c r="I17340">
        <v>1522.11473489233</v>
      </c>
    </row>
    <row r="17341" spans="1:9" x14ac:dyDescent="0.25">
      <c r="A17341" t="s">
        <v>114</v>
      </c>
      <c r="B17341">
        <v>2003</v>
      </c>
      <c r="C17341">
        <v>11</v>
      </c>
      <c r="D17341">
        <v>1433.0236127814001</v>
      </c>
      <c r="E17341">
        <v>22641.0781047563</v>
      </c>
      <c r="F17341">
        <v>1611.9771912077999</v>
      </c>
      <c r="G17341">
        <v>803.576351996109</v>
      </c>
      <c r="H17341">
        <v>1406.17843370732</v>
      </c>
      <c r="I17341">
        <v>1115.41323861206</v>
      </c>
    </row>
    <row r="17342" spans="1:9" x14ac:dyDescent="0.25">
      <c r="A17342" t="s">
        <v>114</v>
      </c>
      <c r="B17342">
        <v>2003</v>
      </c>
      <c r="C17342">
        <v>12</v>
      </c>
      <c r="D17342">
        <v>1791.5175985257399</v>
      </c>
      <c r="E17342">
        <v>22614.1365104492</v>
      </c>
      <c r="F17342">
        <v>2129.72371858206</v>
      </c>
      <c r="G17342">
        <v>1061.1866337085401</v>
      </c>
      <c r="H17342">
        <v>1939.8600857089</v>
      </c>
      <c r="I17342">
        <v>995.67562432708405</v>
      </c>
    </row>
    <row r="17343" spans="1:9" x14ac:dyDescent="0.25">
      <c r="A17343" t="s">
        <v>114</v>
      </c>
      <c r="B17343">
        <v>2004</v>
      </c>
      <c r="C17343">
        <v>1</v>
      </c>
      <c r="D17343">
        <v>1759.9330129863299</v>
      </c>
      <c r="E17343">
        <v>22631.823815921001</v>
      </c>
      <c r="F17343">
        <v>3649.6366234471998</v>
      </c>
      <c r="G17343">
        <v>1821.1721821584099</v>
      </c>
      <c r="H17343">
        <v>4528.8475951921901</v>
      </c>
      <c r="I17343">
        <v>795.24514545361205</v>
      </c>
    </row>
    <row r="17344" spans="1:9" x14ac:dyDescent="0.25">
      <c r="A17344" t="s">
        <v>114</v>
      </c>
      <c r="B17344">
        <v>2004</v>
      </c>
      <c r="C17344">
        <v>2</v>
      </c>
      <c r="D17344">
        <v>2711.8151109847399</v>
      </c>
      <c r="E17344">
        <v>22632.8308510567</v>
      </c>
      <c r="F17344">
        <v>2913.1756857729401</v>
      </c>
      <c r="G17344">
        <v>1450.55139566362</v>
      </c>
      <c r="H17344">
        <v>3618.8834250261102</v>
      </c>
      <c r="I17344">
        <v>1224.47347911061</v>
      </c>
    </row>
    <row r="17345" spans="1:9" x14ac:dyDescent="0.25">
      <c r="A17345" t="s">
        <v>114</v>
      </c>
      <c r="B17345">
        <v>2004</v>
      </c>
      <c r="C17345">
        <v>3</v>
      </c>
      <c r="D17345">
        <v>5042.0059346926801</v>
      </c>
      <c r="E17345">
        <v>22416.2903905569</v>
      </c>
      <c r="F17345">
        <v>664.02328517135902</v>
      </c>
      <c r="G17345">
        <v>330.33222602120298</v>
      </c>
      <c r="H17345">
        <v>1652.40445937199</v>
      </c>
      <c r="I17345">
        <v>3128.41078292675</v>
      </c>
    </row>
    <row r="17346" spans="1:9" x14ac:dyDescent="0.25">
      <c r="A17346" t="s">
        <v>114</v>
      </c>
      <c r="B17346">
        <v>2004</v>
      </c>
      <c r="C17346">
        <v>4</v>
      </c>
      <c r="D17346">
        <v>7216.7745173817402</v>
      </c>
      <c r="E17346">
        <v>21342.982534696701</v>
      </c>
      <c r="F17346">
        <v>119.862847859768</v>
      </c>
      <c r="G17346">
        <v>59.368185677490999</v>
      </c>
      <c r="H17346">
        <v>1580.22701778074</v>
      </c>
      <c r="I17346">
        <v>5812.9168991786901</v>
      </c>
    </row>
    <row r="17347" spans="1:9" x14ac:dyDescent="0.25">
      <c r="A17347" t="s">
        <v>114</v>
      </c>
      <c r="B17347">
        <v>2004</v>
      </c>
      <c r="C17347">
        <v>5</v>
      </c>
      <c r="D17347">
        <v>7302.6732699030799</v>
      </c>
      <c r="E17347">
        <v>20111.140692743698</v>
      </c>
      <c r="F17347">
        <v>213.660491537914</v>
      </c>
      <c r="G17347">
        <v>106.479917561646</v>
      </c>
      <c r="H17347">
        <v>4931.3226415914896</v>
      </c>
      <c r="I17347">
        <v>6553.9524964174298</v>
      </c>
    </row>
    <row r="17348" spans="1:9" x14ac:dyDescent="0.25">
      <c r="A17348" t="s">
        <v>114</v>
      </c>
      <c r="B17348">
        <v>2004</v>
      </c>
      <c r="C17348">
        <v>6</v>
      </c>
      <c r="D17348">
        <v>6931.9445300913603</v>
      </c>
      <c r="E17348">
        <v>18719.2117871101</v>
      </c>
      <c r="F17348">
        <v>21.644680172863001</v>
      </c>
      <c r="G17348">
        <v>10.795898074342899</v>
      </c>
      <c r="H17348">
        <v>1722.5429924197499</v>
      </c>
      <c r="I17348">
        <v>6011.6405407187103</v>
      </c>
    </row>
    <row r="17349" spans="1:9" x14ac:dyDescent="0.25">
      <c r="A17349" t="s">
        <v>114</v>
      </c>
      <c r="B17349">
        <v>2004</v>
      </c>
      <c r="C17349">
        <v>7</v>
      </c>
      <c r="D17349">
        <v>5609.6170332686597</v>
      </c>
      <c r="E17349">
        <v>20130.2016008051</v>
      </c>
      <c r="F17349">
        <v>1675.7914115078099</v>
      </c>
      <c r="G17349">
        <v>830.28767209441003</v>
      </c>
      <c r="H17349">
        <v>9744.4176150763706</v>
      </c>
      <c r="I17349">
        <v>5040.07438087217</v>
      </c>
    </row>
    <row r="17350" spans="1:9" x14ac:dyDescent="0.25">
      <c r="A17350" t="s">
        <v>114</v>
      </c>
      <c r="B17350">
        <v>2004</v>
      </c>
      <c r="C17350">
        <v>8</v>
      </c>
      <c r="D17350">
        <v>3797.9464056914599</v>
      </c>
      <c r="E17350">
        <v>22092.1509663539</v>
      </c>
      <c r="F17350">
        <v>3394.5662655926399</v>
      </c>
      <c r="G17350">
        <v>1690.0159633236001</v>
      </c>
      <c r="H17350">
        <v>8033.0548166054004</v>
      </c>
      <c r="I17350">
        <v>3694.7187348760899</v>
      </c>
    </row>
    <row r="17351" spans="1:9" x14ac:dyDescent="0.25">
      <c r="A17351" t="s">
        <v>114</v>
      </c>
      <c r="B17351">
        <v>2004</v>
      </c>
      <c r="C17351">
        <v>9</v>
      </c>
      <c r="D17351">
        <v>2506.8567191019401</v>
      </c>
      <c r="E17351">
        <v>22261.934953477001</v>
      </c>
      <c r="F17351">
        <v>1765.3690686012101</v>
      </c>
      <c r="G17351">
        <v>880.07211810305398</v>
      </c>
      <c r="H17351">
        <v>3745.4694201475399</v>
      </c>
      <c r="I17351">
        <v>2386.72438679775</v>
      </c>
    </row>
    <row r="17352" spans="1:9" x14ac:dyDescent="0.25">
      <c r="A17352" t="s">
        <v>114</v>
      </c>
      <c r="B17352">
        <v>2004</v>
      </c>
      <c r="C17352">
        <v>10</v>
      </c>
      <c r="D17352">
        <v>2048.9633038519501</v>
      </c>
      <c r="E17352">
        <v>22564.552679166201</v>
      </c>
      <c r="F17352">
        <v>1360.4153313547699</v>
      </c>
      <c r="G17352">
        <v>677.08941432315396</v>
      </c>
      <c r="H17352">
        <v>1881.3987158661701</v>
      </c>
      <c r="I17352">
        <v>1814.4163496711001</v>
      </c>
    </row>
    <row r="17353" spans="1:9" x14ac:dyDescent="0.25">
      <c r="A17353" t="s">
        <v>114</v>
      </c>
      <c r="B17353">
        <v>2004</v>
      </c>
      <c r="C17353">
        <v>11</v>
      </c>
      <c r="D17353">
        <v>1422.58665227601</v>
      </c>
      <c r="E17353">
        <v>22519.515238064301</v>
      </c>
      <c r="F17353">
        <v>3294.45298951532</v>
      </c>
      <c r="G17353">
        <v>1642.60581085224</v>
      </c>
      <c r="H17353">
        <v>4652.4630286954098</v>
      </c>
      <c r="I17353">
        <v>1086.27366881327</v>
      </c>
    </row>
    <row r="17354" spans="1:9" x14ac:dyDescent="0.25">
      <c r="A17354" t="s">
        <v>114</v>
      </c>
      <c r="B17354">
        <v>2004</v>
      </c>
      <c r="C17354">
        <v>12</v>
      </c>
      <c r="D17354">
        <v>1728.5552857581599</v>
      </c>
      <c r="E17354">
        <v>22602.4304870778</v>
      </c>
      <c r="F17354">
        <v>1882.6915269072799</v>
      </c>
      <c r="G17354">
        <v>938.87124680280704</v>
      </c>
      <c r="H17354">
        <v>1328.4410023912501</v>
      </c>
      <c r="I17354">
        <v>966.17683516956799</v>
      </c>
    </row>
    <row r="17355" spans="1:9" x14ac:dyDescent="0.25">
      <c r="A17355" t="s">
        <v>114</v>
      </c>
      <c r="B17355">
        <v>2005</v>
      </c>
      <c r="C17355">
        <v>1</v>
      </c>
      <c r="D17355">
        <v>2420.0736977596998</v>
      </c>
      <c r="E17355">
        <v>22636.504578526899</v>
      </c>
      <c r="F17355">
        <v>2837.2205297066198</v>
      </c>
      <c r="G17355">
        <v>1412.7967535528801</v>
      </c>
      <c r="H17355">
        <v>3433.4620289796098</v>
      </c>
      <c r="I17355">
        <v>1010.77140408151</v>
      </c>
    </row>
    <row r="17356" spans="1:9" x14ac:dyDescent="0.25">
      <c r="A17356" t="s">
        <v>114</v>
      </c>
      <c r="B17356">
        <v>2005</v>
      </c>
      <c r="C17356">
        <v>2</v>
      </c>
      <c r="D17356">
        <v>2255.5251992057802</v>
      </c>
      <c r="E17356">
        <v>22651.444881355899</v>
      </c>
      <c r="F17356">
        <v>3005.1629324170599</v>
      </c>
      <c r="G17356">
        <v>1499.68740900941</v>
      </c>
      <c r="H17356">
        <v>3963.4950996297798</v>
      </c>
      <c r="I17356">
        <v>1045.9569355301001</v>
      </c>
    </row>
    <row r="17357" spans="1:9" x14ac:dyDescent="0.25">
      <c r="A17357" t="s">
        <v>114</v>
      </c>
      <c r="B17357">
        <v>2005</v>
      </c>
      <c r="C17357">
        <v>3</v>
      </c>
      <c r="D17357">
        <v>4656.4300626568302</v>
      </c>
      <c r="E17357">
        <v>22162.644626966099</v>
      </c>
      <c r="F17357">
        <v>1640.1089658677099</v>
      </c>
      <c r="G17357">
        <v>817.15712268058996</v>
      </c>
      <c r="H17357">
        <v>2591.99579161266</v>
      </c>
      <c r="I17357">
        <v>2834.23208401187</v>
      </c>
    </row>
    <row r="17358" spans="1:9" x14ac:dyDescent="0.25">
      <c r="A17358" t="s">
        <v>114</v>
      </c>
      <c r="B17358">
        <v>2005</v>
      </c>
      <c r="C17358">
        <v>4</v>
      </c>
      <c r="D17358">
        <v>7119.2121132647499</v>
      </c>
      <c r="E17358">
        <v>20923.998671011501</v>
      </c>
      <c r="F17358">
        <v>467.91679307035901</v>
      </c>
      <c r="G17358">
        <v>232.540324166939</v>
      </c>
      <c r="H17358">
        <v>4442.4899255680202</v>
      </c>
      <c r="I17358">
        <v>5465.2096520277901</v>
      </c>
    </row>
    <row r="17359" spans="1:9" x14ac:dyDescent="0.25">
      <c r="A17359" t="s">
        <v>114</v>
      </c>
      <c r="B17359">
        <v>2005</v>
      </c>
      <c r="C17359">
        <v>5</v>
      </c>
      <c r="D17359">
        <v>7829.7750908968801</v>
      </c>
      <c r="E17359">
        <v>21657.470507588801</v>
      </c>
      <c r="F17359">
        <v>691.03240686829497</v>
      </c>
      <c r="G17359">
        <v>342.96542059213499</v>
      </c>
      <c r="H17359">
        <v>4934.16052868515</v>
      </c>
      <c r="I17359">
        <v>7662.65893094492</v>
      </c>
    </row>
    <row r="17360" spans="1:9" x14ac:dyDescent="0.25">
      <c r="A17360" t="s">
        <v>114</v>
      </c>
      <c r="B17360">
        <v>2005</v>
      </c>
      <c r="C17360">
        <v>6</v>
      </c>
      <c r="D17360">
        <v>6321.7911293951001</v>
      </c>
      <c r="E17360">
        <v>21112.2665149309</v>
      </c>
      <c r="F17360">
        <v>413.03786837214602</v>
      </c>
      <c r="G17360">
        <v>205.85943769123099</v>
      </c>
      <c r="H17360">
        <v>5428.1045946875802</v>
      </c>
      <c r="I17360">
        <v>6310.2830042945498</v>
      </c>
    </row>
    <row r="17361" spans="1:9" x14ac:dyDescent="0.25">
      <c r="A17361" t="s">
        <v>114</v>
      </c>
      <c r="B17361">
        <v>2005</v>
      </c>
      <c r="C17361">
        <v>7</v>
      </c>
      <c r="D17361">
        <v>5963.7367799659496</v>
      </c>
      <c r="E17361">
        <v>20933.623170929099</v>
      </c>
      <c r="F17361">
        <v>116.391547501728</v>
      </c>
      <c r="G17361">
        <v>57.850006501633203</v>
      </c>
      <c r="H17361">
        <v>3022.4085587712002</v>
      </c>
      <c r="I17361">
        <v>5696.2790944334201</v>
      </c>
    </row>
    <row r="17362" spans="1:9" x14ac:dyDescent="0.25">
      <c r="A17362" t="s">
        <v>114</v>
      </c>
      <c r="B17362">
        <v>2005</v>
      </c>
      <c r="C17362">
        <v>8</v>
      </c>
      <c r="D17362">
        <v>3818.0979554830301</v>
      </c>
      <c r="E17362">
        <v>21693.270307538201</v>
      </c>
      <c r="F17362">
        <v>3047.3516474056701</v>
      </c>
      <c r="G17362">
        <v>1518.34349795858</v>
      </c>
      <c r="H17362">
        <v>8781.0993983552598</v>
      </c>
      <c r="I17362">
        <v>3613.1143289503998</v>
      </c>
    </row>
    <row r="17363" spans="1:9" x14ac:dyDescent="0.25">
      <c r="A17363" t="s">
        <v>114</v>
      </c>
      <c r="B17363">
        <v>2005</v>
      </c>
      <c r="C17363">
        <v>9</v>
      </c>
      <c r="D17363">
        <v>3178.23259220418</v>
      </c>
      <c r="E17363">
        <v>21747.526157669199</v>
      </c>
      <c r="F17363">
        <v>319.06368712084299</v>
      </c>
      <c r="G17363">
        <v>156.532873137243</v>
      </c>
      <c r="H17363">
        <v>878.60430754826905</v>
      </c>
      <c r="I17363">
        <v>2899.6539760053802</v>
      </c>
    </row>
    <row r="17364" spans="1:9" x14ac:dyDescent="0.25">
      <c r="A17364" t="s">
        <v>114</v>
      </c>
      <c r="B17364">
        <v>2005</v>
      </c>
      <c r="C17364">
        <v>10</v>
      </c>
      <c r="D17364">
        <v>2212.94715155007</v>
      </c>
      <c r="E17364">
        <v>22031.612254863801</v>
      </c>
      <c r="F17364">
        <v>896.98128950175396</v>
      </c>
      <c r="G17364">
        <v>448.443612327072</v>
      </c>
      <c r="H17364">
        <v>2068.6434853818701</v>
      </c>
      <c r="I17364">
        <v>1917.16489577521</v>
      </c>
    </row>
    <row r="17365" spans="1:9" x14ac:dyDescent="0.25">
      <c r="A17365" t="s">
        <v>114</v>
      </c>
      <c r="B17365">
        <v>2005</v>
      </c>
      <c r="C17365">
        <v>11</v>
      </c>
      <c r="D17365">
        <v>1552.9699061794599</v>
      </c>
      <c r="E17365">
        <v>22578.630348744799</v>
      </c>
      <c r="F17365">
        <v>2070.2041160352501</v>
      </c>
      <c r="G17365">
        <v>1032.8507309905201</v>
      </c>
      <c r="H17365">
        <v>2354.1607326466201</v>
      </c>
      <c r="I17365">
        <v>1177.86876742609</v>
      </c>
    </row>
    <row r="17366" spans="1:9" x14ac:dyDescent="0.25">
      <c r="A17366" t="s">
        <v>114</v>
      </c>
      <c r="B17366">
        <v>2005</v>
      </c>
      <c r="C17366">
        <v>12</v>
      </c>
      <c r="D17366">
        <v>1629.77328609355</v>
      </c>
      <c r="E17366">
        <v>22599.8771288069</v>
      </c>
      <c r="F17366">
        <v>2832.3063444037198</v>
      </c>
      <c r="G17366">
        <v>1410.8362821440701</v>
      </c>
      <c r="H17366">
        <v>3057.0971020779398</v>
      </c>
      <c r="I17366">
        <v>922.89246814594799</v>
      </c>
    </row>
    <row r="17367" spans="1:9" x14ac:dyDescent="0.25">
      <c r="A17367" t="s">
        <v>114</v>
      </c>
      <c r="B17367">
        <v>2006</v>
      </c>
      <c r="C17367">
        <v>1</v>
      </c>
      <c r="D17367">
        <v>1646.5657562102399</v>
      </c>
      <c r="E17367">
        <v>22641.214846457799</v>
      </c>
      <c r="F17367">
        <v>1858.6863004725701</v>
      </c>
      <c r="G17367">
        <v>926.67399102845604</v>
      </c>
      <c r="H17367">
        <v>1308.00939534191</v>
      </c>
      <c r="I17367">
        <v>768.13579652642204</v>
      </c>
    </row>
    <row r="17368" spans="1:9" x14ac:dyDescent="0.25">
      <c r="A17368" t="s">
        <v>114</v>
      </c>
      <c r="B17368">
        <v>2006</v>
      </c>
      <c r="C17368">
        <v>2</v>
      </c>
      <c r="D17368">
        <v>2310.4691243607999</v>
      </c>
      <c r="E17368">
        <v>22676.177453763299</v>
      </c>
      <c r="F17368">
        <v>2282.9326200216201</v>
      </c>
      <c r="G17368">
        <v>1138.44530896074</v>
      </c>
      <c r="H17368">
        <v>2193.3161541544</v>
      </c>
      <c r="I17368">
        <v>1067.29066173716</v>
      </c>
    </row>
    <row r="17369" spans="1:9" x14ac:dyDescent="0.25">
      <c r="A17369" t="s">
        <v>114</v>
      </c>
      <c r="B17369">
        <v>2006</v>
      </c>
      <c r="C17369">
        <v>3</v>
      </c>
      <c r="D17369">
        <v>3875.8696254863698</v>
      </c>
      <c r="E17369">
        <v>22552.026207176099</v>
      </c>
      <c r="F17369">
        <v>3337.1982412270399</v>
      </c>
      <c r="G17369">
        <v>1663.6468218165001</v>
      </c>
      <c r="H17369">
        <v>5985.6101757755596</v>
      </c>
      <c r="I17369">
        <v>2430.3913890345898</v>
      </c>
    </row>
    <row r="17370" spans="1:9" x14ac:dyDescent="0.25">
      <c r="A17370" t="s">
        <v>114</v>
      </c>
      <c r="B17370">
        <v>2006</v>
      </c>
      <c r="C17370">
        <v>4</v>
      </c>
      <c r="D17370">
        <v>6737.7758535794501</v>
      </c>
      <c r="E17370">
        <v>21842.816745645301</v>
      </c>
      <c r="F17370">
        <v>841.94431054253096</v>
      </c>
      <c r="G17370">
        <v>420.11614539612498</v>
      </c>
      <c r="H17370">
        <v>2767.29850395317</v>
      </c>
      <c r="I17370">
        <v>5527.05030105081</v>
      </c>
    </row>
    <row r="17371" spans="1:9" x14ac:dyDescent="0.25">
      <c r="A17371" t="s">
        <v>114</v>
      </c>
      <c r="B17371">
        <v>2006</v>
      </c>
      <c r="C17371">
        <v>5</v>
      </c>
      <c r="D17371">
        <v>7567.4878887192699</v>
      </c>
      <c r="E17371">
        <v>20154.195598826402</v>
      </c>
      <c r="F17371">
        <v>359.53230596365103</v>
      </c>
      <c r="G17371">
        <v>178.32074281644901</v>
      </c>
      <c r="H17371">
        <v>6802.3249952708002</v>
      </c>
      <c r="I17371">
        <v>6773.7182528897401</v>
      </c>
    </row>
    <row r="17372" spans="1:9" x14ac:dyDescent="0.25">
      <c r="A17372" t="s">
        <v>114</v>
      </c>
      <c r="B17372">
        <v>2006</v>
      </c>
      <c r="C17372">
        <v>6</v>
      </c>
      <c r="D17372">
        <v>6566.9385180146501</v>
      </c>
      <c r="E17372">
        <v>21922.313833423501</v>
      </c>
      <c r="F17372">
        <v>1995.65620634846</v>
      </c>
      <c r="G17372">
        <v>995.03752533181603</v>
      </c>
      <c r="H17372">
        <v>7843.9766378008999</v>
      </c>
      <c r="I17372">
        <v>6801.7105668494596</v>
      </c>
    </row>
    <row r="17373" spans="1:9" x14ac:dyDescent="0.25">
      <c r="A17373" t="s">
        <v>114</v>
      </c>
      <c r="B17373">
        <v>2006</v>
      </c>
      <c r="C17373">
        <v>7</v>
      </c>
      <c r="D17373">
        <v>6207.1595000139896</v>
      </c>
      <c r="E17373">
        <v>20885.777942426001</v>
      </c>
      <c r="F17373">
        <v>329.95280775378001</v>
      </c>
      <c r="G17373">
        <v>164.35131036080301</v>
      </c>
      <c r="H17373">
        <v>3889.7407574345498</v>
      </c>
      <c r="I17373">
        <v>5923.39711109568</v>
      </c>
    </row>
    <row r="17374" spans="1:9" x14ac:dyDescent="0.25">
      <c r="A17374" t="s">
        <v>114</v>
      </c>
      <c r="B17374">
        <v>2006</v>
      </c>
      <c r="C17374">
        <v>8</v>
      </c>
      <c r="D17374">
        <v>4013.5832784178401</v>
      </c>
      <c r="E17374">
        <v>21986.891149284002</v>
      </c>
      <c r="F17374">
        <v>3614.22704463738</v>
      </c>
      <c r="G17374">
        <v>1800.5337506486601</v>
      </c>
      <c r="H17374">
        <v>9531.1390221269194</v>
      </c>
      <c r="I17374">
        <v>3858.4225366508499</v>
      </c>
    </row>
    <row r="17375" spans="1:9" x14ac:dyDescent="0.25">
      <c r="A17375" t="s">
        <v>114</v>
      </c>
      <c r="B17375">
        <v>2006</v>
      </c>
      <c r="C17375">
        <v>9</v>
      </c>
      <c r="D17375">
        <v>2846.1616895750099</v>
      </c>
      <c r="E17375">
        <v>22418.610751131699</v>
      </c>
      <c r="F17375">
        <v>916.510674322569</v>
      </c>
      <c r="G17375">
        <v>457.261587097058</v>
      </c>
      <c r="H17375">
        <v>1945.98403476114</v>
      </c>
      <c r="I17375">
        <v>2709.9701971259201</v>
      </c>
    </row>
    <row r="17376" spans="1:9" x14ac:dyDescent="0.25">
      <c r="A17376" t="s">
        <v>114</v>
      </c>
      <c r="B17376">
        <v>2006</v>
      </c>
      <c r="C17376">
        <v>10</v>
      </c>
      <c r="D17376">
        <v>2328.8056336586101</v>
      </c>
      <c r="E17376">
        <v>22477.515270947901</v>
      </c>
      <c r="F17376">
        <v>1349.06327272923</v>
      </c>
      <c r="G17376">
        <v>672.68676784726097</v>
      </c>
      <c r="H17376">
        <v>2056.1881132840699</v>
      </c>
      <c r="I17376">
        <v>2047.371753015</v>
      </c>
    </row>
    <row r="17377" spans="1:9" x14ac:dyDescent="0.25">
      <c r="A17377" t="s">
        <v>114</v>
      </c>
      <c r="B17377">
        <v>2006</v>
      </c>
      <c r="C17377">
        <v>11</v>
      </c>
      <c r="D17377">
        <v>1622.00698025837</v>
      </c>
      <c r="E17377">
        <v>22608.026323741698</v>
      </c>
      <c r="F17377">
        <v>1705.8419782956501</v>
      </c>
      <c r="G17377">
        <v>849.27986447355204</v>
      </c>
      <c r="H17377">
        <v>1923.18324528685</v>
      </c>
      <c r="I17377">
        <v>1198.2454137992499</v>
      </c>
    </row>
    <row r="17378" spans="1:9" x14ac:dyDescent="0.25">
      <c r="A17378" t="s">
        <v>114</v>
      </c>
      <c r="B17378">
        <v>2006</v>
      </c>
      <c r="C17378">
        <v>12</v>
      </c>
      <c r="D17378">
        <v>1867.2832015169599</v>
      </c>
      <c r="E17378">
        <v>22674.923368282802</v>
      </c>
      <c r="F17378">
        <v>1459.3116566802701</v>
      </c>
      <c r="G17378">
        <v>726.99799761295196</v>
      </c>
      <c r="H17378">
        <v>516.29904041234602</v>
      </c>
      <c r="I17378">
        <v>1028.6923046532299</v>
      </c>
    </row>
    <row r="17379" spans="1:9" x14ac:dyDescent="0.25">
      <c r="A17379" t="s">
        <v>114</v>
      </c>
      <c r="B17379">
        <v>2007</v>
      </c>
      <c r="C17379">
        <v>1</v>
      </c>
      <c r="D17379">
        <v>2967.2735359841899</v>
      </c>
      <c r="E17379">
        <v>22523.295083073001</v>
      </c>
      <c r="F17379">
        <v>2739.7718374405899</v>
      </c>
      <c r="G17379">
        <v>1363.43067647411</v>
      </c>
      <c r="H17379">
        <v>3172.9731442545199</v>
      </c>
      <c r="I17379">
        <v>1172.7934909009</v>
      </c>
    </row>
    <row r="17380" spans="1:9" x14ac:dyDescent="0.25">
      <c r="A17380" t="s">
        <v>114</v>
      </c>
      <c r="B17380">
        <v>2007</v>
      </c>
      <c r="C17380">
        <v>2</v>
      </c>
      <c r="D17380">
        <v>2654.3462824149001</v>
      </c>
      <c r="E17380">
        <v>22625.700446617</v>
      </c>
      <c r="F17380">
        <v>2509.8974796825</v>
      </c>
      <c r="G17380">
        <v>1251.3326947058999</v>
      </c>
      <c r="H17380">
        <v>3403.6373520605098</v>
      </c>
      <c r="I17380">
        <v>1187.8114425517499</v>
      </c>
    </row>
    <row r="17381" spans="1:9" x14ac:dyDescent="0.25">
      <c r="A17381" t="s">
        <v>114</v>
      </c>
      <c r="B17381">
        <v>2007</v>
      </c>
      <c r="C17381">
        <v>3</v>
      </c>
      <c r="D17381">
        <v>6087.5270990410299</v>
      </c>
      <c r="E17381">
        <v>22431.7753490178</v>
      </c>
      <c r="F17381">
        <v>894.82772773917804</v>
      </c>
      <c r="G17381">
        <v>445.33690849826098</v>
      </c>
      <c r="H17381">
        <v>2097.3824390497998</v>
      </c>
      <c r="I17381">
        <v>3638.0295104915499</v>
      </c>
    </row>
    <row r="17382" spans="1:9" x14ac:dyDescent="0.25">
      <c r="A17382" t="s">
        <v>114</v>
      </c>
      <c r="B17382">
        <v>2007</v>
      </c>
      <c r="C17382">
        <v>4</v>
      </c>
      <c r="D17382">
        <v>7206.0620760663196</v>
      </c>
      <c r="E17382">
        <v>21119.596225239598</v>
      </c>
      <c r="F17382">
        <v>37.202536802678402</v>
      </c>
      <c r="G17382">
        <v>18.567887112793599</v>
      </c>
      <c r="H17382">
        <v>1825.6332380645499</v>
      </c>
      <c r="I17382">
        <v>5663.31857499541</v>
      </c>
    </row>
    <row r="17383" spans="1:9" x14ac:dyDescent="0.25">
      <c r="A17383" t="s">
        <v>114</v>
      </c>
      <c r="B17383">
        <v>2007</v>
      </c>
      <c r="C17383">
        <v>5</v>
      </c>
      <c r="D17383">
        <v>9214.3138477747707</v>
      </c>
      <c r="E17383">
        <v>19197.1642817951</v>
      </c>
      <c r="F17383">
        <v>41.2887074920529</v>
      </c>
      <c r="G17383">
        <v>20.610347129246399</v>
      </c>
      <c r="H17383">
        <v>3892.7414714391098</v>
      </c>
      <c r="I17383">
        <v>7786.9166062458698</v>
      </c>
    </row>
    <row r="17384" spans="1:9" x14ac:dyDescent="0.25">
      <c r="A17384" t="s">
        <v>114</v>
      </c>
      <c r="B17384">
        <v>2007</v>
      </c>
      <c r="C17384">
        <v>6</v>
      </c>
      <c r="D17384">
        <v>8010.8809054192798</v>
      </c>
      <c r="E17384">
        <v>17621.1695913316</v>
      </c>
      <c r="F17384">
        <v>58.448520320748102</v>
      </c>
      <c r="G17384">
        <v>29.197755737344199</v>
      </c>
      <c r="H17384">
        <v>2422.4076870792901</v>
      </c>
      <c r="I17384">
        <v>6280.5845474439602</v>
      </c>
    </row>
    <row r="17385" spans="1:9" x14ac:dyDescent="0.25">
      <c r="A17385" t="s">
        <v>114</v>
      </c>
      <c r="B17385">
        <v>2007</v>
      </c>
      <c r="C17385">
        <v>7</v>
      </c>
      <c r="D17385">
        <v>6695.5126421691002</v>
      </c>
      <c r="E17385">
        <v>18049.674537457598</v>
      </c>
      <c r="F17385">
        <v>386.46126067581702</v>
      </c>
      <c r="G17385">
        <v>192.73336141062299</v>
      </c>
      <c r="H17385">
        <v>4976.4704668108998</v>
      </c>
      <c r="I17385">
        <v>5135.7643547382404</v>
      </c>
    </row>
    <row r="17386" spans="1:9" x14ac:dyDescent="0.25">
      <c r="A17386" t="s">
        <v>114</v>
      </c>
      <c r="B17386">
        <v>2007</v>
      </c>
      <c r="C17386">
        <v>8</v>
      </c>
      <c r="D17386">
        <v>4241.9363432340897</v>
      </c>
      <c r="E17386">
        <v>19478.246935380801</v>
      </c>
      <c r="F17386">
        <v>999.36826105131399</v>
      </c>
      <c r="G17386">
        <v>495.87376978350301</v>
      </c>
      <c r="H17386">
        <v>4982.9921201025199</v>
      </c>
      <c r="I17386">
        <v>3501.78686553125</v>
      </c>
    </row>
    <row r="17387" spans="1:9" x14ac:dyDescent="0.25">
      <c r="A17387" t="s">
        <v>114</v>
      </c>
      <c r="B17387">
        <v>2007</v>
      </c>
      <c r="C17387">
        <v>9</v>
      </c>
      <c r="D17387">
        <v>2564.5365491907301</v>
      </c>
      <c r="E17387">
        <v>21298.991520949501</v>
      </c>
      <c r="F17387">
        <v>2031.6380230274599</v>
      </c>
      <c r="G17387">
        <v>1007.66949895835</v>
      </c>
      <c r="H17387">
        <v>5436.3333581522302</v>
      </c>
      <c r="I17387">
        <v>2309.6794681599399</v>
      </c>
    </row>
    <row r="17388" spans="1:9" x14ac:dyDescent="0.25">
      <c r="A17388" t="s">
        <v>114</v>
      </c>
      <c r="B17388">
        <v>2007</v>
      </c>
      <c r="C17388">
        <v>10</v>
      </c>
      <c r="D17388">
        <v>1910.3672800924601</v>
      </c>
      <c r="E17388">
        <v>22283.6135491893</v>
      </c>
      <c r="F17388">
        <v>1636.0792330669799</v>
      </c>
      <c r="G17388">
        <v>814.85118484271004</v>
      </c>
      <c r="H17388">
        <v>2935.94473986093</v>
      </c>
      <c r="I17388">
        <v>1704.2255919686099</v>
      </c>
    </row>
    <row r="17389" spans="1:9" x14ac:dyDescent="0.25">
      <c r="A17389" t="s">
        <v>114</v>
      </c>
      <c r="B17389">
        <v>2007</v>
      </c>
      <c r="C17389">
        <v>11</v>
      </c>
      <c r="D17389">
        <v>1325.32984626909</v>
      </c>
      <c r="E17389">
        <v>22582.786941701499</v>
      </c>
      <c r="F17389">
        <v>3095.9975033343499</v>
      </c>
      <c r="G17389">
        <v>1543.0821009342501</v>
      </c>
      <c r="H17389">
        <v>4174.2049245827802</v>
      </c>
      <c r="I17389">
        <v>1027.3172715420999</v>
      </c>
    </row>
    <row r="17390" spans="1:9" x14ac:dyDescent="0.25">
      <c r="A17390" t="s">
        <v>114</v>
      </c>
      <c r="B17390">
        <v>2007</v>
      </c>
      <c r="C17390">
        <v>12</v>
      </c>
      <c r="D17390">
        <v>1179.70000640638</v>
      </c>
      <c r="E17390">
        <v>22655.880436010699</v>
      </c>
      <c r="F17390">
        <v>2397.0616607052798</v>
      </c>
      <c r="G17390">
        <v>1195.4314671360401</v>
      </c>
      <c r="H17390">
        <v>2061.1101948403202</v>
      </c>
      <c r="I17390">
        <v>746.79335046023505</v>
      </c>
    </row>
    <row r="17391" spans="1:9" x14ac:dyDescent="0.25">
      <c r="A17391" t="s">
        <v>114</v>
      </c>
      <c r="B17391">
        <v>2008</v>
      </c>
      <c r="C17391">
        <v>1</v>
      </c>
      <c r="D17391">
        <v>2076.9331608341299</v>
      </c>
      <c r="E17391">
        <v>22631.819620281101</v>
      </c>
      <c r="F17391">
        <v>2213.0805011912798</v>
      </c>
      <c r="G17391">
        <v>1102.4871605246101</v>
      </c>
      <c r="H17391">
        <v>1759.3341194693701</v>
      </c>
      <c r="I17391">
        <v>902.74442286905503</v>
      </c>
    </row>
    <row r="17392" spans="1:9" x14ac:dyDescent="0.25">
      <c r="A17392" t="s">
        <v>114</v>
      </c>
      <c r="B17392">
        <v>2008</v>
      </c>
      <c r="C17392">
        <v>2</v>
      </c>
      <c r="D17392">
        <v>3620.31525117302</v>
      </c>
      <c r="E17392">
        <v>22647.447176913101</v>
      </c>
      <c r="F17392">
        <v>1076.61340204769</v>
      </c>
      <c r="G17392">
        <v>536.29876302214097</v>
      </c>
      <c r="H17392">
        <v>751.72518955611804</v>
      </c>
      <c r="I17392">
        <v>1589.82894218614</v>
      </c>
    </row>
    <row r="17393" spans="1:9" x14ac:dyDescent="0.25">
      <c r="A17393" t="s">
        <v>114</v>
      </c>
      <c r="B17393">
        <v>2008</v>
      </c>
      <c r="C17393">
        <v>3</v>
      </c>
      <c r="D17393">
        <v>5491.4597102842099</v>
      </c>
      <c r="E17393">
        <v>22463.222904336701</v>
      </c>
      <c r="F17393">
        <v>1444.03889524388</v>
      </c>
      <c r="G17393">
        <v>719.33852188206595</v>
      </c>
      <c r="H17393">
        <v>3308.7096303866201</v>
      </c>
      <c r="I17393">
        <v>3337.1078088141899</v>
      </c>
    </row>
    <row r="17394" spans="1:9" x14ac:dyDescent="0.25">
      <c r="A17394" t="s">
        <v>114</v>
      </c>
      <c r="B17394">
        <v>2008</v>
      </c>
      <c r="C17394">
        <v>4</v>
      </c>
      <c r="D17394">
        <v>6052.3955891585701</v>
      </c>
      <c r="E17394">
        <v>22252.709905279498</v>
      </c>
      <c r="F17394">
        <v>2118.17540403573</v>
      </c>
      <c r="G17394">
        <v>1056.80646367693</v>
      </c>
      <c r="H17394">
        <v>6288.4964636725699</v>
      </c>
      <c r="I17394">
        <v>5116.1659933500596</v>
      </c>
    </row>
    <row r="17395" spans="1:9" x14ac:dyDescent="0.25">
      <c r="A17395" t="s">
        <v>114</v>
      </c>
      <c r="B17395">
        <v>2008</v>
      </c>
      <c r="C17395">
        <v>5</v>
      </c>
      <c r="D17395">
        <v>7492.33877507344</v>
      </c>
      <c r="E17395">
        <v>21122.4750754175</v>
      </c>
      <c r="F17395">
        <v>297.473429598905</v>
      </c>
      <c r="G17395">
        <v>148.70595669394001</v>
      </c>
      <c r="H17395">
        <v>3367.04774991263</v>
      </c>
      <c r="I17395">
        <v>7147.1164851174999</v>
      </c>
    </row>
    <row r="17396" spans="1:9" x14ac:dyDescent="0.25">
      <c r="A17396" t="s">
        <v>114</v>
      </c>
      <c r="B17396">
        <v>2008</v>
      </c>
      <c r="C17396">
        <v>6</v>
      </c>
      <c r="D17396">
        <v>7284.5159297097298</v>
      </c>
      <c r="E17396">
        <v>19218.8353383711</v>
      </c>
      <c r="F17396">
        <v>30.426575597888</v>
      </c>
      <c r="G17396">
        <v>15.1855680380619</v>
      </c>
      <c r="H17396">
        <v>3639.42335781171</v>
      </c>
      <c r="I17396">
        <v>6512.45710485976</v>
      </c>
    </row>
    <row r="17397" spans="1:9" x14ac:dyDescent="0.25">
      <c r="A17397" t="s">
        <v>114</v>
      </c>
      <c r="B17397">
        <v>2008</v>
      </c>
      <c r="C17397">
        <v>7</v>
      </c>
      <c r="D17397">
        <v>5637.8276682747301</v>
      </c>
      <c r="E17397">
        <v>20174.575578270698</v>
      </c>
      <c r="F17397">
        <v>3056.1715726615098</v>
      </c>
      <c r="G17397">
        <v>1522.43326628816</v>
      </c>
      <c r="H17397">
        <v>11317.3930344418</v>
      </c>
      <c r="I17397">
        <v>5082.1703133350202</v>
      </c>
    </row>
    <row r="17398" spans="1:9" x14ac:dyDescent="0.25">
      <c r="A17398" t="s">
        <v>114</v>
      </c>
      <c r="B17398">
        <v>2008</v>
      </c>
      <c r="C17398">
        <v>8</v>
      </c>
      <c r="D17398">
        <v>4591.7068045052702</v>
      </c>
      <c r="E17398">
        <v>21372.628865079001</v>
      </c>
      <c r="F17398">
        <v>2471.2443572243401</v>
      </c>
      <c r="G17398">
        <v>1232.3042674809999</v>
      </c>
      <c r="H17398">
        <v>6297.2416720831598</v>
      </c>
      <c r="I17398">
        <v>4280.1961896389303</v>
      </c>
    </row>
    <row r="17399" spans="1:9" x14ac:dyDescent="0.25">
      <c r="A17399" t="s">
        <v>114</v>
      </c>
      <c r="B17399">
        <v>2008</v>
      </c>
      <c r="C17399">
        <v>9</v>
      </c>
      <c r="D17399">
        <v>2348.7944224989601</v>
      </c>
      <c r="E17399">
        <v>21837.090938641999</v>
      </c>
      <c r="F17399">
        <v>3299.5870732426902</v>
      </c>
      <c r="G17399">
        <v>1644.86617340205</v>
      </c>
      <c r="H17399">
        <v>7162.6997852165596</v>
      </c>
      <c r="I17399">
        <v>2190.1039137821999</v>
      </c>
    </row>
    <row r="17400" spans="1:9" x14ac:dyDescent="0.25">
      <c r="A17400" t="s">
        <v>114</v>
      </c>
      <c r="B17400">
        <v>2008</v>
      </c>
      <c r="C17400">
        <v>10</v>
      </c>
      <c r="D17400">
        <v>2227.2122210911102</v>
      </c>
      <c r="E17400">
        <v>22466.769400797799</v>
      </c>
      <c r="F17400">
        <v>1421.6099433260699</v>
      </c>
      <c r="G17400">
        <v>708.30902896320003</v>
      </c>
      <c r="H17400">
        <v>2458.67331140234</v>
      </c>
      <c r="I17400">
        <v>1942.96601639752</v>
      </c>
    </row>
    <row r="17401" spans="1:9" x14ac:dyDescent="0.25">
      <c r="A17401" t="s">
        <v>114</v>
      </c>
      <c r="B17401">
        <v>2008</v>
      </c>
      <c r="C17401">
        <v>11</v>
      </c>
      <c r="D17401">
        <v>1564.5658133945101</v>
      </c>
      <c r="E17401">
        <v>22647.615336613399</v>
      </c>
      <c r="F17401">
        <v>1691.1928599271</v>
      </c>
      <c r="G17401">
        <v>843.03289223393801</v>
      </c>
      <c r="H17401">
        <v>1380.0014385798299</v>
      </c>
      <c r="I17401">
        <v>1178.0631505951501</v>
      </c>
    </row>
    <row r="17402" spans="1:9" x14ac:dyDescent="0.25">
      <c r="A17402" t="s">
        <v>114</v>
      </c>
      <c r="B17402">
        <v>2008</v>
      </c>
      <c r="C17402">
        <v>12</v>
      </c>
      <c r="D17402">
        <v>1524.65802093919</v>
      </c>
      <c r="E17402">
        <v>22422.594995596199</v>
      </c>
      <c r="F17402">
        <v>3214.2059451710702</v>
      </c>
      <c r="G17402">
        <v>1602.6863227265901</v>
      </c>
      <c r="H17402">
        <v>4034.3755283578498</v>
      </c>
      <c r="I17402">
        <v>889.48970951363106</v>
      </c>
    </row>
    <row r="17403" spans="1:9" x14ac:dyDescent="0.25">
      <c r="A17403" t="s">
        <v>114</v>
      </c>
      <c r="B17403">
        <v>2009</v>
      </c>
      <c r="C17403">
        <v>1</v>
      </c>
      <c r="D17403">
        <v>1986.7898462692799</v>
      </c>
      <c r="E17403">
        <v>22673.6487249194</v>
      </c>
      <c r="F17403">
        <v>2439.9277700582502</v>
      </c>
      <c r="G17403">
        <v>1216.24905151552</v>
      </c>
      <c r="H17403">
        <v>2043.20423318588</v>
      </c>
      <c r="I17403">
        <v>875.15453689516005</v>
      </c>
    </row>
    <row r="17404" spans="1:9" x14ac:dyDescent="0.25">
      <c r="A17404" t="s">
        <v>114</v>
      </c>
      <c r="B17404">
        <v>2009</v>
      </c>
      <c r="C17404">
        <v>2</v>
      </c>
      <c r="D17404">
        <v>2600.1959163536999</v>
      </c>
      <c r="E17404">
        <v>22587.770833667098</v>
      </c>
      <c r="F17404">
        <v>2151.6495629800402</v>
      </c>
      <c r="G17404">
        <v>1071.9359316854</v>
      </c>
      <c r="H17404">
        <v>2518.3804638082302</v>
      </c>
      <c r="I17404">
        <v>1167.4627705165101</v>
      </c>
    </row>
    <row r="17405" spans="1:9" x14ac:dyDescent="0.25">
      <c r="A17405" t="s">
        <v>114</v>
      </c>
      <c r="B17405">
        <v>2009</v>
      </c>
      <c r="C17405">
        <v>3</v>
      </c>
      <c r="D17405">
        <v>4296.5869836239599</v>
      </c>
      <c r="E17405">
        <v>22591.551317263998</v>
      </c>
      <c r="F17405">
        <v>2301.8854832928</v>
      </c>
      <c r="G17405">
        <v>1146.4391104773299</v>
      </c>
      <c r="H17405">
        <v>4018.1183244645299</v>
      </c>
      <c r="I17405">
        <v>2646.3472709346602</v>
      </c>
    </row>
    <row r="17406" spans="1:9" x14ac:dyDescent="0.25">
      <c r="A17406" t="s">
        <v>114</v>
      </c>
      <c r="B17406">
        <v>2009</v>
      </c>
      <c r="C17406">
        <v>4</v>
      </c>
      <c r="D17406">
        <v>8465.5370402328099</v>
      </c>
      <c r="E17406">
        <v>20750.478339562698</v>
      </c>
      <c r="F17406">
        <v>89.512171757942198</v>
      </c>
      <c r="G17406">
        <v>44.593039991544998</v>
      </c>
      <c r="H17406">
        <v>768.96649718086996</v>
      </c>
      <c r="I17406">
        <v>6504.1747229474204</v>
      </c>
    </row>
    <row r="17407" spans="1:9" x14ac:dyDescent="0.25">
      <c r="A17407" t="s">
        <v>114</v>
      </c>
      <c r="B17407">
        <v>2009</v>
      </c>
      <c r="C17407">
        <v>5</v>
      </c>
      <c r="D17407">
        <v>8167.7603267645</v>
      </c>
      <c r="E17407">
        <v>17960.5906061893</v>
      </c>
      <c r="F17407">
        <v>25.197017493283699</v>
      </c>
      <c r="G17407">
        <v>12.5679014423675</v>
      </c>
      <c r="H17407">
        <v>3591.7540452673702</v>
      </c>
      <c r="I17407">
        <v>6390.3961412332101</v>
      </c>
    </row>
    <row r="17408" spans="1:9" x14ac:dyDescent="0.25">
      <c r="A17408" t="s">
        <v>114</v>
      </c>
      <c r="B17408">
        <v>2009</v>
      </c>
      <c r="C17408">
        <v>6</v>
      </c>
      <c r="D17408">
        <v>7348.7583855333596</v>
      </c>
      <c r="E17408">
        <v>18840.2842136289</v>
      </c>
      <c r="F17408">
        <v>354.36307101425899</v>
      </c>
      <c r="G17408">
        <v>173.93273308472601</v>
      </c>
      <c r="H17408">
        <v>5987.6982920114797</v>
      </c>
      <c r="I17408">
        <v>6310.3061459123101</v>
      </c>
    </row>
    <row r="17409" spans="1:9" x14ac:dyDescent="0.25">
      <c r="A17409" t="s">
        <v>114</v>
      </c>
      <c r="B17409">
        <v>2009</v>
      </c>
      <c r="C17409">
        <v>7</v>
      </c>
      <c r="D17409">
        <v>6342.7589004511101</v>
      </c>
      <c r="E17409">
        <v>19452.4097885353</v>
      </c>
      <c r="F17409">
        <v>117.319028747678</v>
      </c>
      <c r="G17409">
        <v>57.534692526529</v>
      </c>
      <c r="H17409">
        <v>3262.5903426967998</v>
      </c>
      <c r="I17409">
        <v>5555.2330995196198</v>
      </c>
    </row>
    <row r="17410" spans="1:9" x14ac:dyDescent="0.25">
      <c r="A17410" t="s">
        <v>114</v>
      </c>
      <c r="B17410">
        <v>2009</v>
      </c>
      <c r="C17410">
        <v>8</v>
      </c>
      <c r="D17410">
        <v>4613.6993771562802</v>
      </c>
      <c r="E17410">
        <v>19658.071258538799</v>
      </c>
      <c r="F17410">
        <v>518.24257957229804</v>
      </c>
      <c r="G17410">
        <v>256.39694206403198</v>
      </c>
      <c r="H17410">
        <v>2877.4651167358302</v>
      </c>
      <c r="I17410">
        <v>3933.5249489231901</v>
      </c>
    </row>
    <row r="17411" spans="1:9" x14ac:dyDescent="0.25">
      <c r="A17411" t="s">
        <v>114</v>
      </c>
      <c r="B17411">
        <v>2009</v>
      </c>
      <c r="C17411">
        <v>9</v>
      </c>
      <c r="D17411">
        <v>3325.5888237313602</v>
      </c>
      <c r="E17411">
        <v>19656.119394822501</v>
      </c>
      <c r="F17411">
        <v>193.09121841272901</v>
      </c>
      <c r="G17411">
        <v>95.033373469556395</v>
      </c>
      <c r="H17411">
        <v>1316.5811343683199</v>
      </c>
      <c r="I17411">
        <v>2730.2140611598602</v>
      </c>
    </row>
    <row r="17412" spans="1:9" x14ac:dyDescent="0.25">
      <c r="A17412" t="s">
        <v>114</v>
      </c>
      <c r="B17412">
        <v>2009</v>
      </c>
      <c r="C17412">
        <v>10</v>
      </c>
      <c r="D17412">
        <v>1803.1692491809599</v>
      </c>
      <c r="E17412">
        <v>21189.4278421944</v>
      </c>
      <c r="F17412">
        <v>2358.2261044613902</v>
      </c>
      <c r="G17412">
        <v>1171.15754905831</v>
      </c>
      <c r="H17412">
        <v>5853.9398331151697</v>
      </c>
      <c r="I17412">
        <v>1522.3648099678301</v>
      </c>
    </row>
    <row r="17413" spans="1:9" x14ac:dyDescent="0.25">
      <c r="A17413" t="s">
        <v>114</v>
      </c>
      <c r="B17413">
        <v>2009</v>
      </c>
      <c r="C17413">
        <v>11</v>
      </c>
      <c r="D17413">
        <v>1639.7732760495301</v>
      </c>
      <c r="E17413">
        <v>22458.0691291734</v>
      </c>
      <c r="F17413">
        <v>1739.5153995309499</v>
      </c>
      <c r="G17413">
        <v>865.271089773634</v>
      </c>
      <c r="H17413">
        <v>1928.6424622529501</v>
      </c>
      <c r="I17413">
        <v>1193.1325367649399</v>
      </c>
    </row>
    <row r="17414" spans="1:9" x14ac:dyDescent="0.25">
      <c r="A17414" t="s">
        <v>114</v>
      </c>
      <c r="B17414">
        <v>2009</v>
      </c>
      <c r="C17414">
        <v>12</v>
      </c>
      <c r="D17414">
        <v>1390.56622560099</v>
      </c>
      <c r="E17414">
        <v>22635.529890263799</v>
      </c>
      <c r="F17414">
        <v>3648.0829606257298</v>
      </c>
      <c r="G17414">
        <v>1819.18646942754</v>
      </c>
      <c r="H17414">
        <v>4443.2056835262301</v>
      </c>
      <c r="I17414">
        <v>831.87884636185299</v>
      </c>
    </row>
    <row r="17415" spans="1:9" x14ac:dyDescent="0.25">
      <c r="A17415" t="s">
        <v>114</v>
      </c>
      <c r="B17415">
        <v>2010</v>
      </c>
      <c r="C17415">
        <v>1</v>
      </c>
      <c r="D17415">
        <v>1511.0184618098999</v>
      </c>
      <c r="E17415">
        <v>22637.2547133714</v>
      </c>
      <c r="F17415">
        <v>3785.1607983608201</v>
      </c>
      <c r="G17415">
        <v>1887.6290567937201</v>
      </c>
      <c r="H17415">
        <v>4694.0902848509604</v>
      </c>
      <c r="I17415">
        <v>729.21728686531003</v>
      </c>
    </row>
    <row r="17416" spans="1:9" x14ac:dyDescent="0.25">
      <c r="A17416" t="s">
        <v>114</v>
      </c>
      <c r="B17416">
        <v>2010</v>
      </c>
      <c r="C17416">
        <v>2</v>
      </c>
      <c r="D17416">
        <v>2339.1351358738898</v>
      </c>
      <c r="E17416">
        <v>22542.489328695399</v>
      </c>
      <c r="F17416">
        <v>2156.3064714614802</v>
      </c>
      <c r="G17416">
        <v>1074.7815043119199</v>
      </c>
      <c r="H17416">
        <v>3068.74740499054</v>
      </c>
      <c r="I17416">
        <v>1079.46688513656</v>
      </c>
    </row>
    <row r="17417" spans="1:9" x14ac:dyDescent="0.25">
      <c r="A17417" t="s">
        <v>114</v>
      </c>
      <c r="B17417">
        <v>2010</v>
      </c>
      <c r="C17417">
        <v>3</v>
      </c>
      <c r="D17417">
        <v>5229.37737476846</v>
      </c>
      <c r="E17417">
        <v>22436.4445432828</v>
      </c>
      <c r="F17417">
        <v>1036.6153088865301</v>
      </c>
      <c r="G17417">
        <v>516.33030804107</v>
      </c>
      <c r="H17417">
        <v>2025.62580900545</v>
      </c>
      <c r="I17417">
        <v>3224.0868169535902</v>
      </c>
    </row>
    <row r="17418" spans="1:9" x14ac:dyDescent="0.25">
      <c r="A17418" t="s">
        <v>114</v>
      </c>
      <c r="B17418">
        <v>2010</v>
      </c>
      <c r="C17418">
        <v>4</v>
      </c>
      <c r="D17418">
        <v>6916.7491506196702</v>
      </c>
      <c r="E17418">
        <v>21765.323767090402</v>
      </c>
      <c r="F17418">
        <v>302.96623956423798</v>
      </c>
      <c r="G17418">
        <v>150.379478940626</v>
      </c>
      <c r="H17418">
        <v>2790.8410667009898</v>
      </c>
      <c r="I17418">
        <v>5621.2845422355504</v>
      </c>
    </row>
    <row r="17419" spans="1:9" x14ac:dyDescent="0.25">
      <c r="A17419" t="s">
        <v>114</v>
      </c>
      <c r="B17419">
        <v>2010</v>
      </c>
      <c r="C17419">
        <v>5</v>
      </c>
      <c r="D17419">
        <v>7804.6173912353097</v>
      </c>
      <c r="E17419">
        <v>21007.006720545502</v>
      </c>
      <c r="F17419">
        <v>1640.24052813853</v>
      </c>
      <c r="G17419">
        <v>812.69375022764802</v>
      </c>
      <c r="H17419">
        <v>8727.8766725733494</v>
      </c>
      <c r="I17419">
        <v>7326.9784107426503</v>
      </c>
    </row>
    <row r="17420" spans="1:9" x14ac:dyDescent="0.25">
      <c r="A17420" t="s">
        <v>114</v>
      </c>
      <c r="B17420">
        <v>2010</v>
      </c>
      <c r="C17420">
        <v>6</v>
      </c>
      <c r="D17420">
        <v>6587.0426799009501</v>
      </c>
      <c r="E17420">
        <v>21114.653113097502</v>
      </c>
      <c r="F17420">
        <v>2751.6695491392302</v>
      </c>
      <c r="G17420">
        <v>1372.5815725947</v>
      </c>
      <c r="H17420">
        <v>9660.2572927727106</v>
      </c>
      <c r="I17420">
        <v>6514.70926039393</v>
      </c>
    </row>
    <row r="17421" spans="1:9" x14ac:dyDescent="0.25">
      <c r="A17421" t="s">
        <v>114</v>
      </c>
      <c r="B17421">
        <v>2010</v>
      </c>
      <c r="C17421">
        <v>7</v>
      </c>
      <c r="D17421">
        <v>5938.86542532354</v>
      </c>
      <c r="E17421">
        <v>21310.955300543799</v>
      </c>
      <c r="F17421">
        <v>1375.7224469432199</v>
      </c>
      <c r="G17421">
        <v>682.61704639437596</v>
      </c>
      <c r="H17421">
        <v>5857.1252334596602</v>
      </c>
      <c r="I17421">
        <v>5786.5195912304698</v>
      </c>
    </row>
    <row r="17422" spans="1:9" x14ac:dyDescent="0.25">
      <c r="A17422" t="s">
        <v>114</v>
      </c>
      <c r="B17422">
        <v>2010</v>
      </c>
      <c r="C17422">
        <v>8</v>
      </c>
      <c r="D17422">
        <v>4775.0620071658004</v>
      </c>
      <c r="E17422">
        <v>20984.999263519101</v>
      </c>
      <c r="F17422">
        <v>1240.0033592037901</v>
      </c>
      <c r="G17422">
        <v>616.40034893816301</v>
      </c>
      <c r="H17422">
        <v>4781.82287011066</v>
      </c>
      <c r="I17422">
        <v>4351.9861414370798</v>
      </c>
    </row>
    <row r="17423" spans="1:9" x14ac:dyDescent="0.25">
      <c r="A17423" t="s">
        <v>114</v>
      </c>
      <c r="B17423">
        <v>2010</v>
      </c>
      <c r="C17423">
        <v>9</v>
      </c>
      <c r="D17423">
        <v>2384.87684254436</v>
      </c>
      <c r="E17423">
        <v>22351.318386467701</v>
      </c>
      <c r="F17423">
        <v>2279.9503340829801</v>
      </c>
      <c r="G17423">
        <v>1134.8657968853599</v>
      </c>
      <c r="H17423">
        <v>4799.5375331291598</v>
      </c>
      <c r="I17423">
        <v>2276.59201584128</v>
      </c>
    </row>
    <row r="17424" spans="1:9" x14ac:dyDescent="0.25">
      <c r="A17424" t="s">
        <v>114</v>
      </c>
      <c r="B17424">
        <v>2010</v>
      </c>
      <c r="C17424">
        <v>10</v>
      </c>
      <c r="D17424">
        <v>1687.48047681609</v>
      </c>
      <c r="E17424">
        <v>22531.740270759299</v>
      </c>
      <c r="F17424">
        <v>2080.4070918319499</v>
      </c>
      <c r="G17424">
        <v>1038.4632304480899</v>
      </c>
      <c r="H17424">
        <v>3015.1621675289898</v>
      </c>
      <c r="I17424">
        <v>1537.4854056685999</v>
      </c>
    </row>
    <row r="17425" spans="1:9" x14ac:dyDescent="0.25">
      <c r="A17425" t="s">
        <v>114</v>
      </c>
      <c r="B17425">
        <v>2010</v>
      </c>
      <c r="C17425">
        <v>11</v>
      </c>
      <c r="D17425">
        <v>2084.4149927685999</v>
      </c>
      <c r="E17425">
        <v>22554.5954858841</v>
      </c>
      <c r="F17425">
        <v>2025.11417589088</v>
      </c>
      <c r="G17425">
        <v>1009.1278168072801</v>
      </c>
      <c r="H17425">
        <v>2776.2961739505599</v>
      </c>
      <c r="I17425">
        <v>1508.89588601131</v>
      </c>
    </row>
    <row r="17426" spans="1:9" x14ac:dyDescent="0.25">
      <c r="A17426" t="s">
        <v>114</v>
      </c>
      <c r="B17426">
        <v>2010</v>
      </c>
      <c r="C17426">
        <v>12</v>
      </c>
      <c r="D17426">
        <v>1482.2692601574299</v>
      </c>
      <c r="E17426">
        <v>22530.859035764501</v>
      </c>
      <c r="F17426">
        <v>3604.6628772720401</v>
      </c>
      <c r="G17426">
        <v>1796.8255451438699</v>
      </c>
      <c r="H17426">
        <v>5082.84225501945</v>
      </c>
      <c r="I17426">
        <v>868.50116582449004</v>
      </c>
    </row>
    <row r="17427" spans="1:9" x14ac:dyDescent="0.25">
      <c r="A17427" t="s">
        <v>114</v>
      </c>
      <c r="B17427">
        <v>2011</v>
      </c>
      <c r="C17427">
        <v>1</v>
      </c>
      <c r="D17427">
        <v>2017.70660106082</v>
      </c>
      <c r="E17427">
        <v>22630.4913155129</v>
      </c>
      <c r="F17427">
        <v>2346.9675134592999</v>
      </c>
      <c r="G17427">
        <v>1169.4142880579</v>
      </c>
      <c r="H17427">
        <v>2189.96864397634</v>
      </c>
      <c r="I17427">
        <v>885.02598129882801</v>
      </c>
    </row>
    <row r="17428" spans="1:9" x14ac:dyDescent="0.25">
      <c r="A17428" t="s">
        <v>114</v>
      </c>
      <c r="B17428">
        <v>2011</v>
      </c>
      <c r="C17428">
        <v>2</v>
      </c>
      <c r="D17428">
        <v>2316.1060935893902</v>
      </c>
      <c r="E17428">
        <v>22625.2301018816</v>
      </c>
      <c r="F17428">
        <v>1914.51252965617</v>
      </c>
      <c r="G17428">
        <v>954.167368780728</v>
      </c>
      <c r="H17428">
        <v>1936.68554428733</v>
      </c>
      <c r="I17428">
        <v>1050.6998520213101</v>
      </c>
    </row>
    <row r="17429" spans="1:9" x14ac:dyDescent="0.25">
      <c r="A17429" t="s">
        <v>114</v>
      </c>
      <c r="B17429">
        <v>2011</v>
      </c>
      <c r="C17429">
        <v>3</v>
      </c>
      <c r="D17429">
        <v>5238.6169489555004</v>
      </c>
      <c r="E17429">
        <v>22479.0599764607</v>
      </c>
      <c r="F17429">
        <v>365.57337189222397</v>
      </c>
      <c r="G17429">
        <v>182.14127127824801</v>
      </c>
      <c r="H17429">
        <v>910.27588693876896</v>
      </c>
      <c r="I17429">
        <v>3201.19042003093</v>
      </c>
    </row>
    <row r="17430" spans="1:9" x14ac:dyDescent="0.25">
      <c r="A17430" t="s">
        <v>114</v>
      </c>
      <c r="B17430">
        <v>2011</v>
      </c>
      <c r="C17430">
        <v>4</v>
      </c>
      <c r="D17430">
        <v>7013.8438838423099</v>
      </c>
      <c r="E17430">
        <v>21619.595033215999</v>
      </c>
      <c r="F17430">
        <v>865.40913992306901</v>
      </c>
      <c r="G17430">
        <v>431.94398084352503</v>
      </c>
      <c r="H17430">
        <v>2850.7918385499001</v>
      </c>
      <c r="I17430">
        <v>5709.5206425696197</v>
      </c>
    </row>
    <row r="17431" spans="1:9" x14ac:dyDescent="0.25">
      <c r="A17431" t="s">
        <v>114</v>
      </c>
      <c r="B17431">
        <v>2011</v>
      </c>
      <c r="C17431">
        <v>5</v>
      </c>
      <c r="D17431">
        <v>8578.4005687580593</v>
      </c>
      <c r="E17431">
        <v>19134.675332026101</v>
      </c>
      <c r="F17431">
        <v>26.915604985083299</v>
      </c>
      <c r="G17431">
        <v>13.4242341738052</v>
      </c>
      <c r="H17431">
        <v>2235.99010113956</v>
      </c>
      <c r="I17431">
        <v>7246.8347595790501</v>
      </c>
    </row>
    <row r="17432" spans="1:9" x14ac:dyDescent="0.25">
      <c r="A17432" t="s">
        <v>114</v>
      </c>
      <c r="B17432">
        <v>2011</v>
      </c>
      <c r="C17432">
        <v>6</v>
      </c>
      <c r="D17432">
        <v>7112.1796236436503</v>
      </c>
      <c r="E17432">
        <v>17698.124885339901</v>
      </c>
      <c r="F17432">
        <v>194.383690791352</v>
      </c>
      <c r="G17432">
        <v>97.159502256098307</v>
      </c>
      <c r="H17432">
        <v>7232.4213095023397</v>
      </c>
      <c r="I17432">
        <v>5571.8752286835997</v>
      </c>
    </row>
    <row r="17433" spans="1:9" x14ac:dyDescent="0.25">
      <c r="A17433" t="s">
        <v>114</v>
      </c>
      <c r="B17433">
        <v>2011</v>
      </c>
      <c r="C17433">
        <v>7</v>
      </c>
      <c r="D17433">
        <v>5873.4138030239801</v>
      </c>
      <c r="E17433">
        <v>20731.868367426101</v>
      </c>
      <c r="F17433">
        <v>1168.0433518452701</v>
      </c>
      <c r="G17433">
        <v>575.18956805921198</v>
      </c>
      <c r="H17433">
        <v>6273.0020378344198</v>
      </c>
      <c r="I17433">
        <v>5535.2407220139003</v>
      </c>
    </row>
    <row r="17434" spans="1:9" x14ac:dyDescent="0.25">
      <c r="A17434" t="s">
        <v>114</v>
      </c>
      <c r="B17434">
        <v>2011</v>
      </c>
      <c r="C17434">
        <v>8</v>
      </c>
      <c r="D17434">
        <v>4488.8269630405903</v>
      </c>
      <c r="E17434">
        <v>21269.736599322699</v>
      </c>
      <c r="F17434">
        <v>302.76510430579498</v>
      </c>
      <c r="G17434">
        <v>149.78159257986201</v>
      </c>
      <c r="H17434">
        <v>1586.98591449735</v>
      </c>
      <c r="I17434">
        <v>4161.7792732511198</v>
      </c>
    </row>
    <row r="17435" spans="1:9" x14ac:dyDescent="0.25">
      <c r="A17435" t="s">
        <v>114</v>
      </c>
      <c r="B17435">
        <v>2011</v>
      </c>
      <c r="C17435">
        <v>9</v>
      </c>
      <c r="D17435">
        <v>3287.41729146648</v>
      </c>
      <c r="E17435">
        <v>20856.5579291748</v>
      </c>
      <c r="F17435">
        <v>110.273325981407</v>
      </c>
      <c r="G17435">
        <v>54.367290135524797</v>
      </c>
      <c r="H17435">
        <v>985.47413820207601</v>
      </c>
      <c r="I17435">
        <v>2865.82972045207</v>
      </c>
    </row>
    <row r="17436" spans="1:9" x14ac:dyDescent="0.25">
      <c r="A17436" t="s">
        <v>114</v>
      </c>
      <c r="B17436">
        <v>2011</v>
      </c>
      <c r="C17436">
        <v>10</v>
      </c>
      <c r="D17436">
        <v>2127.0233313625699</v>
      </c>
      <c r="E17436">
        <v>21759.1366801111</v>
      </c>
      <c r="F17436">
        <v>612.60357922869105</v>
      </c>
      <c r="G17436">
        <v>304.34235128504503</v>
      </c>
      <c r="H17436">
        <v>2081.1958399170999</v>
      </c>
      <c r="I17436">
        <v>1817.5468446407499</v>
      </c>
    </row>
    <row r="17437" spans="1:9" x14ac:dyDescent="0.25">
      <c r="A17437" t="s">
        <v>114</v>
      </c>
      <c r="B17437">
        <v>2011</v>
      </c>
      <c r="C17437">
        <v>11</v>
      </c>
      <c r="D17437">
        <v>1594.2923780746701</v>
      </c>
      <c r="E17437">
        <v>22505.8564121204</v>
      </c>
      <c r="F17437">
        <v>785.54967125157498</v>
      </c>
      <c r="G17437">
        <v>391.66109945970697</v>
      </c>
      <c r="H17437">
        <v>80.861748308532199</v>
      </c>
      <c r="I17437">
        <v>1199.31970912369</v>
      </c>
    </row>
    <row r="17438" spans="1:9" x14ac:dyDescent="0.25">
      <c r="A17438" t="s">
        <v>114</v>
      </c>
      <c r="B17438">
        <v>2011</v>
      </c>
      <c r="C17438">
        <v>12</v>
      </c>
      <c r="D17438">
        <v>1889.4386157460301</v>
      </c>
      <c r="E17438">
        <v>22604.8642772821</v>
      </c>
      <c r="F17438">
        <v>2382.4891271308602</v>
      </c>
      <c r="G17438">
        <v>1186.47126604608</v>
      </c>
      <c r="H17438">
        <v>2536.90251632542</v>
      </c>
      <c r="I17438">
        <v>1044.9880534593599</v>
      </c>
    </row>
    <row r="17439" spans="1:9" x14ac:dyDescent="0.25">
      <c r="A17439" t="s">
        <v>114</v>
      </c>
      <c r="B17439">
        <v>2012</v>
      </c>
      <c r="C17439">
        <v>1</v>
      </c>
      <c r="D17439">
        <v>1999.2453130318499</v>
      </c>
      <c r="E17439">
        <v>22664.6784745316</v>
      </c>
      <c r="F17439">
        <v>2471.8677777231201</v>
      </c>
      <c r="G17439">
        <v>1231.1489377570099</v>
      </c>
      <c r="H17439">
        <v>2287.2025816597402</v>
      </c>
      <c r="I17439">
        <v>874.06526219086504</v>
      </c>
    </row>
    <row r="17440" spans="1:9" x14ac:dyDescent="0.25">
      <c r="A17440" t="s">
        <v>114</v>
      </c>
      <c r="B17440">
        <v>2012</v>
      </c>
      <c r="C17440">
        <v>2</v>
      </c>
      <c r="D17440">
        <v>2139.4606370107199</v>
      </c>
      <c r="E17440">
        <v>22603.562327763098</v>
      </c>
      <c r="F17440">
        <v>2895.9224687639799</v>
      </c>
      <c r="G17440">
        <v>1443.76314574663</v>
      </c>
      <c r="H17440">
        <v>3602.8375774989499</v>
      </c>
      <c r="I17440">
        <v>1026.3574127028701</v>
      </c>
    </row>
    <row r="17441" spans="1:9" x14ac:dyDescent="0.25">
      <c r="A17441" t="s">
        <v>114</v>
      </c>
      <c r="B17441">
        <v>2012</v>
      </c>
      <c r="C17441">
        <v>3</v>
      </c>
      <c r="D17441">
        <v>5283.88180120787</v>
      </c>
      <c r="E17441">
        <v>22314.993123817301</v>
      </c>
      <c r="F17441">
        <v>699.11111032994199</v>
      </c>
      <c r="G17441">
        <v>348.88372323581399</v>
      </c>
      <c r="H17441">
        <v>1853.2874632590499</v>
      </c>
      <c r="I17441">
        <v>3256.7973806238201</v>
      </c>
    </row>
    <row r="17442" spans="1:9" x14ac:dyDescent="0.25">
      <c r="A17442" t="s">
        <v>114</v>
      </c>
      <c r="B17442">
        <v>2012</v>
      </c>
      <c r="C17442">
        <v>4</v>
      </c>
      <c r="D17442">
        <v>7607.1236830806802</v>
      </c>
      <c r="E17442">
        <v>21973.556637644699</v>
      </c>
      <c r="F17442">
        <v>925.48874687134298</v>
      </c>
      <c r="G17442">
        <v>461.74617500323899</v>
      </c>
      <c r="H17442">
        <v>3928.2234185945499</v>
      </c>
      <c r="I17442">
        <v>6299.1861698767198</v>
      </c>
    </row>
    <row r="17443" spans="1:9" x14ac:dyDescent="0.25">
      <c r="A17443" t="s">
        <v>114</v>
      </c>
      <c r="B17443">
        <v>2012</v>
      </c>
      <c r="C17443">
        <v>5</v>
      </c>
      <c r="D17443">
        <v>8658.6201437231903</v>
      </c>
      <c r="E17443">
        <v>19559.738558096498</v>
      </c>
      <c r="F17443">
        <v>268.71265239003498</v>
      </c>
      <c r="G17443">
        <v>133.312458338829</v>
      </c>
      <c r="H17443">
        <v>4763.6504817168297</v>
      </c>
      <c r="I17443">
        <v>7519.4979262758197</v>
      </c>
    </row>
    <row r="17444" spans="1:9" x14ac:dyDescent="0.25">
      <c r="A17444" t="s">
        <v>114</v>
      </c>
      <c r="B17444">
        <v>2012</v>
      </c>
      <c r="C17444">
        <v>6</v>
      </c>
      <c r="D17444">
        <v>7659.1302124684398</v>
      </c>
      <c r="E17444">
        <v>19438.371380662102</v>
      </c>
      <c r="F17444">
        <v>938.74149499597297</v>
      </c>
      <c r="G17444">
        <v>467.09333357343399</v>
      </c>
      <c r="H17444">
        <v>4977.0069309549799</v>
      </c>
      <c r="I17444">
        <v>6825.7180071130797</v>
      </c>
    </row>
    <row r="17445" spans="1:9" x14ac:dyDescent="0.25">
      <c r="A17445" t="s">
        <v>114</v>
      </c>
      <c r="B17445">
        <v>2012</v>
      </c>
      <c r="C17445">
        <v>7</v>
      </c>
      <c r="D17445">
        <v>6948.15558270172</v>
      </c>
      <c r="E17445">
        <v>18189.529292646399</v>
      </c>
      <c r="F17445">
        <v>110.042381762765</v>
      </c>
      <c r="G17445">
        <v>54.138565212468698</v>
      </c>
      <c r="H17445">
        <v>4001.6255922960599</v>
      </c>
      <c r="I17445">
        <v>5446.1379587709198</v>
      </c>
    </row>
    <row r="17446" spans="1:9" x14ac:dyDescent="0.25">
      <c r="A17446" t="s">
        <v>114</v>
      </c>
      <c r="B17446">
        <v>2012</v>
      </c>
      <c r="C17446">
        <v>8</v>
      </c>
      <c r="D17446">
        <v>4540.8062670715899</v>
      </c>
      <c r="E17446">
        <v>19323.301438848899</v>
      </c>
      <c r="F17446">
        <v>493.43795730022799</v>
      </c>
      <c r="G17446">
        <v>244.44317437741</v>
      </c>
      <c r="H17446">
        <v>3487.3631238785802</v>
      </c>
      <c r="I17446">
        <v>3720.1840168113599</v>
      </c>
    </row>
    <row r="17447" spans="1:9" x14ac:dyDescent="0.25">
      <c r="A17447" t="s">
        <v>114</v>
      </c>
      <c r="B17447">
        <v>2012</v>
      </c>
      <c r="C17447">
        <v>9</v>
      </c>
      <c r="D17447">
        <v>3255.3119088685498</v>
      </c>
      <c r="E17447">
        <v>20029.672631068101</v>
      </c>
      <c r="F17447">
        <v>729.84142383045798</v>
      </c>
      <c r="G17447">
        <v>363.18380861691401</v>
      </c>
      <c r="H17447">
        <v>2491.9111511607898</v>
      </c>
      <c r="I17447">
        <v>2695.5421139164901</v>
      </c>
    </row>
    <row r="17448" spans="1:9" x14ac:dyDescent="0.25">
      <c r="A17448" t="s">
        <v>114</v>
      </c>
      <c r="B17448">
        <v>2012</v>
      </c>
      <c r="C17448">
        <v>10</v>
      </c>
      <c r="D17448">
        <v>2009.1174452243299</v>
      </c>
      <c r="E17448">
        <v>21557.174998197799</v>
      </c>
      <c r="F17448">
        <v>1287.7716536524299</v>
      </c>
      <c r="G17448">
        <v>640.02313004161601</v>
      </c>
      <c r="H17448">
        <v>3526.4778891679798</v>
      </c>
      <c r="I17448">
        <v>1713.0616361105101</v>
      </c>
    </row>
    <row r="17449" spans="1:9" x14ac:dyDescent="0.25">
      <c r="A17449" t="s">
        <v>114</v>
      </c>
      <c r="B17449">
        <v>2012</v>
      </c>
      <c r="C17449">
        <v>11</v>
      </c>
      <c r="D17449">
        <v>1568.47340254133</v>
      </c>
      <c r="E17449">
        <v>22555.344436236599</v>
      </c>
      <c r="F17449">
        <v>1696.5564342105899</v>
      </c>
      <c r="G17449">
        <v>845.52947920466102</v>
      </c>
      <c r="H17449">
        <v>1862.8655016524101</v>
      </c>
      <c r="I17449">
        <v>1184.8556960728799</v>
      </c>
    </row>
    <row r="17450" spans="1:9" x14ac:dyDescent="0.25">
      <c r="A17450" t="s">
        <v>114</v>
      </c>
      <c r="B17450">
        <v>2012</v>
      </c>
      <c r="C17450">
        <v>12</v>
      </c>
      <c r="D17450">
        <v>1401.2756771996001</v>
      </c>
      <c r="E17450">
        <v>22599.725658691401</v>
      </c>
      <c r="F17450">
        <v>4098.0996343841198</v>
      </c>
      <c r="G17450">
        <v>2045.1509916360701</v>
      </c>
      <c r="H17450">
        <v>5737.8964614987899</v>
      </c>
      <c r="I17450">
        <v>823.72302990857099</v>
      </c>
    </row>
    <row r="17451" spans="1:9" x14ac:dyDescent="0.25">
      <c r="A17451" t="s">
        <v>114</v>
      </c>
      <c r="B17451">
        <v>2013</v>
      </c>
      <c r="C17451">
        <v>1</v>
      </c>
      <c r="D17451">
        <v>1949.73762849492</v>
      </c>
      <c r="E17451">
        <v>22630.495195736701</v>
      </c>
      <c r="F17451">
        <v>3235.6262857275801</v>
      </c>
      <c r="G17451">
        <v>1611.7925623907599</v>
      </c>
      <c r="H17451">
        <v>3705.75755926582</v>
      </c>
      <c r="I17451">
        <v>865.747431627369</v>
      </c>
    </row>
    <row r="17452" spans="1:9" x14ac:dyDescent="0.25">
      <c r="A17452" t="s">
        <v>114</v>
      </c>
      <c r="B17452">
        <v>2013</v>
      </c>
      <c r="C17452">
        <v>2</v>
      </c>
      <c r="D17452">
        <v>2394.0595131128998</v>
      </c>
      <c r="E17452">
        <v>22579.087300728799</v>
      </c>
      <c r="F17452">
        <v>2145.9791038691901</v>
      </c>
      <c r="G17452">
        <v>1069.8452054347199</v>
      </c>
      <c r="H17452">
        <v>2614.1005212712498</v>
      </c>
      <c r="I17452">
        <v>1112.2599539582</v>
      </c>
    </row>
    <row r="17453" spans="1:9" x14ac:dyDescent="0.25">
      <c r="A17453" t="s">
        <v>114</v>
      </c>
      <c r="B17453">
        <v>2013</v>
      </c>
      <c r="C17453">
        <v>3</v>
      </c>
      <c r="D17453">
        <v>3752.7724343551899</v>
      </c>
      <c r="E17453">
        <v>22478.369848829301</v>
      </c>
      <c r="F17453">
        <v>2866.0343713524699</v>
      </c>
      <c r="G17453">
        <v>1427.74775098442</v>
      </c>
      <c r="H17453">
        <v>5164.9979551855604</v>
      </c>
      <c r="I17453">
        <v>2327.06874771718</v>
      </c>
    </row>
    <row r="17454" spans="1:9" x14ac:dyDescent="0.25">
      <c r="A17454" t="s">
        <v>114</v>
      </c>
      <c r="B17454">
        <v>2013</v>
      </c>
      <c r="C17454">
        <v>4</v>
      </c>
      <c r="D17454">
        <v>7287.4845158301096</v>
      </c>
      <c r="E17454">
        <v>21804.869855940498</v>
      </c>
      <c r="F17454">
        <v>795.83447169702595</v>
      </c>
      <c r="G17454">
        <v>396.17624517709203</v>
      </c>
      <c r="H17454">
        <v>2291.5966062902398</v>
      </c>
      <c r="I17454">
        <v>5981.6268249864797</v>
      </c>
    </row>
    <row r="17455" spans="1:9" x14ac:dyDescent="0.25">
      <c r="A17455" t="s">
        <v>114</v>
      </c>
      <c r="B17455">
        <v>2013</v>
      </c>
      <c r="C17455">
        <v>5</v>
      </c>
      <c r="D17455">
        <v>8802.8694277983104</v>
      </c>
      <c r="E17455">
        <v>18525.819529110599</v>
      </c>
      <c r="F17455">
        <v>135.12604522316099</v>
      </c>
      <c r="G17455">
        <v>67.525846029498894</v>
      </c>
      <c r="H17455">
        <v>6145.3010411096502</v>
      </c>
      <c r="I17455">
        <v>7069.4933901611803</v>
      </c>
    </row>
    <row r="17456" spans="1:9" x14ac:dyDescent="0.25">
      <c r="A17456" t="s">
        <v>114</v>
      </c>
      <c r="B17456">
        <v>2013</v>
      </c>
      <c r="C17456">
        <v>6</v>
      </c>
      <c r="D17456">
        <v>7010.1353931266203</v>
      </c>
      <c r="E17456">
        <v>21043.219055623998</v>
      </c>
      <c r="F17456">
        <v>1808.57810185363</v>
      </c>
      <c r="G17456">
        <v>901.896178289452</v>
      </c>
      <c r="H17456">
        <v>8752.0270055361907</v>
      </c>
      <c r="I17456">
        <v>6917.9322494696598</v>
      </c>
    </row>
    <row r="17457" spans="1:9" x14ac:dyDescent="0.25">
      <c r="A17457" t="s">
        <v>114</v>
      </c>
      <c r="B17457">
        <v>2013</v>
      </c>
      <c r="C17457">
        <v>7</v>
      </c>
      <c r="D17457">
        <v>5710.5880346663898</v>
      </c>
      <c r="E17457">
        <v>21217.623203813801</v>
      </c>
      <c r="F17457">
        <v>276.23673549722599</v>
      </c>
      <c r="G17457">
        <v>137.83620868816601</v>
      </c>
      <c r="H17457">
        <v>3433.6545977739702</v>
      </c>
      <c r="I17457">
        <v>5559.6578972495299</v>
      </c>
    </row>
    <row r="17458" spans="1:9" x14ac:dyDescent="0.25">
      <c r="A17458" t="s">
        <v>114</v>
      </c>
      <c r="B17458">
        <v>2013</v>
      </c>
      <c r="C17458">
        <v>8</v>
      </c>
      <c r="D17458">
        <v>4547.2436123094703</v>
      </c>
      <c r="E17458">
        <v>20437.808550938</v>
      </c>
      <c r="F17458">
        <v>206.693714687702</v>
      </c>
      <c r="G17458">
        <v>103.31140523148299</v>
      </c>
      <c r="H17458">
        <v>2973.5780996589901</v>
      </c>
      <c r="I17458">
        <v>4050.3477302895799</v>
      </c>
    </row>
    <row r="17459" spans="1:9" x14ac:dyDescent="0.25">
      <c r="A17459" t="s">
        <v>114</v>
      </c>
      <c r="B17459">
        <v>2013</v>
      </c>
      <c r="C17459">
        <v>9</v>
      </c>
      <c r="D17459">
        <v>2131.7666630703102</v>
      </c>
      <c r="E17459">
        <v>22263.164402020699</v>
      </c>
      <c r="F17459">
        <v>2960.7827178203001</v>
      </c>
      <c r="G17459">
        <v>1477.7911411339901</v>
      </c>
      <c r="H17459">
        <v>5935.6953233656704</v>
      </c>
      <c r="I17459">
        <v>2066.9450718357298</v>
      </c>
    </row>
    <row r="17460" spans="1:9" x14ac:dyDescent="0.25">
      <c r="A17460" t="s">
        <v>114</v>
      </c>
      <c r="B17460">
        <v>2013</v>
      </c>
      <c r="C17460">
        <v>10</v>
      </c>
      <c r="D17460">
        <v>2022.9904188037401</v>
      </c>
      <c r="E17460">
        <v>22571.934624189402</v>
      </c>
      <c r="F17460">
        <v>668.47664539796403</v>
      </c>
      <c r="G17460">
        <v>333.13563602821603</v>
      </c>
      <c r="H17460">
        <v>613.86484567883394</v>
      </c>
      <c r="I17460">
        <v>1793.7289815941799</v>
      </c>
    </row>
    <row r="17461" spans="1:9" x14ac:dyDescent="0.25">
      <c r="A17461" t="s">
        <v>114</v>
      </c>
      <c r="B17461">
        <v>2013</v>
      </c>
      <c r="C17461">
        <v>11</v>
      </c>
      <c r="D17461">
        <v>1629.3088709542601</v>
      </c>
      <c r="E17461">
        <v>22540.9439283141</v>
      </c>
      <c r="F17461">
        <v>2319.8855130322299</v>
      </c>
      <c r="G17461">
        <v>1155.02571584261</v>
      </c>
      <c r="H17461">
        <v>2954.2073109681601</v>
      </c>
      <c r="I17461">
        <v>1238.33150169849</v>
      </c>
    </row>
    <row r="17462" spans="1:9" x14ac:dyDescent="0.25">
      <c r="A17462" t="s">
        <v>114</v>
      </c>
      <c r="B17462">
        <v>2013</v>
      </c>
      <c r="C17462">
        <v>12</v>
      </c>
      <c r="D17462">
        <v>1841.17019305445</v>
      </c>
      <c r="E17462">
        <v>22641.4728226726</v>
      </c>
      <c r="F17462">
        <v>1300.7970639590001</v>
      </c>
      <c r="G17462">
        <v>648.10439835041404</v>
      </c>
      <c r="H17462">
        <v>509.595352515066</v>
      </c>
      <c r="I17462">
        <v>1017.81350102414</v>
      </c>
    </row>
    <row r="17463" spans="1:9" x14ac:dyDescent="0.25">
      <c r="A17463" t="s">
        <v>114</v>
      </c>
      <c r="B17463">
        <v>2014</v>
      </c>
      <c r="C17463">
        <v>1</v>
      </c>
      <c r="D17463">
        <v>1840.10303550497</v>
      </c>
      <c r="E17463">
        <v>22653.620816114999</v>
      </c>
      <c r="F17463">
        <v>3087.0273467863099</v>
      </c>
      <c r="G17463">
        <v>1539.3595543018801</v>
      </c>
      <c r="H17463">
        <v>3499.93715004053</v>
      </c>
      <c r="I17463">
        <v>832.91795245860601</v>
      </c>
    </row>
    <row r="17464" spans="1:9" x14ac:dyDescent="0.25">
      <c r="A17464" t="s">
        <v>114</v>
      </c>
      <c r="B17464">
        <v>2014</v>
      </c>
      <c r="C17464">
        <v>2</v>
      </c>
      <c r="D17464">
        <v>2848.54181638409</v>
      </c>
      <c r="E17464">
        <v>22641.3403318858</v>
      </c>
      <c r="F17464">
        <v>1381.9674395331101</v>
      </c>
      <c r="G17464">
        <v>688.04644400112204</v>
      </c>
      <c r="H17464">
        <v>1186.54926575441</v>
      </c>
      <c r="I17464">
        <v>1270.6842108712401</v>
      </c>
    </row>
    <row r="17465" spans="1:9" x14ac:dyDescent="0.25">
      <c r="A17465" t="s">
        <v>114</v>
      </c>
      <c r="B17465">
        <v>2014</v>
      </c>
      <c r="C17465">
        <v>3</v>
      </c>
      <c r="D17465">
        <v>6285.5369314438904</v>
      </c>
      <c r="E17465">
        <v>22336.6368130185</v>
      </c>
      <c r="F17465">
        <v>729.88465763834404</v>
      </c>
      <c r="G17465">
        <v>363.11609986550002</v>
      </c>
      <c r="H17465">
        <v>1701.59606696164</v>
      </c>
      <c r="I17465">
        <v>3767.9770568603299</v>
      </c>
    </row>
    <row r="17466" spans="1:9" x14ac:dyDescent="0.25">
      <c r="A17466" t="s">
        <v>114</v>
      </c>
      <c r="B17466">
        <v>2014</v>
      </c>
      <c r="C17466">
        <v>4</v>
      </c>
      <c r="D17466">
        <v>7002.3769410541399</v>
      </c>
      <c r="E17466">
        <v>21670.9873307829</v>
      </c>
      <c r="F17466">
        <v>387.65029172939097</v>
      </c>
      <c r="G17466">
        <v>193.54992639106101</v>
      </c>
      <c r="H17466">
        <v>3111.2519508222799</v>
      </c>
      <c r="I17466">
        <v>5710.0115146523203</v>
      </c>
    </row>
    <row r="17467" spans="1:9" x14ac:dyDescent="0.25">
      <c r="A17467" t="s">
        <v>114</v>
      </c>
      <c r="B17467">
        <v>2014</v>
      </c>
      <c r="C17467">
        <v>5</v>
      </c>
      <c r="D17467">
        <v>8215.2211784557603</v>
      </c>
      <c r="E17467">
        <v>20592.626484549</v>
      </c>
      <c r="F17467">
        <v>837.25418353114105</v>
      </c>
      <c r="G17467">
        <v>414.176827861454</v>
      </c>
      <c r="H17467">
        <v>8067.40865637552</v>
      </c>
      <c r="I17467">
        <v>7596.3245125851799</v>
      </c>
    </row>
    <row r="17468" spans="1:9" x14ac:dyDescent="0.25">
      <c r="A17468" t="s">
        <v>114</v>
      </c>
      <c r="B17468">
        <v>2014</v>
      </c>
      <c r="C17468">
        <v>6</v>
      </c>
      <c r="D17468">
        <v>6823.3470257660201</v>
      </c>
      <c r="E17468">
        <v>20330.924456942601</v>
      </c>
      <c r="F17468">
        <v>60.212717007082702</v>
      </c>
      <c r="G17468">
        <v>30.083833659620399</v>
      </c>
      <c r="H17468">
        <v>2258.9318313384301</v>
      </c>
      <c r="I17468">
        <v>6549.6383617027604</v>
      </c>
    </row>
    <row r="17469" spans="1:9" x14ac:dyDescent="0.25">
      <c r="A17469" t="s">
        <v>114</v>
      </c>
      <c r="B17469">
        <v>2014</v>
      </c>
      <c r="C17469">
        <v>7</v>
      </c>
      <c r="D17469">
        <v>5933.1367125642801</v>
      </c>
      <c r="E17469">
        <v>20977.8670195382</v>
      </c>
      <c r="F17469">
        <v>788.754232009509</v>
      </c>
      <c r="G17469">
        <v>392.97672007127801</v>
      </c>
      <c r="H17469">
        <v>6623.6617068048099</v>
      </c>
      <c r="I17469">
        <v>5644.7060450647896</v>
      </c>
    </row>
    <row r="17470" spans="1:9" x14ac:dyDescent="0.25">
      <c r="A17470" t="s">
        <v>114</v>
      </c>
      <c r="B17470">
        <v>2014</v>
      </c>
      <c r="C17470">
        <v>8</v>
      </c>
      <c r="D17470">
        <v>4693.6527376542399</v>
      </c>
      <c r="E17470">
        <v>21252.179468145299</v>
      </c>
      <c r="F17470">
        <v>1076.7572335790101</v>
      </c>
      <c r="G17470">
        <v>535.61427222466</v>
      </c>
      <c r="H17470">
        <v>4505.8041050892998</v>
      </c>
      <c r="I17470">
        <v>4344.0886456820499</v>
      </c>
    </row>
    <row r="17471" spans="1:9" x14ac:dyDescent="0.25">
      <c r="A17471" t="s">
        <v>114</v>
      </c>
      <c r="B17471">
        <v>2014</v>
      </c>
      <c r="C17471">
        <v>9</v>
      </c>
      <c r="D17471">
        <v>3233.1380978998</v>
      </c>
      <c r="E17471">
        <v>21695.820914358999</v>
      </c>
      <c r="F17471">
        <v>579.03458792631295</v>
      </c>
      <c r="G17471">
        <v>287.52917565154002</v>
      </c>
      <c r="H17471">
        <v>2068.4092406230102</v>
      </c>
      <c r="I17471">
        <v>2937.3499412910101</v>
      </c>
    </row>
    <row r="17472" spans="1:9" x14ac:dyDescent="0.25">
      <c r="A17472" t="s">
        <v>114</v>
      </c>
      <c r="B17472">
        <v>2014</v>
      </c>
      <c r="C17472">
        <v>10</v>
      </c>
      <c r="D17472">
        <v>2115.95799007704</v>
      </c>
      <c r="E17472">
        <v>22302.221742880301</v>
      </c>
      <c r="F17472">
        <v>1911.61751764627</v>
      </c>
      <c r="G17472">
        <v>951.86568210641406</v>
      </c>
      <c r="H17472">
        <v>3425.2945137012898</v>
      </c>
      <c r="I17472">
        <v>1859.3445102543501</v>
      </c>
    </row>
    <row r="17473" spans="1:9" x14ac:dyDescent="0.25">
      <c r="A17473" t="s">
        <v>114</v>
      </c>
      <c r="B17473">
        <v>2014</v>
      </c>
      <c r="C17473">
        <v>11</v>
      </c>
      <c r="D17473">
        <v>1368.00148009699</v>
      </c>
      <c r="E17473">
        <v>22567.366539066799</v>
      </c>
      <c r="F17473">
        <v>2528.4007580228499</v>
      </c>
      <c r="G17473">
        <v>1263.3728186421899</v>
      </c>
      <c r="H17473">
        <v>3221.92228745491</v>
      </c>
      <c r="I17473">
        <v>1099.18712381763</v>
      </c>
    </row>
    <row r="17474" spans="1:9" x14ac:dyDescent="0.25">
      <c r="A17474" t="s">
        <v>114</v>
      </c>
      <c r="B17474">
        <v>2014</v>
      </c>
      <c r="C17474">
        <v>12</v>
      </c>
      <c r="D17474">
        <v>1589.63160237489</v>
      </c>
      <c r="E17474">
        <v>22624.207589297999</v>
      </c>
      <c r="F17474">
        <v>2293.6221737699502</v>
      </c>
      <c r="G17474">
        <v>1142.8815362696</v>
      </c>
      <c r="H17474">
        <v>2163.24014329888</v>
      </c>
      <c r="I17474">
        <v>898.25326244089695</v>
      </c>
    </row>
    <row r="17475" spans="1:9" x14ac:dyDescent="0.25">
      <c r="A17475" t="s">
        <v>115</v>
      </c>
      <c r="B17475">
        <v>2002</v>
      </c>
      <c r="C17475">
        <v>1</v>
      </c>
      <c r="D17475">
        <v>789.73953056917105</v>
      </c>
      <c r="E17475">
        <v>9334.5657392690991</v>
      </c>
      <c r="F17475">
        <v>1692.5739690267001</v>
      </c>
      <c r="G17475">
        <v>846.28698451335003</v>
      </c>
      <c r="H17475">
        <v>1488.2591665801999</v>
      </c>
      <c r="I17475">
        <v>500.17925753872902</v>
      </c>
    </row>
    <row r="17476" spans="1:9" x14ac:dyDescent="0.25">
      <c r="A17476" t="s">
        <v>115</v>
      </c>
      <c r="B17476">
        <v>2002</v>
      </c>
      <c r="C17476">
        <v>2</v>
      </c>
      <c r="D17476">
        <v>1140.7694865590299</v>
      </c>
      <c r="E17476">
        <v>9325.8076291361995</v>
      </c>
      <c r="F17476">
        <v>1663.9620774861301</v>
      </c>
      <c r="G17476">
        <v>831.98103874306605</v>
      </c>
      <c r="H17476">
        <v>1709.80410278049</v>
      </c>
      <c r="I17476">
        <v>559.61341396991702</v>
      </c>
    </row>
    <row r="17477" spans="1:9" x14ac:dyDescent="0.25">
      <c r="A17477" t="s">
        <v>115</v>
      </c>
      <c r="B17477">
        <v>2002</v>
      </c>
      <c r="C17477">
        <v>3</v>
      </c>
      <c r="D17477">
        <v>386.229757635233</v>
      </c>
      <c r="E17477">
        <v>9322.6788372251904</v>
      </c>
      <c r="F17477">
        <v>1739.34608414231</v>
      </c>
      <c r="G17477">
        <v>869.67304207115296</v>
      </c>
      <c r="H17477">
        <v>1523.97201047716</v>
      </c>
      <c r="I17477">
        <v>408.18193800429299</v>
      </c>
    </row>
    <row r="17478" spans="1:9" x14ac:dyDescent="0.25">
      <c r="A17478" t="s">
        <v>115</v>
      </c>
      <c r="B17478">
        <v>2002</v>
      </c>
      <c r="C17478">
        <v>4</v>
      </c>
      <c r="D17478">
        <v>348.17876790512798</v>
      </c>
      <c r="E17478">
        <v>9300.5244116779195</v>
      </c>
      <c r="F17478">
        <v>1334.26345559122</v>
      </c>
      <c r="G17478">
        <v>667.13172779561103</v>
      </c>
      <c r="H17478">
        <v>800.92491414144001</v>
      </c>
      <c r="I17478">
        <v>478.62792736466901</v>
      </c>
    </row>
    <row r="17479" spans="1:9" x14ac:dyDescent="0.25">
      <c r="A17479" t="s">
        <v>115</v>
      </c>
      <c r="B17479">
        <v>2002</v>
      </c>
      <c r="C17479">
        <v>5</v>
      </c>
      <c r="D17479">
        <v>3011.6959092422098</v>
      </c>
      <c r="E17479">
        <v>9101.6629154172606</v>
      </c>
      <c r="F17479">
        <v>279.07751130258498</v>
      </c>
      <c r="G17479">
        <v>139.538755651293</v>
      </c>
      <c r="H17479">
        <v>913.088295614157</v>
      </c>
      <c r="I17479">
        <v>2443.4495650221102</v>
      </c>
    </row>
    <row r="17480" spans="1:9" x14ac:dyDescent="0.25">
      <c r="A17480" t="s">
        <v>115</v>
      </c>
      <c r="B17480">
        <v>2002</v>
      </c>
      <c r="C17480">
        <v>6</v>
      </c>
      <c r="D17480">
        <v>2736.1941180183399</v>
      </c>
      <c r="E17480">
        <v>8634.3277120441508</v>
      </c>
      <c r="F17480">
        <v>683.43168037677697</v>
      </c>
      <c r="G17480">
        <v>341.715840188389</v>
      </c>
      <c r="H17480">
        <v>2645.0719634959601</v>
      </c>
      <c r="I17480">
        <v>2528.4032385956598</v>
      </c>
    </row>
    <row r="17481" spans="1:9" x14ac:dyDescent="0.25">
      <c r="A17481" t="s">
        <v>115</v>
      </c>
      <c r="B17481">
        <v>2002</v>
      </c>
      <c r="C17481">
        <v>7</v>
      </c>
      <c r="D17481">
        <v>1557.6383865729899</v>
      </c>
      <c r="E17481">
        <v>9237.7626005571801</v>
      </c>
      <c r="F17481">
        <v>2445.0057586769499</v>
      </c>
      <c r="G17481">
        <v>1222.5028793384699</v>
      </c>
      <c r="H17481">
        <v>4843.2408087685399</v>
      </c>
      <c r="I17481">
        <v>1858.5486764960101</v>
      </c>
    </row>
    <row r="17482" spans="1:9" x14ac:dyDescent="0.25">
      <c r="A17482" t="s">
        <v>115</v>
      </c>
      <c r="B17482">
        <v>2002</v>
      </c>
      <c r="C17482">
        <v>8</v>
      </c>
      <c r="D17482">
        <v>744.55596252684495</v>
      </c>
      <c r="E17482">
        <v>9274.5335097152692</v>
      </c>
      <c r="F17482">
        <v>1663.9801041226999</v>
      </c>
      <c r="G17482">
        <v>831.99005206134905</v>
      </c>
      <c r="H17482">
        <v>2241.5848778364498</v>
      </c>
      <c r="I17482">
        <v>1026.9427924945501</v>
      </c>
    </row>
    <row r="17483" spans="1:9" x14ac:dyDescent="0.25">
      <c r="A17483" t="s">
        <v>115</v>
      </c>
      <c r="B17483">
        <v>2002</v>
      </c>
      <c r="C17483">
        <v>9</v>
      </c>
      <c r="D17483">
        <v>90.516497468862198</v>
      </c>
      <c r="E17483">
        <v>9233.7328418663092</v>
      </c>
      <c r="F17483">
        <v>2286.6084948479502</v>
      </c>
      <c r="G17483">
        <v>1143.3042474239701</v>
      </c>
      <c r="H17483">
        <v>3013.05714974174</v>
      </c>
      <c r="I17483">
        <v>358.024790130491</v>
      </c>
    </row>
    <row r="17484" spans="1:9" x14ac:dyDescent="0.25">
      <c r="A17484" t="s">
        <v>115</v>
      </c>
      <c r="B17484">
        <v>2002</v>
      </c>
      <c r="C17484">
        <v>10</v>
      </c>
      <c r="D17484">
        <v>25.381862805777999</v>
      </c>
      <c r="E17484">
        <v>9331.6183967305005</v>
      </c>
      <c r="F17484">
        <v>1974.74614773392</v>
      </c>
      <c r="G17484">
        <v>987.37307386695898</v>
      </c>
      <c r="H17484">
        <v>1678.01965624742</v>
      </c>
      <c r="I17484">
        <v>295.01349048008899</v>
      </c>
    </row>
    <row r="17485" spans="1:9" x14ac:dyDescent="0.25">
      <c r="A17485" t="s">
        <v>115</v>
      </c>
      <c r="B17485">
        <v>2002</v>
      </c>
      <c r="C17485">
        <v>11</v>
      </c>
      <c r="D17485">
        <v>214.34242850119301</v>
      </c>
      <c r="E17485">
        <v>9343.9757722448794</v>
      </c>
      <c r="F17485">
        <v>1476.224859592</v>
      </c>
      <c r="G17485">
        <v>738.11242979599899</v>
      </c>
      <c r="H17485">
        <v>1018.44544377257</v>
      </c>
      <c r="I17485">
        <v>370.33592246054701</v>
      </c>
    </row>
    <row r="17486" spans="1:9" x14ac:dyDescent="0.25">
      <c r="A17486" t="s">
        <v>115</v>
      </c>
      <c r="B17486">
        <v>2002</v>
      </c>
      <c r="C17486">
        <v>12</v>
      </c>
      <c r="D17486">
        <v>431.13726650761203</v>
      </c>
      <c r="E17486">
        <v>9338.9344066110298</v>
      </c>
      <c r="F17486">
        <v>1639.7093458254401</v>
      </c>
      <c r="G17486">
        <v>819.85467291272198</v>
      </c>
      <c r="H17486">
        <v>1038.7183422575699</v>
      </c>
      <c r="I17486">
        <v>434.67569115689798</v>
      </c>
    </row>
    <row r="17487" spans="1:9" x14ac:dyDescent="0.25">
      <c r="A17487" t="s">
        <v>115</v>
      </c>
      <c r="B17487">
        <v>2003</v>
      </c>
      <c r="C17487">
        <v>1</v>
      </c>
      <c r="D17487">
        <v>613.32989817202497</v>
      </c>
      <c r="E17487">
        <v>9332.5936799881001</v>
      </c>
      <c r="F17487">
        <v>1659.2775304245999</v>
      </c>
      <c r="G17487">
        <v>829.63876521229804</v>
      </c>
      <c r="H17487">
        <v>1507.38902276218</v>
      </c>
      <c r="I17487">
        <v>448.94786737957998</v>
      </c>
    </row>
    <row r="17488" spans="1:9" x14ac:dyDescent="0.25">
      <c r="A17488" t="s">
        <v>115</v>
      </c>
      <c r="B17488">
        <v>2003</v>
      </c>
      <c r="C17488">
        <v>2</v>
      </c>
      <c r="D17488">
        <v>1334.95769949175</v>
      </c>
      <c r="E17488">
        <v>9348.9611964482101</v>
      </c>
      <c r="F17488">
        <v>1021.07855043231</v>
      </c>
      <c r="G17488">
        <v>510.53927521615498</v>
      </c>
      <c r="H17488">
        <v>590.35824495780105</v>
      </c>
      <c r="I17488">
        <v>612.53392961270299</v>
      </c>
    </row>
    <row r="17489" spans="1:9" x14ac:dyDescent="0.25">
      <c r="A17489" t="s">
        <v>115</v>
      </c>
      <c r="B17489">
        <v>2003</v>
      </c>
      <c r="C17489">
        <v>3</v>
      </c>
      <c r="D17489">
        <v>440.36217927654297</v>
      </c>
      <c r="E17489">
        <v>9334.7995322276402</v>
      </c>
      <c r="F17489">
        <v>1380.85301435888</v>
      </c>
      <c r="G17489">
        <v>690.42650717944196</v>
      </c>
      <c r="H17489">
        <v>801.64211259694196</v>
      </c>
      <c r="I17489">
        <v>425.15717806734102</v>
      </c>
    </row>
    <row r="17490" spans="1:9" x14ac:dyDescent="0.25">
      <c r="A17490" t="s">
        <v>115</v>
      </c>
      <c r="B17490">
        <v>2003</v>
      </c>
      <c r="C17490">
        <v>4</v>
      </c>
      <c r="D17490">
        <v>196.41655389783301</v>
      </c>
      <c r="E17490">
        <v>9348.5720680464201</v>
      </c>
      <c r="F17490">
        <v>1495.38326778023</v>
      </c>
      <c r="G17490">
        <v>747.69163389011396</v>
      </c>
      <c r="H17490">
        <v>772.03265374678597</v>
      </c>
      <c r="I17490">
        <v>392.03896995735698</v>
      </c>
    </row>
    <row r="17491" spans="1:9" x14ac:dyDescent="0.25">
      <c r="A17491" t="s">
        <v>115</v>
      </c>
      <c r="B17491">
        <v>2003</v>
      </c>
      <c r="C17491">
        <v>5</v>
      </c>
      <c r="D17491">
        <v>2930.3474735323398</v>
      </c>
      <c r="E17491">
        <v>9160.6745542684203</v>
      </c>
      <c r="F17491">
        <v>914.93310423170601</v>
      </c>
      <c r="G17491">
        <v>457.46655211585301</v>
      </c>
      <c r="H17491">
        <v>2294.0556822050098</v>
      </c>
      <c r="I17491">
        <v>2368.0605603457798</v>
      </c>
    </row>
    <row r="17492" spans="1:9" x14ac:dyDescent="0.25">
      <c r="A17492" t="s">
        <v>115</v>
      </c>
      <c r="B17492">
        <v>2003</v>
      </c>
      <c r="C17492">
        <v>6</v>
      </c>
      <c r="D17492">
        <v>2227.61797377109</v>
      </c>
      <c r="E17492">
        <v>8936.6324836825606</v>
      </c>
      <c r="F17492">
        <v>35.177992761112499</v>
      </c>
      <c r="G17492">
        <v>17.5889963805562</v>
      </c>
      <c r="H17492">
        <v>332.62892386301598</v>
      </c>
      <c r="I17492">
        <v>2110.5327586498502</v>
      </c>
    </row>
    <row r="17493" spans="1:9" x14ac:dyDescent="0.25">
      <c r="A17493" t="s">
        <v>115</v>
      </c>
      <c r="B17493">
        <v>2003</v>
      </c>
      <c r="C17493">
        <v>7</v>
      </c>
      <c r="D17493">
        <v>1953.4880282387201</v>
      </c>
      <c r="E17493">
        <v>9048.1253419564891</v>
      </c>
      <c r="F17493">
        <v>985.61172675692296</v>
      </c>
      <c r="G17493">
        <v>492.80586337846103</v>
      </c>
      <c r="H17493">
        <v>2832.9497151719702</v>
      </c>
      <c r="I17493">
        <v>2070.5012734485499</v>
      </c>
    </row>
    <row r="17494" spans="1:9" x14ac:dyDescent="0.25">
      <c r="A17494" t="s">
        <v>115</v>
      </c>
      <c r="B17494">
        <v>2003</v>
      </c>
      <c r="C17494">
        <v>8</v>
      </c>
      <c r="D17494">
        <v>587.01497946411996</v>
      </c>
      <c r="E17494">
        <v>9270.0810793624805</v>
      </c>
      <c r="F17494">
        <v>2467.8331059124898</v>
      </c>
      <c r="G17494">
        <v>1233.9165529562499</v>
      </c>
      <c r="H17494">
        <v>3608.06985650871</v>
      </c>
      <c r="I17494">
        <v>742.46071373559005</v>
      </c>
    </row>
    <row r="17495" spans="1:9" x14ac:dyDescent="0.25">
      <c r="A17495" t="s">
        <v>115</v>
      </c>
      <c r="B17495">
        <v>2003</v>
      </c>
      <c r="C17495">
        <v>9</v>
      </c>
      <c r="D17495">
        <v>125.71407797681</v>
      </c>
      <c r="E17495">
        <v>9264.4788320483403</v>
      </c>
      <c r="F17495">
        <v>2268.07325971912</v>
      </c>
      <c r="G17495">
        <v>1134.03662985956</v>
      </c>
      <c r="H17495">
        <v>2526.34904158882</v>
      </c>
      <c r="I17495">
        <v>260.774860066023</v>
      </c>
    </row>
    <row r="17496" spans="1:9" x14ac:dyDescent="0.25">
      <c r="A17496" t="s">
        <v>115</v>
      </c>
      <c r="B17496">
        <v>2003</v>
      </c>
      <c r="C17496">
        <v>10</v>
      </c>
      <c r="D17496">
        <v>26.223882900143298</v>
      </c>
      <c r="E17496">
        <v>9294.4960026377794</v>
      </c>
      <c r="F17496">
        <v>2281.8676424655901</v>
      </c>
      <c r="G17496">
        <v>1140.9338212328</v>
      </c>
      <c r="H17496">
        <v>2470.3225675796102</v>
      </c>
      <c r="I17496">
        <v>162.69189423309999</v>
      </c>
    </row>
    <row r="17497" spans="1:9" x14ac:dyDescent="0.25">
      <c r="A17497" t="s">
        <v>115</v>
      </c>
      <c r="B17497">
        <v>2003</v>
      </c>
      <c r="C17497">
        <v>11</v>
      </c>
      <c r="D17497">
        <v>234.30037572806799</v>
      </c>
      <c r="E17497">
        <v>9343.2591129435696</v>
      </c>
      <c r="F17497">
        <v>1499.63962616447</v>
      </c>
      <c r="G17497">
        <v>749.81981308223703</v>
      </c>
      <c r="H17497">
        <v>804.99360342025795</v>
      </c>
      <c r="I17497">
        <v>249.05787352955599</v>
      </c>
    </row>
    <row r="17498" spans="1:9" x14ac:dyDescent="0.25">
      <c r="A17498" t="s">
        <v>115</v>
      </c>
      <c r="B17498">
        <v>2003</v>
      </c>
      <c r="C17498">
        <v>12</v>
      </c>
      <c r="D17498">
        <v>490.37353220351201</v>
      </c>
      <c r="E17498">
        <v>9318.9826017770392</v>
      </c>
      <c r="F17498">
        <v>2108.4627269381699</v>
      </c>
      <c r="G17498">
        <v>1054.23136346909</v>
      </c>
      <c r="H17498">
        <v>2157.1277398562802</v>
      </c>
      <c r="I17498">
        <v>322.00400337193503</v>
      </c>
    </row>
    <row r="17499" spans="1:9" x14ac:dyDescent="0.25">
      <c r="A17499" t="s">
        <v>115</v>
      </c>
      <c r="B17499">
        <v>2004</v>
      </c>
      <c r="C17499">
        <v>1</v>
      </c>
      <c r="D17499">
        <v>746.59426004383101</v>
      </c>
      <c r="E17499">
        <v>9347.6487890657008</v>
      </c>
      <c r="F17499">
        <v>1662.9685171645201</v>
      </c>
      <c r="G17499">
        <v>831.48425858225903</v>
      </c>
      <c r="H17499">
        <v>1115.66831645192</v>
      </c>
      <c r="I17499">
        <v>350.77145445292501</v>
      </c>
    </row>
    <row r="17500" spans="1:9" x14ac:dyDescent="0.25">
      <c r="A17500" t="s">
        <v>115</v>
      </c>
      <c r="B17500">
        <v>2004</v>
      </c>
      <c r="C17500">
        <v>2</v>
      </c>
      <c r="D17500">
        <v>1168.49511280201</v>
      </c>
      <c r="E17500">
        <v>9332.1614326875206</v>
      </c>
      <c r="F17500">
        <v>1615.9594008425699</v>
      </c>
      <c r="G17500">
        <v>807.979700421286</v>
      </c>
      <c r="H17500">
        <v>1476.1018617892601</v>
      </c>
      <c r="I17500">
        <v>450.69846753472302</v>
      </c>
    </row>
    <row r="17501" spans="1:9" x14ac:dyDescent="0.25">
      <c r="A17501" t="s">
        <v>115</v>
      </c>
      <c r="B17501">
        <v>2004</v>
      </c>
      <c r="C17501">
        <v>3</v>
      </c>
      <c r="D17501">
        <v>415.94370516720102</v>
      </c>
      <c r="E17501">
        <v>9329.8287125642291</v>
      </c>
      <c r="F17501">
        <v>1510.9719895298599</v>
      </c>
      <c r="G17501">
        <v>755.48599476492802</v>
      </c>
      <c r="H17501">
        <v>874.58335913180304</v>
      </c>
      <c r="I17501">
        <v>282.613337484672</v>
      </c>
    </row>
    <row r="17502" spans="1:9" x14ac:dyDescent="0.25">
      <c r="A17502" t="s">
        <v>115</v>
      </c>
      <c r="B17502">
        <v>2004</v>
      </c>
      <c r="C17502">
        <v>4</v>
      </c>
      <c r="D17502">
        <v>383.68652344040999</v>
      </c>
      <c r="E17502">
        <v>9315.8925427008107</v>
      </c>
      <c r="F17502">
        <v>1493.3396296783301</v>
      </c>
      <c r="G17502">
        <v>746.669814839163</v>
      </c>
      <c r="H17502">
        <v>1008.58979016279</v>
      </c>
      <c r="I17502">
        <v>385.99158671103697</v>
      </c>
    </row>
    <row r="17503" spans="1:9" x14ac:dyDescent="0.25">
      <c r="A17503" t="s">
        <v>115</v>
      </c>
      <c r="B17503">
        <v>2004</v>
      </c>
      <c r="C17503">
        <v>5</v>
      </c>
      <c r="D17503">
        <v>2725.08736085583</v>
      </c>
      <c r="E17503">
        <v>9142.9876979956007</v>
      </c>
      <c r="F17503">
        <v>987.97473379036501</v>
      </c>
      <c r="G17503">
        <v>493.98736689518199</v>
      </c>
      <c r="H17503">
        <v>2278.5161797443602</v>
      </c>
      <c r="I17503">
        <v>2083.4390198087099</v>
      </c>
    </row>
    <row r="17504" spans="1:9" x14ac:dyDescent="0.25">
      <c r="A17504" t="s">
        <v>115</v>
      </c>
      <c r="B17504">
        <v>2004</v>
      </c>
      <c r="C17504">
        <v>6</v>
      </c>
      <c r="D17504">
        <v>2153.3495184793801</v>
      </c>
      <c r="E17504">
        <v>9220.8125464513396</v>
      </c>
      <c r="F17504">
        <v>942.23662169365002</v>
      </c>
      <c r="G17504">
        <v>471.11831084682501</v>
      </c>
      <c r="H17504">
        <v>2170.8146720731102</v>
      </c>
      <c r="I17504">
        <v>2116.55131744659</v>
      </c>
    </row>
    <row r="17505" spans="1:9" x14ac:dyDescent="0.25">
      <c r="A17505" t="s">
        <v>115</v>
      </c>
      <c r="B17505">
        <v>2004</v>
      </c>
      <c r="C17505">
        <v>7</v>
      </c>
      <c r="D17505">
        <v>1883.9056079603199</v>
      </c>
      <c r="E17505">
        <v>9181.4593743155601</v>
      </c>
      <c r="F17505">
        <v>1412.6646014169901</v>
      </c>
      <c r="G17505">
        <v>706.33230070849402</v>
      </c>
      <c r="H17505">
        <v>3025.3517309418498</v>
      </c>
      <c r="I17505">
        <v>2044.82967576227</v>
      </c>
    </row>
    <row r="17506" spans="1:9" x14ac:dyDescent="0.25">
      <c r="A17506" t="s">
        <v>115</v>
      </c>
      <c r="B17506">
        <v>2004</v>
      </c>
      <c r="C17506">
        <v>8</v>
      </c>
      <c r="D17506">
        <v>773.89727011348702</v>
      </c>
      <c r="E17506">
        <v>9230.6995540511307</v>
      </c>
      <c r="F17506">
        <v>2885.6649564433301</v>
      </c>
      <c r="G17506">
        <v>1442.83247822167</v>
      </c>
      <c r="H17506">
        <v>4676.3715450530199</v>
      </c>
      <c r="I17506">
        <v>924.13694742688199</v>
      </c>
    </row>
    <row r="17507" spans="1:9" x14ac:dyDescent="0.25">
      <c r="A17507" t="s">
        <v>115</v>
      </c>
      <c r="B17507">
        <v>2004</v>
      </c>
      <c r="C17507">
        <v>9</v>
      </c>
      <c r="D17507">
        <v>87.0789461992631</v>
      </c>
      <c r="E17507">
        <v>9277.2270753678204</v>
      </c>
      <c r="F17507">
        <v>2698.07773109646</v>
      </c>
      <c r="G17507">
        <v>1349.03886554823</v>
      </c>
      <c r="H17507">
        <v>3485.42644399338</v>
      </c>
      <c r="I17507">
        <v>225.50588998360601</v>
      </c>
    </row>
    <row r="17508" spans="1:9" x14ac:dyDescent="0.25">
      <c r="A17508" t="s">
        <v>115</v>
      </c>
      <c r="B17508">
        <v>2004</v>
      </c>
      <c r="C17508">
        <v>10</v>
      </c>
      <c r="D17508">
        <v>26.104416867445401</v>
      </c>
      <c r="E17508">
        <v>9340.3506087922797</v>
      </c>
      <c r="F17508">
        <v>1969.2372111171401</v>
      </c>
      <c r="G17508">
        <v>984.61860555856799</v>
      </c>
      <c r="H17508">
        <v>1532.26948885109</v>
      </c>
      <c r="I17508">
        <v>163.98897458833</v>
      </c>
    </row>
    <row r="17509" spans="1:9" x14ac:dyDescent="0.25">
      <c r="A17509" t="s">
        <v>115</v>
      </c>
      <c r="B17509">
        <v>2004</v>
      </c>
      <c r="C17509">
        <v>11</v>
      </c>
      <c r="D17509">
        <v>228.75410455186301</v>
      </c>
      <c r="E17509">
        <v>9327.9040605911196</v>
      </c>
      <c r="F17509">
        <v>1687.4555679433599</v>
      </c>
      <c r="G17509">
        <v>843.72778397168099</v>
      </c>
      <c r="H17509">
        <v>1254.6556463754901</v>
      </c>
      <c r="I17509">
        <v>244.73374792745301</v>
      </c>
    </row>
    <row r="17510" spans="1:9" x14ac:dyDescent="0.25">
      <c r="A17510" t="s">
        <v>115</v>
      </c>
      <c r="B17510">
        <v>2004</v>
      </c>
      <c r="C17510">
        <v>12</v>
      </c>
      <c r="D17510">
        <v>531.84409300613402</v>
      </c>
      <c r="E17510">
        <v>9342.5936359889201</v>
      </c>
      <c r="F17510">
        <v>1866.74186415136</v>
      </c>
      <c r="G17510">
        <v>933.37093207568103</v>
      </c>
      <c r="H17510">
        <v>1559.1212009491701</v>
      </c>
      <c r="I17510">
        <v>334.138723121147</v>
      </c>
    </row>
    <row r="17511" spans="1:9" x14ac:dyDescent="0.25">
      <c r="A17511" t="s">
        <v>115</v>
      </c>
      <c r="B17511">
        <v>2005</v>
      </c>
      <c r="C17511">
        <v>1</v>
      </c>
      <c r="D17511">
        <v>835.89621687469401</v>
      </c>
      <c r="E17511">
        <v>9340.9490950955205</v>
      </c>
      <c r="F17511">
        <v>1845.9058181810401</v>
      </c>
      <c r="G17511">
        <v>922.95290909052005</v>
      </c>
      <c r="H17511">
        <v>1528.5013993968801</v>
      </c>
      <c r="I17511">
        <v>376.84102663631899</v>
      </c>
    </row>
    <row r="17512" spans="1:9" x14ac:dyDescent="0.25">
      <c r="A17512" t="s">
        <v>115</v>
      </c>
      <c r="B17512">
        <v>2005</v>
      </c>
      <c r="C17512">
        <v>2</v>
      </c>
      <c r="D17512">
        <v>1094.23812778255</v>
      </c>
      <c r="E17512">
        <v>9334.0150702308601</v>
      </c>
      <c r="F17512">
        <v>1138.9082210082599</v>
      </c>
      <c r="G17512">
        <v>569.45411050413099</v>
      </c>
      <c r="H17512">
        <v>542.04562131948001</v>
      </c>
      <c r="I17512">
        <v>424.94558740841399</v>
      </c>
    </row>
    <row r="17513" spans="1:9" x14ac:dyDescent="0.25">
      <c r="A17513" t="s">
        <v>115</v>
      </c>
      <c r="B17513">
        <v>2005</v>
      </c>
      <c r="C17513">
        <v>3</v>
      </c>
      <c r="D17513">
        <v>380.270758079085</v>
      </c>
      <c r="E17513">
        <v>9339.8248323922708</v>
      </c>
      <c r="F17513">
        <v>1457.5012396175</v>
      </c>
      <c r="G17513">
        <v>728.75061980875</v>
      </c>
      <c r="H17513">
        <v>677.92348957260106</v>
      </c>
      <c r="I17513">
        <v>270.82484462944302</v>
      </c>
    </row>
    <row r="17514" spans="1:9" x14ac:dyDescent="0.25">
      <c r="A17514" t="s">
        <v>115</v>
      </c>
      <c r="B17514">
        <v>2005</v>
      </c>
      <c r="C17514">
        <v>4</v>
      </c>
      <c r="D17514">
        <v>190.68999005841999</v>
      </c>
      <c r="E17514">
        <v>9326.7869026428198</v>
      </c>
      <c r="F17514">
        <v>2124.1643040792801</v>
      </c>
      <c r="G17514">
        <v>1062.0821520396401</v>
      </c>
      <c r="H17514">
        <v>2037.3955529459799</v>
      </c>
      <c r="I17514">
        <v>262.84640441573902</v>
      </c>
    </row>
    <row r="17515" spans="1:9" x14ac:dyDescent="0.25">
      <c r="A17515" t="s">
        <v>115</v>
      </c>
      <c r="B17515">
        <v>2005</v>
      </c>
      <c r="C17515">
        <v>5</v>
      </c>
      <c r="D17515">
        <v>2521.6675065538798</v>
      </c>
      <c r="E17515">
        <v>9219.7847286244105</v>
      </c>
      <c r="F17515">
        <v>1585.0341737235501</v>
      </c>
      <c r="G17515">
        <v>792.51708686177301</v>
      </c>
      <c r="H17515">
        <v>3191.2175362907001</v>
      </c>
      <c r="I17515">
        <v>2000.0655913011899</v>
      </c>
    </row>
    <row r="17516" spans="1:9" x14ac:dyDescent="0.25">
      <c r="A17516" t="s">
        <v>115</v>
      </c>
      <c r="B17516">
        <v>2005</v>
      </c>
      <c r="C17516">
        <v>6</v>
      </c>
      <c r="D17516">
        <v>2552.1696113965299</v>
      </c>
      <c r="E17516">
        <v>9011.0031767203509</v>
      </c>
      <c r="F17516">
        <v>458.43279379927901</v>
      </c>
      <c r="G17516">
        <v>229.21639689963999</v>
      </c>
      <c r="H17516">
        <v>1596.3980164889499</v>
      </c>
      <c r="I17516">
        <v>2404.1263509196101</v>
      </c>
    </row>
    <row r="17517" spans="1:9" x14ac:dyDescent="0.25">
      <c r="A17517" t="s">
        <v>115</v>
      </c>
      <c r="B17517">
        <v>2005</v>
      </c>
      <c r="C17517">
        <v>7</v>
      </c>
      <c r="D17517">
        <v>1904.49208358945</v>
      </c>
      <c r="E17517">
        <v>9074.0791815835601</v>
      </c>
      <c r="F17517">
        <v>2128.0093784645801</v>
      </c>
      <c r="G17517">
        <v>1064.00468923229</v>
      </c>
      <c r="H17517">
        <v>4390.5023978849804</v>
      </c>
      <c r="I17517">
        <v>2025.15799999357</v>
      </c>
    </row>
    <row r="17518" spans="1:9" x14ac:dyDescent="0.25">
      <c r="A17518" t="s">
        <v>115</v>
      </c>
      <c r="B17518">
        <v>2005</v>
      </c>
      <c r="C17518">
        <v>8</v>
      </c>
      <c r="D17518">
        <v>693.43295912528004</v>
      </c>
      <c r="E17518">
        <v>9239.3760476731204</v>
      </c>
      <c r="F17518">
        <v>1729.68283016911</v>
      </c>
      <c r="G17518">
        <v>864.84141508455298</v>
      </c>
      <c r="H17518">
        <v>2489.8593901185</v>
      </c>
      <c r="I17518">
        <v>840.05618038989098</v>
      </c>
    </row>
    <row r="17519" spans="1:9" x14ac:dyDescent="0.25">
      <c r="A17519" t="s">
        <v>115</v>
      </c>
      <c r="B17519">
        <v>2005</v>
      </c>
      <c r="C17519">
        <v>9</v>
      </c>
      <c r="D17519">
        <v>133.64805910274799</v>
      </c>
      <c r="E17519">
        <v>9273.8810195578699</v>
      </c>
      <c r="F17519">
        <v>2332.2910761389599</v>
      </c>
      <c r="G17519">
        <v>1166.1455380694799</v>
      </c>
      <c r="H17519">
        <v>2804.0315279771398</v>
      </c>
      <c r="I17519">
        <v>270.06207952683201</v>
      </c>
    </row>
    <row r="17520" spans="1:9" x14ac:dyDescent="0.25">
      <c r="A17520" t="s">
        <v>115</v>
      </c>
      <c r="B17520">
        <v>2005</v>
      </c>
      <c r="C17520">
        <v>10</v>
      </c>
      <c r="D17520">
        <v>29.797553863974699</v>
      </c>
      <c r="E17520">
        <v>9317.8384054759208</v>
      </c>
      <c r="F17520">
        <v>2418.8159688770302</v>
      </c>
      <c r="G17520">
        <v>1209.4079844385101</v>
      </c>
      <c r="H17520">
        <v>2469.7923211151101</v>
      </c>
      <c r="I17520">
        <v>165.48901557312999</v>
      </c>
    </row>
    <row r="17521" spans="1:9" x14ac:dyDescent="0.25">
      <c r="A17521" t="s">
        <v>115</v>
      </c>
      <c r="B17521">
        <v>2005</v>
      </c>
      <c r="C17521">
        <v>11</v>
      </c>
      <c r="D17521">
        <v>257.96762790569699</v>
      </c>
      <c r="E17521">
        <v>9308.8361697962991</v>
      </c>
      <c r="F17521">
        <v>2378.2397356524302</v>
      </c>
      <c r="G17521">
        <v>1189.1198678262101</v>
      </c>
      <c r="H17521">
        <v>2801.9520011754598</v>
      </c>
      <c r="I17521">
        <v>260.08086709473798</v>
      </c>
    </row>
    <row r="17522" spans="1:9" x14ac:dyDescent="0.25">
      <c r="A17522" t="s">
        <v>115</v>
      </c>
      <c r="B17522">
        <v>2005</v>
      </c>
      <c r="C17522">
        <v>12</v>
      </c>
      <c r="D17522">
        <v>428.991044057522</v>
      </c>
      <c r="E17522">
        <v>9340.6576457493593</v>
      </c>
      <c r="F17522">
        <v>1837.1154778431101</v>
      </c>
      <c r="G17522">
        <v>918.55773892155696</v>
      </c>
      <c r="H17522">
        <v>1523.7635616601599</v>
      </c>
      <c r="I17522">
        <v>298.70586394131197</v>
      </c>
    </row>
    <row r="17523" spans="1:9" x14ac:dyDescent="0.25">
      <c r="A17523" t="s">
        <v>115</v>
      </c>
      <c r="B17523">
        <v>2006</v>
      </c>
      <c r="C17523">
        <v>1</v>
      </c>
      <c r="D17523">
        <v>877.43744403553001</v>
      </c>
      <c r="E17523">
        <v>9342.5834425676003</v>
      </c>
      <c r="F17523">
        <v>1482.2256923300699</v>
      </c>
      <c r="G17523">
        <v>741.11284616503701</v>
      </c>
      <c r="H17523">
        <v>925.09275625729504</v>
      </c>
      <c r="I17523">
        <v>388.73862837717098</v>
      </c>
    </row>
    <row r="17524" spans="1:9" x14ac:dyDescent="0.25">
      <c r="A17524" t="s">
        <v>115</v>
      </c>
      <c r="B17524">
        <v>2006</v>
      </c>
      <c r="C17524">
        <v>2</v>
      </c>
      <c r="D17524">
        <v>1064.04742890379</v>
      </c>
      <c r="E17524">
        <v>9340.6732766494697</v>
      </c>
      <c r="F17524">
        <v>1207.0307611846299</v>
      </c>
      <c r="G17524">
        <v>603.515380592317</v>
      </c>
      <c r="H17524">
        <v>657.05264336045298</v>
      </c>
      <c r="I17524">
        <v>418.45814258832399</v>
      </c>
    </row>
    <row r="17525" spans="1:9" x14ac:dyDescent="0.25">
      <c r="A17525" t="s">
        <v>115</v>
      </c>
      <c r="B17525">
        <v>2006</v>
      </c>
      <c r="C17525">
        <v>3</v>
      </c>
      <c r="D17525">
        <v>337.17427631836699</v>
      </c>
      <c r="E17525">
        <v>9347.0285353845193</v>
      </c>
      <c r="F17525">
        <v>1736.4983708696</v>
      </c>
      <c r="G17525">
        <v>868.24918543479998</v>
      </c>
      <c r="H17525">
        <v>1119.670564173</v>
      </c>
      <c r="I17525">
        <v>258.43893636618401</v>
      </c>
    </row>
    <row r="17526" spans="1:9" x14ac:dyDescent="0.25">
      <c r="A17526" t="s">
        <v>115</v>
      </c>
      <c r="B17526">
        <v>2006</v>
      </c>
      <c r="C17526">
        <v>4</v>
      </c>
      <c r="D17526">
        <v>303.74435844994201</v>
      </c>
      <c r="E17526">
        <v>9332.0347063778609</v>
      </c>
      <c r="F17526">
        <v>1549.80411928684</v>
      </c>
      <c r="G17526">
        <v>774.90205964342204</v>
      </c>
      <c r="H17526">
        <v>1033.2465490827101</v>
      </c>
      <c r="I17526">
        <v>329.91453013134202</v>
      </c>
    </row>
    <row r="17527" spans="1:9" x14ac:dyDescent="0.25">
      <c r="A17527" t="s">
        <v>115</v>
      </c>
      <c r="B17527">
        <v>2006</v>
      </c>
      <c r="C17527">
        <v>5</v>
      </c>
      <c r="D17527">
        <v>3054.7554344291402</v>
      </c>
      <c r="E17527">
        <v>9097.0253176594397</v>
      </c>
      <c r="F17527">
        <v>896.44600099071897</v>
      </c>
      <c r="G17527">
        <v>448.22300049536</v>
      </c>
      <c r="H17527">
        <v>2378.5078178764702</v>
      </c>
      <c r="I17527">
        <v>2327.5343308328202</v>
      </c>
    </row>
    <row r="17528" spans="1:9" x14ac:dyDescent="0.25">
      <c r="A17528" t="s">
        <v>115</v>
      </c>
      <c r="B17528">
        <v>2006</v>
      </c>
      <c r="C17528">
        <v>6</v>
      </c>
      <c r="D17528">
        <v>2513.7503370320901</v>
      </c>
      <c r="E17528">
        <v>9179.2276735243195</v>
      </c>
      <c r="F17528">
        <v>671.04869201479903</v>
      </c>
      <c r="G17528">
        <v>335.52434600740003</v>
      </c>
      <c r="H17528">
        <v>2065.87152179022</v>
      </c>
      <c r="I17528">
        <v>2420.60761062649</v>
      </c>
    </row>
    <row r="17529" spans="1:9" x14ac:dyDescent="0.25">
      <c r="A17529" t="s">
        <v>115</v>
      </c>
      <c r="B17529">
        <v>2006</v>
      </c>
      <c r="C17529">
        <v>7</v>
      </c>
      <c r="D17529">
        <v>1577.0715870870599</v>
      </c>
      <c r="E17529">
        <v>9191.7575208512208</v>
      </c>
      <c r="F17529">
        <v>1892.92629364088</v>
      </c>
      <c r="G17529">
        <v>946.46314682043999</v>
      </c>
      <c r="H17529">
        <v>3673.2192304672999</v>
      </c>
      <c r="I17529">
        <v>1720.18692280859</v>
      </c>
    </row>
    <row r="17530" spans="1:9" x14ac:dyDescent="0.25">
      <c r="A17530" t="s">
        <v>115</v>
      </c>
      <c r="B17530">
        <v>2006</v>
      </c>
      <c r="C17530">
        <v>8</v>
      </c>
      <c r="D17530">
        <v>918.76249751726198</v>
      </c>
      <c r="E17530">
        <v>9296.1479158641105</v>
      </c>
      <c r="F17530">
        <v>818.51391154277803</v>
      </c>
      <c r="G17530">
        <v>409.25695577138902</v>
      </c>
      <c r="H17530">
        <v>819.07663762559901</v>
      </c>
      <c r="I17530">
        <v>1072.5023462014799</v>
      </c>
    </row>
    <row r="17531" spans="1:9" x14ac:dyDescent="0.25">
      <c r="A17531" t="s">
        <v>115</v>
      </c>
      <c r="B17531">
        <v>2006</v>
      </c>
      <c r="C17531">
        <v>9</v>
      </c>
      <c r="D17531">
        <v>77.844363059790695</v>
      </c>
      <c r="E17531">
        <v>9298.1073077809106</v>
      </c>
      <c r="F17531">
        <v>2300.2030368669102</v>
      </c>
      <c r="G17531">
        <v>1150.1015184334599</v>
      </c>
      <c r="H17531">
        <v>2567.0524940765999</v>
      </c>
      <c r="I17531">
        <v>217.65919128483301</v>
      </c>
    </row>
    <row r="17532" spans="1:9" x14ac:dyDescent="0.25">
      <c r="A17532" t="s">
        <v>115</v>
      </c>
      <c r="B17532">
        <v>2006</v>
      </c>
      <c r="C17532">
        <v>10</v>
      </c>
      <c r="D17532">
        <v>22.4905605004835</v>
      </c>
      <c r="E17532">
        <v>9309.7983393986506</v>
      </c>
      <c r="F17532">
        <v>2264.1196037701102</v>
      </c>
      <c r="G17532">
        <v>1132.0598018850501</v>
      </c>
      <c r="H17532">
        <v>2302.2763786441601</v>
      </c>
      <c r="I17532">
        <v>160.49739790928101</v>
      </c>
    </row>
    <row r="17533" spans="1:9" x14ac:dyDescent="0.25">
      <c r="A17533" t="s">
        <v>115</v>
      </c>
      <c r="B17533">
        <v>2006</v>
      </c>
      <c r="C17533">
        <v>11</v>
      </c>
      <c r="D17533">
        <v>213.90912480529801</v>
      </c>
      <c r="E17533">
        <v>9330.2561003202809</v>
      </c>
      <c r="F17533">
        <v>1864.6956703175299</v>
      </c>
      <c r="G17533">
        <v>932.347835158767</v>
      </c>
      <c r="H17533">
        <v>1353.58864219721</v>
      </c>
      <c r="I17533">
        <v>238.817314490385</v>
      </c>
    </row>
    <row r="17534" spans="1:9" x14ac:dyDescent="0.25">
      <c r="A17534" t="s">
        <v>115</v>
      </c>
      <c r="B17534">
        <v>2006</v>
      </c>
      <c r="C17534">
        <v>12</v>
      </c>
      <c r="D17534">
        <v>507.324150570526</v>
      </c>
      <c r="E17534">
        <v>9333.2826720454395</v>
      </c>
      <c r="F17534">
        <v>2169.4077590872598</v>
      </c>
      <c r="G17534">
        <v>1084.7038795436299</v>
      </c>
      <c r="H17534">
        <v>2305.7443451385202</v>
      </c>
      <c r="I17534">
        <v>326.02741647528597</v>
      </c>
    </row>
    <row r="17535" spans="1:9" x14ac:dyDescent="0.25">
      <c r="A17535" t="s">
        <v>115</v>
      </c>
      <c r="B17535">
        <v>2007</v>
      </c>
      <c r="C17535">
        <v>1</v>
      </c>
      <c r="D17535">
        <v>800.29281417148695</v>
      </c>
      <c r="E17535">
        <v>9301.7988885063205</v>
      </c>
      <c r="F17535">
        <v>2011.36373128017</v>
      </c>
      <c r="G17535">
        <v>1005.68186564009</v>
      </c>
      <c r="H17535">
        <v>2207.8968546339001</v>
      </c>
      <c r="I17535">
        <v>366.74592351973502</v>
      </c>
    </row>
    <row r="17536" spans="1:9" x14ac:dyDescent="0.25">
      <c r="A17536" t="s">
        <v>115</v>
      </c>
      <c r="B17536">
        <v>2007</v>
      </c>
      <c r="C17536">
        <v>2</v>
      </c>
      <c r="D17536">
        <v>774.17424713681203</v>
      </c>
      <c r="E17536">
        <v>9318.1111197396895</v>
      </c>
      <c r="F17536">
        <v>1249.1269952616301</v>
      </c>
      <c r="G17536">
        <v>624.56349763081505</v>
      </c>
      <c r="H17536">
        <v>766.07201146410898</v>
      </c>
      <c r="I17536">
        <v>341.172258577881</v>
      </c>
    </row>
    <row r="17537" spans="1:9" x14ac:dyDescent="0.25">
      <c r="A17537" t="s">
        <v>115</v>
      </c>
      <c r="B17537">
        <v>2007</v>
      </c>
      <c r="C17537">
        <v>3</v>
      </c>
      <c r="D17537">
        <v>445.20129949666199</v>
      </c>
      <c r="E17537">
        <v>9343.1074069779897</v>
      </c>
      <c r="F17537">
        <v>1574.7963932228799</v>
      </c>
      <c r="G17537">
        <v>787.39819661144202</v>
      </c>
      <c r="H17537">
        <v>879.87518270118801</v>
      </c>
      <c r="I17537">
        <v>292.87093305065599</v>
      </c>
    </row>
    <row r="17538" spans="1:9" x14ac:dyDescent="0.25">
      <c r="A17538" t="s">
        <v>115</v>
      </c>
      <c r="B17538">
        <v>2007</v>
      </c>
      <c r="C17538">
        <v>4</v>
      </c>
      <c r="D17538">
        <v>184.222416969096</v>
      </c>
      <c r="E17538">
        <v>9320.1535801429709</v>
      </c>
      <c r="F17538">
        <v>1892.77106614576</v>
      </c>
      <c r="G17538">
        <v>946.38553307288203</v>
      </c>
      <c r="H17538">
        <v>1698.14241530615</v>
      </c>
      <c r="I17538">
        <v>256.50682917248298</v>
      </c>
    </row>
    <row r="17539" spans="1:9" x14ac:dyDescent="0.25">
      <c r="A17539" t="s">
        <v>115</v>
      </c>
      <c r="B17539">
        <v>2007</v>
      </c>
      <c r="C17539">
        <v>5</v>
      </c>
      <c r="D17539">
        <v>2575.92386528202</v>
      </c>
      <c r="E17539">
        <v>9280.6330588194305</v>
      </c>
      <c r="F17539">
        <v>1227.6360255423001</v>
      </c>
      <c r="G17539">
        <v>613.81801277114903</v>
      </c>
      <c r="H17539">
        <v>2340.6301921147201</v>
      </c>
      <c r="I17539">
        <v>2066.7444056115901</v>
      </c>
    </row>
    <row r="17540" spans="1:9" x14ac:dyDescent="0.25">
      <c r="A17540" t="s">
        <v>115</v>
      </c>
      <c r="B17540">
        <v>2007</v>
      </c>
      <c r="C17540">
        <v>6</v>
      </c>
      <c r="D17540">
        <v>2287.67034578423</v>
      </c>
      <c r="E17540">
        <v>9037.8045374989997</v>
      </c>
      <c r="F17540">
        <v>1063.8840586123399</v>
      </c>
      <c r="G17540">
        <v>531.94202930616905</v>
      </c>
      <c r="H17540">
        <v>2669.7148877353702</v>
      </c>
      <c r="I17540">
        <v>2159.3482522693198</v>
      </c>
    </row>
    <row r="17541" spans="1:9" x14ac:dyDescent="0.25">
      <c r="A17541" t="s">
        <v>115</v>
      </c>
      <c r="B17541">
        <v>2007</v>
      </c>
      <c r="C17541">
        <v>7</v>
      </c>
      <c r="D17541">
        <v>1369.7339550066199</v>
      </c>
      <c r="E17541">
        <v>9151.6562050085504</v>
      </c>
      <c r="F17541">
        <v>2502.7854127366099</v>
      </c>
      <c r="G17541">
        <v>1251.3927063683</v>
      </c>
      <c r="H17541">
        <v>4355.2210071133004</v>
      </c>
      <c r="I17541">
        <v>1519.1339033096499</v>
      </c>
    </row>
    <row r="17542" spans="1:9" x14ac:dyDescent="0.25">
      <c r="A17542" t="s">
        <v>115</v>
      </c>
      <c r="B17542">
        <v>2007</v>
      </c>
      <c r="C17542">
        <v>8</v>
      </c>
      <c r="D17542">
        <v>791.16364210759195</v>
      </c>
      <c r="E17542">
        <v>9202.8323053594995</v>
      </c>
      <c r="F17542">
        <v>1946.5862619454999</v>
      </c>
      <c r="G17542">
        <v>973.29313097274803</v>
      </c>
      <c r="H17542">
        <v>3200.0242854395701</v>
      </c>
      <c r="I17542">
        <v>939.33084493581703</v>
      </c>
    </row>
    <row r="17543" spans="1:9" x14ac:dyDescent="0.25">
      <c r="A17543" t="s">
        <v>115</v>
      </c>
      <c r="B17543">
        <v>2007</v>
      </c>
      <c r="C17543">
        <v>9</v>
      </c>
      <c r="D17543">
        <v>109.78768995181299</v>
      </c>
      <c r="E17543">
        <v>9302.3271704203798</v>
      </c>
      <c r="F17543">
        <v>2382.4587448453899</v>
      </c>
      <c r="G17543">
        <v>1191.2293724226899</v>
      </c>
      <c r="H17543">
        <v>2951.9656779802999</v>
      </c>
      <c r="I17543">
        <v>247.714400452559</v>
      </c>
    </row>
    <row r="17544" spans="1:9" x14ac:dyDescent="0.25">
      <c r="A17544" t="s">
        <v>115</v>
      </c>
      <c r="B17544">
        <v>2007</v>
      </c>
      <c r="C17544">
        <v>10</v>
      </c>
      <c r="D17544">
        <v>25.290842326450601</v>
      </c>
      <c r="E17544">
        <v>9313.7107667500295</v>
      </c>
      <c r="F17544">
        <v>2015.3819357213999</v>
      </c>
      <c r="G17544">
        <v>1007.6909678607</v>
      </c>
      <c r="H17544">
        <v>1763.95652283257</v>
      </c>
      <c r="I17544">
        <v>163.39638124402299</v>
      </c>
    </row>
    <row r="17545" spans="1:9" x14ac:dyDescent="0.25">
      <c r="A17545" t="s">
        <v>115</v>
      </c>
      <c r="B17545">
        <v>2007</v>
      </c>
      <c r="C17545">
        <v>11</v>
      </c>
      <c r="D17545">
        <v>246.114291633048</v>
      </c>
      <c r="E17545">
        <v>9296.3104838708496</v>
      </c>
      <c r="F17545">
        <v>1880.2403398669401</v>
      </c>
      <c r="G17545">
        <v>940.12016993347197</v>
      </c>
      <c r="H17545">
        <v>1814.17255172152</v>
      </c>
      <c r="I17545">
        <v>254.26037712444801</v>
      </c>
    </row>
    <row r="17546" spans="1:9" x14ac:dyDescent="0.25">
      <c r="A17546" t="s">
        <v>115</v>
      </c>
      <c r="B17546">
        <v>2007</v>
      </c>
      <c r="C17546">
        <v>12</v>
      </c>
      <c r="D17546">
        <v>568.51532328017299</v>
      </c>
      <c r="E17546">
        <v>9329.2663250593596</v>
      </c>
      <c r="F17546">
        <v>1869.63044807138</v>
      </c>
      <c r="G17546">
        <v>934.81522403569204</v>
      </c>
      <c r="H17546">
        <v>1661.52059871861</v>
      </c>
      <c r="I17546">
        <v>345.979221670718</v>
      </c>
    </row>
    <row r="17547" spans="1:9" x14ac:dyDescent="0.25">
      <c r="A17547" t="s">
        <v>115</v>
      </c>
      <c r="B17547">
        <v>2008</v>
      </c>
      <c r="C17547">
        <v>1</v>
      </c>
      <c r="D17547">
        <v>839.20982984750697</v>
      </c>
      <c r="E17547">
        <v>9320.5457968392893</v>
      </c>
      <c r="F17547">
        <v>1945.05558042248</v>
      </c>
      <c r="G17547">
        <v>972.52779021123797</v>
      </c>
      <c r="H17547">
        <v>1915.73021995627</v>
      </c>
      <c r="I17547">
        <v>375.92325280715397</v>
      </c>
    </row>
    <row r="17548" spans="1:9" x14ac:dyDescent="0.25">
      <c r="A17548" t="s">
        <v>115</v>
      </c>
      <c r="B17548">
        <v>2008</v>
      </c>
      <c r="C17548">
        <v>2</v>
      </c>
      <c r="D17548">
        <v>1210.4602554517501</v>
      </c>
      <c r="E17548">
        <v>9336.2995987364193</v>
      </c>
      <c r="F17548">
        <v>1254.74695373688</v>
      </c>
      <c r="G17548">
        <v>627.37347686843896</v>
      </c>
      <c r="H17548">
        <v>753.05251278794196</v>
      </c>
      <c r="I17548">
        <v>461.75988089973401</v>
      </c>
    </row>
    <row r="17549" spans="1:9" x14ac:dyDescent="0.25">
      <c r="A17549" t="s">
        <v>115</v>
      </c>
      <c r="B17549">
        <v>2008</v>
      </c>
      <c r="C17549">
        <v>3</v>
      </c>
      <c r="D17549">
        <v>319.742474608804</v>
      </c>
      <c r="E17549">
        <v>9328.3589512100207</v>
      </c>
      <c r="F17549">
        <v>1903.14223238266</v>
      </c>
      <c r="G17549">
        <v>951.57111619133002</v>
      </c>
      <c r="H17549">
        <v>1534.10567571194</v>
      </c>
      <c r="I17549">
        <v>251.4248687516</v>
      </c>
    </row>
    <row r="17550" spans="1:9" x14ac:dyDescent="0.25">
      <c r="A17550" t="s">
        <v>115</v>
      </c>
      <c r="B17550">
        <v>2008</v>
      </c>
      <c r="C17550">
        <v>4</v>
      </c>
      <c r="D17550">
        <v>323.66697912767</v>
      </c>
      <c r="E17550">
        <v>9333.8606402075202</v>
      </c>
      <c r="F17550">
        <v>1425.7486489333501</v>
      </c>
      <c r="G17550">
        <v>712.87432446667594</v>
      </c>
      <c r="H17550">
        <v>867.122837905388</v>
      </c>
      <c r="I17550">
        <v>348.96459945502698</v>
      </c>
    </row>
    <row r="17551" spans="1:9" x14ac:dyDescent="0.25">
      <c r="A17551" t="s">
        <v>115</v>
      </c>
      <c r="B17551">
        <v>2008</v>
      </c>
      <c r="C17551">
        <v>5</v>
      </c>
      <c r="D17551">
        <v>2314.6654740940899</v>
      </c>
      <c r="E17551">
        <v>9270.4351411686694</v>
      </c>
      <c r="F17551">
        <v>915.15298373974304</v>
      </c>
      <c r="G17551">
        <v>457.57649186987197</v>
      </c>
      <c r="H17551">
        <v>1691.8940036397701</v>
      </c>
      <c r="I17551">
        <v>1841.5535151261799</v>
      </c>
    </row>
    <row r="17552" spans="1:9" x14ac:dyDescent="0.25">
      <c r="A17552" t="s">
        <v>115</v>
      </c>
      <c r="B17552">
        <v>2008</v>
      </c>
      <c r="C17552">
        <v>6</v>
      </c>
      <c r="D17552">
        <v>2198.2750375565001</v>
      </c>
      <c r="E17552">
        <v>9151.10774363983</v>
      </c>
      <c r="F17552">
        <v>1505.4631926478401</v>
      </c>
      <c r="G17552">
        <v>752.73159632391901</v>
      </c>
      <c r="H17552">
        <v>3148.8418867771102</v>
      </c>
      <c r="I17552">
        <v>2141.5998028394301</v>
      </c>
    </row>
    <row r="17553" spans="1:9" x14ac:dyDescent="0.25">
      <c r="A17553" t="s">
        <v>115</v>
      </c>
      <c r="B17553">
        <v>2008</v>
      </c>
      <c r="C17553">
        <v>7</v>
      </c>
      <c r="D17553">
        <v>1365.4528995286701</v>
      </c>
      <c r="E17553">
        <v>9193.0397382395095</v>
      </c>
      <c r="F17553">
        <v>1420.9650023853701</v>
      </c>
      <c r="G17553">
        <v>710.48250119268403</v>
      </c>
      <c r="H17553">
        <v>2773.4185760525902</v>
      </c>
      <c r="I17553">
        <v>1513.26508590868</v>
      </c>
    </row>
    <row r="17554" spans="1:9" x14ac:dyDescent="0.25">
      <c r="A17554" t="s">
        <v>115</v>
      </c>
      <c r="B17554">
        <v>2008</v>
      </c>
      <c r="C17554">
        <v>8</v>
      </c>
      <c r="D17554">
        <v>547.303885010719</v>
      </c>
      <c r="E17554">
        <v>9224.8550774649102</v>
      </c>
      <c r="F17554">
        <v>2095.0339004876901</v>
      </c>
      <c r="G17554">
        <v>1047.51695024385</v>
      </c>
      <c r="H17554">
        <v>2821.9276249289501</v>
      </c>
      <c r="I17554">
        <v>696.26036633450497</v>
      </c>
    </row>
    <row r="17555" spans="1:9" x14ac:dyDescent="0.25">
      <c r="A17555" t="s">
        <v>115</v>
      </c>
      <c r="B17555">
        <v>2008</v>
      </c>
      <c r="C17555">
        <v>9</v>
      </c>
      <c r="D17555">
        <v>85.099447343025702</v>
      </c>
      <c r="E17555">
        <v>9359.6534495373508</v>
      </c>
      <c r="F17555">
        <v>1832.9586375516301</v>
      </c>
      <c r="G17555">
        <v>916.47931877581595</v>
      </c>
      <c r="H17555">
        <v>1384.5707345762301</v>
      </c>
      <c r="I17555">
        <v>224.103826751258</v>
      </c>
    </row>
    <row r="17556" spans="1:9" x14ac:dyDescent="0.25">
      <c r="A17556" t="s">
        <v>115</v>
      </c>
      <c r="B17556">
        <v>2008</v>
      </c>
      <c r="C17556">
        <v>10</v>
      </c>
      <c r="D17556">
        <v>25.4549518386629</v>
      </c>
      <c r="E17556">
        <v>9337.8490114659107</v>
      </c>
      <c r="F17556">
        <v>2281.12232154507</v>
      </c>
      <c r="G17556">
        <v>1140.56116077253</v>
      </c>
      <c r="H17556">
        <v>2289.7496725147198</v>
      </c>
      <c r="I17556">
        <v>164.165535022044</v>
      </c>
    </row>
    <row r="17557" spans="1:9" x14ac:dyDescent="0.25">
      <c r="A17557" t="s">
        <v>115</v>
      </c>
      <c r="B17557">
        <v>2008</v>
      </c>
      <c r="C17557">
        <v>11</v>
      </c>
      <c r="D17557">
        <v>280.92018409110102</v>
      </c>
      <c r="E17557">
        <v>9319.5102527035597</v>
      </c>
      <c r="F17557">
        <v>2027.8152441034299</v>
      </c>
      <c r="G17557">
        <v>1013.90762205172</v>
      </c>
      <c r="H17557">
        <v>1878.8717770539499</v>
      </c>
      <c r="I17557">
        <v>267.45058031156998</v>
      </c>
    </row>
    <row r="17558" spans="1:9" x14ac:dyDescent="0.25">
      <c r="A17558" t="s">
        <v>115</v>
      </c>
      <c r="B17558">
        <v>2008</v>
      </c>
      <c r="C17558">
        <v>12</v>
      </c>
      <c r="D17558">
        <v>564.55957327237195</v>
      </c>
      <c r="E17558">
        <v>9338.7186877281292</v>
      </c>
      <c r="F17558">
        <v>1686.08056236008</v>
      </c>
      <c r="G17558">
        <v>843.04028118003896</v>
      </c>
      <c r="H17558">
        <v>1201.7484819019101</v>
      </c>
      <c r="I17558">
        <v>344.63380653122903</v>
      </c>
    </row>
    <row r="17559" spans="1:9" x14ac:dyDescent="0.25">
      <c r="A17559" t="s">
        <v>115</v>
      </c>
      <c r="B17559">
        <v>2009</v>
      </c>
      <c r="C17559">
        <v>1</v>
      </c>
      <c r="D17559">
        <v>801.82619066526399</v>
      </c>
      <c r="E17559">
        <v>9322.1136576788394</v>
      </c>
      <c r="F17559">
        <v>1361.3023015060401</v>
      </c>
      <c r="G17559">
        <v>680.65115075302197</v>
      </c>
      <c r="H17559">
        <v>818.93651293458504</v>
      </c>
      <c r="I17559">
        <v>366.65611711169203</v>
      </c>
    </row>
    <row r="17560" spans="1:9" x14ac:dyDescent="0.25">
      <c r="A17560" t="s">
        <v>115</v>
      </c>
      <c r="B17560">
        <v>2009</v>
      </c>
      <c r="C17560">
        <v>2</v>
      </c>
      <c r="D17560">
        <v>1010.62664008015</v>
      </c>
      <c r="E17560">
        <v>9330.2626875940005</v>
      </c>
      <c r="F17560">
        <v>1259.7136049703499</v>
      </c>
      <c r="G17560">
        <v>629.85680248517497</v>
      </c>
      <c r="H17560">
        <v>822.51177314166</v>
      </c>
      <c r="I17560">
        <v>404.204012340036</v>
      </c>
    </row>
    <row r="17561" spans="1:9" x14ac:dyDescent="0.25">
      <c r="A17561" t="s">
        <v>115</v>
      </c>
      <c r="B17561">
        <v>2009</v>
      </c>
      <c r="C17561">
        <v>3</v>
      </c>
      <c r="D17561">
        <v>388.94177025764998</v>
      </c>
      <c r="E17561">
        <v>9354.1069896360696</v>
      </c>
      <c r="F17561">
        <v>1437.1434837203001</v>
      </c>
      <c r="G17561">
        <v>718.57174186015095</v>
      </c>
      <c r="H17561">
        <v>582.33454592684302</v>
      </c>
      <c r="I17561">
        <v>273.70373434337802</v>
      </c>
    </row>
    <row r="17562" spans="1:9" x14ac:dyDescent="0.25">
      <c r="A17562" t="s">
        <v>115</v>
      </c>
      <c r="B17562">
        <v>2009</v>
      </c>
      <c r="C17562">
        <v>4</v>
      </c>
      <c r="D17562">
        <v>234.94519681947901</v>
      </c>
      <c r="E17562">
        <v>9317.9430407513391</v>
      </c>
      <c r="F17562">
        <v>1625.4978224229401</v>
      </c>
      <c r="G17562">
        <v>812.74891121147198</v>
      </c>
      <c r="H17562">
        <v>1170.1977019516601</v>
      </c>
      <c r="I17562">
        <v>287.89115297556401</v>
      </c>
    </row>
    <row r="17563" spans="1:9" x14ac:dyDescent="0.25">
      <c r="A17563" t="s">
        <v>115</v>
      </c>
      <c r="B17563">
        <v>2009</v>
      </c>
      <c r="C17563">
        <v>5</v>
      </c>
      <c r="D17563">
        <v>2908.6906682927302</v>
      </c>
      <c r="E17563">
        <v>9177.1145800886497</v>
      </c>
      <c r="F17563">
        <v>1032.6467644475499</v>
      </c>
      <c r="G17563">
        <v>516.32338222377496</v>
      </c>
      <c r="H17563">
        <v>2302.8067904373602</v>
      </c>
      <c r="I17563">
        <v>2259.2619116423198</v>
      </c>
    </row>
    <row r="17564" spans="1:9" x14ac:dyDescent="0.25">
      <c r="A17564" t="s">
        <v>115</v>
      </c>
      <c r="B17564">
        <v>2009</v>
      </c>
      <c r="C17564">
        <v>6</v>
      </c>
      <c r="D17564">
        <v>2180.3236282928501</v>
      </c>
      <c r="E17564">
        <v>9112.3386624937502</v>
      </c>
      <c r="F17564">
        <v>780.81376461283196</v>
      </c>
      <c r="G17564">
        <v>390.40688230641598</v>
      </c>
      <c r="H17564">
        <v>2080.1115050149901</v>
      </c>
      <c r="I17564">
        <v>2092.2174706925998</v>
      </c>
    </row>
    <row r="17565" spans="1:9" x14ac:dyDescent="0.25">
      <c r="A17565" t="s">
        <v>115</v>
      </c>
      <c r="B17565">
        <v>2009</v>
      </c>
      <c r="C17565">
        <v>7</v>
      </c>
      <c r="D17565">
        <v>1356.87855973407</v>
      </c>
      <c r="E17565">
        <v>9244.53226090317</v>
      </c>
      <c r="F17565">
        <v>1570.47575586687</v>
      </c>
      <c r="G17565">
        <v>785.23787793343502</v>
      </c>
      <c r="H17565">
        <v>2842.9109003067801</v>
      </c>
      <c r="I17565">
        <v>1521.20070985712</v>
      </c>
    </row>
    <row r="17566" spans="1:9" x14ac:dyDescent="0.25">
      <c r="A17566" t="s">
        <v>115</v>
      </c>
      <c r="B17566">
        <v>2009</v>
      </c>
      <c r="C17566">
        <v>8</v>
      </c>
      <c r="D17566">
        <v>841.71414188102801</v>
      </c>
      <c r="E17566">
        <v>9217.2361718598295</v>
      </c>
      <c r="F17566">
        <v>2173.9115151497499</v>
      </c>
      <c r="G17566">
        <v>1086.9557575748699</v>
      </c>
      <c r="H17566">
        <v>3483.1236411191899</v>
      </c>
      <c r="I17566">
        <v>992.72488090370996</v>
      </c>
    </row>
    <row r="17567" spans="1:9" x14ac:dyDescent="0.25">
      <c r="A17567" t="s">
        <v>115</v>
      </c>
      <c r="B17567">
        <v>2009</v>
      </c>
      <c r="C17567">
        <v>9</v>
      </c>
      <c r="D17567">
        <v>97.4943240615642</v>
      </c>
      <c r="E17567">
        <v>9301.1686685395907</v>
      </c>
      <c r="F17567">
        <v>2463.0315420941902</v>
      </c>
      <c r="G17567">
        <v>1231.5157710471001</v>
      </c>
      <c r="H17567">
        <v>2904.7400236206099</v>
      </c>
      <c r="I17567">
        <v>236.463690169194</v>
      </c>
    </row>
    <row r="17568" spans="1:9" x14ac:dyDescent="0.25">
      <c r="A17568" t="s">
        <v>115</v>
      </c>
      <c r="B17568">
        <v>2009</v>
      </c>
      <c r="C17568">
        <v>10</v>
      </c>
      <c r="D17568">
        <v>21.442824446982399</v>
      </c>
      <c r="E17568">
        <v>9305.5387344828905</v>
      </c>
      <c r="F17568">
        <v>1577.3466279393599</v>
      </c>
      <c r="G17568">
        <v>788.67331396967904</v>
      </c>
      <c r="H17568">
        <v>972.70932226141997</v>
      </c>
      <c r="I17568">
        <v>160.99125891270199</v>
      </c>
    </row>
    <row r="17569" spans="1:9" x14ac:dyDescent="0.25">
      <c r="A17569" t="s">
        <v>115</v>
      </c>
      <c r="B17569">
        <v>2009</v>
      </c>
      <c r="C17569">
        <v>11</v>
      </c>
      <c r="D17569">
        <v>212.431100930925</v>
      </c>
      <c r="E17569">
        <v>9349.9756521691907</v>
      </c>
      <c r="F17569">
        <v>1758.1491302982299</v>
      </c>
      <c r="G17569">
        <v>879.07456514911701</v>
      </c>
      <c r="H17569">
        <v>1155.38394393934</v>
      </c>
      <c r="I17569">
        <v>238.35058209317901</v>
      </c>
    </row>
    <row r="17570" spans="1:9" x14ac:dyDescent="0.25">
      <c r="A17570" t="s">
        <v>115</v>
      </c>
      <c r="B17570">
        <v>2009</v>
      </c>
      <c r="C17570">
        <v>12</v>
      </c>
      <c r="D17570">
        <v>451.19859977206801</v>
      </c>
      <c r="E17570">
        <v>9324.8332414965098</v>
      </c>
      <c r="F17570">
        <v>1741.7910452051201</v>
      </c>
      <c r="G17570">
        <v>870.895522602558</v>
      </c>
      <c r="H17570">
        <v>1472.6990584369901</v>
      </c>
      <c r="I17570">
        <v>306.38388721199999</v>
      </c>
    </row>
    <row r="17571" spans="1:9" x14ac:dyDescent="0.25">
      <c r="A17571" t="s">
        <v>115</v>
      </c>
      <c r="B17571">
        <v>2010</v>
      </c>
      <c r="C17571">
        <v>1</v>
      </c>
      <c r="D17571">
        <v>698.21120947558404</v>
      </c>
      <c r="E17571">
        <v>9338.4615136315897</v>
      </c>
      <c r="F17571">
        <v>1447.56857650864</v>
      </c>
      <c r="G17571">
        <v>723.78428825431797</v>
      </c>
      <c r="H17571">
        <v>678.90048017728304</v>
      </c>
      <c r="I17571">
        <v>337.183619576902</v>
      </c>
    </row>
    <row r="17572" spans="1:9" x14ac:dyDescent="0.25">
      <c r="A17572" t="s">
        <v>115</v>
      </c>
      <c r="B17572">
        <v>2010</v>
      </c>
      <c r="C17572">
        <v>2</v>
      </c>
      <c r="D17572">
        <v>856.84626706384597</v>
      </c>
      <c r="E17572">
        <v>9332.2705902564994</v>
      </c>
      <c r="F17572">
        <v>1649.6894009453599</v>
      </c>
      <c r="G17572">
        <v>824.84470047267996</v>
      </c>
      <c r="H17572">
        <v>1399.3287350486501</v>
      </c>
      <c r="I17572">
        <v>361.85509768408701</v>
      </c>
    </row>
    <row r="17573" spans="1:9" x14ac:dyDescent="0.25">
      <c r="A17573" t="s">
        <v>115</v>
      </c>
      <c r="B17573">
        <v>2010</v>
      </c>
      <c r="C17573">
        <v>3</v>
      </c>
      <c r="D17573">
        <v>416.39852822089199</v>
      </c>
      <c r="E17573">
        <v>9316.8815283695894</v>
      </c>
      <c r="F17573">
        <v>1854.9232341908601</v>
      </c>
      <c r="G17573">
        <v>927.46161709543196</v>
      </c>
      <c r="H17573">
        <v>1594.2634867997201</v>
      </c>
      <c r="I17573">
        <v>282.97283622902802</v>
      </c>
    </row>
    <row r="17574" spans="1:9" x14ac:dyDescent="0.25">
      <c r="A17574" t="s">
        <v>115</v>
      </c>
      <c r="B17574">
        <v>2010</v>
      </c>
      <c r="C17574">
        <v>4</v>
      </c>
      <c r="D17574">
        <v>211.40280874717499</v>
      </c>
      <c r="E17574">
        <v>9307.5433372569296</v>
      </c>
      <c r="F17574">
        <v>1631.6220080452499</v>
      </c>
      <c r="G17574">
        <v>815.81100402262598</v>
      </c>
      <c r="H17574">
        <v>1307.0944277541</v>
      </c>
      <c r="I17574">
        <v>274.45304782248502</v>
      </c>
    </row>
    <row r="17575" spans="1:9" x14ac:dyDescent="0.25">
      <c r="A17575" t="s">
        <v>115</v>
      </c>
      <c r="B17575">
        <v>2010</v>
      </c>
      <c r="C17575">
        <v>5</v>
      </c>
      <c r="D17575">
        <v>3056.2160872825598</v>
      </c>
      <c r="E17575">
        <v>9152.7646210144103</v>
      </c>
      <c r="F17575">
        <v>832.66853281999602</v>
      </c>
      <c r="G17575">
        <v>416.33426640999801</v>
      </c>
      <c r="H17575">
        <v>2169.8083039101598</v>
      </c>
      <c r="I17575">
        <v>2390.7526321866399</v>
      </c>
    </row>
    <row r="17576" spans="1:9" x14ac:dyDescent="0.25">
      <c r="A17576" t="s">
        <v>115</v>
      </c>
      <c r="B17576">
        <v>2010</v>
      </c>
      <c r="C17576">
        <v>6</v>
      </c>
      <c r="D17576">
        <v>2160.7819845600602</v>
      </c>
      <c r="E17576">
        <v>9212.5934080661009</v>
      </c>
      <c r="F17576">
        <v>977.50563895456401</v>
      </c>
      <c r="G17576">
        <v>488.752819477282</v>
      </c>
      <c r="H17576">
        <v>2320.2127935409899</v>
      </c>
      <c r="I17576">
        <v>2101.32852804697</v>
      </c>
    </row>
    <row r="17577" spans="1:9" x14ac:dyDescent="0.25">
      <c r="A17577" t="s">
        <v>115</v>
      </c>
      <c r="B17577">
        <v>2010</v>
      </c>
      <c r="C17577">
        <v>7</v>
      </c>
      <c r="D17577">
        <v>1602.62725399803</v>
      </c>
      <c r="E17577">
        <v>9131.9738023528207</v>
      </c>
      <c r="F17577">
        <v>2717.5876124310698</v>
      </c>
      <c r="G17577">
        <v>1358.7938062155299</v>
      </c>
      <c r="H17577">
        <v>5306.2106054734904</v>
      </c>
      <c r="I17577">
        <v>1753.9280524304399</v>
      </c>
    </row>
    <row r="17578" spans="1:9" x14ac:dyDescent="0.25">
      <c r="A17578" t="s">
        <v>115</v>
      </c>
      <c r="B17578">
        <v>2010</v>
      </c>
      <c r="C17578">
        <v>8</v>
      </c>
      <c r="D17578">
        <v>668.58912469978395</v>
      </c>
      <c r="E17578">
        <v>9210.5556051828808</v>
      </c>
      <c r="F17578">
        <v>2058.5868229254302</v>
      </c>
      <c r="G17578">
        <v>1029.2934114627201</v>
      </c>
      <c r="H17578">
        <v>2975.6168889498899</v>
      </c>
      <c r="I17578">
        <v>816.26654097358698</v>
      </c>
    </row>
    <row r="17579" spans="1:9" x14ac:dyDescent="0.25">
      <c r="A17579" t="s">
        <v>115</v>
      </c>
      <c r="B17579">
        <v>2010</v>
      </c>
      <c r="C17579">
        <v>9</v>
      </c>
      <c r="D17579">
        <v>87.152266126247596</v>
      </c>
      <c r="E17579">
        <v>9270.1910320535208</v>
      </c>
      <c r="F17579">
        <v>1993.2010337746799</v>
      </c>
      <c r="G17579">
        <v>996.60051688733995</v>
      </c>
      <c r="H17579">
        <v>2086.3712538659702</v>
      </c>
      <c r="I17579">
        <v>224.6887560868</v>
      </c>
    </row>
    <row r="17580" spans="1:9" x14ac:dyDescent="0.25">
      <c r="A17580" t="s">
        <v>115</v>
      </c>
      <c r="B17580">
        <v>2010</v>
      </c>
      <c r="C17580">
        <v>10</v>
      </c>
      <c r="D17580">
        <v>27.229480310682799</v>
      </c>
      <c r="E17580">
        <v>9335.1505996994092</v>
      </c>
      <c r="F17580">
        <v>2948.3901045074899</v>
      </c>
      <c r="G17580">
        <v>1474.19505225374</v>
      </c>
      <c r="H17580">
        <v>3287.1941355264298</v>
      </c>
      <c r="I17580">
        <v>164.18404138580999</v>
      </c>
    </row>
    <row r="17581" spans="1:9" x14ac:dyDescent="0.25">
      <c r="A17581" t="s">
        <v>115</v>
      </c>
      <c r="B17581">
        <v>2010</v>
      </c>
      <c r="C17581">
        <v>11</v>
      </c>
      <c r="D17581">
        <v>217.00491410195801</v>
      </c>
      <c r="E17581">
        <v>9314.5012339866698</v>
      </c>
      <c r="F17581">
        <v>1510.8722839921199</v>
      </c>
      <c r="G17581">
        <v>755.43614199605997</v>
      </c>
      <c r="H17581">
        <v>1092.57933225797</v>
      </c>
      <c r="I17581">
        <v>240.19008729850501</v>
      </c>
    </row>
    <row r="17582" spans="1:9" x14ac:dyDescent="0.25">
      <c r="A17582" t="s">
        <v>115</v>
      </c>
      <c r="B17582">
        <v>2010</v>
      </c>
      <c r="C17582">
        <v>12</v>
      </c>
      <c r="D17582">
        <v>398.15268101475698</v>
      </c>
      <c r="E17582">
        <v>9326.4807589335596</v>
      </c>
      <c r="F17582">
        <v>1435.1761643628499</v>
      </c>
      <c r="G17582">
        <v>717.58808218142497</v>
      </c>
      <c r="H17582">
        <v>745.97495501844196</v>
      </c>
      <c r="I17582">
        <v>286.70472539424901</v>
      </c>
    </row>
    <row r="17583" spans="1:9" x14ac:dyDescent="0.25">
      <c r="A17583" t="s">
        <v>115</v>
      </c>
      <c r="B17583">
        <v>2011</v>
      </c>
      <c r="C17583">
        <v>1</v>
      </c>
      <c r="D17583">
        <v>748.657882577495</v>
      </c>
      <c r="E17583">
        <v>9341.9464169000403</v>
      </c>
      <c r="F17583">
        <v>1789.6747284007799</v>
      </c>
      <c r="G17583">
        <v>894.83736420039202</v>
      </c>
      <c r="H17583">
        <v>1333.2650330027</v>
      </c>
      <c r="I17583">
        <v>349.34992521456701</v>
      </c>
    </row>
    <row r="17584" spans="1:9" x14ac:dyDescent="0.25">
      <c r="A17584" t="s">
        <v>115</v>
      </c>
      <c r="B17584">
        <v>2011</v>
      </c>
      <c r="C17584">
        <v>2</v>
      </c>
      <c r="D17584">
        <v>764.13895803832997</v>
      </c>
      <c r="E17584">
        <v>9347.2122351472499</v>
      </c>
      <c r="F17584">
        <v>1280.33434315517</v>
      </c>
      <c r="G17584">
        <v>640.16717157758706</v>
      </c>
      <c r="H17584">
        <v>647.90066941365706</v>
      </c>
      <c r="I17584">
        <v>341.31267190646201</v>
      </c>
    </row>
    <row r="17585" spans="1:9" x14ac:dyDescent="0.25">
      <c r="A17585" t="s">
        <v>115</v>
      </c>
      <c r="B17585">
        <v>2011</v>
      </c>
      <c r="C17585">
        <v>3</v>
      </c>
      <c r="D17585">
        <v>489.431643493134</v>
      </c>
      <c r="E17585">
        <v>9346.5065862104693</v>
      </c>
      <c r="F17585">
        <v>1549.31511672844</v>
      </c>
      <c r="G17585">
        <v>774.65755836421999</v>
      </c>
      <c r="H17585">
        <v>888.91501887985305</v>
      </c>
      <c r="I17585">
        <v>306.56178442778901</v>
      </c>
    </row>
    <row r="17586" spans="1:9" x14ac:dyDescent="0.25">
      <c r="A17586" t="s">
        <v>115</v>
      </c>
      <c r="B17586">
        <v>2011</v>
      </c>
      <c r="C17586">
        <v>4</v>
      </c>
      <c r="D17586">
        <v>227.82372955542601</v>
      </c>
      <c r="E17586">
        <v>9328.4823863079891</v>
      </c>
      <c r="F17586">
        <v>1536.7736698144499</v>
      </c>
      <c r="G17586">
        <v>768.38683490722599</v>
      </c>
      <c r="H17586">
        <v>1027.7826562294999</v>
      </c>
      <c r="I17586">
        <v>283.23613686418997</v>
      </c>
    </row>
    <row r="17587" spans="1:9" x14ac:dyDescent="0.25">
      <c r="A17587" t="s">
        <v>115</v>
      </c>
      <c r="B17587">
        <v>2011</v>
      </c>
      <c r="C17587">
        <v>5</v>
      </c>
      <c r="D17587">
        <v>2698.67582249424</v>
      </c>
      <c r="E17587">
        <v>9245.53806929856</v>
      </c>
      <c r="F17587">
        <v>1118.8081241171301</v>
      </c>
      <c r="G17587">
        <v>559.404062058563</v>
      </c>
      <c r="H17587">
        <v>2360.3425198299401</v>
      </c>
      <c r="I17587">
        <v>2130.3088033315998</v>
      </c>
    </row>
    <row r="17588" spans="1:9" x14ac:dyDescent="0.25">
      <c r="A17588" t="s">
        <v>115</v>
      </c>
      <c r="B17588">
        <v>2011</v>
      </c>
      <c r="C17588">
        <v>6</v>
      </c>
      <c r="D17588">
        <v>2609.42488195648</v>
      </c>
      <c r="E17588">
        <v>9056.8094486543196</v>
      </c>
      <c r="F17588">
        <v>736.51422202670597</v>
      </c>
      <c r="G17588">
        <v>368.25711101335298</v>
      </c>
      <c r="H17588">
        <v>2322.7759805853502</v>
      </c>
      <c r="I17588">
        <v>2473.6629747701299</v>
      </c>
    </row>
    <row r="17589" spans="1:9" x14ac:dyDescent="0.25">
      <c r="A17589" t="s">
        <v>115</v>
      </c>
      <c r="B17589">
        <v>2011</v>
      </c>
      <c r="C17589">
        <v>7</v>
      </c>
      <c r="D17589">
        <v>1667.4088619705201</v>
      </c>
      <c r="E17589">
        <v>9065.3431342369804</v>
      </c>
      <c r="F17589">
        <v>2475.2084397951899</v>
      </c>
      <c r="G17589">
        <v>1237.6042198975899</v>
      </c>
      <c r="H17589">
        <v>4874.8571178836801</v>
      </c>
      <c r="I17589">
        <v>1808.58364914509</v>
      </c>
    </row>
    <row r="17590" spans="1:9" x14ac:dyDescent="0.25">
      <c r="A17590" t="s">
        <v>115</v>
      </c>
      <c r="B17590">
        <v>2011</v>
      </c>
      <c r="C17590">
        <v>8</v>
      </c>
      <c r="D17590">
        <v>803.44597818590205</v>
      </c>
      <c r="E17590">
        <v>9219.8410573880792</v>
      </c>
      <c r="F17590">
        <v>2142.2535425593401</v>
      </c>
      <c r="G17590">
        <v>1071.12677127967</v>
      </c>
      <c r="H17590">
        <v>3400.3634508597602</v>
      </c>
      <c r="I17590">
        <v>953.33013187517099</v>
      </c>
    </row>
    <row r="17591" spans="1:9" x14ac:dyDescent="0.25">
      <c r="A17591" t="s">
        <v>115</v>
      </c>
      <c r="B17591">
        <v>2011</v>
      </c>
      <c r="C17591">
        <v>9</v>
      </c>
      <c r="D17591">
        <v>117.72341961254099</v>
      </c>
      <c r="E17591">
        <v>9290.3953617447005</v>
      </c>
      <c r="F17591">
        <v>1700.8357343853199</v>
      </c>
      <c r="G17591">
        <v>850.41786719265895</v>
      </c>
      <c r="H17591">
        <v>1410.9808690336799</v>
      </c>
      <c r="I17591">
        <v>254.95932448100999</v>
      </c>
    </row>
    <row r="17592" spans="1:9" x14ac:dyDescent="0.25">
      <c r="A17592" t="s">
        <v>115</v>
      </c>
      <c r="B17592">
        <v>2011</v>
      </c>
      <c r="C17592">
        <v>10</v>
      </c>
      <c r="D17592">
        <v>22.5678715647209</v>
      </c>
      <c r="E17592">
        <v>9238.1553690521305</v>
      </c>
      <c r="F17592">
        <v>2725.1857009004598</v>
      </c>
      <c r="G17592">
        <v>1362.5928504502299</v>
      </c>
      <c r="H17592">
        <v>3487.5111041569498</v>
      </c>
      <c r="I17592">
        <v>161.232545995419</v>
      </c>
    </row>
    <row r="17593" spans="1:9" x14ac:dyDescent="0.25">
      <c r="A17593" t="s">
        <v>115</v>
      </c>
      <c r="B17593">
        <v>2011</v>
      </c>
      <c r="C17593">
        <v>11</v>
      </c>
      <c r="D17593">
        <v>243.46468222137401</v>
      </c>
      <c r="E17593">
        <v>9299.2844254136598</v>
      </c>
      <c r="F17593">
        <v>1969.17316764007</v>
      </c>
      <c r="G17593">
        <v>984.58658382003705</v>
      </c>
      <c r="H17593">
        <v>1998.13289650662</v>
      </c>
      <c r="I17593">
        <v>250.86350257232701</v>
      </c>
    </row>
    <row r="17594" spans="1:9" x14ac:dyDescent="0.25">
      <c r="A17594" t="s">
        <v>115</v>
      </c>
      <c r="B17594">
        <v>2011</v>
      </c>
      <c r="C17594">
        <v>12</v>
      </c>
      <c r="D17594">
        <v>446.99789126814397</v>
      </c>
      <c r="E17594">
        <v>9336.2558839927606</v>
      </c>
      <c r="F17594">
        <v>1875.28520059731</v>
      </c>
      <c r="G17594">
        <v>937.64260029865295</v>
      </c>
      <c r="H17594">
        <v>1618.7282819034999</v>
      </c>
      <c r="I17594">
        <v>303.74332971875202</v>
      </c>
    </row>
    <row r="17595" spans="1:9" x14ac:dyDescent="0.25">
      <c r="A17595" t="s">
        <v>115</v>
      </c>
      <c r="B17595">
        <v>2012</v>
      </c>
      <c r="C17595">
        <v>1</v>
      </c>
      <c r="D17595">
        <v>606.97844461166403</v>
      </c>
      <c r="E17595">
        <v>9339.8734143476904</v>
      </c>
      <c r="F17595">
        <v>1398.0939100093999</v>
      </c>
      <c r="G17595">
        <v>699.04695500470098</v>
      </c>
      <c r="H17595">
        <v>751.97881642323398</v>
      </c>
      <c r="I17595">
        <v>315.85581272791399</v>
      </c>
    </row>
    <row r="17596" spans="1:9" x14ac:dyDescent="0.25">
      <c r="A17596" t="s">
        <v>115</v>
      </c>
      <c r="B17596">
        <v>2012</v>
      </c>
      <c r="C17596">
        <v>2</v>
      </c>
      <c r="D17596">
        <v>977.22690935478204</v>
      </c>
      <c r="E17596">
        <v>9321.1651747235192</v>
      </c>
      <c r="F17596">
        <v>1366.0962395404799</v>
      </c>
      <c r="G17596">
        <v>683.04811977024099</v>
      </c>
      <c r="H17596">
        <v>913.57560513436295</v>
      </c>
      <c r="I17596">
        <v>402.57417518045901</v>
      </c>
    </row>
    <row r="17597" spans="1:9" x14ac:dyDescent="0.25">
      <c r="A17597" t="s">
        <v>115</v>
      </c>
      <c r="B17597">
        <v>2012</v>
      </c>
      <c r="C17597">
        <v>3</v>
      </c>
      <c r="D17597">
        <v>427.19177342483499</v>
      </c>
      <c r="E17597">
        <v>9327.8551744573997</v>
      </c>
      <c r="F17597">
        <v>1521.2503139529199</v>
      </c>
      <c r="G17597">
        <v>760.62515697646097</v>
      </c>
      <c r="H17597">
        <v>1026.59957591791</v>
      </c>
      <c r="I17597">
        <v>285.652999877159</v>
      </c>
    </row>
    <row r="17598" spans="1:9" x14ac:dyDescent="0.25">
      <c r="A17598" t="s">
        <v>115</v>
      </c>
      <c r="B17598">
        <v>2012</v>
      </c>
      <c r="C17598">
        <v>4</v>
      </c>
      <c r="D17598">
        <v>251.749724482635</v>
      </c>
      <c r="E17598">
        <v>9319.8364885176106</v>
      </c>
      <c r="F17598">
        <v>1817.32774159473</v>
      </c>
      <c r="G17598">
        <v>908.66387079736705</v>
      </c>
      <c r="H17598">
        <v>1604.35389719107</v>
      </c>
      <c r="I17598">
        <v>306.17875404972602</v>
      </c>
    </row>
    <row r="17599" spans="1:9" x14ac:dyDescent="0.25">
      <c r="A17599" t="s">
        <v>115</v>
      </c>
      <c r="B17599">
        <v>2012</v>
      </c>
      <c r="C17599">
        <v>5</v>
      </c>
      <c r="D17599">
        <v>2814.0739590900098</v>
      </c>
      <c r="E17599">
        <v>9143.8166633329001</v>
      </c>
      <c r="F17599">
        <v>533.10420226084</v>
      </c>
      <c r="G17599">
        <v>266.55210113042</v>
      </c>
      <c r="H17599">
        <v>1238.8027169675099</v>
      </c>
      <c r="I17599">
        <v>2216.3420421241399</v>
      </c>
    </row>
    <row r="17600" spans="1:9" x14ac:dyDescent="0.25">
      <c r="A17600" t="s">
        <v>115</v>
      </c>
      <c r="B17600">
        <v>2012</v>
      </c>
      <c r="C17600">
        <v>6</v>
      </c>
      <c r="D17600">
        <v>2073.24897202389</v>
      </c>
      <c r="E17600">
        <v>9105.1730624375996</v>
      </c>
      <c r="F17600">
        <v>2089.1597690793001</v>
      </c>
      <c r="G17600">
        <v>1044.57988453965</v>
      </c>
      <c r="H17600">
        <v>4465.0190451718099</v>
      </c>
      <c r="I17600">
        <v>2010.0803688085</v>
      </c>
    </row>
    <row r="17601" spans="1:9" x14ac:dyDescent="0.25">
      <c r="A17601" t="s">
        <v>115</v>
      </c>
      <c r="B17601">
        <v>2012</v>
      </c>
      <c r="C17601">
        <v>7</v>
      </c>
      <c r="D17601">
        <v>1332.5411331277901</v>
      </c>
      <c r="E17601">
        <v>9192.5925935456107</v>
      </c>
      <c r="F17601">
        <v>1596.6424510916299</v>
      </c>
      <c r="G17601">
        <v>798.32122554581599</v>
      </c>
      <c r="H17601">
        <v>2960.35093522137</v>
      </c>
      <c r="I17601">
        <v>1490.6422417065201</v>
      </c>
    </row>
    <row r="17602" spans="1:9" x14ac:dyDescent="0.25">
      <c r="A17602" t="s">
        <v>115</v>
      </c>
      <c r="B17602">
        <v>2012</v>
      </c>
      <c r="C17602">
        <v>8</v>
      </c>
      <c r="D17602">
        <v>750.63351866749804</v>
      </c>
      <c r="E17602">
        <v>9277.8007205626</v>
      </c>
      <c r="F17602">
        <v>870.70841244646999</v>
      </c>
      <c r="G17602">
        <v>435.354206223235</v>
      </c>
      <c r="H17602">
        <v>834.34993608917205</v>
      </c>
      <c r="I17602">
        <v>901.41571925725896</v>
      </c>
    </row>
    <row r="17603" spans="1:9" x14ac:dyDescent="0.25">
      <c r="A17603" t="s">
        <v>115</v>
      </c>
      <c r="B17603">
        <v>2012</v>
      </c>
      <c r="C17603">
        <v>9</v>
      </c>
      <c r="D17603">
        <v>84.146613348983607</v>
      </c>
      <c r="E17603">
        <v>9288.8707166980003</v>
      </c>
      <c r="F17603">
        <v>2842.1821612170402</v>
      </c>
      <c r="G17603">
        <v>1421.0910806085201</v>
      </c>
      <c r="H17603">
        <v>3761.0587118259</v>
      </c>
      <c r="I17603">
        <v>222.422914508665</v>
      </c>
    </row>
    <row r="17604" spans="1:9" x14ac:dyDescent="0.25">
      <c r="A17604" t="s">
        <v>115</v>
      </c>
      <c r="B17604">
        <v>2012</v>
      </c>
      <c r="C17604">
        <v>10</v>
      </c>
      <c r="D17604">
        <v>25.6628146865649</v>
      </c>
      <c r="E17604">
        <v>9301.7911842179892</v>
      </c>
      <c r="F17604">
        <v>2958.6378156904202</v>
      </c>
      <c r="G17604">
        <v>1479.3189078452101</v>
      </c>
      <c r="H17604">
        <v>3621.3739254560501</v>
      </c>
      <c r="I17604">
        <v>162.61143964150401</v>
      </c>
    </row>
    <row r="17605" spans="1:9" x14ac:dyDescent="0.25">
      <c r="A17605" t="s">
        <v>115</v>
      </c>
      <c r="B17605">
        <v>2012</v>
      </c>
      <c r="C17605">
        <v>11</v>
      </c>
      <c r="D17605">
        <v>247.65252682668199</v>
      </c>
      <c r="E17605">
        <v>9340.9846635650501</v>
      </c>
      <c r="F17605">
        <v>1986.66230837986</v>
      </c>
      <c r="G17605">
        <v>993.33115418992998</v>
      </c>
      <c r="H17605">
        <v>1947.43093917036</v>
      </c>
      <c r="I17605">
        <v>253.05954979066101</v>
      </c>
    </row>
    <row r="17606" spans="1:9" x14ac:dyDescent="0.25">
      <c r="A17606" t="s">
        <v>115</v>
      </c>
      <c r="B17606">
        <v>2012</v>
      </c>
      <c r="C17606">
        <v>12</v>
      </c>
      <c r="D17606">
        <v>355.08942551644799</v>
      </c>
      <c r="E17606">
        <v>9347.3758534499993</v>
      </c>
      <c r="F17606">
        <v>1649.9612710091401</v>
      </c>
      <c r="G17606">
        <v>824.98063550457005</v>
      </c>
      <c r="H17606">
        <v>980.11120375672294</v>
      </c>
      <c r="I17606">
        <v>271.79634952088298</v>
      </c>
    </row>
    <row r="17607" spans="1:9" x14ac:dyDescent="0.25">
      <c r="A17607" t="s">
        <v>115</v>
      </c>
      <c r="B17607">
        <v>2013</v>
      </c>
      <c r="C17607">
        <v>1</v>
      </c>
      <c r="D17607">
        <v>822.96953727673497</v>
      </c>
      <c r="E17607">
        <v>9341.3457190666304</v>
      </c>
      <c r="F17607">
        <v>1850.20781421116</v>
      </c>
      <c r="G17607">
        <v>925.10390710557999</v>
      </c>
      <c r="H17607">
        <v>1597.58901662943</v>
      </c>
      <c r="I17607">
        <v>372.52552277828698</v>
      </c>
    </row>
    <row r="17608" spans="1:9" x14ac:dyDescent="0.25">
      <c r="A17608" t="s">
        <v>115</v>
      </c>
      <c r="B17608">
        <v>2013</v>
      </c>
      <c r="C17608">
        <v>2</v>
      </c>
      <c r="D17608">
        <v>1103.79984619987</v>
      </c>
      <c r="E17608">
        <v>9337.5479865838697</v>
      </c>
      <c r="F17608">
        <v>1299.74618416876</v>
      </c>
      <c r="G17608">
        <v>649.87309208437898</v>
      </c>
      <c r="H17608">
        <v>675.44054397809498</v>
      </c>
      <c r="I17608">
        <v>430.178107200331</v>
      </c>
    </row>
    <row r="17609" spans="1:9" x14ac:dyDescent="0.25">
      <c r="A17609" t="s">
        <v>115</v>
      </c>
      <c r="B17609">
        <v>2013</v>
      </c>
      <c r="C17609">
        <v>3</v>
      </c>
      <c r="D17609">
        <v>373.443262370166</v>
      </c>
      <c r="E17609">
        <v>9328.8577133578492</v>
      </c>
      <c r="F17609">
        <v>1543.59836447456</v>
      </c>
      <c r="G17609">
        <v>771.79918223728203</v>
      </c>
      <c r="H17609">
        <v>948.40636530397398</v>
      </c>
      <c r="I17609">
        <v>268.15064246207203</v>
      </c>
    </row>
    <row r="17610" spans="1:9" x14ac:dyDescent="0.25">
      <c r="A17610" t="s">
        <v>115</v>
      </c>
      <c r="B17610">
        <v>2013</v>
      </c>
      <c r="C17610">
        <v>4</v>
      </c>
      <c r="D17610">
        <v>208.83923107297301</v>
      </c>
      <c r="E17610">
        <v>9314.7857393653794</v>
      </c>
      <c r="F17610">
        <v>1751.9935687792799</v>
      </c>
      <c r="G17610">
        <v>875.99678438963804</v>
      </c>
      <c r="H17610">
        <v>1418.44218946455</v>
      </c>
      <c r="I17610">
        <v>272.12284218088899</v>
      </c>
    </row>
    <row r="17611" spans="1:9" x14ac:dyDescent="0.25">
      <c r="A17611" t="s">
        <v>115</v>
      </c>
      <c r="B17611">
        <v>2013</v>
      </c>
      <c r="C17611">
        <v>5</v>
      </c>
      <c r="D17611">
        <v>3438.07903164032</v>
      </c>
      <c r="E17611">
        <v>9011.1873090598292</v>
      </c>
      <c r="F17611">
        <v>511.69644293649202</v>
      </c>
      <c r="G17611">
        <v>255.84822146824601</v>
      </c>
      <c r="H17611">
        <v>976.29965812040302</v>
      </c>
      <c r="I17611">
        <v>2632.1333857291202</v>
      </c>
    </row>
    <row r="17612" spans="1:9" x14ac:dyDescent="0.25">
      <c r="A17612" t="s">
        <v>115</v>
      </c>
      <c r="B17612">
        <v>2013</v>
      </c>
      <c r="C17612">
        <v>6</v>
      </c>
      <c r="D17612">
        <v>2786.5342552531101</v>
      </c>
      <c r="E17612">
        <v>8380.8889697604409</v>
      </c>
      <c r="F17612">
        <v>78.964837404740194</v>
      </c>
      <c r="G17612">
        <v>39.482418702370097</v>
      </c>
      <c r="H17612">
        <v>1352.4907331622201</v>
      </c>
      <c r="I17612">
        <v>2405.2948718427901</v>
      </c>
    </row>
    <row r="17613" spans="1:9" x14ac:dyDescent="0.25">
      <c r="A17613" t="s">
        <v>115</v>
      </c>
      <c r="B17613">
        <v>2013</v>
      </c>
      <c r="C17613">
        <v>7</v>
      </c>
      <c r="D17613">
        <v>1559.51753175207</v>
      </c>
      <c r="E17613">
        <v>9131.9225179972109</v>
      </c>
      <c r="F17613">
        <v>1105.9510205924701</v>
      </c>
      <c r="G17613">
        <v>552.97551029623503</v>
      </c>
      <c r="H17613">
        <v>2746.0075882275</v>
      </c>
      <c r="I17613">
        <v>1694.51383145208</v>
      </c>
    </row>
    <row r="17614" spans="1:9" x14ac:dyDescent="0.25">
      <c r="A17614" t="s">
        <v>115</v>
      </c>
      <c r="B17614">
        <v>2013</v>
      </c>
      <c r="C17614">
        <v>8</v>
      </c>
      <c r="D17614">
        <v>865.10819398583499</v>
      </c>
      <c r="E17614">
        <v>9265.3267248861594</v>
      </c>
      <c r="F17614">
        <v>1197.79778296673</v>
      </c>
      <c r="G17614">
        <v>598.89889148336499</v>
      </c>
      <c r="H17614">
        <v>1545.6015729788201</v>
      </c>
      <c r="I17614">
        <v>1021.12624514266</v>
      </c>
    </row>
    <row r="17615" spans="1:9" x14ac:dyDescent="0.25">
      <c r="A17615" t="s">
        <v>115</v>
      </c>
      <c r="B17615">
        <v>2013</v>
      </c>
      <c r="C17615">
        <v>9</v>
      </c>
      <c r="D17615">
        <v>125.703814581122</v>
      </c>
      <c r="E17615">
        <v>9301.00371363464</v>
      </c>
      <c r="F17615">
        <v>1660.94977506086</v>
      </c>
      <c r="G17615">
        <v>830.47488753043206</v>
      </c>
      <c r="H17615">
        <v>1356.4571685749299</v>
      </c>
      <c r="I17615">
        <v>263.57423737476603</v>
      </c>
    </row>
    <row r="17616" spans="1:9" x14ac:dyDescent="0.25">
      <c r="A17616" t="s">
        <v>115</v>
      </c>
      <c r="B17616">
        <v>2013</v>
      </c>
      <c r="C17616">
        <v>10</v>
      </c>
      <c r="D17616">
        <v>18.6943301675953</v>
      </c>
      <c r="E17616">
        <v>9274.8984538056993</v>
      </c>
      <c r="F17616">
        <v>2693.6804582944501</v>
      </c>
      <c r="G17616">
        <v>1346.84022914722</v>
      </c>
      <c r="H17616">
        <v>3378.9279952971301</v>
      </c>
      <c r="I17616">
        <v>159.30861728377101</v>
      </c>
    </row>
    <row r="17617" spans="1:9" x14ac:dyDescent="0.25">
      <c r="A17617" t="s">
        <v>115</v>
      </c>
      <c r="B17617">
        <v>2013</v>
      </c>
      <c r="C17617">
        <v>11</v>
      </c>
      <c r="D17617">
        <v>245.932200559649</v>
      </c>
      <c r="E17617">
        <v>9334.8551419833293</v>
      </c>
      <c r="F17617">
        <v>1571.1396850532699</v>
      </c>
      <c r="G17617">
        <v>785.56984252663494</v>
      </c>
      <c r="H17617">
        <v>1038.3115957955699</v>
      </c>
      <c r="I17617">
        <v>252.91556413358001</v>
      </c>
    </row>
    <row r="17618" spans="1:9" x14ac:dyDescent="0.25">
      <c r="A17618" t="s">
        <v>115</v>
      </c>
      <c r="B17618">
        <v>2013</v>
      </c>
      <c r="C17618">
        <v>12</v>
      </c>
      <c r="D17618">
        <v>476.24585399247201</v>
      </c>
      <c r="E17618">
        <v>9319.10185279098</v>
      </c>
      <c r="F17618">
        <v>1820.4947665982399</v>
      </c>
      <c r="G17618">
        <v>910.247383299121</v>
      </c>
      <c r="H17618">
        <v>1594.6472459343499</v>
      </c>
      <c r="I17618">
        <v>314.07810339757401</v>
      </c>
    </row>
    <row r="17619" spans="1:9" x14ac:dyDescent="0.25">
      <c r="A17619" t="s">
        <v>115</v>
      </c>
      <c r="B17619">
        <v>2014</v>
      </c>
      <c r="C17619">
        <v>1</v>
      </c>
      <c r="D17619">
        <v>577.70245844844806</v>
      </c>
      <c r="E17619">
        <v>9347.7286635861092</v>
      </c>
      <c r="F17619">
        <v>1495.7513469032999</v>
      </c>
      <c r="G17619">
        <v>747.87567345165201</v>
      </c>
      <c r="H17619">
        <v>741.451580353346</v>
      </c>
      <c r="I17619">
        <v>306.10758263887402</v>
      </c>
    </row>
    <row r="17620" spans="1:9" x14ac:dyDescent="0.25">
      <c r="A17620" t="s">
        <v>115</v>
      </c>
      <c r="B17620">
        <v>2014</v>
      </c>
      <c r="C17620">
        <v>2</v>
      </c>
      <c r="D17620">
        <v>1054.03370372122</v>
      </c>
      <c r="E17620">
        <v>9335.6187360937492</v>
      </c>
      <c r="F17620">
        <v>1245.61595408524</v>
      </c>
      <c r="G17620">
        <v>622.80797704261795</v>
      </c>
      <c r="H17620">
        <v>682.80076866377397</v>
      </c>
      <c r="I17620">
        <v>415.44708928926502</v>
      </c>
    </row>
    <row r="17621" spans="1:9" x14ac:dyDescent="0.25">
      <c r="A17621" t="s">
        <v>115</v>
      </c>
      <c r="B17621">
        <v>2014</v>
      </c>
      <c r="C17621">
        <v>3</v>
      </c>
      <c r="D17621">
        <v>424.45846237474598</v>
      </c>
      <c r="E17621">
        <v>9309.8390886470006</v>
      </c>
      <c r="F17621">
        <v>1559.96015433966</v>
      </c>
      <c r="G17621">
        <v>779.98007716982795</v>
      </c>
      <c r="H17621">
        <v>1147.38202808445</v>
      </c>
      <c r="I17621">
        <v>285.76286073354697</v>
      </c>
    </row>
    <row r="17622" spans="1:9" x14ac:dyDescent="0.25">
      <c r="A17622" t="s">
        <v>115</v>
      </c>
      <c r="B17622">
        <v>2014</v>
      </c>
      <c r="C17622">
        <v>4</v>
      </c>
      <c r="D17622">
        <v>169.685086812631</v>
      </c>
      <c r="E17622">
        <v>9332.9673563475098</v>
      </c>
      <c r="F17622">
        <v>1542.55674747629</v>
      </c>
      <c r="G17622">
        <v>771.278373738146</v>
      </c>
      <c r="H17622">
        <v>916.13549283568898</v>
      </c>
      <c r="I17622">
        <v>247.877174753768</v>
      </c>
    </row>
    <row r="17623" spans="1:9" x14ac:dyDescent="0.25">
      <c r="A17623" t="s">
        <v>115</v>
      </c>
      <c r="B17623">
        <v>2014</v>
      </c>
      <c r="C17623">
        <v>5</v>
      </c>
      <c r="D17623">
        <v>2593.4992842299598</v>
      </c>
      <c r="E17623">
        <v>9187.8077331003606</v>
      </c>
      <c r="F17623">
        <v>1103.28441467331</v>
      </c>
      <c r="G17623">
        <v>551.64220733665502</v>
      </c>
      <c r="H17623">
        <v>2246.7675046771101</v>
      </c>
      <c r="I17623">
        <v>2048.8124327658502</v>
      </c>
    </row>
    <row r="17624" spans="1:9" x14ac:dyDescent="0.25">
      <c r="A17624" t="s">
        <v>115</v>
      </c>
      <c r="B17624">
        <v>2014</v>
      </c>
      <c r="C17624">
        <v>6</v>
      </c>
      <c r="D17624">
        <v>2249.5714381227899</v>
      </c>
      <c r="E17624">
        <v>9050.9460653949809</v>
      </c>
      <c r="F17624">
        <v>1109.6951442608499</v>
      </c>
      <c r="G17624">
        <v>554.84757213042303</v>
      </c>
      <c r="H17624">
        <v>2611.98949024681</v>
      </c>
      <c r="I17624">
        <v>2117.3785955880498</v>
      </c>
    </row>
    <row r="17625" spans="1:9" x14ac:dyDescent="0.25">
      <c r="A17625" t="s">
        <v>115</v>
      </c>
      <c r="B17625">
        <v>2014</v>
      </c>
      <c r="C17625">
        <v>7</v>
      </c>
      <c r="D17625">
        <v>1812.4474693634299</v>
      </c>
      <c r="E17625">
        <v>9163.8026251550291</v>
      </c>
      <c r="F17625">
        <v>1130.5276855990101</v>
      </c>
      <c r="G17625">
        <v>565.26384279950503</v>
      </c>
      <c r="H17625">
        <v>2616.6331777646801</v>
      </c>
      <c r="I17625">
        <v>1963.55178088856</v>
      </c>
    </row>
    <row r="17626" spans="1:9" x14ac:dyDescent="0.25">
      <c r="A17626" t="s">
        <v>115</v>
      </c>
      <c r="B17626">
        <v>2014</v>
      </c>
      <c r="C17626">
        <v>8</v>
      </c>
      <c r="D17626">
        <v>744.24674374363894</v>
      </c>
      <c r="E17626">
        <v>9193.96746867416</v>
      </c>
      <c r="F17626">
        <v>2251.5716137907398</v>
      </c>
      <c r="G17626">
        <v>1125.7858068953699</v>
      </c>
      <c r="H17626">
        <v>3649.0626136329702</v>
      </c>
      <c r="I17626">
        <v>895.29726676896098</v>
      </c>
    </row>
    <row r="17627" spans="1:9" x14ac:dyDescent="0.25">
      <c r="A17627" t="s">
        <v>115</v>
      </c>
      <c r="B17627">
        <v>2014</v>
      </c>
      <c r="C17627">
        <v>9</v>
      </c>
      <c r="D17627">
        <v>129.21470024542799</v>
      </c>
      <c r="E17627">
        <v>9314.9722177796993</v>
      </c>
      <c r="F17627">
        <v>1859.8072960166601</v>
      </c>
      <c r="G17627">
        <v>929.90364800832799</v>
      </c>
      <c r="H17627">
        <v>1648.89469713739</v>
      </c>
      <c r="I17627">
        <v>267.25121997318797</v>
      </c>
    </row>
    <row r="17628" spans="1:9" x14ac:dyDescent="0.25">
      <c r="A17628" t="s">
        <v>115</v>
      </c>
      <c r="B17628">
        <v>2014</v>
      </c>
      <c r="C17628">
        <v>10</v>
      </c>
      <c r="D17628">
        <v>23.708253730242401</v>
      </c>
      <c r="E17628">
        <v>9332.7249945229996</v>
      </c>
      <c r="F17628">
        <v>1729.0350955365</v>
      </c>
      <c r="G17628">
        <v>864.51754776824896</v>
      </c>
      <c r="H17628">
        <v>1106.53630974109</v>
      </c>
      <c r="I17628">
        <v>161.525046236744</v>
      </c>
    </row>
    <row r="17629" spans="1:9" x14ac:dyDescent="0.25">
      <c r="A17629" t="s">
        <v>115</v>
      </c>
      <c r="B17629">
        <v>2014</v>
      </c>
      <c r="C17629">
        <v>11</v>
      </c>
      <c r="D17629">
        <v>237.67991296258401</v>
      </c>
      <c r="E17629">
        <v>9321.4245842759792</v>
      </c>
      <c r="F17629">
        <v>1643.0061687101199</v>
      </c>
      <c r="G17629">
        <v>821.50308435505997</v>
      </c>
      <c r="H17629">
        <v>1213.1601459430401</v>
      </c>
      <c r="I17629">
        <v>249.70430636633199</v>
      </c>
    </row>
    <row r="17630" spans="1:9" x14ac:dyDescent="0.25">
      <c r="A17630" t="s">
        <v>115</v>
      </c>
      <c r="B17630">
        <v>2014</v>
      </c>
      <c r="C17630">
        <v>12</v>
      </c>
      <c r="D17630">
        <v>414.31980107055199</v>
      </c>
      <c r="E17630">
        <v>9346.6925242616308</v>
      </c>
      <c r="F17630">
        <v>2036.6840377743899</v>
      </c>
      <c r="G17630">
        <v>1018.3420188872</v>
      </c>
      <c r="H17630">
        <v>1807.8652087322801</v>
      </c>
      <c r="I17630">
        <v>293.19711041937398</v>
      </c>
    </row>
    <row r="17631" spans="1:9" x14ac:dyDescent="0.25">
      <c r="A17631" t="s">
        <v>116</v>
      </c>
      <c r="B17631">
        <v>2002</v>
      </c>
      <c r="C17631">
        <v>1</v>
      </c>
      <c r="D17631">
        <v>782.74657953834696</v>
      </c>
      <c r="E17631">
        <v>10626.5721654153</v>
      </c>
      <c r="F17631">
        <v>2208.2288439651102</v>
      </c>
      <c r="G17631">
        <v>1091.4221223007901</v>
      </c>
      <c r="H17631">
        <v>2408.39042624269</v>
      </c>
      <c r="I17631">
        <v>591.29018366995297</v>
      </c>
    </row>
    <row r="17632" spans="1:9" x14ac:dyDescent="0.25">
      <c r="A17632" t="s">
        <v>116</v>
      </c>
      <c r="B17632">
        <v>2002</v>
      </c>
      <c r="C17632">
        <v>2</v>
      </c>
      <c r="D17632">
        <v>1060.9105449528699</v>
      </c>
      <c r="E17632">
        <v>10603.834998570301</v>
      </c>
      <c r="F17632">
        <v>2008.7956540130799</v>
      </c>
      <c r="G17632">
        <v>989.93837112585197</v>
      </c>
      <c r="H17632">
        <v>2359.49369757566</v>
      </c>
      <c r="I17632">
        <v>630.74407421241801</v>
      </c>
    </row>
    <row r="17633" spans="1:9" x14ac:dyDescent="0.25">
      <c r="A17633" t="s">
        <v>116</v>
      </c>
      <c r="B17633">
        <v>2002</v>
      </c>
      <c r="C17633">
        <v>3</v>
      </c>
      <c r="D17633">
        <v>166.06335867186701</v>
      </c>
      <c r="E17633">
        <v>10633.2296691176</v>
      </c>
      <c r="F17633">
        <v>2068.95889462486</v>
      </c>
      <c r="G17633">
        <v>1022.1524143612201</v>
      </c>
      <c r="H17633">
        <v>1869.6402696514101</v>
      </c>
      <c r="I17633">
        <v>369.30402985820803</v>
      </c>
    </row>
    <row r="17634" spans="1:9" x14ac:dyDescent="0.25">
      <c r="A17634" t="s">
        <v>116</v>
      </c>
      <c r="B17634">
        <v>2002</v>
      </c>
      <c r="C17634">
        <v>4</v>
      </c>
      <c r="D17634">
        <v>78.437590136620102</v>
      </c>
      <c r="E17634">
        <v>10643.331537947201</v>
      </c>
      <c r="F17634">
        <v>1474.33044927336</v>
      </c>
      <c r="G17634">
        <v>730.92946517772202</v>
      </c>
      <c r="H17634">
        <v>612.17348589099902</v>
      </c>
      <c r="I17634">
        <v>328.02902370660797</v>
      </c>
    </row>
    <row r="17635" spans="1:9" x14ac:dyDescent="0.25">
      <c r="A17635" t="s">
        <v>116</v>
      </c>
      <c r="B17635">
        <v>2002</v>
      </c>
      <c r="C17635">
        <v>5</v>
      </c>
      <c r="D17635">
        <v>2300.3536497155901</v>
      </c>
      <c r="E17635">
        <v>10548.5057021716</v>
      </c>
      <c r="F17635">
        <v>960.63840357176798</v>
      </c>
      <c r="G17635">
        <v>475.23530016327601</v>
      </c>
      <c r="H17635">
        <v>1074.08905017194</v>
      </c>
      <c r="I17635">
        <v>1650.87668010737</v>
      </c>
    </row>
    <row r="17636" spans="1:9" x14ac:dyDescent="0.25">
      <c r="A17636" t="s">
        <v>116</v>
      </c>
      <c r="B17636">
        <v>2002</v>
      </c>
      <c r="C17636">
        <v>6</v>
      </c>
      <c r="D17636">
        <v>2264.0069365792201</v>
      </c>
      <c r="E17636">
        <v>10087.4254229323</v>
      </c>
      <c r="F17636">
        <v>497.231701547147</v>
      </c>
      <c r="G17636">
        <v>240.67489663065899</v>
      </c>
      <c r="H17636">
        <v>1106.0328084359501</v>
      </c>
      <c r="I17636">
        <v>1856.0685144324</v>
      </c>
    </row>
    <row r="17637" spans="1:9" x14ac:dyDescent="0.25">
      <c r="A17637" t="s">
        <v>116</v>
      </c>
      <c r="B17637">
        <v>2002</v>
      </c>
      <c r="C17637">
        <v>7</v>
      </c>
      <c r="D17637">
        <v>1160.8543859072599</v>
      </c>
      <c r="E17637">
        <v>10515.794682135</v>
      </c>
      <c r="F17637">
        <v>2892.0035080084999</v>
      </c>
      <c r="G17637">
        <v>1437.73350097404</v>
      </c>
      <c r="H17637">
        <v>4864.2914360536297</v>
      </c>
      <c r="I17637">
        <v>1311.0158823235699</v>
      </c>
    </row>
    <row r="17638" spans="1:9" x14ac:dyDescent="0.25">
      <c r="A17638" t="s">
        <v>116</v>
      </c>
      <c r="B17638">
        <v>2002</v>
      </c>
      <c r="C17638">
        <v>8</v>
      </c>
      <c r="D17638">
        <v>598.637499713024</v>
      </c>
      <c r="E17638">
        <v>10529.988271600299</v>
      </c>
      <c r="F17638">
        <v>1873.8177770151699</v>
      </c>
      <c r="G17638">
        <v>928.30754782262795</v>
      </c>
      <c r="H17638">
        <v>2283.0344872692599</v>
      </c>
      <c r="I17638">
        <v>822.50975930590198</v>
      </c>
    </row>
    <row r="17639" spans="1:9" x14ac:dyDescent="0.25">
      <c r="A17639" t="s">
        <v>116</v>
      </c>
      <c r="B17639">
        <v>2002</v>
      </c>
      <c r="C17639">
        <v>9</v>
      </c>
      <c r="D17639">
        <v>44.003010129853202</v>
      </c>
      <c r="E17639">
        <v>10596.9792674251</v>
      </c>
      <c r="F17639">
        <v>2423.3448837659498</v>
      </c>
      <c r="G17639">
        <v>1200.9231839237</v>
      </c>
      <c r="H17639">
        <v>2663.5997465986102</v>
      </c>
      <c r="I17639">
        <v>331.16779220662602</v>
      </c>
    </row>
    <row r="17640" spans="1:9" x14ac:dyDescent="0.25">
      <c r="A17640" t="s">
        <v>116</v>
      </c>
      <c r="B17640">
        <v>2002</v>
      </c>
      <c r="C17640">
        <v>10</v>
      </c>
      <c r="D17640">
        <v>18.978025855037401</v>
      </c>
      <c r="E17640">
        <v>10621.541441547701</v>
      </c>
      <c r="F17640">
        <v>2294.84358754297</v>
      </c>
      <c r="G17640">
        <v>1137.4216233316399</v>
      </c>
      <c r="H17640">
        <v>2215.8053391440399</v>
      </c>
      <c r="I17640">
        <v>313.80162672145298</v>
      </c>
    </row>
    <row r="17641" spans="1:9" x14ac:dyDescent="0.25">
      <c r="A17641" t="s">
        <v>116</v>
      </c>
      <c r="B17641">
        <v>2002</v>
      </c>
      <c r="C17641">
        <v>11</v>
      </c>
      <c r="D17641">
        <v>197.64923926989701</v>
      </c>
      <c r="E17641">
        <v>10639.697918120601</v>
      </c>
      <c r="F17641">
        <v>1630.79505796536</v>
      </c>
      <c r="G17641">
        <v>808.94708957075102</v>
      </c>
      <c r="H17641">
        <v>1110.4536349713201</v>
      </c>
      <c r="I17641">
        <v>388.57715219893402</v>
      </c>
    </row>
    <row r="17642" spans="1:9" x14ac:dyDescent="0.25">
      <c r="A17642" t="s">
        <v>116</v>
      </c>
      <c r="B17642">
        <v>2002</v>
      </c>
      <c r="C17642">
        <v>12</v>
      </c>
      <c r="D17642">
        <v>412.91083198339402</v>
      </c>
      <c r="E17642">
        <v>10628.5849691978</v>
      </c>
      <c r="F17642">
        <v>2032.8663627810099</v>
      </c>
      <c r="G17642">
        <v>1009.10658599923</v>
      </c>
      <c r="H17642">
        <v>1786.92410999654</v>
      </c>
      <c r="I17642">
        <v>475.32906531688701</v>
      </c>
    </row>
    <row r="17643" spans="1:9" x14ac:dyDescent="0.25">
      <c r="A17643" t="s">
        <v>116</v>
      </c>
      <c r="B17643">
        <v>2003</v>
      </c>
      <c r="C17643">
        <v>1</v>
      </c>
      <c r="D17643">
        <v>595.34840728042104</v>
      </c>
      <c r="E17643">
        <v>10629.321316526</v>
      </c>
      <c r="F17643">
        <v>2217.75964552603</v>
      </c>
      <c r="G17643">
        <v>1090.86334217373</v>
      </c>
      <c r="H17643">
        <v>2373.4152168390101</v>
      </c>
      <c r="I17643">
        <v>518.71856623732106</v>
      </c>
    </row>
    <row r="17644" spans="1:9" x14ac:dyDescent="0.25">
      <c r="A17644" t="s">
        <v>116</v>
      </c>
      <c r="B17644">
        <v>2003</v>
      </c>
      <c r="C17644">
        <v>2</v>
      </c>
      <c r="D17644">
        <v>1256.21159906052</v>
      </c>
      <c r="E17644">
        <v>10638.406205216401</v>
      </c>
      <c r="F17644">
        <v>1332.4192688769101</v>
      </c>
      <c r="G17644">
        <v>659.41697349516505</v>
      </c>
      <c r="H17644">
        <v>1075.34518172052</v>
      </c>
      <c r="I17644">
        <v>697.96420035625101</v>
      </c>
    </row>
    <row r="17645" spans="1:9" x14ac:dyDescent="0.25">
      <c r="A17645" t="s">
        <v>116</v>
      </c>
      <c r="B17645">
        <v>2003</v>
      </c>
      <c r="C17645">
        <v>3</v>
      </c>
      <c r="D17645">
        <v>183.422510982771</v>
      </c>
      <c r="E17645">
        <v>10616.0487071358</v>
      </c>
      <c r="F17645">
        <v>2336.8598283155602</v>
      </c>
      <c r="G17645">
        <v>1159.15984496235</v>
      </c>
      <c r="H17645">
        <v>2386.9096227520699</v>
      </c>
      <c r="I17645">
        <v>376.13559586401902</v>
      </c>
    </row>
    <row r="17646" spans="1:9" x14ac:dyDescent="0.25">
      <c r="A17646" t="s">
        <v>116</v>
      </c>
      <c r="B17646">
        <v>2003</v>
      </c>
      <c r="C17646">
        <v>4</v>
      </c>
      <c r="D17646">
        <v>84.659495095167202</v>
      </c>
      <c r="E17646">
        <v>10643.6085543477</v>
      </c>
      <c r="F17646">
        <v>1780.2847086203401</v>
      </c>
      <c r="G17646">
        <v>884.71707765606402</v>
      </c>
      <c r="H17646">
        <v>1070.6666053925501</v>
      </c>
      <c r="I17646">
        <v>340.62332491254301</v>
      </c>
    </row>
    <row r="17647" spans="1:9" x14ac:dyDescent="0.25">
      <c r="A17647" t="s">
        <v>116</v>
      </c>
      <c r="B17647">
        <v>2003</v>
      </c>
      <c r="C17647">
        <v>5</v>
      </c>
      <c r="D17647">
        <v>2267.74427952521</v>
      </c>
      <c r="E17647">
        <v>10461.536317276001</v>
      </c>
      <c r="F17647">
        <v>1243.7360649777399</v>
      </c>
      <c r="G17647">
        <v>612.46334241556701</v>
      </c>
      <c r="H17647">
        <v>1820.9690532741799</v>
      </c>
      <c r="I17647">
        <v>1552.4657936296701</v>
      </c>
    </row>
    <row r="17648" spans="1:9" x14ac:dyDescent="0.25">
      <c r="A17648" t="s">
        <v>116</v>
      </c>
      <c r="B17648">
        <v>2003</v>
      </c>
      <c r="C17648">
        <v>6</v>
      </c>
      <c r="D17648">
        <v>1859.4630533700299</v>
      </c>
      <c r="E17648">
        <v>10410.403677472499</v>
      </c>
      <c r="F17648">
        <v>485.62237955644002</v>
      </c>
      <c r="G17648">
        <v>235.87236411202801</v>
      </c>
      <c r="H17648">
        <v>591.84997933345699</v>
      </c>
      <c r="I17648">
        <v>1557.8061564100999</v>
      </c>
    </row>
    <row r="17649" spans="1:9" x14ac:dyDescent="0.25">
      <c r="A17649" t="s">
        <v>116</v>
      </c>
      <c r="B17649">
        <v>2003</v>
      </c>
      <c r="C17649">
        <v>7</v>
      </c>
      <c r="D17649">
        <v>1575.5123313683901</v>
      </c>
      <c r="E17649">
        <v>10471.8327682812</v>
      </c>
      <c r="F17649">
        <v>1346.79693741491</v>
      </c>
      <c r="G17649">
        <v>665.82425370550197</v>
      </c>
      <c r="H17649">
        <v>2165.2718016163499</v>
      </c>
      <c r="I17649">
        <v>1517.92671819924</v>
      </c>
    </row>
    <row r="17650" spans="1:9" x14ac:dyDescent="0.25">
      <c r="A17650" t="s">
        <v>116</v>
      </c>
      <c r="B17650">
        <v>2003</v>
      </c>
      <c r="C17650">
        <v>8</v>
      </c>
      <c r="D17650">
        <v>536.14682791565201</v>
      </c>
      <c r="E17650">
        <v>10586.5832685439</v>
      </c>
      <c r="F17650">
        <v>2481.21728692223</v>
      </c>
      <c r="G17650">
        <v>1229.3810288895399</v>
      </c>
      <c r="H17650">
        <v>3289.1923997244198</v>
      </c>
      <c r="I17650">
        <v>635.50399371218703</v>
      </c>
    </row>
    <row r="17651" spans="1:9" x14ac:dyDescent="0.25">
      <c r="A17651" t="s">
        <v>116</v>
      </c>
      <c r="B17651">
        <v>2003</v>
      </c>
      <c r="C17651">
        <v>9</v>
      </c>
      <c r="D17651">
        <v>47.4668053718705</v>
      </c>
      <c r="E17651">
        <v>10578.395828364601</v>
      </c>
      <c r="F17651">
        <v>2478.8638715864799</v>
      </c>
      <c r="G17651">
        <v>1223.1250706414201</v>
      </c>
      <c r="H17651">
        <v>2500.44811004347</v>
      </c>
      <c r="I17651">
        <v>195.55156679934299</v>
      </c>
    </row>
    <row r="17652" spans="1:9" x14ac:dyDescent="0.25">
      <c r="A17652" t="s">
        <v>116</v>
      </c>
      <c r="B17652">
        <v>2003</v>
      </c>
      <c r="C17652">
        <v>10</v>
      </c>
      <c r="D17652">
        <v>17.904980184733301</v>
      </c>
      <c r="E17652">
        <v>10587.9454852867</v>
      </c>
      <c r="F17652">
        <v>2468.52003505825</v>
      </c>
      <c r="G17652">
        <v>1222.0077604668099</v>
      </c>
      <c r="H17652">
        <v>2612.1510543255299</v>
      </c>
      <c r="I17652">
        <v>173.537251317754</v>
      </c>
    </row>
    <row r="17653" spans="1:9" x14ac:dyDescent="0.25">
      <c r="A17653" t="s">
        <v>116</v>
      </c>
      <c r="B17653">
        <v>2003</v>
      </c>
      <c r="C17653">
        <v>11</v>
      </c>
      <c r="D17653">
        <v>226.41362775136599</v>
      </c>
      <c r="E17653">
        <v>10637.9155702644</v>
      </c>
      <c r="F17653">
        <v>1723.85615578396</v>
      </c>
      <c r="G17653">
        <v>853.06521609310403</v>
      </c>
      <c r="H17653">
        <v>1078.6011721749901</v>
      </c>
      <c r="I17653">
        <v>260.00954022168202</v>
      </c>
    </row>
    <row r="17654" spans="1:9" x14ac:dyDescent="0.25">
      <c r="A17654" t="s">
        <v>116</v>
      </c>
      <c r="B17654">
        <v>2003</v>
      </c>
      <c r="C17654">
        <v>12</v>
      </c>
      <c r="D17654">
        <v>463.14153888067301</v>
      </c>
      <c r="E17654">
        <v>10632.8247238309</v>
      </c>
      <c r="F17654">
        <v>2752.1392863297101</v>
      </c>
      <c r="G17654">
        <v>1356.3190277072999</v>
      </c>
      <c r="H17654">
        <v>3144.27739600414</v>
      </c>
      <c r="I17654">
        <v>350.98334723217999</v>
      </c>
    </row>
    <row r="17655" spans="1:9" x14ac:dyDescent="0.25">
      <c r="A17655" t="s">
        <v>116</v>
      </c>
      <c r="B17655">
        <v>2004</v>
      </c>
      <c r="C17655">
        <v>1</v>
      </c>
      <c r="D17655">
        <v>769.18642915122905</v>
      </c>
      <c r="E17655">
        <v>10638.512662502901</v>
      </c>
      <c r="F17655">
        <v>1738.9192184639001</v>
      </c>
      <c r="G17655">
        <v>859.870538015276</v>
      </c>
      <c r="H17655">
        <v>1160.82032118896</v>
      </c>
      <c r="I17655">
        <v>437.13036247868303</v>
      </c>
    </row>
    <row r="17656" spans="1:9" x14ac:dyDescent="0.25">
      <c r="A17656" t="s">
        <v>116</v>
      </c>
      <c r="B17656">
        <v>2004</v>
      </c>
      <c r="C17656">
        <v>2</v>
      </c>
      <c r="D17656">
        <v>1038.1431426659799</v>
      </c>
      <c r="E17656">
        <v>10637.5351435058</v>
      </c>
      <c r="F17656">
        <v>2114.7221873963499</v>
      </c>
      <c r="G17656">
        <v>1044.9796130530799</v>
      </c>
      <c r="H17656">
        <v>2172.8131020670999</v>
      </c>
      <c r="I17656">
        <v>498.36712186611197</v>
      </c>
    </row>
    <row r="17657" spans="1:9" x14ac:dyDescent="0.25">
      <c r="A17657" t="s">
        <v>116</v>
      </c>
      <c r="B17657">
        <v>2004</v>
      </c>
      <c r="C17657">
        <v>3</v>
      </c>
      <c r="D17657">
        <v>149.10657844378099</v>
      </c>
      <c r="E17657">
        <v>10646.8903385213</v>
      </c>
      <c r="F17657">
        <v>1707.91240504284</v>
      </c>
      <c r="G17657">
        <v>845.40083019542999</v>
      </c>
      <c r="H17657">
        <v>885.62584319362895</v>
      </c>
      <c r="I17657">
        <v>223.75376831296401</v>
      </c>
    </row>
    <row r="17658" spans="1:9" x14ac:dyDescent="0.25">
      <c r="A17658" t="s">
        <v>116</v>
      </c>
      <c r="B17658">
        <v>2004</v>
      </c>
      <c r="C17658">
        <v>4</v>
      </c>
      <c r="D17658">
        <v>85.752102300173107</v>
      </c>
      <c r="E17658">
        <v>10643.851057044199</v>
      </c>
      <c r="F17658">
        <v>1700.89829348646</v>
      </c>
      <c r="G17658">
        <v>842.06934988260105</v>
      </c>
      <c r="H17658">
        <v>752.03748896214699</v>
      </c>
      <c r="I17658">
        <v>209.767642786679</v>
      </c>
    </row>
    <row r="17659" spans="1:9" x14ac:dyDescent="0.25">
      <c r="A17659" t="s">
        <v>116</v>
      </c>
      <c r="B17659">
        <v>2004</v>
      </c>
      <c r="C17659">
        <v>5</v>
      </c>
      <c r="D17659">
        <v>2052.57271682384</v>
      </c>
      <c r="E17659">
        <v>10563.085822381399</v>
      </c>
      <c r="F17659">
        <v>1077.96468093562</v>
      </c>
      <c r="G17659">
        <v>530.28296737578</v>
      </c>
      <c r="H17659">
        <v>1288.2946194752401</v>
      </c>
      <c r="I17659">
        <v>1340.0012689151899</v>
      </c>
    </row>
    <row r="17660" spans="1:9" x14ac:dyDescent="0.25">
      <c r="A17660" t="s">
        <v>116</v>
      </c>
      <c r="B17660">
        <v>2004</v>
      </c>
      <c r="C17660">
        <v>6</v>
      </c>
      <c r="D17660">
        <v>1716.58368116766</v>
      </c>
      <c r="E17660">
        <v>10579.871636351199</v>
      </c>
      <c r="F17660">
        <v>1326.8732340194799</v>
      </c>
      <c r="G17660">
        <v>655.89241843211801</v>
      </c>
      <c r="H17660">
        <v>1849.7826965869201</v>
      </c>
      <c r="I17660">
        <v>1477.7153754943499</v>
      </c>
    </row>
    <row r="17661" spans="1:9" x14ac:dyDescent="0.25">
      <c r="A17661" t="s">
        <v>116</v>
      </c>
      <c r="B17661">
        <v>2004</v>
      </c>
      <c r="C17661">
        <v>7</v>
      </c>
      <c r="D17661">
        <v>1553.3057587598501</v>
      </c>
      <c r="E17661">
        <v>10502.949023372899</v>
      </c>
      <c r="F17661">
        <v>1934.2461666632901</v>
      </c>
      <c r="G17661">
        <v>959.11663975859994</v>
      </c>
      <c r="H17661">
        <v>3119.8446797997599</v>
      </c>
      <c r="I17661">
        <v>1510.27503008023</v>
      </c>
    </row>
    <row r="17662" spans="1:9" x14ac:dyDescent="0.25">
      <c r="A17662" t="s">
        <v>116</v>
      </c>
      <c r="B17662">
        <v>2004</v>
      </c>
      <c r="C17662">
        <v>8</v>
      </c>
      <c r="D17662">
        <v>613.39565677419898</v>
      </c>
      <c r="E17662">
        <v>10548.286493715101</v>
      </c>
      <c r="F17662">
        <v>2940.7709254182</v>
      </c>
      <c r="G17662">
        <v>1460.1964437336401</v>
      </c>
      <c r="H17662">
        <v>4186.9783769769401</v>
      </c>
      <c r="I17662">
        <v>696.87933849620595</v>
      </c>
    </row>
    <row r="17663" spans="1:9" x14ac:dyDescent="0.25">
      <c r="A17663" t="s">
        <v>116</v>
      </c>
      <c r="B17663">
        <v>2004</v>
      </c>
      <c r="C17663">
        <v>9</v>
      </c>
      <c r="D17663">
        <v>40.9417833764333</v>
      </c>
      <c r="E17663">
        <v>10581.456195221201</v>
      </c>
      <c r="F17663">
        <v>2801.9554694666099</v>
      </c>
      <c r="G17663">
        <v>1382.6380982589301</v>
      </c>
      <c r="H17663">
        <v>3387.6486338224199</v>
      </c>
      <c r="I17663">
        <v>189.982959289398</v>
      </c>
    </row>
    <row r="17664" spans="1:9" x14ac:dyDescent="0.25">
      <c r="A17664" t="s">
        <v>116</v>
      </c>
      <c r="B17664">
        <v>2004</v>
      </c>
      <c r="C17664">
        <v>10</v>
      </c>
      <c r="D17664">
        <v>20.997932949898601</v>
      </c>
      <c r="E17664">
        <v>10632.802695367</v>
      </c>
      <c r="F17664">
        <v>1895.4901065299</v>
      </c>
      <c r="G17664">
        <v>939.79561330944796</v>
      </c>
      <c r="H17664">
        <v>1276.56527681074</v>
      </c>
      <c r="I17664">
        <v>176.26801232971701</v>
      </c>
    </row>
    <row r="17665" spans="1:9" x14ac:dyDescent="0.25">
      <c r="A17665" t="s">
        <v>116</v>
      </c>
      <c r="B17665">
        <v>2004</v>
      </c>
      <c r="C17665">
        <v>11</v>
      </c>
      <c r="D17665">
        <v>217.36127001998599</v>
      </c>
      <c r="E17665">
        <v>10621.570935763701</v>
      </c>
      <c r="F17665">
        <v>2364.8453031864301</v>
      </c>
      <c r="G17665">
        <v>1164.2439437138901</v>
      </c>
      <c r="H17665">
        <v>2362.4011295750802</v>
      </c>
      <c r="I17665">
        <v>255.93505883919701</v>
      </c>
    </row>
    <row r="17666" spans="1:9" x14ac:dyDescent="0.25">
      <c r="A17666" t="s">
        <v>116</v>
      </c>
      <c r="B17666">
        <v>2004</v>
      </c>
      <c r="C17666">
        <v>12</v>
      </c>
      <c r="D17666">
        <v>530.320964215186</v>
      </c>
      <c r="E17666">
        <v>10638.419657492201</v>
      </c>
      <c r="F17666">
        <v>2241.3534006073</v>
      </c>
      <c r="G17666">
        <v>1099.99699277377</v>
      </c>
      <c r="H17666">
        <v>2136.1459472799702</v>
      </c>
      <c r="I17666">
        <v>378.46024321996401</v>
      </c>
    </row>
    <row r="17667" spans="1:9" x14ac:dyDescent="0.25">
      <c r="A17667" t="s">
        <v>116</v>
      </c>
      <c r="B17667">
        <v>2005</v>
      </c>
      <c r="C17667">
        <v>1</v>
      </c>
      <c r="D17667">
        <v>809.455274441862</v>
      </c>
      <c r="E17667">
        <v>10642.1545153764</v>
      </c>
      <c r="F17667">
        <v>2137.86111972765</v>
      </c>
      <c r="G17667">
        <v>1047.9951134869</v>
      </c>
      <c r="H17667">
        <v>1917.08809696296</v>
      </c>
      <c r="I17667">
        <v>452.99192086210701</v>
      </c>
    </row>
    <row r="17668" spans="1:9" x14ac:dyDescent="0.25">
      <c r="A17668" t="s">
        <v>116</v>
      </c>
      <c r="B17668">
        <v>2005</v>
      </c>
      <c r="C17668">
        <v>2</v>
      </c>
      <c r="D17668">
        <v>1052.29915489619</v>
      </c>
      <c r="E17668">
        <v>10628.4474578592</v>
      </c>
      <c r="F17668">
        <v>1455.14930505757</v>
      </c>
      <c r="G17668">
        <v>716.28368313725298</v>
      </c>
      <c r="H17668">
        <v>1076.08809253087</v>
      </c>
      <c r="I17668">
        <v>498.35537297317501</v>
      </c>
    </row>
    <row r="17669" spans="1:9" x14ac:dyDescent="0.25">
      <c r="A17669" t="s">
        <v>116</v>
      </c>
      <c r="B17669">
        <v>2005</v>
      </c>
      <c r="C17669">
        <v>3</v>
      </c>
      <c r="D17669">
        <v>188.85028856344201</v>
      </c>
      <c r="E17669">
        <v>10635.9137897578</v>
      </c>
      <c r="F17669">
        <v>1671.9114974010299</v>
      </c>
      <c r="G17669">
        <v>828.480405397494</v>
      </c>
      <c r="H17669">
        <v>790.04570198419697</v>
      </c>
      <c r="I17669">
        <v>236.17301675813201</v>
      </c>
    </row>
    <row r="17670" spans="1:9" x14ac:dyDescent="0.25">
      <c r="A17670" t="s">
        <v>116</v>
      </c>
      <c r="B17670">
        <v>2005</v>
      </c>
      <c r="C17670">
        <v>4</v>
      </c>
      <c r="D17670">
        <v>78.370449392470306</v>
      </c>
      <c r="E17670">
        <v>10624.893350009899</v>
      </c>
      <c r="F17670">
        <v>2175.0524824597401</v>
      </c>
      <c r="G17670">
        <v>1078.2525228153399</v>
      </c>
      <c r="H17670">
        <v>1756.19528281366</v>
      </c>
      <c r="I17670">
        <v>204.61238061195101</v>
      </c>
    </row>
    <row r="17671" spans="1:9" x14ac:dyDescent="0.25">
      <c r="A17671" t="s">
        <v>116</v>
      </c>
      <c r="B17671">
        <v>2005</v>
      </c>
      <c r="C17671">
        <v>5</v>
      </c>
      <c r="D17671">
        <v>1748.0583070180601</v>
      </c>
      <c r="E17671">
        <v>10552.3807681454</v>
      </c>
      <c r="F17671">
        <v>2114.88708634463</v>
      </c>
      <c r="G17671">
        <v>1047.4072788319199</v>
      </c>
      <c r="H17671">
        <v>2959.2150460642802</v>
      </c>
      <c r="I17671">
        <v>1164.74562359383</v>
      </c>
    </row>
    <row r="17672" spans="1:9" x14ac:dyDescent="0.25">
      <c r="A17672" t="s">
        <v>116</v>
      </c>
      <c r="B17672">
        <v>2005</v>
      </c>
      <c r="C17672">
        <v>6</v>
      </c>
      <c r="D17672">
        <v>2032.11993174182</v>
      </c>
      <c r="E17672">
        <v>10476.240538595801</v>
      </c>
      <c r="F17672">
        <v>1145.9659444256999</v>
      </c>
      <c r="G17672">
        <v>565.54849034765095</v>
      </c>
      <c r="H17672">
        <v>1896.5467379818999</v>
      </c>
      <c r="I17672">
        <v>1673.7989322112901</v>
      </c>
    </row>
    <row r="17673" spans="1:9" x14ac:dyDescent="0.25">
      <c r="A17673" t="s">
        <v>116</v>
      </c>
      <c r="B17673">
        <v>2005</v>
      </c>
      <c r="C17673">
        <v>7</v>
      </c>
      <c r="D17673">
        <v>1515.0984178122401</v>
      </c>
      <c r="E17673">
        <v>10448.9800478947</v>
      </c>
      <c r="F17673">
        <v>2343.5493998649399</v>
      </c>
      <c r="G17673">
        <v>1164.89378271891</v>
      </c>
      <c r="H17673">
        <v>3838.2954311481599</v>
      </c>
      <c r="I17673">
        <v>1464.8250582266701</v>
      </c>
    </row>
    <row r="17674" spans="1:9" x14ac:dyDescent="0.25">
      <c r="A17674" t="s">
        <v>116</v>
      </c>
      <c r="B17674">
        <v>2005</v>
      </c>
      <c r="C17674">
        <v>8</v>
      </c>
      <c r="D17674">
        <v>512.72267270078203</v>
      </c>
      <c r="E17674">
        <v>10531.265498258899</v>
      </c>
      <c r="F17674">
        <v>2358.77210129383</v>
      </c>
      <c r="G17674">
        <v>1166.5001234609899</v>
      </c>
      <c r="H17674">
        <v>3114.12778756632</v>
      </c>
      <c r="I17674">
        <v>603.66640221912996</v>
      </c>
    </row>
    <row r="17675" spans="1:9" x14ac:dyDescent="0.25">
      <c r="A17675" t="s">
        <v>116</v>
      </c>
      <c r="B17675">
        <v>2005</v>
      </c>
      <c r="C17675">
        <v>9</v>
      </c>
      <c r="D17675">
        <v>52.097589437358103</v>
      </c>
      <c r="E17675">
        <v>10561.0392218286</v>
      </c>
      <c r="F17675">
        <v>2591.1221195605499</v>
      </c>
      <c r="G17675">
        <v>1275.1870181655499</v>
      </c>
      <c r="H17675">
        <v>2931.4774820587099</v>
      </c>
      <c r="I17675">
        <v>199.96553996882901</v>
      </c>
    </row>
    <row r="17676" spans="1:9" x14ac:dyDescent="0.25">
      <c r="A17676" t="s">
        <v>116</v>
      </c>
      <c r="B17676">
        <v>2005</v>
      </c>
      <c r="C17676">
        <v>10</v>
      </c>
      <c r="D17676">
        <v>20.140082356649199</v>
      </c>
      <c r="E17676">
        <v>10604.696860944499</v>
      </c>
      <c r="F17676">
        <v>2750.928121555</v>
      </c>
      <c r="G17676">
        <v>1364.25335989314</v>
      </c>
      <c r="H17676">
        <v>2955.3158691224498</v>
      </c>
      <c r="I17676">
        <v>174.61959356696801</v>
      </c>
    </row>
    <row r="17677" spans="1:9" x14ac:dyDescent="0.25">
      <c r="A17677" t="s">
        <v>116</v>
      </c>
      <c r="B17677">
        <v>2005</v>
      </c>
      <c r="C17677">
        <v>11</v>
      </c>
      <c r="D17677">
        <v>250.83956939438701</v>
      </c>
      <c r="E17677">
        <v>10619.0205833052</v>
      </c>
      <c r="F17677">
        <v>2221.04508980223</v>
      </c>
      <c r="G17677">
        <v>1091.27491358059</v>
      </c>
      <c r="H17677">
        <v>2150.0034052217702</v>
      </c>
      <c r="I17677">
        <v>270.59636116453902</v>
      </c>
    </row>
    <row r="17678" spans="1:9" x14ac:dyDescent="0.25">
      <c r="A17678" t="s">
        <v>116</v>
      </c>
      <c r="B17678">
        <v>2005</v>
      </c>
      <c r="C17678">
        <v>12</v>
      </c>
      <c r="D17678">
        <v>450.33166020899199</v>
      </c>
      <c r="E17678">
        <v>10614.1112581546</v>
      </c>
      <c r="F17678">
        <v>1824.8129423754101</v>
      </c>
      <c r="G17678">
        <v>900.28970092964698</v>
      </c>
      <c r="H17678">
        <v>1400.6009683187001</v>
      </c>
      <c r="I17678">
        <v>344.677389084222</v>
      </c>
    </row>
    <row r="17679" spans="1:9" x14ac:dyDescent="0.25">
      <c r="A17679" t="s">
        <v>116</v>
      </c>
      <c r="B17679">
        <v>2006</v>
      </c>
      <c r="C17679">
        <v>1</v>
      </c>
      <c r="D17679">
        <v>894.11546199605505</v>
      </c>
      <c r="E17679">
        <v>10634.7620709821</v>
      </c>
      <c r="F17679">
        <v>1789.13377246595</v>
      </c>
      <c r="G17679">
        <v>884.32638412545998</v>
      </c>
      <c r="H17679">
        <v>1424.5001173271901</v>
      </c>
      <c r="I17679">
        <v>483.58867268789101</v>
      </c>
    </row>
    <row r="17680" spans="1:9" x14ac:dyDescent="0.25">
      <c r="A17680" t="s">
        <v>116</v>
      </c>
      <c r="B17680">
        <v>2006</v>
      </c>
      <c r="C17680">
        <v>2</v>
      </c>
      <c r="D17680">
        <v>1100.2352331418399</v>
      </c>
      <c r="E17680">
        <v>10618.590590612701</v>
      </c>
      <c r="F17680">
        <v>1672.7715592847801</v>
      </c>
      <c r="G17680">
        <v>828.03925287403001</v>
      </c>
      <c r="H17680">
        <v>1575.0313132557101</v>
      </c>
      <c r="I17680">
        <v>512.10774741707098</v>
      </c>
    </row>
    <row r="17681" spans="1:9" x14ac:dyDescent="0.25">
      <c r="A17681" t="s">
        <v>116</v>
      </c>
      <c r="B17681">
        <v>2006</v>
      </c>
      <c r="C17681">
        <v>3</v>
      </c>
      <c r="D17681">
        <v>115.357166987678</v>
      </c>
      <c r="E17681">
        <v>10631.66563791</v>
      </c>
      <c r="F17681">
        <v>2036.5749300642799</v>
      </c>
      <c r="G17681">
        <v>1010.85079306719</v>
      </c>
      <c r="H17681">
        <v>1479.5922174877801</v>
      </c>
      <c r="I17681">
        <v>210.12188093989599</v>
      </c>
    </row>
    <row r="17682" spans="1:9" x14ac:dyDescent="0.25">
      <c r="A17682" t="s">
        <v>116</v>
      </c>
      <c r="B17682">
        <v>2006</v>
      </c>
      <c r="C17682">
        <v>4</v>
      </c>
      <c r="D17682">
        <v>72.414212456240506</v>
      </c>
      <c r="E17682">
        <v>10644.358090686201</v>
      </c>
      <c r="F17682">
        <v>1795.5944024078599</v>
      </c>
      <c r="G17682">
        <v>887.64901153025903</v>
      </c>
      <c r="H17682">
        <v>1132.9344107094601</v>
      </c>
      <c r="I17682">
        <v>201.24310795350999</v>
      </c>
    </row>
    <row r="17683" spans="1:9" x14ac:dyDescent="0.25">
      <c r="A17683" t="s">
        <v>116</v>
      </c>
      <c r="B17683">
        <v>2006</v>
      </c>
      <c r="C17683">
        <v>5</v>
      </c>
      <c r="D17683">
        <v>2093.57518036187</v>
      </c>
      <c r="E17683">
        <v>10568.586052107799</v>
      </c>
      <c r="F17683">
        <v>1359.0949125033301</v>
      </c>
      <c r="G17683">
        <v>673.96454351760497</v>
      </c>
      <c r="H17683">
        <v>1723.21674968714</v>
      </c>
      <c r="I17683">
        <v>1383.9358596306899</v>
      </c>
    </row>
    <row r="17684" spans="1:9" x14ac:dyDescent="0.25">
      <c r="A17684" t="s">
        <v>116</v>
      </c>
      <c r="B17684">
        <v>2006</v>
      </c>
      <c r="C17684">
        <v>6</v>
      </c>
      <c r="D17684">
        <v>1964.2099991488999</v>
      </c>
      <c r="E17684">
        <v>10507.0157128838</v>
      </c>
      <c r="F17684">
        <v>1688.66634994878</v>
      </c>
      <c r="G17684">
        <v>836.46509335064002</v>
      </c>
      <c r="H17684">
        <v>2821.8896173737899</v>
      </c>
      <c r="I17684">
        <v>1635.0108321881501</v>
      </c>
    </row>
    <row r="17685" spans="1:9" x14ac:dyDescent="0.25">
      <c r="A17685" t="s">
        <v>116</v>
      </c>
      <c r="B17685">
        <v>2006</v>
      </c>
      <c r="C17685">
        <v>7</v>
      </c>
      <c r="D17685">
        <v>1297.3140158113699</v>
      </c>
      <c r="E17685">
        <v>10547.387403675501</v>
      </c>
      <c r="F17685">
        <v>2331.69686133289</v>
      </c>
      <c r="G17685">
        <v>1155.8445369675201</v>
      </c>
      <c r="H17685">
        <v>3762.5981735179498</v>
      </c>
      <c r="I17685">
        <v>1290.92776864025</v>
      </c>
    </row>
    <row r="17686" spans="1:9" x14ac:dyDescent="0.25">
      <c r="A17686" t="s">
        <v>116</v>
      </c>
      <c r="B17686">
        <v>2006</v>
      </c>
      <c r="C17686">
        <v>8</v>
      </c>
      <c r="D17686">
        <v>781.59114301725901</v>
      </c>
      <c r="E17686">
        <v>10520.0018053859</v>
      </c>
      <c r="F17686">
        <v>1329.45960479267</v>
      </c>
      <c r="G17686">
        <v>657.96605825773304</v>
      </c>
      <c r="H17686">
        <v>1281.9818882715499</v>
      </c>
      <c r="I17686">
        <v>839.14834490846602</v>
      </c>
    </row>
    <row r="17687" spans="1:9" x14ac:dyDescent="0.25">
      <c r="A17687" t="s">
        <v>116</v>
      </c>
      <c r="B17687">
        <v>2006</v>
      </c>
      <c r="C17687">
        <v>9</v>
      </c>
      <c r="D17687">
        <v>34.512402410437097</v>
      </c>
      <c r="E17687">
        <v>10612.9091365555</v>
      </c>
      <c r="F17687">
        <v>2159.4562397794698</v>
      </c>
      <c r="G17687">
        <v>1068.2505164614699</v>
      </c>
      <c r="H17687">
        <v>1943.7120719235099</v>
      </c>
      <c r="I17687">
        <v>185.01540573875701</v>
      </c>
    </row>
    <row r="17688" spans="1:9" x14ac:dyDescent="0.25">
      <c r="A17688" t="s">
        <v>116</v>
      </c>
      <c r="B17688">
        <v>2006</v>
      </c>
      <c r="C17688">
        <v>10</v>
      </c>
      <c r="D17688">
        <v>18.304563070991101</v>
      </c>
      <c r="E17688">
        <v>10628.999208311499</v>
      </c>
      <c r="F17688">
        <v>2617.80703487148</v>
      </c>
      <c r="G17688">
        <v>1297.1157744300201</v>
      </c>
      <c r="H17688">
        <v>2709.3835663022001</v>
      </c>
      <c r="I17688">
        <v>173.72413091082799</v>
      </c>
    </row>
    <row r="17689" spans="1:9" x14ac:dyDescent="0.25">
      <c r="A17689" t="s">
        <v>116</v>
      </c>
      <c r="B17689">
        <v>2006</v>
      </c>
      <c r="C17689">
        <v>11</v>
      </c>
      <c r="D17689">
        <v>190.58273775958301</v>
      </c>
      <c r="E17689">
        <v>10621.3759126559</v>
      </c>
      <c r="F17689">
        <v>2255.6592367827202</v>
      </c>
      <c r="G17689">
        <v>1107.8651739673201</v>
      </c>
      <c r="H17689">
        <v>1942.61581566014</v>
      </c>
      <c r="I17689">
        <v>244.20361529563601</v>
      </c>
    </row>
    <row r="17690" spans="1:9" x14ac:dyDescent="0.25">
      <c r="A17690" t="s">
        <v>116</v>
      </c>
      <c r="B17690">
        <v>2006</v>
      </c>
      <c r="C17690">
        <v>12</v>
      </c>
      <c r="D17690">
        <v>509.12575137325098</v>
      </c>
      <c r="E17690">
        <v>10616.202348827501</v>
      </c>
      <c r="F17690">
        <v>2646.4344618065602</v>
      </c>
      <c r="G17690">
        <v>1301.52342367847</v>
      </c>
      <c r="H17690">
        <v>3136.7244217561401</v>
      </c>
      <c r="I17690">
        <v>368.92018925115798</v>
      </c>
    </row>
    <row r="17691" spans="1:9" x14ac:dyDescent="0.25">
      <c r="A17691" t="s">
        <v>116</v>
      </c>
      <c r="B17691">
        <v>2007</v>
      </c>
      <c r="C17691">
        <v>1</v>
      </c>
      <c r="D17691">
        <v>804.02442082348205</v>
      </c>
      <c r="E17691">
        <v>10634.2251028546</v>
      </c>
      <c r="F17691">
        <v>2446.1132970502699</v>
      </c>
      <c r="G17691">
        <v>1203.02536682391</v>
      </c>
      <c r="H17691">
        <v>2670.42778789975</v>
      </c>
      <c r="I17691">
        <v>450.65285600528199</v>
      </c>
    </row>
    <row r="17692" spans="1:9" x14ac:dyDescent="0.25">
      <c r="A17692" t="s">
        <v>116</v>
      </c>
      <c r="B17692">
        <v>2007</v>
      </c>
      <c r="C17692">
        <v>2</v>
      </c>
      <c r="D17692">
        <v>820.41889534517895</v>
      </c>
      <c r="E17692">
        <v>10632.0888867143</v>
      </c>
      <c r="F17692">
        <v>1493.3719003152501</v>
      </c>
      <c r="G17692">
        <v>738.19563574519896</v>
      </c>
      <c r="H17692">
        <v>1088.89212323383</v>
      </c>
      <c r="I17692">
        <v>419.10101530985099</v>
      </c>
    </row>
    <row r="17693" spans="1:9" x14ac:dyDescent="0.25">
      <c r="A17693" t="s">
        <v>116</v>
      </c>
      <c r="B17693">
        <v>2007</v>
      </c>
      <c r="C17693">
        <v>3</v>
      </c>
      <c r="D17693">
        <v>192.768989462365</v>
      </c>
      <c r="E17693">
        <v>10621.180510358599</v>
      </c>
      <c r="F17693">
        <v>1965.7812528879001</v>
      </c>
      <c r="G17693">
        <v>967.92240688785398</v>
      </c>
      <c r="H17693">
        <v>1299.2798251640099</v>
      </c>
      <c r="I17693">
        <v>238.87066285419201</v>
      </c>
    </row>
    <row r="17694" spans="1:9" x14ac:dyDescent="0.25">
      <c r="A17694" t="s">
        <v>116</v>
      </c>
      <c r="B17694">
        <v>2007</v>
      </c>
      <c r="C17694">
        <v>4</v>
      </c>
      <c r="D17694">
        <v>73.562557019719506</v>
      </c>
      <c r="E17694">
        <v>10645.5871461566</v>
      </c>
      <c r="F17694">
        <v>2261.6632814095701</v>
      </c>
      <c r="G17694">
        <v>1121.1314534295</v>
      </c>
      <c r="H17694">
        <v>2090.5467640545799</v>
      </c>
      <c r="I17694">
        <v>203.838604469979</v>
      </c>
    </row>
    <row r="17695" spans="1:9" x14ac:dyDescent="0.25">
      <c r="A17695" t="s">
        <v>116</v>
      </c>
      <c r="B17695">
        <v>2007</v>
      </c>
      <c r="C17695">
        <v>5</v>
      </c>
      <c r="D17695">
        <v>1847.1946844051899</v>
      </c>
      <c r="E17695">
        <v>10583.945146418901</v>
      </c>
      <c r="F17695">
        <v>1688.51171715852</v>
      </c>
      <c r="G17695">
        <v>832.83901815052604</v>
      </c>
      <c r="H17695">
        <v>2223.7084609734002</v>
      </c>
      <c r="I17695">
        <v>1253.4678589381699</v>
      </c>
    </row>
    <row r="17696" spans="1:9" x14ac:dyDescent="0.25">
      <c r="A17696" t="s">
        <v>116</v>
      </c>
      <c r="B17696">
        <v>2007</v>
      </c>
      <c r="C17696">
        <v>6</v>
      </c>
      <c r="D17696">
        <v>1956.60686166969</v>
      </c>
      <c r="E17696">
        <v>10451.0603922931</v>
      </c>
      <c r="F17696">
        <v>1198.42613185596</v>
      </c>
      <c r="G17696">
        <v>595.36235286115402</v>
      </c>
      <c r="H17696">
        <v>1943.71621668751</v>
      </c>
      <c r="I17696">
        <v>1609.8258423969301</v>
      </c>
    </row>
    <row r="17697" spans="1:9" x14ac:dyDescent="0.25">
      <c r="A17697" t="s">
        <v>116</v>
      </c>
      <c r="B17697">
        <v>2007</v>
      </c>
      <c r="C17697">
        <v>7</v>
      </c>
      <c r="D17697">
        <v>1208.84906789661</v>
      </c>
      <c r="E17697">
        <v>10529.1543287082</v>
      </c>
      <c r="F17697">
        <v>2125.6527234663899</v>
      </c>
      <c r="G17697">
        <v>1053.3944407193401</v>
      </c>
      <c r="H17697">
        <v>2909.4824829232198</v>
      </c>
      <c r="I17697">
        <v>1213.1602470242401</v>
      </c>
    </row>
    <row r="17698" spans="1:9" x14ac:dyDescent="0.25">
      <c r="A17698" t="s">
        <v>116</v>
      </c>
      <c r="B17698">
        <v>2007</v>
      </c>
      <c r="C17698">
        <v>8</v>
      </c>
      <c r="D17698">
        <v>643.53555475617395</v>
      </c>
      <c r="E17698">
        <v>10498.744727732599</v>
      </c>
      <c r="F17698">
        <v>2221.95003475052</v>
      </c>
      <c r="G17698">
        <v>1098.2686814145</v>
      </c>
      <c r="H17698">
        <v>3282.8968285748501</v>
      </c>
      <c r="I17698">
        <v>719.41562349675701</v>
      </c>
    </row>
    <row r="17699" spans="1:9" x14ac:dyDescent="0.25">
      <c r="A17699" t="s">
        <v>116</v>
      </c>
      <c r="B17699">
        <v>2007</v>
      </c>
      <c r="C17699">
        <v>9</v>
      </c>
      <c r="D17699">
        <v>48.506999629719303</v>
      </c>
      <c r="E17699">
        <v>10620.3543788528</v>
      </c>
      <c r="F17699">
        <v>2469.1068553868699</v>
      </c>
      <c r="G17699">
        <v>1216.0002380237399</v>
      </c>
      <c r="H17699">
        <v>2567.5314836480502</v>
      </c>
      <c r="I17699">
        <v>198.14594573864201</v>
      </c>
    </row>
    <row r="17700" spans="1:9" x14ac:dyDescent="0.25">
      <c r="A17700" t="s">
        <v>116</v>
      </c>
      <c r="B17700">
        <v>2007</v>
      </c>
      <c r="C17700">
        <v>10</v>
      </c>
      <c r="D17700">
        <v>18.229756141991</v>
      </c>
      <c r="E17700">
        <v>10609.4147388196</v>
      </c>
      <c r="F17700">
        <v>2483.7451520793902</v>
      </c>
      <c r="G17700">
        <v>1225.36914213457</v>
      </c>
      <c r="H17700">
        <v>2440.3217826304599</v>
      </c>
      <c r="I17700">
        <v>174.60406323517299</v>
      </c>
    </row>
    <row r="17701" spans="1:9" x14ac:dyDescent="0.25">
      <c r="A17701" t="s">
        <v>116</v>
      </c>
      <c r="B17701">
        <v>2007</v>
      </c>
      <c r="C17701">
        <v>11</v>
      </c>
      <c r="D17701">
        <v>241.43079657633601</v>
      </c>
      <c r="E17701">
        <v>10612.7155968143</v>
      </c>
      <c r="F17701">
        <v>2175.7532734348101</v>
      </c>
      <c r="G17701">
        <v>1073.6077179761201</v>
      </c>
      <c r="H17701">
        <v>2146.0979825171498</v>
      </c>
      <c r="I17701">
        <v>267.49093099340502</v>
      </c>
    </row>
    <row r="17702" spans="1:9" x14ac:dyDescent="0.25">
      <c r="A17702" t="s">
        <v>116</v>
      </c>
      <c r="B17702">
        <v>2007</v>
      </c>
      <c r="C17702">
        <v>12</v>
      </c>
      <c r="D17702">
        <v>545.80054035691103</v>
      </c>
      <c r="E17702">
        <v>10625.292935146501</v>
      </c>
      <c r="F17702">
        <v>2230.5109960989598</v>
      </c>
      <c r="G17702">
        <v>1101.37835388602</v>
      </c>
      <c r="H17702">
        <v>2152.8039072738302</v>
      </c>
      <c r="I17702">
        <v>384.03454721948401</v>
      </c>
    </row>
    <row r="17703" spans="1:9" x14ac:dyDescent="0.25">
      <c r="A17703" t="s">
        <v>116</v>
      </c>
      <c r="B17703">
        <v>2008</v>
      </c>
      <c r="C17703">
        <v>1</v>
      </c>
      <c r="D17703">
        <v>821.39037723934803</v>
      </c>
      <c r="E17703">
        <v>10637.399687900701</v>
      </c>
      <c r="F17703">
        <v>2132.84543202549</v>
      </c>
      <c r="G17703">
        <v>1049.8949174562099</v>
      </c>
      <c r="H17703">
        <v>1996.74169172344</v>
      </c>
      <c r="I17703">
        <v>455.841276767137</v>
      </c>
    </row>
    <row r="17704" spans="1:9" x14ac:dyDescent="0.25">
      <c r="A17704" t="s">
        <v>116</v>
      </c>
      <c r="B17704">
        <v>2008</v>
      </c>
      <c r="C17704">
        <v>2</v>
      </c>
      <c r="D17704">
        <v>1150.72746258947</v>
      </c>
      <c r="E17704">
        <v>10626.321864314101</v>
      </c>
      <c r="F17704">
        <v>1904.7656479232</v>
      </c>
      <c r="G17704">
        <v>937.03307537919204</v>
      </c>
      <c r="H17704">
        <v>1962.2284890830199</v>
      </c>
      <c r="I17704">
        <v>536.68778755881794</v>
      </c>
    </row>
    <row r="17705" spans="1:9" x14ac:dyDescent="0.25">
      <c r="A17705" t="s">
        <v>116</v>
      </c>
      <c r="B17705">
        <v>2008</v>
      </c>
      <c r="C17705">
        <v>3</v>
      </c>
      <c r="D17705">
        <v>116.457436593057</v>
      </c>
      <c r="E17705">
        <v>10635.9556627646</v>
      </c>
      <c r="F17705">
        <v>2220.5991316053801</v>
      </c>
      <c r="G17705">
        <v>1100.21487181985</v>
      </c>
      <c r="H17705">
        <v>1669.90008323559</v>
      </c>
      <c r="I17705">
        <v>210.59968815605399</v>
      </c>
    </row>
    <row r="17706" spans="1:9" x14ac:dyDescent="0.25">
      <c r="A17706" t="s">
        <v>116</v>
      </c>
      <c r="B17706">
        <v>2008</v>
      </c>
      <c r="C17706">
        <v>4</v>
      </c>
      <c r="D17706">
        <v>97.139356258319495</v>
      </c>
      <c r="E17706">
        <v>10629.216465789899</v>
      </c>
      <c r="F17706">
        <v>1878.8108996574999</v>
      </c>
      <c r="G17706">
        <v>932.11158904094395</v>
      </c>
      <c r="H17706">
        <v>1438.4710614918299</v>
      </c>
      <c r="I17706">
        <v>215.59337364630699</v>
      </c>
    </row>
    <row r="17707" spans="1:9" x14ac:dyDescent="0.25">
      <c r="A17707" t="s">
        <v>116</v>
      </c>
      <c r="B17707">
        <v>2008</v>
      </c>
      <c r="C17707">
        <v>5</v>
      </c>
      <c r="D17707">
        <v>1677.9140702781799</v>
      </c>
      <c r="E17707">
        <v>10609.877411572999</v>
      </c>
      <c r="F17707">
        <v>1300.1072700397499</v>
      </c>
      <c r="G17707">
        <v>645.16755592774405</v>
      </c>
      <c r="H17707">
        <v>1365.0739190174199</v>
      </c>
      <c r="I17707">
        <v>1152.12094108106</v>
      </c>
    </row>
    <row r="17708" spans="1:9" x14ac:dyDescent="0.25">
      <c r="A17708" t="s">
        <v>116</v>
      </c>
      <c r="B17708">
        <v>2008</v>
      </c>
      <c r="C17708">
        <v>6</v>
      </c>
      <c r="D17708">
        <v>1732.7927499887101</v>
      </c>
      <c r="E17708">
        <v>10513.1685271161</v>
      </c>
      <c r="F17708">
        <v>2082.5090672146298</v>
      </c>
      <c r="G17708">
        <v>1031.4549712273899</v>
      </c>
      <c r="H17708">
        <v>3087.6187497389601</v>
      </c>
      <c r="I17708">
        <v>1479.4629213999999</v>
      </c>
    </row>
    <row r="17709" spans="1:9" x14ac:dyDescent="0.25">
      <c r="A17709" t="s">
        <v>116</v>
      </c>
      <c r="B17709">
        <v>2008</v>
      </c>
      <c r="C17709">
        <v>7</v>
      </c>
      <c r="D17709">
        <v>1140.13989261029</v>
      </c>
      <c r="E17709">
        <v>10382.8517618315</v>
      </c>
      <c r="F17709">
        <v>1895.83425047061</v>
      </c>
      <c r="G17709">
        <v>940.74421735855799</v>
      </c>
      <c r="H17709">
        <v>3094.4324990718401</v>
      </c>
      <c r="I17709">
        <v>1132.9324273369</v>
      </c>
    </row>
    <row r="17710" spans="1:9" x14ac:dyDescent="0.25">
      <c r="A17710" t="s">
        <v>116</v>
      </c>
      <c r="B17710">
        <v>2008</v>
      </c>
      <c r="C17710">
        <v>8</v>
      </c>
      <c r="D17710">
        <v>477.04472080888502</v>
      </c>
      <c r="E17710">
        <v>10554.061727865401</v>
      </c>
      <c r="F17710">
        <v>1848.81583920309</v>
      </c>
      <c r="G17710">
        <v>916.940106748223</v>
      </c>
      <c r="H17710">
        <v>1930.9376805531101</v>
      </c>
      <c r="I17710">
        <v>578.68537342930802</v>
      </c>
    </row>
    <row r="17711" spans="1:9" x14ac:dyDescent="0.25">
      <c r="A17711" t="s">
        <v>116</v>
      </c>
      <c r="B17711">
        <v>2008</v>
      </c>
      <c r="C17711">
        <v>9</v>
      </c>
      <c r="D17711">
        <v>33.164082196389799</v>
      </c>
      <c r="E17711">
        <v>10653.5104469792</v>
      </c>
      <c r="F17711">
        <v>2041.2599922909801</v>
      </c>
      <c r="G17711">
        <v>1011.41845276356</v>
      </c>
      <c r="H17711">
        <v>1571.23525117744</v>
      </c>
      <c r="I17711">
        <v>182.87914417333599</v>
      </c>
    </row>
    <row r="17712" spans="1:9" x14ac:dyDescent="0.25">
      <c r="A17712" t="s">
        <v>116</v>
      </c>
      <c r="B17712">
        <v>2008</v>
      </c>
      <c r="C17712">
        <v>10</v>
      </c>
      <c r="D17712">
        <v>17.713981321083299</v>
      </c>
      <c r="E17712">
        <v>10630.460375512699</v>
      </c>
      <c r="F17712">
        <v>2665.8529553210301</v>
      </c>
      <c r="G17712">
        <v>1313.30668950737</v>
      </c>
      <c r="H17712">
        <v>2765.6030503213801</v>
      </c>
      <c r="I17712">
        <v>174.25358020277699</v>
      </c>
    </row>
    <row r="17713" spans="1:9" x14ac:dyDescent="0.25">
      <c r="A17713" t="s">
        <v>116</v>
      </c>
      <c r="B17713">
        <v>2008</v>
      </c>
      <c r="C17713">
        <v>11</v>
      </c>
      <c r="D17713">
        <v>265.40142813079598</v>
      </c>
      <c r="E17713">
        <v>10619.5835314629</v>
      </c>
      <c r="F17713">
        <v>2294.1732218877401</v>
      </c>
      <c r="G17713">
        <v>1132.5070752315701</v>
      </c>
      <c r="H17713">
        <v>2098.5183295914699</v>
      </c>
      <c r="I17713">
        <v>277.26970016953197</v>
      </c>
    </row>
    <row r="17714" spans="1:9" x14ac:dyDescent="0.25">
      <c r="A17714" t="s">
        <v>116</v>
      </c>
      <c r="B17714">
        <v>2008</v>
      </c>
      <c r="C17714">
        <v>12</v>
      </c>
      <c r="D17714">
        <v>535.56542234608798</v>
      </c>
      <c r="E17714">
        <v>10633.797646847701</v>
      </c>
      <c r="F17714">
        <v>1950.7870459293399</v>
      </c>
      <c r="G17714">
        <v>963.92986138005494</v>
      </c>
      <c r="H17714">
        <v>1686.28599486081</v>
      </c>
      <c r="I17714">
        <v>379.69384547190202</v>
      </c>
    </row>
    <row r="17715" spans="1:9" x14ac:dyDescent="0.25">
      <c r="A17715" t="s">
        <v>116</v>
      </c>
      <c r="B17715">
        <v>2009</v>
      </c>
      <c r="C17715">
        <v>1</v>
      </c>
      <c r="D17715">
        <v>785.77551710574005</v>
      </c>
      <c r="E17715">
        <v>10643.1596837903</v>
      </c>
      <c r="F17715">
        <v>2017.32297888321</v>
      </c>
      <c r="G17715">
        <v>995.41094135484002</v>
      </c>
      <c r="H17715">
        <v>1800.78192690429</v>
      </c>
      <c r="I17715">
        <v>444.50649836151803</v>
      </c>
    </row>
    <row r="17716" spans="1:9" x14ac:dyDescent="0.25">
      <c r="A17716" t="s">
        <v>116</v>
      </c>
      <c r="B17716">
        <v>2009</v>
      </c>
      <c r="C17716">
        <v>2</v>
      </c>
      <c r="D17716">
        <v>934.49265890418098</v>
      </c>
      <c r="E17716">
        <v>10627.5888553366</v>
      </c>
      <c r="F17716">
        <v>1498.43318289985</v>
      </c>
      <c r="G17716">
        <v>738.79961284978003</v>
      </c>
      <c r="H17716">
        <v>1040.19236905356</v>
      </c>
      <c r="I17716">
        <v>457.11966889647999</v>
      </c>
    </row>
    <row r="17717" spans="1:9" x14ac:dyDescent="0.25">
      <c r="A17717" t="s">
        <v>116</v>
      </c>
      <c r="B17717">
        <v>2009</v>
      </c>
      <c r="C17717">
        <v>3</v>
      </c>
      <c r="D17717">
        <v>175.74842237054699</v>
      </c>
      <c r="E17717">
        <v>10654.5653625125</v>
      </c>
      <c r="F17717">
        <v>1954.79939938711</v>
      </c>
      <c r="G17717">
        <v>967.26519788151199</v>
      </c>
      <c r="H17717">
        <v>1352.6426491089101</v>
      </c>
      <c r="I17717">
        <v>230.90700732553699</v>
      </c>
    </row>
    <row r="17718" spans="1:9" x14ac:dyDescent="0.25">
      <c r="A17718" t="s">
        <v>116</v>
      </c>
      <c r="B17718">
        <v>2009</v>
      </c>
      <c r="C17718">
        <v>4</v>
      </c>
      <c r="D17718">
        <v>82.843512888960802</v>
      </c>
      <c r="E17718">
        <v>10622.199572260401</v>
      </c>
      <c r="F17718">
        <v>1854.90905293983</v>
      </c>
      <c r="G17718">
        <v>920.90016039302702</v>
      </c>
      <c r="H17718">
        <v>1302.5698074146601</v>
      </c>
      <c r="I17718">
        <v>207.67636192986501</v>
      </c>
    </row>
    <row r="17719" spans="1:9" x14ac:dyDescent="0.25">
      <c r="A17719" t="s">
        <v>116</v>
      </c>
      <c r="B17719">
        <v>2009</v>
      </c>
      <c r="C17719">
        <v>5</v>
      </c>
      <c r="D17719">
        <v>2204.45360504671</v>
      </c>
      <c r="E17719">
        <v>10467.215164613301</v>
      </c>
      <c r="F17719">
        <v>1958.12153995377</v>
      </c>
      <c r="G17719">
        <v>968.095612258693</v>
      </c>
      <c r="H17719">
        <v>2965.6821388329799</v>
      </c>
      <c r="I17719">
        <v>1429.1304864162501</v>
      </c>
    </row>
    <row r="17720" spans="1:9" x14ac:dyDescent="0.25">
      <c r="A17720" t="s">
        <v>116</v>
      </c>
      <c r="B17720">
        <v>2009</v>
      </c>
      <c r="C17720">
        <v>6</v>
      </c>
      <c r="D17720">
        <v>1720.9379260712301</v>
      </c>
      <c r="E17720">
        <v>10498.4612630991</v>
      </c>
      <c r="F17720">
        <v>1331.38018556513</v>
      </c>
      <c r="G17720">
        <v>661.23548701207505</v>
      </c>
      <c r="H17720">
        <v>2020.74167182928</v>
      </c>
      <c r="I17720">
        <v>1463.13399917069</v>
      </c>
    </row>
    <row r="17721" spans="1:9" x14ac:dyDescent="0.25">
      <c r="A17721" t="s">
        <v>116</v>
      </c>
      <c r="B17721">
        <v>2009</v>
      </c>
      <c r="C17721">
        <v>7</v>
      </c>
      <c r="D17721">
        <v>1156.35124507976</v>
      </c>
      <c r="E17721">
        <v>10537.7007926521</v>
      </c>
      <c r="F17721">
        <v>1630.07013697602</v>
      </c>
      <c r="G17721">
        <v>806.16456062122097</v>
      </c>
      <c r="H17721">
        <v>2336.8485280796699</v>
      </c>
      <c r="I17721">
        <v>1172.4049685543</v>
      </c>
    </row>
    <row r="17722" spans="1:9" x14ac:dyDescent="0.25">
      <c r="A17722" t="s">
        <v>116</v>
      </c>
      <c r="B17722">
        <v>2009</v>
      </c>
      <c r="C17722">
        <v>8</v>
      </c>
      <c r="D17722">
        <v>705.961852705816</v>
      </c>
      <c r="E17722">
        <v>10573.2354712697</v>
      </c>
      <c r="F17722">
        <v>2258.61358687442</v>
      </c>
      <c r="G17722">
        <v>1115.17105663542</v>
      </c>
      <c r="H17722">
        <v>3015.3997941630801</v>
      </c>
      <c r="I17722">
        <v>782.31242971317295</v>
      </c>
    </row>
    <row r="17723" spans="1:9" x14ac:dyDescent="0.25">
      <c r="A17723" t="s">
        <v>116</v>
      </c>
      <c r="B17723">
        <v>2009</v>
      </c>
      <c r="C17723">
        <v>9</v>
      </c>
      <c r="D17723">
        <v>46.795832988744301</v>
      </c>
      <c r="E17723">
        <v>10599.4438053577</v>
      </c>
      <c r="F17723">
        <v>2679.4226434264401</v>
      </c>
      <c r="G17723">
        <v>1320.18620327283</v>
      </c>
      <c r="H17723">
        <v>3050.3905532256199</v>
      </c>
      <c r="I17723">
        <v>196.46605186295699</v>
      </c>
    </row>
    <row r="17724" spans="1:9" x14ac:dyDescent="0.25">
      <c r="A17724" t="s">
        <v>116</v>
      </c>
      <c r="B17724">
        <v>2009</v>
      </c>
      <c r="C17724">
        <v>10</v>
      </c>
      <c r="D17724">
        <v>19.1008112306009</v>
      </c>
      <c r="E17724">
        <v>10623.259636934999</v>
      </c>
      <c r="F17724">
        <v>2022.8105995344899</v>
      </c>
      <c r="G17724">
        <v>1002.31387699256</v>
      </c>
      <c r="H17724">
        <v>1461.61809206925</v>
      </c>
      <c r="I17724">
        <v>175.289740180211</v>
      </c>
    </row>
    <row r="17725" spans="1:9" x14ac:dyDescent="0.25">
      <c r="A17725" t="s">
        <v>116</v>
      </c>
      <c r="B17725">
        <v>2009</v>
      </c>
      <c r="C17725">
        <v>11</v>
      </c>
      <c r="D17725">
        <v>191.88959987578099</v>
      </c>
      <c r="E17725">
        <v>10644.4254627019</v>
      </c>
      <c r="F17725">
        <v>2018.0917014643901</v>
      </c>
      <c r="G17725">
        <v>996.89467772608702</v>
      </c>
      <c r="H17725">
        <v>1314.4130328973399</v>
      </c>
      <c r="I17725">
        <v>245.02692548917301</v>
      </c>
    </row>
    <row r="17726" spans="1:9" x14ac:dyDescent="0.25">
      <c r="A17726" t="s">
        <v>116</v>
      </c>
      <c r="B17726">
        <v>2009</v>
      </c>
      <c r="C17726">
        <v>12</v>
      </c>
      <c r="D17726">
        <v>466.41156204837199</v>
      </c>
      <c r="E17726">
        <v>10626.5073981146</v>
      </c>
      <c r="F17726">
        <v>1660.9050361194199</v>
      </c>
      <c r="G17726">
        <v>823.87258804495002</v>
      </c>
      <c r="H17726">
        <v>1119.2917754468299</v>
      </c>
      <c r="I17726">
        <v>352.07242932245299</v>
      </c>
    </row>
    <row r="17727" spans="1:9" x14ac:dyDescent="0.25">
      <c r="A17727" t="s">
        <v>116</v>
      </c>
      <c r="B17727">
        <v>2010</v>
      </c>
      <c r="C17727">
        <v>1</v>
      </c>
      <c r="D17727">
        <v>740.47919820563402</v>
      </c>
      <c r="E17727">
        <v>10640.112122814</v>
      </c>
      <c r="F17727">
        <v>1747.4475578417</v>
      </c>
      <c r="G17727">
        <v>866.54017787180101</v>
      </c>
      <c r="H17727">
        <v>1192.6167213485301</v>
      </c>
      <c r="I17727">
        <v>425.94892571969302</v>
      </c>
    </row>
    <row r="17728" spans="1:9" x14ac:dyDescent="0.25">
      <c r="A17728" t="s">
        <v>116</v>
      </c>
      <c r="B17728">
        <v>2010</v>
      </c>
      <c r="C17728">
        <v>2</v>
      </c>
      <c r="D17728">
        <v>894.759720392242</v>
      </c>
      <c r="E17728">
        <v>10625.949682268199</v>
      </c>
      <c r="F17728">
        <v>1642.4448057017701</v>
      </c>
      <c r="G17728">
        <v>816.29159819594099</v>
      </c>
      <c r="H17728">
        <v>1320.6641520487999</v>
      </c>
      <c r="I17728">
        <v>443.422548841496</v>
      </c>
    </row>
    <row r="17729" spans="1:9" x14ac:dyDescent="0.25">
      <c r="A17729" t="s">
        <v>116</v>
      </c>
      <c r="B17729">
        <v>2010</v>
      </c>
      <c r="C17729">
        <v>3</v>
      </c>
      <c r="D17729">
        <v>160.30626861666599</v>
      </c>
      <c r="E17729">
        <v>10633.752283932299</v>
      </c>
      <c r="F17729">
        <v>2188.8616640985101</v>
      </c>
      <c r="G17729">
        <v>1080.5417429504701</v>
      </c>
      <c r="H17729">
        <v>1881.4381882795301</v>
      </c>
      <c r="I17729">
        <v>225.197252086661</v>
      </c>
    </row>
    <row r="17730" spans="1:9" x14ac:dyDescent="0.25">
      <c r="A17730" t="s">
        <v>116</v>
      </c>
      <c r="B17730">
        <v>2010</v>
      </c>
      <c r="C17730">
        <v>4</v>
      </c>
      <c r="D17730">
        <v>72.931666250904897</v>
      </c>
      <c r="E17730">
        <v>10623.8854068576</v>
      </c>
      <c r="F17730">
        <v>2021.96408332752</v>
      </c>
      <c r="G17730">
        <v>1000.89578081251</v>
      </c>
      <c r="H17730">
        <v>1539.6480777454401</v>
      </c>
      <c r="I17730">
        <v>201.483720582628</v>
      </c>
    </row>
    <row r="17731" spans="1:9" x14ac:dyDescent="0.25">
      <c r="A17731" t="s">
        <v>116</v>
      </c>
      <c r="B17731">
        <v>2010</v>
      </c>
      <c r="C17731">
        <v>5</v>
      </c>
      <c r="D17731">
        <v>2300.98624859247</v>
      </c>
      <c r="E17731">
        <v>10569.5564274185</v>
      </c>
      <c r="F17731">
        <v>1383.18193445012</v>
      </c>
      <c r="G17731">
        <v>686.14247272329703</v>
      </c>
      <c r="H17731">
        <v>1888.2858170183699</v>
      </c>
      <c r="I17731">
        <v>1503.9539206459201</v>
      </c>
    </row>
    <row r="17732" spans="1:9" x14ac:dyDescent="0.25">
      <c r="A17732" t="s">
        <v>116</v>
      </c>
      <c r="B17732">
        <v>2010</v>
      </c>
      <c r="C17732">
        <v>6</v>
      </c>
      <c r="D17732">
        <v>1758.1514478786701</v>
      </c>
      <c r="E17732">
        <v>10483.2288441991</v>
      </c>
      <c r="F17732">
        <v>2002.8990999794401</v>
      </c>
      <c r="G17732">
        <v>994.01336350115105</v>
      </c>
      <c r="H17732">
        <v>3478.60509296792</v>
      </c>
      <c r="I17732">
        <v>1482.97588529264</v>
      </c>
    </row>
    <row r="17733" spans="1:9" x14ac:dyDescent="0.25">
      <c r="A17733" t="s">
        <v>116</v>
      </c>
      <c r="B17733">
        <v>2010</v>
      </c>
      <c r="C17733">
        <v>7</v>
      </c>
      <c r="D17733">
        <v>1239.5821414985001</v>
      </c>
      <c r="E17733">
        <v>10384.6805095215</v>
      </c>
      <c r="F17733">
        <v>3338.7977095123101</v>
      </c>
      <c r="G17733">
        <v>1657.5933070644701</v>
      </c>
      <c r="H17733">
        <v>5362.8791299767699</v>
      </c>
      <c r="I17733">
        <v>1222.7716045807599</v>
      </c>
    </row>
    <row r="17734" spans="1:9" x14ac:dyDescent="0.25">
      <c r="A17734" t="s">
        <v>116</v>
      </c>
      <c r="B17734">
        <v>2010</v>
      </c>
      <c r="C17734">
        <v>8</v>
      </c>
      <c r="D17734">
        <v>606.89846823634196</v>
      </c>
      <c r="E17734">
        <v>10563.6037699186</v>
      </c>
      <c r="F17734">
        <v>1680.8764547379301</v>
      </c>
      <c r="G17734">
        <v>832.12801007410201</v>
      </c>
      <c r="H17734">
        <v>2035.96405477908</v>
      </c>
      <c r="I17734">
        <v>691.07404147822899</v>
      </c>
    </row>
    <row r="17735" spans="1:9" x14ac:dyDescent="0.25">
      <c r="A17735" t="s">
        <v>116</v>
      </c>
      <c r="B17735">
        <v>2010</v>
      </c>
      <c r="C17735">
        <v>9</v>
      </c>
      <c r="D17735">
        <v>41.042226794629499</v>
      </c>
      <c r="E17735">
        <v>10606.652313283499</v>
      </c>
      <c r="F17735">
        <v>2008.3885376605599</v>
      </c>
      <c r="G17735">
        <v>991.08026390868395</v>
      </c>
      <c r="H17735">
        <v>1652.27221623172</v>
      </c>
      <c r="I17735">
        <v>191.533870298875</v>
      </c>
    </row>
    <row r="17736" spans="1:9" x14ac:dyDescent="0.25">
      <c r="A17736" t="s">
        <v>116</v>
      </c>
      <c r="B17736">
        <v>2010</v>
      </c>
      <c r="C17736">
        <v>10</v>
      </c>
      <c r="D17736">
        <v>18.5622897735851</v>
      </c>
      <c r="E17736">
        <v>10627.1686078032</v>
      </c>
      <c r="F17736">
        <v>3157.6234987170801</v>
      </c>
      <c r="G17736">
        <v>1563.9316569794701</v>
      </c>
      <c r="H17736">
        <v>3425.14132182295</v>
      </c>
      <c r="I17736">
        <v>173.46071754706099</v>
      </c>
    </row>
    <row r="17737" spans="1:9" x14ac:dyDescent="0.25">
      <c r="A17737" t="s">
        <v>116</v>
      </c>
      <c r="B17737">
        <v>2010</v>
      </c>
      <c r="C17737">
        <v>11</v>
      </c>
      <c r="D17737">
        <v>231.27187719174901</v>
      </c>
      <c r="E17737">
        <v>10603.525586596699</v>
      </c>
      <c r="F17737">
        <v>1963.3211540582299</v>
      </c>
      <c r="G17737">
        <v>972.31017504968099</v>
      </c>
      <c r="H17737">
        <v>1800.2268991201199</v>
      </c>
      <c r="I17737">
        <v>262.24942579892701</v>
      </c>
    </row>
    <row r="17738" spans="1:9" x14ac:dyDescent="0.25">
      <c r="A17738" t="s">
        <v>116</v>
      </c>
      <c r="B17738">
        <v>2010</v>
      </c>
      <c r="C17738">
        <v>12</v>
      </c>
      <c r="D17738">
        <v>434.99705011500703</v>
      </c>
      <c r="E17738">
        <v>10625.577877972701</v>
      </c>
      <c r="F17738">
        <v>1947.55842729555</v>
      </c>
      <c r="G17738">
        <v>962.94782557865096</v>
      </c>
      <c r="H17738">
        <v>1513.6455550266801</v>
      </c>
      <c r="I17738">
        <v>340.40548528107598</v>
      </c>
    </row>
    <row r="17739" spans="1:9" x14ac:dyDescent="0.25">
      <c r="A17739" t="s">
        <v>116</v>
      </c>
      <c r="B17739">
        <v>2011</v>
      </c>
      <c r="C17739">
        <v>1</v>
      </c>
      <c r="D17739">
        <v>776.76521628991804</v>
      </c>
      <c r="E17739">
        <v>10630.126775309</v>
      </c>
      <c r="F17739">
        <v>2120.77138381742</v>
      </c>
      <c r="G17739">
        <v>1047.3044645376799</v>
      </c>
      <c r="H17739">
        <v>1938.77201023768</v>
      </c>
      <c r="I17739">
        <v>439.25954804848197</v>
      </c>
    </row>
    <row r="17740" spans="1:9" x14ac:dyDescent="0.25">
      <c r="A17740" t="s">
        <v>116</v>
      </c>
      <c r="B17740">
        <v>2011</v>
      </c>
      <c r="C17740">
        <v>2</v>
      </c>
      <c r="D17740">
        <v>778.27015309153603</v>
      </c>
      <c r="E17740">
        <v>10638.1747985452</v>
      </c>
      <c r="F17740">
        <v>1536.2009685801299</v>
      </c>
      <c r="G17740">
        <v>757.91488605758298</v>
      </c>
      <c r="H17740">
        <v>1175.36198921101</v>
      </c>
      <c r="I17740">
        <v>401.26281332716502</v>
      </c>
    </row>
    <row r="17741" spans="1:9" x14ac:dyDescent="0.25">
      <c r="A17741" t="s">
        <v>116</v>
      </c>
      <c r="B17741">
        <v>2011</v>
      </c>
      <c r="C17741">
        <v>3</v>
      </c>
      <c r="D17741">
        <v>208.108716668055</v>
      </c>
      <c r="E17741">
        <v>10657.977451091199</v>
      </c>
      <c r="F17741">
        <v>2265.4875940093598</v>
      </c>
      <c r="G17741">
        <v>1117.2738081314601</v>
      </c>
      <c r="H17741">
        <v>1934.1096783524299</v>
      </c>
      <c r="I17741">
        <v>241.68727265529199</v>
      </c>
    </row>
    <row r="17742" spans="1:9" x14ac:dyDescent="0.25">
      <c r="A17742" t="s">
        <v>116</v>
      </c>
      <c r="B17742">
        <v>2011</v>
      </c>
      <c r="C17742">
        <v>4</v>
      </c>
      <c r="D17742">
        <v>76.914561231344607</v>
      </c>
      <c r="E17742">
        <v>10619.635661992001</v>
      </c>
      <c r="F17742">
        <v>1852.1932373705699</v>
      </c>
      <c r="G17742">
        <v>915.90363846436901</v>
      </c>
      <c r="H17742">
        <v>1352.70467413345</v>
      </c>
      <c r="I17742">
        <v>203.939769896972</v>
      </c>
    </row>
    <row r="17743" spans="1:9" x14ac:dyDescent="0.25">
      <c r="A17743" t="s">
        <v>116</v>
      </c>
      <c r="B17743">
        <v>2011</v>
      </c>
      <c r="C17743">
        <v>5</v>
      </c>
      <c r="D17743">
        <v>2000.0026020259199</v>
      </c>
      <c r="E17743">
        <v>10564.8137853425</v>
      </c>
      <c r="F17743">
        <v>1624.997412808</v>
      </c>
      <c r="G17743">
        <v>801.53074826735099</v>
      </c>
      <c r="H17743">
        <v>2206.9068358015602</v>
      </c>
      <c r="I17743">
        <v>1315.5518330631201</v>
      </c>
    </row>
    <row r="17744" spans="1:9" x14ac:dyDescent="0.25">
      <c r="A17744" t="s">
        <v>116</v>
      </c>
      <c r="B17744">
        <v>2011</v>
      </c>
      <c r="C17744">
        <v>6</v>
      </c>
      <c r="D17744">
        <v>2052.2487376198601</v>
      </c>
      <c r="E17744">
        <v>10374.812654293701</v>
      </c>
      <c r="F17744">
        <v>1895.6637918107299</v>
      </c>
      <c r="G17744">
        <v>937.34043252224501</v>
      </c>
      <c r="H17744">
        <v>3472.1921794590298</v>
      </c>
      <c r="I17744">
        <v>1668.38206110895</v>
      </c>
    </row>
    <row r="17745" spans="1:9" x14ac:dyDescent="0.25">
      <c r="A17745" t="s">
        <v>116</v>
      </c>
      <c r="B17745">
        <v>2011</v>
      </c>
      <c r="C17745">
        <v>7</v>
      </c>
      <c r="D17745">
        <v>1297.3786241407199</v>
      </c>
      <c r="E17745">
        <v>10550.807989373299</v>
      </c>
      <c r="F17745">
        <v>2071.5980947020898</v>
      </c>
      <c r="G17745">
        <v>1027.03211967794</v>
      </c>
      <c r="H17745">
        <v>3095.1508620198902</v>
      </c>
      <c r="I17745">
        <v>1299.54600760007</v>
      </c>
    </row>
    <row r="17746" spans="1:9" x14ac:dyDescent="0.25">
      <c r="A17746" t="s">
        <v>116</v>
      </c>
      <c r="B17746">
        <v>2011</v>
      </c>
      <c r="C17746">
        <v>8</v>
      </c>
      <c r="D17746">
        <v>661.92353858499598</v>
      </c>
      <c r="E17746">
        <v>10574.2285183164</v>
      </c>
      <c r="F17746">
        <v>1656.1549048530701</v>
      </c>
      <c r="G17746">
        <v>818.79691349871803</v>
      </c>
      <c r="H17746">
        <v>1768.7767128678099</v>
      </c>
      <c r="I17746">
        <v>740.67428101775602</v>
      </c>
    </row>
    <row r="17747" spans="1:9" x14ac:dyDescent="0.25">
      <c r="A17747" t="s">
        <v>116</v>
      </c>
      <c r="B17747">
        <v>2011</v>
      </c>
      <c r="C17747">
        <v>9</v>
      </c>
      <c r="D17747">
        <v>37.114106355243599</v>
      </c>
      <c r="E17747">
        <v>10619.790222919</v>
      </c>
      <c r="F17747">
        <v>2249.1344241582101</v>
      </c>
      <c r="G17747">
        <v>1109.09861165553</v>
      </c>
      <c r="H17747">
        <v>1935.9225079166899</v>
      </c>
      <c r="I17747">
        <v>189.16957908194499</v>
      </c>
    </row>
    <row r="17748" spans="1:9" x14ac:dyDescent="0.25">
      <c r="A17748" t="s">
        <v>116</v>
      </c>
      <c r="B17748">
        <v>2011</v>
      </c>
      <c r="C17748">
        <v>10</v>
      </c>
      <c r="D17748">
        <v>17.5565937916774</v>
      </c>
      <c r="E17748">
        <v>10528.0937659873</v>
      </c>
      <c r="F17748">
        <v>3193.0076107291602</v>
      </c>
      <c r="G17748">
        <v>1576.4977465274201</v>
      </c>
      <c r="H17748">
        <v>4083.9481489841401</v>
      </c>
      <c r="I17748">
        <v>174.16761691808</v>
      </c>
    </row>
    <row r="17749" spans="1:9" x14ac:dyDescent="0.25">
      <c r="A17749" t="s">
        <v>116</v>
      </c>
      <c r="B17749">
        <v>2011</v>
      </c>
      <c r="C17749">
        <v>11</v>
      </c>
      <c r="D17749">
        <v>244.67190461806999</v>
      </c>
      <c r="E17749">
        <v>10613.1922027658</v>
      </c>
      <c r="F17749">
        <v>2600.9780082013499</v>
      </c>
      <c r="G17749">
        <v>1283.4000471879201</v>
      </c>
      <c r="H17749">
        <v>2930.38208970297</v>
      </c>
      <c r="I17749">
        <v>266.92533895381501</v>
      </c>
    </row>
    <row r="17750" spans="1:9" x14ac:dyDescent="0.25">
      <c r="A17750" t="s">
        <v>116</v>
      </c>
      <c r="B17750">
        <v>2011</v>
      </c>
      <c r="C17750">
        <v>12</v>
      </c>
      <c r="D17750">
        <v>494.91190625964799</v>
      </c>
      <c r="E17750">
        <v>10631.118371206199</v>
      </c>
      <c r="F17750">
        <v>2141.7084802394502</v>
      </c>
      <c r="G17750">
        <v>1052.9118039493601</v>
      </c>
      <c r="H17750">
        <v>2061.22190456927</v>
      </c>
      <c r="I17750">
        <v>363.71369652204299</v>
      </c>
    </row>
    <row r="17751" spans="1:9" x14ac:dyDescent="0.25">
      <c r="A17751" t="s">
        <v>116</v>
      </c>
      <c r="B17751">
        <v>2012</v>
      </c>
      <c r="C17751">
        <v>1</v>
      </c>
      <c r="D17751">
        <v>664.48276645678197</v>
      </c>
      <c r="E17751">
        <v>10613.7531294078</v>
      </c>
      <c r="F17751">
        <v>1515.1052398766301</v>
      </c>
      <c r="G17751">
        <v>746.72308144909596</v>
      </c>
      <c r="H17751">
        <v>922.47766377452899</v>
      </c>
      <c r="I17751">
        <v>401.77352442492298</v>
      </c>
    </row>
    <row r="17752" spans="1:9" x14ac:dyDescent="0.25">
      <c r="A17752" t="s">
        <v>116</v>
      </c>
      <c r="B17752">
        <v>2012</v>
      </c>
      <c r="C17752">
        <v>2</v>
      </c>
      <c r="D17752">
        <v>1112.92501150107</v>
      </c>
      <c r="E17752">
        <v>10612.9624509189</v>
      </c>
      <c r="F17752">
        <v>1704.1756104660401</v>
      </c>
      <c r="G17752">
        <v>836.64065476044004</v>
      </c>
      <c r="H17752">
        <v>1485.0197614562401</v>
      </c>
      <c r="I17752">
        <v>519.51369428366695</v>
      </c>
    </row>
    <row r="17753" spans="1:9" x14ac:dyDescent="0.25">
      <c r="A17753" t="s">
        <v>116</v>
      </c>
      <c r="B17753">
        <v>2012</v>
      </c>
      <c r="C17753">
        <v>3</v>
      </c>
      <c r="D17753">
        <v>174.62588935784399</v>
      </c>
      <c r="E17753">
        <v>10637.0504391348</v>
      </c>
      <c r="F17753">
        <v>2222.2891501866702</v>
      </c>
      <c r="G17753">
        <v>1096.08174561141</v>
      </c>
      <c r="H17753">
        <v>1911.6627240943701</v>
      </c>
      <c r="I17753">
        <v>231.05132324021301</v>
      </c>
    </row>
    <row r="17754" spans="1:9" x14ac:dyDescent="0.25">
      <c r="A17754" t="s">
        <v>116</v>
      </c>
      <c r="B17754">
        <v>2012</v>
      </c>
      <c r="C17754">
        <v>4</v>
      </c>
      <c r="D17754">
        <v>80.8909754352281</v>
      </c>
      <c r="E17754">
        <v>10626.283038441899</v>
      </c>
      <c r="F17754">
        <v>2110.0877494309302</v>
      </c>
      <c r="G17754">
        <v>1047.9812393889599</v>
      </c>
      <c r="H17754">
        <v>1738.1847956107799</v>
      </c>
      <c r="I17754">
        <v>208.04456955243799</v>
      </c>
    </row>
    <row r="17755" spans="1:9" x14ac:dyDescent="0.25">
      <c r="A17755" t="s">
        <v>116</v>
      </c>
      <c r="B17755">
        <v>2012</v>
      </c>
      <c r="C17755">
        <v>5</v>
      </c>
      <c r="D17755">
        <v>2065.0598757098501</v>
      </c>
      <c r="E17755">
        <v>10534.522968056501</v>
      </c>
      <c r="F17755">
        <v>1320.4796444569999</v>
      </c>
      <c r="G17755">
        <v>651.56251831571205</v>
      </c>
      <c r="H17755">
        <v>1760.6443763703401</v>
      </c>
      <c r="I17755">
        <v>1357.9273788631799</v>
      </c>
    </row>
    <row r="17756" spans="1:9" x14ac:dyDescent="0.25">
      <c r="A17756" t="s">
        <v>116</v>
      </c>
      <c r="B17756">
        <v>2012</v>
      </c>
      <c r="C17756">
        <v>6</v>
      </c>
      <c r="D17756">
        <v>1633.51280929461</v>
      </c>
      <c r="E17756">
        <v>10533.393211148201</v>
      </c>
      <c r="F17756">
        <v>1941.1775452361201</v>
      </c>
      <c r="G17756">
        <v>964.71635816170499</v>
      </c>
      <c r="H17756">
        <v>3122.2813196309198</v>
      </c>
      <c r="I17756">
        <v>1404.0898934289301</v>
      </c>
    </row>
    <row r="17757" spans="1:9" x14ac:dyDescent="0.25">
      <c r="A17757" t="s">
        <v>116</v>
      </c>
      <c r="B17757">
        <v>2012</v>
      </c>
      <c r="C17757">
        <v>7</v>
      </c>
      <c r="D17757">
        <v>1124.1062085997</v>
      </c>
      <c r="E17757">
        <v>10557.5999563449</v>
      </c>
      <c r="F17757">
        <v>2115.9865317396898</v>
      </c>
      <c r="G17757">
        <v>1047.6962494715401</v>
      </c>
      <c r="H17757">
        <v>3005.9848732728001</v>
      </c>
      <c r="I17757">
        <v>1141.4259646098801</v>
      </c>
    </row>
    <row r="17758" spans="1:9" x14ac:dyDescent="0.25">
      <c r="A17758" t="s">
        <v>116</v>
      </c>
      <c r="B17758">
        <v>2012</v>
      </c>
      <c r="C17758">
        <v>8</v>
      </c>
      <c r="D17758">
        <v>611.93657835869794</v>
      </c>
      <c r="E17758">
        <v>10494.7553289554</v>
      </c>
      <c r="F17758">
        <v>1819.9177192606001</v>
      </c>
      <c r="G17758">
        <v>901.21653011328499</v>
      </c>
      <c r="H17758">
        <v>1975.9617754814999</v>
      </c>
      <c r="I17758">
        <v>690.35218931892098</v>
      </c>
    </row>
    <row r="17759" spans="1:9" x14ac:dyDescent="0.25">
      <c r="A17759" t="s">
        <v>116</v>
      </c>
      <c r="B17759">
        <v>2012</v>
      </c>
      <c r="C17759">
        <v>9</v>
      </c>
      <c r="D17759">
        <v>32.388744678691097</v>
      </c>
      <c r="E17759">
        <v>10533.4338280911</v>
      </c>
      <c r="F17759">
        <v>2914.6243439994801</v>
      </c>
      <c r="G17759">
        <v>1438.0018602233799</v>
      </c>
      <c r="H17759">
        <v>3817.4568309852698</v>
      </c>
      <c r="I17759">
        <v>183.54662825910799</v>
      </c>
    </row>
    <row r="17760" spans="1:9" x14ac:dyDescent="0.25">
      <c r="A17760" t="s">
        <v>116</v>
      </c>
      <c r="B17760">
        <v>2012</v>
      </c>
      <c r="C17760">
        <v>10</v>
      </c>
      <c r="D17760">
        <v>18.1218435096992</v>
      </c>
      <c r="E17760">
        <v>10601.404312832999</v>
      </c>
      <c r="F17760">
        <v>2742.49110835905</v>
      </c>
      <c r="G17760">
        <v>1358.9388881300799</v>
      </c>
      <c r="H17760">
        <v>2973.1665137546602</v>
      </c>
      <c r="I17760">
        <v>173.511049959769</v>
      </c>
    </row>
    <row r="17761" spans="1:9" x14ac:dyDescent="0.25">
      <c r="A17761" t="s">
        <v>116</v>
      </c>
      <c r="B17761">
        <v>2012</v>
      </c>
      <c r="C17761">
        <v>11</v>
      </c>
      <c r="D17761">
        <v>265.37477976444501</v>
      </c>
      <c r="E17761">
        <v>10613.971989363399</v>
      </c>
      <c r="F17761">
        <v>2239.1687846316299</v>
      </c>
      <c r="G17761">
        <v>1105.0627052548</v>
      </c>
      <c r="H17761">
        <v>2181.6722383062101</v>
      </c>
      <c r="I17761">
        <v>277.17736112223099</v>
      </c>
    </row>
    <row r="17762" spans="1:9" x14ac:dyDescent="0.25">
      <c r="A17762" t="s">
        <v>116</v>
      </c>
      <c r="B17762">
        <v>2012</v>
      </c>
      <c r="C17762">
        <v>12</v>
      </c>
      <c r="D17762">
        <v>407.54779094353302</v>
      </c>
      <c r="E17762">
        <v>10649.399783892801</v>
      </c>
      <c r="F17762">
        <v>1828.3682328208699</v>
      </c>
      <c r="G17762">
        <v>905.23940066070395</v>
      </c>
      <c r="H17762">
        <v>1083.61029449477</v>
      </c>
      <c r="I17762">
        <v>329.03054327401497</v>
      </c>
    </row>
    <row r="17763" spans="1:9" x14ac:dyDescent="0.25">
      <c r="A17763" t="s">
        <v>116</v>
      </c>
      <c r="B17763">
        <v>2013</v>
      </c>
      <c r="C17763">
        <v>1</v>
      </c>
      <c r="D17763">
        <v>889.68425889284003</v>
      </c>
      <c r="E17763">
        <v>10630.3543058991</v>
      </c>
      <c r="F17763">
        <v>2162.0113757571198</v>
      </c>
      <c r="G17763">
        <v>1070.37177162181</v>
      </c>
      <c r="H17763">
        <v>2245.7606349036</v>
      </c>
      <c r="I17763">
        <v>482.62256722602302</v>
      </c>
    </row>
    <row r="17764" spans="1:9" x14ac:dyDescent="0.25">
      <c r="A17764" t="s">
        <v>116</v>
      </c>
      <c r="B17764">
        <v>2013</v>
      </c>
      <c r="C17764">
        <v>2</v>
      </c>
      <c r="D17764">
        <v>1163.8318174721901</v>
      </c>
      <c r="E17764">
        <v>10638.851939714699</v>
      </c>
      <c r="F17764">
        <v>1760.2608796032</v>
      </c>
      <c r="G17764">
        <v>872.49130442868704</v>
      </c>
      <c r="H17764">
        <v>1381.4248813082299</v>
      </c>
      <c r="I17764">
        <v>533.65664152787099</v>
      </c>
    </row>
    <row r="17765" spans="1:9" x14ac:dyDescent="0.25">
      <c r="A17765" t="s">
        <v>116</v>
      </c>
      <c r="B17765">
        <v>2013</v>
      </c>
      <c r="C17765">
        <v>3</v>
      </c>
      <c r="D17765">
        <v>161.753562578144</v>
      </c>
      <c r="E17765">
        <v>10619.044943020201</v>
      </c>
      <c r="F17765">
        <v>2087.4277637035002</v>
      </c>
      <c r="G17765">
        <v>1036.7545891934401</v>
      </c>
      <c r="H17765">
        <v>1890.2304401946501</v>
      </c>
      <c r="I17765">
        <v>224.943598260627</v>
      </c>
    </row>
    <row r="17766" spans="1:9" x14ac:dyDescent="0.25">
      <c r="A17766" t="s">
        <v>116</v>
      </c>
      <c r="B17766">
        <v>2013</v>
      </c>
      <c r="C17766">
        <v>4</v>
      </c>
      <c r="D17766">
        <v>67.128198621653894</v>
      </c>
      <c r="E17766">
        <v>10627.617701757201</v>
      </c>
      <c r="F17766">
        <v>2106.2167248355499</v>
      </c>
      <c r="G17766">
        <v>1041.2965008802501</v>
      </c>
      <c r="H17766">
        <v>1630.4007515440201</v>
      </c>
      <c r="I17766">
        <v>199.54930949167201</v>
      </c>
    </row>
    <row r="17767" spans="1:9" x14ac:dyDescent="0.25">
      <c r="A17767" t="s">
        <v>116</v>
      </c>
      <c r="B17767">
        <v>2013</v>
      </c>
      <c r="C17767">
        <v>5</v>
      </c>
      <c r="D17767">
        <v>2681.2220770373901</v>
      </c>
      <c r="E17767">
        <v>10484.1474606425</v>
      </c>
      <c r="F17767">
        <v>798.30409130937801</v>
      </c>
      <c r="G17767">
        <v>391.36891174857902</v>
      </c>
      <c r="H17767">
        <v>765.38245680736804</v>
      </c>
      <c r="I17767">
        <v>1718.55737791093</v>
      </c>
    </row>
    <row r="17768" spans="1:9" x14ac:dyDescent="0.25">
      <c r="A17768" t="s">
        <v>116</v>
      </c>
      <c r="B17768">
        <v>2013</v>
      </c>
      <c r="C17768">
        <v>6</v>
      </c>
      <c r="D17768">
        <v>2393.6086489473901</v>
      </c>
      <c r="E17768">
        <v>10265.7818065264</v>
      </c>
      <c r="F17768">
        <v>818.56784636051395</v>
      </c>
      <c r="G17768">
        <v>401.17706266905901</v>
      </c>
      <c r="H17768">
        <v>1789.4844073911499</v>
      </c>
      <c r="I17768">
        <v>1854.51760226836</v>
      </c>
    </row>
    <row r="17769" spans="1:9" x14ac:dyDescent="0.25">
      <c r="A17769" t="s">
        <v>116</v>
      </c>
      <c r="B17769">
        <v>2013</v>
      </c>
      <c r="C17769">
        <v>7</v>
      </c>
      <c r="D17769">
        <v>1314.3377353686001</v>
      </c>
      <c r="E17769">
        <v>10520.665525573701</v>
      </c>
      <c r="F17769">
        <v>2098.2948425137702</v>
      </c>
      <c r="G17769">
        <v>1038.3749897863299</v>
      </c>
      <c r="H17769">
        <v>3444.1710145553502</v>
      </c>
      <c r="I17769">
        <v>1305.1296571379801</v>
      </c>
    </row>
    <row r="17770" spans="1:9" x14ac:dyDescent="0.25">
      <c r="A17770" t="s">
        <v>116</v>
      </c>
      <c r="B17770">
        <v>2013</v>
      </c>
      <c r="C17770">
        <v>8</v>
      </c>
      <c r="D17770">
        <v>677.04752640149104</v>
      </c>
      <c r="E17770">
        <v>10528.9664392059</v>
      </c>
      <c r="F17770">
        <v>1902.81243012971</v>
      </c>
      <c r="G17770">
        <v>938.43420109786905</v>
      </c>
      <c r="H17770">
        <v>2374.2849948191902</v>
      </c>
      <c r="I17770">
        <v>751.39339264787498</v>
      </c>
    </row>
    <row r="17771" spans="1:9" x14ac:dyDescent="0.25">
      <c r="A17771" t="s">
        <v>116</v>
      </c>
      <c r="B17771">
        <v>2013</v>
      </c>
      <c r="C17771">
        <v>9</v>
      </c>
      <c r="D17771">
        <v>43.635248914277298</v>
      </c>
      <c r="E17771">
        <v>10622.158405828701</v>
      </c>
      <c r="F17771">
        <v>1707.0037659053401</v>
      </c>
      <c r="G17771">
        <v>844.54086683367598</v>
      </c>
      <c r="H17771">
        <v>996.70265343044696</v>
      </c>
      <c r="I17771">
        <v>193.76680491018999</v>
      </c>
    </row>
    <row r="17772" spans="1:9" x14ac:dyDescent="0.25">
      <c r="A17772" t="s">
        <v>116</v>
      </c>
      <c r="B17772">
        <v>2013</v>
      </c>
      <c r="C17772">
        <v>10</v>
      </c>
      <c r="D17772">
        <v>19.633556911037701</v>
      </c>
      <c r="E17772">
        <v>10565.8526335805</v>
      </c>
      <c r="F17772">
        <v>3335.7149106625002</v>
      </c>
      <c r="G17772">
        <v>1650.96500599667</v>
      </c>
      <c r="H17772">
        <v>4224.3721262250001</v>
      </c>
      <c r="I17772">
        <v>174.03045853261199</v>
      </c>
    </row>
    <row r="17773" spans="1:9" x14ac:dyDescent="0.25">
      <c r="A17773" t="s">
        <v>116</v>
      </c>
      <c r="B17773">
        <v>2013</v>
      </c>
      <c r="C17773">
        <v>11</v>
      </c>
      <c r="D17773">
        <v>263.91367894488798</v>
      </c>
      <c r="E17773">
        <v>10597.361558589801</v>
      </c>
      <c r="F17773">
        <v>2210.9771480161298</v>
      </c>
      <c r="G17773">
        <v>1088.3081672237099</v>
      </c>
      <c r="H17773">
        <v>2242.0670797051298</v>
      </c>
      <c r="I17773">
        <v>277.274320854542</v>
      </c>
    </row>
    <row r="17774" spans="1:9" x14ac:dyDescent="0.25">
      <c r="A17774" t="s">
        <v>116</v>
      </c>
      <c r="B17774">
        <v>2013</v>
      </c>
      <c r="C17774">
        <v>12</v>
      </c>
      <c r="D17774">
        <v>498.43933725194103</v>
      </c>
      <c r="E17774">
        <v>10622.633162673999</v>
      </c>
      <c r="F17774">
        <v>2660.8082129536801</v>
      </c>
      <c r="G17774">
        <v>1311.2409756662801</v>
      </c>
      <c r="H17774">
        <v>3032.3059561421501</v>
      </c>
      <c r="I17774">
        <v>366.76438794887702</v>
      </c>
    </row>
    <row r="17775" spans="1:9" x14ac:dyDescent="0.25">
      <c r="A17775" t="s">
        <v>116</v>
      </c>
      <c r="B17775">
        <v>2014</v>
      </c>
      <c r="C17775">
        <v>1</v>
      </c>
      <c r="D17775">
        <v>648.23826972491702</v>
      </c>
      <c r="E17775">
        <v>10642.9003290038</v>
      </c>
      <c r="F17775">
        <v>1515.91396250912</v>
      </c>
      <c r="G17775">
        <v>750.75131141997304</v>
      </c>
      <c r="H17775">
        <v>694.58751485094001</v>
      </c>
      <c r="I17775">
        <v>393.00811116026603</v>
      </c>
    </row>
    <row r="17776" spans="1:9" x14ac:dyDescent="0.25">
      <c r="A17776" t="s">
        <v>116</v>
      </c>
      <c r="B17776">
        <v>2014</v>
      </c>
      <c r="C17776">
        <v>2</v>
      </c>
      <c r="D17776">
        <v>1075.1781714491699</v>
      </c>
      <c r="E17776">
        <v>10635.3754368642</v>
      </c>
      <c r="F17776">
        <v>1469.0970592895901</v>
      </c>
      <c r="G17776">
        <v>724.12477335603796</v>
      </c>
      <c r="H17776">
        <v>896.53762179709804</v>
      </c>
      <c r="I17776">
        <v>505.65473781037298</v>
      </c>
    </row>
    <row r="17777" spans="1:9" x14ac:dyDescent="0.25">
      <c r="A17777" t="s">
        <v>116</v>
      </c>
      <c r="B17777">
        <v>2014</v>
      </c>
      <c r="C17777">
        <v>3</v>
      </c>
      <c r="D17777">
        <v>194.029105523911</v>
      </c>
      <c r="E17777">
        <v>10603.294147733901</v>
      </c>
      <c r="F17777">
        <v>2414.51934421738</v>
      </c>
      <c r="G17777">
        <v>1191.95252941326</v>
      </c>
      <c r="H17777">
        <v>2452.93490578302</v>
      </c>
      <c r="I17777">
        <v>238.591440948105</v>
      </c>
    </row>
    <row r="17778" spans="1:9" x14ac:dyDescent="0.25">
      <c r="A17778" t="s">
        <v>116</v>
      </c>
      <c r="B17778">
        <v>2014</v>
      </c>
      <c r="C17778">
        <v>4</v>
      </c>
      <c r="D17778">
        <v>81.724259140920694</v>
      </c>
      <c r="E17778">
        <v>10617.9819839179</v>
      </c>
      <c r="F17778">
        <v>2210.1770032396498</v>
      </c>
      <c r="G17778">
        <v>1094.12435434231</v>
      </c>
      <c r="H17778">
        <v>1918.98913384152</v>
      </c>
      <c r="I17778">
        <v>205.26749324797899</v>
      </c>
    </row>
    <row r="17779" spans="1:9" x14ac:dyDescent="0.25">
      <c r="A17779" t="s">
        <v>116</v>
      </c>
      <c r="B17779">
        <v>2014</v>
      </c>
      <c r="C17779">
        <v>5</v>
      </c>
      <c r="D17779">
        <v>2006.50000771706</v>
      </c>
      <c r="E17779">
        <v>10579.684592990599</v>
      </c>
      <c r="F17779">
        <v>1427.77250000084</v>
      </c>
      <c r="G17779">
        <v>707.46140801648505</v>
      </c>
      <c r="H17779">
        <v>1911.64052407136</v>
      </c>
      <c r="I17779">
        <v>1335.75299277659</v>
      </c>
    </row>
    <row r="17780" spans="1:9" x14ac:dyDescent="0.25">
      <c r="A17780" t="s">
        <v>116</v>
      </c>
      <c r="B17780">
        <v>2014</v>
      </c>
      <c r="C17780">
        <v>6</v>
      </c>
      <c r="D17780">
        <v>1925.36297038114</v>
      </c>
      <c r="E17780">
        <v>10490.9622994726</v>
      </c>
      <c r="F17780">
        <v>1400.92016382361</v>
      </c>
      <c r="G17780">
        <v>694.40510283353501</v>
      </c>
      <c r="H17780">
        <v>2288.1483895855599</v>
      </c>
      <c r="I17780">
        <v>1581.4962449089901</v>
      </c>
    </row>
    <row r="17781" spans="1:9" x14ac:dyDescent="0.25">
      <c r="A17781" t="s">
        <v>116</v>
      </c>
      <c r="B17781">
        <v>2014</v>
      </c>
      <c r="C17781">
        <v>7</v>
      </c>
      <c r="D17781">
        <v>1545.47036199887</v>
      </c>
      <c r="E17781">
        <v>10524.0452174571</v>
      </c>
      <c r="F17781">
        <v>919.81528715087995</v>
      </c>
      <c r="G17781">
        <v>452.401716797505</v>
      </c>
      <c r="H17781">
        <v>1226.1630861894701</v>
      </c>
      <c r="I17781">
        <v>1507.26481778678</v>
      </c>
    </row>
    <row r="17782" spans="1:9" x14ac:dyDescent="0.25">
      <c r="A17782" t="s">
        <v>116</v>
      </c>
      <c r="B17782">
        <v>2014</v>
      </c>
      <c r="C17782">
        <v>8</v>
      </c>
      <c r="D17782">
        <v>633.79128108641203</v>
      </c>
      <c r="E17782">
        <v>10583.8783531065</v>
      </c>
      <c r="F17782">
        <v>2122.0689126029301</v>
      </c>
      <c r="G17782">
        <v>1052.07290663148</v>
      </c>
      <c r="H17782">
        <v>2627.8819885328899</v>
      </c>
      <c r="I17782">
        <v>718.367810176749</v>
      </c>
    </row>
    <row r="17783" spans="1:9" x14ac:dyDescent="0.25">
      <c r="A17783" t="s">
        <v>116</v>
      </c>
      <c r="B17783">
        <v>2014</v>
      </c>
      <c r="C17783">
        <v>9</v>
      </c>
      <c r="D17783">
        <v>60.818357437331102</v>
      </c>
      <c r="E17783">
        <v>10633.0446611404</v>
      </c>
      <c r="F17783">
        <v>2114.7363833591498</v>
      </c>
      <c r="G17783">
        <v>1046.87353857737</v>
      </c>
      <c r="H17783">
        <v>1687.4402675679301</v>
      </c>
      <c r="I17783">
        <v>207.87092529269901</v>
      </c>
    </row>
    <row r="17784" spans="1:9" x14ac:dyDescent="0.25">
      <c r="A17784" t="s">
        <v>116</v>
      </c>
      <c r="B17784">
        <v>2014</v>
      </c>
      <c r="C17784">
        <v>10</v>
      </c>
      <c r="D17784">
        <v>19.668324435455698</v>
      </c>
      <c r="E17784">
        <v>10619.7362538614</v>
      </c>
      <c r="F17784">
        <v>2250.64738615744</v>
      </c>
      <c r="G17784">
        <v>1104.95650369345</v>
      </c>
      <c r="H17784">
        <v>1797.9893053795199</v>
      </c>
      <c r="I17784">
        <v>175.30029456554399</v>
      </c>
    </row>
    <row r="17785" spans="1:9" x14ac:dyDescent="0.25">
      <c r="A17785" t="s">
        <v>116</v>
      </c>
      <c r="B17785">
        <v>2014</v>
      </c>
      <c r="C17785">
        <v>11</v>
      </c>
      <c r="D17785">
        <v>268.54501056286898</v>
      </c>
      <c r="E17785">
        <v>10570.3271352094</v>
      </c>
      <c r="F17785">
        <v>1834.36258086201</v>
      </c>
      <c r="G17785">
        <v>908.61174896882596</v>
      </c>
      <c r="H17785">
        <v>1597.05947577032</v>
      </c>
      <c r="I17785">
        <v>279.192166941604</v>
      </c>
    </row>
    <row r="17786" spans="1:9" x14ac:dyDescent="0.25">
      <c r="A17786" t="s">
        <v>116</v>
      </c>
      <c r="B17786">
        <v>2014</v>
      </c>
      <c r="C17786">
        <v>12</v>
      </c>
      <c r="D17786">
        <v>444.71684104321997</v>
      </c>
      <c r="E17786">
        <v>10636.6240756059</v>
      </c>
      <c r="F17786">
        <v>2334.0326080126601</v>
      </c>
      <c r="G17786">
        <v>1146.4679159747</v>
      </c>
      <c r="H17786">
        <v>2276.8101212658798</v>
      </c>
      <c r="I17786">
        <v>345.00664337714699</v>
      </c>
    </row>
    <row r="17787" spans="1:9" x14ac:dyDescent="0.25">
      <c r="A17787" t="s">
        <v>117</v>
      </c>
      <c r="B17787">
        <v>2002</v>
      </c>
      <c r="C17787">
        <v>1</v>
      </c>
      <c r="D17787">
        <v>0.18344396451383799</v>
      </c>
      <c r="E17787">
        <v>244.94719769714399</v>
      </c>
      <c r="F17787">
        <v>18.689029292736102</v>
      </c>
      <c r="G17787">
        <v>9.3445146463680295</v>
      </c>
      <c r="H17787">
        <v>0</v>
      </c>
      <c r="I17787">
        <v>2.4322673506483201</v>
      </c>
    </row>
    <row r="17788" spans="1:9" x14ac:dyDescent="0.25">
      <c r="A17788" t="s">
        <v>117</v>
      </c>
      <c r="B17788">
        <v>2002</v>
      </c>
      <c r="C17788">
        <v>2</v>
      </c>
      <c r="D17788">
        <v>0.20082081170350299</v>
      </c>
      <c r="E17788">
        <v>244.56374220062301</v>
      </c>
      <c r="F17788">
        <v>16.845649760570499</v>
      </c>
      <c r="G17788">
        <v>8.4228248802852601</v>
      </c>
      <c r="H17788">
        <v>0</v>
      </c>
      <c r="I17788">
        <v>2.2893813242149399</v>
      </c>
    </row>
    <row r="17789" spans="1:9" x14ac:dyDescent="0.25">
      <c r="A17789" t="s">
        <v>117</v>
      </c>
      <c r="B17789">
        <v>2002</v>
      </c>
      <c r="C17789">
        <v>3</v>
      </c>
      <c r="D17789">
        <v>0.254824548350573</v>
      </c>
      <c r="E17789">
        <v>245.205046020813</v>
      </c>
      <c r="F17789">
        <v>18.779020709037798</v>
      </c>
      <c r="G17789">
        <v>9.3895103545188903</v>
      </c>
      <c r="H17789">
        <v>0</v>
      </c>
      <c r="I17789">
        <v>2.45730074196794</v>
      </c>
    </row>
    <row r="17790" spans="1:9" x14ac:dyDescent="0.25">
      <c r="A17790" t="s">
        <v>117</v>
      </c>
      <c r="B17790">
        <v>2002</v>
      </c>
      <c r="C17790">
        <v>4</v>
      </c>
      <c r="D17790">
        <v>0.24620018259286899</v>
      </c>
      <c r="E17790">
        <v>244.97149524292001</v>
      </c>
      <c r="F17790">
        <v>17.836297015743298</v>
      </c>
      <c r="G17790">
        <v>8.9181485078716296</v>
      </c>
      <c r="H17790">
        <v>0</v>
      </c>
      <c r="I17790">
        <v>2.40339595561916</v>
      </c>
    </row>
    <row r="17791" spans="1:9" x14ac:dyDescent="0.25">
      <c r="A17791" t="s">
        <v>117</v>
      </c>
      <c r="B17791">
        <v>2002</v>
      </c>
      <c r="C17791">
        <v>5</v>
      </c>
      <c r="D17791">
        <v>0.29772045296162303</v>
      </c>
      <c r="E17791">
        <v>244.740113137512</v>
      </c>
      <c r="F17791">
        <v>18.506972593174002</v>
      </c>
      <c r="G17791">
        <v>9.2534862965869902</v>
      </c>
      <c r="H17791">
        <v>0</v>
      </c>
      <c r="I17791">
        <v>2.4945678250993399</v>
      </c>
    </row>
    <row r="17792" spans="1:9" x14ac:dyDescent="0.25">
      <c r="A17792" t="s">
        <v>117</v>
      </c>
      <c r="B17792">
        <v>2002</v>
      </c>
      <c r="C17792">
        <v>6</v>
      </c>
      <c r="D17792">
        <v>0.29772045296162303</v>
      </c>
      <c r="E17792">
        <v>244.75414338287399</v>
      </c>
      <c r="F17792">
        <v>18.1020486567879</v>
      </c>
      <c r="G17792">
        <v>9.0510243283939396</v>
      </c>
      <c r="H17792">
        <v>0</v>
      </c>
      <c r="I17792">
        <v>2.4097840591824098</v>
      </c>
    </row>
    <row r="17793" spans="1:9" x14ac:dyDescent="0.25">
      <c r="A17793" t="s">
        <v>117</v>
      </c>
      <c r="B17793">
        <v>2002</v>
      </c>
      <c r="C17793">
        <v>7</v>
      </c>
      <c r="D17793">
        <v>0.28464985082924299</v>
      </c>
      <c r="E17793">
        <v>245.19696706085199</v>
      </c>
      <c r="F17793">
        <v>18.757838446655299</v>
      </c>
      <c r="G17793">
        <v>9.3789192233276406</v>
      </c>
      <c r="H17793">
        <v>0</v>
      </c>
      <c r="I17793">
        <v>2.4653491671234402</v>
      </c>
    </row>
    <row r="17794" spans="1:9" x14ac:dyDescent="0.25">
      <c r="A17794" t="s">
        <v>117</v>
      </c>
      <c r="B17794">
        <v>2002</v>
      </c>
      <c r="C17794">
        <v>8</v>
      </c>
      <c r="D17794">
        <v>0.24108067671775801</v>
      </c>
      <c r="E17794">
        <v>245.21586196991001</v>
      </c>
      <c r="F17794">
        <v>18.454237320899999</v>
      </c>
      <c r="G17794">
        <v>9.22711866044998</v>
      </c>
      <c r="H17794">
        <v>0</v>
      </c>
      <c r="I17794">
        <v>2.4304321421825898</v>
      </c>
    </row>
    <row r="17795" spans="1:9" x14ac:dyDescent="0.25">
      <c r="A17795" t="s">
        <v>117</v>
      </c>
      <c r="B17795">
        <v>2002</v>
      </c>
      <c r="C17795">
        <v>9</v>
      </c>
      <c r="D17795">
        <v>0.20332131886750501</v>
      </c>
      <c r="E17795">
        <v>245.00102932067901</v>
      </c>
      <c r="F17795">
        <v>18.2600340899277</v>
      </c>
      <c r="G17795">
        <v>9.1300170449638394</v>
      </c>
      <c r="H17795">
        <v>0</v>
      </c>
      <c r="I17795">
        <v>2.3194562298739001</v>
      </c>
    </row>
    <row r="17796" spans="1:9" x14ac:dyDescent="0.25">
      <c r="A17796" t="s">
        <v>117</v>
      </c>
      <c r="B17796">
        <v>2002</v>
      </c>
      <c r="C17796">
        <v>10</v>
      </c>
      <c r="D17796">
        <v>0.15829969620913201</v>
      </c>
      <c r="E17796">
        <v>244.938012828979</v>
      </c>
      <c r="F17796">
        <v>18.400316779975899</v>
      </c>
      <c r="G17796">
        <v>9.2001583899879495</v>
      </c>
      <c r="H17796">
        <v>0</v>
      </c>
      <c r="I17796">
        <v>2.3833631412684899</v>
      </c>
    </row>
    <row r="17797" spans="1:9" x14ac:dyDescent="0.25">
      <c r="A17797" t="s">
        <v>117</v>
      </c>
      <c r="B17797">
        <v>2002</v>
      </c>
      <c r="C17797">
        <v>11</v>
      </c>
      <c r="D17797">
        <v>0.14894799145683699</v>
      </c>
      <c r="E17797">
        <v>244.903420805054</v>
      </c>
      <c r="F17797">
        <v>18.241961215267199</v>
      </c>
      <c r="G17797">
        <v>9.1209806076335909</v>
      </c>
      <c r="H17797">
        <v>0</v>
      </c>
      <c r="I17797">
        <v>2.3083054571604702</v>
      </c>
    </row>
    <row r="17798" spans="1:9" x14ac:dyDescent="0.25">
      <c r="A17798" t="s">
        <v>117</v>
      </c>
      <c r="B17798">
        <v>2002</v>
      </c>
      <c r="C17798">
        <v>12</v>
      </c>
      <c r="D17798">
        <v>0.159685493260771</v>
      </c>
      <c r="E17798">
        <v>244.443412064819</v>
      </c>
      <c r="F17798">
        <v>18.7640600475311</v>
      </c>
      <c r="G17798">
        <v>9.3820300237655605</v>
      </c>
      <c r="H17798">
        <v>0</v>
      </c>
      <c r="I17798">
        <v>2.4039944431143998</v>
      </c>
    </row>
    <row r="17799" spans="1:9" x14ac:dyDescent="0.25">
      <c r="A17799" t="s">
        <v>117</v>
      </c>
      <c r="B17799">
        <v>2003</v>
      </c>
      <c r="C17799">
        <v>1</v>
      </c>
      <c r="D17799">
        <v>0.189234510447085</v>
      </c>
      <c r="E17799">
        <v>244.81535917633099</v>
      </c>
      <c r="F17799">
        <v>18.670957830791501</v>
      </c>
      <c r="G17799">
        <v>9.3354789153957398</v>
      </c>
      <c r="H17799">
        <v>0</v>
      </c>
      <c r="I17799">
        <v>2.4322673506483201</v>
      </c>
    </row>
    <row r="17800" spans="1:9" x14ac:dyDescent="0.25">
      <c r="A17800" t="s">
        <v>117</v>
      </c>
      <c r="B17800">
        <v>2003</v>
      </c>
      <c r="C17800">
        <v>2</v>
      </c>
      <c r="D17800">
        <v>0.19301935296446099</v>
      </c>
      <c r="E17800">
        <v>244.788354744873</v>
      </c>
      <c r="F17800">
        <v>16.570565718212102</v>
      </c>
      <c r="G17800">
        <v>8.2852828591060703</v>
      </c>
      <c r="H17800">
        <v>0</v>
      </c>
      <c r="I17800">
        <v>2.2893813242149399</v>
      </c>
    </row>
    <row r="17801" spans="1:9" x14ac:dyDescent="0.25">
      <c r="A17801" t="s">
        <v>117</v>
      </c>
      <c r="B17801">
        <v>2003</v>
      </c>
      <c r="C17801">
        <v>3</v>
      </c>
      <c r="D17801">
        <v>0.23029207433044999</v>
      </c>
      <c r="E17801">
        <v>244.984635116882</v>
      </c>
      <c r="F17801">
        <v>18.481197591362001</v>
      </c>
      <c r="G17801">
        <v>9.2405987956810005</v>
      </c>
      <c r="H17801">
        <v>0</v>
      </c>
      <c r="I17801">
        <v>2.45730074196794</v>
      </c>
    </row>
    <row r="17802" spans="1:9" x14ac:dyDescent="0.25">
      <c r="A17802" t="s">
        <v>117</v>
      </c>
      <c r="B17802">
        <v>2003</v>
      </c>
      <c r="C17802">
        <v>4</v>
      </c>
      <c r="D17802">
        <v>0.25990405670642802</v>
      </c>
      <c r="E17802">
        <v>244.55339148956301</v>
      </c>
      <c r="F17802">
        <v>17.9126599616432</v>
      </c>
      <c r="G17802">
        <v>8.9563299808216108</v>
      </c>
      <c r="H17802">
        <v>0</v>
      </c>
      <c r="I17802">
        <v>2.40339595561916</v>
      </c>
    </row>
    <row r="17803" spans="1:9" x14ac:dyDescent="0.25">
      <c r="A17803" t="s">
        <v>117</v>
      </c>
      <c r="B17803">
        <v>2003</v>
      </c>
      <c r="C17803">
        <v>5</v>
      </c>
      <c r="D17803">
        <v>0.30062462162375497</v>
      </c>
      <c r="E17803">
        <v>245.09610928497301</v>
      </c>
      <c r="F17803">
        <v>19.205054859294901</v>
      </c>
      <c r="G17803">
        <v>9.6025274296474503</v>
      </c>
      <c r="H17803">
        <v>0</v>
      </c>
      <c r="I17803">
        <v>2.4945678250993399</v>
      </c>
    </row>
    <row r="17804" spans="1:9" x14ac:dyDescent="0.25">
      <c r="A17804" t="s">
        <v>117</v>
      </c>
      <c r="B17804">
        <v>2003</v>
      </c>
      <c r="C17804">
        <v>6</v>
      </c>
      <c r="D17804">
        <v>0.30062462162375497</v>
      </c>
      <c r="E17804">
        <v>244.73439831390399</v>
      </c>
      <c r="F17804">
        <v>19.853807911205301</v>
      </c>
      <c r="G17804">
        <v>9.9269039556026506</v>
      </c>
      <c r="H17804">
        <v>0</v>
      </c>
      <c r="I17804">
        <v>2.4052815790200199</v>
      </c>
    </row>
    <row r="17805" spans="1:9" x14ac:dyDescent="0.25">
      <c r="A17805" t="s">
        <v>117</v>
      </c>
      <c r="B17805">
        <v>2003</v>
      </c>
      <c r="C17805">
        <v>7</v>
      </c>
      <c r="D17805">
        <v>0.293363085247278</v>
      </c>
      <c r="E17805">
        <v>244.78443859222401</v>
      </c>
      <c r="F17805">
        <v>20.765942066860202</v>
      </c>
      <c r="G17805">
        <v>10.382971033430101</v>
      </c>
      <c r="H17805">
        <v>0</v>
      </c>
      <c r="I17805">
        <v>2.4536989413356798</v>
      </c>
    </row>
    <row r="17806" spans="1:9" x14ac:dyDescent="0.25">
      <c r="A17806" t="s">
        <v>117</v>
      </c>
      <c r="B17806">
        <v>2003</v>
      </c>
      <c r="C17806">
        <v>8</v>
      </c>
      <c r="D17806">
        <v>0.25135747861862201</v>
      </c>
      <c r="E17806">
        <v>244.99785237060499</v>
      </c>
      <c r="F17806">
        <v>20.666618249244699</v>
      </c>
      <c r="G17806">
        <v>10.3333091246223</v>
      </c>
      <c r="H17806">
        <v>0</v>
      </c>
      <c r="I17806">
        <v>2.4278718456244501</v>
      </c>
    </row>
    <row r="17807" spans="1:9" x14ac:dyDescent="0.25">
      <c r="A17807" t="s">
        <v>117</v>
      </c>
      <c r="B17807">
        <v>2003</v>
      </c>
      <c r="C17807">
        <v>9</v>
      </c>
      <c r="D17807">
        <v>0.188798268188238</v>
      </c>
      <c r="E17807">
        <v>245.32445566314701</v>
      </c>
      <c r="F17807">
        <v>19.789146491203301</v>
      </c>
      <c r="G17807">
        <v>9.8945732456016504</v>
      </c>
      <c r="H17807">
        <v>0</v>
      </c>
      <c r="I17807">
        <v>2.3047946226668401</v>
      </c>
    </row>
    <row r="17808" spans="1:9" x14ac:dyDescent="0.25">
      <c r="A17808" t="s">
        <v>117</v>
      </c>
      <c r="B17808">
        <v>2003</v>
      </c>
      <c r="C17808">
        <v>10</v>
      </c>
      <c r="D17808">
        <v>0.167992847775221</v>
      </c>
      <c r="E17808">
        <v>245.02364007934599</v>
      </c>
      <c r="F17808">
        <v>20.507003954658501</v>
      </c>
      <c r="G17808">
        <v>10.2535019773293</v>
      </c>
      <c r="H17808">
        <v>0</v>
      </c>
      <c r="I17808">
        <v>2.3833873078179399</v>
      </c>
    </row>
    <row r="17809" spans="1:9" x14ac:dyDescent="0.25">
      <c r="A17809" t="s">
        <v>117</v>
      </c>
      <c r="B17809">
        <v>2003</v>
      </c>
      <c r="C17809">
        <v>11</v>
      </c>
      <c r="D17809">
        <v>0.141381308443398</v>
      </c>
      <c r="E17809">
        <v>244.90777510650599</v>
      </c>
      <c r="F17809">
        <v>19.760187227726</v>
      </c>
      <c r="G17809">
        <v>9.8800936138629893</v>
      </c>
      <c r="H17809">
        <v>0</v>
      </c>
      <c r="I17809">
        <v>2.3176600498867002</v>
      </c>
    </row>
    <row r="17810" spans="1:9" x14ac:dyDescent="0.25">
      <c r="A17810" t="s">
        <v>117</v>
      </c>
      <c r="B17810">
        <v>2003</v>
      </c>
      <c r="C17810">
        <v>12</v>
      </c>
      <c r="D17810">
        <v>0.14895614768385901</v>
      </c>
      <c r="E17810">
        <v>244.86502674621599</v>
      </c>
      <c r="F17810">
        <v>20.406199610767398</v>
      </c>
      <c r="G17810">
        <v>10.203099805383699</v>
      </c>
      <c r="H17810">
        <v>0</v>
      </c>
      <c r="I17810">
        <v>2.3998447980594602</v>
      </c>
    </row>
    <row r="17811" spans="1:9" x14ac:dyDescent="0.25">
      <c r="A17811" t="s">
        <v>117</v>
      </c>
      <c r="B17811">
        <v>2004</v>
      </c>
      <c r="C17811">
        <v>1</v>
      </c>
      <c r="D17811">
        <v>0.193245983499885</v>
      </c>
      <c r="E17811">
        <v>245.254709656372</v>
      </c>
      <c r="F17811">
        <v>20.6072912445259</v>
      </c>
      <c r="G17811">
        <v>10.303645622263</v>
      </c>
      <c r="H17811">
        <v>0</v>
      </c>
      <c r="I17811">
        <v>2.4201465852499</v>
      </c>
    </row>
    <row r="17812" spans="1:9" x14ac:dyDescent="0.25">
      <c r="A17812" t="s">
        <v>117</v>
      </c>
      <c r="B17812">
        <v>2004</v>
      </c>
      <c r="C17812">
        <v>2</v>
      </c>
      <c r="D17812">
        <v>0.19429847892791</v>
      </c>
      <c r="E17812">
        <v>245.119782610474</v>
      </c>
      <c r="F17812">
        <v>19.406664959793101</v>
      </c>
      <c r="G17812">
        <v>9.7033324798965506</v>
      </c>
      <c r="H17812">
        <v>0</v>
      </c>
      <c r="I17812">
        <v>2.2922848466777799</v>
      </c>
    </row>
    <row r="17813" spans="1:9" x14ac:dyDescent="0.25">
      <c r="A17813" t="s">
        <v>117</v>
      </c>
      <c r="B17813">
        <v>2004</v>
      </c>
      <c r="C17813">
        <v>3</v>
      </c>
      <c r="D17813">
        <v>0.24526101346939799</v>
      </c>
      <c r="E17813">
        <v>245.33904124115</v>
      </c>
      <c r="F17813">
        <v>20.814604479160302</v>
      </c>
      <c r="G17813">
        <v>10.407302239580201</v>
      </c>
      <c r="H17813">
        <v>0</v>
      </c>
      <c r="I17813">
        <v>2.4627576519227001</v>
      </c>
    </row>
    <row r="17814" spans="1:9" x14ac:dyDescent="0.25">
      <c r="A17814" t="s">
        <v>117</v>
      </c>
      <c r="B17814">
        <v>2004</v>
      </c>
      <c r="C17814">
        <v>4</v>
      </c>
      <c r="D17814">
        <v>0.25437199363768098</v>
      </c>
      <c r="E17814">
        <v>245.32778656372099</v>
      </c>
      <c r="F17814">
        <v>20.182665572032899</v>
      </c>
      <c r="G17814">
        <v>10.091332786016499</v>
      </c>
      <c r="H17814">
        <v>0</v>
      </c>
      <c r="I17814">
        <v>2.3867423877453802</v>
      </c>
    </row>
    <row r="17815" spans="1:9" x14ac:dyDescent="0.25">
      <c r="A17815" t="s">
        <v>117</v>
      </c>
      <c r="B17815">
        <v>2004</v>
      </c>
      <c r="C17815">
        <v>5</v>
      </c>
      <c r="D17815">
        <v>0.27448341735899501</v>
      </c>
      <c r="E17815">
        <v>245.23138077911401</v>
      </c>
      <c r="F17815">
        <v>20.540260699939701</v>
      </c>
      <c r="G17815">
        <v>10.2701303499699</v>
      </c>
      <c r="H17815">
        <v>0</v>
      </c>
      <c r="I17815">
        <v>2.4832220550513302</v>
      </c>
    </row>
    <row r="17816" spans="1:9" x14ac:dyDescent="0.25">
      <c r="A17816" t="s">
        <v>117</v>
      </c>
      <c r="B17816">
        <v>2004</v>
      </c>
      <c r="C17816">
        <v>6</v>
      </c>
      <c r="D17816">
        <v>0.29917290150851</v>
      </c>
      <c r="E17816">
        <v>245.26597596588101</v>
      </c>
      <c r="F17816">
        <v>19.877952638855</v>
      </c>
      <c r="G17816">
        <v>9.9389763194274892</v>
      </c>
      <c r="H17816">
        <v>0</v>
      </c>
      <c r="I17816">
        <v>2.40165201488972</v>
      </c>
    </row>
    <row r="17817" spans="1:9" x14ac:dyDescent="0.25">
      <c r="A17817" t="s">
        <v>117</v>
      </c>
      <c r="B17817">
        <v>2004</v>
      </c>
      <c r="C17817">
        <v>7</v>
      </c>
      <c r="D17817">
        <v>0.27884078507333998</v>
      </c>
      <c r="E17817">
        <v>245.07016927398701</v>
      </c>
      <c r="F17817">
        <v>20.4968578289795</v>
      </c>
      <c r="G17817">
        <v>10.248428914489701</v>
      </c>
      <c r="H17817">
        <v>0</v>
      </c>
      <c r="I17817">
        <v>2.4477662408638001</v>
      </c>
    </row>
    <row r="17818" spans="1:9" x14ac:dyDescent="0.25">
      <c r="A17818" t="s">
        <v>117</v>
      </c>
      <c r="B17818">
        <v>2004</v>
      </c>
      <c r="C17818">
        <v>8</v>
      </c>
      <c r="D17818">
        <v>0.24253312526464499</v>
      </c>
      <c r="E17818">
        <v>244.70565988769499</v>
      </c>
      <c r="F17818">
        <v>20.866821284694701</v>
      </c>
      <c r="G17818">
        <v>10.433410642347299</v>
      </c>
      <c r="H17818">
        <v>0</v>
      </c>
      <c r="I17818">
        <v>2.4253091789603198</v>
      </c>
    </row>
    <row r="17819" spans="1:9" x14ac:dyDescent="0.25">
      <c r="A17819" t="s">
        <v>117</v>
      </c>
      <c r="B17819">
        <v>2004</v>
      </c>
      <c r="C17819">
        <v>9</v>
      </c>
      <c r="D17819">
        <v>0.19605978249102801</v>
      </c>
      <c r="E17819">
        <v>244.98250377533</v>
      </c>
      <c r="F17819">
        <v>19.749521222591401</v>
      </c>
      <c r="G17819">
        <v>9.8747606112957005</v>
      </c>
      <c r="H17819">
        <v>0</v>
      </c>
      <c r="I17819">
        <v>2.31820076690197</v>
      </c>
    </row>
    <row r="17820" spans="1:9" x14ac:dyDescent="0.25">
      <c r="A17820" t="s">
        <v>117</v>
      </c>
      <c r="B17820">
        <v>2004</v>
      </c>
      <c r="C17820">
        <v>10</v>
      </c>
      <c r="D17820">
        <v>0.17042817134410099</v>
      </c>
      <c r="E17820">
        <v>245.199691654053</v>
      </c>
      <c r="F17820">
        <v>20.273545586643198</v>
      </c>
      <c r="G17820">
        <v>10.136772793321599</v>
      </c>
      <c r="H17820">
        <v>0</v>
      </c>
      <c r="I17820">
        <v>2.4036593076109898</v>
      </c>
    </row>
    <row r="17821" spans="1:9" x14ac:dyDescent="0.25">
      <c r="A17821" t="s">
        <v>117</v>
      </c>
      <c r="B17821">
        <v>2004</v>
      </c>
      <c r="C17821">
        <v>11</v>
      </c>
      <c r="D17821">
        <v>0.13822975998088699</v>
      </c>
      <c r="E17821">
        <v>245.330084732361</v>
      </c>
      <c r="F17821">
        <v>19.582129926910401</v>
      </c>
      <c r="G17821">
        <v>9.7910649634552005</v>
      </c>
      <c r="H17821">
        <v>0</v>
      </c>
      <c r="I17821">
        <v>2.3072241408562699</v>
      </c>
    </row>
    <row r="17822" spans="1:9" x14ac:dyDescent="0.25">
      <c r="A17822" t="s">
        <v>117</v>
      </c>
      <c r="B17822">
        <v>2004</v>
      </c>
      <c r="C17822">
        <v>12</v>
      </c>
      <c r="D17822">
        <v>0.146843751106114</v>
      </c>
      <c r="E17822">
        <v>244.98753128601101</v>
      </c>
      <c r="F17822">
        <v>20.796531604499801</v>
      </c>
      <c r="G17822">
        <v>10.398265802249901</v>
      </c>
      <c r="H17822">
        <v>0</v>
      </c>
      <c r="I17822">
        <v>2.3936602809763001</v>
      </c>
    </row>
    <row r="17823" spans="1:9" x14ac:dyDescent="0.25">
      <c r="A17823" t="s">
        <v>117</v>
      </c>
      <c r="B17823">
        <v>2005</v>
      </c>
      <c r="C17823">
        <v>1</v>
      </c>
      <c r="D17823">
        <v>0.17230280121177499</v>
      </c>
      <c r="E17823">
        <v>245.000697571106</v>
      </c>
      <c r="F17823">
        <v>21.1276863414001</v>
      </c>
      <c r="G17823">
        <v>10.5638431707001</v>
      </c>
      <c r="H17823">
        <v>0</v>
      </c>
      <c r="I17823">
        <v>2.4269904874849302</v>
      </c>
    </row>
    <row r="17824" spans="1:9" x14ac:dyDescent="0.25">
      <c r="A17824" t="s">
        <v>117</v>
      </c>
      <c r="B17824">
        <v>2005</v>
      </c>
      <c r="C17824">
        <v>2</v>
      </c>
      <c r="D17824">
        <v>0.17524474898770401</v>
      </c>
      <c r="E17824">
        <v>244.62665967163099</v>
      </c>
      <c r="F17824">
        <v>18.562449947032899</v>
      </c>
      <c r="G17824">
        <v>9.2812249735164603</v>
      </c>
      <c r="H17824">
        <v>0</v>
      </c>
      <c r="I17824">
        <v>2.2893813242149399</v>
      </c>
    </row>
    <row r="17825" spans="1:9" x14ac:dyDescent="0.25">
      <c r="A17825" t="s">
        <v>117</v>
      </c>
      <c r="B17825">
        <v>2005</v>
      </c>
      <c r="C17825">
        <v>3</v>
      </c>
      <c r="D17825">
        <v>0.24307159076392701</v>
      </c>
      <c r="E17825">
        <v>244.861052229004</v>
      </c>
      <c r="F17825">
        <v>20.5250019553757</v>
      </c>
      <c r="G17825">
        <v>10.2625009776878</v>
      </c>
      <c r="H17825">
        <v>0</v>
      </c>
      <c r="I17825">
        <v>2.4569579003548601</v>
      </c>
    </row>
    <row r="17826" spans="1:9" x14ac:dyDescent="0.25">
      <c r="A17826" t="s">
        <v>117</v>
      </c>
      <c r="B17826">
        <v>2005</v>
      </c>
      <c r="C17826">
        <v>4</v>
      </c>
      <c r="D17826">
        <v>0.27806604283779801</v>
      </c>
      <c r="E17826">
        <v>244.98176332702599</v>
      </c>
      <c r="F17826">
        <v>19.839215968551599</v>
      </c>
      <c r="G17826">
        <v>9.9196079842758191</v>
      </c>
      <c r="H17826">
        <v>0</v>
      </c>
      <c r="I17826">
        <v>2.4080219509363201</v>
      </c>
    </row>
    <row r="17827" spans="1:9" x14ac:dyDescent="0.25">
      <c r="A17827" t="s">
        <v>117</v>
      </c>
      <c r="B17827">
        <v>2005</v>
      </c>
      <c r="C17827">
        <v>5</v>
      </c>
      <c r="D17827">
        <v>0.30692253123253599</v>
      </c>
      <c r="E17827">
        <v>244.81225346710201</v>
      </c>
      <c r="F17827">
        <v>20.651360917396499</v>
      </c>
      <c r="G17827">
        <v>10.325680458698301</v>
      </c>
      <c r="H17827">
        <v>0</v>
      </c>
      <c r="I17827">
        <v>2.50236841721535</v>
      </c>
    </row>
    <row r="17828" spans="1:9" x14ac:dyDescent="0.25">
      <c r="A17828" t="s">
        <v>117</v>
      </c>
      <c r="B17828">
        <v>2005</v>
      </c>
      <c r="C17828">
        <v>6</v>
      </c>
      <c r="D17828">
        <v>0.293363085247278</v>
      </c>
      <c r="E17828">
        <v>244.936691600952</v>
      </c>
      <c r="F17828">
        <v>19.759520425815602</v>
      </c>
      <c r="G17828">
        <v>9.8797602129077902</v>
      </c>
      <c r="H17828">
        <v>0</v>
      </c>
      <c r="I17828">
        <v>2.4053776999282799</v>
      </c>
    </row>
    <row r="17829" spans="1:9" x14ac:dyDescent="0.25">
      <c r="A17829" t="s">
        <v>117</v>
      </c>
      <c r="B17829">
        <v>2005</v>
      </c>
      <c r="C17829">
        <v>7</v>
      </c>
      <c r="D17829">
        <v>0.284285436345041</v>
      </c>
      <c r="E17829">
        <v>244.76403637725801</v>
      </c>
      <c r="F17829">
        <v>20.7177246600723</v>
      </c>
      <c r="G17829">
        <v>10.358862330036199</v>
      </c>
      <c r="H17829">
        <v>0</v>
      </c>
      <c r="I17829">
        <v>2.4631129269933698</v>
      </c>
    </row>
    <row r="17830" spans="1:9" x14ac:dyDescent="0.25">
      <c r="A17830" t="s">
        <v>117</v>
      </c>
      <c r="B17830">
        <v>2005</v>
      </c>
      <c r="C17830">
        <v>8</v>
      </c>
      <c r="D17830">
        <v>0.23336660770207601</v>
      </c>
      <c r="E17830">
        <v>244.718716129456</v>
      </c>
      <c r="F17830">
        <v>20.687950259513901</v>
      </c>
      <c r="G17830">
        <v>10.343975129756901</v>
      </c>
      <c r="H17830">
        <v>0</v>
      </c>
      <c r="I17830">
        <v>2.4255461620545402</v>
      </c>
    </row>
    <row r="17831" spans="1:9" x14ac:dyDescent="0.25">
      <c r="A17831" t="s">
        <v>117</v>
      </c>
      <c r="B17831">
        <v>2005</v>
      </c>
      <c r="C17831">
        <v>9</v>
      </c>
      <c r="D17831">
        <v>0.17481811981916501</v>
      </c>
      <c r="E17831">
        <v>244.68218394103999</v>
      </c>
      <c r="F17831">
        <v>20.205181438236199</v>
      </c>
      <c r="G17831">
        <v>10.102590719118099</v>
      </c>
      <c r="H17831">
        <v>0</v>
      </c>
      <c r="I17831">
        <v>2.3089720236182201</v>
      </c>
    </row>
    <row r="17832" spans="1:9" x14ac:dyDescent="0.25">
      <c r="A17832" t="s">
        <v>117</v>
      </c>
      <c r="B17832">
        <v>2005</v>
      </c>
      <c r="C17832">
        <v>10</v>
      </c>
      <c r="D17832">
        <v>0.155673280739486</v>
      </c>
      <c r="E17832">
        <v>244.625775921631</v>
      </c>
      <c r="F17832">
        <v>20.939554963417098</v>
      </c>
      <c r="G17832">
        <v>10.469777481708499</v>
      </c>
      <c r="H17832">
        <v>0</v>
      </c>
      <c r="I17832">
        <v>2.3716771852612499</v>
      </c>
    </row>
    <row r="17833" spans="1:9" x14ac:dyDescent="0.25">
      <c r="A17833" t="s">
        <v>117</v>
      </c>
      <c r="B17833">
        <v>2005</v>
      </c>
      <c r="C17833">
        <v>11</v>
      </c>
      <c r="D17833">
        <v>0.136734345003962</v>
      </c>
      <c r="E17833">
        <v>245.12367434509301</v>
      </c>
      <c r="F17833">
        <v>20.126966421775801</v>
      </c>
      <c r="G17833">
        <v>10.063483210887901</v>
      </c>
      <c r="H17833">
        <v>0</v>
      </c>
      <c r="I17833">
        <v>2.2972991052174598</v>
      </c>
    </row>
    <row r="17834" spans="1:9" x14ac:dyDescent="0.25">
      <c r="A17834" t="s">
        <v>117</v>
      </c>
      <c r="B17834">
        <v>2005</v>
      </c>
      <c r="C17834">
        <v>12</v>
      </c>
      <c r="D17834">
        <v>0.151636632647664</v>
      </c>
      <c r="E17834">
        <v>244.74557917816199</v>
      </c>
      <c r="F17834">
        <v>20.900078029975901</v>
      </c>
      <c r="G17834">
        <v>10.450039014987899</v>
      </c>
      <c r="H17834">
        <v>0</v>
      </c>
      <c r="I17834">
        <v>2.39472688148975</v>
      </c>
    </row>
    <row r="17835" spans="1:9" x14ac:dyDescent="0.25">
      <c r="A17835" t="s">
        <v>117</v>
      </c>
      <c r="B17835">
        <v>2006</v>
      </c>
      <c r="C17835">
        <v>1</v>
      </c>
      <c r="D17835">
        <v>0.156959823461473</v>
      </c>
      <c r="E17835">
        <v>244.985179335022</v>
      </c>
      <c r="F17835">
        <v>20.448268877906798</v>
      </c>
      <c r="G17835">
        <v>10.224134438953399</v>
      </c>
      <c r="H17835">
        <v>0</v>
      </c>
      <c r="I17835">
        <v>2.43326382908106</v>
      </c>
    </row>
    <row r="17836" spans="1:9" x14ac:dyDescent="0.25">
      <c r="A17836" t="s">
        <v>117</v>
      </c>
      <c r="B17836">
        <v>2006</v>
      </c>
      <c r="C17836">
        <v>2</v>
      </c>
      <c r="D17836">
        <v>0.17217170558989001</v>
      </c>
      <c r="E17836">
        <v>244.57588875793499</v>
      </c>
      <c r="F17836">
        <v>18.515861401691399</v>
      </c>
      <c r="G17836">
        <v>9.2579307008457192</v>
      </c>
      <c r="H17836">
        <v>0</v>
      </c>
      <c r="I17836">
        <v>2.2893813242149399</v>
      </c>
    </row>
    <row r="17837" spans="1:9" x14ac:dyDescent="0.25">
      <c r="A17837" t="s">
        <v>117</v>
      </c>
      <c r="B17837">
        <v>2006</v>
      </c>
      <c r="C17837">
        <v>3</v>
      </c>
      <c r="D17837">
        <v>0.278280819803774</v>
      </c>
      <c r="E17837">
        <v>244.698416026611</v>
      </c>
      <c r="F17837">
        <v>20.892374490108502</v>
      </c>
      <c r="G17837">
        <v>10.446187245054199</v>
      </c>
      <c r="H17837">
        <v>0</v>
      </c>
      <c r="I17837">
        <v>2.47007514418602</v>
      </c>
    </row>
    <row r="17838" spans="1:9" x14ac:dyDescent="0.25">
      <c r="A17838" t="s">
        <v>117</v>
      </c>
      <c r="B17838">
        <v>2006</v>
      </c>
      <c r="C17838">
        <v>4</v>
      </c>
      <c r="D17838">
        <v>0.29155659684866703</v>
      </c>
      <c r="E17838">
        <v>244.91907077423099</v>
      </c>
      <c r="F17838">
        <v>19.813959433479301</v>
      </c>
      <c r="G17838">
        <v>9.9069797167396594</v>
      </c>
      <c r="H17838">
        <v>0</v>
      </c>
      <c r="I17838">
        <v>2.4004522659015701</v>
      </c>
    </row>
    <row r="17839" spans="1:9" x14ac:dyDescent="0.25">
      <c r="A17839" t="s">
        <v>117</v>
      </c>
      <c r="B17839">
        <v>2006</v>
      </c>
      <c r="C17839">
        <v>5</v>
      </c>
      <c r="D17839">
        <v>0.29928918568700502</v>
      </c>
      <c r="E17839">
        <v>245.49978379699701</v>
      </c>
      <c r="F17839">
        <v>20.507745630512201</v>
      </c>
      <c r="G17839">
        <v>10.2538728152561</v>
      </c>
      <c r="H17839">
        <v>0</v>
      </c>
      <c r="I17839">
        <v>2.4993390245318401</v>
      </c>
    </row>
    <row r="17840" spans="1:9" x14ac:dyDescent="0.25">
      <c r="A17840" t="s">
        <v>117</v>
      </c>
      <c r="B17840">
        <v>2006</v>
      </c>
      <c r="C17840">
        <v>6</v>
      </c>
      <c r="D17840">
        <v>0.31369522375613501</v>
      </c>
      <c r="E17840">
        <v>244.58493352539099</v>
      </c>
      <c r="F17840">
        <v>20.095858417396499</v>
      </c>
      <c r="G17840">
        <v>10.047929208698299</v>
      </c>
      <c r="H17840">
        <v>0</v>
      </c>
      <c r="I17840">
        <v>2.40844399981499</v>
      </c>
    </row>
    <row r="17841" spans="1:9" x14ac:dyDescent="0.25">
      <c r="A17841" t="s">
        <v>117</v>
      </c>
      <c r="B17841">
        <v>2006</v>
      </c>
      <c r="C17841">
        <v>7</v>
      </c>
      <c r="D17841">
        <v>0.26867432952940501</v>
      </c>
      <c r="E17841">
        <v>245.318033840027</v>
      </c>
      <c r="F17841">
        <v>20.4924868859482</v>
      </c>
      <c r="G17841">
        <v>10.2462434429741</v>
      </c>
      <c r="H17841">
        <v>0</v>
      </c>
      <c r="I17841">
        <v>2.4585355508494402</v>
      </c>
    </row>
    <row r="17842" spans="1:9" x14ac:dyDescent="0.25">
      <c r="A17842" t="s">
        <v>117</v>
      </c>
      <c r="B17842">
        <v>2006</v>
      </c>
      <c r="C17842">
        <v>8</v>
      </c>
      <c r="D17842">
        <v>0.23613151347845801</v>
      </c>
      <c r="E17842">
        <v>245.18033940277101</v>
      </c>
      <c r="F17842">
        <v>20.636398843174</v>
      </c>
      <c r="G17842">
        <v>10.318199421587</v>
      </c>
      <c r="H17842">
        <v>0</v>
      </c>
      <c r="I17842">
        <v>2.4332046716022502</v>
      </c>
    </row>
    <row r="17843" spans="1:9" x14ac:dyDescent="0.25">
      <c r="A17843" t="s">
        <v>117</v>
      </c>
      <c r="B17843">
        <v>2006</v>
      </c>
      <c r="C17843">
        <v>9</v>
      </c>
      <c r="D17843">
        <v>0.19170316528201101</v>
      </c>
      <c r="E17843">
        <v>244.43560276611299</v>
      </c>
      <c r="F17843">
        <v>20.085192412262</v>
      </c>
      <c r="G17843">
        <v>10.042596206131</v>
      </c>
      <c r="H17843">
        <v>0</v>
      </c>
      <c r="I17843">
        <v>2.3225411599516899</v>
      </c>
    </row>
    <row r="17844" spans="1:9" x14ac:dyDescent="0.25">
      <c r="A17844" t="s">
        <v>117</v>
      </c>
      <c r="B17844">
        <v>2006</v>
      </c>
      <c r="C17844">
        <v>10</v>
      </c>
      <c r="D17844">
        <v>0.16306220435857799</v>
      </c>
      <c r="E17844">
        <v>244.992064499207</v>
      </c>
      <c r="F17844">
        <v>20.417976010608701</v>
      </c>
      <c r="G17844">
        <v>10.208988005304301</v>
      </c>
      <c r="H17844">
        <v>0</v>
      </c>
      <c r="I17844">
        <v>2.37820993681669</v>
      </c>
    </row>
    <row r="17845" spans="1:9" x14ac:dyDescent="0.25">
      <c r="A17845" t="s">
        <v>117</v>
      </c>
      <c r="B17845">
        <v>2006</v>
      </c>
      <c r="C17845">
        <v>11</v>
      </c>
      <c r="D17845">
        <v>0.13609514623805899</v>
      </c>
      <c r="E17845">
        <v>245.03079596527101</v>
      </c>
      <c r="F17845">
        <v>20.088526421813999</v>
      </c>
      <c r="G17845">
        <v>10.044263210906999</v>
      </c>
      <c r="H17845">
        <v>0</v>
      </c>
      <c r="I17845">
        <v>2.3075056245017098</v>
      </c>
    </row>
    <row r="17846" spans="1:9" x14ac:dyDescent="0.25">
      <c r="A17846" t="s">
        <v>117</v>
      </c>
      <c r="B17846">
        <v>2006</v>
      </c>
      <c r="C17846">
        <v>12</v>
      </c>
      <c r="D17846">
        <v>0.14981532176882001</v>
      </c>
      <c r="E17846">
        <v>244.70675313446</v>
      </c>
      <c r="F17846">
        <v>20.579367501812001</v>
      </c>
      <c r="G17846">
        <v>10.289683750906001</v>
      </c>
      <c r="H17846">
        <v>0</v>
      </c>
      <c r="I17846">
        <v>2.4032444989013699</v>
      </c>
    </row>
    <row r="17847" spans="1:9" x14ac:dyDescent="0.25">
      <c r="A17847" t="s">
        <v>117</v>
      </c>
      <c r="B17847">
        <v>2007</v>
      </c>
      <c r="C17847">
        <v>1</v>
      </c>
      <c r="D17847">
        <v>0.17941620108067999</v>
      </c>
      <c r="E17847">
        <v>244.655574120789</v>
      </c>
      <c r="F17847">
        <v>20.487525427665702</v>
      </c>
      <c r="G17847">
        <v>10.243762713832901</v>
      </c>
      <c r="H17847">
        <v>0</v>
      </c>
      <c r="I17847">
        <v>2.4230871534204499</v>
      </c>
    </row>
    <row r="17848" spans="1:9" x14ac:dyDescent="0.25">
      <c r="A17848" t="s">
        <v>117</v>
      </c>
      <c r="B17848">
        <v>2007</v>
      </c>
      <c r="C17848">
        <v>2</v>
      </c>
      <c r="D17848">
        <v>0.195575397522747</v>
      </c>
      <c r="E17848">
        <v>244.781199325562</v>
      </c>
      <c r="F17848">
        <v>18.600889946994801</v>
      </c>
      <c r="G17848">
        <v>9.30044497349739</v>
      </c>
      <c r="H17848">
        <v>0</v>
      </c>
      <c r="I17848">
        <v>2.2893813242149399</v>
      </c>
    </row>
    <row r="17849" spans="1:9" x14ac:dyDescent="0.25">
      <c r="A17849" t="s">
        <v>117</v>
      </c>
      <c r="B17849">
        <v>2007</v>
      </c>
      <c r="C17849">
        <v>3</v>
      </c>
      <c r="D17849">
        <v>0.24193614242345099</v>
      </c>
      <c r="E17849">
        <v>244.92227595275901</v>
      </c>
      <c r="F17849">
        <v>20.700318587322201</v>
      </c>
      <c r="G17849">
        <v>10.3501592936611</v>
      </c>
      <c r="H17849">
        <v>0</v>
      </c>
      <c r="I17849">
        <v>2.4524852314138399</v>
      </c>
    </row>
    <row r="17850" spans="1:9" x14ac:dyDescent="0.25">
      <c r="A17850" t="s">
        <v>117</v>
      </c>
      <c r="B17850">
        <v>2007</v>
      </c>
      <c r="C17850">
        <v>4</v>
      </c>
      <c r="D17850">
        <v>0.25455716979056597</v>
      </c>
      <c r="E17850">
        <v>244.55661631012001</v>
      </c>
      <c r="F17850">
        <v>20.221845835132601</v>
      </c>
      <c r="G17850">
        <v>10.110922917566301</v>
      </c>
      <c r="H17850">
        <v>0</v>
      </c>
      <c r="I17850">
        <v>2.4163765762496001</v>
      </c>
    </row>
    <row r="17851" spans="1:9" x14ac:dyDescent="0.25">
      <c r="A17851" t="s">
        <v>117</v>
      </c>
      <c r="B17851">
        <v>2007</v>
      </c>
      <c r="C17851">
        <v>5</v>
      </c>
      <c r="D17851">
        <v>0.285641599473059</v>
      </c>
      <c r="E17851">
        <v>244.51678834136999</v>
      </c>
      <c r="F17851">
        <v>20.600624638137798</v>
      </c>
      <c r="G17851">
        <v>10.300312319068899</v>
      </c>
      <c r="H17851">
        <v>0</v>
      </c>
      <c r="I17851">
        <v>2.5198703780579601</v>
      </c>
    </row>
    <row r="17852" spans="1:9" x14ac:dyDescent="0.25">
      <c r="A17852" t="s">
        <v>117</v>
      </c>
      <c r="B17852">
        <v>2007</v>
      </c>
      <c r="C17852">
        <v>6</v>
      </c>
      <c r="D17852">
        <v>0.312525715717971</v>
      </c>
      <c r="E17852">
        <v>245.470676796265</v>
      </c>
      <c r="F17852">
        <v>19.924911315765399</v>
      </c>
      <c r="G17852">
        <v>9.9624556578826908</v>
      </c>
      <c r="H17852">
        <v>0</v>
      </c>
      <c r="I17852">
        <v>2.41799131053686</v>
      </c>
    </row>
    <row r="17853" spans="1:9" x14ac:dyDescent="0.25">
      <c r="A17853" t="s">
        <v>117</v>
      </c>
      <c r="B17853">
        <v>2007</v>
      </c>
      <c r="C17853">
        <v>7</v>
      </c>
      <c r="D17853">
        <v>0.27448341735899501</v>
      </c>
      <c r="E17853">
        <v>245.03858787475599</v>
      </c>
      <c r="F17853">
        <v>20.452416611823999</v>
      </c>
      <c r="G17853">
        <v>10.226208305911999</v>
      </c>
      <c r="H17853">
        <v>0</v>
      </c>
      <c r="I17853">
        <v>2.4734525947523101</v>
      </c>
    </row>
    <row r="17854" spans="1:9" x14ac:dyDescent="0.25">
      <c r="A17854" t="s">
        <v>117</v>
      </c>
      <c r="B17854">
        <v>2007</v>
      </c>
      <c r="C17854">
        <v>8</v>
      </c>
      <c r="D17854">
        <v>0.24108067671775801</v>
      </c>
      <c r="E17854">
        <v>245.30962208587599</v>
      </c>
      <c r="F17854">
        <v>20.825343945522299</v>
      </c>
      <c r="G17854">
        <v>10.412671972761199</v>
      </c>
      <c r="H17854">
        <v>0</v>
      </c>
      <c r="I17854">
        <v>2.4379374464964898</v>
      </c>
    </row>
    <row r="17855" spans="1:9" x14ac:dyDescent="0.25">
      <c r="A17855" t="s">
        <v>117</v>
      </c>
      <c r="B17855">
        <v>2007</v>
      </c>
      <c r="C17855">
        <v>9</v>
      </c>
      <c r="D17855">
        <v>0.182989191395491</v>
      </c>
      <c r="E17855">
        <v>245.33485283019999</v>
      </c>
      <c r="F17855">
        <v>20.230289638137801</v>
      </c>
      <c r="G17855">
        <v>10.115144819068901</v>
      </c>
      <c r="H17855">
        <v>0</v>
      </c>
      <c r="I17855">
        <v>2.3411911290621799</v>
      </c>
    </row>
    <row r="17856" spans="1:9" x14ac:dyDescent="0.25">
      <c r="A17856" t="s">
        <v>117</v>
      </c>
      <c r="B17856">
        <v>2007</v>
      </c>
      <c r="C17856">
        <v>10</v>
      </c>
      <c r="D17856">
        <v>0.15919590993940899</v>
      </c>
      <c r="E17856">
        <v>245.03649335235599</v>
      </c>
      <c r="F17856">
        <v>20.8342327540398</v>
      </c>
      <c r="G17856">
        <v>10.4171163770199</v>
      </c>
      <c r="H17856">
        <v>0</v>
      </c>
      <c r="I17856">
        <v>2.3908457977008801</v>
      </c>
    </row>
    <row r="17857" spans="1:9" x14ac:dyDescent="0.25">
      <c r="A17857" t="s">
        <v>117</v>
      </c>
      <c r="B17857">
        <v>2007</v>
      </c>
      <c r="C17857">
        <v>11</v>
      </c>
      <c r="D17857">
        <v>0.149837538933903</v>
      </c>
      <c r="E17857">
        <v>244.43392975372299</v>
      </c>
      <c r="F17857">
        <v>20.176962437896702</v>
      </c>
      <c r="G17857">
        <v>10.088481218948401</v>
      </c>
      <c r="H17857">
        <v>0</v>
      </c>
      <c r="I17857">
        <v>2.3074537071919399</v>
      </c>
    </row>
    <row r="17858" spans="1:9" x14ac:dyDescent="0.25">
      <c r="A17858" t="s">
        <v>117</v>
      </c>
      <c r="B17858">
        <v>2007</v>
      </c>
      <c r="C17858">
        <v>12</v>
      </c>
      <c r="D17858">
        <v>0.15141442788630699</v>
      </c>
      <c r="E17858">
        <v>244.92880954376199</v>
      </c>
      <c r="F17858">
        <v>20.5648504331017</v>
      </c>
      <c r="G17858">
        <v>10.2824252165508</v>
      </c>
      <c r="H17858">
        <v>0</v>
      </c>
      <c r="I17858">
        <v>2.4006078412413601</v>
      </c>
    </row>
    <row r="17859" spans="1:9" x14ac:dyDescent="0.25">
      <c r="A17859" t="s">
        <v>117</v>
      </c>
      <c r="B17859">
        <v>2008</v>
      </c>
      <c r="C17859">
        <v>1</v>
      </c>
      <c r="D17859">
        <v>0.18695474014431299</v>
      </c>
      <c r="E17859">
        <v>244.99348850067099</v>
      </c>
      <c r="F17859">
        <v>21.034435789489699</v>
      </c>
      <c r="G17859">
        <v>10.517217894744901</v>
      </c>
      <c r="H17859">
        <v>0</v>
      </c>
      <c r="I17859">
        <v>2.43237505418301</v>
      </c>
    </row>
    <row r="17860" spans="1:9" x14ac:dyDescent="0.25">
      <c r="A17860" t="s">
        <v>117</v>
      </c>
      <c r="B17860">
        <v>2008</v>
      </c>
      <c r="C17860">
        <v>2</v>
      </c>
      <c r="D17860">
        <v>0.18724211746394601</v>
      </c>
      <c r="E17860">
        <v>244.610235340271</v>
      </c>
      <c r="F17860">
        <v>19.0090730189896</v>
      </c>
      <c r="G17860">
        <v>9.5045365094947805</v>
      </c>
      <c r="H17860">
        <v>0</v>
      </c>
      <c r="I17860">
        <v>2.28039701886892</v>
      </c>
    </row>
    <row r="17861" spans="1:9" x14ac:dyDescent="0.25">
      <c r="A17861" t="s">
        <v>117</v>
      </c>
      <c r="B17861">
        <v>2008</v>
      </c>
      <c r="C17861">
        <v>3</v>
      </c>
      <c r="D17861">
        <v>0.253632061605156</v>
      </c>
      <c r="E17861">
        <v>244.57874930877699</v>
      </c>
      <c r="F17861">
        <v>20.8530458918381</v>
      </c>
      <c r="G17861">
        <v>10.426522945919</v>
      </c>
      <c r="H17861">
        <v>0</v>
      </c>
      <c r="I17861">
        <v>2.46396461809874</v>
      </c>
    </row>
    <row r="17862" spans="1:9" x14ac:dyDescent="0.25">
      <c r="A17862" t="s">
        <v>117</v>
      </c>
      <c r="B17862">
        <v>2008</v>
      </c>
      <c r="C17862">
        <v>4</v>
      </c>
      <c r="D17862">
        <v>0.278793370795548</v>
      </c>
      <c r="E17862">
        <v>245.08521216735801</v>
      </c>
      <c r="F17862">
        <v>20.206440168113701</v>
      </c>
      <c r="G17862">
        <v>10.1032200840569</v>
      </c>
      <c r="H17862">
        <v>0</v>
      </c>
      <c r="I17862">
        <v>2.3944676481199298</v>
      </c>
    </row>
    <row r="17863" spans="1:9" x14ac:dyDescent="0.25">
      <c r="A17863" t="s">
        <v>117</v>
      </c>
      <c r="B17863">
        <v>2008</v>
      </c>
      <c r="C17863">
        <v>5</v>
      </c>
      <c r="D17863">
        <v>0.29457780019462099</v>
      </c>
      <c r="E17863">
        <v>245.32345547302199</v>
      </c>
      <c r="F17863">
        <v>20.877635625</v>
      </c>
      <c r="G17863">
        <v>10.4388178125</v>
      </c>
      <c r="H17863">
        <v>0</v>
      </c>
      <c r="I17863">
        <v>2.4985179583597201</v>
      </c>
    </row>
    <row r="17864" spans="1:9" x14ac:dyDescent="0.25">
      <c r="A17864" t="s">
        <v>117</v>
      </c>
      <c r="B17864">
        <v>2008</v>
      </c>
      <c r="C17864">
        <v>6</v>
      </c>
      <c r="D17864">
        <v>0.29071298471242202</v>
      </c>
      <c r="E17864">
        <v>245.22876370666501</v>
      </c>
      <c r="F17864">
        <v>20.029272878322601</v>
      </c>
      <c r="G17864">
        <v>10.014636439161301</v>
      </c>
      <c r="H17864">
        <v>0</v>
      </c>
      <c r="I17864">
        <v>2.41199927599668</v>
      </c>
    </row>
    <row r="17865" spans="1:9" x14ac:dyDescent="0.25">
      <c r="A17865" t="s">
        <v>117</v>
      </c>
      <c r="B17865">
        <v>2008</v>
      </c>
      <c r="C17865">
        <v>7</v>
      </c>
      <c r="D17865">
        <v>0.283427741197049</v>
      </c>
      <c r="E17865">
        <v>244.886152157288</v>
      </c>
      <c r="F17865">
        <v>20.4553056158638</v>
      </c>
      <c r="G17865">
        <v>10.2276528079319</v>
      </c>
      <c r="H17865">
        <v>0</v>
      </c>
      <c r="I17865">
        <v>2.47228975296736</v>
      </c>
    </row>
    <row r="17866" spans="1:9" x14ac:dyDescent="0.25">
      <c r="A17866" t="s">
        <v>117</v>
      </c>
      <c r="B17866">
        <v>2008</v>
      </c>
      <c r="C17866">
        <v>8</v>
      </c>
      <c r="D17866">
        <v>0.22575251041084601</v>
      </c>
      <c r="E17866">
        <v>244.72069725372299</v>
      </c>
      <c r="F17866">
        <v>20.460416822032901</v>
      </c>
      <c r="G17866">
        <v>10.2302084110165</v>
      </c>
      <c r="H17866">
        <v>0</v>
      </c>
      <c r="I17866">
        <v>2.4354710211038602</v>
      </c>
    </row>
    <row r="17867" spans="1:9" x14ac:dyDescent="0.25">
      <c r="A17867" t="s">
        <v>117</v>
      </c>
      <c r="B17867">
        <v>2008</v>
      </c>
      <c r="C17867">
        <v>9</v>
      </c>
      <c r="D17867">
        <v>0.18141008403763101</v>
      </c>
      <c r="E17867">
        <v>245.262303461914</v>
      </c>
      <c r="F17867">
        <v>20.093711089210501</v>
      </c>
      <c r="G17867">
        <v>10.0468555446053</v>
      </c>
      <c r="H17867">
        <v>0</v>
      </c>
      <c r="I17867">
        <v>2.3184896673059501</v>
      </c>
    </row>
    <row r="17868" spans="1:9" x14ac:dyDescent="0.25">
      <c r="A17868" t="s">
        <v>117</v>
      </c>
      <c r="B17868">
        <v>2008</v>
      </c>
      <c r="C17868">
        <v>10</v>
      </c>
      <c r="D17868">
        <v>0.14680820143461201</v>
      </c>
      <c r="E17868">
        <v>245.10652115966801</v>
      </c>
      <c r="F17868">
        <v>20.720316993770599</v>
      </c>
      <c r="G17868">
        <v>10.360158496885299</v>
      </c>
      <c r="H17868">
        <v>0</v>
      </c>
      <c r="I17868">
        <v>2.3866978871941602</v>
      </c>
    </row>
    <row r="17869" spans="1:9" x14ac:dyDescent="0.25">
      <c r="A17869" t="s">
        <v>117</v>
      </c>
      <c r="B17869">
        <v>2008</v>
      </c>
      <c r="C17869">
        <v>11</v>
      </c>
      <c r="D17869">
        <v>0.14609641335189399</v>
      </c>
      <c r="E17869">
        <v>245.043567476807</v>
      </c>
      <c r="F17869">
        <v>19.833587708358799</v>
      </c>
      <c r="G17869">
        <v>9.9167938541793799</v>
      </c>
      <c r="H17869">
        <v>0</v>
      </c>
      <c r="I17869">
        <v>2.3049205309724798</v>
      </c>
    </row>
    <row r="17870" spans="1:9" x14ac:dyDescent="0.25">
      <c r="A17870" t="s">
        <v>117</v>
      </c>
      <c r="B17870">
        <v>2008</v>
      </c>
      <c r="C17870">
        <v>12</v>
      </c>
      <c r="D17870">
        <v>0.15742348123848399</v>
      </c>
      <c r="E17870">
        <v>244.797123694763</v>
      </c>
      <c r="F17870">
        <v>20.750906531410202</v>
      </c>
      <c r="G17870">
        <v>10.375453265705101</v>
      </c>
      <c r="H17870">
        <v>0</v>
      </c>
      <c r="I17870">
        <v>2.3992818077874198</v>
      </c>
    </row>
    <row r="17871" spans="1:9" x14ac:dyDescent="0.25">
      <c r="A17871" t="s">
        <v>117</v>
      </c>
      <c r="B17871">
        <v>2009</v>
      </c>
      <c r="C17871">
        <v>1</v>
      </c>
      <c r="D17871">
        <v>0.18180115249782799</v>
      </c>
      <c r="E17871">
        <v>244.99054567047099</v>
      </c>
      <c r="F17871">
        <v>20.6653595193672</v>
      </c>
      <c r="G17871">
        <v>10.3326797596836</v>
      </c>
      <c r="H17871">
        <v>0</v>
      </c>
      <c r="I17871">
        <v>2.4288494450354601</v>
      </c>
    </row>
    <row r="17872" spans="1:9" x14ac:dyDescent="0.25">
      <c r="A17872" t="s">
        <v>117</v>
      </c>
      <c r="B17872">
        <v>2009</v>
      </c>
      <c r="C17872">
        <v>2</v>
      </c>
      <c r="D17872">
        <v>0.18283290969774099</v>
      </c>
      <c r="E17872">
        <v>244.85207901702901</v>
      </c>
      <c r="F17872">
        <v>18.521194404258701</v>
      </c>
      <c r="G17872">
        <v>9.2605972021293592</v>
      </c>
      <c r="H17872">
        <v>0</v>
      </c>
      <c r="I17872">
        <v>2.2893813242149399</v>
      </c>
    </row>
    <row r="17873" spans="1:9" x14ac:dyDescent="0.25">
      <c r="A17873" t="s">
        <v>117</v>
      </c>
      <c r="B17873">
        <v>2009</v>
      </c>
      <c r="C17873">
        <v>3</v>
      </c>
      <c r="D17873">
        <v>0.234842763387859</v>
      </c>
      <c r="E17873">
        <v>245.00135053344701</v>
      </c>
      <c r="F17873">
        <v>20.616920316181201</v>
      </c>
      <c r="G17873">
        <v>10.3084601580906</v>
      </c>
      <c r="H17873">
        <v>0</v>
      </c>
      <c r="I17873">
        <v>2.4500696741581001</v>
      </c>
    </row>
    <row r="17874" spans="1:9" x14ac:dyDescent="0.25">
      <c r="A17874" t="s">
        <v>117</v>
      </c>
      <c r="B17874">
        <v>2009</v>
      </c>
      <c r="C17874">
        <v>4</v>
      </c>
      <c r="D17874">
        <v>0.25647179717749402</v>
      </c>
      <c r="E17874">
        <v>244.81034334594699</v>
      </c>
      <c r="F17874">
        <v>19.9931271290016</v>
      </c>
      <c r="G17874">
        <v>9.9965635645008106</v>
      </c>
      <c r="H17874">
        <v>0</v>
      </c>
      <c r="I17874">
        <v>2.4060654180550598</v>
      </c>
    </row>
    <row r="17875" spans="1:9" x14ac:dyDescent="0.25">
      <c r="A17875" t="s">
        <v>117</v>
      </c>
      <c r="B17875">
        <v>2009</v>
      </c>
      <c r="C17875">
        <v>5</v>
      </c>
      <c r="D17875">
        <v>0.29888775363117498</v>
      </c>
      <c r="E17875">
        <v>244.414947825317</v>
      </c>
      <c r="F17875">
        <v>20.775274468174</v>
      </c>
      <c r="G17875">
        <v>10.387637234087</v>
      </c>
      <c r="H17875">
        <v>0</v>
      </c>
      <c r="I17875">
        <v>2.48782909822941</v>
      </c>
    </row>
    <row r="17876" spans="1:9" x14ac:dyDescent="0.25">
      <c r="A17876" t="s">
        <v>117</v>
      </c>
      <c r="B17876">
        <v>2009</v>
      </c>
      <c r="C17876">
        <v>6</v>
      </c>
      <c r="D17876">
        <v>0.28606082291990498</v>
      </c>
      <c r="E17876">
        <v>245.37726629058801</v>
      </c>
      <c r="F17876">
        <v>20.101191419963801</v>
      </c>
      <c r="G17876">
        <v>10.0505957099819</v>
      </c>
      <c r="H17876">
        <v>0</v>
      </c>
      <c r="I17876">
        <v>2.4222872030353502</v>
      </c>
    </row>
    <row r="17877" spans="1:9" x14ac:dyDescent="0.25">
      <c r="A17877" t="s">
        <v>117</v>
      </c>
      <c r="B17877">
        <v>2009</v>
      </c>
      <c r="C17877">
        <v>7</v>
      </c>
      <c r="D17877">
        <v>0.28426839545935401</v>
      </c>
      <c r="E17877">
        <v>244.71694858734099</v>
      </c>
      <c r="F17877">
        <v>20.774460743808699</v>
      </c>
      <c r="G17877">
        <v>10.387230371904399</v>
      </c>
      <c r="H17877">
        <v>0</v>
      </c>
      <c r="I17877">
        <v>2.47098616935968</v>
      </c>
    </row>
    <row r="17878" spans="1:9" x14ac:dyDescent="0.25">
      <c r="A17878" t="s">
        <v>117</v>
      </c>
      <c r="B17878">
        <v>2009</v>
      </c>
      <c r="C17878">
        <v>8</v>
      </c>
      <c r="D17878">
        <v>0.23762546055525499</v>
      </c>
      <c r="E17878">
        <v>244.99461366119399</v>
      </c>
      <c r="F17878">
        <v>20.3848676004982</v>
      </c>
      <c r="G17878">
        <v>10.1924338002491</v>
      </c>
      <c r="H17878">
        <v>0</v>
      </c>
      <c r="I17878">
        <v>2.4488994156146</v>
      </c>
    </row>
    <row r="17879" spans="1:9" x14ac:dyDescent="0.25">
      <c r="A17879" t="s">
        <v>117</v>
      </c>
      <c r="B17879">
        <v>2009</v>
      </c>
      <c r="C17879">
        <v>9</v>
      </c>
      <c r="D17879">
        <v>0.16811061089068599</v>
      </c>
      <c r="E17879">
        <v>244.866804861145</v>
      </c>
      <c r="F17879">
        <v>19.877657381229401</v>
      </c>
      <c r="G17879">
        <v>9.9388286906147005</v>
      </c>
      <c r="H17879">
        <v>0</v>
      </c>
      <c r="I17879">
        <v>2.3198746586680401</v>
      </c>
    </row>
    <row r="17880" spans="1:9" x14ac:dyDescent="0.25">
      <c r="A17880" t="s">
        <v>117</v>
      </c>
      <c r="B17880">
        <v>2009</v>
      </c>
      <c r="C17880">
        <v>10</v>
      </c>
      <c r="D17880">
        <v>0.15766790316492299</v>
      </c>
      <c r="E17880">
        <v>244.59742785125701</v>
      </c>
      <c r="F17880">
        <v>20.899484689292901</v>
      </c>
      <c r="G17880">
        <v>10.4497423446465</v>
      </c>
      <c r="H17880">
        <v>0</v>
      </c>
      <c r="I17880">
        <v>2.3975860911226299</v>
      </c>
    </row>
    <row r="17881" spans="1:9" x14ac:dyDescent="0.25">
      <c r="A17881" t="s">
        <v>117</v>
      </c>
      <c r="B17881">
        <v>2009</v>
      </c>
      <c r="C17881">
        <v>11</v>
      </c>
      <c r="D17881">
        <v>0.15752717237904601</v>
      </c>
      <c r="E17881">
        <v>245.39367862915</v>
      </c>
      <c r="F17881">
        <v>20.130522227726001</v>
      </c>
      <c r="G17881">
        <v>10.065261113863</v>
      </c>
      <c r="H17881">
        <v>0</v>
      </c>
      <c r="I17881">
        <v>2.32561487659693</v>
      </c>
    </row>
    <row r="17882" spans="1:9" x14ac:dyDescent="0.25">
      <c r="A17882" t="s">
        <v>117</v>
      </c>
      <c r="B17882">
        <v>2009</v>
      </c>
      <c r="C17882">
        <v>12</v>
      </c>
      <c r="D17882">
        <v>0.16716477551400699</v>
      </c>
      <c r="E17882">
        <v>244.82012793701199</v>
      </c>
      <c r="F17882">
        <v>20.5518887646103</v>
      </c>
      <c r="G17882">
        <v>10.2759443823051</v>
      </c>
      <c r="H17882">
        <v>0</v>
      </c>
      <c r="I17882">
        <v>2.4166061425852798</v>
      </c>
    </row>
    <row r="17883" spans="1:9" x14ac:dyDescent="0.25">
      <c r="A17883" t="s">
        <v>117</v>
      </c>
      <c r="B17883">
        <v>2010</v>
      </c>
      <c r="C17883">
        <v>1</v>
      </c>
      <c r="D17883">
        <v>0.19319044610559899</v>
      </c>
      <c r="E17883">
        <v>245.21888370391801</v>
      </c>
      <c r="F17883">
        <v>20.7361676663017</v>
      </c>
      <c r="G17883">
        <v>10.3680838331509</v>
      </c>
      <c r="H17883">
        <v>0</v>
      </c>
      <c r="I17883">
        <v>2.4506400582075099</v>
      </c>
    </row>
    <row r="17884" spans="1:9" x14ac:dyDescent="0.25">
      <c r="A17884" t="s">
        <v>117</v>
      </c>
      <c r="B17884">
        <v>2010</v>
      </c>
      <c r="C17884">
        <v>2</v>
      </c>
      <c r="D17884">
        <v>0.21085690005719601</v>
      </c>
      <c r="E17884">
        <v>244.56297647949199</v>
      </c>
      <c r="F17884">
        <v>18.554894742336302</v>
      </c>
      <c r="G17884">
        <v>9.2774473711681402</v>
      </c>
      <c r="H17884">
        <v>0</v>
      </c>
      <c r="I17884">
        <v>2.2893813242149399</v>
      </c>
    </row>
    <row r="17885" spans="1:9" x14ac:dyDescent="0.25">
      <c r="A17885" t="s">
        <v>117</v>
      </c>
      <c r="B17885">
        <v>2010</v>
      </c>
      <c r="C17885">
        <v>3</v>
      </c>
      <c r="D17885">
        <v>0.27112817292094199</v>
      </c>
      <c r="E17885">
        <v>245.063840913391</v>
      </c>
      <c r="F17885">
        <v>20.698171259136199</v>
      </c>
      <c r="G17885">
        <v>10.3490856295681</v>
      </c>
      <c r="H17885">
        <v>0</v>
      </c>
      <c r="I17885">
        <v>2.4530397327732998</v>
      </c>
    </row>
    <row r="17886" spans="1:9" x14ac:dyDescent="0.25">
      <c r="A17886" t="s">
        <v>117</v>
      </c>
      <c r="B17886">
        <v>2010</v>
      </c>
      <c r="C17886">
        <v>4</v>
      </c>
      <c r="D17886">
        <v>0.270260103140474</v>
      </c>
      <c r="E17886">
        <v>244.85075551574701</v>
      </c>
      <c r="F17886">
        <v>19.811959027748099</v>
      </c>
      <c r="G17886">
        <v>9.9059795138740494</v>
      </c>
      <c r="H17886">
        <v>0</v>
      </c>
      <c r="I17886">
        <v>2.4029261080527302</v>
      </c>
    </row>
    <row r="17887" spans="1:9" x14ac:dyDescent="0.25">
      <c r="A17887" t="s">
        <v>117</v>
      </c>
      <c r="B17887">
        <v>2010</v>
      </c>
      <c r="C17887">
        <v>5</v>
      </c>
      <c r="D17887">
        <v>0.28281965529173603</v>
      </c>
      <c r="E17887">
        <v>245.33104560699499</v>
      </c>
      <c r="F17887">
        <v>20.476562752189601</v>
      </c>
      <c r="G17887">
        <v>10.2382813760948</v>
      </c>
      <c r="H17887">
        <v>0</v>
      </c>
      <c r="I17887">
        <v>2.4864735973119698</v>
      </c>
    </row>
    <row r="17888" spans="1:9" x14ac:dyDescent="0.25">
      <c r="A17888" t="s">
        <v>117</v>
      </c>
      <c r="B17888">
        <v>2010</v>
      </c>
      <c r="C17888">
        <v>6</v>
      </c>
      <c r="D17888">
        <v>0.29264390247970801</v>
      </c>
      <c r="E17888">
        <v>244.65721854522701</v>
      </c>
      <c r="F17888">
        <v>20.1522978307915</v>
      </c>
      <c r="G17888">
        <v>10.0761489153957</v>
      </c>
      <c r="H17888">
        <v>0</v>
      </c>
      <c r="I17888">
        <v>2.4033409167623501</v>
      </c>
    </row>
    <row r="17889" spans="1:9" x14ac:dyDescent="0.25">
      <c r="A17889" t="s">
        <v>117</v>
      </c>
      <c r="B17889">
        <v>2010</v>
      </c>
      <c r="C17889">
        <v>7</v>
      </c>
      <c r="D17889">
        <v>0.27200661733388898</v>
      </c>
      <c r="E17889">
        <v>244.541409792786</v>
      </c>
      <c r="F17889">
        <v>20.4556757474327</v>
      </c>
      <c r="G17889">
        <v>10.2278378737164</v>
      </c>
      <c r="H17889">
        <v>0</v>
      </c>
      <c r="I17889">
        <v>2.4856884804439598</v>
      </c>
    </row>
    <row r="17890" spans="1:9" x14ac:dyDescent="0.25">
      <c r="A17890" t="s">
        <v>117</v>
      </c>
      <c r="B17890">
        <v>2010</v>
      </c>
      <c r="C17890">
        <v>8</v>
      </c>
      <c r="D17890">
        <v>0.22924624515563299</v>
      </c>
      <c r="E17890">
        <v>244.691067124634</v>
      </c>
      <c r="F17890">
        <v>20.729575933856999</v>
      </c>
      <c r="G17890">
        <v>10.3647879669285</v>
      </c>
      <c r="H17890">
        <v>0</v>
      </c>
      <c r="I17890">
        <v>2.43304255208731</v>
      </c>
    </row>
    <row r="17891" spans="1:9" x14ac:dyDescent="0.25">
      <c r="A17891" t="s">
        <v>117</v>
      </c>
      <c r="B17891">
        <v>2010</v>
      </c>
      <c r="C17891">
        <v>9</v>
      </c>
      <c r="D17891">
        <v>0.17819039410606</v>
      </c>
      <c r="E17891">
        <v>244.69600742645301</v>
      </c>
      <c r="F17891">
        <v>19.991128135986301</v>
      </c>
      <c r="G17891">
        <v>9.9955640679931594</v>
      </c>
      <c r="H17891">
        <v>0</v>
      </c>
      <c r="I17891">
        <v>2.3363916033411001</v>
      </c>
    </row>
    <row r="17892" spans="1:9" x14ac:dyDescent="0.25">
      <c r="A17892" t="s">
        <v>117</v>
      </c>
      <c r="B17892">
        <v>2010</v>
      </c>
      <c r="C17892">
        <v>10</v>
      </c>
      <c r="D17892">
        <v>0.16120460433974801</v>
      </c>
      <c r="E17892">
        <v>244.90245498321499</v>
      </c>
      <c r="F17892">
        <v>20.426049682045001</v>
      </c>
      <c r="G17892">
        <v>10.2130248410225</v>
      </c>
      <c r="H17892">
        <v>0</v>
      </c>
      <c r="I17892">
        <v>2.3720474934196498</v>
      </c>
    </row>
    <row r="17893" spans="1:9" x14ac:dyDescent="0.25">
      <c r="A17893" t="s">
        <v>117</v>
      </c>
      <c r="B17893">
        <v>2010</v>
      </c>
      <c r="C17893">
        <v>11</v>
      </c>
      <c r="D17893">
        <v>0.16143717269673899</v>
      </c>
      <c r="E17893">
        <v>245.02150696502699</v>
      </c>
      <c r="F17893">
        <v>19.791887160072299</v>
      </c>
      <c r="G17893">
        <v>9.8959435800361604</v>
      </c>
      <c r="H17893">
        <v>0</v>
      </c>
      <c r="I17893">
        <v>2.3148752336454401</v>
      </c>
    </row>
    <row r="17894" spans="1:9" x14ac:dyDescent="0.25">
      <c r="A17894" t="s">
        <v>117</v>
      </c>
      <c r="B17894">
        <v>2010</v>
      </c>
      <c r="C17894">
        <v>12</v>
      </c>
      <c r="D17894">
        <v>0.165867118691057</v>
      </c>
      <c r="E17894">
        <v>244.741971780396</v>
      </c>
      <c r="F17894">
        <v>20.790014745998398</v>
      </c>
      <c r="G17894">
        <v>10.395007372999199</v>
      </c>
      <c r="H17894">
        <v>0</v>
      </c>
      <c r="I17894">
        <v>2.41250290921927</v>
      </c>
    </row>
    <row r="17895" spans="1:9" x14ac:dyDescent="0.25">
      <c r="A17895" t="s">
        <v>117</v>
      </c>
      <c r="B17895">
        <v>2011</v>
      </c>
      <c r="C17895">
        <v>1</v>
      </c>
      <c r="D17895">
        <v>0.179990955719948</v>
      </c>
      <c r="E17895">
        <v>245.162529352722</v>
      </c>
      <c r="F17895">
        <v>20.603661977348299</v>
      </c>
      <c r="G17895">
        <v>10.301830988674199</v>
      </c>
      <c r="H17895">
        <v>0</v>
      </c>
      <c r="I17895">
        <v>2.4406187812972102</v>
      </c>
    </row>
    <row r="17896" spans="1:9" x14ac:dyDescent="0.25">
      <c r="A17896" t="s">
        <v>117</v>
      </c>
      <c r="B17896">
        <v>2011</v>
      </c>
      <c r="C17896">
        <v>2</v>
      </c>
      <c r="D17896">
        <v>0.18379577492326499</v>
      </c>
      <c r="E17896">
        <v>245.19768799865699</v>
      </c>
      <c r="F17896">
        <v>18.502973194427501</v>
      </c>
      <c r="G17896">
        <v>9.2514865972137503</v>
      </c>
      <c r="H17896">
        <v>0</v>
      </c>
      <c r="I17896">
        <v>2.2893813242149399</v>
      </c>
    </row>
    <row r="17897" spans="1:9" x14ac:dyDescent="0.25">
      <c r="A17897" t="s">
        <v>117</v>
      </c>
      <c r="B17897">
        <v>2011</v>
      </c>
      <c r="C17897">
        <v>3</v>
      </c>
      <c r="D17897">
        <v>0.228099693751037</v>
      </c>
      <c r="E17897">
        <v>244.95075345306401</v>
      </c>
      <c r="F17897">
        <v>20.539520436801901</v>
      </c>
      <c r="G17897">
        <v>10.269760218401</v>
      </c>
      <c r="H17897">
        <v>0</v>
      </c>
      <c r="I17897">
        <v>2.46048350950241</v>
      </c>
    </row>
    <row r="17898" spans="1:9" x14ac:dyDescent="0.25">
      <c r="A17898" t="s">
        <v>117</v>
      </c>
      <c r="B17898">
        <v>2011</v>
      </c>
      <c r="C17898">
        <v>4</v>
      </c>
      <c r="D17898">
        <v>0.26274897959500498</v>
      </c>
      <c r="E17898">
        <v>244.922547800903</v>
      </c>
      <c r="F17898">
        <v>19.9756475950241</v>
      </c>
      <c r="G17898">
        <v>9.9878237975120499</v>
      </c>
      <c r="H17898">
        <v>0</v>
      </c>
      <c r="I17898">
        <v>2.4031556743884099</v>
      </c>
    </row>
    <row r="17899" spans="1:9" x14ac:dyDescent="0.25">
      <c r="A17899" t="s">
        <v>117</v>
      </c>
      <c r="B17899">
        <v>2011</v>
      </c>
      <c r="C17899">
        <v>5</v>
      </c>
      <c r="D17899">
        <v>0.271440736316443</v>
      </c>
      <c r="E17899">
        <v>244.55159041626001</v>
      </c>
      <c r="F17899">
        <v>20.825195610351599</v>
      </c>
      <c r="G17899">
        <v>10.4125978051758</v>
      </c>
      <c r="H17899">
        <v>0</v>
      </c>
      <c r="I17899">
        <v>2.4887466675782202</v>
      </c>
    </row>
    <row r="17900" spans="1:9" x14ac:dyDescent="0.25">
      <c r="A17900" t="s">
        <v>117</v>
      </c>
      <c r="B17900">
        <v>2011</v>
      </c>
      <c r="C17900">
        <v>6</v>
      </c>
      <c r="D17900">
        <v>0.27030380903899698</v>
      </c>
      <c r="E17900">
        <v>245.036756983337</v>
      </c>
      <c r="F17900">
        <v>20.065047083358799</v>
      </c>
      <c r="G17900">
        <v>10.032523541679399</v>
      </c>
      <c r="H17900">
        <v>0</v>
      </c>
      <c r="I17900">
        <v>2.4019705823278401</v>
      </c>
    </row>
    <row r="17901" spans="1:9" x14ac:dyDescent="0.25">
      <c r="A17901" t="s">
        <v>117</v>
      </c>
      <c r="B17901">
        <v>2011</v>
      </c>
      <c r="C17901">
        <v>7</v>
      </c>
      <c r="D17901">
        <v>0.276756521408558</v>
      </c>
      <c r="E17901">
        <v>244.67711289642301</v>
      </c>
      <c r="F17901">
        <v>20.651731048965502</v>
      </c>
      <c r="G17901">
        <v>10.325865524482699</v>
      </c>
      <c r="H17901">
        <v>0</v>
      </c>
      <c r="I17901">
        <v>2.47965953870058</v>
      </c>
    </row>
    <row r="17902" spans="1:9" x14ac:dyDescent="0.25">
      <c r="A17902" t="s">
        <v>117</v>
      </c>
      <c r="B17902">
        <v>2011</v>
      </c>
      <c r="C17902">
        <v>8</v>
      </c>
      <c r="D17902">
        <v>0.220661148485541</v>
      </c>
      <c r="E17902">
        <v>244.49600652923601</v>
      </c>
      <c r="F17902">
        <v>20.6777292598915</v>
      </c>
      <c r="G17902">
        <v>10.3388646299458</v>
      </c>
      <c r="H17902">
        <v>0</v>
      </c>
      <c r="I17902">
        <v>2.4370783386325798</v>
      </c>
    </row>
    <row r="17903" spans="1:9" x14ac:dyDescent="0.25">
      <c r="A17903" t="s">
        <v>117</v>
      </c>
      <c r="B17903">
        <v>2011</v>
      </c>
      <c r="C17903">
        <v>9</v>
      </c>
      <c r="D17903">
        <v>0.184175000850856</v>
      </c>
      <c r="E17903">
        <v>245.12312003295901</v>
      </c>
      <c r="F17903">
        <v>20.299987390365601</v>
      </c>
      <c r="G17903">
        <v>10.1499936951828</v>
      </c>
      <c r="H17903">
        <v>0</v>
      </c>
      <c r="I17903">
        <v>2.33022933653355</v>
      </c>
    </row>
    <row r="17904" spans="1:9" x14ac:dyDescent="0.25">
      <c r="A17904" t="s">
        <v>117</v>
      </c>
      <c r="B17904">
        <v>2011</v>
      </c>
      <c r="C17904">
        <v>10</v>
      </c>
      <c r="D17904">
        <v>0.14201680986687501</v>
      </c>
      <c r="E17904">
        <v>244.983772575378</v>
      </c>
      <c r="F17904">
        <v>20.601736445560501</v>
      </c>
      <c r="G17904">
        <v>10.300868222780201</v>
      </c>
      <c r="H17904">
        <v>0</v>
      </c>
      <c r="I17904">
        <v>2.37832101160526</v>
      </c>
    </row>
    <row r="17905" spans="1:9" x14ac:dyDescent="0.25">
      <c r="A17905" t="s">
        <v>117</v>
      </c>
      <c r="B17905">
        <v>2011</v>
      </c>
      <c r="C17905">
        <v>11</v>
      </c>
      <c r="D17905">
        <v>0.13866527380809199</v>
      </c>
      <c r="E17905">
        <v>244.91764735290499</v>
      </c>
      <c r="F17905">
        <v>20.026532209453599</v>
      </c>
      <c r="G17905">
        <v>10.013266104726799</v>
      </c>
      <c r="H17905">
        <v>0</v>
      </c>
      <c r="I17905">
        <v>2.3073795396065702</v>
      </c>
    </row>
    <row r="17906" spans="1:9" x14ac:dyDescent="0.25">
      <c r="A17906" t="s">
        <v>117</v>
      </c>
      <c r="B17906">
        <v>2011</v>
      </c>
      <c r="C17906">
        <v>12</v>
      </c>
      <c r="D17906">
        <v>0.160545406814218</v>
      </c>
      <c r="E17906">
        <v>245.360219989624</v>
      </c>
      <c r="F17906">
        <v>20.709429192237899</v>
      </c>
      <c r="G17906">
        <v>10.3547145961189</v>
      </c>
      <c r="H17906">
        <v>0</v>
      </c>
      <c r="I17906">
        <v>2.40280761650562</v>
      </c>
    </row>
    <row r="17907" spans="1:9" x14ac:dyDescent="0.25">
      <c r="A17907" t="s">
        <v>117</v>
      </c>
      <c r="B17907">
        <v>2012</v>
      </c>
      <c r="C17907">
        <v>1</v>
      </c>
      <c r="D17907">
        <v>0.17199616460099901</v>
      </c>
      <c r="E17907">
        <v>244.605973833923</v>
      </c>
      <c r="F17907">
        <v>20.769201202468899</v>
      </c>
      <c r="G17907">
        <v>10.3846006012344</v>
      </c>
      <c r="H17907">
        <v>0</v>
      </c>
      <c r="I17907">
        <v>2.4275681117033998</v>
      </c>
    </row>
    <row r="17908" spans="1:9" x14ac:dyDescent="0.25">
      <c r="A17908" t="s">
        <v>117</v>
      </c>
      <c r="B17908">
        <v>2012</v>
      </c>
      <c r="C17908">
        <v>2</v>
      </c>
      <c r="D17908">
        <v>0.172190964881033</v>
      </c>
      <c r="E17908">
        <v>244.989098929443</v>
      </c>
      <c r="F17908">
        <v>19.5080626443672</v>
      </c>
      <c r="G17908">
        <v>9.7540313221836108</v>
      </c>
      <c r="H17908">
        <v>0</v>
      </c>
      <c r="I17908">
        <v>2.2954621070980998</v>
      </c>
    </row>
    <row r="17909" spans="1:9" x14ac:dyDescent="0.25">
      <c r="A17909" t="s">
        <v>117</v>
      </c>
      <c r="B17909">
        <v>2012</v>
      </c>
      <c r="C17909">
        <v>3</v>
      </c>
      <c r="D17909">
        <v>0.25770353093683701</v>
      </c>
      <c r="E17909">
        <v>244.901015670166</v>
      </c>
      <c r="F17909">
        <v>20.329688329696701</v>
      </c>
      <c r="G17909">
        <v>10.164844164848301</v>
      </c>
      <c r="H17909">
        <v>0</v>
      </c>
      <c r="I17909">
        <v>2.4536989413356798</v>
      </c>
    </row>
    <row r="17910" spans="1:9" x14ac:dyDescent="0.25">
      <c r="A17910" t="s">
        <v>117</v>
      </c>
      <c r="B17910">
        <v>2012</v>
      </c>
      <c r="C17910">
        <v>4</v>
      </c>
      <c r="D17910">
        <v>0.27251027263015498</v>
      </c>
      <c r="E17910">
        <v>244.818659383545</v>
      </c>
      <c r="F17910">
        <v>20.0365314126778</v>
      </c>
      <c r="G17910">
        <v>10.0182657063389</v>
      </c>
      <c r="H17910">
        <v>0</v>
      </c>
      <c r="I17910">
        <v>2.4217094022274002</v>
      </c>
    </row>
    <row r="17911" spans="1:9" x14ac:dyDescent="0.25">
      <c r="A17911" t="s">
        <v>117</v>
      </c>
      <c r="B17911">
        <v>2012</v>
      </c>
      <c r="C17911">
        <v>5</v>
      </c>
      <c r="D17911">
        <v>0.28312630293935498</v>
      </c>
      <c r="E17911">
        <v>245.34917545593299</v>
      </c>
      <c r="F17911">
        <v>20.650545780315401</v>
      </c>
      <c r="G17911">
        <v>10.3252728901577</v>
      </c>
      <c r="H17911">
        <v>0</v>
      </c>
      <c r="I17911">
        <v>2.4879698400521302</v>
      </c>
    </row>
    <row r="17912" spans="1:9" x14ac:dyDescent="0.25">
      <c r="A17912" t="s">
        <v>117</v>
      </c>
      <c r="B17912">
        <v>2012</v>
      </c>
      <c r="C17912">
        <v>6</v>
      </c>
      <c r="D17912">
        <v>0.27697207095354798</v>
      </c>
      <c r="E17912">
        <v>245.253072431335</v>
      </c>
      <c r="F17912">
        <v>20.157185827846501</v>
      </c>
      <c r="G17912">
        <v>10.0785929139233</v>
      </c>
      <c r="H17912">
        <v>0</v>
      </c>
      <c r="I17912">
        <v>2.4321825716400101</v>
      </c>
    </row>
    <row r="17913" spans="1:9" x14ac:dyDescent="0.25">
      <c r="A17913" t="s">
        <v>117</v>
      </c>
      <c r="B17913">
        <v>2012</v>
      </c>
      <c r="C17913">
        <v>7</v>
      </c>
      <c r="D17913">
        <v>0.27585662137270001</v>
      </c>
      <c r="E17913">
        <v>245.282619010925</v>
      </c>
      <c r="F17913">
        <v>20.5195220303535</v>
      </c>
      <c r="G17913">
        <v>10.2597610151768</v>
      </c>
      <c r="H17913">
        <v>0</v>
      </c>
      <c r="I17913">
        <v>2.4567135005021101</v>
      </c>
    </row>
    <row r="17914" spans="1:9" x14ac:dyDescent="0.25">
      <c r="A17914" t="s">
        <v>117</v>
      </c>
      <c r="B17914">
        <v>2012</v>
      </c>
      <c r="C17914">
        <v>8</v>
      </c>
      <c r="D17914">
        <v>0.24303901000320899</v>
      </c>
      <c r="E17914">
        <v>244.83101670898401</v>
      </c>
      <c r="F17914">
        <v>20.767497467079199</v>
      </c>
      <c r="G17914">
        <v>10.383748733539599</v>
      </c>
      <c r="H17914">
        <v>0</v>
      </c>
      <c r="I17914">
        <v>2.4268349121451398</v>
      </c>
    </row>
    <row r="17915" spans="1:9" x14ac:dyDescent="0.25">
      <c r="A17915" t="s">
        <v>117</v>
      </c>
      <c r="B17915">
        <v>2012</v>
      </c>
      <c r="C17915">
        <v>9</v>
      </c>
      <c r="D17915">
        <v>0.17915992558479299</v>
      </c>
      <c r="E17915">
        <v>244.746960443115</v>
      </c>
      <c r="F17915">
        <v>20.301097785072301</v>
      </c>
      <c r="G17915">
        <v>10.1505488925362</v>
      </c>
      <c r="H17915">
        <v>0</v>
      </c>
      <c r="I17915">
        <v>2.3200376507663698</v>
      </c>
    </row>
    <row r="17916" spans="1:9" x14ac:dyDescent="0.25">
      <c r="A17916" t="s">
        <v>117</v>
      </c>
      <c r="B17916">
        <v>2012</v>
      </c>
      <c r="C17916">
        <v>10</v>
      </c>
      <c r="D17916">
        <v>0.16702404472813001</v>
      </c>
      <c r="E17916">
        <v>244.84581140655499</v>
      </c>
      <c r="F17916">
        <v>20.5060418951225</v>
      </c>
      <c r="G17916">
        <v>10.2530209475613</v>
      </c>
      <c r="H17916">
        <v>0</v>
      </c>
      <c r="I17916">
        <v>2.37835809539795</v>
      </c>
    </row>
    <row r="17917" spans="1:9" x14ac:dyDescent="0.25">
      <c r="A17917" t="s">
        <v>117</v>
      </c>
      <c r="B17917">
        <v>2012</v>
      </c>
      <c r="C17917">
        <v>11</v>
      </c>
      <c r="D17917">
        <v>0.14004884141743201</v>
      </c>
      <c r="E17917">
        <v>244.49927384826699</v>
      </c>
      <c r="F17917">
        <v>20.041122739391302</v>
      </c>
      <c r="G17917">
        <v>10.020561369695701</v>
      </c>
      <c r="H17917">
        <v>0</v>
      </c>
      <c r="I17917">
        <v>2.3098016410374602</v>
      </c>
    </row>
    <row r="17918" spans="1:9" x14ac:dyDescent="0.25">
      <c r="A17918" t="s">
        <v>117</v>
      </c>
      <c r="B17918">
        <v>2012</v>
      </c>
      <c r="C17918">
        <v>12</v>
      </c>
      <c r="D17918">
        <v>0.16810098676353699</v>
      </c>
      <c r="E17918">
        <v>244.65658122039801</v>
      </c>
      <c r="F17918">
        <v>20.577145299682599</v>
      </c>
      <c r="G17918">
        <v>10.288572649841299</v>
      </c>
      <c r="H17918">
        <v>0</v>
      </c>
      <c r="I17918">
        <v>2.41128815012455</v>
      </c>
    </row>
    <row r="17919" spans="1:9" x14ac:dyDescent="0.25">
      <c r="A17919" t="s">
        <v>117</v>
      </c>
      <c r="B17919">
        <v>2013</v>
      </c>
      <c r="C17919">
        <v>1</v>
      </c>
      <c r="D17919">
        <v>0.20320874306827799</v>
      </c>
      <c r="E17919">
        <v>244.83871274414099</v>
      </c>
      <c r="F17919">
        <v>20.384570930156698</v>
      </c>
      <c r="G17919">
        <v>10.192285465078401</v>
      </c>
      <c r="H17919">
        <v>0</v>
      </c>
      <c r="I17919">
        <v>2.44735884891272</v>
      </c>
    </row>
    <row r="17920" spans="1:9" x14ac:dyDescent="0.25">
      <c r="A17920" t="s">
        <v>117</v>
      </c>
      <c r="B17920">
        <v>2013</v>
      </c>
      <c r="C17920">
        <v>2</v>
      </c>
      <c r="D17920">
        <v>0.20646176426589499</v>
      </c>
      <c r="E17920">
        <v>244.992523562012</v>
      </c>
      <c r="F17920">
        <v>18.6543668951225</v>
      </c>
      <c r="G17920">
        <v>9.3271834475612607</v>
      </c>
      <c r="H17920">
        <v>0</v>
      </c>
      <c r="I17920">
        <v>2.2893813242149399</v>
      </c>
    </row>
    <row r="17921" spans="1:9" x14ac:dyDescent="0.25">
      <c r="A17921" t="s">
        <v>117</v>
      </c>
      <c r="B17921">
        <v>2013</v>
      </c>
      <c r="C17921">
        <v>3</v>
      </c>
      <c r="D17921">
        <v>0.26576572405636401</v>
      </c>
      <c r="E17921">
        <v>245.04618447723399</v>
      </c>
      <c r="F17921">
        <v>20.967035113334699</v>
      </c>
      <c r="G17921">
        <v>10.4835175566673</v>
      </c>
      <c r="H17921">
        <v>0</v>
      </c>
      <c r="I17921">
        <v>2.45632835882664</v>
      </c>
    </row>
    <row r="17922" spans="1:9" x14ac:dyDescent="0.25">
      <c r="A17922" t="s">
        <v>117</v>
      </c>
      <c r="B17922">
        <v>2013</v>
      </c>
      <c r="C17922">
        <v>4</v>
      </c>
      <c r="D17922">
        <v>0.269012829506099</v>
      </c>
      <c r="E17922">
        <v>245.376847205811</v>
      </c>
      <c r="F17922">
        <v>19.8772123757172</v>
      </c>
      <c r="G17922">
        <v>9.9386061878585803</v>
      </c>
      <c r="H17922">
        <v>0</v>
      </c>
      <c r="I17922">
        <v>2.4114733924984901</v>
      </c>
    </row>
    <row r="17923" spans="1:9" x14ac:dyDescent="0.25">
      <c r="A17923" t="s">
        <v>117</v>
      </c>
      <c r="B17923">
        <v>2013</v>
      </c>
      <c r="C17923">
        <v>5</v>
      </c>
      <c r="D17923">
        <v>0.29872257623791698</v>
      </c>
      <c r="E17923">
        <v>245.16229545745799</v>
      </c>
      <c r="F17923">
        <v>20.892967830791498</v>
      </c>
      <c r="G17923">
        <v>10.446483915395699</v>
      </c>
      <c r="H17923">
        <v>0</v>
      </c>
      <c r="I17923">
        <v>2.4868661557459801</v>
      </c>
    </row>
    <row r="17924" spans="1:9" x14ac:dyDescent="0.25">
      <c r="A17924" t="s">
        <v>117</v>
      </c>
      <c r="B17924">
        <v>2013</v>
      </c>
      <c r="C17924">
        <v>6</v>
      </c>
      <c r="D17924">
        <v>0.28446838305562699</v>
      </c>
      <c r="E17924">
        <v>245.09858130401599</v>
      </c>
      <c r="F17924">
        <v>19.969499455375701</v>
      </c>
      <c r="G17924">
        <v>9.9847497276878396</v>
      </c>
      <c r="H17924">
        <v>0</v>
      </c>
      <c r="I17924">
        <v>2.4006521652030899</v>
      </c>
    </row>
    <row r="17925" spans="1:9" x14ac:dyDescent="0.25">
      <c r="A17925" t="s">
        <v>117</v>
      </c>
      <c r="B17925">
        <v>2013</v>
      </c>
      <c r="C17925">
        <v>7</v>
      </c>
      <c r="D17925">
        <v>0.27540777503907599</v>
      </c>
      <c r="E17925">
        <v>245.21318830078101</v>
      </c>
      <c r="F17925">
        <v>20.896522224025698</v>
      </c>
      <c r="G17925">
        <v>10.448261112012901</v>
      </c>
      <c r="H17925">
        <v>0</v>
      </c>
      <c r="I17925">
        <v>2.4602613599252701</v>
      </c>
    </row>
    <row r="17926" spans="1:9" x14ac:dyDescent="0.25">
      <c r="A17926" t="s">
        <v>117</v>
      </c>
      <c r="B17926">
        <v>2013</v>
      </c>
      <c r="C17926">
        <v>8</v>
      </c>
      <c r="D17926">
        <v>0.22461633363872699</v>
      </c>
      <c r="E17926">
        <v>244.82046842925999</v>
      </c>
      <c r="F17926">
        <v>20.441307013893098</v>
      </c>
      <c r="G17926">
        <v>10.220653506946601</v>
      </c>
      <c r="H17926">
        <v>0</v>
      </c>
      <c r="I17926">
        <v>2.4094440260911001</v>
      </c>
    </row>
    <row r="17927" spans="1:9" x14ac:dyDescent="0.25">
      <c r="A17927" t="s">
        <v>117</v>
      </c>
      <c r="B17927">
        <v>2013</v>
      </c>
      <c r="C17927">
        <v>9</v>
      </c>
      <c r="D17927">
        <v>0.17075554618298999</v>
      </c>
      <c r="E17927">
        <v>245.468486514587</v>
      </c>
      <c r="F17927">
        <v>19.827587903881099</v>
      </c>
      <c r="G17927">
        <v>9.9137939519405407</v>
      </c>
      <c r="H17927">
        <v>0</v>
      </c>
      <c r="I17927">
        <v>2.3031800649690601</v>
      </c>
    </row>
    <row r="17928" spans="1:9" x14ac:dyDescent="0.25">
      <c r="A17928" t="s">
        <v>117</v>
      </c>
      <c r="B17928">
        <v>2013</v>
      </c>
      <c r="C17928">
        <v>10</v>
      </c>
      <c r="D17928">
        <v>0.16778693339422401</v>
      </c>
      <c r="E17928">
        <v>244.65343493041999</v>
      </c>
      <c r="F17928">
        <v>20.801791145839701</v>
      </c>
      <c r="G17928">
        <v>10.400895572919801</v>
      </c>
      <c r="H17928">
        <v>0</v>
      </c>
      <c r="I17928">
        <v>2.3738621270084401</v>
      </c>
    </row>
    <row r="17929" spans="1:9" x14ac:dyDescent="0.25">
      <c r="A17929" t="s">
        <v>117</v>
      </c>
      <c r="B17929">
        <v>2013</v>
      </c>
      <c r="C17929">
        <v>11</v>
      </c>
      <c r="D17929">
        <v>0.14724964204654101</v>
      </c>
      <c r="E17929">
        <v>244.519136628723</v>
      </c>
      <c r="F17929">
        <v>20.1755539601326</v>
      </c>
      <c r="G17929">
        <v>10.0877769800663</v>
      </c>
      <c r="H17929">
        <v>0</v>
      </c>
      <c r="I17929">
        <v>2.30148392292738</v>
      </c>
    </row>
    <row r="17930" spans="1:9" x14ac:dyDescent="0.25">
      <c r="A17930" t="s">
        <v>117</v>
      </c>
      <c r="B17930">
        <v>2013</v>
      </c>
      <c r="C17930">
        <v>12</v>
      </c>
      <c r="D17930">
        <v>0.14558387339696299</v>
      </c>
      <c r="E17930">
        <v>245.407667359009</v>
      </c>
      <c r="F17930">
        <v>20.6867649908638</v>
      </c>
      <c r="G17930">
        <v>10.3433824954319</v>
      </c>
      <c r="H17930">
        <v>0</v>
      </c>
      <c r="I17930">
        <v>2.40088173153877</v>
      </c>
    </row>
    <row r="17931" spans="1:9" x14ac:dyDescent="0.25">
      <c r="A17931" t="s">
        <v>117</v>
      </c>
      <c r="B17931">
        <v>2014</v>
      </c>
      <c r="C17931">
        <v>1</v>
      </c>
      <c r="D17931">
        <v>0.18021611835524401</v>
      </c>
      <c r="E17931">
        <v>245.02392232910199</v>
      </c>
      <c r="F17931">
        <v>20.474192214889499</v>
      </c>
      <c r="G17931">
        <v>10.237096107444801</v>
      </c>
      <c r="H17931">
        <v>0</v>
      </c>
      <c r="I17931">
        <v>2.4240425025558499</v>
      </c>
    </row>
    <row r="17932" spans="1:9" x14ac:dyDescent="0.25">
      <c r="A17932" t="s">
        <v>117</v>
      </c>
      <c r="B17932">
        <v>2014</v>
      </c>
      <c r="C17932">
        <v>2</v>
      </c>
      <c r="D17932">
        <v>0.20092674332320701</v>
      </c>
      <c r="E17932">
        <v>244.94984847442601</v>
      </c>
      <c r="F17932">
        <v>18.587779943332698</v>
      </c>
      <c r="G17932">
        <v>9.2938899716663403</v>
      </c>
      <c r="H17932">
        <v>0</v>
      </c>
      <c r="I17932">
        <v>2.2893813242149399</v>
      </c>
    </row>
    <row r="17933" spans="1:9" x14ac:dyDescent="0.25">
      <c r="A17933" t="s">
        <v>117</v>
      </c>
      <c r="B17933">
        <v>2014</v>
      </c>
      <c r="C17933">
        <v>3</v>
      </c>
      <c r="D17933">
        <v>0.24207984212011099</v>
      </c>
      <c r="E17933">
        <v>244.72852780822799</v>
      </c>
      <c r="F17933">
        <v>20.828454745960201</v>
      </c>
      <c r="G17933">
        <v>10.4142273729801</v>
      </c>
      <c r="H17933">
        <v>0</v>
      </c>
      <c r="I17933">
        <v>2.45044739907503</v>
      </c>
    </row>
    <row r="17934" spans="1:9" x14ac:dyDescent="0.25">
      <c r="A17934" t="s">
        <v>117</v>
      </c>
      <c r="B17934">
        <v>2014</v>
      </c>
      <c r="C17934">
        <v>4</v>
      </c>
      <c r="D17934">
        <v>0.28352921393215602</v>
      </c>
      <c r="E17934">
        <v>244.68287604461699</v>
      </c>
      <c r="F17934">
        <v>20.161333561763801</v>
      </c>
      <c r="G17934">
        <v>10.0806667808819</v>
      </c>
      <c r="H17934">
        <v>0</v>
      </c>
      <c r="I17934">
        <v>2.3859646876359002</v>
      </c>
    </row>
    <row r="17935" spans="1:9" x14ac:dyDescent="0.25">
      <c r="A17935" t="s">
        <v>117</v>
      </c>
      <c r="B17935">
        <v>2014</v>
      </c>
      <c r="C17935">
        <v>5</v>
      </c>
      <c r="D17935">
        <v>0.294720749385952</v>
      </c>
      <c r="E17935">
        <v>244.82892445770301</v>
      </c>
      <c r="F17935">
        <v>20.5624064345741</v>
      </c>
      <c r="G17935">
        <v>10.2812032172871</v>
      </c>
      <c r="H17935">
        <v>0</v>
      </c>
      <c r="I17935">
        <v>2.4990428839588201</v>
      </c>
    </row>
    <row r="17936" spans="1:9" x14ac:dyDescent="0.25">
      <c r="A17936" t="s">
        <v>117</v>
      </c>
      <c r="B17936">
        <v>2014</v>
      </c>
      <c r="C17936">
        <v>6</v>
      </c>
      <c r="D17936">
        <v>0.27089412562698101</v>
      </c>
      <c r="E17936">
        <v>244.85358817108201</v>
      </c>
      <c r="F17936">
        <v>19.892396246337899</v>
      </c>
      <c r="G17936">
        <v>9.9461981231689496</v>
      </c>
      <c r="H17936">
        <v>0</v>
      </c>
      <c r="I17936">
        <v>2.4062293910336501</v>
      </c>
    </row>
    <row r="17937" spans="1:9" x14ac:dyDescent="0.25">
      <c r="A17937" t="s">
        <v>117</v>
      </c>
      <c r="B17937">
        <v>2014</v>
      </c>
      <c r="C17937">
        <v>7</v>
      </c>
      <c r="D17937">
        <v>0.27507892126321798</v>
      </c>
      <c r="E17937">
        <v>244.67099227752701</v>
      </c>
      <c r="F17937">
        <v>20.639139512042998</v>
      </c>
      <c r="G17937">
        <v>10.319569756021499</v>
      </c>
      <c r="H17937">
        <v>0</v>
      </c>
      <c r="I17937">
        <v>2.4620249487876902</v>
      </c>
    </row>
    <row r="17938" spans="1:9" x14ac:dyDescent="0.25">
      <c r="A17938" t="s">
        <v>117</v>
      </c>
      <c r="B17938">
        <v>2014</v>
      </c>
      <c r="C17938">
        <v>8</v>
      </c>
      <c r="D17938">
        <v>0.23333179749906099</v>
      </c>
      <c r="E17938">
        <v>245.38255243530301</v>
      </c>
      <c r="F17938">
        <v>20.5257436312294</v>
      </c>
      <c r="G17938">
        <v>10.2628718156147</v>
      </c>
      <c r="H17938">
        <v>0</v>
      </c>
      <c r="I17938">
        <v>2.4245461357784301</v>
      </c>
    </row>
    <row r="17939" spans="1:9" x14ac:dyDescent="0.25">
      <c r="A17939" t="s">
        <v>117</v>
      </c>
      <c r="B17939">
        <v>2014</v>
      </c>
      <c r="C17939">
        <v>9</v>
      </c>
      <c r="D17939">
        <v>0.17866812385797501</v>
      </c>
      <c r="E17939">
        <v>245.09496484222399</v>
      </c>
      <c r="F17939">
        <v>19.954316997470901</v>
      </c>
      <c r="G17939">
        <v>9.9771584987354291</v>
      </c>
      <c r="H17939">
        <v>0</v>
      </c>
      <c r="I17939">
        <v>2.3095720747017898</v>
      </c>
    </row>
    <row r="17940" spans="1:9" x14ac:dyDescent="0.25">
      <c r="A17940" t="s">
        <v>117</v>
      </c>
      <c r="B17940">
        <v>2014</v>
      </c>
      <c r="C17940">
        <v>10</v>
      </c>
      <c r="D17940">
        <v>0.16018765858322301</v>
      </c>
      <c r="E17940">
        <v>244.924582148132</v>
      </c>
      <c r="F17940">
        <v>20.207551975536301</v>
      </c>
      <c r="G17940">
        <v>10.1037759877682</v>
      </c>
      <c r="H17940">
        <v>0</v>
      </c>
      <c r="I17940">
        <v>2.3857054542660698</v>
      </c>
    </row>
    <row r="17941" spans="1:9" x14ac:dyDescent="0.25">
      <c r="A17941" t="s">
        <v>117</v>
      </c>
      <c r="B17941">
        <v>2014</v>
      </c>
      <c r="C17941">
        <v>11</v>
      </c>
      <c r="D17941">
        <v>0.144434353081584</v>
      </c>
      <c r="E17941">
        <v>244.865997958984</v>
      </c>
      <c r="F17941">
        <v>19.585389062519099</v>
      </c>
      <c r="G17941">
        <v>9.7926945312595404</v>
      </c>
      <c r="H17941">
        <v>0</v>
      </c>
      <c r="I17941">
        <v>2.2984471134853401</v>
      </c>
    </row>
    <row r="17942" spans="1:9" x14ac:dyDescent="0.25">
      <c r="A17942" t="s">
        <v>117</v>
      </c>
      <c r="B17942">
        <v>2014</v>
      </c>
      <c r="C17942">
        <v>12</v>
      </c>
      <c r="D17942">
        <v>0.15068116210699101</v>
      </c>
      <c r="E17942">
        <v>244.936489882507</v>
      </c>
      <c r="F17942">
        <v>20.6135128454018</v>
      </c>
      <c r="G17942">
        <v>10.3067564227009</v>
      </c>
      <c r="H17942">
        <v>0</v>
      </c>
      <c r="I17942">
        <v>2.4124806589436498</v>
      </c>
    </row>
    <row r="17943" spans="1:9" x14ac:dyDescent="0.25">
      <c r="A17943" t="s">
        <v>118</v>
      </c>
      <c r="B17943">
        <v>2002</v>
      </c>
      <c r="C17943">
        <v>1</v>
      </c>
      <c r="D17943">
        <v>262.090222954946</v>
      </c>
      <c r="E17943">
        <v>2095.8277171282998</v>
      </c>
      <c r="F17943">
        <v>147.488027129546</v>
      </c>
      <c r="G17943">
        <v>73.744013564773198</v>
      </c>
      <c r="H17943">
        <v>151.95531877807599</v>
      </c>
      <c r="I17943">
        <v>174.615283007827</v>
      </c>
    </row>
    <row r="17944" spans="1:9" x14ac:dyDescent="0.25">
      <c r="A17944" t="s">
        <v>118</v>
      </c>
      <c r="B17944">
        <v>2002</v>
      </c>
      <c r="C17944">
        <v>2</v>
      </c>
      <c r="D17944">
        <v>273.57376850744703</v>
      </c>
      <c r="E17944">
        <v>2054.71336321533</v>
      </c>
      <c r="F17944">
        <v>104.800134808401</v>
      </c>
      <c r="G17944">
        <v>52.4000674042003</v>
      </c>
      <c r="H17944">
        <v>81.795852175471694</v>
      </c>
      <c r="I17944">
        <v>165.02846001359501</v>
      </c>
    </row>
    <row r="17945" spans="1:9" x14ac:dyDescent="0.25">
      <c r="A17945" t="s">
        <v>118</v>
      </c>
      <c r="B17945">
        <v>2002</v>
      </c>
      <c r="C17945">
        <v>3</v>
      </c>
      <c r="D17945">
        <v>324.45236618307598</v>
      </c>
      <c r="E17945">
        <v>2040.6104680035401</v>
      </c>
      <c r="F17945">
        <v>136.06924415561201</v>
      </c>
      <c r="G17945">
        <v>68.034622077806006</v>
      </c>
      <c r="H17945">
        <v>124.71468652967</v>
      </c>
      <c r="I17945">
        <v>181.266637340426</v>
      </c>
    </row>
    <row r="17946" spans="1:9" x14ac:dyDescent="0.25">
      <c r="A17946" t="s">
        <v>118</v>
      </c>
      <c r="B17946">
        <v>2002</v>
      </c>
      <c r="C17946">
        <v>4</v>
      </c>
      <c r="D17946">
        <v>291.173644852812</v>
      </c>
      <c r="E17946">
        <v>2065.3093583934001</v>
      </c>
      <c r="F17946">
        <v>117.06364950312199</v>
      </c>
      <c r="G17946">
        <v>58.531824751561103</v>
      </c>
      <c r="H17946">
        <v>151.08351873483099</v>
      </c>
      <c r="I17946">
        <v>166.565559555769</v>
      </c>
    </row>
    <row r="17947" spans="1:9" x14ac:dyDescent="0.25">
      <c r="A17947" t="s">
        <v>118</v>
      </c>
      <c r="B17947">
        <v>2002</v>
      </c>
      <c r="C17947">
        <v>5</v>
      </c>
      <c r="D17947">
        <v>291.48970813800997</v>
      </c>
      <c r="E17947">
        <v>2060.0693170323202</v>
      </c>
      <c r="F17947">
        <v>98.132119593028406</v>
      </c>
      <c r="G17947">
        <v>49.066059796514203</v>
      </c>
      <c r="H17947">
        <v>42.071140752782803</v>
      </c>
      <c r="I17947">
        <v>160.04375851011301</v>
      </c>
    </row>
    <row r="17948" spans="1:9" x14ac:dyDescent="0.25">
      <c r="A17948" t="s">
        <v>118</v>
      </c>
      <c r="B17948">
        <v>2002</v>
      </c>
      <c r="C17948">
        <v>6</v>
      </c>
      <c r="D17948">
        <v>276.78424302173897</v>
      </c>
      <c r="E17948">
        <v>2040.90944117905</v>
      </c>
      <c r="F17948">
        <v>89.547277767609998</v>
      </c>
      <c r="G17948">
        <v>44.773638883804999</v>
      </c>
      <c r="H17948">
        <v>7.2316352243459203</v>
      </c>
      <c r="I17948">
        <v>139.442689587345</v>
      </c>
    </row>
    <row r="17949" spans="1:9" x14ac:dyDescent="0.25">
      <c r="A17949" t="s">
        <v>118</v>
      </c>
      <c r="B17949">
        <v>2002</v>
      </c>
      <c r="C17949">
        <v>7</v>
      </c>
      <c r="D17949">
        <v>261.84120032023901</v>
      </c>
      <c r="E17949">
        <v>2027.3645757981899</v>
      </c>
      <c r="F17949">
        <v>96.401116483776804</v>
      </c>
      <c r="G17949">
        <v>48.200558241888402</v>
      </c>
      <c r="H17949">
        <v>9.2589631463313093</v>
      </c>
      <c r="I17949">
        <v>128.65455170694801</v>
      </c>
    </row>
    <row r="17950" spans="1:9" x14ac:dyDescent="0.25">
      <c r="A17950" t="s">
        <v>118</v>
      </c>
      <c r="B17950">
        <v>2002</v>
      </c>
      <c r="C17950">
        <v>8</v>
      </c>
      <c r="D17950">
        <v>209.786614918428</v>
      </c>
      <c r="E17950">
        <v>2025.6422028483601</v>
      </c>
      <c r="F17950">
        <v>105.33805686708099</v>
      </c>
      <c r="G17950">
        <v>52.669028433540397</v>
      </c>
      <c r="H17950">
        <v>28.3282799905902</v>
      </c>
      <c r="I17950">
        <v>109.652402713027</v>
      </c>
    </row>
    <row r="17951" spans="1:9" x14ac:dyDescent="0.25">
      <c r="A17951" t="s">
        <v>118</v>
      </c>
      <c r="B17951">
        <v>2002</v>
      </c>
      <c r="C17951">
        <v>9</v>
      </c>
      <c r="D17951">
        <v>194.27419942811201</v>
      </c>
      <c r="E17951">
        <v>2037.24334380035</v>
      </c>
      <c r="F17951">
        <v>99.452199454091797</v>
      </c>
      <c r="G17951">
        <v>49.726099727045899</v>
      </c>
      <c r="H17951">
        <v>4.1308797812414202</v>
      </c>
      <c r="I17951">
        <v>108.56785606730899</v>
      </c>
    </row>
    <row r="17952" spans="1:9" x14ac:dyDescent="0.25">
      <c r="A17952" t="s">
        <v>118</v>
      </c>
      <c r="B17952">
        <v>2002</v>
      </c>
      <c r="C17952">
        <v>10</v>
      </c>
      <c r="D17952">
        <v>206.865818810479</v>
      </c>
      <c r="E17952">
        <v>2048.1841914596598</v>
      </c>
      <c r="F17952">
        <v>111.373459653884</v>
      </c>
      <c r="G17952">
        <v>55.6867298269418</v>
      </c>
      <c r="H17952">
        <v>61.065828823915098</v>
      </c>
      <c r="I17952">
        <v>120.03718484302</v>
      </c>
    </row>
    <row r="17953" spans="1:9" x14ac:dyDescent="0.25">
      <c r="A17953" t="s">
        <v>118</v>
      </c>
      <c r="B17953">
        <v>2002</v>
      </c>
      <c r="C17953">
        <v>11</v>
      </c>
      <c r="D17953">
        <v>205.046720087995</v>
      </c>
      <c r="E17953">
        <v>2063.1057658784498</v>
      </c>
      <c r="F17953">
        <v>151.74927993998401</v>
      </c>
      <c r="G17953">
        <v>75.874639969992003</v>
      </c>
      <c r="H17953">
        <v>155.09223129741699</v>
      </c>
      <c r="I17953">
        <v>126.316737280083</v>
      </c>
    </row>
    <row r="17954" spans="1:9" x14ac:dyDescent="0.25">
      <c r="A17954" t="s">
        <v>118</v>
      </c>
      <c r="B17954">
        <v>2002</v>
      </c>
      <c r="C17954">
        <v>12</v>
      </c>
      <c r="D17954">
        <v>228.89195658432499</v>
      </c>
      <c r="E17954">
        <v>2057.85255578125</v>
      </c>
      <c r="F17954">
        <v>369.52663751209201</v>
      </c>
      <c r="G17954">
        <v>184.763318756046</v>
      </c>
      <c r="H17954">
        <v>476.47542480583201</v>
      </c>
      <c r="I17954">
        <v>145.885865101533</v>
      </c>
    </row>
    <row r="17955" spans="1:9" x14ac:dyDescent="0.25">
      <c r="A17955" t="s">
        <v>118</v>
      </c>
      <c r="B17955">
        <v>2003</v>
      </c>
      <c r="C17955">
        <v>1</v>
      </c>
      <c r="D17955">
        <v>255.012181048808</v>
      </c>
      <c r="E17955">
        <v>2041.45693917221</v>
      </c>
      <c r="F17955">
        <v>97.301352008447097</v>
      </c>
      <c r="G17955">
        <v>48.650676004223499</v>
      </c>
      <c r="H17955">
        <v>103.407428535229</v>
      </c>
      <c r="I17955">
        <v>155.645103689709</v>
      </c>
    </row>
    <row r="17956" spans="1:9" x14ac:dyDescent="0.25">
      <c r="A17956" t="s">
        <v>118</v>
      </c>
      <c r="B17956">
        <v>2003</v>
      </c>
      <c r="C17956">
        <v>2</v>
      </c>
      <c r="D17956">
        <v>248.97349823818899</v>
      </c>
      <c r="E17956">
        <v>2065.6286376239</v>
      </c>
      <c r="F17956">
        <v>103.416223803579</v>
      </c>
      <c r="G17956">
        <v>51.708111901789302</v>
      </c>
      <c r="H17956">
        <v>87.587845557781407</v>
      </c>
      <c r="I17956">
        <v>155.49938691794901</v>
      </c>
    </row>
    <row r="17957" spans="1:9" x14ac:dyDescent="0.25">
      <c r="A17957" t="s">
        <v>118</v>
      </c>
      <c r="B17957">
        <v>2003</v>
      </c>
      <c r="C17957">
        <v>3</v>
      </c>
      <c r="D17957">
        <v>333.90097041538701</v>
      </c>
      <c r="E17957">
        <v>2034.00793823608</v>
      </c>
      <c r="F17957">
        <v>95.954303231185705</v>
      </c>
      <c r="G17957">
        <v>47.977151615592803</v>
      </c>
      <c r="H17957">
        <v>29.594423013707399</v>
      </c>
      <c r="I17957">
        <v>186.49102122580501</v>
      </c>
    </row>
    <row r="17958" spans="1:9" x14ac:dyDescent="0.25">
      <c r="A17958" t="s">
        <v>118</v>
      </c>
      <c r="B17958">
        <v>2003</v>
      </c>
      <c r="C17958">
        <v>4</v>
      </c>
      <c r="D17958">
        <v>316.16248039236302</v>
      </c>
      <c r="E17958">
        <v>2002.80697581207</v>
      </c>
      <c r="F17958">
        <v>103.98166600681201</v>
      </c>
      <c r="G17958">
        <v>51.990833003405903</v>
      </c>
      <c r="H17958">
        <v>64.242366115962298</v>
      </c>
      <c r="I17958">
        <v>161.00288608387001</v>
      </c>
    </row>
    <row r="17959" spans="1:9" x14ac:dyDescent="0.25">
      <c r="A17959" t="s">
        <v>118</v>
      </c>
      <c r="B17959">
        <v>2003</v>
      </c>
      <c r="C17959">
        <v>5</v>
      </c>
      <c r="D17959">
        <v>338.24160512744498</v>
      </c>
      <c r="E17959">
        <v>1988.68375954834</v>
      </c>
      <c r="F17959">
        <v>91.0915337047592</v>
      </c>
      <c r="G17959">
        <v>45.5457668523796</v>
      </c>
      <c r="H17959">
        <v>3.8771718559056501</v>
      </c>
      <c r="I17959">
        <v>148.853291585178</v>
      </c>
    </row>
    <row r="17960" spans="1:9" x14ac:dyDescent="0.25">
      <c r="A17960" t="s">
        <v>118</v>
      </c>
      <c r="B17960">
        <v>2003</v>
      </c>
      <c r="C17960">
        <v>6</v>
      </c>
      <c r="D17960">
        <v>309.34338435130502</v>
      </c>
      <c r="E17960">
        <v>1966.05831468933</v>
      </c>
      <c r="F17960">
        <v>98.079756455684304</v>
      </c>
      <c r="G17960">
        <v>49.039878227842102</v>
      </c>
      <c r="H17960">
        <v>2.6391444127285499</v>
      </c>
      <c r="I17960">
        <v>114.98761428639899</v>
      </c>
    </row>
    <row r="17961" spans="1:9" x14ac:dyDescent="0.25">
      <c r="A17961" t="s">
        <v>118</v>
      </c>
      <c r="B17961">
        <v>2003</v>
      </c>
      <c r="C17961">
        <v>7</v>
      </c>
      <c r="D17961">
        <v>273.73608334012698</v>
      </c>
      <c r="E17961">
        <v>1968.4633336228901</v>
      </c>
      <c r="F17961">
        <v>104.603908818756</v>
      </c>
      <c r="G17961">
        <v>52.301954409377899</v>
      </c>
      <c r="H17961">
        <v>4.9235689107066403</v>
      </c>
      <c r="I17961">
        <v>100.98873746516701</v>
      </c>
    </row>
    <row r="17962" spans="1:9" x14ac:dyDescent="0.25">
      <c r="A17962" t="s">
        <v>118</v>
      </c>
      <c r="B17962">
        <v>2003</v>
      </c>
      <c r="C17962">
        <v>8</v>
      </c>
      <c r="D17962">
        <v>244.78384387298601</v>
      </c>
      <c r="E17962">
        <v>1980.17111304169</v>
      </c>
      <c r="F17962">
        <v>109.43357266605599</v>
      </c>
      <c r="G17962">
        <v>54.716786333027798</v>
      </c>
      <c r="H17962">
        <v>4.1472293239283502</v>
      </c>
      <c r="I17962">
        <v>93.601710957236307</v>
      </c>
    </row>
    <row r="17963" spans="1:9" x14ac:dyDescent="0.25">
      <c r="A17963" t="s">
        <v>118</v>
      </c>
      <c r="B17963">
        <v>2003</v>
      </c>
      <c r="C17963">
        <v>9</v>
      </c>
      <c r="D17963">
        <v>204.24668003858801</v>
      </c>
      <c r="E17963">
        <v>1991.5360194418299</v>
      </c>
      <c r="F17963">
        <v>111.606853988197</v>
      </c>
      <c r="G17963">
        <v>55.803426994098402</v>
      </c>
      <c r="H17963">
        <v>5.2891865331578298</v>
      </c>
      <c r="I17963">
        <v>84.296427711536893</v>
      </c>
    </row>
    <row r="17964" spans="1:9" x14ac:dyDescent="0.25">
      <c r="A17964" t="s">
        <v>118</v>
      </c>
      <c r="B17964">
        <v>2003</v>
      </c>
      <c r="C17964">
        <v>10</v>
      </c>
      <c r="D17964">
        <v>189.81926543468001</v>
      </c>
      <c r="E17964">
        <v>2033.0419819148301</v>
      </c>
      <c r="F17964">
        <v>167.070297932377</v>
      </c>
      <c r="G17964">
        <v>83.535148966188402</v>
      </c>
      <c r="H17964">
        <v>177.59323994235501</v>
      </c>
      <c r="I17964">
        <v>92.632703055319794</v>
      </c>
    </row>
    <row r="17965" spans="1:9" x14ac:dyDescent="0.25">
      <c r="A17965" t="s">
        <v>118</v>
      </c>
      <c r="B17965">
        <v>2003</v>
      </c>
      <c r="C17965">
        <v>11</v>
      </c>
      <c r="D17965">
        <v>184.97459250109699</v>
      </c>
      <c r="E17965">
        <v>2091.1788594497698</v>
      </c>
      <c r="F17965">
        <v>144.39554502506999</v>
      </c>
      <c r="G17965">
        <v>72.197772512534897</v>
      </c>
      <c r="H17965">
        <v>130.80639293330901</v>
      </c>
      <c r="I17965">
        <v>104.04319541884399</v>
      </c>
    </row>
    <row r="17966" spans="1:9" x14ac:dyDescent="0.25">
      <c r="A17966" t="s">
        <v>118</v>
      </c>
      <c r="B17966">
        <v>2003</v>
      </c>
      <c r="C17966">
        <v>12</v>
      </c>
      <c r="D17966">
        <v>235.45662528665301</v>
      </c>
      <c r="E17966">
        <v>2108.2922930685399</v>
      </c>
      <c r="F17966">
        <v>121.85458227431501</v>
      </c>
      <c r="G17966">
        <v>60.927291137157702</v>
      </c>
      <c r="H17966">
        <v>38.874356918865402</v>
      </c>
      <c r="I17966">
        <v>138.681128475409</v>
      </c>
    </row>
    <row r="17967" spans="1:9" x14ac:dyDescent="0.25">
      <c r="A17967" t="s">
        <v>118</v>
      </c>
      <c r="B17967">
        <v>2004</v>
      </c>
      <c r="C17967">
        <v>1</v>
      </c>
      <c r="D17967">
        <v>250.909596682038</v>
      </c>
      <c r="E17967">
        <v>2094.4346583789102</v>
      </c>
      <c r="F17967">
        <v>113.2150533005</v>
      </c>
      <c r="G17967">
        <v>56.607526650250001</v>
      </c>
      <c r="H17967">
        <v>39.198281205191599</v>
      </c>
      <c r="I17967">
        <v>147.15880953517399</v>
      </c>
    </row>
    <row r="17968" spans="1:9" x14ac:dyDescent="0.25">
      <c r="A17968" t="s">
        <v>118</v>
      </c>
      <c r="B17968">
        <v>2004</v>
      </c>
      <c r="C17968">
        <v>2</v>
      </c>
      <c r="D17968">
        <v>294.30156137583299</v>
      </c>
      <c r="E17968">
        <v>2060.7658223284898</v>
      </c>
      <c r="F17968">
        <v>182.08628284797999</v>
      </c>
      <c r="G17968">
        <v>91.043141423990093</v>
      </c>
      <c r="H17968">
        <v>200.930109377837</v>
      </c>
      <c r="I17968">
        <v>158.92369239428001</v>
      </c>
    </row>
    <row r="17969" spans="1:9" x14ac:dyDescent="0.25">
      <c r="A17969" t="s">
        <v>118</v>
      </c>
      <c r="B17969">
        <v>2004</v>
      </c>
      <c r="C17969">
        <v>3</v>
      </c>
      <c r="D17969">
        <v>329.24568410661499</v>
      </c>
      <c r="E17969">
        <v>2038.52046015564</v>
      </c>
      <c r="F17969">
        <v>126.58349934928999</v>
      </c>
      <c r="G17969">
        <v>63.291749674644997</v>
      </c>
      <c r="H17969">
        <v>118.19668826032</v>
      </c>
      <c r="I17969">
        <v>168.64885842750101</v>
      </c>
    </row>
    <row r="17970" spans="1:9" x14ac:dyDescent="0.25">
      <c r="A17970" t="s">
        <v>118</v>
      </c>
      <c r="B17970">
        <v>2004</v>
      </c>
      <c r="C17970">
        <v>4</v>
      </c>
      <c r="D17970">
        <v>307.91075891365603</v>
      </c>
      <c r="E17970">
        <v>2069.6632759057602</v>
      </c>
      <c r="F17970">
        <v>109.26032399077501</v>
      </c>
      <c r="G17970">
        <v>54.630161995387397</v>
      </c>
      <c r="H17970">
        <v>65.459499602829197</v>
      </c>
      <c r="I17970">
        <v>157.391211672244</v>
      </c>
    </row>
    <row r="17971" spans="1:9" x14ac:dyDescent="0.25">
      <c r="A17971" t="s">
        <v>118</v>
      </c>
      <c r="B17971">
        <v>2004</v>
      </c>
      <c r="C17971">
        <v>5</v>
      </c>
      <c r="D17971">
        <v>309.753630257699</v>
      </c>
      <c r="E17971">
        <v>2056.6791249540702</v>
      </c>
      <c r="F17971">
        <v>109.157589380581</v>
      </c>
      <c r="G17971">
        <v>54.5787946902906</v>
      </c>
      <c r="H17971">
        <v>40.195969055290199</v>
      </c>
      <c r="I17971">
        <v>147.38736031182299</v>
      </c>
    </row>
    <row r="17972" spans="1:9" x14ac:dyDescent="0.25">
      <c r="A17972" t="s">
        <v>118</v>
      </c>
      <c r="B17972">
        <v>2004</v>
      </c>
      <c r="C17972">
        <v>6</v>
      </c>
      <c r="D17972">
        <v>318.56255940952798</v>
      </c>
      <c r="E17972">
        <v>2033.1508158358799</v>
      </c>
      <c r="F17972">
        <v>97.641491702016594</v>
      </c>
      <c r="G17972">
        <v>48.820745851008297</v>
      </c>
      <c r="H17972">
        <v>3.0989781577205702</v>
      </c>
      <c r="I17972">
        <v>134.016953752875</v>
      </c>
    </row>
    <row r="17973" spans="1:9" x14ac:dyDescent="0.25">
      <c r="A17973" t="s">
        <v>118</v>
      </c>
      <c r="B17973">
        <v>2004</v>
      </c>
      <c r="C17973">
        <v>7</v>
      </c>
      <c r="D17973">
        <v>318.46831046035697</v>
      </c>
      <c r="E17973">
        <v>2012.6504657565299</v>
      </c>
      <c r="F17973">
        <v>101.837151779338</v>
      </c>
      <c r="G17973">
        <v>50.918575889668901</v>
      </c>
      <c r="H17973">
        <v>2.5770311224448701</v>
      </c>
      <c r="I17973">
        <v>122.972872210636</v>
      </c>
    </row>
    <row r="17974" spans="1:9" x14ac:dyDescent="0.25">
      <c r="A17974" t="s">
        <v>118</v>
      </c>
      <c r="B17974">
        <v>2004</v>
      </c>
      <c r="C17974">
        <v>8</v>
      </c>
      <c r="D17974">
        <v>258.70544798296999</v>
      </c>
      <c r="E17974">
        <v>2004.8737351403799</v>
      </c>
      <c r="F17974">
        <v>115.689575132039</v>
      </c>
      <c r="G17974">
        <v>57.844787566019598</v>
      </c>
      <c r="H17974">
        <v>12.7656095137107</v>
      </c>
      <c r="I17974">
        <v>102.463062284431</v>
      </c>
    </row>
    <row r="17975" spans="1:9" x14ac:dyDescent="0.25">
      <c r="A17975" t="s">
        <v>118</v>
      </c>
      <c r="B17975">
        <v>2004</v>
      </c>
      <c r="C17975">
        <v>9</v>
      </c>
      <c r="D17975">
        <v>200.62359278404401</v>
      </c>
      <c r="E17975">
        <v>2016.1824176995899</v>
      </c>
      <c r="F17975">
        <v>109.884355413156</v>
      </c>
      <c r="G17975">
        <v>54.942177706577802</v>
      </c>
      <c r="H17975">
        <v>12.252787854806201</v>
      </c>
      <c r="I17975">
        <v>87.496127732033699</v>
      </c>
    </row>
    <row r="17976" spans="1:9" x14ac:dyDescent="0.25">
      <c r="A17976" t="s">
        <v>118</v>
      </c>
      <c r="B17976">
        <v>2004</v>
      </c>
      <c r="C17976">
        <v>10</v>
      </c>
      <c r="D17976">
        <v>201.07295437272799</v>
      </c>
      <c r="E17976">
        <v>2035.2125012294</v>
      </c>
      <c r="F17976">
        <v>127.678584899968</v>
      </c>
      <c r="G17976">
        <v>63.839292449983901</v>
      </c>
      <c r="H17976">
        <v>53.419022948977997</v>
      </c>
      <c r="I17976">
        <v>95.924762993266597</v>
      </c>
    </row>
    <row r="17977" spans="1:9" x14ac:dyDescent="0.25">
      <c r="A17977" t="s">
        <v>118</v>
      </c>
      <c r="B17977">
        <v>2004</v>
      </c>
      <c r="C17977">
        <v>11</v>
      </c>
      <c r="D17977">
        <v>198.445095149553</v>
      </c>
      <c r="E17977">
        <v>2079.6429899465902</v>
      </c>
      <c r="F17977">
        <v>184.884264056516</v>
      </c>
      <c r="G17977">
        <v>92.442132028257802</v>
      </c>
      <c r="H17977">
        <v>200.91238168398601</v>
      </c>
      <c r="I17977">
        <v>108.92796001863</v>
      </c>
    </row>
    <row r="17978" spans="1:9" x14ac:dyDescent="0.25">
      <c r="A17978" t="s">
        <v>118</v>
      </c>
      <c r="B17978">
        <v>2004</v>
      </c>
      <c r="C17978">
        <v>12</v>
      </c>
      <c r="D17978">
        <v>205.19409965194299</v>
      </c>
      <c r="E17978">
        <v>2105.1717225768998</v>
      </c>
      <c r="F17978">
        <v>180.61925706935199</v>
      </c>
      <c r="G17978">
        <v>90.309628534676094</v>
      </c>
      <c r="H17978">
        <v>174.74248942002799</v>
      </c>
      <c r="I17978">
        <v>122.144123655906</v>
      </c>
    </row>
    <row r="17979" spans="1:9" x14ac:dyDescent="0.25">
      <c r="A17979" t="s">
        <v>118</v>
      </c>
      <c r="B17979">
        <v>2005</v>
      </c>
      <c r="C17979">
        <v>1</v>
      </c>
      <c r="D17979">
        <v>247.31759087047399</v>
      </c>
      <c r="E17979">
        <v>2104.4618933547999</v>
      </c>
      <c r="F17979">
        <v>143.41842634527799</v>
      </c>
      <c r="G17979">
        <v>71.709213172638997</v>
      </c>
      <c r="H17979">
        <v>100.014646097577</v>
      </c>
      <c r="I17979">
        <v>148.33147323661299</v>
      </c>
    </row>
    <row r="17980" spans="1:9" x14ac:dyDescent="0.25">
      <c r="A17980" t="s">
        <v>118</v>
      </c>
      <c r="B17980">
        <v>2005</v>
      </c>
      <c r="C17980">
        <v>2</v>
      </c>
      <c r="D17980">
        <v>232.89558944469201</v>
      </c>
      <c r="E17980">
        <v>2092.0991088034102</v>
      </c>
      <c r="F17980">
        <v>290.21877502283098</v>
      </c>
      <c r="G17980">
        <v>145.10938751141501</v>
      </c>
      <c r="H17980">
        <v>395.68959039460401</v>
      </c>
      <c r="I17980">
        <v>137.06845901865</v>
      </c>
    </row>
    <row r="17981" spans="1:9" x14ac:dyDescent="0.25">
      <c r="A17981" t="s">
        <v>118</v>
      </c>
      <c r="B17981">
        <v>2005</v>
      </c>
      <c r="C17981">
        <v>3</v>
      </c>
      <c r="D17981">
        <v>350.516277047085</v>
      </c>
      <c r="E17981">
        <v>2076.9122664169299</v>
      </c>
      <c r="F17981">
        <v>137.33703592551001</v>
      </c>
      <c r="G17981">
        <v>68.668517962755203</v>
      </c>
      <c r="H17981">
        <v>94.306914774401207</v>
      </c>
      <c r="I17981">
        <v>189.11644679132499</v>
      </c>
    </row>
    <row r="17982" spans="1:9" x14ac:dyDescent="0.25">
      <c r="A17982" t="s">
        <v>118</v>
      </c>
      <c r="B17982">
        <v>2005</v>
      </c>
      <c r="C17982">
        <v>4</v>
      </c>
      <c r="D17982">
        <v>321.68786044076398</v>
      </c>
      <c r="E17982">
        <v>2021.5528699900799</v>
      </c>
      <c r="F17982">
        <v>96.694366909155804</v>
      </c>
      <c r="G17982">
        <v>48.347183454577902</v>
      </c>
      <c r="H17982">
        <v>14.4766062577635</v>
      </c>
      <c r="I17982">
        <v>150.58763058883201</v>
      </c>
    </row>
    <row r="17983" spans="1:9" x14ac:dyDescent="0.25">
      <c r="A17983" t="s">
        <v>118</v>
      </c>
      <c r="B17983">
        <v>2005</v>
      </c>
      <c r="C17983">
        <v>5</v>
      </c>
      <c r="D17983">
        <v>339.827615087092</v>
      </c>
      <c r="E17983">
        <v>1993.46419265686</v>
      </c>
      <c r="F17983">
        <v>100.678910738089</v>
      </c>
      <c r="G17983">
        <v>50.339455369044501</v>
      </c>
      <c r="H17983">
        <v>4.9614147095751804</v>
      </c>
      <c r="I17983">
        <v>139.09777750794899</v>
      </c>
    </row>
    <row r="17984" spans="1:9" x14ac:dyDescent="0.25">
      <c r="A17984" t="s">
        <v>118</v>
      </c>
      <c r="B17984">
        <v>2005</v>
      </c>
      <c r="C17984">
        <v>6</v>
      </c>
      <c r="D17984">
        <v>325.87897709413301</v>
      </c>
      <c r="E17984">
        <v>1978.7519234930401</v>
      </c>
      <c r="F17984">
        <v>97.370648077749607</v>
      </c>
      <c r="G17984">
        <v>48.685324038874803</v>
      </c>
      <c r="H17984">
        <v>3.82796027450323</v>
      </c>
      <c r="I17984">
        <v>120.50547687185799</v>
      </c>
    </row>
    <row r="17985" spans="1:9" x14ac:dyDescent="0.25">
      <c r="A17985" t="s">
        <v>118</v>
      </c>
      <c r="B17985">
        <v>2005</v>
      </c>
      <c r="C17985">
        <v>7</v>
      </c>
      <c r="D17985">
        <v>287.892295305142</v>
      </c>
      <c r="E17985">
        <v>1974.8327170346099</v>
      </c>
      <c r="F17985">
        <v>104.35786986650901</v>
      </c>
      <c r="G17985">
        <v>52.178934933254702</v>
      </c>
      <c r="H17985">
        <v>3.8249847955572598</v>
      </c>
      <c r="I17985">
        <v>104.48955313327799</v>
      </c>
    </row>
    <row r="17986" spans="1:9" x14ac:dyDescent="0.25">
      <c r="A17986" t="s">
        <v>118</v>
      </c>
      <c r="B17986">
        <v>2005</v>
      </c>
      <c r="C17986">
        <v>8</v>
      </c>
      <c r="D17986">
        <v>237.53229981685001</v>
      </c>
      <c r="E17986">
        <v>1995.4143633554099</v>
      </c>
      <c r="F17986">
        <v>128.043787180951</v>
      </c>
      <c r="G17986">
        <v>64.021893590475301</v>
      </c>
      <c r="H17986">
        <v>76.619966559014401</v>
      </c>
      <c r="I17986">
        <v>94.696304363512994</v>
      </c>
    </row>
    <row r="17987" spans="1:9" x14ac:dyDescent="0.25">
      <c r="A17987" t="s">
        <v>118</v>
      </c>
      <c r="B17987">
        <v>2005</v>
      </c>
      <c r="C17987">
        <v>9</v>
      </c>
      <c r="D17987">
        <v>209.32438453589199</v>
      </c>
      <c r="E17987">
        <v>2023.13116346222</v>
      </c>
      <c r="F17987">
        <v>112.09936909935</v>
      </c>
      <c r="G17987">
        <v>56.049684549675</v>
      </c>
      <c r="H17987">
        <v>13.3638660052442</v>
      </c>
      <c r="I17987">
        <v>93.530807676339094</v>
      </c>
    </row>
    <row r="17988" spans="1:9" x14ac:dyDescent="0.25">
      <c r="A17988" t="s">
        <v>118</v>
      </c>
      <c r="B17988">
        <v>2005</v>
      </c>
      <c r="C17988">
        <v>10</v>
      </c>
      <c r="D17988">
        <v>196.776949468087</v>
      </c>
      <c r="E17988">
        <v>2053.1207364447</v>
      </c>
      <c r="F17988">
        <v>128.705156290773</v>
      </c>
      <c r="G17988">
        <v>64.352578145386303</v>
      </c>
      <c r="H17988">
        <v>75.072137026065604</v>
      </c>
      <c r="I17988">
        <v>99.447382025775894</v>
      </c>
    </row>
    <row r="17989" spans="1:9" x14ac:dyDescent="0.25">
      <c r="A17989" t="s">
        <v>118</v>
      </c>
      <c r="B17989">
        <v>2005</v>
      </c>
      <c r="C17989">
        <v>11</v>
      </c>
      <c r="D17989">
        <v>197.31184155882099</v>
      </c>
      <c r="E17989">
        <v>2084.3481698057599</v>
      </c>
      <c r="F17989">
        <v>157.39651548346001</v>
      </c>
      <c r="G17989">
        <v>78.698257741729904</v>
      </c>
      <c r="H17989">
        <v>137.05419232368499</v>
      </c>
      <c r="I17989">
        <v>109.05688643837</v>
      </c>
    </row>
    <row r="17990" spans="1:9" x14ac:dyDescent="0.25">
      <c r="A17990" t="s">
        <v>118</v>
      </c>
      <c r="B17990">
        <v>2005</v>
      </c>
      <c r="C17990">
        <v>12</v>
      </c>
      <c r="D17990">
        <v>219.53896640279501</v>
      </c>
      <c r="E17990">
        <v>2096.8176835101299</v>
      </c>
      <c r="F17990">
        <v>169.573659021673</v>
      </c>
      <c r="G17990">
        <v>84.786829510836597</v>
      </c>
      <c r="H17990">
        <v>146.72563340436599</v>
      </c>
      <c r="I17990">
        <v>129.90664898386501</v>
      </c>
    </row>
    <row r="17991" spans="1:9" x14ac:dyDescent="0.25">
      <c r="A17991" t="s">
        <v>118</v>
      </c>
      <c r="B17991">
        <v>2006</v>
      </c>
      <c r="C17991">
        <v>1</v>
      </c>
      <c r="D17991">
        <v>224.984568472852</v>
      </c>
      <c r="E17991">
        <v>2093.0504904147301</v>
      </c>
      <c r="F17991">
        <v>304.418111085634</v>
      </c>
      <c r="G17991">
        <v>152.209055542817</v>
      </c>
      <c r="H17991">
        <v>388.76237522499599</v>
      </c>
      <c r="I17991">
        <v>135.89438085265201</v>
      </c>
    </row>
    <row r="17992" spans="1:9" x14ac:dyDescent="0.25">
      <c r="A17992" t="s">
        <v>118</v>
      </c>
      <c r="B17992">
        <v>2006</v>
      </c>
      <c r="C17992">
        <v>2</v>
      </c>
      <c r="D17992">
        <v>244.00991745395899</v>
      </c>
      <c r="E17992">
        <v>2098.53122262939</v>
      </c>
      <c r="F17992">
        <v>177.293234518747</v>
      </c>
      <c r="G17992">
        <v>88.646617259373699</v>
      </c>
      <c r="H17992">
        <v>225.724726855977</v>
      </c>
      <c r="I17992">
        <v>143.72215775032501</v>
      </c>
    </row>
    <row r="17993" spans="1:9" x14ac:dyDescent="0.25">
      <c r="A17993" t="s">
        <v>118</v>
      </c>
      <c r="B17993">
        <v>2006</v>
      </c>
      <c r="C17993">
        <v>3</v>
      </c>
      <c r="D17993">
        <v>332.63383030403401</v>
      </c>
      <c r="E17993">
        <v>2079.75608410614</v>
      </c>
      <c r="F17993">
        <v>110.76422956169699</v>
      </c>
      <c r="G17993">
        <v>55.382114780848497</v>
      </c>
      <c r="H17993">
        <v>28.372011297313001</v>
      </c>
      <c r="I17993">
        <v>181.928626634436</v>
      </c>
    </row>
    <row r="17994" spans="1:9" x14ac:dyDescent="0.25">
      <c r="A17994" t="s">
        <v>118</v>
      </c>
      <c r="B17994">
        <v>2006</v>
      </c>
      <c r="C17994">
        <v>4</v>
      </c>
      <c r="D17994">
        <v>323.52271604976897</v>
      </c>
      <c r="E17994">
        <v>2041.2767409875501</v>
      </c>
      <c r="F17994">
        <v>120.725034500749</v>
      </c>
      <c r="G17994">
        <v>60.362517250374303</v>
      </c>
      <c r="H17994">
        <v>94.6420285957158</v>
      </c>
      <c r="I17994">
        <v>159.54964240678299</v>
      </c>
    </row>
    <row r="17995" spans="1:9" x14ac:dyDescent="0.25">
      <c r="A17995" t="s">
        <v>118</v>
      </c>
      <c r="B17995">
        <v>2006</v>
      </c>
      <c r="C17995">
        <v>5</v>
      </c>
      <c r="D17995">
        <v>329.15930523797198</v>
      </c>
      <c r="E17995">
        <v>2032.6624170738201</v>
      </c>
      <c r="F17995">
        <v>96.926228456030501</v>
      </c>
      <c r="G17995">
        <v>48.463114228015201</v>
      </c>
      <c r="H17995">
        <v>9.9545526783108702</v>
      </c>
      <c r="I17995">
        <v>149.59800397161499</v>
      </c>
    </row>
    <row r="17996" spans="1:9" x14ac:dyDescent="0.25">
      <c r="A17996" t="s">
        <v>118</v>
      </c>
      <c r="B17996">
        <v>2006</v>
      </c>
      <c r="C17996">
        <v>6</v>
      </c>
      <c r="D17996">
        <v>292.54104050044299</v>
      </c>
      <c r="E17996">
        <v>2006.2732784791599</v>
      </c>
      <c r="F17996">
        <v>97.139234053462701</v>
      </c>
      <c r="G17996">
        <v>48.5696170267314</v>
      </c>
      <c r="H17996">
        <v>5.6064592665195496</v>
      </c>
      <c r="I17996">
        <v>120.868790746703</v>
      </c>
    </row>
    <row r="17997" spans="1:9" x14ac:dyDescent="0.25">
      <c r="A17997" t="s">
        <v>118</v>
      </c>
      <c r="B17997">
        <v>2006</v>
      </c>
      <c r="C17997">
        <v>7</v>
      </c>
      <c r="D17997">
        <v>277.43481645874499</v>
      </c>
      <c r="E17997">
        <v>2006.1412439856001</v>
      </c>
      <c r="F17997">
        <v>105.846244958677</v>
      </c>
      <c r="G17997">
        <v>52.923122479338403</v>
      </c>
      <c r="H17997">
        <v>2.4931278821754499</v>
      </c>
      <c r="I17997">
        <v>110.033250541697</v>
      </c>
    </row>
    <row r="17998" spans="1:9" x14ac:dyDescent="0.25">
      <c r="A17998" t="s">
        <v>118</v>
      </c>
      <c r="B17998">
        <v>2006</v>
      </c>
      <c r="C17998">
        <v>8</v>
      </c>
      <c r="D17998">
        <v>241.59871794846299</v>
      </c>
      <c r="E17998">
        <v>2005.92275681763</v>
      </c>
      <c r="F17998">
        <v>112.839430208645</v>
      </c>
      <c r="G17998">
        <v>56.4197151043224</v>
      </c>
      <c r="H17998">
        <v>3.3517771524429301</v>
      </c>
      <c r="I17998">
        <v>97.050177525315306</v>
      </c>
    </row>
    <row r="17999" spans="1:9" x14ac:dyDescent="0.25">
      <c r="A17999" t="s">
        <v>118</v>
      </c>
      <c r="B17999">
        <v>2006</v>
      </c>
      <c r="C17999">
        <v>9</v>
      </c>
      <c r="D17999">
        <v>214.52099246979699</v>
      </c>
      <c r="E17999">
        <v>2008.4600188234001</v>
      </c>
      <c r="F17999">
        <v>113.854967708487</v>
      </c>
      <c r="G17999">
        <v>56.927483854243498</v>
      </c>
      <c r="H17999">
        <v>19.3714296211988</v>
      </c>
      <c r="I17999">
        <v>90.936748000256998</v>
      </c>
    </row>
    <row r="18000" spans="1:9" x14ac:dyDescent="0.25">
      <c r="A18000" t="s">
        <v>118</v>
      </c>
      <c r="B18000">
        <v>2006</v>
      </c>
      <c r="C18000">
        <v>10</v>
      </c>
      <c r="D18000">
        <v>198.92578723736699</v>
      </c>
      <c r="E18000">
        <v>2026.2723650943001</v>
      </c>
      <c r="F18000">
        <v>142.192208976139</v>
      </c>
      <c r="G18000">
        <v>71.096104488069599</v>
      </c>
      <c r="H18000">
        <v>107.123423168271</v>
      </c>
      <c r="I18000">
        <v>93.218674446172699</v>
      </c>
    </row>
    <row r="18001" spans="1:9" x14ac:dyDescent="0.25">
      <c r="A18001" t="s">
        <v>118</v>
      </c>
      <c r="B18001">
        <v>2006</v>
      </c>
      <c r="C18001">
        <v>11</v>
      </c>
      <c r="D18001">
        <v>192.05003930951301</v>
      </c>
      <c r="E18001">
        <v>2085.7982676504498</v>
      </c>
      <c r="F18001">
        <v>173.22648085550199</v>
      </c>
      <c r="G18001">
        <v>86.613240427750895</v>
      </c>
      <c r="H18001">
        <v>177.827100983284</v>
      </c>
      <c r="I18001">
        <v>110.323494857011</v>
      </c>
    </row>
    <row r="18002" spans="1:9" x14ac:dyDescent="0.25">
      <c r="A18002" t="s">
        <v>118</v>
      </c>
      <c r="B18002">
        <v>2006</v>
      </c>
      <c r="C18002">
        <v>12</v>
      </c>
      <c r="D18002">
        <v>220.359082239294</v>
      </c>
      <c r="E18002">
        <v>2103.9146428848298</v>
      </c>
      <c r="F18002">
        <v>120.474618756567</v>
      </c>
      <c r="G18002">
        <v>60.237309378283598</v>
      </c>
      <c r="H18002">
        <v>40.1629214060736</v>
      </c>
      <c r="I18002">
        <v>129.959206846261</v>
      </c>
    </row>
    <row r="18003" spans="1:9" x14ac:dyDescent="0.25">
      <c r="A18003" t="s">
        <v>118</v>
      </c>
      <c r="B18003">
        <v>2007</v>
      </c>
      <c r="C18003">
        <v>1</v>
      </c>
      <c r="D18003">
        <v>249.88417763487399</v>
      </c>
      <c r="E18003">
        <v>2073.0985652331501</v>
      </c>
      <c r="F18003">
        <v>321.82165703151702</v>
      </c>
      <c r="G18003">
        <v>160.91082851575899</v>
      </c>
      <c r="H18003">
        <v>354.41537122916498</v>
      </c>
      <c r="I18003">
        <v>143.51609476971601</v>
      </c>
    </row>
    <row r="18004" spans="1:9" x14ac:dyDescent="0.25">
      <c r="A18004" t="s">
        <v>118</v>
      </c>
      <c r="B18004">
        <v>2007</v>
      </c>
      <c r="C18004">
        <v>2</v>
      </c>
      <c r="D18004">
        <v>270.35429899766001</v>
      </c>
      <c r="E18004">
        <v>2007.5535954168699</v>
      </c>
      <c r="F18004">
        <v>77.391358964106999</v>
      </c>
      <c r="G18004">
        <v>38.695679482053499</v>
      </c>
      <c r="H18004">
        <v>24.834970925561802</v>
      </c>
      <c r="I18004">
        <v>135.220685995526</v>
      </c>
    </row>
    <row r="18005" spans="1:9" x14ac:dyDescent="0.25">
      <c r="A18005" t="s">
        <v>118</v>
      </c>
      <c r="B18005">
        <v>2007</v>
      </c>
      <c r="C18005">
        <v>3</v>
      </c>
      <c r="D18005">
        <v>307.28458659949303</v>
      </c>
      <c r="E18005">
        <v>2025.5346524214201</v>
      </c>
      <c r="F18005">
        <v>148.645009718783</v>
      </c>
      <c r="G18005">
        <v>74.322504859391401</v>
      </c>
      <c r="H18005">
        <v>187.34213273840501</v>
      </c>
      <c r="I18005">
        <v>151.19595856520601</v>
      </c>
    </row>
    <row r="18006" spans="1:9" x14ac:dyDescent="0.25">
      <c r="A18006" t="s">
        <v>118</v>
      </c>
      <c r="B18006">
        <v>2007</v>
      </c>
      <c r="C18006">
        <v>4</v>
      </c>
      <c r="D18006">
        <v>311.96427126540698</v>
      </c>
      <c r="E18006">
        <v>2039.4120308026099</v>
      </c>
      <c r="F18006">
        <v>101.573213822079</v>
      </c>
      <c r="G18006">
        <v>50.7866069110393</v>
      </c>
      <c r="H18006">
        <v>26.9837715877992</v>
      </c>
      <c r="I18006">
        <v>155.315970450039</v>
      </c>
    </row>
    <row r="18007" spans="1:9" x14ac:dyDescent="0.25">
      <c r="A18007" t="s">
        <v>118</v>
      </c>
      <c r="B18007">
        <v>2007</v>
      </c>
      <c r="C18007">
        <v>5</v>
      </c>
      <c r="D18007">
        <v>334.98389881524599</v>
      </c>
      <c r="E18007">
        <v>2016.7645320315501</v>
      </c>
      <c r="F18007">
        <v>110.628904459233</v>
      </c>
      <c r="G18007">
        <v>55.314452229616499</v>
      </c>
      <c r="H18007">
        <v>56.973047458310099</v>
      </c>
      <c r="I18007">
        <v>146.929556084952</v>
      </c>
    </row>
    <row r="18008" spans="1:9" x14ac:dyDescent="0.25">
      <c r="A18008" t="s">
        <v>118</v>
      </c>
      <c r="B18008">
        <v>2007</v>
      </c>
      <c r="C18008">
        <v>6</v>
      </c>
      <c r="D18008">
        <v>299.42291895105302</v>
      </c>
      <c r="E18008">
        <v>2020.25024174957</v>
      </c>
      <c r="F18008">
        <v>96.877692522132406</v>
      </c>
      <c r="G18008">
        <v>48.438846261066203</v>
      </c>
      <c r="H18008">
        <v>2.8548930230736702</v>
      </c>
      <c r="I18008">
        <v>125.87995078364401</v>
      </c>
    </row>
    <row r="18009" spans="1:9" x14ac:dyDescent="0.25">
      <c r="A18009" t="s">
        <v>118</v>
      </c>
      <c r="B18009">
        <v>2007</v>
      </c>
      <c r="C18009">
        <v>7</v>
      </c>
      <c r="D18009">
        <v>306.71503339108699</v>
      </c>
      <c r="E18009">
        <v>2006.9888640798999</v>
      </c>
      <c r="F18009">
        <v>103.306859587904</v>
      </c>
      <c r="G18009">
        <v>51.653429793952199</v>
      </c>
      <c r="H18009">
        <v>3.6296392186903899</v>
      </c>
      <c r="I18009">
        <v>119.139120965948</v>
      </c>
    </row>
    <row r="18010" spans="1:9" x14ac:dyDescent="0.25">
      <c r="A18010" t="s">
        <v>118</v>
      </c>
      <c r="B18010">
        <v>2007</v>
      </c>
      <c r="C18010">
        <v>8</v>
      </c>
      <c r="D18010">
        <v>235.030569529779</v>
      </c>
      <c r="E18010">
        <v>2003.8261673074301</v>
      </c>
      <c r="F18010">
        <v>113.946660784657</v>
      </c>
      <c r="G18010">
        <v>56.973330392328499</v>
      </c>
      <c r="H18010">
        <v>5.99979876027703</v>
      </c>
      <c r="I18010">
        <v>94.859273322181707</v>
      </c>
    </row>
    <row r="18011" spans="1:9" x14ac:dyDescent="0.25">
      <c r="A18011" t="s">
        <v>118</v>
      </c>
      <c r="B18011">
        <v>2007</v>
      </c>
      <c r="C18011">
        <v>9</v>
      </c>
      <c r="D18011">
        <v>200.762541068426</v>
      </c>
      <c r="E18011">
        <v>2011.2540059385699</v>
      </c>
      <c r="F18011">
        <v>113.718879347466</v>
      </c>
      <c r="G18011">
        <v>56.8594396737331</v>
      </c>
      <c r="H18011">
        <v>5.6139239794349702</v>
      </c>
      <c r="I18011">
        <v>86.812238621757004</v>
      </c>
    </row>
    <row r="18012" spans="1:9" x14ac:dyDescent="0.25">
      <c r="A18012" t="s">
        <v>118</v>
      </c>
      <c r="B18012">
        <v>2007</v>
      </c>
      <c r="C18012">
        <v>10</v>
      </c>
      <c r="D18012">
        <v>205.79219976984501</v>
      </c>
      <c r="E18012">
        <v>2030.00909146561</v>
      </c>
      <c r="F18012">
        <v>118.182327305101</v>
      </c>
      <c r="G18012">
        <v>59.091163652550598</v>
      </c>
      <c r="H18012">
        <v>30.266233791549201</v>
      </c>
      <c r="I18012">
        <v>96.235281849925499</v>
      </c>
    </row>
    <row r="18013" spans="1:9" x14ac:dyDescent="0.25">
      <c r="A18013" t="s">
        <v>118</v>
      </c>
      <c r="B18013">
        <v>2007</v>
      </c>
      <c r="C18013">
        <v>11</v>
      </c>
      <c r="D18013">
        <v>212.13325523231001</v>
      </c>
      <c r="E18013">
        <v>2040.3513382194501</v>
      </c>
      <c r="F18013">
        <v>122.53076214994501</v>
      </c>
      <c r="G18013">
        <v>61.265381074972701</v>
      </c>
      <c r="H18013">
        <v>68.243885235352494</v>
      </c>
      <c r="I18013">
        <v>105.873957554252</v>
      </c>
    </row>
    <row r="18014" spans="1:9" x14ac:dyDescent="0.25">
      <c r="A18014" t="s">
        <v>118</v>
      </c>
      <c r="B18014">
        <v>2007</v>
      </c>
      <c r="C18014">
        <v>12</v>
      </c>
      <c r="D18014">
        <v>223.12576323983001</v>
      </c>
      <c r="E18014">
        <v>2079.0152733097898</v>
      </c>
      <c r="F18014">
        <v>199.786737938843</v>
      </c>
      <c r="G18014">
        <v>99.893368969421502</v>
      </c>
      <c r="H18014">
        <v>220.97292241113499</v>
      </c>
      <c r="I18014">
        <v>126.787968234167</v>
      </c>
    </row>
    <row r="18015" spans="1:9" x14ac:dyDescent="0.25">
      <c r="A18015" t="s">
        <v>118</v>
      </c>
      <c r="B18015">
        <v>2008</v>
      </c>
      <c r="C18015">
        <v>1</v>
      </c>
      <c r="D18015">
        <v>266.92078879058801</v>
      </c>
      <c r="E18015">
        <v>2076.83991494568</v>
      </c>
      <c r="F18015">
        <v>104.264445033578</v>
      </c>
      <c r="G18015">
        <v>52.132222516789099</v>
      </c>
      <c r="H18015">
        <v>13.377863924633299</v>
      </c>
      <c r="I18015">
        <v>151.05852368636101</v>
      </c>
    </row>
    <row r="18016" spans="1:9" x14ac:dyDescent="0.25">
      <c r="A18016" t="s">
        <v>118</v>
      </c>
      <c r="B18016">
        <v>2008</v>
      </c>
      <c r="C18016">
        <v>2</v>
      </c>
      <c r="D18016">
        <v>281.16519464324199</v>
      </c>
      <c r="E18016">
        <v>2061.4503841403198</v>
      </c>
      <c r="F18016">
        <v>110.17121532849001</v>
      </c>
      <c r="G18016">
        <v>55.085607664244797</v>
      </c>
      <c r="H18016">
        <v>88.399580872658603</v>
      </c>
      <c r="I18016">
        <v>152.08223238405199</v>
      </c>
    </row>
    <row r="18017" spans="1:9" x14ac:dyDescent="0.25">
      <c r="A18017" t="s">
        <v>118</v>
      </c>
      <c r="B18017">
        <v>2008</v>
      </c>
      <c r="C18017">
        <v>3</v>
      </c>
      <c r="D18017">
        <v>318.744652497358</v>
      </c>
      <c r="E18017">
        <v>2042.2022556279001</v>
      </c>
      <c r="F18017">
        <v>107.30976604134599</v>
      </c>
      <c r="G18017">
        <v>53.654883020673203</v>
      </c>
      <c r="H18017">
        <v>37.600737695121801</v>
      </c>
      <c r="I18017">
        <v>161.84431886315301</v>
      </c>
    </row>
    <row r="18018" spans="1:9" x14ac:dyDescent="0.25">
      <c r="A18018" t="s">
        <v>118</v>
      </c>
      <c r="B18018">
        <v>2008</v>
      </c>
      <c r="C18018">
        <v>4</v>
      </c>
      <c r="D18018">
        <v>330.24501762039398</v>
      </c>
      <c r="E18018">
        <v>2020.62940849289</v>
      </c>
      <c r="F18018">
        <v>99.386017429804298</v>
      </c>
      <c r="G18018">
        <v>49.693008714902099</v>
      </c>
      <c r="H18018">
        <v>0</v>
      </c>
      <c r="I18018">
        <v>152.46307842296099</v>
      </c>
    </row>
    <row r="18019" spans="1:9" x14ac:dyDescent="0.25">
      <c r="A18019" t="s">
        <v>118</v>
      </c>
      <c r="B18019">
        <v>2008</v>
      </c>
      <c r="C18019">
        <v>5</v>
      </c>
      <c r="D18019">
        <v>333.51733475059501</v>
      </c>
      <c r="E18019">
        <v>1995.69424946854</v>
      </c>
      <c r="F18019">
        <v>105.431506258326</v>
      </c>
      <c r="G18019">
        <v>52.715753129162799</v>
      </c>
      <c r="H18019">
        <v>19.2883922449404</v>
      </c>
      <c r="I18019">
        <v>139.01608398900001</v>
      </c>
    </row>
    <row r="18020" spans="1:9" x14ac:dyDescent="0.25">
      <c r="A18020" t="s">
        <v>118</v>
      </c>
      <c r="B18020">
        <v>2008</v>
      </c>
      <c r="C18020">
        <v>6</v>
      </c>
      <c r="D18020">
        <v>312.19829683799799</v>
      </c>
      <c r="E18020">
        <v>1984.7448536232</v>
      </c>
      <c r="F18020">
        <v>97.695050072371899</v>
      </c>
      <c r="G18020">
        <v>48.847525036185999</v>
      </c>
      <c r="H18020">
        <v>5.4415500160121901</v>
      </c>
      <c r="I18020">
        <v>120.457061726699</v>
      </c>
    </row>
    <row r="18021" spans="1:9" x14ac:dyDescent="0.25">
      <c r="A18021" t="s">
        <v>118</v>
      </c>
      <c r="B18021">
        <v>2008</v>
      </c>
      <c r="C18021">
        <v>7</v>
      </c>
      <c r="D18021">
        <v>271.496802544231</v>
      </c>
      <c r="E18021">
        <v>1979.98820817001</v>
      </c>
      <c r="F18021">
        <v>104.900579803865</v>
      </c>
      <c r="G18021">
        <v>52.4502899019325</v>
      </c>
      <c r="H18021">
        <v>3.3103701692652701</v>
      </c>
      <c r="I18021">
        <v>103.61625724705701</v>
      </c>
    </row>
    <row r="18022" spans="1:9" x14ac:dyDescent="0.25">
      <c r="A18022" t="s">
        <v>118</v>
      </c>
      <c r="B18022">
        <v>2008</v>
      </c>
      <c r="C18022">
        <v>8</v>
      </c>
      <c r="D18022">
        <v>245.08219271082001</v>
      </c>
      <c r="E18022">
        <v>1986.53309346939</v>
      </c>
      <c r="F18022">
        <v>108.536156288133</v>
      </c>
      <c r="G18022">
        <v>54.268078144066401</v>
      </c>
      <c r="H18022">
        <v>4.6125091072535502</v>
      </c>
      <c r="I18022">
        <v>95.154216855776298</v>
      </c>
    </row>
    <row r="18023" spans="1:9" x14ac:dyDescent="0.25">
      <c r="A18023" t="s">
        <v>118</v>
      </c>
      <c r="B18023">
        <v>2008</v>
      </c>
      <c r="C18023">
        <v>9</v>
      </c>
      <c r="D18023">
        <v>199.250290430142</v>
      </c>
      <c r="E18023">
        <v>1999.4189777885399</v>
      </c>
      <c r="F18023">
        <v>120.01385054601199</v>
      </c>
      <c r="G18023">
        <v>60.006925273006203</v>
      </c>
      <c r="H18023">
        <v>32.404576784541597</v>
      </c>
      <c r="I18023">
        <v>85.3615062957048</v>
      </c>
    </row>
    <row r="18024" spans="1:9" x14ac:dyDescent="0.25">
      <c r="A18024" t="s">
        <v>118</v>
      </c>
      <c r="B18024">
        <v>2008</v>
      </c>
      <c r="C18024">
        <v>10</v>
      </c>
      <c r="D18024">
        <v>182.600060008057</v>
      </c>
      <c r="E18024">
        <v>2033.0659729290801</v>
      </c>
      <c r="F18024">
        <v>149.96141389973599</v>
      </c>
      <c r="G18024">
        <v>74.980706949868207</v>
      </c>
      <c r="H18024">
        <v>139.22586305679101</v>
      </c>
      <c r="I18024">
        <v>89.760691737630395</v>
      </c>
    </row>
    <row r="18025" spans="1:9" x14ac:dyDescent="0.25">
      <c r="A18025" t="s">
        <v>118</v>
      </c>
      <c r="B18025">
        <v>2008</v>
      </c>
      <c r="C18025">
        <v>11</v>
      </c>
      <c r="D18025">
        <v>184.35585860912801</v>
      </c>
      <c r="E18025">
        <v>2108.7535796096799</v>
      </c>
      <c r="F18025">
        <v>125.10814402903701</v>
      </c>
      <c r="G18025">
        <v>62.554072014518397</v>
      </c>
      <c r="H18025">
        <v>62.0656660929751</v>
      </c>
      <c r="I18025">
        <v>106.57003878645401</v>
      </c>
    </row>
    <row r="18026" spans="1:9" x14ac:dyDescent="0.25">
      <c r="A18026" t="s">
        <v>118</v>
      </c>
      <c r="B18026">
        <v>2008</v>
      </c>
      <c r="C18026">
        <v>12</v>
      </c>
      <c r="D18026">
        <v>202.91948945196901</v>
      </c>
      <c r="E18026">
        <v>2110.7592721209699</v>
      </c>
      <c r="F18026">
        <v>253.36182442625</v>
      </c>
      <c r="G18026">
        <v>126.680912213125</v>
      </c>
      <c r="H18026">
        <v>232.618915582298</v>
      </c>
      <c r="I18026">
        <v>122.404279919095</v>
      </c>
    </row>
    <row r="18027" spans="1:9" x14ac:dyDescent="0.25">
      <c r="A18027" t="s">
        <v>118</v>
      </c>
      <c r="B18027">
        <v>2009</v>
      </c>
      <c r="C18027">
        <v>1</v>
      </c>
      <c r="D18027">
        <v>243.74984460756301</v>
      </c>
      <c r="E18027">
        <v>2094.6020213177499</v>
      </c>
      <c r="F18027">
        <v>137.677704219079</v>
      </c>
      <c r="G18027">
        <v>68.838852109539502</v>
      </c>
      <c r="H18027">
        <v>147.54270992144799</v>
      </c>
      <c r="I18027">
        <v>143.90299664018599</v>
      </c>
    </row>
    <row r="18028" spans="1:9" x14ac:dyDescent="0.25">
      <c r="A18028" t="s">
        <v>118</v>
      </c>
      <c r="B18028">
        <v>2009</v>
      </c>
      <c r="C18028">
        <v>2</v>
      </c>
      <c r="D18028">
        <v>263.66698870200401</v>
      </c>
      <c r="E18028">
        <v>2075.7130812396199</v>
      </c>
      <c r="F18028">
        <v>159.45989811997899</v>
      </c>
      <c r="G18028">
        <v>79.729949059989494</v>
      </c>
      <c r="H18028">
        <v>160.45758494333899</v>
      </c>
      <c r="I18028">
        <v>148.733750229435</v>
      </c>
    </row>
    <row r="18029" spans="1:9" x14ac:dyDescent="0.25">
      <c r="A18029" t="s">
        <v>118</v>
      </c>
      <c r="B18029">
        <v>2009</v>
      </c>
      <c r="C18029">
        <v>3</v>
      </c>
      <c r="D18029">
        <v>323.31112473123301</v>
      </c>
      <c r="E18029">
        <v>2074.0558970449802</v>
      </c>
      <c r="F18029">
        <v>128.201316606408</v>
      </c>
      <c r="G18029">
        <v>64.100658303204099</v>
      </c>
      <c r="H18029">
        <v>128.125367896727</v>
      </c>
      <c r="I18029">
        <v>172.708353216338</v>
      </c>
    </row>
    <row r="18030" spans="1:9" x14ac:dyDescent="0.25">
      <c r="A18030" t="s">
        <v>118</v>
      </c>
      <c r="B18030">
        <v>2009</v>
      </c>
      <c r="C18030">
        <v>4</v>
      </c>
      <c r="D18030">
        <v>305.97536889892802</v>
      </c>
      <c r="E18030">
        <v>2068.2865147431899</v>
      </c>
      <c r="F18030">
        <v>97.014078448044103</v>
      </c>
      <c r="G18030">
        <v>48.507039224022002</v>
      </c>
      <c r="H18030">
        <v>10.729093253067701</v>
      </c>
      <c r="I18030">
        <v>157.36093539771099</v>
      </c>
    </row>
    <row r="18031" spans="1:9" x14ac:dyDescent="0.25">
      <c r="A18031" t="s">
        <v>118</v>
      </c>
      <c r="B18031">
        <v>2009</v>
      </c>
      <c r="C18031">
        <v>5</v>
      </c>
      <c r="D18031">
        <v>333.90653950262998</v>
      </c>
      <c r="E18031">
        <v>2024.3927530397</v>
      </c>
      <c r="F18031">
        <v>101.140248989306</v>
      </c>
      <c r="G18031">
        <v>50.570124494653101</v>
      </c>
      <c r="H18031">
        <v>3.7389509220671702</v>
      </c>
      <c r="I18031">
        <v>149.21286447841601</v>
      </c>
    </row>
    <row r="18032" spans="1:9" x14ac:dyDescent="0.25">
      <c r="A18032" t="s">
        <v>118</v>
      </c>
      <c r="B18032">
        <v>2009</v>
      </c>
      <c r="C18032">
        <v>6</v>
      </c>
      <c r="D18032">
        <v>319.11819452600002</v>
      </c>
      <c r="E18032">
        <v>2004.55721937469</v>
      </c>
      <c r="F18032">
        <v>99.946665338535297</v>
      </c>
      <c r="G18032">
        <v>49.973332669267698</v>
      </c>
      <c r="H18032">
        <v>10.9853678253853</v>
      </c>
      <c r="I18032">
        <v>128.09820599432501</v>
      </c>
    </row>
    <row r="18033" spans="1:9" x14ac:dyDescent="0.25">
      <c r="A18033" t="s">
        <v>118</v>
      </c>
      <c r="B18033">
        <v>2009</v>
      </c>
      <c r="C18033">
        <v>7</v>
      </c>
      <c r="D18033">
        <v>331.53963527665599</v>
      </c>
      <c r="E18033">
        <v>1994.0837602478</v>
      </c>
      <c r="F18033">
        <v>101.06396982734</v>
      </c>
      <c r="G18033">
        <v>50.531984913669802</v>
      </c>
      <c r="H18033">
        <v>6.5765613231170201</v>
      </c>
      <c r="I18033">
        <v>124.172169061408</v>
      </c>
    </row>
    <row r="18034" spans="1:9" x14ac:dyDescent="0.25">
      <c r="A18034" t="s">
        <v>118</v>
      </c>
      <c r="B18034">
        <v>2009</v>
      </c>
      <c r="C18034">
        <v>8</v>
      </c>
      <c r="D18034">
        <v>245.409547785558</v>
      </c>
      <c r="E18034">
        <v>1990.9549643739299</v>
      </c>
      <c r="F18034">
        <v>108.416164027077</v>
      </c>
      <c r="G18034">
        <v>54.208082013538501</v>
      </c>
      <c r="H18034">
        <v>4.0426199421715703</v>
      </c>
      <c r="I18034">
        <v>95.613021419773105</v>
      </c>
    </row>
    <row r="18035" spans="1:9" x14ac:dyDescent="0.25">
      <c r="A18035" t="s">
        <v>118</v>
      </c>
      <c r="B18035">
        <v>2009</v>
      </c>
      <c r="C18035">
        <v>9</v>
      </c>
      <c r="D18035">
        <v>195.72189887243599</v>
      </c>
      <c r="E18035">
        <v>2006.86690709717</v>
      </c>
      <c r="F18035">
        <v>116.276240407771</v>
      </c>
      <c r="G18035">
        <v>58.138120203885499</v>
      </c>
      <c r="H18035">
        <v>29.2415706100333</v>
      </c>
      <c r="I18035">
        <v>84.421036040697103</v>
      </c>
    </row>
    <row r="18036" spans="1:9" x14ac:dyDescent="0.25">
      <c r="A18036" t="s">
        <v>118</v>
      </c>
      <c r="B18036">
        <v>2009</v>
      </c>
      <c r="C18036">
        <v>10</v>
      </c>
      <c r="D18036">
        <v>209.30176913261201</v>
      </c>
      <c r="E18036">
        <v>2022.948851586</v>
      </c>
      <c r="F18036">
        <v>116.09465178447</v>
      </c>
      <c r="G18036">
        <v>58.047325892234802</v>
      </c>
      <c r="H18036">
        <v>8.0602605810326295</v>
      </c>
      <c r="I18036">
        <v>98.326976373324399</v>
      </c>
    </row>
    <row r="18037" spans="1:9" x14ac:dyDescent="0.25">
      <c r="A18037" t="s">
        <v>118</v>
      </c>
      <c r="B18037">
        <v>2009</v>
      </c>
      <c r="C18037">
        <v>11</v>
      </c>
      <c r="D18037">
        <v>208.145801884863</v>
      </c>
      <c r="E18037">
        <v>2044.6978767109699</v>
      </c>
      <c r="F18037">
        <v>117.89408331615</v>
      </c>
      <c r="G18037">
        <v>58.947041658074902</v>
      </c>
      <c r="H18037">
        <v>62.0679703291094</v>
      </c>
      <c r="I18037">
        <v>106.03538988636301</v>
      </c>
    </row>
    <row r="18038" spans="1:9" x14ac:dyDescent="0.25">
      <c r="A18038" t="s">
        <v>118</v>
      </c>
      <c r="B18038">
        <v>2009</v>
      </c>
      <c r="C18038">
        <v>12</v>
      </c>
      <c r="D18038">
        <v>242.89960770506599</v>
      </c>
      <c r="E18038">
        <v>2065.5569384120199</v>
      </c>
      <c r="F18038">
        <v>197.057149010812</v>
      </c>
      <c r="G18038">
        <v>98.528574505405999</v>
      </c>
      <c r="H18038">
        <v>189.204803573525</v>
      </c>
      <c r="I18038">
        <v>133.123694583793</v>
      </c>
    </row>
    <row r="18039" spans="1:9" x14ac:dyDescent="0.25">
      <c r="A18039" t="s">
        <v>118</v>
      </c>
      <c r="B18039">
        <v>2010</v>
      </c>
      <c r="C18039">
        <v>1</v>
      </c>
      <c r="D18039">
        <v>285.66998115583402</v>
      </c>
      <c r="E18039">
        <v>2047.3425388147</v>
      </c>
      <c r="F18039">
        <v>130.992592850954</v>
      </c>
      <c r="G18039">
        <v>65.496296425476999</v>
      </c>
      <c r="H18039">
        <v>120.75581180626899</v>
      </c>
      <c r="I18039">
        <v>149.45454201369799</v>
      </c>
    </row>
    <row r="18040" spans="1:9" x14ac:dyDescent="0.25">
      <c r="A18040" t="s">
        <v>118</v>
      </c>
      <c r="B18040">
        <v>2010</v>
      </c>
      <c r="C18040">
        <v>2</v>
      </c>
      <c r="D18040">
        <v>295.71842188103699</v>
      </c>
      <c r="E18040">
        <v>2026.9424305616801</v>
      </c>
      <c r="F18040">
        <v>321.69235556863799</v>
      </c>
      <c r="G18040">
        <v>160.846177784319</v>
      </c>
      <c r="H18040">
        <v>463.20510397679601</v>
      </c>
      <c r="I18040">
        <v>157.03682415306599</v>
      </c>
    </row>
    <row r="18041" spans="1:9" x14ac:dyDescent="0.25">
      <c r="A18041" t="s">
        <v>118</v>
      </c>
      <c r="B18041">
        <v>2010</v>
      </c>
      <c r="C18041">
        <v>3</v>
      </c>
      <c r="D18041">
        <v>347.52968442830598</v>
      </c>
      <c r="E18041">
        <v>2031.7094288353001</v>
      </c>
      <c r="F18041">
        <v>99.186176645870205</v>
      </c>
      <c r="G18041">
        <v>49.593088322935102</v>
      </c>
      <c r="H18041">
        <v>23.0594793241739</v>
      </c>
      <c r="I18041">
        <v>173.929160012393</v>
      </c>
    </row>
    <row r="18042" spans="1:9" x14ac:dyDescent="0.25">
      <c r="A18042" t="s">
        <v>118</v>
      </c>
      <c r="B18042">
        <v>2010</v>
      </c>
      <c r="C18042">
        <v>4</v>
      </c>
      <c r="D18042">
        <v>345.33026613390899</v>
      </c>
      <c r="E18042">
        <v>1993.0255909733601</v>
      </c>
      <c r="F18042">
        <v>98.731617827784405</v>
      </c>
      <c r="G18042">
        <v>49.365808913892202</v>
      </c>
      <c r="H18042">
        <v>20.760644208955199</v>
      </c>
      <c r="I18042">
        <v>149.02384949991199</v>
      </c>
    </row>
    <row r="18043" spans="1:9" x14ac:dyDescent="0.25">
      <c r="A18043" t="s">
        <v>118</v>
      </c>
      <c r="B18043">
        <v>2010</v>
      </c>
      <c r="C18043">
        <v>5</v>
      </c>
      <c r="D18043">
        <v>332.68237063506598</v>
      </c>
      <c r="E18043">
        <v>1973.4770455653399</v>
      </c>
      <c r="F18043">
        <v>104.01087475516699</v>
      </c>
      <c r="G18043">
        <v>52.005437377583704</v>
      </c>
      <c r="H18043">
        <v>15.700829635202901</v>
      </c>
      <c r="I18043">
        <v>129.89670305285</v>
      </c>
    </row>
    <row r="18044" spans="1:9" x14ac:dyDescent="0.25">
      <c r="A18044" t="s">
        <v>118</v>
      </c>
      <c r="B18044">
        <v>2010</v>
      </c>
      <c r="C18044">
        <v>6</v>
      </c>
      <c r="D18044">
        <v>300.29441558175103</v>
      </c>
      <c r="E18044">
        <v>1963.26689877014</v>
      </c>
      <c r="F18044">
        <v>99.8640997545278</v>
      </c>
      <c r="G18044">
        <v>49.9320498772639</v>
      </c>
      <c r="H18044">
        <v>5.7960540780991296</v>
      </c>
      <c r="I18044">
        <v>110.480113641009</v>
      </c>
    </row>
    <row r="18045" spans="1:9" x14ac:dyDescent="0.25">
      <c r="A18045" t="s">
        <v>118</v>
      </c>
      <c r="B18045">
        <v>2010</v>
      </c>
      <c r="C18045">
        <v>7</v>
      </c>
      <c r="D18045">
        <v>305.31954072248402</v>
      </c>
      <c r="E18045">
        <v>1965.569999431</v>
      </c>
      <c r="F18045">
        <v>101.542224975126</v>
      </c>
      <c r="G18045">
        <v>50.771112487563201</v>
      </c>
      <c r="H18045">
        <v>5.99143783737183</v>
      </c>
      <c r="I18045">
        <v>109.172262833109</v>
      </c>
    </row>
    <row r="18046" spans="1:9" x14ac:dyDescent="0.25">
      <c r="A18046" t="s">
        <v>118</v>
      </c>
      <c r="B18046">
        <v>2010</v>
      </c>
      <c r="C18046">
        <v>8</v>
      </c>
      <c r="D18046">
        <v>266.383484717295</v>
      </c>
      <c r="E18046">
        <v>1972.1409926859999</v>
      </c>
      <c r="F18046">
        <v>105.439375196963</v>
      </c>
      <c r="G18046">
        <v>52.719687598481499</v>
      </c>
      <c r="H18046">
        <v>3.7015551461076699</v>
      </c>
      <c r="I18046">
        <v>98.547204775052094</v>
      </c>
    </row>
    <row r="18047" spans="1:9" x14ac:dyDescent="0.25">
      <c r="A18047" t="s">
        <v>118</v>
      </c>
      <c r="B18047">
        <v>2010</v>
      </c>
      <c r="C18047">
        <v>9</v>
      </c>
      <c r="D18047">
        <v>204.41381621584401</v>
      </c>
      <c r="E18047">
        <v>1989.0778341719099</v>
      </c>
      <c r="F18047">
        <v>133.87358507457199</v>
      </c>
      <c r="G18047">
        <v>66.936792537285996</v>
      </c>
      <c r="H18047">
        <v>73.908027583495397</v>
      </c>
      <c r="I18047">
        <v>85.551018983852799</v>
      </c>
    </row>
    <row r="18048" spans="1:9" x14ac:dyDescent="0.25">
      <c r="A18048" t="s">
        <v>118</v>
      </c>
      <c r="B18048">
        <v>2010</v>
      </c>
      <c r="C18048">
        <v>10</v>
      </c>
      <c r="D18048">
        <v>198.973446552806</v>
      </c>
      <c r="E18048">
        <v>2058.4531937777701</v>
      </c>
      <c r="F18048">
        <v>123.08445679098899</v>
      </c>
      <c r="G18048">
        <v>61.542228395494497</v>
      </c>
      <c r="H18048">
        <v>99.423123248158703</v>
      </c>
      <c r="I18048">
        <v>102.127617834601</v>
      </c>
    </row>
    <row r="18049" spans="1:9" x14ac:dyDescent="0.25">
      <c r="A18049" t="s">
        <v>118</v>
      </c>
      <c r="B18049">
        <v>2010</v>
      </c>
      <c r="C18049">
        <v>11</v>
      </c>
      <c r="D18049">
        <v>197.10405545518401</v>
      </c>
      <c r="E18049">
        <v>2084.9920919278002</v>
      </c>
      <c r="F18049">
        <v>265.29389791860598</v>
      </c>
      <c r="G18049">
        <v>132.64694895930299</v>
      </c>
      <c r="H18049">
        <v>250.23375851361001</v>
      </c>
      <c r="I18049">
        <v>109.668277441974</v>
      </c>
    </row>
    <row r="18050" spans="1:9" x14ac:dyDescent="0.25">
      <c r="A18050" t="s">
        <v>118</v>
      </c>
      <c r="B18050">
        <v>2010</v>
      </c>
      <c r="C18050">
        <v>12</v>
      </c>
      <c r="D18050">
        <v>248.94271564661801</v>
      </c>
      <c r="E18050">
        <v>2043.83415416245</v>
      </c>
      <c r="F18050">
        <v>99.101153427648597</v>
      </c>
      <c r="G18050">
        <v>49.550576713824299</v>
      </c>
      <c r="H18050">
        <v>61.841350685982697</v>
      </c>
      <c r="I18050">
        <v>136.218681801977</v>
      </c>
    </row>
    <row r="18051" spans="1:9" x14ac:dyDescent="0.25">
      <c r="A18051" t="s">
        <v>118</v>
      </c>
      <c r="B18051">
        <v>2011</v>
      </c>
      <c r="C18051">
        <v>1</v>
      </c>
      <c r="D18051">
        <v>278.96424581590401</v>
      </c>
      <c r="E18051">
        <v>2050.6046307803299</v>
      </c>
      <c r="F18051">
        <v>216.57212579660401</v>
      </c>
      <c r="G18051">
        <v>108.28606289830201</v>
      </c>
      <c r="H18051">
        <v>285.723455611134</v>
      </c>
      <c r="I18051">
        <v>150.56594937295901</v>
      </c>
    </row>
    <row r="18052" spans="1:9" x14ac:dyDescent="0.25">
      <c r="A18052" t="s">
        <v>118</v>
      </c>
      <c r="B18052">
        <v>2011</v>
      </c>
      <c r="C18052">
        <v>2</v>
      </c>
      <c r="D18052">
        <v>265.389540697548</v>
      </c>
      <c r="E18052">
        <v>2082.99989967499</v>
      </c>
      <c r="F18052">
        <v>88.009544933382301</v>
      </c>
      <c r="G18052">
        <v>44.004772466691101</v>
      </c>
      <c r="H18052">
        <v>30.698277692214798</v>
      </c>
      <c r="I18052">
        <v>150.54827387510801</v>
      </c>
    </row>
    <row r="18053" spans="1:9" x14ac:dyDescent="0.25">
      <c r="A18053" t="s">
        <v>118</v>
      </c>
      <c r="B18053">
        <v>2011</v>
      </c>
      <c r="C18053">
        <v>3</v>
      </c>
      <c r="D18053">
        <v>312.60196724973702</v>
      </c>
      <c r="E18053">
        <v>2075.5911538355999</v>
      </c>
      <c r="F18053">
        <v>171.70443833401501</v>
      </c>
      <c r="G18053">
        <v>85.852219167007505</v>
      </c>
      <c r="H18053">
        <v>194.34147494430101</v>
      </c>
      <c r="I18053">
        <v>168.434987611818</v>
      </c>
    </row>
    <row r="18054" spans="1:9" x14ac:dyDescent="0.25">
      <c r="A18054" t="s">
        <v>118</v>
      </c>
      <c r="B18054">
        <v>2011</v>
      </c>
      <c r="C18054">
        <v>4</v>
      </c>
      <c r="D18054">
        <v>325.54245125016399</v>
      </c>
      <c r="E18054">
        <v>2059.42741602356</v>
      </c>
      <c r="F18054">
        <v>140.664516202524</v>
      </c>
      <c r="G18054">
        <v>70.3322581012618</v>
      </c>
      <c r="H18054">
        <v>155.28476851471299</v>
      </c>
      <c r="I18054">
        <v>163.28397532319599</v>
      </c>
    </row>
    <row r="18055" spans="1:9" x14ac:dyDescent="0.25">
      <c r="A18055" t="s">
        <v>118</v>
      </c>
      <c r="B18055">
        <v>2011</v>
      </c>
      <c r="C18055">
        <v>5</v>
      </c>
      <c r="D18055">
        <v>322.75586703113697</v>
      </c>
      <c r="E18055">
        <v>2076.3730223317002</v>
      </c>
      <c r="F18055">
        <v>97.835160114425094</v>
      </c>
      <c r="G18055">
        <v>48.917580057212497</v>
      </c>
      <c r="H18055">
        <v>15.1713290055865</v>
      </c>
      <c r="I18055">
        <v>159.24254241115599</v>
      </c>
    </row>
    <row r="18056" spans="1:9" x14ac:dyDescent="0.25">
      <c r="A18056" t="s">
        <v>118</v>
      </c>
      <c r="B18056">
        <v>2011</v>
      </c>
      <c r="C18056">
        <v>6</v>
      </c>
      <c r="D18056">
        <v>329.107038711634</v>
      </c>
      <c r="E18056">
        <v>2045.0000052865601</v>
      </c>
      <c r="F18056">
        <v>96.233255007207404</v>
      </c>
      <c r="G18056">
        <v>48.116627503603702</v>
      </c>
      <c r="H18056">
        <v>3.41497955102205</v>
      </c>
      <c r="I18056">
        <v>141.70475208743099</v>
      </c>
    </row>
    <row r="18057" spans="1:9" x14ac:dyDescent="0.25">
      <c r="A18057" t="s">
        <v>118</v>
      </c>
      <c r="B18057">
        <v>2011</v>
      </c>
      <c r="C18057">
        <v>7</v>
      </c>
      <c r="D18057">
        <v>276.04126011577898</v>
      </c>
      <c r="E18057">
        <v>2021.8728380688499</v>
      </c>
      <c r="F18057">
        <v>105.665730202129</v>
      </c>
      <c r="G18057">
        <v>52.832865101064598</v>
      </c>
      <c r="H18057">
        <v>3.5326595572733899</v>
      </c>
      <c r="I18057">
        <v>113.79322318944</v>
      </c>
    </row>
    <row r="18058" spans="1:9" x14ac:dyDescent="0.25">
      <c r="A18058" t="s">
        <v>118</v>
      </c>
      <c r="B18058">
        <v>2011</v>
      </c>
      <c r="C18058">
        <v>8</v>
      </c>
      <c r="D18058">
        <v>234.509439914236</v>
      </c>
      <c r="E18058">
        <v>2019.49923749908</v>
      </c>
      <c r="F18058">
        <v>113.14822851238399</v>
      </c>
      <c r="G18058">
        <v>56.574114256191898</v>
      </c>
      <c r="H18058">
        <v>3.7101353625640301</v>
      </c>
      <c r="I18058">
        <v>99.216554785809507</v>
      </c>
    </row>
    <row r="18059" spans="1:9" x14ac:dyDescent="0.25">
      <c r="A18059" t="s">
        <v>118</v>
      </c>
      <c r="B18059">
        <v>2011</v>
      </c>
      <c r="C18059">
        <v>9</v>
      </c>
      <c r="D18059">
        <v>206.59782809897001</v>
      </c>
      <c r="E18059">
        <v>2026.28288128082</v>
      </c>
      <c r="F18059">
        <v>114.1015001016</v>
      </c>
      <c r="G18059">
        <v>57.050750050799799</v>
      </c>
      <c r="H18059">
        <v>11.2229614708674</v>
      </c>
      <c r="I18059">
        <v>91.3375348592877</v>
      </c>
    </row>
    <row r="18060" spans="1:9" x14ac:dyDescent="0.25">
      <c r="A18060" t="s">
        <v>118</v>
      </c>
      <c r="B18060">
        <v>2011</v>
      </c>
      <c r="C18060">
        <v>10</v>
      </c>
      <c r="D18060">
        <v>201.34250317120799</v>
      </c>
      <c r="E18060">
        <v>2045.51576637116</v>
      </c>
      <c r="F18060">
        <v>119.437452826225</v>
      </c>
      <c r="G18060">
        <v>59.7187264131123</v>
      </c>
      <c r="H18060">
        <v>36.953741918872602</v>
      </c>
      <c r="I18060">
        <v>97.783743753073196</v>
      </c>
    </row>
    <row r="18061" spans="1:9" x14ac:dyDescent="0.25">
      <c r="A18061" t="s">
        <v>118</v>
      </c>
      <c r="B18061">
        <v>2011</v>
      </c>
      <c r="C18061">
        <v>11</v>
      </c>
      <c r="D18061">
        <v>192.797477318105</v>
      </c>
      <c r="E18061">
        <v>2062.4207293057202</v>
      </c>
      <c r="F18061">
        <v>119.462263820969</v>
      </c>
      <c r="G18061">
        <v>59.7311319104844</v>
      </c>
      <c r="H18061">
        <v>42.349916599980602</v>
      </c>
      <c r="I18061">
        <v>102.45150193207699</v>
      </c>
    </row>
    <row r="18062" spans="1:9" x14ac:dyDescent="0.25">
      <c r="A18062" t="s">
        <v>118</v>
      </c>
      <c r="B18062">
        <v>2011</v>
      </c>
      <c r="C18062">
        <v>12</v>
      </c>
      <c r="D18062">
        <v>210.33008047995801</v>
      </c>
      <c r="E18062">
        <v>2068.1588060378999</v>
      </c>
      <c r="F18062">
        <v>114.02758939934699</v>
      </c>
      <c r="G18062">
        <v>57.013794699673703</v>
      </c>
      <c r="H18062">
        <v>13.817921121788</v>
      </c>
      <c r="I18062">
        <v>116.65002843576001</v>
      </c>
    </row>
    <row r="18063" spans="1:9" x14ac:dyDescent="0.25">
      <c r="A18063" t="s">
        <v>118</v>
      </c>
      <c r="B18063">
        <v>2012</v>
      </c>
      <c r="C18063">
        <v>1</v>
      </c>
      <c r="D18063">
        <v>258.41128088433999</v>
      </c>
      <c r="E18063">
        <v>2044.84150801697</v>
      </c>
      <c r="F18063">
        <v>107.406459712502</v>
      </c>
      <c r="G18063">
        <v>53.703229856251198</v>
      </c>
      <c r="H18063">
        <v>13.708536767735501</v>
      </c>
      <c r="I18063">
        <v>136.47939810128699</v>
      </c>
    </row>
    <row r="18064" spans="1:9" x14ac:dyDescent="0.25">
      <c r="A18064" t="s">
        <v>118</v>
      </c>
      <c r="B18064">
        <v>2012</v>
      </c>
      <c r="C18064">
        <v>2</v>
      </c>
      <c r="D18064">
        <v>251.62276510623499</v>
      </c>
      <c r="E18064">
        <v>2030.2224489253199</v>
      </c>
      <c r="F18064">
        <v>101.059846115298</v>
      </c>
      <c r="G18064">
        <v>50.529923057648801</v>
      </c>
      <c r="H18064">
        <v>17.328255900183301</v>
      </c>
      <c r="I18064">
        <v>128.31239715621001</v>
      </c>
    </row>
    <row r="18065" spans="1:9" x14ac:dyDescent="0.25">
      <c r="A18065" t="s">
        <v>118</v>
      </c>
      <c r="B18065">
        <v>2012</v>
      </c>
      <c r="C18065">
        <v>3</v>
      </c>
      <c r="D18065">
        <v>326.92360499812901</v>
      </c>
      <c r="E18065">
        <v>2001.5367692929101</v>
      </c>
      <c r="F18065">
        <v>99.325482942713506</v>
      </c>
      <c r="G18065">
        <v>49.662741471356803</v>
      </c>
      <c r="H18065">
        <v>5.5681324079036703</v>
      </c>
      <c r="I18065">
        <v>148.56129386977199</v>
      </c>
    </row>
    <row r="18066" spans="1:9" x14ac:dyDescent="0.25">
      <c r="A18066" t="s">
        <v>118</v>
      </c>
      <c r="B18066">
        <v>2012</v>
      </c>
      <c r="C18066">
        <v>4</v>
      </c>
      <c r="D18066">
        <v>297.46773815504503</v>
      </c>
      <c r="E18066">
        <v>1993.8326080831901</v>
      </c>
      <c r="F18066">
        <v>120.07850177707699</v>
      </c>
      <c r="G18066">
        <v>60.039250888538703</v>
      </c>
      <c r="H18066">
        <v>72.875077130478601</v>
      </c>
      <c r="I18066">
        <v>130.760322640753</v>
      </c>
    </row>
    <row r="18067" spans="1:9" x14ac:dyDescent="0.25">
      <c r="A18067" t="s">
        <v>118</v>
      </c>
      <c r="B18067">
        <v>2012</v>
      </c>
      <c r="C18067">
        <v>5</v>
      </c>
      <c r="D18067">
        <v>364.90294604496</v>
      </c>
      <c r="E18067">
        <v>1977.94954782593</v>
      </c>
      <c r="F18067">
        <v>94.838660758368505</v>
      </c>
      <c r="G18067">
        <v>47.419330379184302</v>
      </c>
      <c r="H18067">
        <v>3.7461638508316901</v>
      </c>
      <c r="I18067">
        <v>143.043408438439</v>
      </c>
    </row>
    <row r="18068" spans="1:9" x14ac:dyDescent="0.25">
      <c r="A18068" t="s">
        <v>118</v>
      </c>
      <c r="B18068">
        <v>2012</v>
      </c>
      <c r="C18068">
        <v>6</v>
      </c>
      <c r="D18068">
        <v>316.24435937382901</v>
      </c>
      <c r="E18068">
        <v>1965.9812822111501</v>
      </c>
      <c r="F18068">
        <v>96.480631157091906</v>
      </c>
      <c r="G18068">
        <v>48.240315578545903</v>
      </c>
      <c r="H18068">
        <v>2.5650497718644201</v>
      </c>
      <c r="I18068">
        <v>115.184506703458</v>
      </c>
    </row>
    <row r="18069" spans="1:9" x14ac:dyDescent="0.25">
      <c r="A18069" t="s">
        <v>118</v>
      </c>
      <c r="B18069">
        <v>2012</v>
      </c>
      <c r="C18069">
        <v>7</v>
      </c>
      <c r="D18069">
        <v>293.77034392230502</v>
      </c>
      <c r="E18069">
        <v>1967.6606419151301</v>
      </c>
      <c r="F18069">
        <v>101.29201561640301</v>
      </c>
      <c r="G18069">
        <v>50.646007808201297</v>
      </c>
      <c r="H18069">
        <v>3.7930886035728402</v>
      </c>
      <c r="I18069">
        <v>104.841571731491</v>
      </c>
    </row>
    <row r="18070" spans="1:9" x14ac:dyDescent="0.25">
      <c r="A18070" t="s">
        <v>118</v>
      </c>
      <c r="B18070">
        <v>2012</v>
      </c>
      <c r="C18070">
        <v>8</v>
      </c>
      <c r="D18070">
        <v>266.58926255664102</v>
      </c>
      <c r="E18070">
        <v>1973.8165829260299</v>
      </c>
      <c r="F18070">
        <v>108.490577679731</v>
      </c>
      <c r="G18070">
        <v>54.245288839865502</v>
      </c>
      <c r="H18070">
        <v>3.1164634762752099</v>
      </c>
      <c r="I18070">
        <v>97.536057374601398</v>
      </c>
    </row>
    <row r="18071" spans="1:9" x14ac:dyDescent="0.25">
      <c r="A18071" t="s">
        <v>118</v>
      </c>
      <c r="B18071">
        <v>2012</v>
      </c>
      <c r="C18071">
        <v>9</v>
      </c>
      <c r="D18071">
        <v>207.24879954517399</v>
      </c>
      <c r="E18071">
        <v>1983.47812006302</v>
      </c>
      <c r="F18071">
        <v>129.77963418161499</v>
      </c>
      <c r="G18071">
        <v>64.889817090807597</v>
      </c>
      <c r="H18071">
        <v>41.413092848685999</v>
      </c>
      <c r="I18071">
        <v>83.771285755500799</v>
      </c>
    </row>
    <row r="18072" spans="1:9" x14ac:dyDescent="0.25">
      <c r="A18072" t="s">
        <v>118</v>
      </c>
      <c r="B18072">
        <v>2012</v>
      </c>
      <c r="C18072">
        <v>10</v>
      </c>
      <c r="D18072">
        <v>204.78195598020301</v>
      </c>
      <c r="E18072">
        <v>2017.4737588499499</v>
      </c>
      <c r="F18072">
        <v>151.61228653591601</v>
      </c>
      <c r="G18072">
        <v>75.806143267958205</v>
      </c>
      <c r="H18072">
        <v>151.557875483695</v>
      </c>
      <c r="I18072">
        <v>96.554622315318596</v>
      </c>
    </row>
    <row r="18073" spans="1:9" x14ac:dyDescent="0.25">
      <c r="A18073" t="s">
        <v>118</v>
      </c>
      <c r="B18073">
        <v>2012</v>
      </c>
      <c r="C18073">
        <v>11</v>
      </c>
      <c r="D18073">
        <v>195.43159557753401</v>
      </c>
      <c r="E18073">
        <v>2106.0232828558301</v>
      </c>
      <c r="F18073">
        <v>294.90669429646499</v>
      </c>
      <c r="G18073">
        <v>147.45334714823201</v>
      </c>
      <c r="H18073">
        <v>403.000202593236</v>
      </c>
      <c r="I18073">
        <v>111.876927771201</v>
      </c>
    </row>
    <row r="18074" spans="1:9" x14ac:dyDescent="0.25">
      <c r="A18074" t="s">
        <v>118</v>
      </c>
      <c r="B18074">
        <v>2012</v>
      </c>
      <c r="C18074">
        <v>12</v>
      </c>
      <c r="D18074">
        <v>239.79313788975901</v>
      </c>
      <c r="E18074">
        <v>2103.5963451480102</v>
      </c>
      <c r="F18074">
        <v>107.586881236799</v>
      </c>
      <c r="G18074">
        <v>53.7934406183997</v>
      </c>
      <c r="H18074">
        <v>16.907279104561798</v>
      </c>
      <c r="I18074">
        <v>139.22645387758701</v>
      </c>
    </row>
    <row r="18075" spans="1:9" x14ac:dyDescent="0.25">
      <c r="A18075" t="s">
        <v>118</v>
      </c>
      <c r="B18075">
        <v>2013</v>
      </c>
      <c r="C18075">
        <v>1</v>
      </c>
      <c r="D18075">
        <v>265.81342477821499</v>
      </c>
      <c r="E18075">
        <v>2071.9113219938699</v>
      </c>
      <c r="F18075">
        <v>107.36882713762</v>
      </c>
      <c r="G18075">
        <v>53.6844135688102</v>
      </c>
      <c r="H18075">
        <v>17.393772130436901</v>
      </c>
      <c r="I18075">
        <v>149.25653159815801</v>
      </c>
    </row>
    <row r="18076" spans="1:9" x14ac:dyDescent="0.25">
      <c r="A18076" t="s">
        <v>118</v>
      </c>
      <c r="B18076">
        <v>2013</v>
      </c>
      <c r="C18076">
        <v>2</v>
      </c>
      <c r="D18076">
        <v>259.71544910514598</v>
      </c>
      <c r="E18076">
        <v>2041.1546361769099</v>
      </c>
      <c r="F18076">
        <v>100.36668773990699</v>
      </c>
      <c r="G18076">
        <v>50.183343869953397</v>
      </c>
      <c r="H18076">
        <v>40.332248408858803</v>
      </c>
      <c r="I18076">
        <v>136.19650580856799</v>
      </c>
    </row>
    <row r="18077" spans="1:9" x14ac:dyDescent="0.25">
      <c r="A18077" t="s">
        <v>118</v>
      </c>
      <c r="B18077">
        <v>2013</v>
      </c>
      <c r="C18077">
        <v>3</v>
      </c>
      <c r="D18077">
        <v>341.25150258711301</v>
      </c>
      <c r="E18077">
        <v>2055.2758128169198</v>
      </c>
      <c r="F18077">
        <v>141.813164889116</v>
      </c>
      <c r="G18077">
        <v>70.906582444558097</v>
      </c>
      <c r="H18077">
        <v>127.993603345393</v>
      </c>
      <c r="I18077">
        <v>177.448682258129</v>
      </c>
    </row>
    <row r="18078" spans="1:9" x14ac:dyDescent="0.25">
      <c r="A18078" t="s">
        <v>118</v>
      </c>
      <c r="B18078">
        <v>2013</v>
      </c>
      <c r="C18078">
        <v>4</v>
      </c>
      <c r="D18078">
        <v>330.19139518766701</v>
      </c>
      <c r="E18078">
        <v>2011.4562981167601</v>
      </c>
      <c r="F18078">
        <v>99.837221057282093</v>
      </c>
      <c r="G18078">
        <v>49.918610528640997</v>
      </c>
      <c r="H18078">
        <v>14.5572695313328</v>
      </c>
      <c r="I18078">
        <v>150.746733407769</v>
      </c>
    </row>
    <row r="18079" spans="1:9" x14ac:dyDescent="0.25">
      <c r="A18079" t="s">
        <v>118</v>
      </c>
      <c r="B18079">
        <v>2013</v>
      </c>
      <c r="C18079">
        <v>5</v>
      </c>
      <c r="D18079">
        <v>326.12520893236399</v>
      </c>
      <c r="E18079">
        <v>1984.0490860101299</v>
      </c>
      <c r="F18079">
        <v>103.523160458856</v>
      </c>
      <c r="G18079">
        <v>51.7615802294278</v>
      </c>
      <c r="H18079">
        <v>12.859103099122599</v>
      </c>
      <c r="I18079">
        <v>131.59121371255401</v>
      </c>
    </row>
    <row r="18080" spans="1:9" x14ac:dyDescent="0.25">
      <c r="A18080" t="s">
        <v>118</v>
      </c>
      <c r="B18080">
        <v>2013</v>
      </c>
      <c r="C18080">
        <v>6</v>
      </c>
      <c r="D18080">
        <v>300.647076616638</v>
      </c>
      <c r="E18080">
        <v>1979.49845406036</v>
      </c>
      <c r="F18080">
        <v>99.804695531768203</v>
      </c>
      <c r="G18080">
        <v>49.902347765884102</v>
      </c>
      <c r="H18080">
        <v>6.7140009179764997</v>
      </c>
      <c r="I18080">
        <v>114.684928835778</v>
      </c>
    </row>
    <row r="18081" spans="1:9" x14ac:dyDescent="0.25">
      <c r="A18081" t="s">
        <v>118</v>
      </c>
      <c r="B18081">
        <v>2013</v>
      </c>
      <c r="C18081">
        <v>7</v>
      </c>
      <c r="D18081">
        <v>301.88381428540998</v>
      </c>
      <c r="E18081">
        <v>1977.4023646130399</v>
      </c>
      <c r="F18081">
        <v>104.24812822405499</v>
      </c>
      <c r="G18081">
        <v>52.124064112027298</v>
      </c>
      <c r="H18081">
        <v>5.3891089695304597</v>
      </c>
      <c r="I18081">
        <v>110.37463108243</v>
      </c>
    </row>
    <row r="18082" spans="1:9" x14ac:dyDescent="0.25">
      <c r="A18082" t="s">
        <v>118</v>
      </c>
      <c r="B18082">
        <v>2013</v>
      </c>
      <c r="C18082">
        <v>8</v>
      </c>
      <c r="D18082">
        <v>273.41093849439602</v>
      </c>
      <c r="E18082">
        <v>1979.57877386429</v>
      </c>
      <c r="F18082">
        <v>105.41862823854299</v>
      </c>
      <c r="G18082">
        <v>52.709314119271397</v>
      </c>
      <c r="H18082">
        <v>6.6899787858533797</v>
      </c>
      <c r="I18082">
        <v>101.558210369306</v>
      </c>
    </row>
    <row r="18083" spans="1:9" x14ac:dyDescent="0.25">
      <c r="A18083" t="s">
        <v>118</v>
      </c>
      <c r="B18083">
        <v>2013</v>
      </c>
      <c r="C18083">
        <v>9</v>
      </c>
      <c r="D18083">
        <v>199.68920283294699</v>
      </c>
      <c r="E18083">
        <v>1999.02943343994</v>
      </c>
      <c r="F18083">
        <v>112.366985582154</v>
      </c>
      <c r="G18083">
        <v>56.183492791076901</v>
      </c>
      <c r="H18083">
        <v>14.097255652445</v>
      </c>
      <c r="I18083">
        <v>84.082229422624195</v>
      </c>
    </row>
    <row r="18084" spans="1:9" x14ac:dyDescent="0.25">
      <c r="A18084" t="s">
        <v>118</v>
      </c>
      <c r="B18084">
        <v>2013</v>
      </c>
      <c r="C18084">
        <v>10</v>
      </c>
      <c r="D18084">
        <v>194.829330866341</v>
      </c>
      <c r="E18084">
        <v>2018.8386592422501</v>
      </c>
      <c r="F18084">
        <v>126.47334327938999</v>
      </c>
      <c r="G18084">
        <v>63.236671639694897</v>
      </c>
      <c r="H18084">
        <v>57.405455834404201</v>
      </c>
      <c r="I18084">
        <v>92.2371598576689</v>
      </c>
    </row>
    <row r="18085" spans="1:9" x14ac:dyDescent="0.25">
      <c r="A18085" t="s">
        <v>118</v>
      </c>
      <c r="B18085">
        <v>2013</v>
      </c>
      <c r="C18085">
        <v>11</v>
      </c>
      <c r="D18085">
        <v>184.42140168646199</v>
      </c>
      <c r="E18085">
        <v>2048.3835050115999</v>
      </c>
      <c r="F18085">
        <v>126.7223869277</v>
      </c>
      <c r="G18085">
        <v>63.36119346385</v>
      </c>
      <c r="H18085">
        <v>64.6609902009845</v>
      </c>
      <c r="I18085">
        <v>96.711819785230205</v>
      </c>
    </row>
    <row r="18086" spans="1:9" x14ac:dyDescent="0.25">
      <c r="A18086" t="s">
        <v>118</v>
      </c>
      <c r="B18086">
        <v>2013</v>
      </c>
      <c r="C18086">
        <v>12</v>
      </c>
      <c r="D18086">
        <v>211.45755852634699</v>
      </c>
      <c r="E18086">
        <v>2021.3678854734801</v>
      </c>
      <c r="F18086">
        <v>381.870518928671</v>
      </c>
      <c r="G18086">
        <v>190.93525946433499</v>
      </c>
      <c r="H18086">
        <v>483.19972598838302</v>
      </c>
      <c r="I18086">
        <v>116.167756555872</v>
      </c>
    </row>
    <row r="18087" spans="1:9" x14ac:dyDescent="0.25">
      <c r="A18087" t="s">
        <v>118</v>
      </c>
      <c r="B18087">
        <v>2014</v>
      </c>
      <c r="C18087">
        <v>1</v>
      </c>
      <c r="D18087">
        <v>251.747663009956</v>
      </c>
      <c r="E18087">
        <v>2077.2242768067899</v>
      </c>
      <c r="F18087">
        <v>130.64737668551999</v>
      </c>
      <c r="G18087">
        <v>65.323688342759894</v>
      </c>
      <c r="H18087">
        <v>179.998393471551</v>
      </c>
      <c r="I18087">
        <v>145.55115464177601</v>
      </c>
    </row>
    <row r="18088" spans="1:9" x14ac:dyDescent="0.25">
      <c r="A18088" t="s">
        <v>118</v>
      </c>
      <c r="B18088">
        <v>2014</v>
      </c>
      <c r="C18088">
        <v>2</v>
      </c>
      <c r="D18088">
        <v>254.456730155206</v>
      </c>
      <c r="E18088">
        <v>2090.0615397467</v>
      </c>
      <c r="F18088">
        <v>155.12539293191901</v>
      </c>
      <c r="G18088">
        <v>77.562696465959604</v>
      </c>
      <c r="H18088">
        <v>146.81726119349199</v>
      </c>
      <c r="I18088">
        <v>147.27112078378701</v>
      </c>
    </row>
    <row r="18089" spans="1:9" x14ac:dyDescent="0.25">
      <c r="A18089" t="s">
        <v>118</v>
      </c>
      <c r="B18089">
        <v>2014</v>
      </c>
      <c r="C18089">
        <v>3</v>
      </c>
      <c r="D18089">
        <v>301.49227770652499</v>
      </c>
      <c r="E18089">
        <v>2069.6894694255102</v>
      </c>
      <c r="F18089">
        <v>109.463476374159</v>
      </c>
      <c r="G18089">
        <v>54.7317381870795</v>
      </c>
      <c r="H18089">
        <v>55.329450605865702</v>
      </c>
      <c r="I18089">
        <v>162.94423381488801</v>
      </c>
    </row>
    <row r="18090" spans="1:9" x14ac:dyDescent="0.25">
      <c r="A18090" t="s">
        <v>118</v>
      </c>
      <c r="B18090">
        <v>2014</v>
      </c>
      <c r="C18090">
        <v>4</v>
      </c>
      <c r="D18090">
        <v>327.67744914490999</v>
      </c>
      <c r="E18090">
        <v>2048.8406067535402</v>
      </c>
      <c r="F18090">
        <v>110.286527913519</v>
      </c>
      <c r="G18090">
        <v>55.143263956759597</v>
      </c>
      <c r="H18090">
        <v>55.669109980530202</v>
      </c>
      <c r="I18090">
        <v>163.970076574807</v>
      </c>
    </row>
    <row r="18091" spans="1:9" x14ac:dyDescent="0.25">
      <c r="A18091" t="s">
        <v>118</v>
      </c>
      <c r="B18091">
        <v>2014</v>
      </c>
      <c r="C18091">
        <v>5</v>
      </c>
      <c r="D18091">
        <v>341.664053395731</v>
      </c>
      <c r="E18091">
        <v>2014.7056238632199</v>
      </c>
      <c r="F18091">
        <v>96.398474224523</v>
      </c>
      <c r="G18091">
        <v>48.1992371122615</v>
      </c>
      <c r="H18091">
        <v>7.2289295084989096</v>
      </c>
      <c r="I18091">
        <v>148.34905112194099</v>
      </c>
    </row>
    <row r="18092" spans="1:9" x14ac:dyDescent="0.25">
      <c r="A18092" t="s">
        <v>118</v>
      </c>
      <c r="B18092">
        <v>2014</v>
      </c>
      <c r="C18092">
        <v>6</v>
      </c>
      <c r="D18092">
        <v>309.084940219651</v>
      </c>
      <c r="E18092">
        <v>1996.3600330490101</v>
      </c>
      <c r="F18092">
        <v>95.391851960072799</v>
      </c>
      <c r="G18092">
        <v>47.695925980036399</v>
      </c>
      <c r="H18092">
        <v>2.4974902776288999</v>
      </c>
      <c r="I18092">
        <v>122.30534745807201</v>
      </c>
    </row>
    <row r="18093" spans="1:9" x14ac:dyDescent="0.25">
      <c r="A18093" t="s">
        <v>118</v>
      </c>
      <c r="B18093">
        <v>2014</v>
      </c>
      <c r="C18093">
        <v>7</v>
      </c>
      <c r="D18093">
        <v>272.02734508305701</v>
      </c>
      <c r="E18093">
        <v>1994.72948026276</v>
      </c>
      <c r="F18093">
        <v>106.214118587863</v>
      </c>
      <c r="G18093">
        <v>53.107059293931698</v>
      </c>
      <c r="H18093">
        <v>6.5044180835992096</v>
      </c>
      <c r="I18093">
        <v>105.46504531231901</v>
      </c>
    </row>
    <row r="18094" spans="1:9" x14ac:dyDescent="0.25">
      <c r="A18094" t="s">
        <v>118</v>
      </c>
      <c r="B18094">
        <v>2014</v>
      </c>
      <c r="C18094">
        <v>8</v>
      </c>
      <c r="D18094">
        <v>240.36761974681599</v>
      </c>
      <c r="E18094">
        <v>2000.9818151141401</v>
      </c>
      <c r="F18094">
        <v>111.407359638762</v>
      </c>
      <c r="G18094">
        <v>55.7036798193812</v>
      </c>
      <c r="H18094">
        <v>4.2681769863033301</v>
      </c>
      <c r="I18094">
        <v>96.055793065767304</v>
      </c>
    </row>
    <row r="18095" spans="1:9" x14ac:dyDescent="0.25">
      <c r="A18095" t="s">
        <v>118</v>
      </c>
      <c r="B18095">
        <v>2014</v>
      </c>
      <c r="C18095">
        <v>9</v>
      </c>
      <c r="D18095">
        <v>202.63398304485301</v>
      </c>
      <c r="E18095">
        <v>2007.2357155403099</v>
      </c>
      <c r="F18095">
        <v>112.07685643158401</v>
      </c>
      <c r="G18095">
        <v>56.038428215792202</v>
      </c>
      <c r="H18095">
        <v>5.08455224104405</v>
      </c>
      <c r="I18095">
        <v>86.618942966010593</v>
      </c>
    </row>
    <row r="18096" spans="1:9" x14ac:dyDescent="0.25">
      <c r="A18096" t="s">
        <v>118</v>
      </c>
      <c r="B18096">
        <v>2014</v>
      </c>
      <c r="C18096">
        <v>10</v>
      </c>
      <c r="D18096">
        <v>211.109458293171</v>
      </c>
      <c r="E18096">
        <v>2035.9712422038299</v>
      </c>
      <c r="F18096">
        <v>146.62076240967599</v>
      </c>
      <c r="G18096">
        <v>73.310381204838194</v>
      </c>
      <c r="H18096">
        <v>127.032850565825</v>
      </c>
      <c r="I18096">
        <v>101.46401783379601</v>
      </c>
    </row>
    <row r="18097" spans="1:9" x14ac:dyDescent="0.25">
      <c r="A18097" t="s">
        <v>118</v>
      </c>
      <c r="B18097">
        <v>2014</v>
      </c>
      <c r="C18097">
        <v>11</v>
      </c>
      <c r="D18097">
        <v>190.28019973854001</v>
      </c>
      <c r="E18097">
        <v>2087.6708142849702</v>
      </c>
      <c r="F18097">
        <v>403.285682731647</v>
      </c>
      <c r="G18097">
        <v>201.64284136582401</v>
      </c>
      <c r="H18097">
        <v>580.10861889149896</v>
      </c>
      <c r="I18097">
        <v>107.682010963259</v>
      </c>
    </row>
    <row r="18098" spans="1:9" x14ac:dyDescent="0.25">
      <c r="A18098" t="s">
        <v>118</v>
      </c>
      <c r="B18098">
        <v>2014</v>
      </c>
      <c r="C18098">
        <v>12</v>
      </c>
      <c r="D18098">
        <v>204.637912908375</v>
      </c>
      <c r="E18098">
        <v>2079.9516549914601</v>
      </c>
      <c r="F18098">
        <v>99.423098461065294</v>
      </c>
      <c r="G18098">
        <v>49.711549230532697</v>
      </c>
      <c r="H18098">
        <v>6.6556282400894098</v>
      </c>
      <c r="I18098">
        <v>117.297243792176</v>
      </c>
    </row>
    <row r="18099" spans="1:9" x14ac:dyDescent="0.25">
      <c r="A18099" t="s">
        <v>119</v>
      </c>
      <c r="B18099">
        <v>2002</v>
      </c>
      <c r="C18099">
        <v>1</v>
      </c>
      <c r="D18099">
        <v>1394.59653220771</v>
      </c>
      <c r="E18099">
        <v>16226.2051236795</v>
      </c>
      <c r="F18099">
        <v>6146.5229108475696</v>
      </c>
      <c r="G18099">
        <v>3073.2614554237898</v>
      </c>
      <c r="H18099">
        <v>9961.3467889417097</v>
      </c>
      <c r="I18099">
        <v>771.76786638795795</v>
      </c>
    </row>
    <row r="18100" spans="1:9" x14ac:dyDescent="0.25">
      <c r="A18100" t="s">
        <v>119</v>
      </c>
      <c r="B18100">
        <v>2002</v>
      </c>
      <c r="C18100">
        <v>2</v>
      </c>
      <c r="D18100">
        <v>1535.3325342148501</v>
      </c>
      <c r="E18100">
        <v>16102.153461882999</v>
      </c>
      <c r="F18100">
        <v>3918.55817241762</v>
      </c>
      <c r="G18100">
        <v>1959.27908620881</v>
      </c>
      <c r="H18100">
        <v>6121.66285753585</v>
      </c>
      <c r="I18100">
        <v>759.37976466988903</v>
      </c>
    </row>
    <row r="18101" spans="1:9" x14ac:dyDescent="0.25">
      <c r="A18101" t="s">
        <v>119</v>
      </c>
      <c r="B18101">
        <v>2002</v>
      </c>
      <c r="C18101">
        <v>3</v>
      </c>
      <c r="D18101">
        <v>2173.3717729006498</v>
      </c>
      <c r="E18101">
        <v>16175.3695811336</v>
      </c>
      <c r="F18101">
        <v>4787.4811488830801</v>
      </c>
      <c r="G18101">
        <v>2393.74057444154</v>
      </c>
      <c r="H18101">
        <v>7584.6435407746103</v>
      </c>
      <c r="I18101">
        <v>987.68953309224003</v>
      </c>
    </row>
    <row r="18102" spans="1:9" x14ac:dyDescent="0.25">
      <c r="A18102" t="s">
        <v>119</v>
      </c>
      <c r="B18102">
        <v>2002</v>
      </c>
      <c r="C18102">
        <v>4</v>
      </c>
      <c r="D18102">
        <v>2691.4691397526299</v>
      </c>
      <c r="E18102">
        <v>16088.503021181001</v>
      </c>
      <c r="F18102">
        <v>6374.3435737542804</v>
      </c>
      <c r="G18102">
        <v>3187.1717868771402</v>
      </c>
      <c r="H18102">
        <v>11168.194043523201</v>
      </c>
      <c r="I18102">
        <v>1174.5788711703501</v>
      </c>
    </row>
    <row r="18103" spans="1:9" x14ac:dyDescent="0.25">
      <c r="A18103" t="s">
        <v>119</v>
      </c>
      <c r="B18103">
        <v>2002</v>
      </c>
      <c r="C18103">
        <v>5</v>
      </c>
      <c r="D18103">
        <v>2428.3184819084099</v>
      </c>
      <c r="E18103">
        <v>16104.622281867199</v>
      </c>
      <c r="F18103">
        <v>4340.5365224199304</v>
      </c>
      <c r="G18103">
        <v>2170.2682612099602</v>
      </c>
      <c r="H18103">
        <v>7014.63803154585</v>
      </c>
      <c r="I18103">
        <v>1248.1656540153599</v>
      </c>
    </row>
    <row r="18104" spans="1:9" x14ac:dyDescent="0.25">
      <c r="A18104" t="s">
        <v>119</v>
      </c>
      <c r="B18104">
        <v>2002</v>
      </c>
      <c r="C18104">
        <v>6</v>
      </c>
      <c r="D18104">
        <v>2011.13517173218</v>
      </c>
      <c r="E18104">
        <v>15970.3023288354</v>
      </c>
      <c r="F18104">
        <v>3117.8383910345801</v>
      </c>
      <c r="G18104">
        <v>1558.9191955172901</v>
      </c>
      <c r="H18104">
        <v>4986.9525193795298</v>
      </c>
      <c r="I18104">
        <v>1220.0875826617901</v>
      </c>
    </row>
    <row r="18105" spans="1:9" x14ac:dyDescent="0.25">
      <c r="A18105" t="s">
        <v>119</v>
      </c>
      <c r="B18105">
        <v>2002</v>
      </c>
      <c r="C18105">
        <v>7</v>
      </c>
      <c r="D18105">
        <v>1307.4109084134</v>
      </c>
      <c r="E18105">
        <v>16067.3172659088</v>
      </c>
      <c r="F18105">
        <v>3466.3952962412</v>
      </c>
      <c r="G18105">
        <v>1733.1976481206</v>
      </c>
      <c r="H18105">
        <v>5438.0618311470598</v>
      </c>
      <c r="I18105">
        <v>1004.97977859487</v>
      </c>
    </row>
    <row r="18106" spans="1:9" x14ac:dyDescent="0.25">
      <c r="A18106" t="s">
        <v>119</v>
      </c>
      <c r="B18106">
        <v>2002</v>
      </c>
      <c r="C18106">
        <v>8</v>
      </c>
      <c r="D18106">
        <v>592.84479744233795</v>
      </c>
      <c r="E18106">
        <v>16154.705267440801</v>
      </c>
      <c r="F18106">
        <v>5226.2814529094203</v>
      </c>
      <c r="G18106">
        <v>2613.1407264547101</v>
      </c>
      <c r="H18106">
        <v>7882.9795279500504</v>
      </c>
      <c r="I18106">
        <v>672.76381941234104</v>
      </c>
    </row>
    <row r="18107" spans="1:9" x14ac:dyDescent="0.25">
      <c r="A18107" t="s">
        <v>119</v>
      </c>
      <c r="B18107">
        <v>2002</v>
      </c>
      <c r="C18107">
        <v>9</v>
      </c>
      <c r="D18107">
        <v>354.91989053442302</v>
      </c>
      <c r="E18107">
        <v>16056.896104239901</v>
      </c>
      <c r="F18107">
        <v>4416.6883922511397</v>
      </c>
      <c r="G18107">
        <v>2208.3441961255699</v>
      </c>
      <c r="H18107">
        <v>7066.2226842364598</v>
      </c>
      <c r="I18107">
        <v>526.75077481414496</v>
      </c>
    </row>
    <row r="18108" spans="1:9" x14ac:dyDescent="0.25">
      <c r="A18108" t="s">
        <v>119</v>
      </c>
      <c r="B18108">
        <v>2002</v>
      </c>
      <c r="C18108">
        <v>10</v>
      </c>
      <c r="D18108">
        <v>273.95605971539601</v>
      </c>
      <c r="E18108">
        <v>16108.167451401499</v>
      </c>
      <c r="F18108">
        <v>7276.2864024507699</v>
      </c>
      <c r="G18108">
        <v>3638.1432012253799</v>
      </c>
      <c r="H18108">
        <v>11799.431524874601</v>
      </c>
      <c r="I18108">
        <v>480.78821038112699</v>
      </c>
    </row>
    <row r="18109" spans="1:9" x14ac:dyDescent="0.25">
      <c r="A18109" t="s">
        <v>119</v>
      </c>
      <c r="B18109">
        <v>2002</v>
      </c>
      <c r="C18109">
        <v>11</v>
      </c>
      <c r="D18109">
        <v>368.86872080704597</v>
      </c>
      <c r="E18109">
        <v>16213.522612413901</v>
      </c>
      <c r="F18109">
        <v>9009.2379397914901</v>
      </c>
      <c r="G18109">
        <v>4504.6189698957496</v>
      </c>
      <c r="H18109">
        <v>15149.2242145115</v>
      </c>
      <c r="I18109">
        <v>483.93498507788098</v>
      </c>
    </row>
    <row r="18110" spans="1:9" x14ac:dyDescent="0.25">
      <c r="A18110" t="s">
        <v>119</v>
      </c>
      <c r="B18110">
        <v>2002</v>
      </c>
      <c r="C18110">
        <v>12</v>
      </c>
      <c r="D18110">
        <v>811.96086953152496</v>
      </c>
      <c r="E18110">
        <v>16172.518886506999</v>
      </c>
      <c r="F18110">
        <v>6540.3417920451702</v>
      </c>
      <c r="G18110">
        <v>3270.1708960225901</v>
      </c>
      <c r="H18110">
        <v>10897.9915926088</v>
      </c>
      <c r="I18110">
        <v>619.48046395854499</v>
      </c>
    </row>
    <row r="18111" spans="1:9" x14ac:dyDescent="0.25">
      <c r="A18111" t="s">
        <v>119</v>
      </c>
      <c r="B18111">
        <v>2003</v>
      </c>
      <c r="C18111">
        <v>1</v>
      </c>
      <c r="D18111">
        <v>1289.91611824084</v>
      </c>
      <c r="E18111">
        <v>16128.0703180485</v>
      </c>
      <c r="F18111">
        <v>4773.1605351131602</v>
      </c>
      <c r="G18111">
        <v>2386.5802675565801</v>
      </c>
      <c r="H18111">
        <v>7443.5773404458796</v>
      </c>
      <c r="I18111">
        <v>735.91081463491605</v>
      </c>
    </row>
    <row r="18112" spans="1:9" x14ac:dyDescent="0.25">
      <c r="A18112" t="s">
        <v>119</v>
      </c>
      <c r="B18112">
        <v>2003</v>
      </c>
      <c r="C18112">
        <v>2</v>
      </c>
      <c r="D18112">
        <v>1837.1735702784099</v>
      </c>
      <c r="E18112">
        <v>16002.760516855</v>
      </c>
      <c r="F18112">
        <v>8206.44715408917</v>
      </c>
      <c r="G18112">
        <v>4103.2235770445895</v>
      </c>
      <c r="H18112">
        <v>14270.5469389807</v>
      </c>
      <c r="I18112">
        <v>840.43020246838398</v>
      </c>
    </row>
    <row r="18113" spans="1:9" x14ac:dyDescent="0.25">
      <c r="A18113" t="s">
        <v>119</v>
      </c>
      <c r="B18113">
        <v>2003</v>
      </c>
      <c r="C18113">
        <v>3</v>
      </c>
      <c r="D18113">
        <v>2680.0563368856701</v>
      </c>
      <c r="E18113">
        <v>16151.087621901601</v>
      </c>
      <c r="F18113">
        <v>4943.6819098102196</v>
      </c>
      <c r="G18113">
        <v>2471.8409549051098</v>
      </c>
      <c r="H18113">
        <v>7982.5618612438402</v>
      </c>
      <c r="I18113">
        <v>1124.0253335663001</v>
      </c>
    </row>
    <row r="18114" spans="1:9" x14ac:dyDescent="0.25">
      <c r="A18114" t="s">
        <v>119</v>
      </c>
      <c r="B18114">
        <v>2003</v>
      </c>
      <c r="C18114">
        <v>4</v>
      </c>
      <c r="D18114">
        <v>2723.0303354746202</v>
      </c>
      <c r="E18114">
        <v>16127.086728718499</v>
      </c>
      <c r="F18114">
        <v>3629.9879019207101</v>
      </c>
      <c r="G18114">
        <v>1814.9939509603601</v>
      </c>
      <c r="H18114">
        <v>6133.43298074207</v>
      </c>
      <c r="I18114">
        <v>1190.0542941209901</v>
      </c>
    </row>
    <row r="18115" spans="1:9" x14ac:dyDescent="0.25">
      <c r="A18115" t="s">
        <v>119</v>
      </c>
      <c r="B18115">
        <v>2003</v>
      </c>
      <c r="C18115">
        <v>5</v>
      </c>
      <c r="D18115">
        <v>2358.6022387850298</v>
      </c>
      <c r="E18115">
        <v>16012.5892591881</v>
      </c>
      <c r="F18115">
        <v>4099.1010435533499</v>
      </c>
      <c r="G18115">
        <v>2049.5505217766799</v>
      </c>
      <c r="H18115">
        <v>6235.2685380448902</v>
      </c>
      <c r="I18115">
        <v>1161.37031473302</v>
      </c>
    </row>
    <row r="18116" spans="1:9" x14ac:dyDescent="0.25">
      <c r="A18116" t="s">
        <v>119</v>
      </c>
      <c r="B18116">
        <v>2003</v>
      </c>
      <c r="C18116">
        <v>6</v>
      </c>
      <c r="D18116">
        <v>1771.73473649266</v>
      </c>
      <c r="E18116">
        <v>16055.037391316</v>
      </c>
      <c r="F18116">
        <v>5151.3640609080003</v>
      </c>
      <c r="G18116">
        <v>2575.6820304540001</v>
      </c>
      <c r="H18116">
        <v>8957.8056862508693</v>
      </c>
      <c r="I18116">
        <v>959.92176979386602</v>
      </c>
    </row>
    <row r="18117" spans="1:9" x14ac:dyDescent="0.25">
      <c r="A18117" t="s">
        <v>119</v>
      </c>
      <c r="B18117">
        <v>2003</v>
      </c>
      <c r="C18117">
        <v>7</v>
      </c>
      <c r="D18117">
        <v>1152.19934582874</v>
      </c>
      <c r="E18117">
        <v>16125.356481495401</v>
      </c>
      <c r="F18117">
        <v>5246.8704578361603</v>
      </c>
      <c r="G18117">
        <v>2623.4352289180802</v>
      </c>
      <c r="H18117">
        <v>8719.5983313036504</v>
      </c>
      <c r="I18117">
        <v>753.814778772056</v>
      </c>
    </row>
    <row r="18118" spans="1:9" x14ac:dyDescent="0.25">
      <c r="A18118" t="s">
        <v>119</v>
      </c>
      <c r="B18118">
        <v>2003</v>
      </c>
      <c r="C18118">
        <v>8</v>
      </c>
      <c r="D18118">
        <v>686.76586053960295</v>
      </c>
      <c r="E18118">
        <v>16203.0578449855</v>
      </c>
      <c r="F18118">
        <v>3067.6464650351299</v>
      </c>
      <c r="G18118">
        <v>1533.82323251756</v>
      </c>
      <c r="H18118">
        <v>3805.41448883778</v>
      </c>
      <c r="I18118">
        <v>546.47190624604195</v>
      </c>
    </row>
    <row r="18119" spans="1:9" x14ac:dyDescent="0.25">
      <c r="A18119" t="s">
        <v>119</v>
      </c>
      <c r="B18119">
        <v>2003</v>
      </c>
      <c r="C18119">
        <v>9</v>
      </c>
      <c r="D18119">
        <v>377.74962004229002</v>
      </c>
      <c r="E18119">
        <v>16136.6000232359</v>
      </c>
      <c r="F18119">
        <v>4641.4720237450201</v>
      </c>
      <c r="G18119">
        <v>2320.7360118725101</v>
      </c>
      <c r="H18119">
        <v>6859.7818397666397</v>
      </c>
      <c r="I18119">
        <v>370.28924393835001</v>
      </c>
    </row>
    <row r="18120" spans="1:9" x14ac:dyDescent="0.25">
      <c r="A18120" t="s">
        <v>119</v>
      </c>
      <c r="B18120">
        <v>2003</v>
      </c>
      <c r="C18120">
        <v>10</v>
      </c>
      <c r="D18120">
        <v>324.94984821041498</v>
      </c>
      <c r="E18120">
        <v>16201.0268298643</v>
      </c>
      <c r="F18120">
        <v>4643.9397340774103</v>
      </c>
      <c r="G18120">
        <v>2321.9698670387002</v>
      </c>
      <c r="H18120">
        <v>6704.1974184625396</v>
      </c>
      <c r="I18120">
        <v>326.34663214192301</v>
      </c>
    </row>
    <row r="18121" spans="1:9" x14ac:dyDescent="0.25">
      <c r="A18121" t="s">
        <v>119</v>
      </c>
      <c r="B18121">
        <v>2003</v>
      </c>
      <c r="C18121">
        <v>11</v>
      </c>
      <c r="D18121">
        <v>388.036179638737</v>
      </c>
      <c r="E18121">
        <v>16197.047097098601</v>
      </c>
      <c r="F18121">
        <v>6680.5479467954201</v>
      </c>
      <c r="G18121">
        <v>3340.2739733977101</v>
      </c>
      <c r="H18121">
        <v>10519.040428652101</v>
      </c>
      <c r="I18121">
        <v>320.04262247164598</v>
      </c>
    </row>
    <row r="18122" spans="1:9" x14ac:dyDescent="0.25">
      <c r="A18122" t="s">
        <v>119</v>
      </c>
      <c r="B18122">
        <v>2003</v>
      </c>
      <c r="C18122">
        <v>12</v>
      </c>
      <c r="D18122">
        <v>843.79015962503695</v>
      </c>
      <c r="E18122">
        <v>16150.1929539174</v>
      </c>
      <c r="F18122">
        <v>6013.1035271425199</v>
      </c>
      <c r="G18122">
        <v>3006.5517635712599</v>
      </c>
      <c r="H18122">
        <v>9198.3752722420395</v>
      </c>
      <c r="I18122">
        <v>453.52386848280599</v>
      </c>
    </row>
    <row r="18123" spans="1:9" x14ac:dyDescent="0.25">
      <c r="A18123" t="s">
        <v>119</v>
      </c>
      <c r="B18123">
        <v>2004</v>
      </c>
      <c r="C18123">
        <v>1</v>
      </c>
      <c r="D18123">
        <v>1291.75358195737</v>
      </c>
      <c r="E18123">
        <v>16091.104410604899</v>
      </c>
      <c r="F18123">
        <v>5830.9286748541499</v>
      </c>
      <c r="G18123">
        <v>2915.46433742708</v>
      </c>
      <c r="H18123">
        <v>9783.9501821599806</v>
      </c>
      <c r="I18123">
        <v>560.763475315292</v>
      </c>
    </row>
    <row r="18124" spans="1:9" x14ac:dyDescent="0.25">
      <c r="A18124" t="s">
        <v>119</v>
      </c>
      <c r="B18124">
        <v>2004</v>
      </c>
      <c r="C18124">
        <v>2</v>
      </c>
      <c r="D18124">
        <v>2123.35946801811</v>
      </c>
      <c r="E18124">
        <v>16140.014768545099</v>
      </c>
      <c r="F18124">
        <v>3780.4681679637401</v>
      </c>
      <c r="G18124">
        <v>1890.2340839818701</v>
      </c>
      <c r="H18124">
        <v>5673.8226089052296</v>
      </c>
      <c r="I18124">
        <v>767.42081879418095</v>
      </c>
    </row>
    <row r="18125" spans="1:9" x14ac:dyDescent="0.25">
      <c r="A18125" t="s">
        <v>119</v>
      </c>
      <c r="B18125">
        <v>2004</v>
      </c>
      <c r="C18125">
        <v>3</v>
      </c>
      <c r="D18125">
        <v>2470.0372739680301</v>
      </c>
      <c r="E18125">
        <v>16171.115778769499</v>
      </c>
      <c r="F18125">
        <v>5798.6223871754901</v>
      </c>
      <c r="G18125">
        <v>2899.31119358775</v>
      </c>
      <c r="H18125">
        <v>9212.5304658111108</v>
      </c>
      <c r="I18125">
        <v>898.11079447375005</v>
      </c>
    </row>
    <row r="18126" spans="1:9" x14ac:dyDescent="0.25">
      <c r="A18126" t="s">
        <v>119</v>
      </c>
      <c r="B18126">
        <v>2004</v>
      </c>
      <c r="C18126">
        <v>4</v>
      </c>
      <c r="D18126">
        <v>2632.2282891408399</v>
      </c>
      <c r="E18126">
        <v>16160.383880335499</v>
      </c>
      <c r="F18126">
        <v>5286.65363408762</v>
      </c>
      <c r="G18126">
        <v>2643.32681704381</v>
      </c>
      <c r="H18126">
        <v>8885.3735653971507</v>
      </c>
      <c r="I18126">
        <v>998.44878960608003</v>
      </c>
    </row>
    <row r="18127" spans="1:9" x14ac:dyDescent="0.25">
      <c r="A18127" t="s">
        <v>119</v>
      </c>
      <c r="B18127">
        <v>2004</v>
      </c>
      <c r="C18127">
        <v>5</v>
      </c>
      <c r="D18127">
        <v>2390.8148354110199</v>
      </c>
      <c r="E18127">
        <v>16197.083435214499</v>
      </c>
      <c r="F18127">
        <v>4163.7935007558899</v>
      </c>
      <c r="G18127">
        <v>2081.89675037795</v>
      </c>
      <c r="H18127">
        <v>6474.0640447709402</v>
      </c>
      <c r="I18127">
        <v>1072.8600409231799</v>
      </c>
    </row>
    <row r="18128" spans="1:9" x14ac:dyDescent="0.25">
      <c r="A18128" t="s">
        <v>119</v>
      </c>
      <c r="B18128">
        <v>2004</v>
      </c>
      <c r="C18128">
        <v>6</v>
      </c>
      <c r="D18128">
        <v>1978.4195062472199</v>
      </c>
      <c r="E18128">
        <v>16165.037380690999</v>
      </c>
      <c r="F18128">
        <v>4868.8531144993603</v>
      </c>
      <c r="G18128">
        <v>2434.4265572496802</v>
      </c>
      <c r="H18128">
        <v>6750.0697445605101</v>
      </c>
      <c r="I18128">
        <v>1048.3636833727601</v>
      </c>
    </row>
    <row r="18129" spans="1:9" x14ac:dyDescent="0.25">
      <c r="A18129" t="s">
        <v>119</v>
      </c>
      <c r="B18129">
        <v>2004</v>
      </c>
      <c r="C18129">
        <v>7</v>
      </c>
      <c r="D18129">
        <v>1295.4602519114201</v>
      </c>
      <c r="E18129">
        <v>15770.3630616096</v>
      </c>
      <c r="F18129">
        <v>2659.8575878085298</v>
      </c>
      <c r="G18129">
        <v>1329.9287939042599</v>
      </c>
      <c r="H18129">
        <v>5175.1203224983601</v>
      </c>
      <c r="I18129">
        <v>813.42916189440996</v>
      </c>
    </row>
    <row r="18130" spans="1:9" x14ac:dyDescent="0.25">
      <c r="A18130" t="s">
        <v>119</v>
      </c>
      <c r="B18130">
        <v>2004</v>
      </c>
      <c r="C18130">
        <v>8</v>
      </c>
      <c r="D18130">
        <v>767.00661660629896</v>
      </c>
      <c r="E18130">
        <v>15847.0801285744</v>
      </c>
      <c r="F18130">
        <v>6493.9976813367603</v>
      </c>
      <c r="G18130">
        <v>3246.9988406683801</v>
      </c>
      <c r="H18130">
        <v>369.365887721783</v>
      </c>
      <c r="I18130">
        <v>577.44999445932206</v>
      </c>
    </row>
    <row r="18131" spans="1:9" x14ac:dyDescent="0.25">
      <c r="A18131" t="s">
        <v>119</v>
      </c>
      <c r="B18131">
        <v>2004</v>
      </c>
      <c r="C18131">
        <v>9</v>
      </c>
      <c r="D18131">
        <v>375.102133718657</v>
      </c>
      <c r="E18131">
        <v>15924.416676774899</v>
      </c>
      <c r="F18131">
        <v>7500.9507763472102</v>
      </c>
      <c r="G18131">
        <v>3750.4753881736101</v>
      </c>
      <c r="H18131">
        <v>12720.057683794999</v>
      </c>
      <c r="I18131">
        <v>362.36521496064302</v>
      </c>
    </row>
    <row r="18132" spans="1:9" x14ac:dyDescent="0.25">
      <c r="A18132" t="s">
        <v>119</v>
      </c>
      <c r="B18132">
        <v>2004</v>
      </c>
      <c r="C18132">
        <v>10</v>
      </c>
      <c r="D18132">
        <v>286.51392422506302</v>
      </c>
      <c r="E18132">
        <v>16133.2952271837</v>
      </c>
      <c r="F18132">
        <v>5093.1204285470503</v>
      </c>
      <c r="G18132">
        <v>2546.5602142735202</v>
      </c>
      <c r="H18132">
        <v>8240.1213977646603</v>
      </c>
      <c r="I18132">
        <v>309.40214637559001</v>
      </c>
    </row>
    <row r="18133" spans="1:9" x14ac:dyDescent="0.25">
      <c r="A18133" t="s">
        <v>119</v>
      </c>
      <c r="B18133">
        <v>2004</v>
      </c>
      <c r="C18133">
        <v>11</v>
      </c>
      <c r="D18133">
        <v>467.02017311781901</v>
      </c>
      <c r="E18133">
        <v>16071.564280725799</v>
      </c>
      <c r="F18133">
        <v>6054.60000948788</v>
      </c>
      <c r="G18133">
        <v>3027.30000474394</v>
      </c>
      <c r="H18133">
        <v>9652.5868730156508</v>
      </c>
      <c r="I18133">
        <v>345.92423367915899</v>
      </c>
    </row>
    <row r="18134" spans="1:9" x14ac:dyDescent="0.25">
      <c r="A18134" t="s">
        <v>119</v>
      </c>
      <c r="B18134">
        <v>2004</v>
      </c>
      <c r="C18134">
        <v>12</v>
      </c>
      <c r="D18134">
        <v>873.68599985001504</v>
      </c>
      <c r="E18134">
        <v>16008.807489004999</v>
      </c>
      <c r="F18134">
        <v>5697.5412476286001</v>
      </c>
      <c r="G18134">
        <v>2848.7706238143001</v>
      </c>
      <c r="H18134">
        <v>8890.2492435661406</v>
      </c>
      <c r="I18134">
        <v>459.82737890312302</v>
      </c>
    </row>
    <row r="18135" spans="1:9" x14ac:dyDescent="0.25">
      <c r="A18135" t="s">
        <v>119</v>
      </c>
      <c r="B18135">
        <v>2005</v>
      </c>
      <c r="C18135">
        <v>1</v>
      </c>
      <c r="D18135">
        <v>1488.6216379126299</v>
      </c>
      <c r="E18135">
        <v>15691.2332681027</v>
      </c>
      <c r="F18135">
        <v>4404.6937510585803</v>
      </c>
      <c r="G18135">
        <v>2202.3468755292902</v>
      </c>
      <c r="H18135">
        <v>6845.37366083284</v>
      </c>
      <c r="I18135">
        <v>610.08505233935898</v>
      </c>
    </row>
    <row r="18136" spans="1:9" x14ac:dyDescent="0.25">
      <c r="A18136" t="s">
        <v>119</v>
      </c>
      <c r="B18136">
        <v>2005</v>
      </c>
      <c r="C18136">
        <v>2</v>
      </c>
      <c r="D18136">
        <v>1927.0419449334299</v>
      </c>
      <c r="E18136">
        <v>16173.7376209506</v>
      </c>
      <c r="F18136">
        <v>3026.1485231162301</v>
      </c>
      <c r="G18136">
        <v>1513.07426155811</v>
      </c>
      <c r="H18136">
        <v>4189.5021437868199</v>
      </c>
      <c r="I18136">
        <v>712.110842740404</v>
      </c>
    </row>
    <row r="18137" spans="1:9" x14ac:dyDescent="0.25">
      <c r="A18137" t="s">
        <v>119</v>
      </c>
      <c r="B18137">
        <v>2005</v>
      </c>
      <c r="C18137">
        <v>3</v>
      </c>
      <c r="D18137">
        <v>2554.87717413163</v>
      </c>
      <c r="E18137">
        <v>16127.3347680673</v>
      </c>
      <c r="F18137">
        <v>3663.6582058067902</v>
      </c>
      <c r="G18137">
        <v>1831.8291029034001</v>
      </c>
      <c r="H18137">
        <v>5193.3913748751202</v>
      </c>
      <c r="I18137">
        <v>920.38901076654201</v>
      </c>
    </row>
    <row r="18138" spans="1:9" x14ac:dyDescent="0.25">
      <c r="A18138" t="s">
        <v>119</v>
      </c>
      <c r="B18138">
        <v>2005</v>
      </c>
      <c r="C18138">
        <v>4</v>
      </c>
      <c r="D18138">
        <v>2455.4973711214602</v>
      </c>
      <c r="E18138">
        <v>16136.724993202301</v>
      </c>
      <c r="F18138">
        <v>3090.8436917138301</v>
      </c>
      <c r="G18138">
        <v>1545.4218458569101</v>
      </c>
      <c r="H18138">
        <v>4740.8559974152704</v>
      </c>
      <c r="I18138">
        <v>942.10689010318094</v>
      </c>
    </row>
    <row r="18139" spans="1:9" x14ac:dyDescent="0.25">
      <c r="A18139" t="s">
        <v>119</v>
      </c>
      <c r="B18139">
        <v>2005</v>
      </c>
      <c r="C18139">
        <v>5</v>
      </c>
      <c r="D18139">
        <v>2635.99406503404</v>
      </c>
      <c r="E18139">
        <v>16075.048787367499</v>
      </c>
      <c r="F18139">
        <v>1254.4555489592799</v>
      </c>
      <c r="G18139">
        <v>627.22777447964199</v>
      </c>
      <c r="H18139">
        <v>1185.79862456665</v>
      </c>
      <c r="I18139">
        <v>1131.97622826422</v>
      </c>
    </row>
    <row r="18140" spans="1:9" x14ac:dyDescent="0.25">
      <c r="A18140" t="s">
        <v>119</v>
      </c>
      <c r="B18140">
        <v>2005</v>
      </c>
      <c r="C18140">
        <v>6</v>
      </c>
      <c r="D18140">
        <v>2003.72280537184</v>
      </c>
      <c r="E18140">
        <v>16163.872007063401</v>
      </c>
      <c r="F18140">
        <v>5316.5470447430298</v>
      </c>
      <c r="G18140">
        <v>2658.2735223715099</v>
      </c>
      <c r="H18140">
        <v>7431.1289311052997</v>
      </c>
      <c r="I18140">
        <v>1053.05483902316</v>
      </c>
    </row>
    <row r="18141" spans="1:9" x14ac:dyDescent="0.25">
      <c r="A18141" t="s">
        <v>119</v>
      </c>
      <c r="B18141">
        <v>2005</v>
      </c>
      <c r="C18141">
        <v>7</v>
      </c>
      <c r="D18141">
        <v>1376.3121139288701</v>
      </c>
      <c r="E18141">
        <v>15965.878708005401</v>
      </c>
      <c r="F18141">
        <v>3490.2004276770799</v>
      </c>
      <c r="G18141">
        <v>1745.10021383854</v>
      </c>
      <c r="H18141">
        <v>6754.8809313258298</v>
      </c>
      <c r="I18141">
        <v>856.03819424629796</v>
      </c>
    </row>
    <row r="18142" spans="1:9" x14ac:dyDescent="0.25">
      <c r="A18142" t="s">
        <v>119</v>
      </c>
      <c r="B18142">
        <v>2005</v>
      </c>
      <c r="C18142">
        <v>8</v>
      </c>
      <c r="D18142">
        <v>554.33047026455904</v>
      </c>
      <c r="E18142">
        <v>15749.415531017999</v>
      </c>
      <c r="F18142">
        <v>5631.46661212872</v>
      </c>
      <c r="G18142">
        <v>2815.73330606436</v>
      </c>
      <c r="H18142">
        <v>8467.4139832060391</v>
      </c>
      <c r="I18142">
        <v>468.11198756622798</v>
      </c>
    </row>
    <row r="18143" spans="1:9" x14ac:dyDescent="0.25">
      <c r="A18143" t="s">
        <v>119</v>
      </c>
      <c r="B18143">
        <v>2005</v>
      </c>
      <c r="C18143">
        <v>9</v>
      </c>
      <c r="D18143">
        <v>306.58533167003799</v>
      </c>
      <c r="E18143">
        <v>15976.703288935299</v>
      </c>
      <c r="F18143">
        <v>5639.4977866438803</v>
      </c>
      <c r="G18143">
        <v>2819.7488933219402</v>
      </c>
      <c r="H18143">
        <v>9423.5498973525191</v>
      </c>
      <c r="I18143">
        <v>333.99977962654299</v>
      </c>
    </row>
    <row r="18144" spans="1:9" x14ac:dyDescent="0.25">
      <c r="A18144" t="s">
        <v>119</v>
      </c>
      <c r="B18144">
        <v>2005</v>
      </c>
      <c r="C18144">
        <v>10</v>
      </c>
      <c r="D18144">
        <v>275.47745445752003</v>
      </c>
      <c r="E18144">
        <v>15829.943279782199</v>
      </c>
      <c r="F18144">
        <v>7571.5720502599997</v>
      </c>
      <c r="G18144">
        <v>3785.7860251299999</v>
      </c>
      <c r="H18144">
        <v>12716.847800993601</v>
      </c>
      <c r="I18144">
        <v>304.95067997606498</v>
      </c>
    </row>
    <row r="18145" spans="1:9" x14ac:dyDescent="0.25">
      <c r="A18145" t="s">
        <v>119</v>
      </c>
      <c r="B18145">
        <v>2005</v>
      </c>
      <c r="C18145">
        <v>11</v>
      </c>
      <c r="D18145">
        <v>386.905264569454</v>
      </c>
      <c r="E18145">
        <v>16165.5568263607</v>
      </c>
      <c r="F18145">
        <v>4469.9796845068904</v>
      </c>
      <c r="G18145">
        <v>2234.9898422534502</v>
      </c>
      <c r="H18145">
        <v>6506.6377067314197</v>
      </c>
      <c r="I18145">
        <v>319.19516251951597</v>
      </c>
    </row>
    <row r="18146" spans="1:9" x14ac:dyDescent="0.25">
      <c r="A18146" t="s">
        <v>119</v>
      </c>
      <c r="B18146">
        <v>2005</v>
      </c>
      <c r="C18146">
        <v>12</v>
      </c>
      <c r="D18146">
        <v>826.50016298191997</v>
      </c>
      <c r="E18146">
        <v>16169.321339517999</v>
      </c>
      <c r="F18146">
        <v>5468.5006953921202</v>
      </c>
      <c r="G18146">
        <v>2734.2503476960601</v>
      </c>
      <c r="H18146">
        <v>8267.9689823451899</v>
      </c>
      <c r="I18146">
        <v>448.48709919361102</v>
      </c>
    </row>
    <row r="18147" spans="1:9" x14ac:dyDescent="0.25">
      <c r="A18147" t="s">
        <v>119</v>
      </c>
      <c r="B18147">
        <v>2006</v>
      </c>
      <c r="C18147">
        <v>1</v>
      </c>
      <c r="D18147">
        <v>1327.10067906923</v>
      </c>
      <c r="E18147">
        <v>16252.6963195395</v>
      </c>
      <c r="F18147">
        <v>1245.4486264894599</v>
      </c>
      <c r="G18147">
        <v>622.72431324472996</v>
      </c>
      <c r="H18147">
        <v>0</v>
      </c>
      <c r="I18147">
        <v>570.239704871301</v>
      </c>
    </row>
    <row r="18148" spans="1:9" x14ac:dyDescent="0.25">
      <c r="A18148" t="s">
        <v>119</v>
      </c>
      <c r="B18148">
        <v>2006</v>
      </c>
      <c r="C18148">
        <v>2</v>
      </c>
      <c r="D18148">
        <v>1622.64854647212</v>
      </c>
      <c r="E18148">
        <v>16282.2540150935</v>
      </c>
      <c r="F18148">
        <v>1148.3288676254699</v>
      </c>
      <c r="G18148">
        <v>574.16443381273302</v>
      </c>
      <c r="H18148">
        <v>0</v>
      </c>
      <c r="I18148">
        <v>628.67082061498104</v>
      </c>
    </row>
    <row r="18149" spans="1:9" x14ac:dyDescent="0.25">
      <c r="A18149" t="s">
        <v>119</v>
      </c>
      <c r="B18149">
        <v>2006</v>
      </c>
      <c r="C18149">
        <v>3</v>
      </c>
      <c r="D18149">
        <v>1737.6152343179001</v>
      </c>
      <c r="E18149">
        <v>16274.7288980352</v>
      </c>
      <c r="F18149">
        <v>1268.8708843459799</v>
      </c>
      <c r="G18149">
        <v>634.43544217299097</v>
      </c>
      <c r="H18149">
        <v>1.5869617821111599</v>
      </c>
      <c r="I18149">
        <v>700.64551542499305</v>
      </c>
    </row>
    <row r="18150" spans="1:9" x14ac:dyDescent="0.25">
      <c r="A18150" t="s">
        <v>119</v>
      </c>
      <c r="B18150">
        <v>2006</v>
      </c>
      <c r="C18150">
        <v>4</v>
      </c>
      <c r="D18150">
        <v>2328.2252945811401</v>
      </c>
      <c r="E18150">
        <v>16265.611997484</v>
      </c>
      <c r="F18150">
        <v>1014.81875620903</v>
      </c>
      <c r="G18150">
        <v>507.40937810451601</v>
      </c>
      <c r="H18150">
        <v>1.0853957382299599</v>
      </c>
      <c r="I18150">
        <v>904.94684501485403</v>
      </c>
    </row>
    <row r="18151" spans="1:9" x14ac:dyDescent="0.25">
      <c r="A18151" t="s">
        <v>119</v>
      </c>
      <c r="B18151">
        <v>2006</v>
      </c>
      <c r="C18151">
        <v>5</v>
      </c>
      <c r="D18151">
        <v>1992.39771514668</v>
      </c>
      <c r="E18151">
        <v>16229.966514232299</v>
      </c>
      <c r="F18151">
        <v>1049.16588771185</v>
      </c>
      <c r="G18151">
        <v>524.58294385592706</v>
      </c>
      <c r="H18151">
        <v>0</v>
      </c>
      <c r="I18151">
        <v>911.36679527860395</v>
      </c>
    </row>
    <row r="18152" spans="1:9" x14ac:dyDescent="0.25">
      <c r="A18152" t="s">
        <v>119</v>
      </c>
      <c r="B18152">
        <v>2006</v>
      </c>
      <c r="C18152">
        <v>6</v>
      </c>
      <c r="D18152">
        <v>1875.13356089173</v>
      </c>
      <c r="E18152">
        <v>16232.475610868099</v>
      </c>
      <c r="F18152">
        <v>919.79253726946001</v>
      </c>
      <c r="G18152">
        <v>459.89626863473001</v>
      </c>
      <c r="H18152">
        <v>0</v>
      </c>
      <c r="I18152">
        <v>998.79533261752897</v>
      </c>
    </row>
    <row r="18153" spans="1:9" x14ac:dyDescent="0.25">
      <c r="A18153" t="s">
        <v>119</v>
      </c>
      <c r="B18153">
        <v>2006</v>
      </c>
      <c r="C18153">
        <v>7</v>
      </c>
      <c r="D18153">
        <v>1090.2008061218301</v>
      </c>
      <c r="E18153">
        <v>16266.052606045399</v>
      </c>
      <c r="F18153">
        <v>1221.6365771476201</v>
      </c>
      <c r="G18153">
        <v>610.81828857381095</v>
      </c>
      <c r="H18153">
        <v>0</v>
      </c>
      <c r="I18153">
        <v>725.61881462539702</v>
      </c>
    </row>
    <row r="18154" spans="1:9" x14ac:dyDescent="0.25">
      <c r="A18154" t="s">
        <v>119</v>
      </c>
      <c r="B18154">
        <v>2006</v>
      </c>
      <c r="C18154">
        <v>8</v>
      </c>
      <c r="D18154">
        <v>569.20031085537403</v>
      </c>
      <c r="E18154">
        <v>16294.814459368899</v>
      </c>
      <c r="F18154">
        <v>1474.2352264562901</v>
      </c>
      <c r="G18154">
        <v>737.11761322814402</v>
      </c>
      <c r="H18154">
        <v>1.1714642603821199</v>
      </c>
      <c r="I18154">
        <v>487.32031790967602</v>
      </c>
    </row>
    <row r="18155" spans="1:9" x14ac:dyDescent="0.25">
      <c r="A18155" t="s">
        <v>119</v>
      </c>
      <c r="B18155">
        <v>2006</v>
      </c>
      <c r="C18155">
        <v>9</v>
      </c>
      <c r="D18155">
        <v>291.63254836372198</v>
      </c>
      <c r="E18155">
        <v>16260.8070380565</v>
      </c>
      <c r="F18155">
        <v>1574.68361325726</v>
      </c>
      <c r="G18155">
        <v>787.34180662862798</v>
      </c>
      <c r="H18155">
        <v>0</v>
      </c>
      <c r="I18155">
        <v>329.42729646395799</v>
      </c>
    </row>
    <row r="18156" spans="1:9" x14ac:dyDescent="0.25">
      <c r="A18156" t="s">
        <v>119</v>
      </c>
      <c r="B18156">
        <v>2006</v>
      </c>
      <c r="C18156">
        <v>10</v>
      </c>
      <c r="D18156">
        <v>265.82029434012401</v>
      </c>
      <c r="E18156">
        <v>16291.8638993198</v>
      </c>
      <c r="F18156">
        <v>1665.91693450148</v>
      </c>
      <c r="G18156">
        <v>832.95846725073898</v>
      </c>
      <c r="H18156">
        <v>0</v>
      </c>
      <c r="I18156">
        <v>302.04146502069398</v>
      </c>
    </row>
    <row r="18157" spans="1:9" x14ac:dyDescent="0.25">
      <c r="A18157" t="s">
        <v>119</v>
      </c>
      <c r="B18157">
        <v>2006</v>
      </c>
      <c r="C18157">
        <v>11</v>
      </c>
      <c r="D18157">
        <v>381.91992777480903</v>
      </c>
      <c r="E18157">
        <v>16265.646046423901</v>
      </c>
      <c r="F18157">
        <v>1585.4967806679999</v>
      </c>
      <c r="G18157">
        <v>792.74839033399996</v>
      </c>
      <c r="H18157">
        <v>0</v>
      </c>
      <c r="I18157">
        <v>318.107445637279</v>
      </c>
    </row>
    <row r="18158" spans="1:9" x14ac:dyDescent="0.25">
      <c r="A18158" t="s">
        <v>119</v>
      </c>
      <c r="B18158">
        <v>2006</v>
      </c>
      <c r="C18158">
        <v>12</v>
      </c>
      <c r="D18158">
        <v>843.59070176018497</v>
      </c>
      <c r="E18158">
        <v>16283.054786640299</v>
      </c>
      <c r="F18158">
        <v>1507.2710294360099</v>
      </c>
      <c r="G18158">
        <v>753.63551471800702</v>
      </c>
      <c r="H18158">
        <v>0</v>
      </c>
      <c r="I18158">
        <v>455.73052722286701</v>
      </c>
    </row>
    <row r="18159" spans="1:9" x14ac:dyDescent="0.25">
      <c r="A18159" t="s">
        <v>119</v>
      </c>
      <c r="B18159">
        <v>2007</v>
      </c>
      <c r="C18159">
        <v>1</v>
      </c>
      <c r="D18159">
        <v>1328.97867226976</v>
      </c>
      <c r="E18159">
        <v>16255.9382223503</v>
      </c>
      <c r="F18159">
        <v>1388.7409870814899</v>
      </c>
      <c r="G18159">
        <v>694.37049354074395</v>
      </c>
      <c r="H18159">
        <v>0</v>
      </c>
      <c r="I18159">
        <v>575.35207645365995</v>
      </c>
    </row>
    <row r="18160" spans="1:9" x14ac:dyDescent="0.25">
      <c r="A18160" t="s">
        <v>119</v>
      </c>
      <c r="B18160">
        <v>2007</v>
      </c>
      <c r="C18160">
        <v>2</v>
      </c>
      <c r="D18160">
        <v>1351.2382143526399</v>
      </c>
      <c r="E18160">
        <v>16285.4049158834</v>
      </c>
      <c r="F18160">
        <v>1221.07908268956</v>
      </c>
      <c r="G18160">
        <v>610.53954134478204</v>
      </c>
      <c r="H18160">
        <v>0</v>
      </c>
      <c r="I18160">
        <v>555.70972608789396</v>
      </c>
    </row>
    <row r="18161" spans="1:9" x14ac:dyDescent="0.25">
      <c r="A18161" t="s">
        <v>119</v>
      </c>
      <c r="B18161">
        <v>2007</v>
      </c>
      <c r="C18161">
        <v>3</v>
      </c>
      <c r="D18161">
        <v>2227.0256427957302</v>
      </c>
      <c r="E18161">
        <v>16258.4369559481</v>
      </c>
      <c r="F18161">
        <v>1141.1755263277901</v>
      </c>
      <c r="G18161">
        <v>570.58776316389401</v>
      </c>
      <c r="H18161">
        <v>0</v>
      </c>
      <c r="I18161">
        <v>834.60186898286497</v>
      </c>
    </row>
    <row r="18162" spans="1:9" x14ac:dyDescent="0.25">
      <c r="A18162" t="s">
        <v>119</v>
      </c>
      <c r="B18162">
        <v>2007</v>
      </c>
      <c r="C18162">
        <v>4</v>
      </c>
      <c r="D18162">
        <v>2910.4839733451799</v>
      </c>
      <c r="E18162">
        <v>16226.1713154547</v>
      </c>
      <c r="F18162">
        <v>862.13700855876903</v>
      </c>
      <c r="G18162">
        <v>431.06850427938502</v>
      </c>
      <c r="H18162">
        <v>1.16841871911129</v>
      </c>
      <c r="I18162">
        <v>1081.13992758529</v>
      </c>
    </row>
    <row r="18163" spans="1:9" x14ac:dyDescent="0.25">
      <c r="A18163" t="s">
        <v>119</v>
      </c>
      <c r="B18163">
        <v>2007</v>
      </c>
      <c r="C18163">
        <v>5</v>
      </c>
      <c r="D18163">
        <v>2197.95294058538</v>
      </c>
      <c r="E18163">
        <v>16205.0847577113</v>
      </c>
      <c r="F18163">
        <v>975.76284222808999</v>
      </c>
      <c r="G18163">
        <v>487.881421114045</v>
      </c>
      <c r="H18163">
        <v>0</v>
      </c>
      <c r="I18163">
        <v>982.73473532428204</v>
      </c>
    </row>
    <row r="18164" spans="1:9" x14ac:dyDescent="0.25">
      <c r="A18164" t="s">
        <v>119</v>
      </c>
      <c r="B18164">
        <v>2007</v>
      </c>
      <c r="C18164">
        <v>6</v>
      </c>
      <c r="D18164">
        <v>1961.2378534841901</v>
      </c>
      <c r="E18164">
        <v>16190.980197117</v>
      </c>
      <c r="F18164">
        <v>885.77258471462403</v>
      </c>
      <c r="G18164">
        <v>442.88629235731202</v>
      </c>
      <c r="H18164">
        <v>0</v>
      </c>
      <c r="I18164">
        <v>1035.9808480434699</v>
      </c>
    </row>
    <row r="18165" spans="1:9" x14ac:dyDescent="0.25">
      <c r="A18165" t="s">
        <v>119</v>
      </c>
      <c r="B18165">
        <v>2007</v>
      </c>
      <c r="C18165">
        <v>7</v>
      </c>
      <c r="D18165">
        <v>1151.04581766717</v>
      </c>
      <c r="E18165">
        <v>16207.3971759656</v>
      </c>
      <c r="F18165">
        <v>1173.7225721254399</v>
      </c>
      <c r="G18165">
        <v>586.861286062722</v>
      </c>
      <c r="H18165">
        <v>0</v>
      </c>
      <c r="I18165">
        <v>753.90106580217605</v>
      </c>
    </row>
    <row r="18166" spans="1:9" x14ac:dyDescent="0.25">
      <c r="A18166" t="s">
        <v>119</v>
      </c>
      <c r="B18166">
        <v>2007</v>
      </c>
      <c r="C18166">
        <v>8</v>
      </c>
      <c r="D18166">
        <v>563.25086224260895</v>
      </c>
      <c r="E18166">
        <v>16305.778779738799</v>
      </c>
      <c r="F18166">
        <v>1474.9174058492899</v>
      </c>
      <c r="G18166">
        <v>737.45870292464303</v>
      </c>
      <c r="H18166">
        <v>1.3637893754618899</v>
      </c>
      <c r="I18166">
        <v>480.302637743405</v>
      </c>
    </row>
    <row r="18167" spans="1:9" x14ac:dyDescent="0.25">
      <c r="A18167" t="s">
        <v>119</v>
      </c>
      <c r="B18167">
        <v>2007</v>
      </c>
      <c r="C18167">
        <v>9</v>
      </c>
      <c r="D18167">
        <v>332.13433276548699</v>
      </c>
      <c r="E18167">
        <v>16297.9706288251</v>
      </c>
      <c r="F18167">
        <v>1556.1915663951299</v>
      </c>
      <c r="G18167">
        <v>778.09578319756395</v>
      </c>
      <c r="H18167">
        <v>0</v>
      </c>
      <c r="I18167">
        <v>348.872990073876</v>
      </c>
    </row>
    <row r="18168" spans="1:9" x14ac:dyDescent="0.25">
      <c r="A18168" t="s">
        <v>119</v>
      </c>
      <c r="B18168">
        <v>2007</v>
      </c>
      <c r="C18168">
        <v>10</v>
      </c>
      <c r="D18168">
        <v>329.84921969208801</v>
      </c>
      <c r="E18168">
        <v>16302.5763815844</v>
      </c>
      <c r="F18168">
        <v>1640.08000067599</v>
      </c>
      <c r="G18168">
        <v>820.04000033799502</v>
      </c>
      <c r="H18168">
        <v>0</v>
      </c>
      <c r="I18168">
        <v>329.015581993495</v>
      </c>
    </row>
    <row r="18169" spans="1:9" x14ac:dyDescent="0.25">
      <c r="A18169" t="s">
        <v>119</v>
      </c>
      <c r="B18169">
        <v>2007</v>
      </c>
      <c r="C18169">
        <v>11</v>
      </c>
      <c r="D18169">
        <v>449.07052301379798</v>
      </c>
      <c r="E18169">
        <v>16275.798117338099</v>
      </c>
      <c r="F18169">
        <v>1561.0407567385701</v>
      </c>
      <c r="G18169">
        <v>780.52037836928503</v>
      </c>
      <c r="H18169">
        <v>0</v>
      </c>
      <c r="I18169">
        <v>341.49693412243698</v>
      </c>
    </row>
    <row r="18170" spans="1:9" x14ac:dyDescent="0.25">
      <c r="A18170" t="s">
        <v>119</v>
      </c>
      <c r="B18170">
        <v>2007</v>
      </c>
      <c r="C18170">
        <v>12</v>
      </c>
      <c r="D18170">
        <v>909.42655655325598</v>
      </c>
      <c r="E18170">
        <v>16274.6930136147</v>
      </c>
      <c r="F18170">
        <v>1492.8895543367501</v>
      </c>
      <c r="G18170">
        <v>746.44477716837298</v>
      </c>
      <c r="H18170">
        <v>0</v>
      </c>
      <c r="I18170">
        <v>472.21527548931101</v>
      </c>
    </row>
    <row r="18171" spans="1:9" x14ac:dyDescent="0.25">
      <c r="A18171" t="s">
        <v>119</v>
      </c>
      <c r="B18171">
        <v>2008</v>
      </c>
      <c r="C18171">
        <v>1</v>
      </c>
      <c r="D18171">
        <v>1183.11510993553</v>
      </c>
      <c r="E18171">
        <v>16269.2306744161</v>
      </c>
      <c r="F18171">
        <v>1433.2796139296599</v>
      </c>
      <c r="G18171">
        <v>716.63980696483202</v>
      </c>
      <c r="H18171">
        <v>0</v>
      </c>
      <c r="I18171">
        <v>534.74028769094105</v>
      </c>
    </row>
    <row r="18172" spans="1:9" x14ac:dyDescent="0.25">
      <c r="A18172" t="s">
        <v>119</v>
      </c>
      <c r="B18172">
        <v>2008</v>
      </c>
      <c r="C18172">
        <v>2</v>
      </c>
      <c r="D18172">
        <v>1738.21439566613</v>
      </c>
      <c r="E18172">
        <v>16281.751262740599</v>
      </c>
      <c r="F18172">
        <v>1169.2451745651099</v>
      </c>
      <c r="G18172">
        <v>584.62258728255404</v>
      </c>
      <c r="H18172">
        <v>1.8322220326857801</v>
      </c>
      <c r="I18172">
        <v>669.16149108975799</v>
      </c>
    </row>
    <row r="18173" spans="1:9" x14ac:dyDescent="0.25">
      <c r="A18173" t="s">
        <v>119</v>
      </c>
      <c r="B18173">
        <v>2008</v>
      </c>
      <c r="C18173">
        <v>3</v>
      </c>
      <c r="D18173">
        <v>1999.4640115535501</v>
      </c>
      <c r="E18173">
        <v>16278.578273880499</v>
      </c>
      <c r="F18173">
        <v>1197.9046923122401</v>
      </c>
      <c r="G18173">
        <v>598.95234615612196</v>
      </c>
      <c r="H18173">
        <v>1.9929402942437999</v>
      </c>
      <c r="I18173">
        <v>768.13600163696299</v>
      </c>
    </row>
    <row r="18174" spans="1:9" x14ac:dyDescent="0.25">
      <c r="A18174" t="s">
        <v>119</v>
      </c>
      <c r="B18174">
        <v>2008</v>
      </c>
      <c r="C18174">
        <v>4</v>
      </c>
      <c r="D18174">
        <v>2103.4282124679598</v>
      </c>
      <c r="E18174">
        <v>16277.0290369102</v>
      </c>
      <c r="F18174">
        <v>1066.6423012927901</v>
      </c>
      <c r="G18174">
        <v>533.32115064639504</v>
      </c>
      <c r="H18174">
        <v>0</v>
      </c>
      <c r="I18174">
        <v>840.23562272302797</v>
      </c>
    </row>
    <row r="18175" spans="1:9" x14ac:dyDescent="0.25">
      <c r="A18175" t="s">
        <v>119</v>
      </c>
      <c r="B18175">
        <v>2008</v>
      </c>
      <c r="C18175">
        <v>5</v>
      </c>
      <c r="D18175">
        <v>2414.2495017227202</v>
      </c>
      <c r="E18175">
        <v>16252.6233579649</v>
      </c>
      <c r="F18175">
        <v>920.15550578684804</v>
      </c>
      <c r="G18175">
        <v>460.07775289342402</v>
      </c>
      <c r="H18175">
        <v>0.95095848229681201</v>
      </c>
      <c r="I18175">
        <v>1075.1840621440299</v>
      </c>
    </row>
    <row r="18176" spans="1:9" x14ac:dyDescent="0.25">
      <c r="A18176" t="s">
        <v>119</v>
      </c>
      <c r="B18176">
        <v>2008</v>
      </c>
      <c r="C18176">
        <v>6</v>
      </c>
      <c r="D18176">
        <v>1678.19144999381</v>
      </c>
      <c r="E18176">
        <v>16250.5615744304</v>
      </c>
      <c r="F18176">
        <v>978.95128105454899</v>
      </c>
      <c r="G18176">
        <v>489.475640527275</v>
      </c>
      <c r="H18176">
        <v>1.0099884049488399</v>
      </c>
      <c r="I18176">
        <v>916.21615575797296</v>
      </c>
    </row>
    <row r="18177" spans="1:9" x14ac:dyDescent="0.25">
      <c r="A18177" t="s">
        <v>119</v>
      </c>
      <c r="B18177">
        <v>2008</v>
      </c>
      <c r="C18177">
        <v>7</v>
      </c>
      <c r="D18177">
        <v>1135.9014465140101</v>
      </c>
      <c r="E18177">
        <v>16257.168834366201</v>
      </c>
      <c r="F18177">
        <v>1193.70084001792</v>
      </c>
      <c r="G18177">
        <v>596.85042000896101</v>
      </c>
      <c r="H18177">
        <v>0</v>
      </c>
      <c r="I18177">
        <v>757.06095820354199</v>
      </c>
    </row>
    <row r="18178" spans="1:9" x14ac:dyDescent="0.25">
      <c r="A18178" t="s">
        <v>119</v>
      </c>
      <c r="B18178">
        <v>2008</v>
      </c>
      <c r="C18178">
        <v>8</v>
      </c>
      <c r="D18178">
        <v>585.91232597327803</v>
      </c>
      <c r="E18178">
        <v>16273.2873393809</v>
      </c>
      <c r="F18178">
        <v>1466.9798298793901</v>
      </c>
      <c r="G18178">
        <v>733.48991493969299</v>
      </c>
      <c r="H18178">
        <v>1.6120969038458599</v>
      </c>
      <c r="I18178">
        <v>495.63035771122497</v>
      </c>
    </row>
    <row r="18179" spans="1:9" x14ac:dyDescent="0.25">
      <c r="A18179" t="s">
        <v>119</v>
      </c>
      <c r="B18179">
        <v>2008</v>
      </c>
      <c r="C18179">
        <v>9</v>
      </c>
      <c r="D18179">
        <v>336.14571456342298</v>
      </c>
      <c r="E18179">
        <v>16293.8442556095</v>
      </c>
      <c r="F18179">
        <v>1554.05563974338</v>
      </c>
      <c r="G18179">
        <v>777.02781987168896</v>
      </c>
      <c r="H18179">
        <v>1.02674449674631</v>
      </c>
      <c r="I18179">
        <v>348.21440288200102</v>
      </c>
    </row>
    <row r="18180" spans="1:9" x14ac:dyDescent="0.25">
      <c r="A18180" t="s">
        <v>119</v>
      </c>
      <c r="B18180">
        <v>2008</v>
      </c>
      <c r="C18180">
        <v>10</v>
      </c>
      <c r="D18180">
        <v>256.295914748217</v>
      </c>
      <c r="E18180">
        <v>16272.650175246499</v>
      </c>
      <c r="F18180">
        <v>1665.2451260090299</v>
      </c>
      <c r="G18180">
        <v>832.622563004516</v>
      </c>
      <c r="H18180">
        <v>0</v>
      </c>
      <c r="I18180">
        <v>298.086512515908</v>
      </c>
    </row>
    <row r="18181" spans="1:9" x14ac:dyDescent="0.25">
      <c r="A18181" t="s">
        <v>119</v>
      </c>
      <c r="B18181">
        <v>2008</v>
      </c>
      <c r="C18181">
        <v>11</v>
      </c>
      <c r="D18181">
        <v>431.850002932888</v>
      </c>
      <c r="E18181">
        <v>16273.1891371449</v>
      </c>
      <c r="F18181">
        <v>1568.2692706580999</v>
      </c>
      <c r="G18181">
        <v>784.13463532904802</v>
      </c>
      <c r="H18181">
        <v>1.4418614849992</v>
      </c>
      <c r="I18181">
        <v>336.077361214441</v>
      </c>
    </row>
    <row r="18182" spans="1:9" x14ac:dyDescent="0.25">
      <c r="A18182" t="s">
        <v>119</v>
      </c>
      <c r="B18182">
        <v>2008</v>
      </c>
      <c r="C18182">
        <v>12</v>
      </c>
      <c r="D18182">
        <v>850.72497935734498</v>
      </c>
      <c r="E18182">
        <v>16284.230429270299</v>
      </c>
      <c r="F18182">
        <v>1513.3055935923401</v>
      </c>
      <c r="G18182">
        <v>756.65279679617197</v>
      </c>
      <c r="H18182">
        <v>1.5561125224646599</v>
      </c>
      <c r="I18182">
        <v>456.40134824388298</v>
      </c>
    </row>
    <row r="18183" spans="1:9" x14ac:dyDescent="0.25">
      <c r="A18183" t="s">
        <v>119</v>
      </c>
      <c r="B18183">
        <v>2009</v>
      </c>
      <c r="C18183">
        <v>1</v>
      </c>
      <c r="D18183">
        <v>1194.67424445086</v>
      </c>
      <c r="E18183">
        <v>16284.814844484599</v>
      </c>
      <c r="F18183">
        <v>1426.8689078820501</v>
      </c>
      <c r="G18183">
        <v>713.43445394102503</v>
      </c>
      <c r="H18183">
        <v>1.6174285402045101</v>
      </c>
      <c r="I18183">
        <v>539.54426679620303</v>
      </c>
    </row>
    <row r="18184" spans="1:9" x14ac:dyDescent="0.25">
      <c r="A18184" t="s">
        <v>119</v>
      </c>
      <c r="B18184">
        <v>2009</v>
      </c>
      <c r="C18184">
        <v>2</v>
      </c>
      <c r="D18184">
        <v>1547.94677338618</v>
      </c>
      <c r="E18184">
        <v>16256.550178777899</v>
      </c>
      <c r="F18184">
        <v>1167.89599656971</v>
      </c>
      <c r="G18184">
        <v>583.94799828485702</v>
      </c>
      <c r="H18184">
        <v>0.86564946421228595</v>
      </c>
      <c r="I18184">
        <v>608.84237979650504</v>
      </c>
    </row>
    <row r="18185" spans="1:9" x14ac:dyDescent="0.25">
      <c r="A18185" t="s">
        <v>119</v>
      </c>
      <c r="B18185">
        <v>2009</v>
      </c>
      <c r="C18185">
        <v>3</v>
      </c>
      <c r="D18185">
        <v>1985.3044713506999</v>
      </c>
      <c r="E18185">
        <v>16272.882772385699</v>
      </c>
      <c r="F18185">
        <v>1204.7416310332201</v>
      </c>
      <c r="G18185">
        <v>602.37081551661004</v>
      </c>
      <c r="H18185">
        <v>1.2754347582219201</v>
      </c>
      <c r="I18185">
        <v>763.421356667949</v>
      </c>
    </row>
    <row r="18186" spans="1:9" x14ac:dyDescent="0.25">
      <c r="A18186" t="s">
        <v>119</v>
      </c>
      <c r="B18186">
        <v>2009</v>
      </c>
      <c r="C18186">
        <v>4</v>
      </c>
      <c r="D18186">
        <v>2194.77136985057</v>
      </c>
      <c r="E18186">
        <v>16259.7257862448</v>
      </c>
      <c r="F18186">
        <v>1041.56855644457</v>
      </c>
      <c r="G18186">
        <v>520.78427822228298</v>
      </c>
      <c r="H18186">
        <v>0.93534445400474797</v>
      </c>
      <c r="I18186">
        <v>871.02466622774398</v>
      </c>
    </row>
    <row r="18187" spans="1:9" x14ac:dyDescent="0.25">
      <c r="A18187" t="s">
        <v>119</v>
      </c>
      <c r="B18187">
        <v>2009</v>
      </c>
      <c r="C18187">
        <v>5</v>
      </c>
      <c r="D18187">
        <v>2314.5328794240299</v>
      </c>
      <c r="E18187">
        <v>16232.0610043538</v>
      </c>
      <c r="F18187">
        <v>951.93352553970794</v>
      </c>
      <c r="G18187">
        <v>475.96676276985397</v>
      </c>
      <c r="H18187">
        <v>0</v>
      </c>
      <c r="I18187">
        <v>1035.01900829889</v>
      </c>
    </row>
    <row r="18188" spans="1:9" x14ac:dyDescent="0.25">
      <c r="A18188" t="s">
        <v>119</v>
      </c>
      <c r="B18188">
        <v>2009</v>
      </c>
      <c r="C18188">
        <v>6</v>
      </c>
      <c r="D18188">
        <v>1796.8310676696401</v>
      </c>
      <c r="E18188">
        <v>16238.080074518701</v>
      </c>
      <c r="F18188">
        <v>944.84304537807498</v>
      </c>
      <c r="G18188">
        <v>472.421522689038</v>
      </c>
      <c r="H18188">
        <v>1.2007888392008199</v>
      </c>
      <c r="I18188">
        <v>959.93460997162799</v>
      </c>
    </row>
    <row r="18189" spans="1:9" x14ac:dyDescent="0.25">
      <c r="A18189" t="s">
        <v>119</v>
      </c>
      <c r="B18189">
        <v>2009</v>
      </c>
      <c r="C18189">
        <v>7</v>
      </c>
      <c r="D18189">
        <v>1143.5718099012499</v>
      </c>
      <c r="E18189">
        <v>16256.194309820799</v>
      </c>
      <c r="F18189">
        <v>1198.2059929049401</v>
      </c>
      <c r="G18189">
        <v>599.10299645247198</v>
      </c>
      <c r="H18189">
        <v>0</v>
      </c>
      <c r="I18189">
        <v>748.45485106242995</v>
      </c>
    </row>
    <row r="18190" spans="1:9" x14ac:dyDescent="0.25">
      <c r="A18190" t="s">
        <v>119</v>
      </c>
      <c r="B18190">
        <v>2009</v>
      </c>
      <c r="C18190">
        <v>8</v>
      </c>
      <c r="D18190">
        <v>527.48713175541104</v>
      </c>
      <c r="E18190">
        <v>16249.6757709291</v>
      </c>
      <c r="F18190">
        <v>1496.8154998657999</v>
      </c>
      <c r="G18190">
        <v>748.40774993289995</v>
      </c>
      <c r="H18190">
        <v>0</v>
      </c>
      <c r="I18190">
        <v>462.88377735100897</v>
      </c>
    </row>
    <row r="18191" spans="1:9" x14ac:dyDescent="0.25">
      <c r="A18191" t="s">
        <v>119</v>
      </c>
      <c r="B18191">
        <v>2009</v>
      </c>
      <c r="C18191">
        <v>9</v>
      </c>
      <c r="D18191">
        <v>340.60086766277101</v>
      </c>
      <c r="E18191">
        <v>16272.9686004503</v>
      </c>
      <c r="F18191">
        <v>1547.4179439591501</v>
      </c>
      <c r="G18191">
        <v>773.70897197957402</v>
      </c>
      <c r="H18191">
        <v>2.6498795340930901</v>
      </c>
      <c r="I18191">
        <v>353.65371984889703</v>
      </c>
    </row>
    <row r="18192" spans="1:9" x14ac:dyDescent="0.25">
      <c r="A18192" t="s">
        <v>119</v>
      </c>
      <c r="B18192">
        <v>2009</v>
      </c>
      <c r="C18192">
        <v>10</v>
      </c>
      <c r="D18192">
        <v>243.77881018999699</v>
      </c>
      <c r="E18192">
        <v>16264.9039211371</v>
      </c>
      <c r="F18192">
        <v>1676.49605868085</v>
      </c>
      <c r="G18192">
        <v>838.24802934042498</v>
      </c>
      <c r="H18192">
        <v>1.24306267005538</v>
      </c>
      <c r="I18192">
        <v>293.74120494194801</v>
      </c>
    </row>
    <row r="18193" spans="1:9" x14ac:dyDescent="0.25">
      <c r="A18193" t="s">
        <v>119</v>
      </c>
      <c r="B18193">
        <v>2009</v>
      </c>
      <c r="C18193">
        <v>11</v>
      </c>
      <c r="D18193">
        <v>287.24204178427499</v>
      </c>
      <c r="E18193">
        <v>16297.633238513999</v>
      </c>
      <c r="F18193">
        <v>1612.0431148999301</v>
      </c>
      <c r="G18193">
        <v>806.02155744996401</v>
      </c>
      <c r="H18193">
        <v>0</v>
      </c>
      <c r="I18193">
        <v>286.62882987382</v>
      </c>
    </row>
    <row r="18194" spans="1:9" x14ac:dyDescent="0.25">
      <c r="A18194" t="s">
        <v>119</v>
      </c>
      <c r="B18194">
        <v>2009</v>
      </c>
      <c r="C18194">
        <v>12</v>
      </c>
      <c r="D18194">
        <v>588.97835861970395</v>
      </c>
      <c r="E18194">
        <v>16269.723496443899</v>
      </c>
      <c r="F18194">
        <v>1590.57830162033</v>
      </c>
      <c r="G18194">
        <v>795.28915081016703</v>
      </c>
      <c r="H18194">
        <v>0</v>
      </c>
      <c r="I18194">
        <v>378.06580997723802</v>
      </c>
    </row>
    <row r="18195" spans="1:9" x14ac:dyDescent="0.25">
      <c r="A18195" t="s">
        <v>119</v>
      </c>
      <c r="B18195">
        <v>2010</v>
      </c>
      <c r="C18195">
        <v>1</v>
      </c>
      <c r="D18195">
        <v>1133.637513378</v>
      </c>
      <c r="E18195">
        <v>16251.1519973456</v>
      </c>
      <c r="F18195">
        <v>1445.2952563895401</v>
      </c>
      <c r="G18195">
        <v>722.64762819477096</v>
      </c>
      <c r="H18195">
        <v>1.1905064472674001</v>
      </c>
      <c r="I18195">
        <v>521.47772508293099</v>
      </c>
    </row>
    <row r="18196" spans="1:9" x14ac:dyDescent="0.25">
      <c r="A18196" t="s">
        <v>119</v>
      </c>
      <c r="B18196">
        <v>2010</v>
      </c>
      <c r="C18196">
        <v>2</v>
      </c>
      <c r="D18196">
        <v>1157.79432092556</v>
      </c>
      <c r="E18196">
        <v>16258.6728439115</v>
      </c>
      <c r="F18196">
        <v>1270.42977227253</v>
      </c>
      <c r="G18196">
        <v>635.214886136264</v>
      </c>
      <c r="H18196">
        <v>1.4254860424471201</v>
      </c>
      <c r="I18196">
        <v>505.88160198591697</v>
      </c>
    </row>
    <row r="18197" spans="1:9" x14ac:dyDescent="0.25">
      <c r="A18197" t="s">
        <v>119</v>
      </c>
      <c r="B18197">
        <v>2010</v>
      </c>
      <c r="C18197">
        <v>3</v>
      </c>
      <c r="D18197">
        <v>1686.16191161043</v>
      </c>
      <c r="E18197">
        <v>16262.236163039999</v>
      </c>
      <c r="F18197">
        <v>1277.37591731209</v>
      </c>
      <c r="G18197">
        <v>638.687958656045</v>
      </c>
      <c r="H18197">
        <v>0</v>
      </c>
      <c r="I18197">
        <v>688.80135113449796</v>
      </c>
    </row>
    <row r="18198" spans="1:9" x14ac:dyDescent="0.25">
      <c r="A18198" t="s">
        <v>119</v>
      </c>
      <c r="B18198">
        <v>2010</v>
      </c>
      <c r="C18198">
        <v>4</v>
      </c>
      <c r="D18198">
        <v>2112.2829310607799</v>
      </c>
      <c r="E18198">
        <v>16260.0127419169</v>
      </c>
      <c r="F18198">
        <v>1066.0957255061601</v>
      </c>
      <c r="G18198">
        <v>533.04786275308095</v>
      </c>
      <c r="H18198">
        <v>0.95210054580221803</v>
      </c>
      <c r="I18198">
        <v>836.62085756397596</v>
      </c>
    </row>
    <row r="18199" spans="1:9" x14ac:dyDescent="0.25">
      <c r="A18199" t="s">
        <v>119</v>
      </c>
      <c r="B18199">
        <v>2010</v>
      </c>
      <c r="C18199">
        <v>5</v>
      </c>
      <c r="D18199">
        <v>2078.5399178582602</v>
      </c>
      <c r="E18199">
        <v>16268.8701715157</v>
      </c>
      <c r="F18199">
        <v>1021.52770035574</v>
      </c>
      <c r="G18199">
        <v>510.76385017786799</v>
      </c>
      <c r="H18199">
        <v>1.5987670025646099</v>
      </c>
      <c r="I18199">
        <v>948.75422325832301</v>
      </c>
    </row>
    <row r="18200" spans="1:9" x14ac:dyDescent="0.25">
      <c r="A18200" t="s">
        <v>119</v>
      </c>
      <c r="B18200">
        <v>2010</v>
      </c>
      <c r="C18200">
        <v>6</v>
      </c>
      <c r="D18200">
        <v>1703.8154271534499</v>
      </c>
      <c r="E18200">
        <v>16246.150552413699</v>
      </c>
      <c r="F18200">
        <v>980.340604935893</v>
      </c>
      <c r="G18200">
        <v>490.17030246794599</v>
      </c>
      <c r="H18200">
        <v>0.99780056717300103</v>
      </c>
      <c r="I18200">
        <v>934.78766399739004</v>
      </c>
    </row>
    <row r="18201" spans="1:9" x14ac:dyDescent="0.25">
      <c r="A18201" t="s">
        <v>119</v>
      </c>
      <c r="B18201">
        <v>2010</v>
      </c>
      <c r="C18201">
        <v>7</v>
      </c>
      <c r="D18201">
        <v>952.56471641523399</v>
      </c>
      <c r="E18201">
        <v>16249.2376375037</v>
      </c>
      <c r="F18201">
        <v>1290.2467399362599</v>
      </c>
      <c r="G18201">
        <v>645.12336996812803</v>
      </c>
      <c r="H18201">
        <v>0</v>
      </c>
      <c r="I18201">
        <v>664.08998935525301</v>
      </c>
    </row>
    <row r="18202" spans="1:9" x14ac:dyDescent="0.25">
      <c r="A18202" t="s">
        <v>119</v>
      </c>
      <c r="B18202">
        <v>2010</v>
      </c>
      <c r="C18202">
        <v>8</v>
      </c>
      <c r="D18202">
        <v>509.99214496992101</v>
      </c>
      <c r="E18202">
        <v>16291.374041983599</v>
      </c>
      <c r="F18202">
        <v>1510.5327317593701</v>
      </c>
      <c r="G18202">
        <v>755.26636587968505</v>
      </c>
      <c r="H18202">
        <v>0</v>
      </c>
      <c r="I18202">
        <v>456.466699463564</v>
      </c>
    </row>
    <row r="18203" spans="1:9" x14ac:dyDescent="0.25">
      <c r="A18203" t="s">
        <v>119</v>
      </c>
      <c r="B18203">
        <v>2010</v>
      </c>
      <c r="C18203">
        <v>9</v>
      </c>
      <c r="D18203">
        <v>286.52820471033601</v>
      </c>
      <c r="E18203">
        <v>16278.2400536241</v>
      </c>
      <c r="F18203">
        <v>1570.4429818517101</v>
      </c>
      <c r="G18203">
        <v>785.22149092585698</v>
      </c>
      <c r="H18203">
        <v>2.0439641954344601</v>
      </c>
      <c r="I18203">
        <v>329.43162224110301</v>
      </c>
    </row>
    <row r="18204" spans="1:9" x14ac:dyDescent="0.25">
      <c r="A18204" t="s">
        <v>119</v>
      </c>
      <c r="B18204">
        <v>2010</v>
      </c>
      <c r="C18204">
        <v>10</v>
      </c>
      <c r="D18204">
        <v>223.96560869231399</v>
      </c>
      <c r="E18204">
        <v>16288.877550441701</v>
      </c>
      <c r="F18204">
        <v>1680.94963814269</v>
      </c>
      <c r="G18204">
        <v>840.47481907134397</v>
      </c>
      <c r="H18204">
        <v>0</v>
      </c>
      <c r="I18204">
        <v>287.41474911356801</v>
      </c>
    </row>
    <row r="18205" spans="1:9" x14ac:dyDescent="0.25">
      <c r="A18205" t="s">
        <v>119</v>
      </c>
      <c r="B18205">
        <v>2010</v>
      </c>
      <c r="C18205">
        <v>11</v>
      </c>
      <c r="D18205">
        <v>220.70708016300199</v>
      </c>
      <c r="E18205">
        <v>16292.2688010294</v>
      </c>
      <c r="F18205">
        <v>1637.31237123342</v>
      </c>
      <c r="G18205">
        <v>818.65618561670999</v>
      </c>
      <c r="H18205">
        <v>1.8722117365295301</v>
      </c>
      <c r="I18205">
        <v>266.50263761564599</v>
      </c>
    </row>
    <row r="18206" spans="1:9" x14ac:dyDescent="0.25">
      <c r="A18206" t="s">
        <v>119</v>
      </c>
      <c r="B18206">
        <v>2010</v>
      </c>
      <c r="C18206">
        <v>12</v>
      </c>
      <c r="D18206">
        <v>586.38779832494902</v>
      </c>
      <c r="E18206">
        <v>16276.467790442999</v>
      </c>
      <c r="F18206">
        <v>1584.83556715438</v>
      </c>
      <c r="G18206">
        <v>792.41778357718897</v>
      </c>
      <c r="H18206">
        <v>1.5416405576779999</v>
      </c>
      <c r="I18206">
        <v>378.958349186791</v>
      </c>
    </row>
    <row r="18207" spans="1:9" x14ac:dyDescent="0.25">
      <c r="A18207" t="s">
        <v>119</v>
      </c>
      <c r="B18207">
        <v>2011</v>
      </c>
      <c r="C18207">
        <v>1</v>
      </c>
      <c r="D18207">
        <v>1198.7124294252101</v>
      </c>
      <c r="E18207">
        <v>16254.872193594199</v>
      </c>
      <c r="F18207">
        <v>1427.04609759048</v>
      </c>
      <c r="G18207">
        <v>713.52304879524104</v>
      </c>
      <c r="H18207">
        <v>1.35655240903006</v>
      </c>
      <c r="I18207">
        <v>538.27951481757395</v>
      </c>
    </row>
    <row r="18208" spans="1:9" x14ac:dyDescent="0.25">
      <c r="A18208" t="s">
        <v>119</v>
      </c>
      <c r="B18208">
        <v>2011</v>
      </c>
      <c r="C18208">
        <v>2</v>
      </c>
      <c r="D18208">
        <v>1270.7926930552901</v>
      </c>
      <c r="E18208">
        <v>16255.7757045132</v>
      </c>
      <c r="F18208">
        <v>1239.8820511715501</v>
      </c>
      <c r="G18208">
        <v>619.94102558577504</v>
      </c>
      <c r="H18208">
        <v>1.06749561485008</v>
      </c>
      <c r="I18208">
        <v>536.86440977231598</v>
      </c>
    </row>
    <row r="18209" spans="1:9" x14ac:dyDescent="0.25">
      <c r="A18209" t="s">
        <v>119</v>
      </c>
      <c r="B18209">
        <v>2011</v>
      </c>
      <c r="C18209">
        <v>3</v>
      </c>
      <c r="D18209">
        <v>1404.84664959525</v>
      </c>
      <c r="E18209">
        <v>16272.031144214299</v>
      </c>
      <c r="F18209">
        <v>1352.4593058266701</v>
      </c>
      <c r="G18209">
        <v>676.22965291333503</v>
      </c>
      <c r="H18209">
        <v>1.53592827207397</v>
      </c>
      <c r="I18209">
        <v>612.53373174105798</v>
      </c>
    </row>
    <row r="18210" spans="1:9" x14ac:dyDescent="0.25">
      <c r="A18210" t="s">
        <v>119</v>
      </c>
      <c r="B18210">
        <v>2011</v>
      </c>
      <c r="C18210">
        <v>4</v>
      </c>
      <c r="D18210">
        <v>1996.8114350492499</v>
      </c>
      <c r="E18210">
        <v>16239.9894345346</v>
      </c>
      <c r="F18210">
        <v>1092.83511259695</v>
      </c>
      <c r="G18210">
        <v>546.41755629847398</v>
      </c>
      <c r="H18210">
        <v>1.4171070125098899</v>
      </c>
      <c r="I18210">
        <v>813.31684067945605</v>
      </c>
    </row>
    <row r="18211" spans="1:9" x14ac:dyDescent="0.25">
      <c r="A18211" t="s">
        <v>119</v>
      </c>
      <c r="B18211">
        <v>2011</v>
      </c>
      <c r="C18211">
        <v>5</v>
      </c>
      <c r="D18211">
        <v>1430.8025938558601</v>
      </c>
      <c r="E18211">
        <v>16250.9171734024</v>
      </c>
      <c r="F18211">
        <v>1232.92273618332</v>
      </c>
      <c r="G18211">
        <v>616.46136809165898</v>
      </c>
      <c r="H18211">
        <v>0</v>
      </c>
      <c r="I18211">
        <v>730.34204245952697</v>
      </c>
    </row>
    <row r="18212" spans="1:9" x14ac:dyDescent="0.25">
      <c r="A18212" t="s">
        <v>119</v>
      </c>
      <c r="B18212">
        <v>2011</v>
      </c>
      <c r="C18212">
        <v>6</v>
      </c>
      <c r="D18212">
        <v>1281.1956349075001</v>
      </c>
      <c r="E18212">
        <v>16243.997449511</v>
      </c>
      <c r="F18212">
        <v>1154.6930690331101</v>
      </c>
      <c r="G18212">
        <v>577.34653451655595</v>
      </c>
      <c r="H18212">
        <v>1.19355384084599</v>
      </c>
      <c r="I18212">
        <v>747.93116230342105</v>
      </c>
    </row>
    <row r="18213" spans="1:9" x14ac:dyDescent="0.25">
      <c r="A18213" t="s">
        <v>119</v>
      </c>
      <c r="B18213">
        <v>2011</v>
      </c>
      <c r="C18213">
        <v>7</v>
      </c>
      <c r="D18213">
        <v>1032.45987054139</v>
      </c>
      <c r="E18213">
        <v>16269.2232133789</v>
      </c>
      <c r="F18213">
        <v>1265.26207689845</v>
      </c>
      <c r="G18213">
        <v>632.631038449225</v>
      </c>
      <c r="H18213">
        <v>1.23468364011815</v>
      </c>
      <c r="I18213">
        <v>702.68477327918902</v>
      </c>
    </row>
    <row r="18214" spans="1:9" x14ac:dyDescent="0.25">
      <c r="A18214" t="s">
        <v>119</v>
      </c>
      <c r="B18214">
        <v>2011</v>
      </c>
      <c r="C18214">
        <v>8</v>
      </c>
      <c r="D18214">
        <v>417.283915631995</v>
      </c>
      <c r="E18214">
        <v>16265.3900748375</v>
      </c>
      <c r="F18214">
        <v>1556.4475182322101</v>
      </c>
      <c r="G18214">
        <v>778.22375911610402</v>
      </c>
      <c r="H18214">
        <v>0</v>
      </c>
      <c r="I18214">
        <v>412.04237235488199</v>
      </c>
    </row>
    <row r="18215" spans="1:9" x14ac:dyDescent="0.25">
      <c r="A18215" t="s">
        <v>119</v>
      </c>
      <c r="B18215">
        <v>2011</v>
      </c>
      <c r="C18215">
        <v>9</v>
      </c>
      <c r="D18215">
        <v>240.924729256658</v>
      </c>
      <c r="E18215">
        <v>16309.032844675299</v>
      </c>
      <c r="F18215">
        <v>1593.00003720471</v>
      </c>
      <c r="G18215">
        <v>796.50001860235398</v>
      </c>
      <c r="H18215">
        <v>0</v>
      </c>
      <c r="I18215">
        <v>309.28010972845698</v>
      </c>
    </row>
    <row r="18216" spans="1:9" x14ac:dyDescent="0.25">
      <c r="A18216" t="s">
        <v>119</v>
      </c>
      <c r="B18216">
        <v>2011</v>
      </c>
      <c r="C18216">
        <v>10</v>
      </c>
      <c r="D18216">
        <v>200.42304283356199</v>
      </c>
      <c r="E18216">
        <v>16283.3609840929</v>
      </c>
      <c r="F18216">
        <v>1691.05294016365</v>
      </c>
      <c r="G18216">
        <v>845.52647008182498</v>
      </c>
      <c r="H18216">
        <v>2.3844468415897802</v>
      </c>
      <c r="I18216">
        <v>279.96599589427598</v>
      </c>
    </row>
    <row r="18217" spans="1:9" x14ac:dyDescent="0.25">
      <c r="A18217" t="s">
        <v>119</v>
      </c>
      <c r="B18217">
        <v>2011</v>
      </c>
      <c r="C18217">
        <v>11</v>
      </c>
      <c r="D18217">
        <v>281.32700781244898</v>
      </c>
      <c r="E18217">
        <v>16277.8574528056</v>
      </c>
      <c r="F18217">
        <v>1613.6444615502801</v>
      </c>
      <c r="G18217">
        <v>806.82223077513902</v>
      </c>
      <c r="H18217">
        <v>0</v>
      </c>
      <c r="I18217">
        <v>286.34434693434798</v>
      </c>
    </row>
    <row r="18218" spans="1:9" x14ac:dyDescent="0.25">
      <c r="A18218" t="s">
        <v>119</v>
      </c>
      <c r="B18218">
        <v>2011</v>
      </c>
      <c r="C18218">
        <v>12</v>
      </c>
      <c r="D18218">
        <v>499.79169181996099</v>
      </c>
      <c r="E18218">
        <v>16318.914213447701</v>
      </c>
      <c r="F18218">
        <v>1618.3593849322201</v>
      </c>
      <c r="G18218">
        <v>809.17969246611199</v>
      </c>
      <c r="H18218">
        <v>0</v>
      </c>
      <c r="I18218">
        <v>350.67902471096301</v>
      </c>
    </row>
    <row r="18219" spans="1:9" x14ac:dyDescent="0.25">
      <c r="A18219" t="s">
        <v>119</v>
      </c>
      <c r="B18219">
        <v>2012</v>
      </c>
      <c r="C18219">
        <v>1</v>
      </c>
      <c r="D18219">
        <v>887.61114605245996</v>
      </c>
      <c r="E18219">
        <v>16277.802260292099</v>
      </c>
      <c r="F18219">
        <v>1512.5195078434999</v>
      </c>
      <c r="G18219">
        <v>756.25975392175098</v>
      </c>
      <c r="H18219">
        <v>1.9141029500616999</v>
      </c>
      <c r="I18219">
        <v>454.41663498775898</v>
      </c>
    </row>
    <row r="18220" spans="1:9" x14ac:dyDescent="0.25">
      <c r="A18220" t="s">
        <v>119</v>
      </c>
      <c r="B18220">
        <v>2012</v>
      </c>
      <c r="C18220">
        <v>2</v>
      </c>
      <c r="D18220">
        <v>1350.4766488008399</v>
      </c>
      <c r="E18220">
        <v>16298.987260485401</v>
      </c>
      <c r="F18220">
        <v>1273.80336095302</v>
      </c>
      <c r="G18220">
        <v>636.90168047651002</v>
      </c>
      <c r="H18220">
        <v>0</v>
      </c>
      <c r="I18220">
        <v>568.40022727923497</v>
      </c>
    </row>
    <row r="18221" spans="1:9" x14ac:dyDescent="0.25">
      <c r="A18221" t="s">
        <v>119</v>
      </c>
      <c r="B18221">
        <v>2012</v>
      </c>
      <c r="C18221">
        <v>3</v>
      </c>
      <c r="D18221">
        <v>1647.9467385635101</v>
      </c>
      <c r="E18221">
        <v>16277.817679043401</v>
      </c>
      <c r="F18221">
        <v>1280.0880801703399</v>
      </c>
      <c r="G18221">
        <v>640.04404008516804</v>
      </c>
      <c r="H18221">
        <v>0</v>
      </c>
      <c r="I18221">
        <v>684.84755508363696</v>
      </c>
    </row>
    <row r="18222" spans="1:9" x14ac:dyDescent="0.25">
      <c r="A18222" t="s">
        <v>119</v>
      </c>
      <c r="B18222">
        <v>2012</v>
      </c>
      <c r="C18222">
        <v>4</v>
      </c>
      <c r="D18222">
        <v>1492.94866437684</v>
      </c>
      <c r="E18222">
        <v>16265.8731489608</v>
      </c>
      <c r="F18222">
        <v>1238.6473742995199</v>
      </c>
      <c r="G18222">
        <v>619.32368714975996</v>
      </c>
      <c r="H18222">
        <v>0</v>
      </c>
      <c r="I18222">
        <v>670.017756560046</v>
      </c>
    </row>
    <row r="18223" spans="1:9" x14ac:dyDescent="0.25">
      <c r="A18223" t="s">
        <v>119</v>
      </c>
      <c r="B18223">
        <v>2012</v>
      </c>
      <c r="C18223">
        <v>5</v>
      </c>
      <c r="D18223">
        <v>2018.42848853345</v>
      </c>
      <c r="E18223">
        <v>16269.07723691</v>
      </c>
      <c r="F18223">
        <v>1038.0787929824</v>
      </c>
      <c r="G18223">
        <v>519.03939649119798</v>
      </c>
      <c r="H18223">
        <v>0.82413889992550304</v>
      </c>
      <c r="I18223">
        <v>940.02698564752302</v>
      </c>
    </row>
    <row r="18224" spans="1:9" x14ac:dyDescent="0.25">
      <c r="A18224" t="s">
        <v>119</v>
      </c>
      <c r="B18224">
        <v>2012</v>
      </c>
      <c r="C18224">
        <v>6</v>
      </c>
      <c r="D18224">
        <v>1437.2121180656</v>
      </c>
      <c r="E18224">
        <v>16278.8028442213</v>
      </c>
      <c r="F18224">
        <v>1077.74174647673</v>
      </c>
      <c r="G18224">
        <v>538.87087323836602</v>
      </c>
      <c r="H18224">
        <v>0.89649878174340303</v>
      </c>
      <c r="I18224">
        <v>816.34889601178497</v>
      </c>
    </row>
    <row r="18225" spans="1:9" x14ac:dyDescent="0.25">
      <c r="A18225" t="s">
        <v>119</v>
      </c>
      <c r="B18225">
        <v>2012</v>
      </c>
      <c r="C18225">
        <v>7</v>
      </c>
      <c r="D18225">
        <v>976.236996011364</v>
      </c>
      <c r="E18225">
        <v>16286.5679032474</v>
      </c>
      <c r="F18225">
        <v>1282.86534134723</v>
      </c>
      <c r="G18225">
        <v>641.43267067361501</v>
      </c>
      <c r="H18225">
        <v>1.3257050016913201</v>
      </c>
      <c r="I18225">
        <v>677.44292554875005</v>
      </c>
    </row>
    <row r="18226" spans="1:9" x14ac:dyDescent="0.25">
      <c r="A18226" t="s">
        <v>119</v>
      </c>
      <c r="B18226">
        <v>2012</v>
      </c>
      <c r="C18226">
        <v>8</v>
      </c>
      <c r="D18226">
        <v>437.39417220913202</v>
      </c>
      <c r="E18226">
        <v>16289.281337778</v>
      </c>
      <c r="F18226">
        <v>1540.27967739732</v>
      </c>
      <c r="G18226">
        <v>770.13983869866104</v>
      </c>
      <c r="H18226">
        <v>0</v>
      </c>
      <c r="I18226">
        <v>426.443634251243</v>
      </c>
    </row>
    <row r="18227" spans="1:9" x14ac:dyDescent="0.25">
      <c r="A18227" t="s">
        <v>119</v>
      </c>
      <c r="B18227">
        <v>2012</v>
      </c>
      <c r="C18227">
        <v>9</v>
      </c>
      <c r="D18227">
        <v>223.390203706352</v>
      </c>
      <c r="E18227">
        <v>16291.2927757297</v>
      </c>
      <c r="F18227">
        <v>1602.6822011142399</v>
      </c>
      <c r="G18227">
        <v>801.34110055712097</v>
      </c>
      <c r="H18227">
        <v>0</v>
      </c>
      <c r="I18227">
        <v>298.49248949097199</v>
      </c>
    </row>
    <row r="18228" spans="1:9" x14ac:dyDescent="0.25">
      <c r="A18228" t="s">
        <v>119</v>
      </c>
      <c r="B18228">
        <v>2012</v>
      </c>
      <c r="C18228">
        <v>10</v>
      </c>
      <c r="D18228">
        <v>214.65452042591201</v>
      </c>
      <c r="E18228">
        <v>16288.470809804599</v>
      </c>
      <c r="F18228">
        <v>1684.7198755839299</v>
      </c>
      <c r="G18228">
        <v>842.35993779196303</v>
      </c>
      <c r="H18228">
        <v>1.54278458926041</v>
      </c>
      <c r="I18228">
        <v>283.55150363876197</v>
      </c>
    </row>
    <row r="18229" spans="1:9" x14ac:dyDescent="0.25">
      <c r="A18229" t="s">
        <v>119</v>
      </c>
      <c r="B18229">
        <v>2012</v>
      </c>
      <c r="C18229">
        <v>11</v>
      </c>
      <c r="D18229">
        <v>240.11035075104201</v>
      </c>
      <c r="E18229">
        <v>16249.7832174008</v>
      </c>
      <c r="F18229">
        <v>1626.2363063686901</v>
      </c>
      <c r="G18229">
        <v>813.11815318434299</v>
      </c>
      <c r="H18229">
        <v>1.84212377537381</v>
      </c>
      <c r="I18229">
        <v>272.72517728994598</v>
      </c>
    </row>
    <row r="18230" spans="1:9" x14ac:dyDescent="0.25">
      <c r="A18230" t="s">
        <v>119</v>
      </c>
      <c r="B18230">
        <v>2012</v>
      </c>
      <c r="C18230">
        <v>12</v>
      </c>
      <c r="D18230">
        <v>425.868824488359</v>
      </c>
      <c r="E18230">
        <v>16284.150726632701</v>
      </c>
      <c r="F18230">
        <v>1639.7346430964999</v>
      </c>
      <c r="G18230">
        <v>819.86732154825199</v>
      </c>
      <c r="H18230">
        <v>0</v>
      </c>
      <c r="I18230">
        <v>329.43789792373599</v>
      </c>
    </row>
    <row r="18231" spans="1:9" x14ac:dyDescent="0.25">
      <c r="A18231" t="s">
        <v>119</v>
      </c>
      <c r="B18231">
        <v>2013</v>
      </c>
      <c r="C18231">
        <v>1</v>
      </c>
      <c r="D18231">
        <v>918.82763997028997</v>
      </c>
      <c r="E18231">
        <v>16281.317754735301</v>
      </c>
      <c r="F18231">
        <v>1502.25322513059</v>
      </c>
      <c r="G18231">
        <v>751.126612565296</v>
      </c>
      <c r="H18231">
        <v>1.72558664282054</v>
      </c>
      <c r="I18231">
        <v>463.70689884732701</v>
      </c>
    </row>
    <row r="18232" spans="1:9" x14ac:dyDescent="0.25">
      <c r="A18232" t="s">
        <v>119</v>
      </c>
      <c r="B18232">
        <v>2013</v>
      </c>
      <c r="C18232">
        <v>2</v>
      </c>
      <c r="D18232">
        <v>1108.0823987615199</v>
      </c>
      <c r="E18232">
        <v>16303.120679056399</v>
      </c>
      <c r="F18232">
        <v>1282.33409100219</v>
      </c>
      <c r="G18232">
        <v>641.16704550109603</v>
      </c>
      <c r="H18232">
        <v>1.06749561485008</v>
      </c>
      <c r="I18232">
        <v>494.81427035981602</v>
      </c>
    </row>
    <row r="18233" spans="1:9" x14ac:dyDescent="0.25">
      <c r="A18233" t="s">
        <v>119</v>
      </c>
      <c r="B18233">
        <v>2013</v>
      </c>
      <c r="C18233">
        <v>3</v>
      </c>
      <c r="D18233">
        <v>1314.6135631029299</v>
      </c>
      <c r="E18233">
        <v>16282.7645432885</v>
      </c>
      <c r="F18233">
        <v>1378.9588720726099</v>
      </c>
      <c r="G18233">
        <v>689.47943603630404</v>
      </c>
      <c r="H18233">
        <v>1.8931572854109999</v>
      </c>
      <c r="I18233">
        <v>589.44960397220802</v>
      </c>
    </row>
    <row r="18234" spans="1:9" x14ac:dyDescent="0.25">
      <c r="A18234" t="s">
        <v>119</v>
      </c>
      <c r="B18234">
        <v>2013</v>
      </c>
      <c r="C18234">
        <v>4</v>
      </c>
      <c r="D18234">
        <v>1381.22504051848</v>
      </c>
      <c r="E18234">
        <v>16292.5557151503</v>
      </c>
      <c r="F18234">
        <v>1275.56800993464</v>
      </c>
      <c r="G18234">
        <v>637.78400496732002</v>
      </c>
      <c r="H18234">
        <v>1.22021167533149</v>
      </c>
      <c r="I18234">
        <v>626.48860389562901</v>
      </c>
    </row>
    <row r="18235" spans="1:9" x14ac:dyDescent="0.25">
      <c r="A18235" t="s">
        <v>119</v>
      </c>
      <c r="B18235">
        <v>2013</v>
      </c>
      <c r="C18235">
        <v>5</v>
      </c>
      <c r="D18235">
        <v>60.468855838508702</v>
      </c>
      <c r="E18235">
        <v>16297.3875890299</v>
      </c>
      <c r="F18235">
        <v>1772.6128907248701</v>
      </c>
      <c r="G18235">
        <v>886.30644536243301</v>
      </c>
      <c r="H18235">
        <v>0</v>
      </c>
      <c r="I18235">
        <v>229.152942595204</v>
      </c>
    </row>
    <row r="18236" spans="1:9" x14ac:dyDescent="0.25">
      <c r="A18236" t="s">
        <v>119</v>
      </c>
      <c r="B18236">
        <v>2013</v>
      </c>
      <c r="C18236">
        <v>6</v>
      </c>
      <c r="D18236">
        <v>56.9787500827805</v>
      </c>
      <c r="E18236">
        <v>16289.3510851023</v>
      </c>
      <c r="F18236">
        <v>1691.4303940745001</v>
      </c>
      <c r="G18236">
        <v>845.71519703725198</v>
      </c>
      <c r="H18236">
        <v>0</v>
      </c>
      <c r="I18236">
        <v>224.21002499753899</v>
      </c>
    </row>
    <row r="18237" spans="1:9" x14ac:dyDescent="0.25">
      <c r="A18237" t="s">
        <v>119</v>
      </c>
      <c r="B18237">
        <v>2013</v>
      </c>
      <c r="C18237">
        <v>7</v>
      </c>
      <c r="D18237">
        <v>43.608003460637903</v>
      </c>
      <c r="E18237">
        <v>16288.5324161473</v>
      </c>
      <c r="F18237">
        <v>1774.8268211536499</v>
      </c>
      <c r="G18237">
        <v>887.413410576827</v>
      </c>
      <c r="H18237">
        <v>0</v>
      </c>
      <c r="I18237">
        <v>224.68021545107001</v>
      </c>
    </row>
    <row r="18238" spans="1:9" x14ac:dyDescent="0.25">
      <c r="A18238" t="s">
        <v>119</v>
      </c>
      <c r="B18238">
        <v>2013</v>
      </c>
      <c r="C18238">
        <v>8</v>
      </c>
      <c r="D18238">
        <v>28.767010441265001</v>
      </c>
      <c r="E18238">
        <v>16308.218493636499</v>
      </c>
      <c r="F18238">
        <v>1743.6753053882401</v>
      </c>
      <c r="G18238">
        <v>871.83765269412004</v>
      </c>
      <c r="H18238">
        <v>0</v>
      </c>
      <c r="I18238">
        <v>213.483485743996</v>
      </c>
    </row>
    <row r="18239" spans="1:9" x14ac:dyDescent="0.25">
      <c r="A18239" t="s">
        <v>119</v>
      </c>
      <c r="B18239">
        <v>2013</v>
      </c>
      <c r="C18239">
        <v>9</v>
      </c>
      <c r="D18239">
        <v>20.169137956797499</v>
      </c>
      <c r="E18239">
        <v>16325.9499239291</v>
      </c>
      <c r="F18239">
        <v>1694.49730831631</v>
      </c>
      <c r="G18239">
        <v>847.24865415815498</v>
      </c>
      <c r="H18239">
        <v>0</v>
      </c>
      <c r="I18239">
        <v>201.02834267109299</v>
      </c>
    </row>
    <row r="18240" spans="1:9" x14ac:dyDescent="0.25">
      <c r="A18240" t="s">
        <v>119</v>
      </c>
      <c r="B18240">
        <v>2013</v>
      </c>
      <c r="C18240">
        <v>10</v>
      </c>
      <c r="D18240">
        <v>18.557946952275401</v>
      </c>
      <c r="E18240">
        <v>16283.7409294341</v>
      </c>
      <c r="F18240">
        <v>1778.6305497779799</v>
      </c>
      <c r="G18240">
        <v>889.31527488898803</v>
      </c>
      <c r="H18240">
        <v>0</v>
      </c>
      <c r="I18240">
        <v>205.58890937023</v>
      </c>
    </row>
    <row r="18241" spans="1:9" x14ac:dyDescent="0.25">
      <c r="A18241" t="s">
        <v>119</v>
      </c>
      <c r="B18241">
        <v>2013</v>
      </c>
      <c r="C18241">
        <v>11</v>
      </c>
      <c r="D18241">
        <v>20.2961671472357</v>
      </c>
      <c r="E18241">
        <v>16255.157412467899</v>
      </c>
      <c r="F18241">
        <v>1724.2171825299299</v>
      </c>
      <c r="G18241">
        <v>862.10859126496302</v>
      </c>
      <c r="H18241">
        <v>0</v>
      </c>
      <c r="I18241">
        <v>200.283763066272</v>
      </c>
    </row>
    <row r="18242" spans="1:9" x14ac:dyDescent="0.25">
      <c r="A18242" t="s">
        <v>119</v>
      </c>
      <c r="B18242">
        <v>2013</v>
      </c>
      <c r="C18242">
        <v>12</v>
      </c>
      <c r="D18242">
        <v>23.418606964554701</v>
      </c>
      <c r="E18242">
        <v>16310.671054307901</v>
      </c>
      <c r="F18242">
        <v>1767.4743244603301</v>
      </c>
      <c r="G18242">
        <v>883.73716223016595</v>
      </c>
      <c r="H18242">
        <v>0</v>
      </c>
      <c r="I18242">
        <v>209.78084236343599</v>
      </c>
    </row>
    <row r="18243" spans="1:9" x14ac:dyDescent="0.25">
      <c r="A18243" t="s">
        <v>119</v>
      </c>
      <c r="B18243">
        <v>2014</v>
      </c>
      <c r="C18243">
        <v>1</v>
      </c>
      <c r="D18243">
        <v>31.3614487283747</v>
      </c>
      <c r="E18243">
        <v>16293.1406953934</v>
      </c>
      <c r="F18243">
        <v>1747.1564786104</v>
      </c>
      <c r="G18243">
        <v>873.57823930519999</v>
      </c>
      <c r="H18243">
        <v>0</v>
      </c>
      <c r="I18243">
        <v>213.89765229697099</v>
      </c>
    </row>
    <row r="18244" spans="1:9" x14ac:dyDescent="0.25">
      <c r="A18244" t="s">
        <v>119</v>
      </c>
      <c r="B18244">
        <v>2014</v>
      </c>
      <c r="C18244">
        <v>2</v>
      </c>
      <c r="D18244">
        <v>36.757724235722499</v>
      </c>
      <c r="E18244">
        <v>16291.1021597745</v>
      </c>
      <c r="F18244">
        <v>1583.7893573076401</v>
      </c>
      <c r="G18244">
        <v>791.89467865382005</v>
      </c>
      <c r="H18244">
        <v>0</v>
      </c>
      <c r="I18244">
        <v>197.19265023767301</v>
      </c>
    </row>
    <row r="18245" spans="1:9" x14ac:dyDescent="0.25">
      <c r="A18245" t="s">
        <v>119</v>
      </c>
      <c r="B18245">
        <v>2014</v>
      </c>
      <c r="C18245">
        <v>3</v>
      </c>
      <c r="D18245">
        <v>58.870863913655398</v>
      </c>
      <c r="E18245">
        <v>16288.5013363828</v>
      </c>
      <c r="F18245">
        <v>1767.2795940988001</v>
      </c>
      <c r="G18245">
        <v>883.639797049398</v>
      </c>
      <c r="H18245">
        <v>0</v>
      </c>
      <c r="I18245">
        <v>225.715659648067</v>
      </c>
    </row>
    <row r="18246" spans="1:9" x14ac:dyDescent="0.25">
      <c r="A18246" t="s">
        <v>119</v>
      </c>
      <c r="B18246">
        <v>2014</v>
      </c>
      <c r="C18246">
        <v>4</v>
      </c>
      <c r="D18246">
        <v>62.936500698356902</v>
      </c>
      <c r="E18246">
        <v>16297.272888765299</v>
      </c>
      <c r="F18246">
        <v>1710.2169421926201</v>
      </c>
      <c r="G18246">
        <v>855.10847109631197</v>
      </c>
      <c r="H18246">
        <v>0</v>
      </c>
      <c r="I18246">
        <v>220.210833580562</v>
      </c>
    </row>
    <row r="18247" spans="1:9" x14ac:dyDescent="0.25">
      <c r="A18247" t="s">
        <v>119</v>
      </c>
      <c r="B18247">
        <v>2014</v>
      </c>
      <c r="C18247">
        <v>5</v>
      </c>
      <c r="D18247">
        <v>55.926406776976201</v>
      </c>
      <c r="E18247">
        <v>16274.354009348101</v>
      </c>
      <c r="F18247">
        <v>1746.8057900828801</v>
      </c>
      <c r="G18247">
        <v>873.40289504143902</v>
      </c>
      <c r="H18247">
        <v>0</v>
      </c>
      <c r="I18247">
        <v>228.161572002892</v>
      </c>
    </row>
    <row r="18248" spans="1:9" x14ac:dyDescent="0.25">
      <c r="A18248" t="s">
        <v>119</v>
      </c>
      <c r="B18248">
        <v>2014</v>
      </c>
      <c r="C18248">
        <v>6</v>
      </c>
      <c r="D18248">
        <v>52.9260240267608</v>
      </c>
      <c r="E18248">
        <v>16292.607807807201</v>
      </c>
      <c r="F18248">
        <v>1686.4256379206499</v>
      </c>
      <c r="G18248">
        <v>843.21281896032303</v>
      </c>
      <c r="H18248">
        <v>0</v>
      </c>
      <c r="I18248">
        <v>223.01335920720501</v>
      </c>
    </row>
    <row r="18249" spans="1:9" x14ac:dyDescent="0.25">
      <c r="A18249" t="s">
        <v>119</v>
      </c>
      <c r="B18249">
        <v>2014</v>
      </c>
      <c r="C18249">
        <v>7</v>
      </c>
      <c r="D18249">
        <v>43.450135761837799</v>
      </c>
      <c r="E18249">
        <v>16269.3966019421</v>
      </c>
      <c r="F18249">
        <v>1753.4487262023499</v>
      </c>
      <c r="G18249">
        <v>876.72436310117598</v>
      </c>
      <c r="H18249">
        <v>0</v>
      </c>
      <c r="I18249">
        <v>224.698570158921</v>
      </c>
    </row>
    <row r="18250" spans="1:9" x14ac:dyDescent="0.25">
      <c r="A18250" t="s">
        <v>119</v>
      </c>
      <c r="B18250">
        <v>2014</v>
      </c>
      <c r="C18250">
        <v>8</v>
      </c>
      <c r="D18250">
        <v>28.986728683265401</v>
      </c>
      <c r="E18250">
        <v>16310.534756269401</v>
      </c>
      <c r="F18250">
        <v>1751.3240452969701</v>
      </c>
      <c r="G18250">
        <v>875.66202264848596</v>
      </c>
      <c r="H18250">
        <v>0</v>
      </c>
      <c r="I18250">
        <v>214.33618102309001</v>
      </c>
    </row>
    <row r="18251" spans="1:9" x14ac:dyDescent="0.25">
      <c r="A18251" t="s">
        <v>119</v>
      </c>
      <c r="B18251">
        <v>2014</v>
      </c>
      <c r="C18251">
        <v>9</v>
      </c>
      <c r="D18251">
        <v>21.526267485666299</v>
      </c>
      <c r="E18251">
        <v>16299.162582069899</v>
      </c>
      <c r="F18251">
        <v>1704.5861062295201</v>
      </c>
      <c r="G18251">
        <v>852.293053114759</v>
      </c>
      <c r="H18251">
        <v>0</v>
      </c>
      <c r="I18251">
        <v>202.09221290761499</v>
      </c>
    </row>
    <row r="18252" spans="1:9" x14ac:dyDescent="0.25">
      <c r="A18252" t="s">
        <v>119</v>
      </c>
      <c r="B18252">
        <v>2014</v>
      </c>
      <c r="C18252">
        <v>10</v>
      </c>
      <c r="D18252">
        <v>17.806457852671802</v>
      </c>
      <c r="E18252">
        <v>16301.1899192644</v>
      </c>
      <c r="F18252">
        <v>1729.28175869082</v>
      </c>
      <c r="G18252">
        <v>864.64087934541203</v>
      </c>
      <c r="H18252">
        <v>0</v>
      </c>
      <c r="I18252">
        <v>206.54710952847199</v>
      </c>
    </row>
    <row r="18253" spans="1:9" x14ac:dyDescent="0.25">
      <c r="A18253" t="s">
        <v>119</v>
      </c>
      <c r="B18253">
        <v>2014</v>
      </c>
      <c r="C18253">
        <v>11</v>
      </c>
      <c r="D18253">
        <v>18.497962009379201</v>
      </c>
      <c r="E18253">
        <v>16286.8878391209</v>
      </c>
      <c r="F18253">
        <v>1675.3759484553</v>
      </c>
      <c r="G18253">
        <v>837.68797422764999</v>
      </c>
      <c r="H18253">
        <v>0</v>
      </c>
      <c r="I18253">
        <v>199.37729000306999</v>
      </c>
    </row>
    <row r="18254" spans="1:9" x14ac:dyDescent="0.25">
      <c r="A18254" t="s">
        <v>119</v>
      </c>
      <c r="B18254">
        <v>2014</v>
      </c>
      <c r="C18254">
        <v>12</v>
      </c>
      <c r="D18254">
        <v>25.394035325618699</v>
      </c>
      <c r="E18254">
        <v>16298.873542973301</v>
      </c>
      <c r="F18254">
        <v>1760.77826970157</v>
      </c>
      <c r="G18254">
        <v>880.38913485078501</v>
      </c>
      <c r="H18254">
        <v>0</v>
      </c>
      <c r="I18254">
        <v>211.42616042717299</v>
      </c>
    </row>
    <row r="18255" spans="1:9" x14ac:dyDescent="0.25">
      <c r="A18255" t="s">
        <v>120</v>
      </c>
      <c r="B18255">
        <v>2002</v>
      </c>
      <c r="C18255">
        <v>1</v>
      </c>
      <c r="D18255">
        <v>708.03560998438695</v>
      </c>
      <c r="E18255">
        <v>5253.4524854687497</v>
      </c>
      <c r="F18255">
        <v>193.73558561846701</v>
      </c>
      <c r="G18255">
        <v>95.959987201759006</v>
      </c>
      <c r="H18255">
        <v>313.89709140388902</v>
      </c>
      <c r="I18255">
        <v>580.92727616091702</v>
      </c>
    </row>
    <row r="18256" spans="1:9" x14ac:dyDescent="0.25">
      <c r="A18256" t="s">
        <v>120</v>
      </c>
      <c r="B18256">
        <v>2002</v>
      </c>
      <c r="C18256">
        <v>2</v>
      </c>
      <c r="D18256">
        <v>1096.5177144122799</v>
      </c>
      <c r="E18256">
        <v>4986.7336807656902</v>
      </c>
      <c r="F18256">
        <v>36.661974657519998</v>
      </c>
      <c r="G18256">
        <v>17.641413033909</v>
      </c>
      <c r="H18256">
        <v>253.399756079512</v>
      </c>
      <c r="I18256">
        <v>795.20777862504497</v>
      </c>
    </row>
    <row r="18257" spans="1:9" x14ac:dyDescent="0.25">
      <c r="A18257" t="s">
        <v>120</v>
      </c>
      <c r="B18257">
        <v>2002</v>
      </c>
      <c r="C18257">
        <v>3</v>
      </c>
      <c r="D18257">
        <v>1230.8293319443901</v>
      </c>
      <c r="E18257">
        <v>5030.1029830500802</v>
      </c>
      <c r="F18257">
        <v>136.085630918373</v>
      </c>
      <c r="G18257">
        <v>67.639735274936001</v>
      </c>
      <c r="H18257">
        <v>885.74645277193804</v>
      </c>
      <c r="I18257">
        <v>932.49606983553304</v>
      </c>
    </row>
    <row r="18258" spans="1:9" x14ac:dyDescent="0.25">
      <c r="A18258" t="s">
        <v>120</v>
      </c>
      <c r="B18258">
        <v>2002</v>
      </c>
      <c r="C18258">
        <v>4</v>
      </c>
      <c r="D18258">
        <v>1254.7067570946299</v>
      </c>
      <c r="E18258">
        <v>5125.3757971392797</v>
      </c>
      <c r="F18258">
        <v>62.621918750952197</v>
      </c>
      <c r="G18258">
        <v>30.585546508848601</v>
      </c>
      <c r="H18258">
        <v>319.24156574846199</v>
      </c>
      <c r="I18258">
        <v>1053.9863022217701</v>
      </c>
    </row>
    <row r="18259" spans="1:9" x14ac:dyDescent="0.25">
      <c r="A18259" t="s">
        <v>120</v>
      </c>
      <c r="B18259">
        <v>2002</v>
      </c>
      <c r="C18259">
        <v>5</v>
      </c>
      <c r="D18259">
        <v>1748.66271412591</v>
      </c>
      <c r="E18259">
        <v>4556.3983281942001</v>
      </c>
      <c r="F18259">
        <v>34.3363049322748</v>
      </c>
      <c r="G18259">
        <v>16.430431017357002</v>
      </c>
      <c r="H18259">
        <v>272.04515799782899</v>
      </c>
      <c r="I18259">
        <v>1243.62047738096</v>
      </c>
    </row>
    <row r="18260" spans="1:9" x14ac:dyDescent="0.25">
      <c r="A18260" t="s">
        <v>120</v>
      </c>
      <c r="B18260">
        <v>2002</v>
      </c>
      <c r="C18260">
        <v>6</v>
      </c>
      <c r="D18260">
        <v>1681.4548529888</v>
      </c>
      <c r="E18260">
        <v>4215.8533054458603</v>
      </c>
      <c r="F18260">
        <v>31.230263977192301</v>
      </c>
      <c r="G18260">
        <v>14.8952362866528</v>
      </c>
      <c r="H18260">
        <v>175.876816638355</v>
      </c>
      <c r="I18260">
        <v>1005.38767804463</v>
      </c>
    </row>
    <row r="18261" spans="1:9" x14ac:dyDescent="0.25">
      <c r="A18261" t="s">
        <v>120</v>
      </c>
      <c r="B18261">
        <v>2002</v>
      </c>
      <c r="C18261">
        <v>7</v>
      </c>
      <c r="D18261">
        <v>1504.8050938802601</v>
      </c>
      <c r="E18261">
        <v>3937.3614716478</v>
      </c>
      <c r="F18261">
        <v>34.443813335487199</v>
      </c>
      <c r="G18261">
        <v>16.475975416753599</v>
      </c>
      <c r="H18261">
        <v>397.81288778663901</v>
      </c>
      <c r="I18261">
        <v>678.74760893530799</v>
      </c>
    </row>
    <row r="18262" spans="1:9" x14ac:dyDescent="0.25">
      <c r="A18262" t="s">
        <v>120</v>
      </c>
      <c r="B18262">
        <v>2002</v>
      </c>
      <c r="C18262">
        <v>8</v>
      </c>
      <c r="D18262">
        <v>1075.57143619558</v>
      </c>
      <c r="E18262">
        <v>4466.5679323120103</v>
      </c>
      <c r="F18262">
        <v>38.339798287141299</v>
      </c>
      <c r="G18262">
        <v>18.434972141578999</v>
      </c>
      <c r="H18262">
        <v>679.09168078729999</v>
      </c>
      <c r="I18262">
        <v>625.31489234601997</v>
      </c>
    </row>
    <row r="18263" spans="1:9" x14ac:dyDescent="0.25">
      <c r="A18263" t="s">
        <v>120</v>
      </c>
      <c r="B18263">
        <v>2002</v>
      </c>
      <c r="C18263">
        <v>9</v>
      </c>
      <c r="D18263">
        <v>713.93158698617299</v>
      </c>
      <c r="E18263">
        <v>4966.1201532083196</v>
      </c>
      <c r="F18263">
        <v>323.683426547083</v>
      </c>
      <c r="G18263">
        <v>161.398597378565</v>
      </c>
      <c r="H18263">
        <v>1142.34520639327</v>
      </c>
      <c r="I18263">
        <v>491.06160295264698</v>
      </c>
    </row>
    <row r="18264" spans="1:9" x14ac:dyDescent="0.25">
      <c r="A18264" t="s">
        <v>120</v>
      </c>
      <c r="B18264">
        <v>2002</v>
      </c>
      <c r="C18264">
        <v>10</v>
      </c>
      <c r="D18264">
        <v>650.41334472458504</v>
      </c>
      <c r="E18264">
        <v>5258.6482364497397</v>
      </c>
      <c r="F18264">
        <v>425.99392458078398</v>
      </c>
      <c r="G18264">
        <v>212.47650271309899</v>
      </c>
      <c r="H18264">
        <v>776.65932030548197</v>
      </c>
      <c r="I18264">
        <v>498.58849547354203</v>
      </c>
    </row>
    <row r="18265" spans="1:9" x14ac:dyDescent="0.25">
      <c r="A18265" t="s">
        <v>120</v>
      </c>
      <c r="B18265">
        <v>2002</v>
      </c>
      <c r="C18265">
        <v>11</v>
      </c>
      <c r="D18265">
        <v>593.68923673203597</v>
      </c>
      <c r="E18265">
        <v>5241.7324954399101</v>
      </c>
      <c r="F18265">
        <v>714.29119023048395</v>
      </c>
      <c r="G18265">
        <v>354.23977033153898</v>
      </c>
      <c r="H18265">
        <v>1312.3725626456801</v>
      </c>
      <c r="I18265">
        <v>472.60857545939501</v>
      </c>
    </row>
    <row r="18266" spans="1:9" x14ac:dyDescent="0.25">
      <c r="A18266" t="s">
        <v>120</v>
      </c>
      <c r="B18266">
        <v>2002</v>
      </c>
      <c r="C18266">
        <v>12</v>
      </c>
      <c r="D18266">
        <v>531.05125893275499</v>
      </c>
      <c r="E18266">
        <v>5280.6719742372097</v>
      </c>
      <c r="F18266">
        <v>544.98270998117403</v>
      </c>
      <c r="G18266">
        <v>271.00427786205103</v>
      </c>
      <c r="H18266">
        <v>864.66771249391195</v>
      </c>
      <c r="I18266">
        <v>454.19615914992301</v>
      </c>
    </row>
    <row r="18267" spans="1:9" x14ac:dyDescent="0.25">
      <c r="A18267" t="s">
        <v>120</v>
      </c>
      <c r="B18267">
        <v>2003</v>
      </c>
      <c r="C18267">
        <v>1</v>
      </c>
      <c r="D18267">
        <v>725.43432768801597</v>
      </c>
      <c r="E18267">
        <v>5224.0783279097004</v>
      </c>
      <c r="F18267">
        <v>526.81509189451197</v>
      </c>
      <c r="G18267">
        <v>261.65535023112801</v>
      </c>
      <c r="H18267">
        <v>997.07455266323996</v>
      </c>
      <c r="I18267">
        <v>590.16951126030006</v>
      </c>
    </row>
    <row r="18268" spans="1:9" x14ac:dyDescent="0.25">
      <c r="A18268" t="s">
        <v>120</v>
      </c>
      <c r="B18268">
        <v>2003</v>
      </c>
      <c r="C18268">
        <v>2</v>
      </c>
      <c r="D18268">
        <v>637.55851552803097</v>
      </c>
      <c r="E18268">
        <v>5263.9605880992203</v>
      </c>
      <c r="F18268">
        <v>512.80735841001501</v>
      </c>
      <c r="G18268">
        <v>255.046944283622</v>
      </c>
      <c r="H18268">
        <v>1071.98431205062</v>
      </c>
      <c r="I18268">
        <v>533.49134055911497</v>
      </c>
    </row>
    <row r="18269" spans="1:9" x14ac:dyDescent="0.25">
      <c r="A18269" t="s">
        <v>120</v>
      </c>
      <c r="B18269">
        <v>2003</v>
      </c>
      <c r="C18269">
        <v>3</v>
      </c>
      <c r="D18269">
        <v>1100.5385822646001</v>
      </c>
      <c r="E18269">
        <v>5113.6976856594802</v>
      </c>
      <c r="F18269">
        <v>38.488903106534799</v>
      </c>
      <c r="G18269">
        <v>18.502343631720699</v>
      </c>
      <c r="H18269">
        <v>117.45687552108799</v>
      </c>
      <c r="I18269">
        <v>871.30404381021106</v>
      </c>
    </row>
    <row r="18270" spans="1:9" x14ac:dyDescent="0.25">
      <c r="A18270" t="s">
        <v>120</v>
      </c>
      <c r="B18270">
        <v>2003</v>
      </c>
      <c r="C18270">
        <v>4</v>
      </c>
      <c r="D18270">
        <v>1261.90421046139</v>
      </c>
      <c r="E18270">
        <v>5011.4652601221496</v>
      </c>
      <c r="F18270">
        <v>55.483455277100802</v>
      </c>
      <c r="G18270">
        <v>26.999219090504699</v>
      </c>
      <c r="H18270">
        <v>521.13474747365206</v>
      </c>
      <c r="I18270">
        <v>1019.3353070324901</v>
      </c>
    </row>
    <row r="18271" spans="1:9" x14ac:dyDescent="0.25">
      <c r="A18271" t="s">
        <v>120</v>
      </c>
      <c r="B18271">
        <v>2003</v>
      </c>
      <c r="C18271">
        <v>5</v>
      </c>
      <c r="D18271">
        <v>1843.71773033614</v>
      </c>
      <c r="E18271">
        <v>4459.7722122837904</v>
      </c>
      <c r="F18271">
        <v>36.797560437825297</v>
      </c>
      <c r="G18271">
        <v>17.634875164159201</v>
      </c>
      <c r="H18271">
        <v>571.14416508457896</v>
      </c>
      <c r="I18271">
        <v>1238.1884195902201</v>
      </c>
    </row>
    <row r="18272" spans="1:9" x14ac:dyDescent="0.25">
      <c r="A18272" t="s">
        <v>120</v>
      </c>
      <c r="B18272">
        <v>2003</v>
      </c>
      <c r="C18272">
        <v>6</v>
      </c>
      <c r="D18272">
        <v>1743.3759464978</v>
      </c>
      <c r="E18272">
        <v>4273.34403497932</v>
      </c>
      <c r="F18272">
        <v>33.390532215816698</v>
      </c>
      <c r="G18272">
        <v>15.905920114777301</v>
      </c>
      <c r="H18272">
        <v>14.102614976853999</v>
      </c>
      <c r="I18272">
        <v>1049.35137886961</v>
      </c>
    </row>
    <row r="18273" spans="1:9" x14ac:dyDescent="0.25">
      <c r="A18273" t="s">
        <v>120</v>
      </c>
      <c r="B18273">
        <v>2003</v>
      </c>
      <c r="C18273">
        <v>7</v>
      </c>
      <c r="D18273">
        <v>1475.9804911093499</v>
      </c>
      <c r="E18273">
        <v>3984.3034328362301</v>
      </c>
      <c r="F18273">
        <v>35.478274004452203</v>
      </c>
      <c r="G18273">
        <v>16.913394641304301</v>
      </c>
      <c r="H18273">
        <v>144.89631745854999</v>
      </c>
      <c r="I18273">
        <v>678.51311188294903</v>
      </c>
    </row>
    <row r="18274" spans="1:9" x14ac:dyDescent="0.25">
      <c r="A18274" t="s">
        <v>120</v>
      </c>
      <c r="B18274">
        <v>2003</v>
      </c>
      <c r="C18274">
        <v>8</v>
      </c>
      <c r="D18274">
        <v>1195.4055178946301</v>
      </c>
      <c r="E18274">
        <v>3935.9838713857298</v>
      </c>
      <c r="F18274">
        <v>38.138332517491598</v>
      </c>
      <c r="G18274">
        <v>18.246332573140801</v>
      </c>
      <c r="H18274">
        <v>12.10798924393</v>
      </c>
      <c r="I18274">
        <v>471.34529964993999</v>
      </c>
    </row>
    <row r="18275" spans="1:9" x14ac:dyDescent="0.25">
      <c r="A18275" t="s">
        <v>120</v>
      </c>
      <c r="B18275">
        <v>2003</v>
      </c>
      <c r="C18275">
        <v>9</v>
      </c>
      <c r="D18275">
        <v>763.07879712879105</v>
      </c>
      <c r="E18275">
        <v>4242.3101025694295</v>
      </c>
      <c r="F18275">
        <v>41.318106431109896</v>
      </c>
      <c r="G18275">
        <v>19.870064545875799</v>
      </c>
      <c r="H18275">
        <v>397.578194292288</v>
      </c>
      <c r="I18275">
        <v>353.792278948476</v>
      </c>
    </row>
    <row r="18276" spans="1:9" x14ac:dyDescent="0.25">
      <c r="A18276" t="s">
        <v>120</v>
      </c>
      <c r="B18276">
        <v>2003</v>
      </c>
      <c r="C18276">
        <v>10</v>
      </c>
      <c r="D18276">
        <v>633.21379871834199</v>
      </c>
      <c r="E18276">
        <v>4840.1672308029101</v>
      </c>
      <c r="F18276">
        <v>247.800266230261</v>
      </c>
      <c r="G18276">
        <v>123.79124457782299</v>
      </c>
      <c r="H18276">
        <v>1132.5263772936401</v>
      </c>
      <c r="I18276">
        <v>379.21653204109901</v>
      </c>
    </row>
    <row r="18277" spans="1:9" x14ac:dyDescent="0.25">
      <c r="A18277" t="s">
        <v>120</v>
      </c>
      <c r="B18277">
        <v>2003</v>
      </c>
      <c r="C18277">
        <v>11</v>
      </c>
      <c r="D18277">
        <v>503.05276681580602</v>
      </c>
      <c r="E18277">
        <v>5266.3908218602</v>
      </c>
      <c r="F18277">
        <v>227.383815126987</v>
      </c>
      <c r="G18277">
        <v>112.767492343405</v>
      </c>
      <c r="H18277">
        <v>260.05209834812001</v>
      </c>
      <c r="I18277">
        <v>375.65511835764403</v>
      </c>
    </row>
    <row r="18278" spans="1:9" x14ac:dyDescent="0.25">
      <c r="A18278" t="s">
        <v>120</v>
      </c>
      <c r="B18278">
        <v>2003</v>
      </c>
      <c r="C18278">
        <v>12</v>
      </c>
      <c r="D18278">
        <v>531.16614960827599</v>
      </c>
      <c r="E18278">
        <v>5243.5109631191999</v>
      </c>
      <c r="F18278">
        <v>739.33371220470497</v>
      </c>
      <c r="G18278">
        <v>370.02907768894198</v>
      </c>
      <c r="H18278">
        <v>1177.69145518915</v>
      </c>
      <c r="I18278">
        <v>405.44103130658402</v>
      </c>
    </row>
    <row r="18279" spans="1:9" x14ac:dyDescent="0.25">
      <c r="A18279" t="s">
        <v>120</v>
      </c>
      <c r="B18279">
        <v>2004</v>
      </c>
      <c r="C18279">
        <v>1</v>
      </c>
      <c r="D18279">
        <v>660.45401499280297</v>
      </c>
      <c r="E18279">
        <v>5261.9392611187805</v>
      </c>
      <c r="F18279">
        <v>824.89699831926305</v>
      </c>
      <c r="G18279">
        <v>410.34073987606803</v>
      </c>
      <c r="H18279">
        <v>1557.3671442649199</v>
      </c>
      <c r="I18279">
        <v>504.56742246686701</v>
      </c>
    </row>
    <row r="18280" spans="1:9" x14ac:dyDescent="0.25">
      <c r="A18280" t="s">
        <v>120</v>
      </c>
      <c r="B18280">
        <v>2004</v>
      </c>
      <c r="C18280">
        <v>2</v>
      </c>
      <c r="D18280">
        <v>962.63886611479097</v>
      </c>
      <c r="E18280">
        <v>5150.4601091629002</v>
      </c>
      <c r="F18280">
        <v>41.701149875828897</v>
      </c>
      <c r="G18280">
        <v>20.078153315989301</v>
      </c>
      <c r="H18280">
        <v>169.48481043934501</v>
      </c>
      <c r="I18280">
        <v>706.09881140695995</v>
      </c>
    </row>
    <row r="18281" spans="1:9" x14ac:dyDescent="0.25">
      <c r="A18281" t="s">
        <v>120</v>
      </c>
      <c r="B18281">
        <v>2004</v>
      </c>
      <c r="C18281">
        <v>3</v>
      </c>
      <c r="D18281">
        <v>1211.78908190844</v>
      </c>
      <c r="E18281">
        <v>5093.9152161434904</v>
      </c>
      <c r="F18281">
        <v>155.57428763676899</v>
      </c>
      <c r="G18281">
        <v>76.186395944796601</v>
      </c>
      <c r="H18281">
        <v>545.943092759612</v>
      </c>
      <c r="I18281">
        <v>909.95403750350795</v>
      </c>
    </row>
    <row r="18282" spans="1:9" x14ac:dyDescent="0.25">
      <c r="A18282" t="s">
        <v>120</v>
      </c>
      <c r="B18282">
        <v>2004</v>
      </c>
      <c r="C18282">
        <v>4</v>
      </c>
      <c r="D18282">
        <v>1418.9083060220601</v>
      </c>
      <c r="E18282">
        <v>4738.0394719419101</v>
      </c>
      <c r="F18282">
        <v>36.354592595528999</v>
      </c>
      <c r="G18282">
        <v>17.374832772593599</v>
      </c>
      <c r="H18282">
        <v>176.034840271994</v>
      </c>
      <c r="I18282">
        <v>1008.4434782649799</v>
      </c>
    </row>
    <row r="18283" spans="1:9" x14ac:dyDescent="0.25">
      <c r="A18283" t="s">
        <v>120</v>
      </c>
      <c r="B18283">
        <v>2004</v>
      </c>
      <c r="C18283">
        <v>5</v>
      </c>
      <c r="D18283">
        <v>1613.27341677706</v>
      </c>
      <c r="E18283">
        <v>4591.0856013844996</v>
      </c>
      <c r="F18283">
        <v>38.812160590551798</v>
      </c>
      <c r="G18283">
        <v>18.5749256752778</v>
      </c>
      <c r="H18283">
        <v>673.93887612025196</v>
      </c>
      <c r="I18283">
        <v>1135.2540811633701</v>
      </c>
    </row>
    <row r="18284" spans="1:9" x14ac:dyDescent="0.25">
      <c r="A18284" t="s">
        <v>120</v>
      </c>
      <c r="B18284">
        <v>2004</v>
      </c>
      <c r="C18284">
        <v>6</v>
      </c>
      <c r="D18284">
        <v>1480.8049213838599</v>
      </c>
      <c r="E18284">
        <v>4537.9908107636302</v>
      </c>
      <c r="F18284">
        <v>36.344190260279198</v>
      </c>
      <c r="G18284">
        <v>17.381664949076701</v>
      </c>
      <c r="H18284">
        <v>454.64196910874801</v>
      </c>
      <c r="I18284">
        <v>1017.80081292752</v>
      </c>
    </row>
    <row r="18285" spans="1:9" x14ac:dyDescent="0.25">
      <c r="A18285" t="s">
        <v>120</v>
      </c>
      <c r="B18285">
        <v>2004</v>
      </c>
      <c r="C18285">
        <v>7</v>
      </c>
      <c r="D18285">
        <v>1412.2047725853599</v>
      </c>
      <c r="E18285">
        <v>4362.3017607313604</v>
      </c>
      <c r="F18285">
        <v>35.269768491341502</v>
      </c>
      <c r="G18285">
        <v>16.819887555281799</v>
      </c>
      <c r="H18285">
        <v>367.53308932632598</v>
      </c>
      <c r="I18285">
        <v>828.70144428630897</v>
      </c>
    </row>
    <row r="18286" spans="1:9" x14ac:dyDescent="0.25">
      <c r="A18286" t="s">
        <v>120</v>
      </c>
      <c r="B18286">
        <v>2004</v>
      </c>
      <c r="C18286">
        <v>8</v>
      </c>
      <c r="D18286">
        <v>1072.92173976</v>
      </c>
      <c r="E18286">
        <v>4663.8904718180102</v>
      </c>
      <c r="F18286">
        <v>43.687405178953398</v>
      </c>
      <c r="G18286">
        <v>21.141879024385901</v>
      </c>
      <c r="H18286">
        <v>609.352068128567</v>
      </c>
      <c r="I18286">
        <v>642.51818796648001</v>
      </c>
    </row>
    <row r="18287" spans="1:9" x14ac:dyDescent="0.25">
      <c r="A18287" t="s">
        <v>120</v>
      </c>
      <c r="B18287">
        <v>2004</v>
      </c>
      <c r="C18287">
        <v>9</v>
      </c>
      <c r="D18287">
        <v>714.97404177861802</v>
      </c>
      <c r="E18287">
        <v>4865.75992165962</v>
      </c>
      <c r="F18287">
        <v>67.982529275667702</v>
      </c>
      <c r="G18287">
        <v>33.827203516832199</v>
      </c>
      <c r="H18287">
        <v>157.28196820459499</v>
      </c>
      <c r="I18287">
        <v>439.387039335466</v>
      </c>
    </row>
    <row r="18288" spans="1:9" x14ac:dyDescent="0.25">
      <c r="A18288" t="s">
        <v>120</v>
      </c>
      <c r="B18288">
        <v>2004</v>
      </c>
      <c r="C18288">
        <v>10</v>
      </c>
      <c r="D18288">
        <v>656.31368484245399</v>
      </c>
      <c r="E18288">
        <v>5068.3240351387103</v>
      </c>
      <c r="F18288">
        <v>142.44554532771201</v>
      </c>
      <c r="G18288">
        <v>71.095666604992701</v>
      </c>
      <c r="H18288">
        <v>324.027533555106</v>
      </c>
      <c r="I18288">
        <v>435.68129956060699</v>
      </c>
    </row>
    <row r="18289" spans="1:9" x14ac:dyDescent="0.25">
      <c r="A18289" t="s">
        <v>120</v>
      </c>
      <c r="B18289">
        <v>2004</v>
      </c>
      <c r="C18289">
        <v>11</v>
      </c>
      <c r="D18289">
        <v>575.16891355693099</v>
      </c>
      <c r="E18289">
        <v>5203.5464854515003</v>
      </c>
      <c r="F18289">
        <v>229.483748653974</v>
      </c>
      <c r="G18289">
        <v>114.55039571396</v>
      </c>
      <c r="H18289">
        <v>473.44600741425597</v>
      </c>
      <c r="I18289">
        <v>414.09627296556903</v>
      </c>
    </row>
    <row r="18290" spans="1:9" x14ac:dyDescent="0.25">
      <c r="A18290" t="s">
        <v>120</v>
      </c>
      <c r="B18290">
        <v>2004</v>
      </c>
      <c r="C18290">
        <v>12</v>
      </c>
      <c r="D18290">
        <v>606.96526356091704</v>
      </c>
      <c r="E18290">
        <v>5273.6768244599898</v>
      </c>
      <c r="F18290">
        <v>750.30978681690203</v>
      </c>
      <c r="G18290">
        <v>373.39144919540399</v>
      </c>
      <c r="H18290">
        <v>1221.89527245471</v>
      </c>
      <c r="I18290">
        <v>460.72100394109702</v>
      </c>
    </row>
    <row r="18291" spans="1:9" x14ac:dyDescent="0.25">
      <c r="A18291" t="s">
        <v>120</v>
      </c>
      <c r="B18291">
        <v>2005</v>
      </c>
      <c r="C18291">
        <v>1</v>
      </c>
      <c r="D18291">
        <v>717.54537905925497</v>
      </c>
      <c r="E18291">
        <v>5197.1227745828201</v>
      </c>
      <c r="F18291">
        <v>436.62979649660099</v>
      </c>
      <c r="G18291">
        <v>217.987871789726</v>
      </c>
      <c r="H18291">
        <v>935.18072729335302</v>
      </c>
      <c r="I18291">
        <v>535.321907862437</v>
      </c>
    </row>
    <row r="18292" spans="1:9" x14ac:dyDescent="0.25">
      <c r="A18292" t="s">
        <v>120</v>
      </c>
      <c r="B18292">
        <v>2005</v>
      </c>
      <c r="C18292">
        <v>2</v>
      </c>
      <c r="D18292">
        <v>709.76621868904101</v>
      </c>
      <c r="E18292">
        <v>5251.3105351538097</v>
      </c>
      <c r="F18292">
        <v>915.39016768283898</v>
      </c>
      <c r="G18292">
        <v>456.18823625045098</v>
      </c>
      <c r="H18292">
        <v>1619.3575763967799</v>
      </c>
      <c r="I18292">
        <v>544.15436898261805</v>
      </c>
    </row>
    <row r="18293" spans="1:9" x14ac:dyDescent="0.25">
      <c r="A18293" t="s">
        <v>120</v>
      </c>
      <c r="B18293">
        <v>2005</v>
      </c>
      <c r="C18293">
        <v>3</v>
      </c>
      <c r="D18293">
        <v>1177.9572460002</v>
      </c>
      <c r="E18293">
        <v>5127.62668819992</v>
      </c>
      <c r="F18293">
        <v>94.262291151190993</v>
      </c>
      <c r="G18293">
        <v>46.477601417755402</v>
      </c>
      <c r="H18293">
        <v>487.43517688299102</v>
      </c>
      <c r="I18293">
        <v>893.08778210247704</v>
      </c>
    </row>
    <row r="18294" spans="1:9" x14ac:dyDescent="0.25">
      <c r="A18294" t="s">
        <v>120</v>
      </c>
      <c r="B18294">
        <v>2005</v>
      </c>
      <c r="C18294">
        <v>4</v>
      </c>
      <c r="D18294">
        <v>1442.65182639618</v>
      </c>
      <c r="E18294">
        <v>4800.9475245736703</v>
      </c>
      <c r="F18294">
        <v>35.984510735718601</v>
      </c>
      <c r="G18294">
        <v>17.202615985801501</v>
      </c>
      <c r="H18294">
        <v>246.898471776446</v>
      </c>
      <c r="I18294">
        <v>1043.4192631409601</v>
      </c>
    </row>
    <row r="18295" spans="1:9" x14ac:dyDescent="0.25">
      <c r="A18295" t="s">
        <v>120</v>
      </c>
      <c r="B18295">
        <v>2005</v>
      </c>
      <c r="C18295">
        <v>5</v>
      </c>
      <c r="D18295">
        <v>1535.6763147204599</v>
      </c>
      <c r="E18295">
        <v>4632.3982074185096</v>
      </c>
      <c r="F18295">
        <v>45.3197340752983</v>
      </c>
      <c r="G18295">
        <v>21.8094600729166</v>
      </c>
      <c r="H18295">
        <v>749.39637039644799</v>
      </c>
      <c r="I18295">
        <v>1096.17205882348</v>
      </c>
    </row>
    <row r="18296" spans="1:9" x14ac:dyDescent="0.25">
      <c r="A18296" t="s">
        <v>120</v>
      </c>
      <c r="B18296">
        <v>2005</v>
      </c>
      <c r="C18296">
        <v>6</v>
      </c>
      <c r="D18296">
        <v>1496.8259530253399</v>
      </c>
      <c r="E18296">
        <v>4617.1649814224202</v>
      </c>
      <c r="F18296">
        <v>36.605000166216499</v>
      </c>
      <c r="G18296">
        <v>17.5158720047998</v>
      </c>
      <c r="H18296">
        <v>328.59717704232202</v>
      </c>
      <c r="I18296">
        <v>1063.16257810769</v>
      </c>
    </row>
    <row r="18297" spans="1:9" x14ac:dyDescent="0.25">
      <c r="A18297" t="s">
        <v>120</v>
      </c>
      <c r="B18297">
        <v>2005</v>
      </c>
      <c r="C18297">
        <v>7</v>
      </c>
      <c r="D18297">
        <v>1375.3982862586099</v>
      </c>
      <c r="E18297">
        <v>4774.7172810398897</v>
      </c>
      <c r="F18297">
        <v>39.725844456199397</v>
      </c>
      <c r="G18297">
        <v>19.0393409625642</v>
      </c>
      <c r="H18297">
        <v>811.72597543398501</v>
      </c>
      <c r="I18297">
        <v>959.74846173736603</v>
      </c>
    </row>
    <row r="18298" spans="1:9" x14ac:dyDescent="0.25">
      <c r="A18298" t="s">
        <v>120</v>
      </c>
      <c r="B18298">
        <v>2005</v>
      </c>
      <c r="C18298">
        <v>8</v>
      </c>
      <c r="D18298">
        <v>1080.5204674546601</v>
      </c>
      <c r="E18298">
        <v>4725.8959076731098</v>
      </c>
      <c r="F18298">
        <v>38.464733904985202</v>
      </c>
      <c r="G18298">
        <v>18.408777190935901</v>
      </c>
      <c r="H18298">
        <v>162.687425367755</v>
      </c>
      <c r="I18298">
        <v>673.30845282442294</v>
      </c>
    </row>
    <row r="18299" spans="1:9" x14ac:dyDescent="0.25">
      <c r="A18299" t="s">
        <v>120</v>
      </c>
      <c r="B18299">
        <v>2005</v>
      </c>
      <c r="C18299">
        <v>9</v>
      </c>
      <c r="D18299">
        <v>768.07619782978702</v>
      </c>
      <c r="E18299">
        <v>4934.1253326303104</v>
      </c>
      <c r="F18299">
        <v>172.90014802040901</v>
      </c>
      <c r="G18299">
        <v>87.287399193959999</v>
      </c>
      <c r="H18299">
        <v>712.86599226101998</v>
      </c>
      <c r="I18299">
        <v>476.34760645568599</v>
      </c>
    </row>
    <row r="18300" spans="1:9" x14ac:dyDescent="0.25">
      <c r="A18300" t="s">
        <v>120</v>
      </c>
      <c r="B18300">
        <v>2005</v>
      </c>
      <c r="C18300">
        <v>10</v>
      </c>
      <c r="D18300">
        <v>580.22886941883098</v>
      </c>
      <c r="E18300">
        <v>5207.4168736860602</v>
      </c>
      <c r="F18300">
        <v>199.521358187771</v>
      </c>
      <c r="G18300">
        <v>99.5331439864066</v>
      </c>
      <c r="H18300">
        <v>360.064571476514</v>
      </c>
      <c r="I18300">
        <v>405.46003932501799</v>
      </c>
    </row>
    <row r="18301" spans="1:9" x14ac:dyDescent="0.25">
      <c r="A18301" t="s">
        <v>120</v>
      </c>
      <c r="B18301">
        <v>2005</v>
      </c>
      <c r="C18301">
        <v>11</v>
      </c>
      <c r="D18301">
        <v>504.78697747231303</v>
      </c>
      <c r="E18301">
        <v>5245.3762764109797</v>
      </c>
      <c r="F18301">
        <v>532.73581671978002</v>
      </c>
      <c r="G18301">
        <v>266.19643666054901</v>
      </c>
      <c r="H18301">
        <v>659.02439213006005</v>
      </c>
      <c r="I18301">
        <v>373.93060454031502</v>
      </c>
    </row>
    <row r="18302" spans="1:9" x14ac:dyDescent="0.25">
      <c r="A18302" t="s">
        <v>120</v>
      </c>
      <c r="B18302">
        <v>2005</v>
      </c>
      <c r="C18302">
        <v>12</v>
      </c>
      <c r="D18302">
        <v>548.97697418909399</v>
      </c>
      <c r="E18302">
        <v>5271.1298676751703</v>
      </c>
      <c r="F18302">
        <v>420.21421732213901</v>
      </c>
      <c r="G18302">
        <v>208.673305895254</v>
      </c>
      <c r="H18302">
        <v>835.92796278162496</v>
      </c>
      <c r="I18302">
        <v>419.30814368852401</v>
      </c>
    </row>
    <row r="18303" spans="1:9" x14ac:dyDescent="0.25">
      <c r="A18303" t="s">
        <v>120</v>
      </c>
      <c r="B18303">
        <v>2006</v>
      </c>
      <c r="C18303">
        <v>1</v>
      </c>
      <c r="D18303">
        <v>589.45984152922597</v>
      </c>
      <c r="E18303">
        <v>5289.4387387463303</v>
      </c>
      <c r="F18303">
        <v>273.37572943614998</v>
      </c>
      <c r="G18303">
        <v>135.51557349358001</v>
      </c>
      <c r="H18303">
        <v>375.99486086968398</v>
      </c>
      <c r="I18303">
        <v>460.27855438769097</v>
      </c>
    </row>
    <row r="18304" spans="1:9" x14ac:dyDescent="0.25">
      <c r="A18304" t="s">
        <v>120</v>
      </c>
      <c r="B18304">
        <v>2006</v>
      </c>
      <c r="C18304">
        <v>2</v>
      </c>
      <c r="D18304">
        <v>795.46192025987295</v>
      </c>
      <c r="E18304">
        <v>5249.8922111496004</v>
      </c>
      <c r="F18304">
        <v>606.408156306725</v>
      </c>
      <c r="G18304">
        <v>301.52290441682601</v>
      </c>
      <c r="H18304">
        <v>1121.3633269557499</v>
      </c>
      <c r="I18304">
        <v>603.46643103681799</v>
      </c>
    </row>
    <row r="18305" spans="1:9" x14ac:dyDescent="0.25">
      <c r="A18305" t="s">
        <v>120</v>
      </c>
      <c r="B18305">
        <v>2006</v>
      </c>
      <c r="C18305">
        <v>3</v>
      </c>
      <c r="D18305">
        <v>1134.9776383397</v>
      </c>
      <c r="E18305">
        <v>5147.7714750424202</v>
      </c>
      <c r="F18305">
        <v>354.12062725612702</v>
      </c>
      <c r="G18305">
        <v>176.052075976807</v>
      </c>
      <c r="H18305">
        <v>993.37192508663895</v>
      </c>
      <c r="I18305">
        <v>867.04405584417304</v>
      </c>
    </row>
    <row r="18306" spans="1:9" x14ac:dyDescent="0.25">
      <c r="A18306" t="s">
        <v>120</v>
      </c>
      <c r="B18306">
        <v>2006</v>
      </c>
      <c r="C18306">
        <v>4</v>
      </c>
      <c r="D18306">
        <v>1430.6799320284399</v>
      </c>
      <c r="E18306">
        <v>4906.0668790511299</v>
      </c>
      <c r="F18306">
        <v>38.369017785733298</v>
      </c>
      <c r="G18306">
        <v>18.3820025838262</v>
      </c>
      <c r="H18306">
        <v>270.229739274037</v>
      </c>
      <c r="I18306">
        <v>1077.3478367795999</v>
      </c>
    </row>
    <row r="18307" spans="1:9" x14ac:dyDescent="0.25">
      <c r="A18307" t="s">
        <v>120</v>
      </c>
      <c r="B18307">
        <v>2006</v>
      </c>
      <c r="C18307">
        <v>5</v>
      </c>
      <c r="D18307">
        <v>1695.5027396944199</v>
      </c>
      <c r="E18307">
        <v>4523.3700124693296</v>
      </c>
      <c r="F18307">
        <v>37.688081719781202</v>
      </c>
      <c r="G18307">
        <v>18.027870028108701</v>
      </c>
      <c r="H18307">
        <v>242.787339503878</v>
      </c>
      <c r="I18307">
        <v>1151.5874357943801</v>
      </c>
    </row>
    <row r="18308" spans="1:9" x14ac:dyDescent="0.25">
      <c r="A18308" t="s">
        <v>120</v>
      </c>
      <c r="B18308">
        <v>2006</v>
      </c>
      <c r="C18308">
        <v>6</v>
      </c>
      <c r="D18308">
        <v>1581.4776824727401</v>
      </c>
      <c r="E18308">
        <v>4268.5894686973597</v>
      </c>
      <c r="F18308">
        <v>36.902717333700103</v>
      </c>
      <c r="G18308">
        <v>17.652173190779799</v>
      </c>
      <c r="H18308">
        <v>468.47456191562202</v>
      </c>
      <c r="I18308">
        <v>944.69480872372196</v>
      </c>
    </row>
    <row r="18309" spans="1:9" x14ac:dyDescent="0.25">
      <c r="A18309" t="s">
        <v>120</v>
      </c>
      <c r="B18309">
        <v>2006</v>
      </c>
      <c r="C18309">
        <v>7</v>
      </c>
      <c r="D18309">
        <v>1358.3394729757099</v>
      </c>
      <c r="E18309">
        <v>4143.1016104232804</v>
      </c>
      <c r="F18309">
        <v>35.671276009451802</v>
      </c>
      <c r="G18309">
        <v>17.0208116444404</v>
      </c>
      <c r="H18309">
        <v>93.275734130414094</v>
      </c>
      <c r="I18309">
        <v>702.52347407883894</v>
      </c>
    </row>
    <row r="18310" spans="1:9" x14ac:dyDescent="0.25">
      <c r="A18310" t="s">
        <v>120</v>
      </c>
      <c r="B18310">
        <v>2006</v>
      </c>
      <c r="C18310">
        <v>8</v>
      </c>
      <c r="D18310">
        <v>1127.81666649254</v>
      </c>
      <c r="E18310">
        <v>4077.6640037891402</v>
      </c>
      <c r="F18310">
        <v>37.134487753620697</v>
      </c>
      <c r="G18310">
        <v>17.746406025784001</v>
      </c>
      <c r="H18310">
        <v>226.25411139687799</v>
      </c>
      <c r="I18310">
        <v>499.564776160223</v>
      </c>
    </row>
    <row r="18311" spans="1:9" x14ac:dyDescent="0.25">
      <c r="A18311" t="s">
        <v>120</v>
      </c>
      <c r="B18311">
        <v>2006</v>
      </c>
      <c r="C18311">
        <v>9</v>
      </c>
      <c r="D18311">
        <v>687.68606585945395</v>
      </c>
      <c r="E18311">
        <v>4432.1113854970499</v>
      </c>
      <c r="F18311">
        <v>43.2888550910777</v>
      </c>
      <c r="G18311">
        <v>20.844330155092699</v>
      </c>
      <c r="H18311">
        <v>648.16369826770404</v>
      </c>
      <c r="I18311">
        <v>352.76699894082998</v>
      </c>
    </row>
    <row r="18312" spans="1:9" x14ac:dyDescent="0.25">
      <c r="A18312" t="s">
        <v>120</v>
      </c>
      <c r="B18312">
        <v>2006</v>
      </c>
      <c r="C18312">
        <v>10</v>
      </c>
      <c r="D18312">
        <v>512.96960241343095</v>
      </c>
      <c r="E18312">
        <v>5152.1628711010699</v>
      </c>
      <c r="F18312">
        <v>366.38622734707297</v>
      </c>
      <c r="G18312">
        <v>182.96228449960199</v>
      </c>
      <c r="H18312">
        <v>771.67098266706103</v>
      </c>
      <c r="I18312">
        <v>356.91659739852901</v>
      </c>
    </row>
    <row r="18313" spans="1:9" x14ac:dyDescent="0.25">
      <c r="A18313" t="s">
        <v>120</v>
      </c>
      <c r="B18313">
        <v>2006</v>
      </c>
      <c r="C18313">
        <v>11</v>
      </c>
      <c r="D18313">
        <v>532.20933946238199</v>
      </c>
      <c r="E18313">
        <v>5253.5256326213002</v>
      </c>
      <c r="F18313">
        <v>519.96570070526104</v>
      </c>
      <c r="G18313">
        <v>259.12065062309102</v>
      </c>
      <c r="H18313">
        <v>807.23522752982797</v>
      </c>
      <c r="I18313">
        <v>393.22091502904198</v>
      </c>
    </row>
    <row r="18314" spans="1:9" x14ac:dyDescent="0.25">
      <c r="A18314" t="s">
        <v>120</v>
      </c>
      <c r="B18314">
        <v>2006</v>
      </c>
      <c r="C18314">
        <v>12</v>
      </c>
      <c r="D18314">
        <v>564.94525426871303</v>
      </c>
      <c r="E18314">
        <v>5227.32798105438</v>
      </c>
      <c r="F18314">
        <v>126.835651176086</v>
      </c>
      <c r="G18314">
        <v>62.343266356108401</v>
      </c>
      <c r="H18314">
        <v>206.49072790634199</v>
      </c>
      <c r="I18314">
        <v>426.24803321367699</v>
      </c>
    </row>
    <row r="18315" spans="1:9" x14ac:dyDescent="0.25">
      <c r="A18315" t="s">
        <v>120</v>
      </c>
      <c r="B18315">
        <v>2007</v>
      </c>
      <c r="C18315">
        <v>1</v>
      </c>
      <c r="D18315">
        <v>879.75793189367903</v>
      </c>
      <c r="E18315">
        <v>5232.6670247981301</v>
      </c>
      <c r="F18315">
        <v>376.78577288406399</v>
      </c>
      <c r="G18315">
        <v>187.61810663074701</v>
      </c>
      <c r="H18315">
        <v>748.04179826062796</v>
      </c>
      <c r="I18315">
        <v>651.76382429544003</v>
      </c>
    </row>
    <row r="18316" spans="1:9" x14ac:dyDescent="0.25">
      <c r="A18316" t="s">
        <v>120</v>
      </c>
      <c r="B18316">
        <v>2007</v>
      </c>
      <c r="C18316">
        <v>2</v>
      </c>
      <c r="D18316">
        <v>853.18127375268398</v>
      </c>
      <c r="E18316">
        <v>5163.5101504609702</v>
      </c>
      <c r="F18316">
        <v>45.967377420028498</v>
      </c>
      <c r="G18316">
        <v>22.210048554906599</v>
      </c>
      <c r="H18316">
        <v>224.18460086477899</v>
      </c>
      <c r="I18316">
        <v>629.21716167516001</v>
      </c>
    </row>
    <row r="18317" spans="1:9" x14ac:dyDescent="0.25">
      <c r="A18317" t="s">
        <v>120</v>
      </c>
      <c r="B18317">
        <v>2007</v>
      </c>
      <c r="C18317">
        <v>3</v>
      </c>
      <c r="D18317">
        <v>1221.41102006541</v>
      </c>
      <c r="E18317">
        <v>5109.2508444944797</v>
      </c>
      <c r="F18317">
        <v>188.895594319287</v>
      </c>
      <c r="G18317">
        <v>93.132454523073903</v>
      </c>
      <c r="H18317">
        <v>771.68104975269102</v>
      </c>
      <c r="I18317">
        <v>914.09880964973399</v>
      </c>
    </row>
    <row r="18318" spans="1:9" x14ac:dyDescent="0.25">
      <c r="A18318" t="s">
        <v>120</v>
      </c>
      <c r="B18318">
        <v>2007</v>
      </c>
      <c r="C18318">
        <v>4</v>
      </c>
      <c r="D18318">
        <v>1542.86949140971</v>
      </c>
      <c r="E18318">
        <v>4884.0254526707504</v>
      </c>
      <c r="F18318">
        <v>36.8344592871332</v>
      </c>
      <c r="G18318">
        <v>17.6125798581322</v>
      </c>
      <c r="H18318">
        <v>103.847290328234</v>
      </c>
      <c r="I18318">
        <v>1149.0294458728999</v>
      </c>
    </row>
    <row r="18319" spans="1:9" x14ac:dyDescent="0.25">
      <c r="A18319" t="s">
        <v>120</v>
      </c>
      <c r="B18319">
        <v>2007</v>
      </c>
      <c r="C18319">
        <v>5</v>
      </c>
      <c r="D18319">
        <v>1732.8368523495801</v>
      </c>
      <c r="E18319">
        <v>4541.0635013874798</v>
      </c>
      <c r="F18319">
        <v>48.795507564548799</v>
      </c>
      <c r="G18319">
        <v>23.541410185318899</v>
      </c>
      <c r="H18319">
        <v>941.46587875795103</v>
      </c>
      <c r="I18319">
        <v>1180.96926834695</v>
      </c>
    </row>
    <row r="18320" spans="1:9" x14ac:dyDescent="0.25">
      <c r="A18320" t="s">
        <v>120</v>
      </c>
      <c r="B18320">
        <v>2007</v>
      </c>
      <c r="C18320">
        <v>6</v>
      </c>
      <c r="D18320">
        <v>1779.9246356908</v>
      </c>
      <c r="E18320">
        <v>4490.2194082852902</v>
      </c>
      <c r="F18320">
        <v>33.083427428780801</v>
      </c>
      <c r="G18320">
        <v>15.7494174680449</v>
      </c>
      <c r="H18320">
        <v>121.76776502174999</v>
      </c>
      <c r="I18320">
        <v>1185.4738314654601</v>
      </c>
    </row>
    <row r="18321" spans="1:9" x14ac:dyDescent="0.25">
      <c r="A18321" t="s">
        <v>120</v>
      </c>
      <c r="B18321">
        <v>2007</v>
      </c>
      <c r="C18321">
        <v>7</v>
      </c>
      <c r="D18321">
        <v>1662.3661997599299</v>
      </c>
      <c r="E18321">
        <v>3992.6413886720302</v>
      </c>
      <c r="F18321">
        <v>35.895984012250302</v>
      </c>
      <c r="G18321">
        <v>17.134166300382699</v>
      </c>
      <c r="H18321">
        <v>10.4202983696955</v>
      </c>
      <c r="I18321">
        <v>755.86920852927597</v>
      </c>
    </row>
    <row r="18322" spans="1:9" x14ac:dyDescent="0.25">
      <c r="A18322" t="s">
        <v>120</v>
      </c>
      <c r="B18322">
        <v>2007</v>
      </c>
      <c r="C18322">
        <v>8</v>
      </c>
      <c r="D18322">
        <v>1232.43333722382</v>
      </c>
      <c r="E18322">
        <v>4060.9246905680902</v>
      </c>
      <c r="F18322">
        <v>38.853093707426801</v>
      </c>
      <c r="G18322">
        <v>18.597573338054598</v>
      </c>
      <c r="H18322">
        <v>285.65305157193097</v>
      </c>
      <c r="I18322">
        <v>534.82877890836698</v>
      </c>
    </row>
    <row r="18323" spans="1:9" x14ac:dyDescent="0.25">
      <c r="A18323" t="s">
        <v>120</v>
      </c>
      <c r="B18323">
        <v>2007</v>
      </c>
      <c r="C18323">
        <v>9</v>
      </c>
      <c r="D18323">
        <v>777.321322956063</v>
      </c>
      <c r="E18323">
        <v>5018.65404314636</v>
      </c>
      <c r="F18323">
        <v>190.22861386615099</v>
      </c>
      <c r="G18323">
        <v>95.829023598530299</v>
      </c>
      <c r="H18323">
        <v>1447.7478247833301</v>
      </c>
      <c r="I18323">
        <v>492.636350034413</v>
      </c>
    </row>
    <row r="18324" spans="1:9" x14ac:dyDescent="0.25">
      <c r="A18324" t="s">
        <v>120</v>
      </c>
      <c r="B18324">
        <v>2007</v>
      </c>
      <c r="C18324">
        <v>10</v>
      </c>
      <c r="D18324">
        <v>616.702761575198</v>
      </c>
      <c r="E18324">
        <v>5243.5332013302605</v>
      </c>
      <c r="F18324">
        <v>483.52890593510602</v>
      </c>
      <c r="G18324">
        <v>241.53903614446301</v>
      </c>
      <c r="H18324">
        <v>814.99675781502003</v>
      </c>
      <c r="I18324">
        <v>431.78396382090801</v>
      </c>
    </row>
    <row r="18325" spans="1:9" x14ac:dyDescent="0.25">
      <c r="A18325" t="s">
        <v>120</v>
      </c>
      <c r="B18325">
        <v>2007</v>
      </c>
      <c r="C18325">
        <v>11</v>
      </c>
      <c r="D18325">
        <v>523.00524269313598</v>
      </c>
      <c r="E18325">
        <v>5225.4689182096799</v>
      </c>
      <c r="F18325">
        <v>983.07950368520801</v>
      </c>
      <c r="G18325">
        <v>490.46657272149503</v>
      </c>
      <c r="H18325">
        <v>1820.4099267853501</v>
      </c>
      <c r="I18325">
        <v>383.88453848063898</v>
      </c>
    </row>
    <row r="18326" spans="1:9" x14ac:dyDescent="0.25">
      <c r="A18326" t="s">
        <v>120</v>
      </c>
      <c r="B18326">
        <v>2007</v>
      </c>
      <c r="C18326">
        <v>12</v>
      </c>
      <c r="D18326">
        <v>513.62406720392801</v>
      </c>
      <c r="E18326">
        <v>5280.6784637029996</v>
      </c>
      <c r="F18326">
        <v>391.66520847818401</v>
      </c>
      <c r="G18326">
        <v>195.143134761477</v>
      </c>
      <c r="H18326">
        <v>564.74523942744599</v>
      </c>
      <c r="I18326">
        <v>396.87170775837899</v>
      </c>
    </row>
    <row r="18327" spans="1:9" x14ac:dyDescent="0.25">
      <c r="A18327" t="s">
        <v>120</v>
      </c>
      <c r="B18327">
        <v>2008</v>
      </c>
      <c r="C18327">
        <v>1</v>
      </c>
      <c r="D18327">
        <v>658.10815985600198</v>
      </c>
      <c r="E18327">
        <v>5280.3716421232602</v>
      </c>
      <c r="F18327">
        <v>156.970962410841</v>
      </c>
      <c r="G18327">
        <v>77.822972250816804</v>
      </c>
      <c r="H18327">
        <v>229.822170139207</v>
      </c>
      <c r="I18327">
        <v>506.528155348697</v>
      </c>
    </row>
    <row r="18328" spans="1:9" x14ac:dyDescent="0.25">
      <c r="A18328" t="s">
        <v>120</v>
      </c>
      <c r="B18328">
        <v>2008</v>
      </c>
      <c r="C18328">
        <v>2</v>
      </c>
      <c r="D18328">
        <v>888.14347292780997</v>
      </c>
      <c r="E18328">
        <v>5213.1495950091603</v>
      </c>
      <c r="F18328">
        <v>47.404102542458801</v>
      </c>
      <c r="G18328">
        <v>22.933059870762001</v>
      </c>
      <c r="H18328">
        <v>65.346913912758197</v>
      </c>
      <c r="I18328">
        <v>665.22915431524802</v>
      </c>
    </row>
    <row r="18329" spans="1:9" x14ac:dyDescent="0.25">
      <c r="A18329" t="s">
        <v>120</v>
      </c>
      <c r="B18329">
        <v>2008</v>
      </c>
      <c r="C18329">
        <v>3</v>
      </c>
      <c r="D18329">
        <v>1369.8167695111399</v>
      </c>
      <c r="E18329">
        <v>4868.3779997351903</v>
      </c>
      <c r="F18329">
        <v>39.906776845243598</v>
      </c>
      <c r="G18329">
        <v>19.122304237128901</v>
      </c>
      <c r="H18329">
        <v>130.58878646661199</v>
      </c>
      <c r="I18329">
        <v>953.51628114552705</v>
      </c>
    </row>
    <row r="18330" spans="1:9" x14ac:dyDescent="0.25">
      <c r="A18330" t="s">
        <v>120</v>
      </c>
      <c r="B18330">
        <v>2008</v>
      </c>
      <c r="C18330">
        <v>4</v>
      </c>
      <c r="D18330">
        <v>1419.01650955121</v>
      </c>
      <c r="E18330">
        <v>4842.5879730032302</v>
      </c>
      <c r="F18330">
        <v>51.4084437336424</v>
      </c>
      <c r="G18330">
        <v>24.8409195622515</v>
      </c>
      <c r="H18330">
        <v>752.76020369013304</v>
      </c>
      <c r="I18330">
        <v>1049.3221335671401</v>
      </c>
    </row>
    <row r="18331" spans="1:9" x14ac:dyDescent="0.25">
      <c r="A18331" t="s">
        <v>120</v>
      </c>
      <c r="B18331">
        <v>2008</v>
      </c>
      <c r="C18331">
        <v>5</v>
      </c>
      <c r="D18331">
        <v>1723.17808806688</v>
      </c>
      <c r="E18331">
        <v>4597.1661081359098</v>
      </c>
      <c r="F18331">
        <v>36.696835831393003</v>
      </c>
      <c r="G18331">
        <v>17.5179817966307</v>
      </c>
      <c r="H18331">
        <v>230.64231348729001</v>
      </c>
      <c r="I18331">
        <v>1212.6032033686499</v>
      </c>
    </row>
    <row r="18332" spans="1:9" x14ac:dyDescent="0.25">
      <c r="A18332" t="s">
        <v>120</v>
      </c>
      <c r="B18332">
        <v>2008</v>
      </c>
      <c r="C18332">
        <v>6</v>
      </c>
      <c r="D18332">
        <v>1643.90351953804</v>
      </c>
      <c r="E18332">
        <v>4311.8586073987599</v>
      </c>
      <c r="F18332">
        <v>35.878422693562499</v>
      </c>
      <c r="G18332">
        <v>17.142672266064999</v>
      </c>
      <c r="H18332">
        <v>490.01169480467399</v>
      </c>
      <c r="I18332">
        <v>1003.90394853447</v>
      </c>
    </row>
    <row r="18333" spans="1:9" x14ac:dyDescent="0.25">
      <c r="A18333" t="s">
        <v>120</v>
      </c>
      <c r="B18333">
        <v>2008</v>
      </c>
      <c r="C18333">
        <v>7</v>
      </c>
      <c r="D18333">
        <v>1491.8525953246699</v>
      </c>
      <c r="E18333">
        <v>4109.6678915041402</v>
      </c>
      <c r="F18333">
        <v>36.152281032346501</v>
      </c>
      <c r="G18333">
        <v>17.2624504954928</v>
      </c>
      <c r="H18333">
        <v>129.64515396634599</v>
      </c>
      <c r="I18333">
        <v>755.97441618963501</v>
      </c>
    </row>
    <row r="18334" spans="1:9" x14ac:dyDescent="0.25">
      <c r="A18334" t="s">
        <v>120</v>
      </c>
      <c r="B18334">
        <v>2008</v>
      </c>
      <c r="C18334">
        <v>8</v>
      </c>
      <c r="D18334">
        <v>1196.4348440364199</v>
      </c>
      <c r="E18334">
        <v>4079.9181183529599</v>
      </c>
      <c r="F18334">
        <v>38.096955815107201</v>
      </c>
      <c r="G18334">
        <v>18.2336555978668</v>
      </c>
      <c r="H18334">
        <v>90.701735857290601</v>
      </c>
      <c r="I18334">
        <v>532.19623816379101</v>
      </c>
    </row>
    <row r="18335" spans="1:9" x14ac:dyDescent="0.25">
      <c r="A18335" t="s">
        <v>120</v>
      </c>
      <c r="B18335">
        <v>2008</v>
      </c>
      <c r="C18335">
        <v>9</v>
      </c>
      <c r="D18335">
        <v>745.86944812735896</v>
      </c>
      <c r="E18335">
        <v>4330.9246638609302</v>
      </c>
      <c r="F18335">
        <v>40.436399218627201</v>
      </c>
      <c r="G18335">
        <v>19.418714122969899</v>
      </c>
      <c r="H18335">
        <v>613.99613384420002</v>
      </c>
      <c r="I18335">
        <v>353.60163341064498</v>
      </c>
    </row>
    <row r="18336" spans="1:9" x14ac:dyDescent="0.25">
      <c r="A18336" t="s">
        <v>120</v>
      </c>
      <c r="B18336">
        <v>2008</v>
      </c>
      <c r="C18336">
        <v>10</v>
      </c>
      <c r="D18336">
        <v>654.37838899197902</v>
      </c>
      <c r="E18336">
        <v>4823.4164114294399</v>
      </c>
      <c r="F18336">
        <v>43.237483413348201</v>
      </c>
      <c r="G18336">
        <v>20.791581672626801</v>
      </c>
      <c r="H18336">
        <v>20.976227219516002</v>
      </c>
      <c r="I18336">
        <v>402.411871037943</v>
      </c>
    </row>
    <row r="18337" spans="1:9" x14ac:dyDescent="0.25">
      <c r="A18337" t="s">
        <v>120</v>
      </c>
      <c r="B18337">
        <v>2008</v>
      </c>
      <c r="C18337">
        <v>11</v>
      </c>
      <c r="D18337">
        <v>584.13116278205405</v>
      </c>
      <c r="E18337">
        <v>4942.9416854295396</v>
      </c>
      <c r="F18337">
        <v>52.605878041401503</v>
      </c>
      <c r="G18337">
        <v>25.663990298342</v>
      </c>
      <c r="H18337">
        <v>241.70321325521101</v>
      </c>
      <c r="I18337">
        <v>391.15155814844599</v>
      </c>
    </row>
    <row r="18338" spans="1:9" x14ac:dyDescent="0.25">
      <c r="A18338" t="s">
        <v>120</v>
      </c>
      <c r="B18338">
        <v>2008</v>
      </c>
      <c r="C18338">
        <v>12</v>
      </c>
      <c r="D18338">
        <v>568.20390924044898</v>
      </c>
      <c r="E18338">
        <v>5226.1957031567399</v>
      </c>
      <c r="F18338">
        <v>213.23711580552799</v>
      </c>
      <c r="G18338">
        <v>106.844478819134</v>
      </c>
      <c r="H18338">
        <v>368.74175202630499</v>
      </c>
      <c r="I18338">
        <v>426.98889053193801</v>
      </c>
    </row>
    <row r="18339" spans="1:9" x14ac:dyDescent="0.25">
      <c r="A18339" t="s">
        <v>120</v>
      </c>
      <c r="B18339">
        <v>2009</v>
      </c>
      <c r="C18339">
        <v>1</v>
      </c>
      <c r="D18339">
        <v>693.89326572285302</v>
      </c>
      <c r="E18339">
        <v>5252.1029829716499</v>
      </c>
      <c r="F18339">
        <v>569.69510001922595</v>
      </c>
      <c r="G18339">
        <v>283.90989726633302</v>
      </c>
      <c r="H18339">
        <v>994.25450602336605</v>
      </c>
      <c r="I18339">
        <v>525.48547521955004</v>
      </c>
    </row>
    <row r="18340" spans="1:9" x14ac:dyDescent="0.25">
      <c r="A18340" t="s">
        <v>120</v>
      </c>
      <c r="B18340">
        <v>2009</v>
      </c>
      <c r="C18340">
        <v>2</v>
      </c>
      <c r="D18340">
        <v>754.39214587482195</v>
      </c>
      <c r="E18340">
        <v>5245.2211817153902</v>
      </c>
      <c r="F18340">
        <v>299.97294973202702</v>
      </c>
      <c r="G18340">
        <v>149.66605388715899</v>
      </c>
      <c r="H18340">
        <v>587.47764914689105</v>
      </c>
      <c r="I18340">
        <v>573.98192674069401</v>
      </c>
    </row>
    <row r="18341" spans="1:9" x14ac:dyDescent="0.25">
      <c r="A18341" t="s">
        <v>120</v>
      </c>
      <c r="B18341">
        <v>2009</v>
      </c>
      <c r="C18341">
        <v>3</v>
      </c>
      <c r="D18341">
        <v>1083.2039263598799</v>
      </c>
      <c r="E18341">
        <v>5249.05044189606</v>
      </c>
      <c r="F18341">
        <v>196.17563274013</v>
      </c>
      <c r="G18341">
        <v>97.232951198767694</v>
      </c>
      <c r="H18341">
        <v>677.62002736211195</v>
      </c>
      <c r="I18341">
        <v>853.23678806269197</v>
      </c>
    </row>
    <row r="18342" spans="1:9" x14ac:dyDescent="0.25">
      <c r="A18342" t="s">
        <v>120</v>
      </c>
      <c r="B18342">
        <v>2009</v>
      </c>
      <c r="C18342">
        <v>4</v>
      </c>
      <c r="D18342">
        <v>1412.8092551393099</v>
      </c>
      <c r="E18342">
        <v>4979.5791183580004</v>
      </c>
      <c r="F18342">
        <v>36.1603963314802</v>
      </c>
      <c r="G18342">
        <v>17.285270853428798</v>
      </c>
      <c r="H18342">
        <v>218.24485794274599</v>
      </c>
      <c r="I18342">
        <v>1089.32341002557</v>
      </c>
    </row>
    <row r="18343" spans="1:9" x14ac:dyDescent="0.25">
      <c r="A18343" t="s">
        <v>120</v>
      </c>
      <c r="B18343">
        <v>2009</v>
      </c>
      <c r="C18343">
        <v>5</v>
      </c>
      <c r="D18343">
        <v>1729.05902060423</v>
      </c>
      <c r="E18343">
        <v>4651.7939465998097</v>
      </c>
      <c r="F18343">
        <v>41.668767502802602</v>
      </c>
      <c r="G18343">
        <v>19.978357573772499</v>
      </c>
      <c r="H18343">
        <v>395.35896062376003</v>
      </c>
      <c r="I18343">
        <v>1240.8289935458899</v>
      </c>
    </row>
    <row r="18344" spans="1:9" x14ac:dyDescent="0.25">
      <c r="A18344" t="s">
        <v>120</v>
      </c>
      <c r="B18344">
        <v>2009</v>
      </c>
      <c r="C18344">
        <v>6</v>
      </c>
      <c r="D18344">
        <v>1703.4718113148899</v>
      </c>
      <c r="E18344">
        <v>4188.0781812332098</v>
      </c>
      <c r="F18344">
        <v>34.727970082348001</v>
      </c>
      <c r="G18344">
        <v>16.5645871282488</v>
      </c>
      <c r="H18344">
        <v>256.06559926930498</v>
      </c>
      <c r="I18344">
        <v>967.67853757458204</v>
      </c>
    </row>
    <row r="18345" spans="1:9" x14ac:dyDescent="0.25">
      <c r="A18345" t="s">
        <v>120</v>
      </c>
      <c r="B18345">
        <v>2009</v>
      </c>
      <c r="C18345">
        <v>7</v>
      </c>
      <c r="D18345">
        <v>1469.45613104263</v>
      </c>
      <c r="E18345">
        <v>4293.9586044697598</v>
      </c>
      <c r="F18345">
        <v>39.584149753129502</v>
      </c>
      <c r="G18345">
        <v>18.9647442145105</v>
      </c>
      <c r="H18345">
        <v>497.205705347606</v>
      </c>
      <c r="I18345">
        <v>825.141998924983</v>
      </c>
    </row>
    <row r="18346" spans="1:9" x14ac:dyDescent="0.25">
      <c r="A18346" t="s">
        <v>120</v>
      </c>
      <c r="B18346">
        <v>2009</v>
      </c>
      <c r="C18346">
        <v>8</v>
      </c>
      <c r="D18346">
        <v>1137.5996010246599</v>
      </c>
      <c r="E18346">
        <v>4196.9413452765702</v>
      </c>
      <c r="F18346">
        <v>38.5054522940558</v>
      </c>
      <c r="G18346">
        <v>18.4406917964066</v>
      </c>
      <c r="H18346">
        <v>36.457406845200701</v>
      </c>
      <c r="I18346">
        <v>550.54830457368405</v>
      </c>
    </row>
    <row r="18347" spans="1:9" x14ac:dyDescent="0.25">
      <c r="A18347" t="s">
        <v>120</v>
      </c>
      <c r="B18347">
        <v>2009</v>
      </c>
      <c r="C18347">
        <v>9</v>
      </c>
      <c r="D18347">
        <v>714.54131433760494</v>
      </c>
      <c r="E18347">
        <v>4568.7749466212499</v>
      </c>
      <c r="F18347">
        <v>46.963567518128201</v>
      </c>
      <c r="G18347">
        <v>22.687400558507001</v>
      </c>
      <c r="H18347">
        <v>492.06561083663797</v>
      </c>
      <c r="I18347">
        <v>389.20160668607201</v>
      </c>
    </row>
    <row r="18348" spans="1:9" x14ac:dyDescent="0.25">
      <c r="A18348" t="s">
        <v>120</v>
      </c>
      <c r="B18348">
        <v>2009</v>
      </c>
      <c r="C18348">
        <v>10</v>
      </c>
      <c r="D18348">
        <v>613.18135884331195</v>
      </c>
      <c r="E18348">
        <v>5176.5776686496001</v>
      </c>
      <c r="F18348">
        <v>552.14982969722701</v>
      </c>
      <c r="G18348">
        <v>276.91439303145501</v>
      </c>
      <c r="H18348">
        <v>1340.0318007343401</v>
      </c>
      <c r="I18348">
        <v>416.66414631183397</v>
      </c>
    </row>
    <row r="18349" spans="1:9" x14ac:dyDescent="0.25">
      <c r="A18349" t="s">
        <v>120</v>
      </c>
      <c r="B18349">
        <v>2009</v>
      </c>
      <c r="C18349">
        <v>11</v>
      </c>
      <c r="D18349">
        <v>608.23644542534396</v>
      </c>
      <c r="E18349">
        <v>5255.90227795593</v>
      </c>
      <c r="F18349">
        <v>231.02440949655499</v>
      </c>
      <c r="G18349">
        <v>115.037846365755</v>
      </c>
      <c r="H18349">
        <v>409.63586388006303</v>
      </c>
      <c r="I18349">
        <v>443.57438786014802</v>
      </c>
    </row>
    <row r="18350" spans="1:9" x14ac:dyDescent="0.25">
      <c r="A18350" t="s">
        <v>120</v>
      </c>
      <c r="B18350">
        <v>2009</v>
      </c>
      <c r="C18350">
        <v>12</v>
      </c>
      <c r="D18350">
        <v>621.16528279621696</v>
      </c>
      <c r="E18350">
        <v>5260.6316584390297</v>
      </c>
      <c r="F18350">
        <v>1085.91146650732</v>
      </c>
      <c r="G18350">
        <v>541.20333515657705</v>
      </c>
      <c r="H18350">
        <v>1948.49082825304</v>
      </c>
      <c r="I18350">
        <v>467.40770173922999</v>
      </c>
    </row>
    <row r="18351" spans="1:9" x14ac:dyDescent="0.25">
      <c r="A18351" t="s">
        <v>120</v>
      </c>
      <c r="B18351">
        <v>2010</v>
      </c>
      <c r="C18351">
        <v>1</v>
      </c>
      <c r="D18351">
        <v>645.28663068549895</v>
      </c>
      <c r="E18351">
        <v>5252.1165459234599</v>
      </c>
      <c r="F18351">
        <v>458.77776654565798</v>
      </c>
      <c r="G18351">
        <v>228.23656452512401</v>
      </c>
      <c r="H18351">
        <v>839.45625934382099</v>
      </c>
      <c r="I18351">
        <v>494.49803279012701</v>
      </c>
    </row>
    <row r="18352" spans="1:9" x14ac:dyDescent="0.25">
      <c r="A18352" t="s">
        <v>120</v>
      </c>
      <c r="B18352">
        <v>2010</v>
      </c>
      <c r="C18352">
        <v>2</v>
      </c>
      <c r="D18352">
        <v>896.09971832010103</v>
      </c>
      <c r="E18352">
        <v>5209.6402479385397</v>
      </c>
      <c r="F18352">
        <v>928.21642795995695</v>
      </c>
      <c r="G18352">
        <v>462.60866318283701</v>
      </c>
      <c r="H18352">
        <v>1922.11380605409</v>
      </c>
      <c r="I18352">
        <v>666.07225942169498</v>
      </c>
    </row>
    <row r="18353" spans="1:9" x14ac:dyDescent="0.25">
      <c r="A18353" t="s">
        <v>120</v>
      </c>
      <c r="B18353">
        <v>2010</v>
      </c>
      <c r="C18353">
        <v>3</v>
      </c>
      <c r="D18353">
        <v>1173.3470430699099</v>
      </c>
      <c r="E18353">
        <v>5157.4512082766696</v>
      </c>
      <c r="F18353">
        <v>137.772520261631</v>
      </c>
      <c r="G18353">
        <v>68.573092370202502</v>
      </c>
      <c r="H18353">
        <v>347.17925498347199</v>
      </c>
      <c r="I18353">
        <v>897.22968265002999</v>
      </c>
    </row>
    <row r="18354" spans="1:9" x14ac:dyDescent="0.25">
      <c r="A18354" t="s">
        <v>120</v>
      </c>
      <c r="B18354">
        <v>2010</v>
      </c>
      <c r="C18354">
        <v>4</v>
      </c>
      <c r="D18354">
        <v>1467.77354057551</v>
      </c>
      <c r="E18354">
        <v>4903.7780892596402</v>
      </c>
      <c r="F18354">
        <v>41.529560762186598</v>
      </c>
      <c r="G18354">
        <v>19.943612475240801</v>
      </c>
      <c r="H18354">
        <v>463.71183545690798</v>
      </c>
      <c r="I18354">
        <v>1103.2234582931701</v>
      </c>
    </row>
    <row r="18355" spans="1:9" x14ac:dyDescent="0.25">
      <c r="A18355" t="s">
        <v>120</v>
      </c>
      <c r="B18355">
        <v>2010</v>
      </c>
      <c r="C18355">
        <v>5</v>
      </c>
      <c r="D18355">
        <v>1840.67901698272</v>
      </c>
      <c r="E18355">
        <v>4523.7629480441301</v>
      </c>
      <c r="F18355">
        <v>40.065147986316099</v>
      </c>
      <c r="G18355">
        <v>19.217108352065999</v>
      </c>
      <c r="H18355">
        <v>514.12582876958004</v>
      </c>
      <c r="I18355">
        <v>1260.41906166634</v>
      </c>
    </row>
    <row r="18356" spans="1:9" x14ac:dyDescent="0.25">
      <c r="A18356" t="s">
        <v>120</v>
      </c>
      <c r="B18356">
        <v>2010</v>
      </c>
      <c r="C18356">
        <v>6</v>
      </c>
      <c r="D18356">
        <v>1588.30534818009</v>
      </c>
      <c r="E18356">
        <v>4615.3221151868402</v>
      </c>
      <c r="F18356">
        <v>40.074370045019101</v>
      </c>
      <c r="G18356">
        <v>19.229760154907499</v>
      </c>
      <c r="H18356">
        <v>1034.78455306619</v>
      </c>
      <c r="I18356">
        <v>1114.3532164523599</v>
      </c>
    </row>
    <row r="18357" spans="1:9" x14ac:dyDescent="0.25">
      <c r="A18357" t="s">
        <v>120</v>
      </c>
      <c r="B18357">
        <v>2010</v>
      </c>
      <c r="C18357">
        <v>7</v>
      </c>
      <c r="D18357">
        <v>1415.3558851376499</v>
      </c>
      <c r="E18357">
        <v>4930.7517046971197</v>
      </c>
      <c r="F18357">
        <v>72.386912670226394</v>
      </c>
      <c r="G18357">
        <v>36.107441317982001</v>
      </c>
      <c r="H18357">
        <v>801.81506754889199</v>
      </c>
      <c r="I18357">
        <v>1042.34141182188</v>
      </c>
    </row>
    <row r="18358" spans="1:9" x14ac:dyDescent="0.25">
      <c r="A18358" t="s">
        <v>120</v>
      </c>
      <c r="B18358">
        <v>2010</v>
      </c>
      <c r="C18358">
        <v>8</v>
      </c>
      <c r="D18358">
        <v>1224.4527639252599</v>
      </c>
      <c r="E18358">
        <v>4775.7144191982998</v>
      </c>
      <c r="F18358">
        <v>37.029845892549702</v>
      </c>
      <c r="G18358">
        <v>17.690265412730302</v>
      </c>
      <c r="H18358">
        <v>31.0964527135461</v>
      </c>
      <c r="I18358">
        <v>772.01625947904802</v>
      </c>
    </row>
    <row r="18359" spans="1:9" x14ac:dyDescent="0.25">
      <c r="A18359" t="s">
        <v>120</v>
      </c>
      <c r="B18359">
        <v>2010</v>
      </c>
      <c r="C18359">
        <v>9</v>
      </c>
      <c r="D18359">
        <v>791.94493547145498</v>
      </c>
      <c r="E18359">
        <v>4791.6294266041496</v>
      </c>
      <c r="F18359">
        <v>154.63752389813499</v>
      </c>
      <c r="G18359">
        <v>76.9996294512639</v>
      </c>
      <c r="H18359">
        <v>679.63491538319101</v>
      </c>
      <c r="I18359">
        <v>466.21894857296701</v>
      </c>
    </row>
    <row r="18360" spans="1:9" x14ac:dyDescent="0.25">
      <c r="A18360" t="s">
        <v>120</v>
      </c>
      <c r="B18360">
        <v>2010</v>
      </c>
      <c r="C18360">
        <v>10</v>
      </c>
      <c r="D18360">
        <v>503.07864265605502</v>
      </c>
      <c r="E18360">
        <v>5207.6196783241303</v>
      </c>
      <c r="F18360">
        <v>738.36933414337102</v>
      </c>
      <c r="G18360">
        <v>368.25458377189801</v>
      </c>
      <c r="H18360">
        <v>1359.02162435067</v>
      </c>
      <c r="I18360">
        <v>356.99223595063</v>
      </c>
    </row>
    <row r="18361" spans="1:9" x14ac:dyDescent="0.25">
      <c r="A18361" t="s">
        <v>120</v>
      </c>
      <c r="B18361">
        <v>2010</v>
      </c>
      <c r="C18361">
        <v>11</v>
      </c>
      <c r="D18361">
        <v>683.30978091386601</v>
      </c>
      <c r="E18361">
        <v>5271.08531557479</v>
      </c>
      <c r="F18361">
        <v>144.56470255846699</v>
      </c>
      <c r="G18361">
        <v>71.303498335962601</v>
      </c>
      <c r="H18361">
        <v>221.50083331966101</v>
      </c>
      <c r="I18361">
        <v>492.90490901837398</v>
      </c>
    </row>
    <row r="18362" spans="1:9" x14ac:dyDescent="0.25">
      <c r="A18362" t="s">
        <v>120</v>
      </c>
      <c r="B18362">
        <v>2010</v>
      </c>
      <c r="C18362">
        <v>12</v>
      </c>
      <c r="D18362">
        <v>616.79690572418804</v>
      </c>
      <c r="E18362">
        <v>5254.6162217803903</v>
      </c>
      <c r="F18362">
        <v>461.18399337451899</v>
      </c>
      <c r="G18362">
        <v>229.54436680643201</v>
      </c>
      <c r="H18362">
        <v>720.24920999925303</v>
      </c>
      <c r="I18362">
        <v>464.37436289373102</v>
      </c>
    </row>
    <row r="18363" spans="1:9" x14ac:dyDescent="0.25">
      <c r="A18363" t="s">
        <v>120</v>
      </c>
      <c r="B18363">
        <v>2011</v>
      </c>
      <c r="C18363">
        <v>1</v>
      </c>
      <c r="D18363">
        <v>694.17208161601297</v>
      </c>
      <c r="E18363">
        <v>5269.3183737673999</v>
      </c>
      <c r="F18363">
        <v>289.94120567704198</v>
      </c>
      <c r="G18363">
        <v>143.55384401130499</v>
      </c>
      <c r="H18363">
        <v>577.28076535273601</v>
      </c>
      <c r="I18363">
        <v>530.07595536027895</v>
      </c>
    </row>
    <row r="18364" spans="1:9" x14ac:dyDescent="0.25">
      <c r="A18364" t="s">
        <v>120</v>
      </c>
      <c r="B18364">
        <v>2011</v>
      </c>
      <c r="C18364">
        <v>2</v>
      </c>
      <c r="D18364">
        <v>812.97736386268002</v>
      </c>
      <c r="E18364">
        <v>5199.6810964793403</v>
      </c>
      <c r="F18364">
        <v>140.000717790322</v>
      </c>
      <c r="G18364">
        <v>68.902924704031804</v>
      </c>
      <c r="H18364">
        <v>401.93288532045801</v>
      </c>
      <c r="I18364">
        <v>604.66303763786595</v>
      </c>
    </row>
    <row r="18365" spans="1:9" x14ac:dyDescent="0.25">
      <c r="A18365" t="s">
        <v>120</v>
      </c>
      <c r="B18365">
        <v>2011</v>
      </c>
      <c r="C18365">
        <v>3</v>
      </c>
      <c r="D18365">
        <v>1151.3257255083699</v>
      </c>
      <c r="E18365">
        <v>5158.1010888752699</v>
      </c>
      <c r="F18365">
        <v>51.789770304255498</v>
      </c>
      <c r="G18365">
        <v>24.9348561341588</v>
      </c>
      <c r="H18365">
        <v>126.530974319861</v>
      </c>
      <c r="I18365">
        <v>879.37540376485799</v>
      </c>
    </row>
    <row r="18366" spans="1:9" x14ac:dyDescent="0.25">
      <c r="A18366" t="s">
        <v>120</v>
      </c>
      <c r="B18366">
        <v>2011</v>
      </c>
      <c r="C18366">
        <v>4</v>
      </c>
      <c r="D18366">
        <v>1247.3250920246401</v>
      </c>
      <c r="E18366">
        <v>4926.37887766724</v>
      </c>
      <c r="F18366">
        <v>42.521819439787897</v>
      </c>
      <c r="G18366">
        <v>20.438605939489801</v>
      </c>
      <c r="H18366">
        <v>402.28657184487702</v>
      </c>
      <c r="I18366">
        <v>949.42959334546299</v>
      </c>
    </row>
    <row r="18367" spans="1:9" x14ac:dyDescent="0.25">
      <c r="A18367" t="s">
        <v>120</v>
      </c>
      <c r="B18367">
        <v>2011</v>
      </c>
      <c r="C18367">
        <v>5</v>
      </c>
      <c r="D18367">
        <v>1602.41390711852</v>
      </c>
      <c r="E18367">
        <v>4836.5458497210702</v>
      </c>
      <c r="F18367">
        <v>44.5708442915031</v>
      </c>
      <c r="G18367">
        <v>21.4315300640936</v>
      </c>
      <c r="H18367">
        <v>456.63035520062402</v>
      </c>
      <c r="I18367">
        <v>1238.7121535793301</v>
      </c>
    </row>
    <row r="18368" spans="1:9" x14ac:dyDescent="0.25">
      <c r="A18368" t="s">
        <v>120</v>
      </c>
      <c r="B18368">
        <v>2011</v>
      </c>
      <c r="C18368">
        <v>6</v>
      </c>
      <c r="D18368">
        <v>1639.64454970774</v>
      </c>
      <c r="E18368">
        <v>4366.3688830962401</v>
      </c>
      <c r="F18368">
        <v>37.360275743237104</v>
      </c>
      <c r="G18368">
        <v>17.881792225842901</v>
      </c>
      <c r="H18368">
        <v>336.29568230054099</v>
      </c>
      <c r="I18368">
        <v>1036.3063776505501</v>
      </c>
    </row>
    <row r="18369" spans="1:9" x14ac:dyDescent="0.25">
      <c r="A18369" t="s">
        <v>120</v>
      </c>
      <c r="B18369">
        <v>2011</v>
      </c>
      <c r="C18369">
        <v>7</v>
      </c>
      <c r="D18369">
        <v>1554.1420311156401</v>
      </c>
      <c r="E18369">
        <v>4281.5245728486598</v>
      </c>
      <c r="F18369">
        <v>36.412264696627297</v>
      </c>
      <c r="G18369">
        <v>17.384684397127</v>
      </c>
      <c r="H18369">
        <v>326.418999821846</v>
      </c>
      <c r="I18369">
        <v>871.37337079391796</v>
      </c>
    </row>
    <row r="18370" spans="1:9" x14ac:dyDescent="0.25">
      <c r="A18370" t="s">
        <v>120</v>
      </c>
      <c r="B18370">
        <v>2011</v>
      </c>
      <c r="C18370">
        <v>8</v>
      </c>
      <c r="D18370">
        <v>1193.9465265307799</v>
      </c>
      <c r="E18370">
        <v>4459.9760221707102</v>
      </c>
      <c r="F18370">
        <v>38.264970288595599</v>
      </c>
      <c r="G18370">
        <v>18.310293183732</v>
      </c>
      <c r="H18370">
        <v>557.91123065545696</v>
      </c>
      <c r="I18370">
        <v>651.35191905486101</v>
      </c>
    </row>
    <row r="18371" spans="1:9" x14ac:dyDescent="0.25">
      <c r="A18371" t="s">
        <v>120</v>
      </c>
      <c r="B18371">
        <v>2011</v>
      </c>
      <c r="C18371">
        <v>9</v>
      </c>
      <c r="D18371">
        <v>892.54189326913001</v>
      </c>
      <c r="E18371">
        <v>4531.1189154656204</v>
      </c>
      <c r="F18371">
        <v>40.375261863304402</v>
      </c>
      <c r="G18371">
        <v>19.378276734919702</v>
      </c>
      <c r="H18371">
        <v>78.606754085404802</v>
      </c>
      <c r="I18371">
        <v>474.62544374742299</v>
      </c>
    </row>
    <row r="18372" spans="1:9" x14ac:dyDescent="0.25">
      <c r="A18372" t="s">
        <v>120</v>
      </c>
      <c r="B18372">
        <v>2011</v>
      </c>
      <c r="C18372">
        <v>10</v>
      </c>
      <c r="D18372">
        <v>553.02304048314295</v>
      </c>
      <c r="E18372">
        <v>4915.9188830415396</v>
      </c>
      <c r="F18372">
        <v>1038.9841805164299</v>
      </c>
      <c r="G18372">
        <v>520.04899304560604</v>
      </c>
      <c r="H18372">
        <v>2172.1592844128099</v>
      </c>
      <c r="I18372">
        <v>348.10882101209103</v>
      </c>
    </row>
    <row r="18373" spans="1:9" x14ac:dyDescent="0.25">
      <c r="A18373" t="s">
        <v>120</v>
      </c>
      <c r="B18373">
        <v>2011</v>
      </c>
      <c r="C18373">
        <v>11</v>
      </c>
      <c r="D18373">
        <v>526.52976312452597</v>
      </c>
      <c r="E18373">
        <v>4968.8061003105204</v>
      </c>
      <c r="F18373">
        <v>37.992993891083003</v>
      </c>
      <c r="G18373">
        <v>18.197488690862698</v>
      </c>
      <c r="H18373">
        <v>16.8427218684077</v>
      </c>
      <c r="I18373">
        <v>360.80466709278102</v>
      </c>
    </row>
    <row r="18374" spans="1:9" x14ac:dyDescent="0.25">
      <c r="A18374" t="s">
        <v>120</v>
      </c>
      <c r="B18374">
        <v>2011</v>
      </c>
      <c r="C18374">
        <v>12</v>
      </c>
      <c r="D18374">
        <v>634.90534309541397</v>
      </c>
      <c r="E18374">
        <v>5122.2329054177799</v>
      </c>
      <c r="F18374">
        <v>417.86372509326901</v>
      </c>
      <c r="G18374">
        <v>207.475424651754</v>
      </c>
      <c r="H18374">
        <v>981.65709583894397</v>
      </c>
      <c r="I18374">
        <v>457.20665952383501</v>
      </c>
    </row>
    <row r="18375" spans="1:9" x14ac:dyDescent="0.25">
      <c r="A18375" t="s">
        <v>120</v>
      </c>
      <c r="B18375">
        <v>2012</v>
      </c>
      <c r="C18375">
        <v>1</v>
      </c>
      <c r="D18375">
        <v>643.95926788958104</v>
      </c>
      <c r="E18375">
        <v>4896.5689150875796</v>
      </c>
      <c r="F18375">
        <v>838.96496630916602</v>
      </c>
      <c r="G18375">
        <v>418.14548373454301</v>
      </c>
      <c r="H18375">
        <v>1535.9506178998199</v>
      </c>
      <c r="I18375">
        <v>441.96277929461701</v>
      </c>
    </row>
    <row r="18376" spans="1:9" x14ac:dyDescent="0.25">
      <c r="A18376" t="s">
        <v>120</v>
      </c>
      <c r="B18376">
        <v>2012</v>
      </c>
      <c r="C18376">
        <v>2</v>
      </c>
      <c r="D18376">
        <v>779.92293737598004</v>
      </c>
      <c r="E18376">
        <v>5150.2901565661596</v>
      </c>
      <c r="F18376">
        <v>625.51212422016101</v>
      </c>
      <c r="G18376">
        <v>311.008438665933</v>
      </c>
      <c r="H18376">
        <v>1178.9134883737099</v>
      </c>
      <c r="I18376">
        <v>580.00564378068702</v>
      </c>
    </row>
    <row r="18377" spans="1:9" x14ac:dyDescent="0.25">
      <c r="A18377" t="s">
        <v>120</v>
      </c>
      <c r="B18377">
        <v>2012</v>
      </c>
      <c r="C18377">
        <v>3</v>
      </c>
      <c r="D18377">
        <v>1334.66290038125</v>
      </c>
      <c r="E18377">
        <v>4992.7292381013503</v>
      </c>
      <c r="F18377">
        <v>39.344880757798002</v>
      </c>
      <c r="G18377">
        <v>18.856241947574301</v>
      </c>
      <c r="H18377">
        <v>98.302550753526603</v>
      </c>
      <c r="I18377">
        <v>965.93690525146496</v>
      </c>
    </row>
    <row r="18378" spans="1:9" x14ac:dyDescent="0.25">
      <c r="A18378" t="s">
        <v>120</v>
      </c>
      <c r="B18378">
        <v>2012</v>
      </c>
      <c r="C18378">
        <v>4</v>
      </c>
      <c r="D18378">
        <v>1635.27104579551</v>
      </c>
      <c r="E18378">
        <v>4592.9028326319103</v>
      </c>
      <c r="F18378">
        <v>37.526481737458703</v>
      </c>
      <c r="G18378">
        <v>17.965399448355001</v>
      </c>
      <c r="H18378">
        <v>251.01227043334401</v>
      </c>
      <c r="I18378">
        <v>1091.04931874933</v>
      </c>
    </row>
    <row r="18379" spans="1:9" x14ac:dyDescent="0.25">
      <c r="A18379" t="s">
        <v>120</v>
      </c>
      <c r="B18379">
        <v>2012</v>
      </c>
      <c r="C18379">
        <v>5</v>
      </c>
      <c r="D18379">
        <v>1668.9422824584001</v>
      </c>
      <c r="E18379">
        <v>4644.5597532783504</v>
      </c>
      <c r="F18379">
        <v>354.97671994793399</v>
      </c>
      <c r="G18379">
        <v>176.42369942475699</v>
      </c>
      <c r="H18379">
        <v>2196.74688972375</v>
      </c>
      <c r="I18379">
        <v>1153.2398871604901</v>
      </c>
    </row>
    <row r="18380" spans="1:9" x14ac:dyDescent="0.25">
      <c r="A18380" t="s">
        <v>120</v>
      </c>
      <c r="B18380">
        <v>2012</v>
      </c>
      <c r="C18380">
        <v>6</v>
      </c>
      <c r="D18380">
        <v>1758.26749194491</v>
      </c>
      <c r="E18380">
        <v>4870.7680712924202</v>
      </c>
      <c r="F18380">
        <v>32.5549864556301</v>
      </c>
      <c r="G18380">
        <v>15.476159609600799</v>
      </c>
      <c r="H18380">
        <v>128.17282316206001</v>
      </c>
      <c r="I18380">
        <v>1375.8115952538401</v>
      </c>
    </row>
    <row r="18381" spans="1:9" x14ac:dyDescent="0.25">
      <c r="A18381" t="s">
        <v>120</v>
      </c>
      <c r="B18381">
        <v>2012</v>
      </c>
      <c r="C18381">
        <v>7</v>
      </c>
      <c r="D18381">
        <v>1612.60449805949</v>
      </c>
      <c r="E18381">
        <v>4224.6453342485001</v>
      </c>
      <c r="F18381">
        <v>36.382603790367803</v>
      </c>
      <c r="G18381">
        <v>17.374584554805899</v>
      </c>
      <c r="H18381">
        <v>11.003525022725499</v>
      </c>
      <c r="I18381">
        <v>871.94910171293498</v>
      </c>
    </row>
    <row r="18382" spans="1:9" x14ac:dyDescent="0.25">
      <c r="A18382" t="s">
        <v>120</v>
      </c>
      <c r="B18382">
        <v>2012</v>
      </c>
      <c r="C18382">
        <v>8</v>
      </c>
      <c r="D18382">
        <v>1275.4889522153401</v>
      </c>
      <c r="E18382">
        <v>4012.09472872483</v>
      </c>
      <c r="F18382">
        <v>35.826584028319999</v>
      </c>
      <c r="G18382">
        <v>17.0877679814045</v>
      </c>
      <c r="H18382">
        <v>11.6246910277045</v>
      </c>
      <c r="I18382">
        <v>526.39008918010904</v>
      </c>
    </row>
    <row r="18383" spans="1:9" x14ac:dyDescent="0.25">
      <c r="A18383" t="s">
        <v>120</v>
      </c>
      <c r="B18383">
        <v>2012</v>
      </c>
      <c r="C18383">
        <v>9</v>
      </c>
      <c r="D18383">
        <v>862.58090964309395</v>
      </c>
      <c r="E18383">
        <v>4090.13155729858</v>
      </c>
      <c r="F18383">
        <v>41.307441011800798</v>
      </c>
      <c r="G18383">
        <v>19.843535580622401</v>
      </c>
      <c r="H18383">
        <v>139.77534613894599</v>
      </c>
      <c r="I18383">
        <v>359.95338209058502</v>
      </c>
    </row>
    <row r="18384" spans="1:9" x14ac:dyDescent="0.25">
      <c r="A18384" t="s">
        <v>120</v>
      </c>
      <c r="B18384">
        <v>2012</v>
      </c>
      <c r="C18384">
        <v>10</v>
      </c>
      <c r="D18384">
        <v>723.90543791939297</v>
      </c>
      <c r="E18384">
        <v>4328.61202332008</v>
      </c>
      <c r="F18384">
        <v>47.543005186596197</v>
      </c>
      <c r="G18384">
        <v>22.953332829671599</v>
      </c>
      <c r="H18384">
        <v>710.01198975825298</v>
      </c>
      <c r="I18384">
        <v>352.49605346079602</v>
      </c>
    </row>
    <row r="18385" spans="1:9" x14ac:dyDescent="0.25">
      <c r="A18385" t="s">
        <v>120</v>
      </c>
      <c r="B18385">
        <v>2012</v>
      </c>
      <c r="C18385">
        <v>11</v>
      </c>
      <c r="D18385">
        <v>572.074981917993</v>
      </c>
      <c r="E18385">
        <v>5165.7131863671902</v>
      </c>
      <c r="F18385">
        <v>109.931574034691</v>
      </c>
      <c r="G18385">
        <v>54.222176745245797</v>
      </c>
      <c r="H18385">
        <v>269.79123863727301</v>
      </c>
      <c r="I18385">
        <v>408.10430312493799</v>
      </c>
    </row>
    <row r="18386" spans="1:9" x14ac:dyDescent="0.25">
      <c r="A18386" t="s">
        <v>120</v>
      </c>
      <c r="B18386">
        <v>2012</v>
      </c>
      <c r="C18386">
        <v>12</v>
      </c>
      <c r="D18386">
        <v>530.29685706991302</v>
      </c>
      <c r="E18386">
        <v>5254.8876432156403</v>
      </c>
      <c r="F18386">
        <v>980.89140656158497</v>
      </c>
      <c r="G18386">
        <v>489.56766071827099</v>
      </c>
      <c r="H18386">
        <v>1751.5343518715399</v>
      </c>
      <c r="I18386">
        <v>406.09670076283498</v>
      </c>
    </row>
    <row r="18387" spans="1:9" x14ac:dyDescent="0.25">
      <c r="A18387" t="s">
        <v>120</v>
      </c>
      <c r="B18387">
        <v>2013</v>
      </c>
      <c r="C18387">
        <v>1</v>
      </c>
      <c r="D18387">
        <v>754.39562151289897</v>
      </c>
      <c r="E18387">
        <v>5240.7131695759599</v>
      </c>
      <c r="F18387">
        <v>826.429201905441</v>
      </c>
      <c r="G18387">
        <v>411.04748014255603</v>
      </c>
      <c r="H18387">
        <v>1590.95777816296</v>
      </c>
      <c r="I18387">
        <v>565.10503064680597</v>
      </c>
    </row>
    <row r="18388" spans="1:9" x14ac:dyDescent="0.25">
      <c r="A18388" t="s">
        <v>120</v>
      </c>
      <c r="B18388">
        <v>2013</v>
      </c>
      <c r="C18388">
        <v>2</v>
      </c>
      <c r="D18388">
        <v>792.35515189282296</v>
      </c>
      <c r="E18388">
        <v>5186.2335526033003</v>
      </c>
      <c r="F18388">
        <v>534.25761345573403</v>
      </c>
      <c r="G18388">
        <v>265.64069204168402</v>
      </c>
      <c r="H18388">
        <v>1126.1803017033001</v>
      </c>
      <c r="I18388">
        <v>591.84935219284796</v>
      </c>
    </row>
    <row r="18389" spans="1:9" x14ac:dyDescent="0.25">
      <c r="A18389" t="s">
        <v>120</v>
      </c>
      <c r="B18389">
        <v>2013</v>
      </c>
      <c r="C18389">
        <v>3</v>
      </c>
      <c r="D18389">
        <v>1228.02557864144</v>
      </c>
      <c r="E18389">
        <v>5225.55616455978</v>
      </c>
      <c r="F18389">
        <v>279.92709331444701</v>
      </c>
      <c r="G18389">
        <v>139.15504493264899</v>
      </c>
      <c r="H18389">
        <v>869.59670175375004</v>
      </c>
      <c r="I18389">
        <v>951.58984085886902</v>
      </c>
    </row>
    <row r="18390" spans="1:9" x14ac:dyDescent="0.25">
      <c r="A18390" t="s">
        <v>120</v>
      </c>
      <c r="B18390">
        <v>2013</v>
      </c>
      <c r="C18390">
        <v>4</v>
      </c>
      <c r="D18390">
        <v>1527.17928042822</v>
      </c>
      <c r="E18390">
        <v>5160.9267475405904</v>
      </c>
      <c r="F18390">
        <v>114.43032627257701</v>
      </c>
      <c r="G18390">
        <v>56.302728907283402</v>
      </c>
      <c r="H18390">
        <v>567.25859487750802</v>
      </c>
      <c r="I18390">
        <v>1234.9745820433</v>
      </c>
    </row>
    <row r="18391" spans="1:9" x14ac:dyDescent="0.25">
      <c r="A18391" t="s">
        <v>120</v>
      </c>
      <c r="B18391">
        <v>2013</v>
      </c>
      <c r="C18391">
        <v>5</v>
      </c>
      <c r="D18391">
        <v>1857.8837693864</v>
      </c>
      <c r="E18391">
        <v>4471.6372999034902</v>
      </c>
      <c r="F18391">
        <v>37.475818097277298</v>
      </c>
      <c r="G18391">
        <v>17.906329189781001</v>
      </c>
      <c r="H18391">
        <v>137.40449961229399</v>
      </c>
      <c r="I18391">
        <v>1237.6011244266399</v>
      </c>
    </row>
    <row r="18392" spans="1:9" x14ac:dyDescent="0.25">
      <c r="A18392" t="s">
        <v>120</v>
      </c>
      <c r="B18392">
        <v>2013</v>
      </c>
      <c r="C18392">
        <v>6</v>
      </c>
      <c r="D18392">
        <v>1634.3546234179</v>
      </c>
      <c r="E18392">
        <v>4227.5849549429304</v>
      </c>
      <c r="F18392">
        <v>40.358976106184102</v>
      </c>
      <c r="G18392">
        <v>19.385460281334399</v>
      </c>
      <c r="H18392">
        <v>718.05857582366502</v>
      </c>
      <c r="I18392">
        <v>950.78922753622498</v>
      </c>
    </row>
    <row r="18393" spans="1:9" x14ac:dyDescent="0.25">
      <c r="A18393" t="s">
        <v>120</v>
      </c>
      <c r="B18393">
        <v>2013</v>
      </c>
      <c r="C18393">
        <v>7</v>
      </c>
      <c r="D18393">
        <v>1449.6645906363999</v>
      </c>
      <c r="E18393">
        <v>4200.7267168009203</v>
      </c>
      <c r="F18393">
        <v>37.507711854101998</v>
      </c>
      <c r="G18393">
        <v>17.921960828541501</v>
      </c>
      <c r="H18393">
        <v>12.078278989379401</v>
      </c>
      <c r="I18393">
        <v>779.53316389222698</v>
      </c>
    </row>
    <row r="18394" spans="1:9" x14ac:dyDescent="0.25">
      <c r="A18394" t="s">
        <v>120</v>
      </c>
      <c r="B18394">
        <v>2013</v>
      </c>
      <c r="C18394">
        <v>8</v>
      </c>
      <c r="D18394">
        <v>1173.7761819499599</v>
      </c>
      <c r="E18394">
        <v>4029.5118062390902</v>
      </c>
      <c r="F18394">
        <v>37.2825350300539</v>
      </c>
      <c r="G18394">
        <v>17.8277398237773</v>
      </c>
      <c r="H18394">
        <v>10.1635152559608</v>
      </c>
      <c r="I18394">
        <v>501.98026849602002</v>
      </c>
    </row>
    <row r="18395" spans="1:9" x14ac:dyDescent="0.25">
      <c r="A18395" t="s">
        <v>120</v>
      </c>
      <c r="B18395">
        <v>2013</v>
      </c>
      <c r="C18395">
        <v>9</v>
      </c>
      <c r="D18395">
        <v>835.106326855627</v>
      </c>
      <c r="E18395">
        <v>4130.4882244955397</v>
      </c>
      <c r="F18395">
        <v>41.850131428039703</v>
      </c>
      <c r="G18395">
        <v>20.134983242798398</v>
      </c>
      <c r="H18395">
        <v>378.369714238764</v>
      </c>
      <c r="I18395">
        <v>359.81920885581502</v>
      </c>
    </row>
    <row r="18396" spans="1:9" x14ac:dyDescent="0.25">
      <c r="A18396" t="s">
        <v>120</v>
      </c>
      <c r="B18396">
        <v>2013</v>
      </c>
      <c r="C18396">
        <v>10</v>
      </c>
      <c r="D18396">
        <v>617.59366945722797</v>
      </c>
      <c r="E18396">
        <v>4716.5029231967201</v>
      </c>
      <c r="F18396">
        <v>42.1426855856526</v>
      </c>
      <c r="G18396">
        <v>20.242147343067799</v>
      </c>
      <c r="H18396">
        <v>321.37343765537599</v>
      </c>
      <c r="I18396">
        <v>369.01102314401902</v>
      </c>
    </row>
    <row r="18397" spans="1:9" x14ac:dyDescent="0.25">
      <c r="A18397" t="s">
        <v>120</v>
      </c>
      <c r="B18397">
        <v>2013</v>
      </c>
      <c r="C18397">
        <v>11</v>
      </c>
      <c r="D18397">
        <v>546.81099011113702</v>
      </c>
      <c r="E18397">
        <v>5036.65391274597</v>
      </c>
      <c r="F18397">
        <v>331.85500213937001</v>
      </c>
      <c r="G18397">
        <v>165.28974564529301</v>
      </c>
      <c r="H18397">
        <v>802.33660656065695</v>
      </c>
      <c r="I18397">
        <v>375.70306752637902</v>
      </c>
    </row>
    <row r="18398" spans="1:9" x14ac:dyDescent="0.25">
      <c r="A18398" t="s">
        <v>120</v>
      </c>
      <c r="B18398">
        <v>2013</v>
      </c>
      <c r="C18398">
        <v>12</v>
      </c>
      <c r="D18398">
        <v>590.46247549021996</v>
      </c>
      <c r="E18398">
        <v>5274.0381193763697</v>
      </c>
      <c r="F18398">
        <v>76.345621548641901</v>
      </c>
      <c r="G18398">
        <v>37.033947023103202</v>
      </c>
      <c r="H18398">
        <v>101.77321713735201</v>
      </c>
      <c r="I18398">
        <v>449.29351267438199</v>
      </c>
    </row>
    <row r="18399" spans="1:9" x14ac:dyDescent="0.25">
      <c r="A18399" t="s">
        <v>120</v>
      </c>
      <c r="B18399">
        <v>2014</v>
      </c>
      <c r="C18399">
        <v>1</v>
      </c>
      <c r="D18399">
        <v>780.75875815174197</v>
      </c>
      <c r="E18399">
        <v>5262.8624856259103</v>
      </c>
      <c r="F18399">
        <v>487.79862062278801</v>
      </c>
      <c r="G18399">
        <v>242.69167290386901</v>
      </c>
      <c r="H18399">
        <v>942.29514519645204</v>
      </c>
      <c r="I18399">
        <v>588.70043101255203</v>
      </c>
    </row>
    <row r="18400" spans="1:9" x14ac:dyDescent="0.25">
      <c r="A18400" t="s">
        <v>120</v>
      </c>
      <c r="B18400">
        <v>2014</v>
      </c>
      <c r="C18400">
        <v>2</v>
      </c>
      <c r="D18400">
        <v>972.74476475946597</v>
      </c>
      <c r="E18400">
        <v>5170.1350019000201</v>
      </c>
      <c r="F18400">
        <v>41.221573919819598</v>
      </c>
      <c r="G18400">
        <v>19.8516781652148</v>
      </c>
      <c r="H18400">
        <v>180.82547904448299</v>
      </c>
      <c r="I18400">
        <v>713.15129445446303</v>
      </c>
    </row>
    <row r="18401" spans="1:9" x14ac:dyDescent="0.25">
      <c r="A18401" t="s">
        <v>120</v>
      </c>
      <c r="B18401">
        <v>2014</v>
      </c>
      <c r="C18401">
        <v>3</v>
      </c>
      <c r="D18401">
        <v>1295.37285743806</v>
      </c>
      <c r="E18401">
        <v>5140.2029567172303</v>
      </c>
      <c r="F18401">
        <v>399.81753922098198</v>
      </c>
      <c r="G18401">
        <v>198.42569998801699</v>
      </c>
      <c r="H18401">
        <v>1038.6953716754599</v>
      </c>
      <c r="I18401">
        <v>979.08264860789996</v>
      </c>
    </row>
    <row r="18402" spans="1:9" x14ac:dyDescent="0.25">
      <c r="A18402" t="s">
        <v>120</v>
      </c>
      <c r="B18402">
        <v>2014</v>
      </c>
      <c r="C18402">
        <v>4</v>
      </c>
      <c r="D18402">
        <v>1417.1019247153699</v>
      </c>
      <c r="E18402">
        <v>4984.4598933609004</v>
      </c>
      <c r="F18402">
        <v>83.796658187777993</v>
      </c>
      <c r="G18402">
        <v>40.5419297915602</v>
      </c>
      <c r="H18402">
        <v>966.09953409412105</v>
      </c>
      <c r="I18402">
        <v>1086.8404196019301</v>
      </c>
    </row>
    <row r="18403" spans="1:9" x14ac:dyDescent="0.25">
      <c r="A18403" t="s">
        <v>120</v>
      </c>
      <c r="B18403">
        <v>2014</v>
      </c>
      <c r="C18403">
        <v>5</v>
      </c>
      <c r="D18403">
        <v>1611.58337983499</v>
      </c>
      <c r="E18403">
        <v>5034.3914232315101</v>
      </c>
      <c r="F18403">
        <v>59.982596978627797</v>
      </c>
      <c r="G18403">
        <v>29.175637161170599</v>
      </c>
      <c r="H18403">
        <v>819.666685175829</v>
      </c>
      <c r="I18403">
        <v>1326.01666788732</v>
      </c>
    </row>
    <row r="18404" spans="1:9" x14ac:dyDescent="0.25">
      <c r="A18404" t="s">
        <v>120</v>
      </c>
      <c r="B18404">
        <v>2014</v>
      </c>
      <c r="C18404">
        <v>6</v>
      </c>
      <c r="D18404">
        <v>1524.67563517501</v>
      </c>
      <c r="E18404">
        <v>5116.0656833224502</v>
      </c>
      <c r="F18404">
        <v>684.929056690121</v>
      </c>
      <c r="G18404">
        <v>343.94538889338497</v>
      </c>
      <c r="H18404">
        <v>1938.1011777661699</v>
      </c>
      <c r="I18404">
        <v>1283.2227945362699</v>
      </c>
    </row>
    <row r="18405" spans="1:9" x14ac:dyDescent="0.25">
      <c r="A18405" t="s">
        <v>120</v>
      </c>
      <c r="B18405">
        <v>2014</v>
      </c>
      <c r="C18405">
        <v>7</v>
      </c>
      <c r="D18405">
        <v>1421.01664657483</v>
      </c>
      <c r="E18405">
        <v>4819.9058427912896</v>
      </c>
      <c r="F18405">
        <v>37.163700844469098</v>
      </c>
      <c r="G18405">
        <v>17.760727269916199</v>
      </c>
      <c r="H18405">
        <v>280.65024700479597</v>
      </c>
      <c r="I18405">
        <v>1016.8844460425</v>
      </c>
    </row>
    <row r="18406" spans="1:9" x14ac:dyDescent="0.25">
      <c r="A18406" t="s">
        <v>120</v>
      </c>
      <c r="B18406">
        <v>2014</v>
      </c>
      <c r="C18406">
        <v>8</v>
      </c>
      <c r="D18406">
        <v>1150.29015242526</v>
      </c>
      <c r="E18406">
        <v>4750.6814902053802</v>
      </c>
      <c r="F18406">
        <v>40.148815592442197</v>
      </c>
      <c r="G18406">
        <v>19.256985198035299</v>
      </c>
      <c r="H18406">
        <v>412.460516885662</v>
      </c>
      <c r="I18406">
        <v>712.39060055474704</v>
      </c>
    </row>
    <row r="18407" spans="1:9" x14ac:dyDescent="0.25">
      <c r="A18407" t="s">
        <v>120</v>
      </c>
      <c r="B18407">
        <v>2014</v>
      </c>
      <c r="C18407">
        <v>9</v>
      </c>
      <c r="D18407">
        <v>738.65369689880299</v>
      </c>
      <c r="E18407">
        <v>5134.60468080398</v>
      </c>
      <c r="F18407">
        <v>675.61748783296605</v>
      </c>
      <c r="G18407">
        <v>339.06408993980398</v>
      </c>
      <c r="H18407">
        <v>1567.45977864209</v>
      </c>
      <c r="I18407">
        <v>493.00801080234999</v>
      </c>
    </row>
    <row r="18408" spans="1:9" x14ac:dyDescent="0.25">
      <c r="A18408" t="s">
        <v>120</v>
      </c>
      <c r="B18408">
        <v>2014</v>
      </c>
      <c r="C18408">
        <v>10</v>
      </c>
      <c r="D18408">
        <v>570.09796864305304</v>
      </c>
      <c r="E18408">
        <v>5226.1776624105796</v>
      </c>
      <c r="F18408">
        <v>868.36591246023204</v>
      </c>
      <c r="G18408">
        <v>432.09725336167003</v>
      </c>
      <c r="H18408">
        <v>1676.97562076289</v>
      </c>
      <c r="I18408">
        <v>400.56810184124703</v>
      </c>
    </row>
    <row r="18409" spans="1:9" x14ac:dyDescent="0.25">
      <c r="A18409" t="s">
        <v>120</v>
      </c>
      <c r="B18409">
        <v>2014</v>
      </c>
      <c r="C18409">
        <v>11</v>
      </c>
      <c r="D18409">
        <v>465.42315215737398</v>
      </c>
      <c r="E18409">
        <v>5261.13609921844</v>
      </c>
      <c r="F18409">
        <v>285.95587764144898</v>
      </c>
      <c r="G18409">
        <v>142.52450573461701</v>
      </c>
      <c r="H18409">
        <v>359.44892033261101</v>
      </c>
      <c r="I18409">
        <v>349.16202652406201</v>
      </c>
    </row>
    <row r="18410" spans="1:9" x14ac:dyDescent="0.25">
      <c r="A18410" t="s">
        <v>120</v>
      </c>
      <c r="B18410">
        <v>2014</v>
      </c>
      <c r="C18410">
        <v>12</v>
      </c>
      <c r="D18410">
        <v>545.43152615386703</v>
      </c>
      <c r="E18410">
        <v>5255.02122302917</v>
      </c>
      <c r="F18410">
        <v>1112.5518686785299</v>
      </c>
      <c r="G18410">
        <v>554.24362311373704</v>
      </c>
      <c r="H18410">
        <v>1913.80140651172</v>
      </c>
      <c r="I18410">
        <v>417.04961911789701</v>
      </c>
    </row>
    <row r="18411" spans="1:9" x14ac:dyDescent="0.25">
      <c r="A18411" t="s">
        <v>121</v>
      </c>
      <c r="B18411">
        <v>2002</v>
      </c>
      <c r="C18411">
        <v>1</v>
      </c>
      <c r="D18411">
        <v>1868.3588090466401</v>
      </c>
      <c r="E18411">
        <v>12078.4380673332</v>
      </c>
      <c r="F18411">
        <v>632.93466516409899</v>
      </c>
      <c r="G18411">
        <v>317.21689039716301</v>
      </c>
      <c r="H18411">
        <v>1102.8353698404301</v>
      </c>
      <c r="I18411">
        <v>1620.1605584699901</v>
      </c>
    </row>
    <row r="18412" spans="1:9" x14ac:dyDescent="0.25">
      <c r="A18412" t="s">
        <v>121</v>
      </c>
      <c r="B18412">
        <v>2002</v>
      </c>
      <c r="C18412">
        <v>2</v>
      </c>
      <c r="D18412">
        <v>3063.6524429998399</v>
      </c>
      <c r="E18412">
        <v>11342.125936434901</v>
      </c>
      <c r="F18412">
        <v>127.916559117586</v>
      </c>
      <c r="G18412">
        <v>64.653582934219997</v>
      </c>
      <c r="H18412">
        <v>1030.0687999618799</v>
      </c>
      <c r="I18412">
        <v>2306.5108040752002</v>
      </c>
    </row>
    <row r="18413" spans="1:9" x14ac:dyDescent="0.25">
      <c r="A18413" t="s">
        <v>121</v>
      </c>
      <c r="B18413">
        <v>2002</v>
      </c>
      <c r="C18413">
        <v>3</v>
      </c>
      <c r="D18413">
        <v>3476.0289266362802</v>
      </c>
      <c r="E18413">
        <v>11201.455295166899</v>
      </c>
      <c r="F18413">
        <v>331.84616059454697</v>
      </c>
      <c r="G18413">
        <v>166.78945636830301</v>
      </c>
      <c r="H18413">
        <v>2287.4323681503502</v>
      </c>
      <c r="I18413">
        <v>2657.5047077515501</v>
      </c>
    </row>
    <row r="18414" spans="1:9" x14ac:dyDescent="0.25">
      <c r="A18414" t="s">
        <v>121</v>
      </c>
      <c r="B18414">
        <v>2002</v>
      </c>
      <c r="C18414">
        <v>4</v>
      </c>
      <c r="D18414">
        <v>3422.61533095919</v>
      </c>
      <c r="E18414">
        <v>11701.253264216</v>
      </c>
      <c r="F18414">
        <v>646.85646817439897</v>
      </c>
      <c r="G18414">
        <v>324.179868553706</v>
      </c>
      <c r="H18414">
        <v>2220.9280464355402</v>
      </c>
      <c r="I18414">
        <v>2968.2355280034999</v>
      </c>
    </row>
    <row r="18415" spans="1:9" x14ac:dyDescent="0.25">
      <c r="A18415" t="s">
        <v>121</v>
      </c>
      <c r="B18415">
        <v>2002</v>
      </c>
      <c r="C18415">
        <v>5</v>
      </c>
      <c r="D18415">
        <v>4808.2046748774301</v>
      </c>
      <c r="E18415">
        <v>10259.974844078401</v>
      </c>
      <c r="F18415">
        <v>92.304454253646696</v>
      </c>
      <c r="G18415">
        <v>46.863499761848402</v>
      </c>
      <c r="H18415">
        <v>780.32407881676204</v>
      </c>
      <c r="I18415">
        <v>3501.8389410404102</v>
      </c>
    </row>
    <row r="18416" spans="1:9" x14ac:dyDescent="0.25">
      <c r="A18416" t="s">
        <v>121</v>
      </c>
      <c r="B18416">
        <v>2002</v>
      </c>
      <c r="C18416">
        <v>6</v>
      </c>
      <c r="D18416">
        <v>4715.5015170118204</v>
      </c>
      <c r="E18416">
        <v>9064.9920872587609</v>
      </c>
      <c r="F18416">
        <v>76.945428171192702</v>
      </c>
      <c r="G18416">
        <v>39.184704564691799</v>
      </c>
      <c r="H18416">
        <v>287.24662352831399</v>
      </c>
      <c r="I18416">
        <v>2638.9579122473601</v>
      </c>
    </row>
    <row r="18417" spans="1:9" x14ac:dyDescent="0.25">
      <c r="A18417" t="s">
        <v>121</v>
      </c>
      <c r="B18417">
        <v>2002</v>
      </c>
      <c r="C18417">
        <v>7</v>
      </c>
      <c r="D18417">
        <v>4339.9739441208203</v>
      </c>
      <c r="E18417">
        <v>8337.7937780123993</v>
      </c>
      <c r="F18417">
        <v>86.939229837364607</v>
      </c>
      <c r="G18417">
        <v>44.251589815704499</v>
      </c>
      <c r="H18417">
        <v>536.39094578007303</v>
      </c>
      <c r="I18417">
        <v>1842.85827961786</v>
      </c>
    </row>
    <row r="18418" spans="1:9" x14ac:dyDescent="0.25">
      <c r="A18418" t="s">
        <v>121</v>
      </c>
      <c r="B18418">
        <v>2002</v>
      </c>
      <c r="C18418">
        <v>8</v>
      </c>
      <c r="D18418">
        <v>3129.53694778197</v>
      </c>
      <c r="E18418">
        <v>8763.6002983081908</v>
      </c>
      <c r="F18418">
        <v>116.31443144835799</v>
      </c>
      <c r="G18418">
        <v>58.973712770523598</v>
      </c>
      <c r="H18418">
        <v>1168.2822416602401</v>
      </c>
      <c r="I18418">
        <v>1502.14112781926</v>
      </c>
    </row>
    <row r="18419" spans="1:9" x14ac:dyDescent="0.25">
      <c r="A18419" t="s">
        <v>121</v>
      </c>
      <c r="B18419">
        <v>2002</v>
      </c>
      <c r="C18419">
        <v>9</v>
      </c>
      <c r="D18419">
        <v>2215.1890780948102</v>
      </c>
      <c r="E18419">
        <v>10032.522137754</v>
      </c>
      <c r="F18419">
        <v>234.07021979784801</v>
      </c>
      <c r="G18419">
        <v>117.98294171216401</v>
      </c>
      <c r="H18419">
        <v>2623.16479775682</v>
      </c>
      <c r="I18419">
        <v>1467.0965400273101</v>
      </c>
    </row>
    <row r="18420" spans="1:9" x14ac:dyDescent="0.25">
      <c r="A18420" t="s">
        <v>121</v>
      </c>
      <c r="B18420">
        <v>2002</v>
      </c>
      <c r="C18420">
        <v>10</v>
      </c>
      <c r="D18420">
        <v>1953.4698351817501</v>
      </c>
      <c r="E18420">
        <v>11629.4632460919</v>
      </c>
      <c r="F18420">
        <v>415.47452189869603</v>
      </c>
      <c r="G18420">
        <v>208.55085526942401</v>
      </c>
      <c r="H18420">
        <v>1594.5565602673901</v>
      </c>
      <c r="I18420">
        <v>1702.13332990548</v>
      </c>
    </row>
    <row r="18421" spans="1:9" x14ac:dyDescent="0.25">
      <c r="A18421" t="s">
        <v>121</v>
      </c>
      <c r="B18421">
        <v>2002</v>
      </c>
      <c r="C18421">
        <v>11</v>
      </c>
      <c r="D18421">
        <v>1882.8167804859299</v>
      </c>
      <c r="E18421">
        <v>11755.431601537901</v>
      </c>
      <c r="F18421">
        <v>1657.0467448298</v>
      </c>
      <c r="G18421">
        <v>829.64448163738803</v>
      </c>
      <c r="H18421">
        <v>3583.7210315275202</v>
      </c>
      <c r="I18421">
        <v>1664.0837991388501</v>
      </c>
    </row>
    <row r="18422" spans="1:9" x14ac:dyDescent="0.25">
      <c r="A18422" t="s">
        <v>121</v>
      </c>
      <c r="B18422">
        <v>2002</v>
      </c>
      <c r="C18422">
        <v>12</v>
      </c>
      <c r="D18422">
        <v>1432.3751216137</v>
      </c>
      <c r="E18422">
        <v>11986.101431319399</v>
      </c>
      <c r="F18422">
        <v>1896.44426689275</v>
      </c>
      <c r="G18422">
        <v>949.21022157692903</v>
      </c>
      <c r="H18422">
        <v>3697.0201979719</v>
      </c>
      <c r="I18422">
        <v>1328.9813045808501</v>
      </c>
    </row>
    <row r="18423" spans="1:9" x14ac:dyDescent="0.25">
      <c r="A18423" t="s">
        <v>121</v>
      </c>
      <c r="B18423">
        <v>2003</v>
      </c>
      <c r="C18423">
        <v>1</v>
      </c>
      <c r="D18423">
        <v>2047.50147123796</v>
      </c>
      <c r="E18423">
        <v>11870.17223957</v>
      </c>
      <c r="F18423">
        <v>1356.45855294896</v>
      </c>
      <c r="G18423">
        <v>679.22738030106495</v>
      </c>
      <c r="H18423">
        <v>2853.8026667203399</v>
      </c>
      <c r="I18423">
        <v>1715.21407040077</v>
      </c>
    </row>
    <row r="18424" spans="1:9" x14ac:dyDescent="0.25">
      <c r="A18424" t="s">
        <v>121</v>
      </c>
      <c r="B18424">
        <v>2003</v>
      </c>
      <c r="C18424">
        <v>2</v>
      </c>
      <c r="D18424">
        <v>1505.9887129480601</v>
      </c>
      <c r="E18424">
        <v>12038.073964936701</v>
      </c>
      <c r="F18424">
        <v>2682.94906135878</v>
      </c>
      <c r="G18424">
        <v>1342.43299910313</v>
      </c>
      <c r="H18424">
        <v>5118.8924497442003</v>
      </c>
      <c r="I18424">
        <v>1326.7341635771299</v>
      </c>
    </row>
    <row r="18425" spans="1:9" x14ac:dyDescent="0.25">
      <c r="A18425" t="s">
        <v>121</v>
      </c>
      <c r="B18425">
        <v>2003</v>
      </c>
      <c r="C18425">
        <v>3</v>
      </c>
      <c r="D18425">
        <v>2825.4835233264698</v>
      </c>
      <c r="E18425">
        <v>11824.318164834</v>
      </c>
      <c r="F18425">
        <v>359.216448962703</v>
      </c>
      <c r="G18425">
        <v>180.33201385677901</v>
      </c>
      <c r="H18425">
        <v>1041.9236770273801</v>
      </c>
      <c r="I18425">
        <v>2389.8528415517599</v>
      </c>
    </row>
    <row r="18426" spans="1:9" x14ac:dyDescent="0.25">
      <c r="A18426" t="s">
        <v>121</v>
      </c>
      <c r="B18426">
        <v>2003</v>
      </c>
      <c r="C18426">
        <v>4</v>
      </c>
      <c r="D18426">
        <v>3394.3315082126501</v>
      </c>
      <c r="E18426">
        <v>11788.159106898</v>
      </c>
      <c r="F18426">
        <v>868.91151784249701</v>
      </c>
      <c r="G18426">
        <v>435.26770962181399</v>
      </c>
      <c r="H18426">
        <v>3281.56866648091</v>
      </c>
      <c r="I18426">
        <v>2964.3707334733999</v>
      </c>
    </row>
    <row r="18427" spans="1:9" x14ac:dyDescent="0.25">
      <c r="A18427" t="s">
        <v>121</v>
      </c>
      <c r="B18427">
        <v>2003</v>
      </c>
      <c r="C18427">
        <v>5</v>
      </c>
      <c r="D18427">
        <v>5256.9180007448804</v>
      </c>
      <c r="E18427">
        <v>10001.9395372691</v>
      </c>
      <c r="F18427">
        <v>94.555580072196705</v>
      </c>
      <c r="G18427">
        <v>48.127194136939899</v>
      </c>
      <c r="H18427">
        <v>910.70192203317799</v>
      </c>
      <c r="I18427">
        <v>3667.2302824185599</v>
      </c>
    </row>
    <row r="18428" spans="1:9" x14ac:dyDescent="0.25">
      <c r="A18428" t="s">
        <v>121</v>
      </c>
      <c r="B18428">
        <v>2003</v>
      </c>
      <c r="C18428">
        <v>6</v>
      </c>
      <c r="D18428">
        <v>5039.7112323354804</v>
      </c>
      <c r="E18428">
        <v>8952.5734602946395</v>
      </c>
      <c r="F18428">
        <v>79.4507977812234</v>
      </c>
      <c r="G18428">
        <v>40.485083457861002</v>
      </c>
      <c r="H18428">
        <v>74.210033355321698</v>
      </c>
      <c r="I18428">
        <v>2640.9701844646002</v>
      </c>
    </row>
    <row r="18429" spans="1:9" x14ac:dyDescent="0.25">
      <c r="A18429" t="s">
        <v>121</v>
      </c>
      <c r="B18429">
        <v>2003</v>
      </c>
      <c r="C18429">
        <v>7</v>
      </c>
      <c r="D18429">
        <v>4337.2134056603199</v>
      </c>
      <c r="E18429">
        <v>8085.7599830306299</v>
      </c>
      <c r="F18429">
        <v>86.601152766687804</v>
      </c>
      <c r="G18429">
        <v>44.084023969098297</v>
      </c>
      <c r="H18429">
        <v>69.256400728038102</v>
      </c>
      <c r="I18429">
        <v>1610.6358818685701</v>
      </c>
    </row>
    <row r="18430" spans="1:9" x14ac:dyDescent="0.25">
      <c r="A18430" t="s">
        <v>121</v>
      </c>
      <c r="B18430">
        <v>2003</v>
      </c>
      <c r="C18430">
        <v>8</v>
      </c>
      <c r="D18430">
        <v>3497.2655075989501</v>
      </c>
      <c r="E18430">
        <v>7979.2335138342196</v>
      </c>
      <c r="F18430">
        <v>93.703583176196304</v>
      </c>
      <c r="G18430">
        <v>47.6414263681732</v>
      </c>
      <c r="H18430">
        <v>30.446482988654399</v>
      </c>
      <c r="I18430">
        <v>1220.4412920305001</v>
      </c>
    </row>
    <row r="18431" spans="1:9" x14ac:dyDescent="0.25">
      <c r="A18431" t="s">
        <v>121</v>
      </c>
      <c r="B18431">
        <v>2003</v>
      </c>
      <c r="C18431">
        <v>9</v>
      </c>
      <c r="D18431">
        <v>2151.5807222499898</v>
      </c>
      <c r="E18431">
        <v>8495.2666480180305</v>
      </c>
      <c r="F18431">
        <v>114.207227214111</v>
      </c>
      <c r="G18431">
        <v>57.9171367512511</v>
      </c>
      <c r="H18431">
        <v>657.50274762771801</v>
      </c>
      <c r="I18431">
        <v>969.203555652614</v>
      </c>
    </row>
    <row r="18432" spans="1:9" x14ac:dyDescent="0.25">
      <c r="A18432" t="s">
        <v>121</v>
      </c>
      <c r="B18432">
        <v>2003</v>
      </c>
      <c r="C18432">
        <v>10</v>
      </c>
      <c r="D18432">
        <v>1932.0892478051201</v>
      </c>
      <c r="E18432">
        <v>9584.8319191646697</v>
      </c>
      <c r="F18432">
        <v>281.274153558595</v>
      </c>
      <c r="G18432">
        <v>141.69754784628401</v>
      </c>
      <c r="H18432">
        <v>2950.7090971246198</v>
      </c>
      <c r="I18432">
        <v>1136.9745367872899</v>
      </c>
    </row>
    <row r="18433" spans="1:9" x14ac:dyDescent="0.25">
      <c r="A18433" t="s">
        <v>121</v>
      </c>
      <c r="B18433">
        <v>2003</v>
      </c>
      <c r="C18433">
        <v>11</v>
      </c>
      <c r="D18433">
        <v>1603.87980492574</v>
      </c>
      <c r="E18433">
        <v>11711.726287883101</v>
      </c>
      <c r="F18433">
        <v>473.95407257056399</v>
      </c>
      <c r="G18433">
        <v>237.80117897950299</v>
      </c>
      <c r="H18433">
        <v>1144.6456384513001</v>
      </c>
      <c r="I18433">
        <v>1342.49390805295</v>
      </c>
    </row>
    <row r="18434" spans="1:9" x14ac:dyDescent="0.25">
      <c r="A18434" t="s">
        <v>121</v>
      </c>
      <c r="B18434">
        <v>2003</v>
      </c>
      <c r="C18434">
        <v>12</v>
      </c>
      <c r="D18434">
        <v>1391.21266947511</v>
      </c>
      <c r="E18434">
        <v>11889.9653592049</v>
      </c>
      <c r="F18434">
        <v>1657.3917387256399</v>
      </c>
      <c r="G18434">
        <v>829.63603558806903</v>
      </c>
      <c r="H18434">
        <v>3287.8667554683202</v>
      </c>
      <c r="I18434">
        <v>1176.1534990288401</v>
      </c>
    </row>
    <row r="18435" spans="1:9" x14ac:dyDescent="0.25">
      <c r="A18435" t="s">
        <v>121</v>
      </c>
      <c r="B18435">
        <v>2004</v>
      </c>
      <c r="C18435">
        <v>1</v>
      </c>
      <c r="D18435">
        <v>1693.6366618140701</v>
      </c>
      <c r="E18435">
        <v>12028.649976012901</v>
      </c>
      <c r="F18435">
        <v>3367.4853226726</v>
      </c>
      <c r="G18435">
        <v>1685.0078442326301</v>
      </c>
      <c r="H18435">
        <v>6256.2006754459799</v>
      </c>
      <c r="I18435">
        <v>1363.9423387802301</v>
      </c>
    </row>
    <row r="18436" spans="1:9" x14ac:dyDescent="0.25">
      <c r="A18436" t="s">
        <v>121</v>
      </c>
      <c r="B18436">
        <v>2004</v>
      </c>
      <c r="C18436">
        <v>2</v>
      </c>
      <c r="D18436">
        <v>2422.1430992427099</v>
      </c>
      <c r="E18436">
        <v>12022.801762989</v>
      </c>
      <c r="F18436">
        <v>551.816689704091</v>
      </c>
      <c r="G18436">
        <v>276.661224135802</v>
      </c>
      <c r="H18436">
        <v>1506.65018359687</v>
      </c>
      <c r="I18436">
        <v>1913.7596817323699</v>
      </c>
    </row>
    <row r="18437" spans="1:9" x14ac:dyDescent="0.25">
      <c r="A18437" t="s">
        <v>121</v>
      </c>
      <c r="B18437">
        <v>2004</v>
      </c>
      <c r="C18437">
        <v>3</v>
      </c>
      <c r="D18437">
        <v>3474.6478338243901</v>
      </c>
      <c r="E18437">
        <v>11599.471174214599</v>
      </c>
      <c r="F18437">
        <v>612.46052877924501</v>
      </c>
      <c r="G18437">
        <v>307.11118538764998</v>
      </c>
      <c r="H18437">
        <v>1328.1043060659799</v>
      </c>
      <c r="I18437">
        <v>2704.2940194929902</v>
      </c>
    </row>
    <row r="18438" spans="1:9" x14ac:dyDescent="0.25">
      <c r="A18438" t="s">
        <v>121</v>
      </c>
      <c r="B18438">
        <v>2004</v>
      </c>
      <c r="C18438">
        <v>4</v>
      </c>
      <c r="D18438">
        <v>3930.6515940562199</v>
      </c>
      <c r="E18438">
        <v>10429.74240046</v>
      </c>
      <c r="F18438">
        <v>102.764797139737</v>
      </c>
      <c r="G18438">
        <v>52.1928794070039</v>
      </c>
      <c r="H18438">
        <v>1268.44236936782</v>
      </c>
      <c r="I18438">
        <v>2785.0099555605698</v>
      </c>
    </row>
    <row r="18439" spans="1:9" x14ac:dyDescent="0.25">
      <c r="A18439" t="s">
        <v>121</v>
      </c>
      <c r="B18439">
        <v>2004</v>
      </c>
      <c r="C18439">
        <v>5</v>
      </c>
      <c r="D18439">
        <v>4515.1886866442301</v>
      </c>
      <c r="E18439">
        <v>9928.7909585023499</v>
      </c>
      <c r="F18439">
        <v>99.2647153878045</v>
      </c>
      <c r="G18439">
        <v>50.457280932168302</v>
      </c>
      <c r="H18439">
        <v>1005.25863903024</v>
      </c>
      <c r="I18439">
        <v>3023.24379154802</v>
      </c>
    </row>
    <row r="18440" spans="1:9" x14ac:dyDescent="0.25">
      <c r="A18440" t="s">
        <v>121</v>
      </c>
      <c r="B18440">
        <v>2004</v>
      </c>
      <c r="C18440">
        <v>6</v>
      </c>
      <c r="D18440">
        <v>4492.7593568579496</v>
      </c>
      <c r="E18440">
        <v>9193.2990205978294</v>
      </c>
      <c r="F18440">
        <v>96.212796373007293</v>
      </c>
      <c r="G18440">
        <v>48.925968889895699</v>
      </c>
      <c r="H18440">
        <v>844.29929275457403</v>
      </c>
      <c r="I18440">
        <v>2490.92856222827</v>
      </c>
    </row>
    <row r="18441" spans="1:9" x14ac:dyDescent="0.25">
      <c r="A18441" t="s">
        <v>121</v>
      </c>
      <c r="B18441">
        <v>2004</v>
      </c>
      <c r="C18441">
        <v>7</v>
      </c>
      <c r="D18441">
        <v>4099.3312721147604</v>
      </c>
      <c r="E18441">
        <v>8726.8155232411209</v>
      </c>
      <c r="F18441">
        <v>81.473437677633498</v>
      </c>
      <c r="G18441">
        <v>41.514660128062303</v>
      </c>
      <c r="H18441">
        <v>237.18712942592899</v>
      </c>
      <c r="I18441">
        <v>1915.83073124214</v>
      </c>
    </row>
    <row r="18442" spans="1:9" x14ac:dyDescent="0.25">
      <c r="A18442" t="s">
        <v>121</v>
      </c>
      <c r="B18442">
        <v>2004</v>
      </c>
      <c r="C18442">
        <v>8</v>
      </c>
      <c r="D18442">
        <v>3161.8620165810898</v>
      </c>
      <c r="E18442">
        <v>8829.3044818163307</v>
      </c>
      <c r="F18442">
        <v>116.59442395418399</v>
      </c>
      <c r="G18442">
        <v>59.111985643474</v>
      </c>
      <c r="H18442">
        <v>862.80790861447304</v>
      </c>
      <c r="I18442">
        <v>1465.7560181198</v>
      </c>
    </row>
    <row r="18443" spans="1:9" x14ac:dyDescent="0.25">
      <c r="A18443" t="s">
        <v>121</v>
      </c>
      <c r="B18443">
        <v>2004</v>
      </c>
      <c r="C18443">
        <v>9</v>
      </c>
      <c r="D18443">
        <v>2412.9308058363899</v>
      </c>
      <c r="E18443">
        <v>9089.7750009464908</v>
      </c>
      <c r="F18443">
        <v>109.065498310533</v>
      </c>
      <c r="G18443">
        <v>55.307992769978398</v>
      </c>
      <c r="H18443">
        <v>81.277792473292294</v>
      </c>
      <c r="I18443">
        <v>1236.7824183293001</v>
      </c>
    </row>
    <row r="18444" spans="1:9" x14ac:dyDescent="0.25">
      <c r="A18444" t="s">
        <v>121</v>
      </c>
      <c r="B18444">
        <v>2004</v>
      </c>
      <c r="C18444">
        <v>10</v>
      </c>
      <c r="D18444">
        <v>2178.5948077509302</v>
      </c>
      <c r="E18444">
        <v>9700.6033428194405</v>
      </c>
      <c r="F18444">
        <v>224.722589685136</v>
      </c>
      <c r="G18444">
        <v>113.147941430985</v>
      </c>
      <c r="H18444">
        <v>1224.6861592854</v>
      </c>
      <c r="I18444">
        <v>1332.2370952914</v>
      </c>
    </row>
    <row r="18445" spans="1:9" x14ac:dyDescent="0.25">
      <c r="A18445" t="s">
        <v>121</v>
      </c>
      <c r="B18445">
        <v>2004</v>
      </c>
      <c r="C18445">
        <v>11</v>
      </c>
      <c r="D18445">
        <v>1694.55028323991</v>
      </c>
      <c r="E18445">
        <v>10617.0835014973</v>
      </c>
      <c r="F18445">
        <v>472.15559175004</v>
      </c>
      <c r="G18445">
        <v>236.92118941725599</v>
      </c>
      <c r="H18445">
        <v>2362.3397934683999</v>
      </c>
      <c r="I18445">
        <v>1193.03641136033</v>
      </c>
    </row>
    <row r="18446" spans="1:9" x14ac:dyDescent="0.25">
      <c r="A18446" t="s">
        <v>121</v>
      </c>
      <c r="B18446">
        <v>2004</v>
      </c>
      <c r="C18446">
        <v>12</v>
      </c>
      <c r="D18446">
        <v>1720.6849052687601</v>
      </c>
      <c r="E18446">
        <v>11670.2063889664</v>
      </c>
      <c r="F18446">
        <v>921.34141022390804</v>
      </c>
      <c r="G18446">
        <v>461.82469856919101</v>
      </c>
      <c r="H18446">
        <v>1997.9543228144801</v>
      </c>
      <c r="I18446">
        <v>1387.91366388305</v>
      </c>
    </row>
    <row r="18447" spans="1:9" x14ac:dyDescent="0.25">
      <c r="A18447" t="s">
        <v>121</v>
      </c>
      <c r="B18447">
        <v>2005</v>
      </c>
      <c r="C18447">
        <v>1</v>
      </c>
      <c r="D18447">
        <v>1971.2331119287301</v>
      </c>
      <c r="E18447">
        <v>11884.902533263399</v>
      </c>
      <c r="F18447">
        <v>1374.9539355038901</v>
      </c>
      <c r="G18447">
        <v>688.43989993571597</v>
      </c>
      <c r="H18447">
        <v>2862.0275388394798</v>
      </c>
      <c r="I18447">
        <v>1549.18742035591</v>
      </c>
    </row>
    <row r="18448" spans="1:9" x14ac:dyDescent="0.25">
      <c r="A18448" t="s">
        <v>121</v>
      </c>
      <c r="B18448">
        <v>2005</v>
      </c>
      <c r="C18448">
        <v>2</v>
      </c>
      <c r="D18448">
        <v>2027.26849333665</v>
      </c>
      <c r="E18448">
        <v>12013.571673016701</v>
      </c>
      <c r="F18448">
        <v>1975.35682856004</v>
      </c>
      <c r="G18448">
        <v>988.87276674343696</v>
      </c>
      <c r="H18448">
        <v>3999.42585488843</v>
      </c>
      <c r="I18448">
        <v>1606.9922128266901</v>
      </c>
    </row>
    <row r="18449" spans="1:9" x14ac:dyDescent="0.25">
      <c r="A18449" t="s">
        <v>121</v>
      </c>
      <c r="B18449">
        <v>2005</v>
      </c>
      <c r="C18449">
        <v>3</v>
      </c>
      <c r="D18449">
        <v>3196.31875297536</v>
      </c>
      <c r="E18449">
        <v>11649.857836077301</v>
      </c>
      <c r="F18449">
        <v>556.47436011691002</v>
      </c>
      <c r="G18449">
        <v>279.03954238993703</v>
      </c>
      <c r="H18449">
        <v>1402.9795575337901</v>
      </c>
      <c r="I18449">
        <v>2516.4705633917902</v>
      </c>
    </row>
    <row r="18450" spans="1:9" x14ac:dyDescent="0.25">
      <c r="A18450" t="s">
        <v>121</v>
      </c>
      <c r="B18450">
        <v>2005</v>
      </c>
      <c r="C18450">
        <v>4</v>
      </c>
      <c r="D18450">
        <v>4072.9340198496602</v>
      </c>
      <c r="E18450">
        <v>10502.030019596599</v>
      </c>
      <c r="F18450">
        <v>104.179331451907</v>
      </c>
      <c r="G18450">
        <v>52.857534324132502</v>
      </c>
      <c r="H18450">
        <v>980.00043820037899</v>
      </c>
      <c r="I18450">
        <v>2917.41161703632</v>
      </c>
    </row>
    <row r="18451" spans="1:9" x14ac:dyDescent="0.25">
      <c r="A18451" t="s">
        <v>121</v>
      </c>
      <c r="B18451">
        <v>2005</v>
      </c>
      <c r="C18451">
        <v>5</v>
      </c>
      <c r="D18451">
        <v>4484.4651972531701</v>
      </c>
      <c r="E18451">
        <v>9690.7790389202892</v>
      </c>
      <c r="F18451">
        <v>118.340797892967</v>
      </c>
      <c r="G18451">
        <v>60.115550200000598</v>
      </c>
      <c r="H18451">
        <v>1283.82091419178</v>
      </c>
      <c r="I18451">
        <v>2877.4434369696701</v>
      </c>
    </row>
    <row r="18452" spans="1:9" x14ac:dyDescent="0.25">
      <c r="A18452" t="s">
        <v>121</v>
      </c>
      <c r="B18452">
        <v>2005</v>
      </c>
      <c r="C18452">
        <v>6</v>
      </c>
      <c r="D18452">
        <v>4364.3159993679101</v>
      </c>
      <c r="E18452">
        <v>9201.5493335429401</v>
      </c>
      <c r="F18452">
        <v>90.117754813648503</v>
      </c>
      <c r="G18452">
        <v>45.841253931410002</v>
      </c>
      <c r="H18452">
        <v>270.22846647528002</v>
      </c>
      <c r="I18452">
        <v>2464.4306300895901</v>
      </c>
    </row>
    <row r="18453" spans="1:9" x14ac:dyDescent="0.25">
      <c r="A18453" t="s">
        <v>121</v>
      </c>
      <c r="B18453">
        <v>2005</v>
      </c>
      <c r="C18453">
        <v>7</v>
      </c>
      <c r="D18453">
        <v>4105.4563112079704</v>
      </c>
      <c r="E18453">
        <v>8846.2590785559805</v>
      </c>
      <c r="F18453">
        <v>106.805629969991</v>
      </c>
      <c r="G18453">
        <v>54.308686878073601</v>
      </c>
      <c r="H18453">
        <v>891.66165130349202</v>
      </c>
      <c r="I18453">
        <v>2011.1001713809701</v>
      </c>
    </row>
    <row r="18454" spans="1:9" x14ac:dyDescent="0.25">
      <c r="A18454" t="s">
        <v>121</v>
      </c>
      <c r="B18454">
        <v>2005</v>
      </c>
      <c r="C18454">
        <v>8</v>
      </c>
      <c r="D18454">
        <v>3277.8315615203101</v>
      </c>
      <c r="E18454">
        <v>8635.1992800132703</v>
      </c>
      <c r="F18454">
        <v>96.245612882461501</v>
      </c>
      <c r="G18454">
        <v>48.919725067512502</v>
      </c>
      <c r="H18454">
        <v>106.603164871007</v>
      </c>
      <c r="I18454">
        <v>1472.3763419112199</v>
      </c>
    </row>
    <row r="18455" spans="1:9" x14ac:dyDescent="0.25">
      <c r="A18455" t="s">
        <v>121</v>
      </c>
      <c r="B18455">
        <v>2005</v>
      </c>
      <c r="C18455">
        <v>9</v>
      </c>
      <c r="D18455">
        <v>2295.5642510580301</v>
      </c>
      <c r="E18455">
        <v>8933.8447836730193</v>
      </c>
      <c r="F18455">
        <v>128.56282378647299</v>
      </c>
      <c r="G18455">
        <v>65.134983477709</v>
      </c>
      <c r="H18455">
        <v>910.32744747397805</v>
      </c>
      <c r="I18455">
        <v>1149.53025684095</v>
      </c>
    </row>
    <row r="18456" spans="1:9" x14ac:dyDescent="0.25">
      <c r="A18456" t="s">
        <v>121</v>
      </c>
      <c r="B18456">
        <v>2005</v>
      </c>
      <c r="C18456">
        <v>10</v>
      </c>
      <c r="D18456">
        <v>1709.5994846912099</v>
      </c>
      <c r="E18456">
        <v>10099.2095408717</v>
      </c>
      <c r="F18456">
        <v>139.86722076968601</v>
      </c>
      <c r="G18456">
        <v>70.787489655583599</v>
      </c>
      <c r="H18456">
        <v>894.687017355183</v>
      </c>
      <c r="I18456">
        <v>1158.6323337193801</v>
      </c>
    </row>
    <row r="18457" spans="1:9" x14ac:dyDescent="0.25">
      <c r="A18457" t="s">
        <v>121</v>
      </c>
      <c r="B18457">
        <v>2005</v>
      </c>
      <c r="C18457">
        <v>11</v>
      </c>
      <c r="D18457">
        <v>1339.11342666882</v>
      </c>
      <c r="E18457">
        <v>10886.252349787001</v>
      </c>
      <c r="F18457">
        <v>331.63211050642502</v>
      </c>
      <c r="G18457">
        <v>166.74175049831501</v>
      </c>
      <c r="H18457">
        <v>1471.04050451886</v>
      </c>
      <c r="I18457">
        <v>1043.7414644054099</v>
      </c>
    </row>
    <row r="18458" spans="1:9" x14ac:dyDescent="0.25">
      <c r="A18458" t="s">
        <v>121</v>
      </c>
      <c r="B18458">
        <v>2005</v>
      </c>
      <c r="C18458">
        <v>12</v>
      </c>
      <c r="D18458">
        <v>1690.7120849293999</v>
      </c>
      <c r="E18458">
        <v>11673.2413121265</v>
      </c>
      <c r="F18458">
        <v>710.46368295856496</v>
      </c>
      <c r="G18458">
        <v>356.19634605234899</v>
      </c>
      <c r="H18458">
        <v>1800.3167678905299</v>
      </c>
      <c r="I18458">
        <v>1373.98757223447</v>
      </c>
    </row>
    <row r="18459" spans="1:9" x14ac:dyDescent="0.25">
      <c r="A18459" t="s">
        <v>121</v>
      </c>
      <c r="B18459">
        <v>2006</v>
      </c>
      <c r="C18459">
        <v>1</v>
      </c>
      <c r="D18459">
        <v>1572.5345397015601</v>
      </c>
      <c r="E18459">
        <v>11987.7241260834</v>
      </c>
      <c r="F18459">
        <v>699.535658719926</v>
      </c>
      <c r="G18459">
        <v>350.648001163934</v>
      </c>
      <c r="H18459">
        <v>1079.1838250421199</v>
      </c>
      <c r="I18459">
        <v>1278.7766459244499</v>
      </c>
    </row>
    <row r="18460" spans="1:9" x14ac:dyDescent="0.25">
      <c r="A18460" t="s">
        <v>121</v>
      </c>
      <c r="B18460">
        <v>2006</v>
      </c>
      <c r="C18460">
        <v>2</v>
      </c>
      <c r="D18460">
        <v>2053.2420663776502</v>
      </c>
      <c r="E18460">
        <v>11915.652080731101</v>
      </c>
      <c r="F18460">
        <v>981.47375597043902</v>
      </c>
      <c r="G18460">
        <v>491.78216609592198</v>
      </c>
      <c r="H18460">
        <v>2093.04807962828</v>
      </c>
      <c r="I18460">
        <v>1620.9766672030801</v>
      </c>
    </row>
    <row r="18461" spans="1:9" x14ac:dyDescent="0.25">
      <c r="A18461" t="s">
        <v>121</v>
      </c>
      <c r="B18461">
        <v>2006</v>
      </c>
      <c r="C18461">
        <v>3</v>
      </c>
      <c r="D18461">
        <v>3306.9734537115501</v>
      </c>
      <c r="E18461">
        <v>11726.465100228301</v>
      </c>
      <c r="F18461">
        <v>1132.55093088693</v>
      </c>
      <c r="G18461">
        <v>567.20419451971998</v>
      </c>
      <c r="H18461">
        <v>2704.8510908036101</v>
      </c>
      <c r="I18461">
        <v>2617.9339961000001</v>
      </c>
    </row>
    <row r="18462" spans="1:9" x14ac:dyDescent="0.25">
      <c r="A18462" t="s">
        <v>121</v>
      </c>
      <c r="B18462">
        <v>2006</v>
      </c>
      <c r="C18462">
        <v>4</v>
      </c>
      <c r="D18462">
        <v>4181.1764942377004</v>
      </c>
      <c r="E18462">
        <v>10490.4389007216</v>
      </c>
      <c r="F18462">
        <v>94.466192463328895</v>
      </c>
      <c r="G18462">
        <v>48.024397450998102</v>
      </c>
      <c r="H18462">
        <v>685.42287690343505</v>
      </c>
      <c r="I18462">
        <v>3006.8360133963902</v>
      </c>
    </row>
    <row r="18463" spans="1:9" x14ac:dyDescent="0.25">
      <c r="A18463" t="s">
        <v>121</v>
      </c>
      <c r="B18463">
        <v>2006</v>
      </c>
      <c r="C18463">
        <v>5</v>
      </c>
      <c r="D18463">
        <v>4872.2502871800098</v>
      </c>
      <c r="E18463">
        <v>9500.5826642726097</v>
      </c>
      <c r="F18463">
        <v>98.265041205838898</v>
      </c>
      <c r="G18463">
        <v>49.958087629740596</v>
      </c>
      <c r="H18463">
        <v>470.67659053010499</v>
      </c>
      <c r="I18463">
        <v>2968.8805123574002</v>
      </c>
    </row>
    <row r="18464" spans="1:9" x14ac:dyDescent="0.25">
      <c r="A18464" t="s">
        <v>121</v>
      </c>
      <c r="B18464">
        <v>2006</v>
      </c>
      <c r="C18464">
        <v>6</v>
      </c>
      <c r="D18464">
        <v>4596.7480003700102</v>
      </c>
      <c r="E18464">
        <v>8385.7032723493903</v>
      </c>
      <c r="F18464">
        <v>95.955172890867601</v>
      </c>
      <c r="G18464">
        <v>48.812519674792497</v>
      </c>
      <c r="H18464">
        <v>450.48740184874401</v>
      </c>
      <c r="I18464">
        <v>2050.96317579787</v>
      </c>
    </row>
    <row r="18465" spans="1:9" x14ac:dyDescent="0.25">
      <c r="A18465" t="s">
        <v>121</v>
      </c>
      <c r="B18465">
        <v>2006</v>
      </c>
      <c r="C18465">
        <v>7</v>
      </c>
      <c r="D18465">
        <v>3815.9206730552501</v>
      </c>
      <c r="E18465">
        <v>8174.9635464348603</v>
      </c>
      <c r="F18465">
        <v>91.951554821727896</v>
      </c>
      <c r="G18465">
        <v>46.762073607484901</v>
      </c>
      <c r="H18465">
        <v>249.50911594425401</v>
      </c>
      <c r="I18465">
        <v>1510.7607412070499</v>
      </c>
    </row>
    <row r="18466" spans="1:9" x14ac:dyDescent="0.25">
      <c r="A18466" t="s">
        <v>121</v>
      </c>
      <c r="B18466">
        <v>2006</v>
      </c>
      <c r="C18466">
        <v>8</v>
      </c>
      <c r="D18466">
        <v>3785.67585032125</v>
      </c>
      <c r="E18466">
        <v>8011.5582367890902</v>
      </c>
      <c r="F18466">
        <v>90.721648431832804</v>
      </c>
      <c r="G18466">
        <v>46.158899368756103</v>
      </c>
      <c r="H18466">
        <v>105.387531283149</v>
      </c>
      <c r="I18466">
        <v>1336.34448331352</v>
      </c>
    </row>
    <row r="18467" spans="1:9" x14ac:dyDescent="0.25">
      <c r="A18467" t="s">
        <v>121</v>
      </c>
      <c r="B18467">
        <v>2006</v>
      </c>
      <c r="C18467">
        <v>9</v>
      </c>
      <c r="D18467">
        <v>2177.4419760396599</v>
      </c>
      <c r="E18467">
        <v>8403.0565162897492</v>
      </c>
      <c r="F18467">
        <v>125.305482616104</v>
      </c>
      <c r="G18467">
        <v>63.544504076984303</v>
      </c>
      <c r="H18467">
        <v>1104.9134660208699</v>
      </c>
      <c r="I18467">
        <v>928.27666603487398</v>
      </c>
    </row>
    <row r="18468" spans="1:9" x14ac:dyDescent="0.25">
      <c r="A18468" t="s">
        <v>121</v>
      </c>
      <c r="B18468">
        <v>2006</v>
      </c>
      <c r="C18468">
        <v>10</v>
      </c>
      <c r="D18468">
        <v>1629.8376826347101</v>
      </c>
      <c r="E18468">
        <v>10243.7256762538</v>
      </c>
      <c r="F18468">
        <v>377.097443735269</v>
      </c>
      <c r="G18468">
        <v>189.50916441690501</v>
      </c>
      <c r="H18468">
        <v>2477.8618212780798</v>
      </c>
      <c r="I18468">
        <v>1100.40112587621</v>
      </c>
    </row>
    <row r="18469" spans="1:9" x14ac:dyDescent="0.25">
      <c r="A18469" t="s">
        <v>121</v>
      </c>
      <c r="B18469">
        <v>2006</v>
      </c>
      <c r="C18469">
        <v>11</v>
      </c>
      <c r="D18469">
        <v>1617.3219941835</v>
      </c>
      <c r="E18469">
        <v>11725.872140335099</v>
      </c>
      <c r="F18469">
        <v>1062.3647960872399</v>
      </c>
      <c r="G18469">
        <v>532.13030668334602</v>
      </c>
      <c r="H18469">
        <v>2468.2411662939298</v>
      </c>
      <c r="I18469">
        <v>1355.8224904884801</v>
      </c>
    </row>
    <row r="18470" spans="1:9" x14ac:dyDescent="0.25">
      <c r="A18470" t="s">
        <v>121</v>
      </c>
      <c r="B18470">
        <v>2006</v>
      </c>
      <c r="C18470">
        <v>12</v>
      </c>
      <c r="D18470">
        <v>1767.21941323139</v>
      </c>
      <c r="E18470">
        <v>11758.4974457353</v>
      </c>
      <c r="F18470">
        <v>176.96546892664</v>
      </c>
      <c r="G18470">
        <v>89.314565565279096</v>
      </c>
      <c r="H18470">
        <v>481.47730451026598</v>
      </c>
      <c r="I18470">
        <v>1442.3475909674801</v>
      </c>
    </row>
    <row r="18471" spans="1:9" x14ac:dyDescent="0.25">
      <c r="A18471" t="s">
        <v>121</v>
      </c>
      <c r="B18471">
        <v>2007</v>
      </c>
      <c r="C18471">
        <v>1</v>
      </c>
      <c r="D18471">
        <v>2417.2623017127798</v>
      </c>
      <c r="E18471">
        <v>11796.1542821985</v>
      </c>
      <c r="F18471">
        <v>837.38756176892196</v>
      </c>
      <c r="G18471">
        <v>419.627039246018</v>
      </c>
      <c r="H18471">
        <v>1996.0930021512099</v>
      </c>
      <c r="I18471">
        <v>1858.9231378934301</v>
      </c>
    </row>
    <row r="18472" spans="1:9" x14ac:dyDescent="0.25">
      <c r="A18472" t="s">
        <v>121</v>
      </c>
      <c r="B18472">
        <v>2007</v>
      </c>
      <c r="C18472">
        <v>2</v>
      </c>
      <c r="D18472">
        <v>2436.3006452196701</v>
      </c>
      <c r="E18472">
        <v>11719.4819953687</v>
      </c>
      <c r="F18472">
        <v>221.28426525600099</v>
      </c>
      <c r="G18472">
        <v>111.404113187888</v>
      </c>
      <c r="H18472">
        <v>801.80054763100998</v>
      </c>
      <c r="I18472">
        <v>1860.96461181073</v>
      </c>
    </row>
    <row r="18473" spans="1:9" x14ac:dyDescent="0.25">
      <c r="A18473" t="s">
        <v>121</v>
      </c>
      <c r="B18473">
        <v>2007</v>
      </c>
      <c r="C18473">
        <v>3</v>
      </c>
      <c r="D18473">
        <v>3389.5212199779098</v>
      </c>
      <c r="E18473">
        <v>11234.9035739664</v>
      </c>
      <c r="F18473">
        <v>175.97573673078199</v>
      </c>
      <c r="G18473">
        <v>88.943607873279603</v>
      </c>
      <c r="H18473">
        <v>1288.4623135509601</v>
      </c>
      <c r="I18473">
        <v>2540.15133267896</v>
      </c>
    </row>
    <row r="18474" spans="1:9" x14ac:dyDescent="0.25">
      <c r="A18474" t="s">
        <v>121</v>
      </c>
      <c r="B18474">
        <v>2007</v>
      </c>
      <c r="C18474">
        <v>4</v>
      </c>
      <c r="D18474">
        <v>4198.4594794088898</v>
      </c>
      <c r="E18474">
        <v>10619.0661263289</v>
      </c>
      <c r="F18474">
        <v>95.587833499884397</v>
      </c>
      <c r="G18474">
        <v>48.601024828334197</v>
      </c>
      <c r="H18474">
        <v>337.549343646777</v>
      </c>
      <c r="I18474">
        <v>3056.4906491188199</v>
      </c>
    </row>
    <row r="18475" spans="1:9" x14ac:dyDescent="0.25">
      <c r="A18475" t="s">
        <v>121</v>
      </c>
      <c r="B18475">
        <v>2007</v>
      </c>
      <c r="C18475">
        <v>5</v>
      </c>
      <c r="D18475">
        <v>5545.2949940302196</v>
      </c>
      <c r="E18475">
        <v>9222.6235557227301</v>
      </c>
      <c r="F18475">
        <v>120.572995465444</v>
      </c>
      <c r="G18475">
        <v>61.277713690058299</v>
      </c>
      <c r="H18475">
        <v>1393.6379493637401</v>
      </c>
      <c r="I18475">
        <v>3198.7255008505399</v>
      </c>
    </row>
    <row r="18476" spans="1:9" x14ac:dyDescent="0.25">
      <c r="A18476" t="s">
        <v>121</v>
      </c>
      <c r="B18476">
        <v>2007</v>
      </c>
      <c r="C18476">
        <v>6</v>
      </c>
      <c r="D18476">
        <v>5155.5951873449603</v>
      </c>
      <c r="E18476">
        <v>8652.9014885395009</v>
      </c>
      <c r="F18476">
        <v>79.986650794501898</v>
      </c>
      <c r="G18476">
        <v>40.739376577766201</v>
      </c>
      <c r="H18476">
        <v>311.57589049099698</v>
      </c>
      <c r="I18476">
        <v>2490.6952366547298</v>
      </c>
    </row>
    <row r="18477" spans="1:9" x14ac:dyDescent="0.25">
      <c r="A18477" t="s">
        <v>121</v>
      </c>
      <c r="B18477">
        <v>2007</v>
      </c>
      <c r="C18477">
        <v>7</v>
      </c>
      <c r="D18477">
        <v>4724.97344179834</v>
      </c>
      <c r="E18477">
        <v>7878.6799303620101</v>
      </c>
      <c r="F18477">
        <v>86.178197984999997</v>
      </c>
      <c r="G18477">
        <v>43.868601315501898</v>
      </c>
      <c r="H18477">
        <v>27.567318245828801</v>
      </c>
      <c r="I18477">
        <v>1581.67066662669</v>
      </c>
    </row>
    <row r="18478" spans="1:9" x14ac:dyDescent="0.25">
      <c r="A18478" t="s">
        <v>121</v>
      </c>
      <c r="B18478">
        <v>2007</v>
      </c>
      <c r="C18478">
        <v>8</v>
      </c>
      <c r="D18478">
        <v>3632.7908846354699</v>
      </c>
      <c r="E18478">
        <v>7872.5973693579899</v>
      </c>
      <c r="F18478">
        <v>98.741707388437405</v>
      </c>
      <c r="G18478">
        <v>50.189980010186197</v>
      </c>
      <c r="H18478">
        <v>224.945763038699</v>
      </c>
      <c r="I18478">
        <v>1224.50742721758</v>
      </c>
    </row>
    <row r="18479" spans="1:9" x14ac:dyDescent="0.25">
      <c r="A18479" t="s">
        <v>121</v>
      </c>
      <c r="B18479">
        <v>2007</v>
      </c>
      <c r="C18479">
        <v>9</v>
      </c>
      <c r="D18479">
        <v>2556.1932312395902</v>
      </c>
      <c r="E18479">
        <v>8924.0100878543108</v>
      </c>
      <c r="F18479">
        <v>154.366019755352</v>
      </c>
      <c r="G18479">
        <v>78.177627064107895</v>
      </c>
      <c r="H18479">
        <v>1496.2779767576901</v>
      </c>
      <c r="I18479">
        <v>1265.55163270255</v>
      </c>
    </row>
    <row r="18480" spans="1:9" x14ac:dyDescent="0.25">
      <c r="A18480" t="s">
        <v>121</v>
      </c>
      <c r="B18480">
        <v>2007</v>
      </c>
      <c r="C18480">
        <v>10</v>
      </c>
      <c r="D18480">
        <v>1994.39888481612</v>
      </c>
      <c r="E18480">
        <v>9614.8253081101993</v>
      </c>
      <c r="F18480">
        <v>195.87200768233501</v>
      </c>
      <c r="G18480">
        <v>98.9157940593836</v>
      </c>
      <c r="H18480">
        <v>1564.13106692475</v>
      </c>
      <c r="I18480">
        <v>1194.26927991402</v>
      </c>
    </row>
    <row r="18481" spans="1:9" x14ac:dyDescent="0.25">
      <c r="A18481" t="s">
        <v>121</v>
      </c>
      <c r="B18481">
        <v>2007</v>
      </c>
      <c r="C18481">
        <v>11</v>
      </c>
      <c r="D18481">
        <v>1431.0433714759599</v>
      </c>
      <c r="E18481">
        <v>11452.020951192801</v>
      </c>
      <c r="F18481">
        <v>1598.7474555762201</v>
      </c>
      <c r="G18481">
        <v>800.51104272625298</v>
      </c>
      <c r="H18481">
        <v>4145.0434998348501</v>
      </c>
      <c r="I18481">
        <v>1178.7180680108299</v>
      </c>
    </row>
    <row r="18482" spans="1:9" x14ac:dyDescent="0.25">
      <c r="A18482" t="s">
        <v>121</v>
      </c>
      <c r="B18482">
        <v>2007</v>
      </c>
      <c r="C18482">
        <v>12</v>
      </c>
      <c r="D18482">
        <v>1466.8322979715399</v>
      </c>
      <c r="E18482">
        <v>11909.2181794521</v>
      </c>
      <c r="F18482">
        <v>1115.38850960433</v>
      </c>
      <c r="G18482">
        <v>558.59435541799405</v>
      </c>
      <c r="H18482">
        <v>1942.04110100767</v>
      </c>
      <c r="I18482">
        <v>1237.1828881364399</v>
      </c>
    </row>
    <row r="18483" spans="1:9" x14ac:dyDescent="0.25">
      <c r="A18483" t="s">
        <v>121</v>
      </c>
      <c r="B18483">
        <v>2008</v>
      </c>
      <c r="C18483">
        <v>1</v>
      </c>
      <c r="D18483">
        <v>1820.6817857605799</v>
      </c>
      <c r="E18483">
        <v>11892.7170477441</v>
      </c>
      <c r="F18483">
        <v>186.802977477116</v>
      </c>
      <c r="G18483">
        <v>94.232724462427598</v>
      </c>
      <c r="H18483">
        <v>287.34292200902797</v>
      </c>
      <c r="I18483">
        <v>1449.34280524726</v>
      </c>
    </row>
    <row r="18484" spans="1:9" x14ac:dyDescent="0.25">
      <c r="A18484" t="s">
        <v>121</v>
      </c>
      <c r="B18484">
        <v>2008</v>
      </c>
      <c r="C18484">
        <v>2</v>
      </c>
      <c r="D18484">
        <v>2469.3476100604398</v>
      </c>
      <c r="E18484">
        <v>11688.9116218279</v>
      </c>
      <c r="F18484">
        <v>200.332757954378</v>
      </c>
      <c r="G18484">
        <v>100.90171655771699</v>
      </c>
      <c r="H18484">
        <v>492.18749497836802</v>
      </c>
      <c r="I18484">
        <v>1883.5562299712899</v>
      </c>
    </row>
    <row r="18485" spans="1:9" x14ac:dyDescent="0.25">
      <c r="A18485" t="s">
        <v>121</v>
      </c>
      <c r="B18485">
        <v>2008</v>
      </c>
      <c r="C18485">
        <v>3</v>
      </c>
      <c r="D18485">
        <v>3798.0858259203401</v>
      </c>
      <c r="E18485">
        <v>10682.092579534599</v>
      </c>
      <c r="F18485">
        <v>107.89438704693799</v>
      </c>
      <c r="G18485">
        <v>54.751193769524697</v>
      </c>
      <c r="H18485">
        <v>515.97216059939103</v>
      </c>
      <c r="I18485">
        <v>2659.34642876818</v>
      </c>
    </row>
    <row r="18486" spans="1:9" x14ac:dyDescent="0.25">
      <c r="A18486" t="s">
        <v>121</v>
      </c>
      <c r="B18486">
        <v>2008</v>
      </c>
      <c r="C18486">
        <v>4</v>
      </c>
      <c r="D18486">
        <v>4274.4360913699002</v>
      </c>
      <c r="E18486">
        <v>10304.0358760545</v>
      </c>
      <c r="F18486">
        <v>146.12758277540101</v>
      </c>
      <c r="G18486">
        <v>74.001126116895406</v>
      </c>
      <c r="H18486">
        <v>1620.2694331397199</v>
      </c>
      <c r="I18486">
        <v>2979.3095087393299</v>
      </c>
    </row>
    <row r="18487" spans="1:9" x14ac:dyDescent="0.25">
      <c r="A18487" t="s">
        <v>121</v>
      </c>
      <c r="B18487">
        <v>2008</v>
      </c>
      <c r="C18487">
        <v>5</v>
      </c>
      <c r="D18487">
        <v>4986.6206115098103</v>
      </c>
      <c r="E18487">
        <v>9530.3361764958099</v>
      </c>
      <c r="F18487">
        <v>95.253525312086893</v>
      </c>
      <c r="G18487">
        <v>48.445866206595802</v>
      </c>
      <c r="H18487">
        <v>540.06317497506905</v>
      </c>
      <c r="I18487">
        <v>3070.34457105417</v>
      </c>
    </row>
    <row r="18488" spans="1:9" x14ac:dyDescent="0.25">
      <c r="A18488" t="s">
        <v>121</v>
      </c>
      <c r="B18488">
        <v>2008</v>
      </c>
      <c r="C18488">
        <v>6</v>
      </c>
      <c r="D18488">
        <v>4996.81886442421</v>
      </c>
      <c r="E18488">
        <v>8419.8693915849999</v>
      </c>
      <c r="F18488">
        <v>96.099469141221604</v>
      </c>
      <c r="G18488">
        <v>48.860115707180803</v>
      </c>
      <c r="H18488">
        <v>625.88229935916695</v>
      </c>
      <c r="I18488">
        <v>2239.1703752153699</v>
      </c>
    </row>
    <row r="18489" spans="1:9" x14ac:dyDescent="0.25">
      <c r="A18489" t="s">
        <v>121</v>
      </c>
      <c r="B18489">
        <v>2008</v>
      </c>
      <c r="C18489">
        <v>7</v>
      </c>
      <c r="D18489">
        <v>4390.9126109490198</v>
      </c>
      <c r="E18489">
        <v>8010.0788891751899</v>
      </c>
      <c r="F18489">
        <v>86.806127343732101</v>
      </c>
      <c r="G18489">
        <v>44.192894973436999</v>
      </c>
      <c r="H18489">
        <v>164.298402622857</v>
      </c>
      <c r="I18489">
        <v>1612.98807401506</v>
      </c>
    </row>
    <row r="18490" spans="1:9" x14ac:dyDescent="0.25">
      <c r="A18490" t="s">
        <v>121</v>
      </c>
      <c r="B18490">
        <v>2008</v>
      </c>
      <c r="C18490">
        <v>8</v>
      </c>
      <c r="D18490">
        <v>3506.85951504167</v>
      </c>
      <c r="E18490">
        <v>7990.1363531340703</v>
      </c>
      <c r="F18490">
        <v>95.504395966804694</v>
      </c>
      <c r="G18490">
        <v>48.533947834243797</v>
      </c>
      <c r="H18490">
        <v>132.52330489341</v>
      </c>
      <c r="I18490">
        <v>1261.24292793738</v>
      </c>
    </row>
    <row r="18491" spans="1:9" x14ac:dyDescent="0.25">
      <c r="A18491" t="s">
        <v>121</v>
      </c>
      <c r="B18491">
        <v>2008</v>
      </c>
      <c r="C18491">
        <v>9</v>
      </c>
      <c r="D18491">
        <v>2268.2420337314802</v>
      </c>
      <c r="E18491">
        <v>8346.8982428340096</v>
      </c>
      <c r="F18491">
        <v>117.03125091587999</v>
      </c>
      <c r="G18491">
        <v>59.375939680264501</v>
      </c>
      <c r="H18491">
        <v>905.69173061996196</v>
      </c>
      <c r="I18491">
        <v>937.456613150306</v>
      </c>
    </row>
    <row r="18492" spans="1:9" x14ac:dyDescent="0.25">
      <c r="A18492" t="s">
        <v>121</v>
      </c>
      <c r="B18492">
        <v>2008</v>
      </c>
      <c r="C18492">
        <v>10</v>
      </c>
      <c r="D18492">
        <v>1905.51594143392</v>
      </c>
      <c r="E18492">
        <v>9181.7726353851194</v>
      </c>
      <c r="F18492">
        <v>110.57358601175901</v>
      </c>
      <c r="G18492">
        <v>56.080823141068599</v>
      </c>
      <c r="H18492">
        <v>127.000372777116</v>
      </c>
      <c r="I18492">
        <v>1092.51941075996</v>
      </c>
    </row>
    <row r="18493" spans="1:9" x14ac:dyDescent="0.25">
      <c r="A18493" t="s">
        <v>121</v>
      </c>
      <c r="B18493">
        <v>2008</v>
      </c>
      <c r="C18493">
        <v>11</v>
      </c>
      <c r="D18493">
        <v>1747.0903327046501</v>
      </c>
      <c r="E18493">
        <v>9448.8080845501809</v>
      </c>
      <c r="F18493">
        <v>109.40197187673</v>
      </c>
      <c r="G18493">
        <v>55.493916542033297</v>
      </c>
      <c r="H18493">
        <v>588.381378844903</v>
      </c>
      <c r="I18493">
        <v>1060.96421242665</v>
      </c>
    </row>
    <row r="18494" spans="1:9" x14ac:dyDescent="0.25">
      <c r="A18494" t="s">
        <v>121</v>
      </c>
      <c r="B18494">
        <v>2008</v>
      </c>
      <c r="C18494">
        <v>12</v>
      </c>
      <c r="D18494">
        <v>1629.58608933138</v>
      </c>
      <c r="E18494">
        <v>10185.2294747673</v>
      </c>
      <c r="F18494">
        <v>129.72761292128001</v>
      </c>
      <c r="G18494">
        <v>65.725206033641797</v>
      </c>
      <c r="H18494">
        <v>609.63360535337699</v>
      </c>
      <c r="I18494">
        <v>1106.7140199913399</v>
      </c>
    </row>
    <row r="18495" spans="1:9" x14ac:dyDescent="0.25">
      <c r="A18495" t="s">
        <v>121</v>
      </c>
      <c r="B18495">
        <v>2009</v>
      </c>
      <c r="C18495">
        <v>1</v>
      </c>
      <c r="D18495">
        <v>2018.3793702989201</v>
      </c>
      <c r="E18495">
        <v>11203.882435891701</v>
      </c>
      <c r="F18495">
        <v>731.03950079678395</v>
      </c>
      <c r="G18495">
        <v>366.542506072663</v>
      </c>
      <c r="H18495">
        <v>2645.2369100227102</v>
      </c>
      <c r="I18495">
        <v>1483.41625352047</v>
      </c>
    </row>
    <row r="18496" spans="1:9" x14ac:dyDescent="0.25">
      <c r="A18496" t="s">
        <v>121</v>
      </c>
      <c r="B18496">
        <v>2009</v>
      </c>
      <c r="C18496">
        <v>2</v>
      </c>
      <c r="D18496">
        <v>1967.5494398475</v>
      </c>
      <c r="E18496">
        <v>11823.262018746</v>
      </c>
      <c r="F18496">
        <v>674.96687303550004</v>
      </c>
      <c r="G18496">
        <v>338.29033949007402</v>
      </c>
      <c r="H18496">
        <v>1628.17097077218</v>
      </c>
      <c r="I18496">
        <v>1533.5383181951199</v>
      </c>
    </row>
    <row r="18497" spans="1:9" x14ac:dyDescent="0.25">
      <c r="A18497" t="s">
        <v>121</v>
      </c>
      <c r="B18497">
        <v>2009</v>
      </c>
      <c r="C18497">
        <v>3</v>
      </c>
      <c r="D18497">
        <v>3099.0432288472098</v>
      </c>
      <c r="E18497">
        <v>11808.9370558585</v>
      </c>
      <c r="F18497">
        <v>346.24353101365199</v>
      </c>
      <c r="G18497">
        <v>174.02799349663701</v>
      </c>
      <c r="H18497">
        <v>1350.5646468582199</v>
      </c>
      <c r="I18497">
        <v>2494.97464175082</v>
      </c>
    </row>
    <row r="18498" spans="1:9" x14ac:dyDescent="0.25">
      <c r="A18498" t="s">
        <v>121</v>
      </c>
      <c r="B18498">
        <v>2009</v>
      </c>
      <c r="C18498">
        <v>4</v>
      </c>
      <c r="D18498">
        <v>3801.73762521871</v>
      </c>
      <c r="E18498">
        <v>10865.4221613092</v>
      </c>
      <c r="F18498">
        <v>93.170765135550994</v>
      </c>
      <c r="G18498">
        <v>47.392239954936798</v>
      </c>
      <c r="H18498">
        <v>533.41942711894706</v>
      </c>
      <c r="I18498">
        <v>2884.5490322876499</v>
      </c>
    </row>
    <row r="18499" spans="1:9" x14ac:dyDescent="0.25">
      <c r="A18499" t="s">
        <v>121</v>
      </c>
      <c r="B18499">
        <v>2009</v>
      </c>
      <c r="C18499">
        <v>5</v>
      </c>
      <c r="D18499">
        <v>4927.5996378710997</v>
      </c>
      <c r="E18499">
        <v>9927.4610523203992</v>
      </c>
      <c r="F18499">
        <v>103.15902348738599</v>
      </c>
      <c r="G18499">
        <v>52.418435820967098</v>
      </c>
      <c r="H18499">
        <v>1005.71050714142</v>
      </c>
      <c r="I18499">
        <v>3286.2259894147601</v>
      </c>
    </row>
    <row r="18500" spans="1:9" x14ac:dyDescent="0.25">
      <c r="A18500" t="s">
        <v>121</v>
      </c>
      <c r="B18500">
        <v>2009</v>
      </c>
      <c r="C18500">
        <v>6</v>
      </c>
      <c r="D18500">
        <v>5087.21169732009</v>
      </c>
      <c r="E18500">
        <v>8610.1643530216297</v>
      </c>
      <c r="F18500">
        <v>88.200746753518601</v>
      </c>
      <c r="G18500">
        <v>44.879003985390398</v>
      </c>
      <c r="H18500">
        <v>587.97423029000095</v>
      </c>
      <c r="I18500">
        <v>2434.0789938971898</v>
      </c>
    </row>
    <row r="18501" spans="1:9" x14ac:dyDescent="0.25">
      <c r="A18501" t="s">
        <v>121</v>
      </c>
      <c r="B18501">
        <v>2009</v>
      </c>
      <c r="C18501">
        <v>7</v>
      </c>
      <c r="D18501">
        <v>4232.1638808237303</v>
      </c>
      <c r="E18501">
        <v>8608.0166713022609</v>
      </c>
      <c r="F18501">
        <v>109.23781212042</v>
      </c>
      <c r="G18501">
        <v>55.4574313352229</v>
      </c>
      <c r="H18501">
        <v>845.30984473645503</v>
      </c>
      <c r="I18501">
        <v>1950.2901574797199</v>
      </c>
    </row>
    <row r="18502" spans="1:9" x14ac:dyDescent="0.25">
      <c r="A18502" t="s">
        <v>121</v>
      </c>
      <c r="B18502">
        <v>2009</v>
      </c>
      <c r="C18502">
        <v>8</v>
      </c>
      <c r="D18502">
        <v>3276.6959794829399</v>
      </c>
      <c r="E18502">
        <v>8400.0441930402194</v>
      </c>
      <c r="F18502">
        <v>96.359315642393796</v>
      </c>
      <c r="G18502">
        <v>48.9588382227548</v>
      </c>
      <c r="H18502">
        <v>63.604412507537603</v>
      </c>
      <c r="I18502">
        <v>1385.61967742503</v>
      </c>
    </row>
    <row r="18503" spans="1:9" x14ac:dyDescent="0.25">
      <c r="A18503" t="s">
        <v>121</v>
      </c>
      <c r="B18503">
        <v>2009</v>
      </c>
      <c r="C18503">
        <v>9</v>
      </c>
      <c r="D18503">
        <v>2179.1743800494501</v>
      </c>
      <c r="E18503">
        <v>9082.1984729913402</v>
      </c>
      <c r="F18503">
        <v>135.12367734427599</v>
      </c>
      <c r="G18503">
        <v>68.437768936961803</v>
      </c>
      <c r="H18503">
        <v>1052.72039373045</v>
      </c>
      <c r="I18503">
        <v>1129.8371635077899</v>
      </c>
    </row>
    <row r="18504" spans="1:9" x14ac:dyDescent="0.25">
      <c r="A18504" t="s">
        <v>121</v>
      </c>
      <c r="B18504">
        <v>2009</v>
      </c>
      <c r="C18504">
        <v>10</v>
      </c>
      <c r="D18504">
        <v>2132.9636058184101</v>
      </c>
      <c r="E18504">
        <v>10281.4076226042</v>
      </c>
      <c r="F18504">
        <v>294.93343439148799</v>
      </c>
      <c r="G18504">
        <v>148.52646476805501</v>
      </c>
      <c r="H18504">
        <v>2188.1181313622901</v>
      </c>
      <c r="I18504">
        <v>1413.1090986126701</v>
      </c>
    </row>
    <row r="18505" spans="1:9" x14ac:dyDescent="0.25">
      <c r="A18505" t="s">
        <v>121</v>
      </c>
      <c r="B18505">
        <v>2009</v>
      </c>
      <c r="C18505">
        <v>11</v>
      </c>
      <c r="D18505">
        <v>1779.15746594393</v>
      </c>
      <c r="E18505">
        <v>11217.17882752</v>
      </c>
      <c r="F18505">
        <v>385.52757541625601</v>
      </c>
      <c r="G18505">
        <v>193.54444085275099</v>
      </c>
      <c r="H18505">
        <v>938.79933038609795</v>
      </c>
      <c r="I18505">
        <v>1386.74679991833</v>
      </c>
    </row>
    <row r="18506" spans="1:9" x14ac:dyDescent="0.25">
      <c r="A18506" t="s">
        <v>121</v>
      </c>
      <c r="B18506">
        <v>2009</v>
      </c>
      <c r="C18506">
        <v>12</v>
      </c>
      <c r="D18506">
        <v>1803.0787643803701</v>
      </c>
      <c r="E18506">
        <v>11670.995770641601</v>
      </c>
      <c r="F18506">
        <v>2064.7187440359999</v>
      </c>
      <c r="G18506">
        <v>1033.6033357000599</v>
      </c>
      <c r="H18506">
        <v>4619.9530427315203</v>
      </c>
      <c r="I18506">
        <v>1453.65081426757</v>
      </c>
    </row>
    <row r="18507" spans="1:9" x14ac:dyDescent="0.25">
      <c r="A18507" t="s">
        <v>121</v>
      </c>
      <c r="B18507">
        <v>2010</v>
      </c>
      <c r="C18507">
        <v>1</v>
      </c>
      <c r="D18507">
        <v>1816.5002633285401</v>
      </c>
      <c r="E18507">
        <v>11897.3408863513</v>
      </c>
      <c r="F18507">
        <v>1192.2637572436099</v>
      </c>
      <c r="G18507">
        <v>597.10731048549803</v>
      </c>
      <c r="H18507">
        <v>2348.7607763823798</v>
      </c>
      <c r="I18507">
        <v>1441.09429963446</v>
      </c>
    </row>
    <row r="18508" spans="1:9" x14ac:dyDescent="0.25">
      <c r="A18508" t="s">
        <v>121</v>
      </c>
      <c r="B18508">
        <v>2010</v>
      </c>
      <c r="C18508">
        <v>2</v>
      </c>
      <c r="D18508">
        <v>2479.9555127017202</v>
      </c>
      <c r="E18508">
        <v>11880.3436615544</v>
      </c>
      <c r="F18508">
        <v>2241.26737132373</v>
      </c>
      <c r="G18508">
        <v>1121.7937011419101</v>
      </c>
      <c r="H18508">
        <v>4679.2118870981103</v>
      </c>
      <c r="I18508">
        <v>1911.287081686</v>
      </c>
    </row>
    <row r="18509" spans="1:9" x14ac:dyDescent="0.25">
      <c r="A18509" t="s">
        <v>121</v>
      </c>
      <c r="B18509">
        <v>2010</v>
      </c>
      <c r="C18509">
        <v>3</v>
      </c>
      <c r="D18509">
        <v>3451.3941981573798</v>
      </c>
      <c r="E18509">
        <v>11592.875510853901</v>
      </c>
      <c r="F18509">
        <v>134.015058606179</v>
      </c>
      <c r="G18509">
        <v>67.835694249546606</v>
      </c>
      <c r="H18509">
        <v>778.56306361508996</v>
      </c>
      <c r="I18509">
        <v>2688.4395636643098</v>
      </c>
    </row>
    <row r="18510" spans="1:9" x14ac:dyDescent="0.25">
      <c r="A18510" t="s">
        <v>121</v>
      </c>
      <c r="B18510">
        <v>2010</v>
      </c>
      <c r="C18510">
        <v>4</v>
      </c>
      <c r="D18510">
        <v>4120.7779493976504</v>
      </c>
      <c r="E18510">
        <v>10519.610098498701</v>
      </c>
      <c r="F18510">
        <v>104.03309810467699</v>
      </c>
      <c r="G18510">
        <v>52.844620003167002</v>
      </c>
      <c r="H18510">
        <v>754.27514699210406</v>
      </c>
      <c r="I18510">
        <v>2970.8097361958899</v>
      </c>
    </row>
    <row r="18511" spans="1:9" x14ac:dyDescent="0.25">
      <c r="A18511" t="s">
        <v>121</v>
      </c>
      <c r="B18511">
        <v>2010</v>
      </c>
      <c r="C18511">
        <v>5</v>
      </c>
      <c r="D18511">
        <v>5339.2100420100896</v>
      </c>
      <c r="E18511">
        <v>9127.8089457283804</v>
      </c>
      <c r="F18511">
        <v>103.874716046738</v>
      </c>
      <c r="G18511">
        <v>52.808297554988997</v>
      </c>
      <c r="H18511">
        <v>697.54356331151598</v>
      </c>
      <c r="I18511">
        <v>3054.64145009603</v>
      </c>
    </row>
    <row r="18512" spans="1:9" x14ac:dyDescent="0.25">
      <c r="A18512" t="s">
        <v>121</v>
      </c>
      <c r="B18512">
        <v>2010</v>
      </c>
      <c r="C18512">
        <v>6</v>
      </c>
      <c r="D18512">
        <v>4420.8930274355298</v>
      </c>
      <c r="E18512">
        <v>9060.2046391645108</v>
      </c>
      <c r="F18512">
        <v>123.033249290149</v>
      </c>
      <c r="G18512">
        <v>62.427840488454599</v>
      </c>
      <c r="H18512">
        <v>1999.20775075808</v>
      </c>
      <c r="I18512">
        <v>2406.0795848674102</v>
      </c>
    </row>
    <row r="18513" spans="1:9" x14ac:dyDescent="0.25">
      <c r="A18513" t="s">
        <v>121</v>
      </c>
      <c r="B18513">
        <v>2010</v>
      </c>
      <c r="C18513">
        <v>7</v>
      </c>
      <c r="D18513">
        <v>4039.2074789346202</v>
      </c>
      <c r="E18513">
        <v>9459.5179951507507</v>
      </c>
      <c r="F18513">
        <v>113.31666412669399</v>
      </c>
      <c r="G18513">
        <v>57.549132001915197</v>
      </c>
      <c r="H18513">
        <v>1112.5944272095401</v>
      </c>
      <c r="I18513">
        <v>2307.3632525439398</v>
      </c>
    </row>
    <row r="18514" spans="1:9" x14ac:dyDescent="0.25">
      <c r="A18514" t="s">
        <v>121</v>
      </c>
      <c r="B18514">
        <v>2010</v>
      </c>
      <c r="C18514">
        <v>8</v>
      </c>
      <c r="D18514">
        <v>3681.65015550014</v>
      </c>
      <c r="E18514">
        <v>8982.3844129503595</v>
      </c>
      <c r="F18514">
        <v>91.371454516692694</v>
      </c>
      <c r="G18514">
        <v>46.477663681663302</v>
      </c>
      <c r="H18514">
        <v>74.279917387987993</v>
      </c>
      <c r="I18514">
        <v>1820.2373892476501</v>
      </c>
    </row>
    <row r="18515" spans="1:9" x14ac:dyDescent="0.25">
      <c r="A18515" t="s">
        <v>121</v>
      </c>
      <c r="B18515">
        <v>2010</v>
      </c>
      <c r="C18515">
        <v>9</v>
      </c>
      <c r="D18515">
        <v>2409.7900972423599</v>
      </c>
      <c r="E18515">
        <v>9019.0052630617502</v>
      </c>
      <c r="F18515">
        <v>138.540304130126</v>
      </c>
      <c r="G18515">
        <v>70.219524971946001</v>
      </c>
      <c r="H18515">
        <v>1063.1922357200499</v>
      </c>
      <c r="I18515">
        <v>1228.4703546174501</v>
      </c>
    </row>
    <row r="18516" spans="1:9" x14ac:dyDescent="0.25">
      <c r="A18516" t="s">
        <v>121</v>
      </c>
      <c r="B18516">
        <v>2010</v>
      </c>
      <c r="C18516">
        <v>10</v>
      </c>
      <c r="D18516">
        <v>1487.9721581639701</v>
      </c>
      <c r="E18516">
        <v>10668.092975478199</v>
      </c>
      <c r="F18516">
        <v>549.92506622084204</v>
      </c>
      <c r="G18516">
        <v>276.03119961821102</v>
      </c>
      <c r="H18516">
        <v>2652.1678797300001</v>
      </c>
      <c r="I18516">
        <v>1094.2334824284201</v>
      </c>
    </row>
    <row r="18517" spans="1:9" x14ac:dyDescent="0.25">
      <c r="A18517" t="s">
        <v>121</v>
      </c>
      <c r="B18517">
        <v>2010</v>
      </c>
      <c r="C18517">
        <v>11</v>
      </c>
      <c r="D18517">
        <v>2187.33557783574</v>
      </c>
      <c r="E18517">
        <v>11424.670720874499</v>
      </c>
      <c r="F18517">
        <v>146.88576230636099</v>
      </c>
      <c r="G18517">
        <v>74.231931965039607</v>
      </c>
      <c r="H18517">
        <v>515.08779500624098</v>
      </c>
      <c r="I18517">
        <v>1733.8182675902999</v>
      </c>
    </row>
    <row r="18518" spans="1:9" x14ac:dyDescent="0.25">
      <c r="A18518" t="s">
        <v>121</v>
      </c>
      <c r="B18518">
        <v>2010</v>
      </c>
      <c r="C18518">
        <v>12</v>
      </c>
      <c r="D18518">
        <v>1722.8187143980599</v>
      </c>
      <c r="E18518">
        <v>11638.7409927362</v>
      </c>
      <c r="F18518">
        <v>1026.9920294282899</v>
      </c>
      <c r="G18518">
        <v>514.42679756771497</v>
      </c>
      <c r="H18518">
        <v>2363.1307455025899</v>
      </c>
      <c r="I18518">
        <v>1391.01337336386</v>
      </c>
    </row>
    <row r="18519" spans="1:9" x14ac:dyDescent="0.25">
      <c r="A18519" t="s">
        <v>121</v>
      </c>
      <c r="B18519">
        <v>2011</v>
      </c>
      <c r="C18519">
        <v>1</v>
      </c>
      <c r="D18519">
        <v>1922.9702012876</v>
      </c>
      <c r="E18519">
        <v>11854.167890344699</v>
      </c>
      <c r="F18519">
        <v>1040.2465055954499</v>
      </c>
      <c r="G18519">
        <v>521.042535910992</v>
      </c>
      <c r="H18519">
        <v>2040.3711356789599</v>
      </c>
      <c r="I18519">
        <v>1515.4528898600399</v>
      </c>
    </row>
    <row r="18520" spans="1:9" x14ac:dyDescent="0.25">
      <c r="A18520" t="s">
        <v>121</v>
      </c>
      <c r="B18520">
        <v>2011</v>
      </c>
      <c r="C18520">
        <v>2</v>
      </c>
      <c r="D18520">
        <v>2333.2825236315398</v>
      </c>
      <c r="E18520">
        <v>11699.297890689801</v>
      </c>
      <c r="F18520">
        <v>360.599556025715</v>
      </c>
      <c r="G18520">
        <v>181.127005774</v>
      </c>
      <c r="H18520">
        <v>1257.23710666902</v>
      </c>
      <c r="I18520">
        <v>1768.8001472805199</v>
      </c>
    </row>
    <row r="18521" spans="1:9" x14ac:dyDescent="0.25">
      <c r="A18521" t="s">
        <v>121</v>
      </c>
      <c r="B18521">
        <v>2011</v>
      </c>
      <c r="C18521">
        <v>3</v>
      </c>
      <c r="D18521">
        <v>3150.9010635776099</v>
      </c>
      <c r="E18521">
        <v>11616.6864983382</v>
      </c>
      <c r="F18521">
        <v>257.78108495232601</v>
      </c>
      <c r="G18521">
        <v>129.72972865454199</v>
      </c>
      <c r="H18521">
        <v>621.49904721250505</v>
      </c>
      <c r="I18521">
        <v>2473.2370206568098</v>
      </c>
    </row>
    <row r="18522" spans="1:9" x14ac:dyDescent="0.25">
      <c r="A18522" t="s">
        <v>121</v>
      </c>
      <c r="B18522">
        <v>2011</v>
      </c>
      <c r="C18522">
        <v>4</v>
      </c>
      <c r="D18522">
        <v>3171.8070164473802</v>
      </c>
      <c r="E18522">
        <v>11104.659815547</v>
      </c>
      <c r="F18522">
        <v>145.17350075339201</v>
      </c>
      <c r="G18522">
        <v>73.398011703542906</v>
      </c>
      <c r="H18522">
        <v>1454.9194382174701</v>
      </c>
      <c r="I18522">
        <v>2484.4442829825998</v>
      </c>
    </row>
    <row r="18523" spans="1:9" x14ac:dyDescent="0.25">
      <c r="A18523" t="s">
        <v>121</v>
      </c>
      <c r="B18523">
        <v>2011</v>
      </c>
      <c r="C18523">
        <v>5</v>
      </c>
      <c r="D18523">
        <v>4222.7794379339903</v>
      </c>
      <c r="E18523">
        <v>10809.836876953699</v>
      </c>
      <c r="F18523">
        <v>166.483236481305</v>
      </c>
      <c r="G18523">
        <v>84.124376608717398</v>
      </c>
      <c r="H18523">
        <v>1356.8916280307301</v>
      </c>
      <c r="I18523">
        <v>3238.66786823959</v>
      </c>
    </row>
    <row r="18524" spans="1:9" x14ac:dyDescent="0.25">
      <c r="A18524" t="s">
        <v>121</v>
      </c>
      <c r="B18524">
        <v>2011</v>
      </c>
      <c r="C18524">
        <v>6</v>
      </c>
      <c r="D18524">
        <v>4527.1986252320003</v>
      </c>
      <c r="E18524">
        <v>9789.8687904270992</v>
      </c>
      <c r="F18524">
        <v>103.98247651416401</v>
      </c>
      <c r="G18524">
        <v>52.821157933488699</v>
      </c>
      <c r="H18524">
        <v>918.47948313847598</v>
      </c>
      <c r="I18524">
        <v>2875.2051204979098</v>
      </c>
    </row>
    <row r="18525" spans="1:9" x14ac:dyDescent="0.25">
      <c r="A18525" t="s">
        <v>121</v>
      </c>
      <c r="B18525">
        <v>2011</v>
      </c>
      <c r="C18525">
        <v>7</v>
      </c>
      <c r="D18525">
        <v>4516.0457131269504</v>
      </c>
      <c r="E18525">
        <v>8970.1006627404095</v>
      </c>
      <c r="F18525">
        <v>92.089640360766595</v>
      </c>
      <c r="G18525">
        <v>46.846464667794798</v>
      </c>
      <c r="H18525">
        <v>286.25507727056601</v>
      </c>
      <c r="I18525">
        <v>2265.08229506612</v>
      </c>
    </row>
    <row r="18526" spans="1:9" x14ac:dyDescent="0.25">
      <c r="A18526" t="s">
        <v>121</v>
      </c>
      <c r="B18526">
        <v>2011</v>
      </c>
      <c r="C18526">
        <v>8</v>
      </c>
      <c r="D18526">
        <v>3204.1538628173698</v>
      </c>
      <c r="E18526">
        <v>8858.9195771855102</v>
      </c>
      <c r="F18526">
        <v>105.456002409368</v>
      </c>
      <c r="G18526">
        <v>53.572616798754197</v>
      </c>
      <c r="H18526">
        <v>730.30515589093397</v>
      </c>
      <c r="I18526">
        <v>1524.3218695753801</v>
      </c>
    </row>
    <row r="18527" spans="1:9" x14ac:dyDescent="0.25">
      <c r="A18527" t="s">
        <v>121</v>
      </c>
      <c r="B18527">
        <v>2011</v>
      </c>
      <c r="C18527">
        <v>9</v>
      </c>
      <c r="D18527">
        <v>2575.6060630638299</v>
      </c>
      <c r="E18527">
        <v>8885.1147219551094</v>
      </c>
      <c r="F18527">
        <v>102.438867171878</v>
      </c>
      <c r="G18527">
        <v>52.004536255410898</v>
      </c>
      <c r="H18527">
        <v>235.69087038758801</v>
      </c>
      <c r="I18527">
        <v>1260.68563349225</v>
      </c>
    </row>
    <row r="18528" spans="1:9" x14ac:dyDescent="0.25">
      <c r="A18528" t="s">
        <v>121</v>
      </c>
      <c r="B18528">
        <v>2011</v>
      </c>
      <c r="C18528">
        <v>10</v>
      </c>
      <c r="D18528">
        <v>1686.12262284946</v>
      </c>
      <c r="E18528">
        <v>9920.2090241355909</v>
      </c>
      <c r="F18528">
        <v>1329.59046278137</v>
      </c>
      <c r="G18528">
        <v>666.08902851226605</v>
      </c>
      <c r="H18528">
        <v>3406.1969409061198</v>
      </c>
      <c r="I18528">
        <v>1056.2122337972501</v>
      </c>
    </row>
    <row r="18529" spans="1:9" x14ac:dyDescent="0.25">
      <c r="A18529" t="s">
        <v>121</v>
      </c>
      <c r="B18529">
        <v>2011</v>
      </c>
      <c r="C18529">
        <v>11</v>
      </c>
      <c r="D18529">
        <v>1565.2623553279</v>
      </c>
      <c r="E18529">
        <v>10199.968569659601</v>
      </c>
      <c r="F18529">
        <v>77.650542061808196</v>
      </c>
      <c r="G18529">
        <v>39.502448789220097</v>
      </c>
      <c r="H18529">
        <v>43.0699793236017</v>
      </c>
      <c r="I18529">
        <v>1080.3347683408799</v>
      </c>
    </row>
    <row r="18530" spans="1:9" x14ac:dyDescent="0.25">
      <c r="A18530" t="s">
        <v>121</v>
      </c>
      <c r="B18530">
        <v>2011</v>
      </c>
      <c r="C18530">
        <v>12</v>
      </c>
      <c r="D18530">
        <v>1787.61803402787</v>
      </c>
      <c r="E18530">
        <v>10765.0484490733</v>
      </c>
      <c r="F18530">
        <v>547.24481101566005</v>
      </c>
      <c r="G18530">
        <v>274.65300335147299</v>
      </c>
      <c r="H18530">
        <v>2370.23979729139</v>
      </c>
      <c r="I18530">
        <v>1278.46144916053</v>
      </c>
    </row>
    <row r="18531" spans="1:9" x14ac:dyDescent="0.25">
      <c r="A18531" t="s">
        <v>121</v>
      </c>
      <c r="B18531">
        <v>2012</v>
      </c>
      <c r="C18531">
        <v>1</v>
      </c>
      <c r="D18531">
        <v>1540.52208484211</v>
      </c>
      <c r="E18531">
        <v>11590.977934320499</v>
      </c>
      <c r="F18531">
        <v>2075.1790803927702</v>
      </c>
      <c r="G18531">
        <v>1038.6834681651301</v>
      </c>
      <c r="H18531">
        <v>4040.37339657656</v>
      </c>
      <c r="I18531">
        <v>1208.9905078167301</v>
      </c>
    </row>
    <row r="18532" spans="1:9" x14ac:dyDescent="0.25">
      <c r="A18532" t="s">
        <v>121</v>
      </c>
      <c r="B18532">
        <v>2012</v>
      </c>
      <c r="C18532">
        <v>2</v>
      </c>
      <c r="D18532">
        <v>1896.7936498604799</v>
      </c>
      <c r="E18532">
        <v>11814.766826393001</v>
      </c>
      <c r="F18532">
        <v>1480.81569699804</v>
      </c>
      <c r="G18532">
        <v>741.46864436708302</v>
      </c>
      <c r="H18532">
        <v>2987.92797183328</v>
      </c>
      <c r="I18532">
        <v>1494.64540561945</v>
      </c>
    </row>
    <row r="18533" spans="1:9" x14ac:dyDescent="0.25">
      <c r="A18533" t="s">
        <v>121</v>
      </c>
      <c r="B18533">
        <v>2012</v>
      </c>
      <c r="C18533">
        <v>3</v>
      </c>
      <c r="D18533">
        <v>3363.9831168212299</v>
      </c>
      <c r="E18533">
        <v>11514.0143694334</v>
      </c>
      <c r="F18533">
        <v>156.73787887914401</v>
      </c>
      <c r="G18533">
        <v>79.128735117260703</v>
      </c>
      <c r="H18533">
        <v>380.28412606389202</v>
      </c>
      <c r="I18533">
        <v>2616.7319129699399</v>
      </c>
    </row>
    <row r="18534" spans="1:9" x14ac:dyDescent="0.25">
      <c r="A18534" t="s">
        <v>121</v>
      </c>
      <c r="B18534">
        <v>2012</v>
      </c>
      <c r="C18534">
        <v>4</v>
      </c>
      <c r="D18534">
        <v>4490.0151240036803</v>
      </c>
      <c r="E18534">
        <v>10255.319325938401</v>
      </c>
      <c r="F18534">
        <v>99.263209182865594</v>
      </c>
      <c r="G18534">
        <v>50.432465709497698</v>
      </c>
      <c r="H18534">
        <v>737.84617514264403</v>
      </c>
      <c r="I18534">
        <v>3102.4498513887502</v>
      </c>
    </row>
    <row r="18535" spans="1:9" x14ac:dyDescent="0.25">
      <c r="A18535" t="s">
        <v>121</v>
      </c>
      <c r="B18535">
        <v>2012</v>
      </c>
      <c r="C18535">
        <v>5</v>
      </c>
      <c r="D18535">
        <v>4556.5087917713199</v>
      </c>
      <c r="E18535">
        <v>9966.3204539826893</v>
      </c>
      <c r="F18535">
        <v>303.19268733554799</v>
      </c>
      <c r="G18535">
        <v>152.93878064739599</v>
      </c>
      <c r="H18535">
        <v>4008.73819339073</v>
      </c>
      <c r="I18535">
        <v>2991.2702392410702</v>
      </c>
    </row>
    <row r="18536" spans="1:9" x14ac:dyDescent="0.25">
      <c r="A18536" t="s">
        <v>121</v>
      </c>
      <c r="B18536">
        <v>2012</v>
      </c>
      <c r="C18536">
        <v>6</v>
      </c>
      <c r="D18536">
        <v>5012.97387512363</v>
      </c>
      <c r="E18536">
        <v>10154.787593237499</v>
      </c>
      <c r="F18536">
        <v>74.557862628755203</v>
      </c>
      <c r="G18536">
        <v>38.0159296292275</v>
      </c>
      <c r="H18536">
        <v>101.861452320464</v>
      </c>
      <c r="I18536">
        <v>3396.13169450652</v>
      </c>
    </row>
    <row r="18537" spans="1:9" x14ac:dyDescent="0.25">
      <c r="A18537" t="s">
        <v>121</v>
      </c>
      <c r="B18537">
        <v>2012</v>
      </c>
      <c r="C18537">
        <v>7</v>
      </c>
      <c r="D18537">
        <v>4361.99884391462</v>
      </c>
      <c r="E18537">
        <v>8717.6206995593893</v>
      </c>
      <c r="F18537">
        <v>89.818618950829503</v>
      </c>
      <c r="G18537">
        <v>45.691344192776199</v>
      </c>
      <c r="H18537">
        <v>43.011958293563701</v>
      </c>
      <c r="I18537">
        <v>2041.41778232141</v>
      </c>
    </row>
    <row r="18538" spans="1:9" x14ac:dyDescent="0.25">
      <c r="A18538" t="s">
        <v>121</v>
      </c>
      <c r="B18538">
        <v>2012</v>
      </c>
      <c r="C18538">
        <v>8</v>
      </c>
      <c r="D18538">
        <v>3407.0840200758098</v>
      </c>
      <c r="E18538">
        <v>8321.9444192541505</v>
      </c>
      <c r="F18538">
        <v>89.889856582241094</v>
      </c>
      <c r="G18538">
        <v>45.738004180517201</v>
      </c>
      <c r="H18538">
        <v>101.26763525773499</v>
      </c>
      <c r="I18538">
        <v>1373.9502615958399</v>
      </c>
    </row>
    <row r="18539" spans="1:9" x14ac:dyDescent="0.25">
      <c r="A18539" t="s">
        <v>121</v>
      </c>
      <c r="B18539">
        <v>2012</v>
      </c>
      <c r="C18539">
        <v>9</v>
      </c>
      <c r="D18539">
        <v>2635.5509896571002</v>
      </c>
      <c r="E18539">
        <v>8376.9848862467206</v>
      </c>
      <c r="F18539">
        <v>106.31953342968799</v>
      </c>
      <c r="G18539">
        <v>53.9365144226078</v>
      </c>
      <c r="H18539">
        <v>207.720009840411</v>
      </c>
      <c r="I18539">
        <v>1122.0842585693499</v>
      </c>
    </row>
    <row r="18540" spans="1:9" x14ac:dyDescent="0.25">
      <c r="A18540" t="s">
        <v>121</v>
      </c>
      <c r="B18540">
        <v>2012</v>
      </c>
      <c r="C18540">
        <v>10</v>
      </c>
      <c r="D18540">
        <v>2279.8744911336698</v>
      </c>
      <c r="E18540">
        <v>8719.2902491624409</v>
      </c>
      <c r="F18540">
        <v>131.90296731165901</v>
      </c>
      <c r="G18540">
        <v>66.939566135779401</v>
      </c>
      <c r="H18540">
        <v>1142.6792845213799</v>
      </c>
      <c r="I18540">
        <v>1125.6873208894101</v>
      </c>
    </row>
    <row r="18541" spans="1:9" x14ac:dyDescent="0.25">
      <c r="A18541" t="s">
        <v>121</v>
      </c>
      <c r="B18541">
        <v>2012</v>
      </c>
      <c r="C18541">
        <v>11</v>
      </c>
      <c r="D18541">
        <v>1696.4678081612001</v>
      </c>
      <c r="E18541">
        <v>10106.4610916115</v>
      </c>
      <c r="F18541">
        <v>124.44728203507999</v>
      </c>
      <c r="G18541">
        <v>63.024066278419603</v>
      </c>
      <c r="H18541">
        <v>700.300752532812</v>
      </c>
      <c r="I18541">
        <v>1154.96686394576</v>
      </c>
    </row>
    <row r="18542" spans="1:9" x14ac:dyDescent="0.25">
      <c r="A18542" t="s">
        <v>121</v>
      </c>
      <c r="B18542">
        <v>2012</v>
      </c>
      <c r="C18542">
        <v>12</v>
      </c>
      <c r="D18542">
        <v>1546.35500698499</v>
      </c>
      <c r="E18542">
        <v>11533.1777092023</v>
      </c>
      <c r="F18542">
        <v>1370.7002083709599</v>
      </c>
      <c r="G18542">
        <v>686.51644638630705</v>
      </c>
      <c r="H18542">
        <v>3924.1012768641499</v>
      </c>
      <c r="I18542">
        <v>1238.93183853804</v>
      </c>
    </row>
    <row r="18543" spans="1:9" x14ac:dyDescent="0.25">
      <c r="A18543" t="s">
        <v>121</v>
      </c>
      <c r="B18543">
        <v>2013</v>
      </c>
      <c r="C18543">
        <v>1</v>
      </c>
      <c r="D18543">
        <v>1971.1135839751801</v>
      </c>
      <c r="E18543">
        <v>11817.609755159599</v>
      </c>
      <c r="F18543">
        <v>1625.05602330693</v>
      </c>
      <c r="G18543">
        <v>813.73653300703302</v>
      </c>
      <c r="H18543">
        <v>3373.9167048806598</v>
      </c>
      <c r="I18543">
        <v>1541.3662767184801</v>
      </c>
    </row>
    <row r="18544" spans="1:9" x14ac:dyDescent="0.25">
      <c r="A18544" t="s">
        <v>121</v>
      </c>
      <c r="B18544">
        <v>2013</v>
      </c>
      <c r="C18544">
        <v>2</v>
      </c>
      <c r="D18544">
        <v>2338.8909521690398</v>
      </c>
      <c r="E18544">
        <v>11880.594070326501</v>
      </c>
      <c r="F18544">
        <v>1230.30388585216</v>
      </c>
      <c r="G18544">
        <v>616.10890731110305</v>
      </c>
      <c r="H18544">
        <v>2734.9100511509</v>
      </c>
      <c r="I18544">
        <v>1812.84403298539</v>
      </c>
    </row>
    <row r="18545" spans="1:9" x14ac:dyDescent="0.25">
      <c r="A18545" t="s">
        <v>121</v>
      </c>
      <c r="B18545">
        <v>2013</v>
      </c>
      <c r="C18545">
        <v>3</v>
      </c>
      <c r="D18545">
        <v>3549.6798683991201</v>
      </c>
      <c r="E18545">
        <v>11703.4482395633</v>
      </c>
      <c r="F18545">
        <v>280.83379301388601</v>
      </c>
      <c r="G18545">
        <v>141.327531261742</v>
      </c>
      <c r="H18545">
        <v>1660.8218363539299</v>
      </c>
      <c r="I18545">
        <v>2801.52885334034</v>
      </c>
    </row>
    <row r="18546" spans="1:9" x14ac:dyDescent="0.25">
      <c r="A18546" t="s">
        <v>121</v>
      </c>
      <c r="B18546">
        <v>2013</v>
      </c>
      <c r="C18546">
        <v>4</v>
      </c>
      <c r="D18546">
        <v>4193.9253768126</v>
      </c>
      <c r="E18546">
        <v>11418.5538753076</v>
      </c>
      <c r="F18546">
        <v>213.75554155173501</v>
      </c>
      <c r="G18546">
        <v>107.748778658066</v>
      </c>
      <c r="H18546">
        <v>1365.82945731622</v>
      </c>
      <c r="I18546">
        <v>3358.7895566970001</v>
      </c>
    </row>
    <row r="18547" spans="1:9" x14ac:dyDescent="0.25">
      <c r="A18547" t="s">
        <v>121</v>
      </c>
      <c r="B18547">
        <v>2013</v>
      </c>
      <c r="C18547">
        <v>5</v>
      </c>
      <c r="D18547">
        <v>5202.89127763331</v>
      </c>
      <c r="E18547">
        <v>9606.8286983123799</v>
      </c>
      <c r="F18547">
        <v>92.942607929148707</v>
      </c>
      <c r="G18547">
        <v>47.289923247476104</v>
      </c>
      <c r="H18547">
        <v>404.762327275362</v>
      </c>
      <c r="I18547">
        <v>3266.52441172013</v>
      </c>
    </row>
    <row r="18548" spans="1:9" x14ac:dyDescent="0.25">
      <c r="A18548" t="s">
        <v>121</v>
      </c>
      <c r="B18548">
        <v>2013</v>
      </c>
      <c r="C18548">
        <v>6</v>
      </c>
      <c r="D18548">
        <v>4728.5976779022303</v>
      </c>
      <c r="E18548">
        <v>8849.3750270601704</v>
      </c>
      <c r="F18548">
        <v>116.488772462311</v>
      </c>
      <c r="G18548">
        <v>59.179744009521798</v>
      </c>
      <c r="H18548">
        <v>1477.88757916451</v>
      </c>
      <c r="I18548">
        <v>2423.6352137400199</v>
      </c>
    </row>
    <row r="18549" spans="1:9" x14ac:dyDescent="0.25">
      <c r="A18549" t="s">
        <v>121</v>
      </c>
      <c r="B18549">
        <v>2013</v>
      </c>
      <c r="C18549">
        <v>7</v>
      </c>
      <c r="D18549">
        <v>3997.52069914605</v>
      </c>
      <c r="E18549">
        <v>8610.0907438526192</v>
      </c>
      <c r="F18549">
        <v>90.926705565877</v>
      </c>
      <c r="G18549">
        <v>46.254386196230399</v>
      </c>
      <c r="H18549">
        <v>43.3375518040949</v>
      </c>
      <c r="I18549">
        <v>1847.4736208268801</v>
      </c>
    </row>
    <row r="18550" spans="1:9" x14ac:dyDescent="0.25">
      <c r="A18550" t="s">
        <v>121</v>
      </c>
      <c r="B18550">
        <v>2013</v>
      </c>
      <c r="C18550">
        <v>8</v>
      </c>
      <c r="D18550">
        <v>3334.70416802099</v>
      </c>
      <c r="E18550">
        <v>8257.4743796754392</v>
      </c>
      <c r="F18550">
        <v>92.439136281454694</v>
      </c>
      <c r="G18550">
        <v>47.0008593689683</v>
      </c>
      <c r="H18550">
        <v>26.116707179084401</v>
      </c>
      <c r="I18550">
        <v>1330.3569756561001</v>
      </c>
    </row>
    <row r="18551" spans="1:9" x14ac:dyDescent="0.25">
      <c r="A18551" t="s">
        <v>121</v>
      </c>
      <c r="B18551">
        <v>2013</v>
      </c>
      <c r="C18551">
        <v>9</v>
      </c>
      <c r="D18551">
        <v>2599.8298630521199</v>
      </c>
      <c r="E18551">
        <v>8301.9225440727296</v>
      </c>
      <c r="F18551">
        <v>110.56373731876</v>
      </c>
      <c r="G18551">
        <v>56.133990320535801</v>
      </c>
      <c r="H18551">
        <v>286.64629425989699</v>
      </c>
      <c r="I18551">
        <v>1089.2848350577799</v>
      </c>
    </row>
    <row r="18552" spans="1:9" x14ac:dyDescent="0.25">
      <c r="A18552" t="s">
        <v>121</v>
      </c>
      <c r="B18552">
        <v>2013</v>
      </c>
      <c r="C18552">
        <v>10</v>
      </c>
      <c r="D18552">
        <v>1995.97808726221</v>
      </c>
      <c r="E18552">
        <v>9006.8534219918802</v>
      </c>
      <c r="F18552">
        <v>115.612204469578</v>
      </c>
      <c r="G18552">
        <v>58.6273422027419</v>
      </c>
      <c r="H18552">
        <v>687.57805964556201</v>
      </c>
      <c r="I18552">
        <v>1091.8948146763</v>
      </c>
    </row>
    <row r="18553" spans="1:9" x14ac:dyDescent="0.25">
      <c r="A18553" t="s">
        <v>121</v>
      </c>
      <c r="B18553">
        <v>2013</v>
      </c>
      <c r="C18553">
        <v>11</v>
      </c>
      <c r="D18553">
        <v>1822.8083476162101</v>
      </c>
      <c r="E18553">
        <v>9709.4978157382193</v>
      </c>
      <c r="F18553">
        <v>228.298595616451</v>
      </c>
      <c r="G18553">
        <v>115.15816940453099</v>
      </c>
      <c r="H18553">
        <v>2025.3169334508</v>
      </c>
      <c r="I18553">
        <v>1129.9839458659201</v>
      </c>
    </row>
    <row r="18554" spans="1:9" x14ac:dyDescent="0.25">
      <c r="A18554" t="s">
        <v>121</v>
      </c>
      <c r="B18554">
        <v>2013</v>
      </c>
      <c r="C18554">
        <v>12</v>
      </c>
      <c r="D18554">
        <v>1570.80676405143</v>
      </c>
      <c r="E18554">
        <v>11386.255999258699</v>
      </c>
      <c r="F18554">
        <v>199.25046342944299</v>
      </c>
      <c r="G18554">
        <v>100.406890395237</v>
      </c>
      <c r="H18554">
        <v>593.00745223088404</v>
      </c>
      <c r="I18554">
        <v>1252.46641493538</v>
      </c>
    </row>
    <row r="18555" spans="1:9" x14ac:dyDescent="0.25">
      <c r="A18555" t="s">
        <v>121</v>
      </c>
      <c r="B18555">
        <v>2014</v>
      </c>
      <c r="C18555">
        <v>1</v>
      </c>
      <c r="D18555">
        <v>2461.3715694838402</v>
      </c>
      <c r="E18555">
        <v>11452.626463034499</v>
      </c>
      <c r="F18555">
        <v>886.09693144948903</v>
      </c>
      <c r="G18555">
        <v>444.06529913110103</v>
      </c>
      <c r="H18555">
        <v>2513.83983174486</v>
      </c>
      <c r="I18555">
        <v>1814.6052710936301</v>
      </c>
    </row>
    <row r="18556" spans="1:9" x14ac:dyDescent="0.25">
      <c r="A18556" t="s">
        <v>121</v>
      </c>
      <c r="B18556">
        <v>2014</v>
      </c>
      <c r="C18556">
        <v>2</v>
      </c>
      <c r="D18556">
        <v>2965.1546809298302</v>
      </c>
      <c r="E18556">
        <v>11540.273665266701</v>
      </c>
      <c r="F18556">
        <v>128.073786000843</v>
      </c>
      <c r="G18556">
        <v>64.789652643499394</v>
      </c>
      <c r="H18556">
        <v>650.24601679923899</v>
      </c>
      <c r="I18556">
        <v>2192.64449360661</v>
      </c>
    </row>
    <row r="18557" spans="1:9" x14ac:dyDescent="0.25">
      <c r="A18557" t="s">
        <v>121</v>
      </c>
      <c r="B18557">
        <v>2014</v>
      </c>
      <c r="C18557">
        <v>3</v>
      </c>
      <c r="D18557">
        <v>3711.1440489766401</v>
      </c>
      <c r="E18557">
        <v>11383.5767564911</v>
      </c>
      <c r="F18557">
        <v>951.48056625439904</v>
      </c>
      <c r="G18557">
        <v>476.78123559446198</v>
      </c>
      <c r="H18557">
        <v>2802.7313412469598</v>
      </c>
      <c r="I18557">
        <v>2813.7822337338598</v>
      </c>
    </row>
    <row r="18558" spans="1:9" x14ac:dyDescent="0.25">
      <c r="A18558" t="s">
        <v>121</v>
      </c>
      <c r="B18558">
        <v>2014</v>
      </c>
      <c r="C18558">
        <v>4</v>
      </c>
      <c r="D18558">
        <v>4344.8258992360597</v>
      </c>
      <c r="E18558">
        <v>10515.7704963408</v>
      </c>
      <c r="F18558">
        <v>145.59671540832699</v>
      </c>
      <c r="G18558">
        <v>73.809160611802199</v>
      </c>
      <c r="H18558">
        <v>1777.74634949652</v>
      </c>
      <c r="I18558">
        <v>3114.99068627425</v>
      </c>
    </row>
    <row r="18559" spans="1:9" x14ac:dyDescent="0.25">
      <c r="A18559" t="s">
        <v>121</v>
      </c>
      <c r="B18559">
        <v>2014</v>
      </c>
      <c r="C18559">
        <v>5</v>
      </c>
      <c r="D18559">
        <v>4539.4248004768297</v>
      </c>
      <c r="E18559">
        <v>10360.7374500432</v>
      </c>
      <c r="F18559">
        <v>135.82168702251201</v>
      </c>
      <c r="G18559">
        <v>68.843834121104194</v>
      </c>
      <c r="H18559">
        <v>1969.6221368164399</v>
      </c>
      <c r="I18559">
        <v>3228.2140258878699</v>
      </c>
    </row>
    <row r="18560" spans="1:9" x14ac:dyDescent="0.25">
      <c r="A18560" t="s">
        <v>121</v>
      </c>
      <c r="B18560">
        <v>2014</v>
      </c>
      <c r="C18560">
        <v>6</v>
      </c>
      <c r="D18560">
        <v>4429.1284087092699</v>
      </c>
      <c r="E18560">
        <v>10921.2091768107</v>
      </c>
      <c r="F18560">
        <v>500.34553884612097</v>
      </c>
      <c r="G18560">
        <v>251.28178352715599</v>
      </c>
      <c r="H18560">
        <v>3171.6988317575101</v>
      </c>
      <c r="I18560">
        <v>3319.3898443840199</v>
      </c>
    </row>
    <row r="18561" spans="1:9" x14ac:dyDescent="0.25">
      <c r="A18561" t="s">
        <v>121</v>
      </c>
      <c r="B18561">
        <v>2014</v>
      </c>
      <c r="C18561">
        <v>7</v>
      </c>
      <c r="D18561">
        <v>4220.8481818361697</v>
      </c>
      <c r="E18561">
        <v>10007.9489918909</v>
      </c>
      <c r="F18561">
        <v>96.265181000658302</v>
      </c>
      <c r="G18561">
        <v>48.940259781521902</v>
      </c>
      <c r="H18561">
        <v>330.68802973407799</v>
      </c>
      <c r="I18561">
        <v>2642.5194622967501</v>
      </c>
    </row>
    <row r="18562" spans="1:9" x14ac:dyDescent="0.25">
      <c r="A18562" t="s">
        <v>121</v>
      </c>
      <c r="B18562">
        <v>2014</v>
      </c>
      <c r="C18562">
        <v>8</v>
      </c>
      <c r="D18562">
        <v>3416.4645421590299</v>
      </c>
      <c r="E18562">
        <v>9339.9679743429606</v>
      </c>
      <c r="F18562">
        <v>100.815722538131</v>
      </c>
      <c r="G18562">
        <v>51.244406767948</v>
      </c>
      <c r="H18562">
        <v>383.25158717806698</v>
      </c>
      <c r="I18562">
        <v>1809.84533763729</v>
      </c>
    </row>
    <row r="18563" spans="1:9" x14ac:dyDescent="0.25">
      <c r="A18563" t="s">
        <v>121</v>
      </c>
      <c r="B18563">
        <v>2014</v>
      </c>
      <c r="C18563">
        <v>9</v>
      </c>
      <c r="D18563">
        <v>2156.36409541782</v>
      </c>
      <c r="E18563">
        <v>10175.5599802448</v>
      </c>
      <c r="F18563">
        <v>490.51637311885497</v>
      </c>
      <c r="G18563">
        <v>246.33195773616299</v>
      </c>
      <c r="H18563">
        <v>3083.7760934215798</v>
      </c>
      <c r="I18563">
        <v>1344.8122724019099</v>
      </c>
    </row>
    <row r="18564" spans="1:9" x14ac:dyDescent="0.25">
      <c r="A18564" t="s">
        <v>121</v>
      </c>
      <c r="B18564">
        <v>2014</v>
      </c>
      <c r="C18564">
        <v>10</v>
      </c>
      <c r="D18564">
        <v>1694.0002000033501</v>
      </c>
      <c r="E18564">
        <v>11415.154073269299</v>
      </c>
      <c r="F18564">
        <v>1323.9725232813801</v>
      </c>
      <c r="G18564">
        <v>663.13730678649495</v>
      </c>
      <c r="H18564">
        <v>2930.3213315545099</v>
      </c>
      <c r="I18564">
        <v>1352.5514008661701</v>
      </c>
    </row>
    <row r="18565" spans="1:9" x14ac:dyDescent="0.25">
      <c r="A18565" t="s">
        <v>121</v>
      </c>
      <c r="B18565">
        <v>2014</v>
      </c>
      <c r="C18565">
        <v>11</v>
      </c>
      <c r="D18565">
        <v>1497.3575035338999</v>
      </c>
      <c r="E18565">
        <v>11785.7545146988</v>
      </c>
      <c r="F18565">
        <v>503.51164534809999</v>
      </c>
      <c r="G18565">
        <v>252.55586054254201</v>
      </c>
      <c r="H18565">
        <v>933.92045658965401</v>
      </c>
      <c r="I18565">
        <v>1267.4365061656899</v>
      </c>
    </row>
    <row r="18566" spans="1:9" x14ac:dyDescent="0.25">
      <c r="A18566" t="s">
        <v>121</v>
      </c>
      <c r="B18566">
        <v>2014</v>
      </c>
      <c r="C18566">
        <v>12</v>
      </c>
      <c r="D18566">
        <v>1672.96183522106</v>
      </c>
      <c r="E18566">
        <v>11846.9583642696</v>
      </c>
      <c r="F18566">
        <v>2293.8344584101801</v>
      </c>
      <c r="G18566">
        <v>1148.1679725255899</v>
      </c>
      <c r="H18566">
        <v>4270.3488264912703</v>
      </c>
      <c r="I18566">
        <v>1379.92396481744</v>
      </c>
    </row>
    <row r="18567" spans="1:9" x14ac:dyDescent="0.25">
      <c r="A18567" t="s">
        <v>122</v>
      </c>
      <c r="B18567">
        <v>2002</v>
      </c>
      <c r="C18567">
        <v>1</v>
      </c>
      <c r="D18567">
        <v>3837.1910926160599</v>
      </c>
      <c r="E18567">
        <v>18670.489582942701</v>
      </c>
      <c r="F18567">
        <v>1286.9243348886901</v>
      </c>
      <c r="G18567">
        <v>643.46216744434696</v>
      </c>
      <c r="H18567">
        <v>2784.4635868762998</v>
      </c>
      <c r="I18567">
        <v>3232.3527455364801</v>
      </c>
    </row>
    <row r="18568" spans="1:9" x14ac:dyDescent="0.25">
      <c r="A18568" t="s">
        <v>122</v>
      </c>
      <c r="B18568">
        <v>2002</v>
      </c>
      <c r="C18568">
        <v>2</v>
      </c>
      <c r="D18568">
        <v>5640.2677450835199</v>
      </c>
      <c r="E18568">
        <v>17599.543378023998</v>
      </c>
      <c r="F18568">
        <v>210.25347538858401</v>
      </c>
      <c r="G18568">
        <v>105.126737694292</v>
      </c>
      <c r="H18568">
        <v>2244.3319544104102</v>
      </c>
      <c r="I18568">
        <v>4217.8423857562902</v>
      </c>
    </row>
    <row r="18569" spans="1:9" x14ac:dyDescent="0.25">
      <c r="A18569" t="s">
        <v>122</v>
      </c>
      <c r="B18569">
        <v>2002</v>
      </c>
      <c r="C18569">
        <v>3</v>
      </c>
      <c r="D18569">
        <v>6670.23893779841</v>
      </c>
      <c r="E18569">
        <v>17408.394183563101</v>
      </c>
      <c r="F18569">
        <v>661.79587557711</v>
      </c>
      <c r="G18569">
        <v>330.897937788555</v>
      </c>
      <c r="H18569">
        <v>4313.3413158191497</v>
      </c>
      <c r="I18569">
        <v>4858.6864157344198</v>
      </c>
    </row>
    <row r="18570" spans="1:9" x14ac:dyDescent="0.25">
      <c r="A18570" t="s">
        <v>122</v>
      </c>
      <c r="B18570">
        <v>2002</v>
      </c>
      <c r="C18570">
        <v>4</v>
      </c>
      <c r="D18570">
        <v>6412.9171407509302</v>
      </c>
      <c r="E18570">
        <v>18282.322085390599</v>
      </c>
      <c r="F18570">
        <v>1669.8232479846099</v>
      </c>
      <c r="G18570">
        <v>834.91162399230302</v>
      </c>
      <c r="H18570">
        <v>5157.0821365595903</v>
      </c>
      <c r="I18570">
        <v>4915.1899460352797</v>
      </c>
    </row>
    <row r="18571" spans="1:9" x14ac:dyDescent="0.25">
      <c r="A18571" t="s">
        <v>122</v>
      </c>
      <c r="B18571">
        <v>2002</v>
      </c>
      <c r="C18571">
        <v>5</v>
      </c>
      <c r="D18571">
        <v>8797.9717820237001</v>
      </c>
      <c r="E18571">
        <v>16382.814726656699</v>
      </c>
      <c r="F18571">
        <v>230.21734249951899</v>
      </c>
      <c r="G18571">
        <v>115.108671249759</v>
      </c>
      <c r="H18571">
        <v>1376.5654996439901</v>
      </c>
      <c r="I18571">
        <v>5748.6548235397204</v>
      </c>
    </row>
    <row r="18572" spans="1:9" x14ac:dyDescent="0.25">
      <c r="A18572" t="s">
        <v>122</v>
      </c>
      <c r="B18572">
        <v>2002</v>
      </c>
      <c r="C18572">
        <v>6</v>
      </c>
      <c r="D18572">
        <v>8669.7061393033091</v>
      </c>
      <c r="E18572">
        <v>13937.521611391399</v>
      </c>
      <c r="F18572">
        <v>70.709616665998098</v>
      </c>
      <c r="G18572">
        <v>35.354808332998999</v>
      </c>
      <c r="H18572">
        <v>91.012371864427394</v>
      </c>
      <c r="I18572">
        <v>4385.4673443644297</v>
      </c>
    </row>
    <row r="18573" spans="1:9" x14ac:dyDescent="0.25">
      <c r="A18573" t="s">
        <v>122</v>
      </c>
      <c r="B18573">
        <v>2002</v>
      </c>
      <c r="C18573">
        <v>7</v>
      </c>
      <c r="D18573">
        <v>8011.6320588134304</v>
      </c>
      <c r="E18573">
        <v>12521.4259990715</v>
      </c>
      <c r="F18573">
        <v>75.745654943112697</v>
      </c>
      <c r="G18573">
        <v>37.872827471556398</v>
      </c>
      <c r="H18573">
        <v>587.35770858622902</v>
      </c>
      <c r="I18573">
        <v>3292.6760930657902</v>
      </c>
    </row>
    <row r="18574" spans="1:9" x14ac:dyDescent="0.25">
      <c r="A18574" t="s">
        <v>122</v>
      </c>
      <c r="B18574">
        <v>2002</v>
      </c>
      <c r="C18574">
        <v>8</v>
      </c>
      <c r="D18574">
        <v>6028.8255078922602</v>
      </c>
      <c r="E18574">
        <v>12195.909445782199</v>
      </c>
      <c r="F18574">
        <v>85.182964407950095</v>
      </c>
      <c r="G18574">
        <v>42.591482203974998</v>
      </c>
      <c r="H18574">
        <v>635.76606810537203</v>
      </c>
      <c r="I18574">
        <v>2409.2482189483599</v>
      </c>
    </row>
    <row r="18575" spans="1:9" x14ac:dyDescent="0.25">
      <c r="A18575" t="s">
        <v>122</v>
      </c>
      <c r="B18575">
        <v>2002</v>
      </c>
      <c r="C18575">
        <v>9</v>
      </c>
      <c r="D18575">
        <v>4216.7835079443903</v>
      </c>
      <c r="E18575">
        <v>14275.4282255899</v>
      </c>
      <c r="F18575">
        <v>280.35667498825097</v>
      </c>
      <c r="G18575">
        <v>140.178337494125</v>
      </c>
      <c r="H18575">
        <v>4241.6373912185099</v>
      </c>
      <c r="I18575">
        <v>2306.8207754065302</v>
      </c>
    </row>
    <row r="18576" spans="1:9" x14ac:dyDescent="0.25">
      <c r="A18576" t="s">
        <v>122</v>
      </c>
      <c r="B18576">
        <v>2002</v>
      </c>
      <c r="C18576">
        <v>10</v>
      </c>
      <c r="D18576">
        <v>3823.2481693035402</v>
      </c>
      <c r="E18576">
        <v>16867.520655009899</v>
      </c>
      <c r="F18576">
        <v>496.20276103520303</v>
      </c>
      <c r="G18576">
        <v>248.101380517602</v>
      </c>
      <c r="H18576">
        <v>2064.9595986898298</v>
      </c>
      <c r="I18576">
        <v>2747.1402478208202</v>
      </c>
    </row>
    <row r="18577" spans="1:9" x14ac:dyDescent="0.25">
      <c r="A18577" t="s">
        <v>122</v>
      </c>
      <c r="B18577">
        <v>2002</v>
      </c>
      <c r="C18577">
        <v>11</v>
      </c>
      <c r="D18577">
        <v>3670.2881400177998</v>
      </c>
      <c r="E18577">
        <v>18134.8597815143</v>
      </c>
      <c r="F18577">
        <v>2375.40978403694</v>
      </c>
      <c r="G18577">
        <v>1187.70489201847</v>
      </c>
      <c r="H18577">
        <v>6825.00315880363</v>
      </c>
      <c r="I18577">
        <v>2909.1419663452002</v>
      </c>
    </row>
    <row r="18578" spans="1:9" x14ac:dyDescent="0.25">
      <c r="A18578" t="s">
        <v>122</v>
      </c>
      <c r="B18578">
        <v>2002</v>
      </c>
      <c r="C18578">
        <v>12</v>
      </c>
      <c r="D18578">
        <v>2781.7375945908002</v>
      </c>
      <c r="E18578">
        <v>18665.7239955191</v>
      </c>
      <c r="F18578">
        <v>5736.7350518261301</v>
      </c>
      <c r="G18578">
        <v>2868.36752591306</v>
      </c>
      <c r="H18578">
        <v>11052.610149672701</v>
      </c>
      <c r="I18578">
        <v>2440.2167860638701</v>
      </c>
    </row>
    <row r="18579" spans="1:9" x14ac:dyDescent="0.25">
      <c r="A18579" t="s">
        <v>122</v>
      </c>
      <c r="B18579">
        <v>2003</v>
      </c>
      <c r="C18579">
        <v>1</v>
      </c>
      <c r="D18579">
        <v>3979.1547583251599</v>
      </c>
      <c r="E18579">
        <v>18342.3822631783</v>
      </c>
      <c r="F18579">
        <v>3149.47542039776</v>
      </c>
      <c r="G18579">
        <v>1574.73771019888</v>
      </c>
      <c r="H18579">
        <v>6870.2630938994298</v>
      </c>
      <c r="I18579">
        <v>3270.92715014841</v>
      </c>
    </row>
    <row r="18580" spans="1:9" x14ac:dyDescent="0.25">
      <c r="A18580" t="s">
        <v>122</v>
      </c>
      <c r="B18580">
        <v>2003</v>
      </c>
      <c r="C18580">
        <v>2</v>
      </c>
      <c r="D18580">
        <v>3094.4190929074298</v>
      </c>
      <c r="E18580">
        <v>18632.781911889</v>
      </c>
      <c r="F18580">
        <v>5213.2484767865899</v>
      </c>
      <c r="G18580">
        <v>2606.6242383932999</v>
      </c>
      <c r="H18580">
        <v>10354.035775341599</v>
      </c>
      <c r="I18580">
        <v>2639.73314857785</v>
      </c>
    </row>
    <row r="18581" spans="1:9" x14ac:dyDescent="0.25">
      <c r="A18581" t="s">
        <v>122</v>
      </c>
      <c r="B18581">
        <v>2003</v>
      </c>
      <c r="C18581">
        <v>3</v>
      </c>
      <c r="D18581">
        <v>5511.0974569283399</v>
      </c>
      <c r="E18581">
        <v>18126.549428521401</v>
      </c>
      <c r="F18581">
        <v>1769.32038864642</v>
      </c>
      <c r="G18581">
        <v>884.66019432320797</v>
      </c>
      <c r="H18581">
        <v>4181.2050919839503</v>
      </c>
      <c r="I18581">
        <v>4301.5762911352103</v>
      </c>
    </row>
    <row r="18582" spans="1:9" x14ac:dyDescent="0.25">
      <c r="A18582" t="s">
        <v>122</v>
      </c>
      <c r="B18582">
        <v>2003</v>
      </c>
      <c r="C18582">
        <v>4</v>
      </c>
      <c r="D18582">
        <v>6387.3041633370503</v>
      </c>
      <c r="E18582">
        <v>18166.671715783901</v>
      </c>
      <c r="F18582">
        <v>2435.0965823010602</v>
      </c>
      <c r="G18582">
        <v>1217.5482911505301</v>
      </c>
      <c r="H18582">
        <v>7790.9286054102404</v>
      </c>
      <c r="I18582">
        <v>4863.9767099549299</v>
      </c>
    </row>
    <row r="18583" spans="1:9" x14ac:dyDescent="0.25">
      <c r="A18583" t="s">
        <v>122</v>
      </c>
      <c r="B18583">
        <v>2003</v>
      </c>
      <c r="C18583">
        <v>5</v>
      </c>
      <c r="D18583">
        <v>9634.7876017686704</v>
      </c>
      <c r="E18583">
        <v>15991.8807266812</v>
      </c>
      <c r="F18583">
        <v>173.312742031716</v>
      </c>
      <c r="G18583">
        <v>86.656371015857999</v>
      </c>
      <c r="H18583">
        <v>2741.8886307584398</v>
      </c>
      <c r="I18583">
        <v>4208.99815070361</v>
      </c>
    </row>
    <row r="18584" spans="1:9" x14ac:dyDescent="0.25">
      <c r="A18584" t="s">
        <v>122</v>
      </c>
      <c r="B18584">
        <v>2003</v>
      </c>
      <c r="C18584">
        <v>6</v>
      </c>
      <c r="D18584">
        <v>9037.1014218744895</v>
      </c>
      <c r="E18584">
        <v>14911.8919417135</v>
      </c>
      <c r="F18584">
        <v>75.137981079836507</v>
      </c>
      <c r="G18584">
        <v>37.568990539918303</v>
      </c>
      <c r="H18584">
        <v>33.510593379782698</v>
      </c>
      <c r="I18584">
        <v>4838.7156230069004</v>
      </c>
    </row>
    <row r="18585" spans="1:9" x14ac:dyDescent="0.25">
      <c r="A18585" t="s">
        <v>122</v>
      </c>
      <c r="B18585">
        <v>2003</v>
      </c>
      <c r="C18585">
        <v>7</v>
      </c>
      <c r="D18585">
        <v>8083.3567597974798</v>
      </c>
      <c r="E18585">
        <v>12830.9206882444</v>
      </c>
      <c r="F18585">
        <v>83.838984863727106</v>
      </c>
      <c r="G18585">
        <v>41.919492431863503</v>
      </c>
      <c r="H18585">
        <v>35.621483333516103</v>
      </c>
      <c r="I18585">
        <v>3331.1935698663001</v>
      </c>
    </row>
    <row r="18586" spans="1:9" x14ac:dyDescent="0.25">
      <c r="A18586" t="s">
        <v>122</v>
      </c>
      <c r="B18586">
        <v>2003</v>
      </c>
      <c r="C18586">
        <v>8</v>
      </c>
      <c r="D18586">
        <v>6658.4860566135303</v>
      </c>
      <c r="E18586">
        <v>12185.4930853857</v>
      </c>
      <c r="F18586">
        <v>94.248803415714505</v>
      </c>
      <c r="G18586">
        <v>47.124401707857302</v>
      </c>
      <c r="H18586">
        <v>52.084323849129703</v>
      </c>
      <c r="I18586">
        <v>2492.5156622647301</v>
      </c>
    </row>
    <row r="18587" spans="1:9" x14ac:dyDescent="0.25">
      <c r="A18587" t="s">
        <v>122</v>
      </c>
      <c r="B18587">
        <v>2003</v>
      </c>
      <c r="C18587">
        <v>9</v>
      </c>
      <c r="D18587">
        <v>4390.49970604178</v>
      </c>
      <c r="E18587">
        <v>12255.773059605899</v>
      </c>
      <c r="F18587">
        <v>102.85864881195501</v>
      </c>
      <c r="G18587">
        <v>51.429324405977702</v>
      </c>
      <c r="H18587">
        <v>186.57535899373499</v>
      </c>
      <c r="I18587">
        <v>1782.96362315541</v>
      </c>
    </row>
    <row r="18588" spans="1:9" x14ac:dyDescent="0.25">
      <c r="A18588" t="s">
        <v>122</v>
      </c>
      <c r="B18588">
        <v>2003</v>
      </c>
      <c r="C18588">
        <v>10</v>
      </c>
      <c r="D18588">
        <v>3935.6013357349202</v>
      </c>
      <c r="E18588">
        <v>13181.583042112101</v>
      </c>
      <c r="F18588">
        <v>367.71789386176198</v>
      </c>
      <c r="G18588">
        <v>183.85894693088099</v>
      </c>
      <c r="H18588">
        <v>4719.1912733791596</v>
      </c>
      <c r="I18588">
        <v>1888.3476197152199</v>
      </c>
    </row>
    <row r="18589" spans="1:9" x14ac:dyDescent="0.25">
      <c r="A18589" t="s">
        <v>122</v>
      </c>
      <c r="B18589">
        <v>2003</v>
      </c>
      <c r="C18589">
        <v>11</v>
      </c>
      <c r="D18589">
        <v>3480.5532111284301</v>
      </c>
      <c r="E18589">
        <v>17368.638706236401</v>
      </c>
      <c r="F18589">
        <v>596.99691277912098</v>
      </c>
      <c r="G18589">
        <v>298.49845638955998</v>
      </c>
      <c r="H18589">
        <v>2116.2356003361601</v>
      </c>
      <c r="I18589">
        <v>2502.4301906670598</v>
      </c>
    </row>
    <row r="18590" spans="1:9" x14ac:dyDescent="0.25">
      <c r="A18590" t="s">
        <v>122</v>
      </c>
      <c r="B18590">
        <v>2003</v>
      </c>
      <c r="C18590">
        <v>12</v>
      </c>
      <c r="D18590">
        <v>2925.97865050787</v>
      </c>
      <c r="E18590">
        <v>18232.264217522101</v>
      </c>
      <c r="F18590">
        <v>5006.5070340188804</v>
      </c>
      <c r="G18590">
        <v>2503.2535170094402</v>
      </c>
      <c r="H18590">
        <v>10269.6855027169</v>
      </c>
      <c r="I18590">
        <v>2296.45759149477</v>
      </c>
    </row>
    <row r="18591" spans="1:9" x14ac:dyDescent="0.25">
      <c r="A18591" t="s">
        <v>122</v>
      </c>
      <c r="B18591">
        <v>2004</v>
      </c>
      <c r="C18591">
        <v>1</v>
      </c>
      <c r="D18591">
        <v>3399.9319341561099</v>
      </c>
      <c r="E18591">
        <v>18514.543975764798</v>
      </c>
      <c r="F18591">
        <v>9173.9760553175292</v>
      </c>
      <c r="G18591">
        <v>4586.9880276587701</v>
      </c>
      <c r="H18591">
        <v>18298.769031824999</v>
      </c>
      <c r="I18591">
        <v>2685.30443783906</v>
      </c>
    </row>
    <row r="18592" spans="1:9" x14ac:dyDescent="0.25">
      <c r="A18592" t="s">
        <v>122</v>
      </c>
      <c r="B18592">
        <v>2004</v>
      </c>
      <c r="C18592">
        <v>2</v>
      </c>
      <c r="D18592">
        <v>4409.1604248987596</v>
      </c>
      <c r="E18592">
        <v>18609.8078109458</v>
      </c>
      <c r="F18592">
        <v>1145.30873177586</v>
      </c>
      <c r="G18592">
        <v>572.65436588792898</v>
      </c>
      <c r="H18592">
        <v>3202.17123075368</v>
      </c>
      <c r="I18592">
        <v>3427.71657444316</v>
      </c>
    </row>
    <row r="18593" spans="1:9" x14ac:dyDescent="0.25">
      <c r="A18593" t="s">
        <v>122</v>
      </c>
      <c r="B18593">
        <v>2004</v>
      </c>
      <c r="C18593">
        <v>3</v>
      </c>
      <c r="D18593">
        <v>6539.0331699218696</v>
      </c>
      <c r="E18593">
        <v>17858.111300591099</v>
      </c>
      <c r="F18593">
        <v>361.55673532331798</v>
      </c>
      <c r="G18593">
        <v>180.77836766165899</v>
      </c>
      <c r="H18593">
        <v>1153.6411400537099</v>
      </c>
      <c r="I18593">
        <v>4749.7746916687001</v>
      </c>
    </row>
    <row r="18594" spans="1:9" x14ac:dyDescent="0.25">
      <c r="A18594" t="s">
        <v>122</v>
      </c>
      <c r="B18594">
        <v>2004</v>
      </c>
      <c r="C18594">
        <v>4</v>
      </c>
      <c r="D18594">
        <v>7215.9174989675303</v>
      </c>
      <c r="E18594">
        <v>16548.850457193999</v>
      </c>
      <c r="F18594">
        <v>232.94712816211799</v>
      </c>
      <c r="G18594">
        <v>116.473564081059</v>
      </c>
      <c r="H18594">
        <v>3191.1896660540901</v>
      </c>
      <c r="I18594">
        <v>4734.7805156699096</v>
      </c>
    </row>
    <row r="18595" spans="1:9" x14ac:dyDescent="0.25">
      <c r="A18595" t="s">
        <v>122</v>
      </c>
      <c r="B18595">
        <v>2004</v>
      </c>
      <c r="C18595">
        <v>5</v>
      </c>
      <c r="D18595">
        <v>8101.4137628998296</v>
      </c>
      <c r="E18595">
        <v>15884.350810685901</v>
      </c>
      <c r="F18595">
        <v>88.825632433047303</v>
      </c>
      <c r="G18595">
        <v>44.412816216523602</v>
      </c>
      <c r="H18595">
        <v>1099.83196913095</v>
      </c>
      <c r="I18595">
        <v>4967.0789581312301</v>
      </c>
    </row>
    <row r="18596" spans="1:9" x14ac:dyDescent="0.25">
      <c r="A18596" t="s">
        <v>122</v>
      </c>
      <c r="B18596">
        <v>2004</v>
      </c>
      <c r="C18596">
        <v>6</v>
      </c>
      <c r="D18596">
        <v>8300.3847283864307</v>
      </c>
      <c r="E18596">
        <v>14013.8116540267</v>
      </c>
      <c r="F18596">
        <v>79.440218911307497</v>
      </c>
      <c r="G18596">
        <v>39.720109455653699</v>
      </c>
      <c r="H18596">
        <v>445.77329443923202</v>
      </c>
      <c r="I18596">
        <v>4115.9780751451599</v>
      </c>
    </row>
    <row r="18597" spans="1:9" x14ac:dyDescent="0.25">
      <c r="A18597" t="s">
        <v>122</v>
      </c>
      <c r="B18597">
        <v>2004</v>
      </c>
      <c r="C18597">
        <v>7</v>
      </c>
      <c r="D18597">
        <v>7809.1943324715403</v>
      </c>
      <c r="E18597">
        <v>12721.159010117701</v>
      </c>
      <c r="F18597">
        <v>80.505388005050406</v>
      </c>
      <c r="G18597">
        <v>40.252694002525203</v>
      </c>
      <c r="H18597">
        <v>92.5689478267754</v>
      </c>
      <c r="I18597">
        <v>3213.5588423128602</v>
      </c>
    </row>
    <row r="18598" spans="1:9" x14ac:dyDescent="0.25">
      <c r="A18598" t="s">
        <v>122</v>
      </c>
      <c r="B18598">
        <v>2004</v>
      </c>
      <c r="C18598">
        <v>8</v>
      </c>
      <c r="D18598">
        <v>5984.5408179612295</v>
      </c>
      <c r="E18598">
        <v>12205.878488144201</v>
      </c>
      <c r="F18598">
        <v>93.570110304292399</v>
      </c>
      <c r="G18598">
        <v>46.785055152146199</v>
      </c>
      <c r="H18598">
        <v>99.822911909142604</v>
      </c>
      <c r="I18598">
        <v>2298.4369438946201</v>
      </c>
    </row>
    <row r="18599" spans="1:9" x14ac:dyDescent="0.25">
      <c r="A18599" t="s">
        <v>122</v>
      </c>
      <c r="B18599">
        <v>2004</v>
      </c>
      <c r="C18599">
        <v>9</v>
      </c>
      <c r="D18599">
        <v>4789.4266111419302</v>
      </c>
      <c r="E18599">
        <v>12244.4489455412</v>
      </c>
      <c r="F18599">
        <v>107.85985600668</v>
      </c>
      <c r="G18599">
        <v>53.929928003339803</v>
      </c>
      <c r="H18599">
        <v>71.858955602407406</v>
      </c>
      <c r="I18599">
        <v>1944.8678299304099</v>
      </c>
    </row>
    <row r="18600" spans="1:9" x14ac:dyDescent="0.25">
      <c r="A18600" t="s">
        <v>122</v>
      </c>
      <c r="B18600">
        <v>2004</v>
      </c>
      <c r="C18600">
        <v>10</v>
      </c>
      <c r="D18600">
        <v>4223.1637819863499</v>
      </c>
      <c r="E18600">
        <v>12890.6343830637</v>
      </c>
      <c r="F18600">
        <v>112.72797719062901</v>
      </c>
      <c r="G18600">
        <v>56.363988595314702</v>
      </c>
      <c r="H18600">
        <v>694.17702338603203</v>
      </c>
      <c r="I18600">
        <v>1993.9869730312801</v>
      </c>
    </row>
    <row r="18601" spans="1:9" x14ac:dyDescent="0.25">
      <c r="A18601" t="s">
        <v>122</v>
      </c>
      <c r="B18601">
        <v>2004</v>
      </c>
      <c r="C18601">
        <v>11</v>
      </c>
      <c r="D18601">
        <v>3185.9071815536699</v>
      </c>
      <c r="E18601">
        <v>15824.2246293752</v>
      </c>
      <c r="F18601">
        <v>1157.0290875634601</v>
      </c>
      <c r="G18601">
        <v>578.51454378173196</v>
      </c>
      <c r="H18601">
        <v>6938.4751252400501</v>
      </c>
      <c r="I18601">
        <v>1999.45922803348</v>
      </c>
    </row>
    <row r="18602" spans="1:9" x14ac:dyDescent="0.25">
      <c r="A18602" t="s">
        <v>122</v>
      </c>
      <c r="B18602">
        <v>2004</v>
      </c>
      <c r="C18602">
        <v>12</v>
      </c>
      <c r="D18602">
        <v>3314.41775134408</v>
      </c>
      <c r="E18602">
        <v>18234.361749592699</v>
      </c>
      <c r="F18602">
        <v>2292.63554604412</v>
      </c>
      <c r="G18602">
        <v>1146.31777302206</v>
      </c>
      <c r="H18602">
        <v>5065.2701052519596</v>
      </c>
      <c r="I18602">
        <v>2569.8974869899798</v>
      </c>
    </row>
    <row r="18603" spans="1:9" x14ac:dyDescent="0.25">
      <c r="A18603" t="s">
        <v>122</v>
      </c>
      <c r="B18603">
        <v>2005</v>
      </c>
      <c r="C18603">
        <v>1</v>
      </c>
      <c r="D18603">
        <v>4025.2938366214398</v>
      </c>
      <c r="E18603">
        <v>18348.397097405301</v>
      </c>
      <c r="F18603">
        <v>2353.9594934686902</v>
      </c>
      <c r="G18603">
        <v>1176.9797467343501</v>
      </c>
      <c r="H18603">
        <v>4928.3943800160996</v>
      </c>
      <c r="I18603">
        <v>3125.1862727972598</v>
      </c>
    </row>
    <row r="18604" spans="1:9" x14ac:dyDescent="0.25">
      <c r="A18604" t="s">
        <v>122</v>
      </c>
      <c r="B18604">
        <v>2005</v>
      </c>
      <c r="C18604">
        <v>2</v>
      </c>
      <c r="D18604">
        <v>3807.9935921951301</v>
      </c>
      <c r="E18604">
        <v>17960.625782359399</v>
      </c>
      <c r="F18604">
        <v>1905.7649319700499</v>
      </c>
      <c r="G18604">
        <v>952.88246598502599</v>
      </c>
      <c r="H18604">
        <v>3823.4516950048701</v>
      </c>
      <c r="I18604">
        <v>2863.8384557081299</v>
      </c>
    </row>
    <row r="18605" spans="1:9" x14ac:dyDescent="0.25">
      <c r="A18605" t="s">
        <v>122</v>
      </c>
      <c r="B18605">
        <v>2005</v>
      </c>
      <c r="C18605">
        <v>3</v>
      </c>
      <c r="D18605">
        <v>6216.0705323683896</v>
      </c>
      <c r="E18605">
        <v>16900.8757029507</v>
      </c>
      <c r="F18605">
        <v>476.08469983526402</v>
      </c>
      <c r="G18605">
        <v>238.04234991763201</v>
      </c>
      <c r="H18605">
        <v>1169.8954600314801</v>
      </c>
      <c r="I18605">
        <v>4233.9670819227804</v>
      </c>
    </row>
    <row r="18606" spans="1:9" x14ac:dyDescent="0.25">
      <c r="A18606" t="s">
        <v>122</v>
      </c>
      <c r="B18606">
        <v>2005</v>
      </c>
      <c r="C18606">
        <v>4</v>
      </c>
      <c r="D18606">
        <v>7619.7954589066803</v>
      </c>
      <c r="E18606">
        <v>15021.691957430799</v>
      </c>
      <c r="F18606">
        <v>155.26461255587799</v>
      </c>
      <c r="G18606">
        <v>77.632306277938795</v>
      </c>
      <c r="H18606">
        <v>886.88833918384796</v>
      </c>
      <c r="I18606">
        <v>4380.5392211989702</v>
      </c>
    </row>
    <row r="18607" spans="1:9" x14ac:dyDescent="0.25">
      <c r="A18607" t="s">
        <v>122</v>
      </c>
      <c r="B18607">
        <v>2005</v>
      </c>
      <c r="C18607">
        <v>5</v>
      </c>
      <c r="D18607">
        <v>8757.4314443095609</v>
      </c>
      <c r="E18607">
        <v>13252.029334511801</v>
      </c>
      <c r="F18607">
        <v>83.412475308009704</v>
      </c>
      <c r="G18607">
        <v>41.706237654004802</v>
      </c>
      <c r="H18607">
        <v>656.55223692009702</v>
      </c>
      <c r="I18607">
        <v>4069.0722251646698</v>
      </c>
    </row>
    <row r="18608" spans="1:9" x14ac:dyDescent="0.25">
      <c r="A18608" t="s">
        <v>122</v>
      </c>
      <c r="B18608">
        <v>2005</v>
      </c>
      <c r="C18608">
        <v>6</v>
      </c>
      <c r="D18608">
        <v>8447.9283921053302</v>
      </c>
      <c r="E18608">
        <v>12285.645743406099</v>
      </c>
      <c r="F18608">
        <v>88.254784887895596</v>
      </c>
      <c r="G18608">
        <v>44.127392443947798</v>
      </c>
      <c r="H18608">
        <v>225.29068425543699</v>
      </c>
      <c r="I18608">
        <v>3265.7723372866699</v>
      </c>
    </row>
    <row r="18609" spans="1:9" x14ac:dyDescent="0.25">
      <c r="A18609" t="s">
        <v>122</v>
      </c>
      <c r="B18609">
        <v>2005</v>
      </c>
      <c r="C18609">
        <v>7</v>
      </c>
      <c r="D18609">
        <v>8303.4378228783607</v>
      </c>
      <c r="E18609">
        <v>11635.2236676591</v>
      </c>
      <c r="F18609">
        <v>81.123259427431805</v>
      </c>
      <c r="G18609">
        <v>40.561629713715902</v>
      </c>
      <c r="H18609">
        <v>313.10273820265201</v>
      </c>
      <c r="I18609">
        <v>2767.4822428529201</v>
      </c>
    </row>
    <row r="18610" spans="1:9" x14ac:dyDescent="0.25">
      <c r="A18610" t="s">
        <v>122</v>
      </c>
      <c r="B18610">
        <v>2005</v>
      </c>
      <c r="C18610">
        <v>8</v>
      </c>
      <c r="D18610">
        <v>6751.9860048992296</v>
      </c>
      <c r="E18610">
        <v>11429.796606719199</v>
      </c>
      <c r="F18610">
        <v>91.475452791569197</v>
      </c>
      <c r="G18610">
        <v>45.737726395784598</v>
      </c>
      <c r="H18610">
        <v>106.472158150049</v>
      </c>
      <c r="I18610">
        <v>2196.8850573388399</v>
      </c>
    </row>
    <row r="18611" spans="1:9" x14ac:dyDescent="0.25">
      <c r="A18611" t="s">
        <v>122</v>
      </c>
      <c r="B18611">
        <v>2005</v>
      </c>
      <c r="C18611">
        <v>9</v>
      </c>
      <c r="D18611">
        <v>4774.9689489570501</v>
      </c>
      <c r="E18611">
        <v>11710.051320336601</v>
      </c>
      <c r="F18611">
        <v>120.55497171937</v>
      </c>
      <c r="G18611">
        <v>60.2774858596852</v>
      </c>
      <c r="H18611">
        <v>435.73080798918198</v>
      </c>
      <c r="I18611">
        <v>1748.1287136057199</v>
      </c>
    </row>
    <row r="18612" spans="1:9" x14ac:dyDescent="0.25">
      <c r="A18612" t="s">
        <v>122</v>
      </c>
      <c r="B18612">
        <v>2005</v>
      </c>
      <c r="C18612">
        <v>10</v>
      </c>
      <c r="D18612">
        <v>3623.57417824084</v>
      </c>
      <c r="E18612">
        <v>13140.006932246801</v>
      </c>
      <c r="F18612">
        <v>152.39617443675399</v>
      </c>
      <c r="G18612">
        <v>76.198087218376997</v>
      </c>
      <c r="H18612">
        <v>1167.4058611806399</v>
      </c>
      <c r="I18612">
        <v>1765.2832224707299</v>
      </c>
    </row>
    <row r="18613" spans="1:9" x14ac:dyDescent="0.25">
      <c r="A18613" t="s">
        <v>122</v>
      </c>
      <c r="B18613">
        <v>2005</v>
      </c>
      <c r="C18613">
        <v>11</v>
      </c>
      <c r="D18613">
        <v>2881.6313274906902</v>
      </c>
      <c r="E18613">
        <v>14413.8543323534</v>
      </c>
      <c r="F18613">
        <v>521.29230501086897</v>
      </c>
      <c r="G18613">
        <v>260.646152505435</v>
      </c>
      <c r="H18613">
        <v>1931.07758772991</v>
      </c>
      <c r="I18613">
        <v>1698.4537486705201</v>
      </c>
    </row>
    <row r="18614" spans="1:9" x14ac:dyDescent="0.25">
      <c r="A18614" t="s">
        <v>122</v>
      </c>
      <c r="B18614">
        <v>2005</v>
      </c>
      <c r="C18614">
        <v>12</v>
      </c>
      <c r="D18614">
        <v>3508.97627844312</v>
      </c>
      <c r="E18614">
        <v>15245.152167194999</v>
      </c>
      <c r="F18614">
        <v>756.84024572357305</v>
      </c>
      <c r="G18614">
        <v>378.42012286178698</v>
      </c>
      <c r="H18614">
        <v>2222.6559654820098</v>
      </c>
      <c r="I18614">
        <v>2194.33104333033</v>
      </c>
    </row>
    <row r="18615" spans="1:9" x14ac:dyDescent="0.25">
      <c r="A18615" t="s">
        <v>122</v>
      </c>
      <c r="B18615">
        <v>2006</v>
      </c>
      <c r="C18615">
        <v>1</v>
      </c>
      <c r="D18615">
        <v>3413.4270262373402</v>
      </c>
      <c r="E18615">
        <v>15957.270672156799</v>
      </c>
      <c r="F18615">
        <v>1151.40058002667</v>
      </c>
      <c r="G18615">
        <v>575.70029001333501</v>
      </c>
      <c r="H18615">
        <v>2205.8821858917299</v>
      </c>
      <c r="I18615">
        <v>2275.79207479351</v>
      </c>
    </row>
    <row r="18616" spans="1:9" x14ac:dyDescent="0.25">
      <c r="A18616" t="s">
        <v>122</v>
      </c>
      <c r="B18616">
        <v>2006</v>
      </c>
      <c r="C18616">
        <v>2</v>
      </c>
      <c r="D18616">
        <v>4189.55587172386</v>
      </c>
      <c r="E18616">
        <v>16025.7409407674</v>
      </c>
      <c r="F18616">
        <v>1192.6376557723299</v>
      </c>
      <c r="G18616">
        <v>596.31882788616304</v>
      </c>
      <c r="H18616">
        <v>2730.72607310288</v>
      </c>
      <c r="I18616">
        <v>2730.9061977896699</v>
      </c>
    </row>
    <row r="18617" spans="1:9" x14ac:dyDescent="0.25">
      <c r="A18617" t="s">
        <v>122</v>
      </c>
      <c r="B18617">
        <v>2006</v>
      </c>
      <c r="C18617">
        <v>3</v>
      </c>
      <c r="D18617">
        <v>6182.6583179338104</v>
      </c>
      <c r="E18617">
        <v>15570.4918938801</v>
      </c>
      <c r="F18617">
        <v>1343.27113596962</v>
      </c>
      <c r="G18617">
        <v>671.63556798481204</v>
      </c>
      <c r="H18617">
        <v>3239.4586418762901</v>
      </c>
      <c r="I18617">
        <v>3760.8809688911801</v>
      </c>
    </row>
    <row r="18618" spans="1:9" x14ac:dyDescent="0.25">
      <c r="A18618" t="s">
        <v>122</v>
      </c>
      <c r="B18618">
        <v>2006</v>
      </c>
      <c r="C18618">
        <v>4</v>
      </c>
      <c r="D18618">
        <v>7828.7538152280204</v>
      </c>
      <c r="E18618">
        <v>14104.180130152001</v>
      </c>
      <c r="F18618">
        <v>100.376292809445</v>
      </c>
      <c r="G18618">
        <v>50.188146404722303</v>
      </c>
      <c r="H18618">
        <v>945.19563996684701</v>
      </c>
      <c r="I18618">
        <v>4087.2975931862002</v>
      </c>
    </row>
    <row r="18619" spans="1:9" x14ac:dyDescent="0.25">
      <c r="A18619" t="s">
        <v>122</v>
      </c>
      <c r="B18619">
        <v>2006</v>
      </c>
      <c r="C18619">
        <v>5</v>
      </c>
      <c r="D18619">
        <v>9152.5076787372509</v>
      </c>
      <c r="E18619">
        <v>13028.776855390801</v>
      </c>
      <c r="F18619">
        <v>160.659364393413</v>
      </c>
      <c r="G18619">
        <v>80.3296821967065</v>
      </c>
      <c r="H18619">
        <v>348.74722359683301</v>
      </c>
      <c r="I18619">
        <v>4037.7142789476402</v>
      </c>
    </row>
    <row r="18620" spans="1:9" x14ac:dyDescent="0.25">
      <c r="A18620" t="s">
        <v>122</v>
      </c>
      <c r="B18620">
        <v>2006</v>
      </c>
      <c r="C18620">
        <v>6</v>
      </c>
      <c r="D18620">
        <v>8862.6426806330001</v>
      </c>
      <c r="E18620">
        <v>11468.4140403205</v>
      </c>
      <c r="F18620">
        <v>79.390890416834097</v>
      </c>
      <c r="G18620">
        <v>39.695445208416999</v>
      </c>
      <c r="H18620">
        <v>194.99856012484801</v>
      </c>
      <c r="I18620">
        <v>3013.80652186</v>
      </c>
    </row>
    <row r="18621" spans="1:9" x14ac:dyDescent="0.25">
      <c r="A18621" t="s">
        <v>122</v>
      </c>
      <c r="B18621">
        <v>2006</v>
      </c>
      <c r="C18621">
        <v>7</v>
      </c>
      <c r="D18621">
        <v>7636.0437262738897</v>
      </c>
      <c r="E18621">
        <v>11095.903714865801</v>
      </c>
      <c r="F18621">
        <v>81.742040670075397</v>
      </c>
      <c r="G18621">
        <v>40.871020335037699</v>
      </c>
      <c r="H18621">
        <v>90.656810539952403</v>
      </c>
      <c r="I18621">
        <v>2370.04075318474</v>
      </c>
    </row>
    <row r="18622" spans="1:9" x14ac:dyDescent="0.25">
      <c r="A18622" t="s">
        <v>122</v>
      </c>
      <c r="B18622">
        <v>2006</v>
      </c>
      <c r="C18622">
        <v>8</v>
      </c>
      <c r="D18622">
        <v>7433.0448719917904</v>
      </c>
      <c r="E18622">
        <v>10888.671392853899</v>
      </c>
      <c r="F18622">
        <v>84.569167788811995</v>
      </c>
      <c r="G18622">
        <v>42.284583894405998</v>
      </c>
      <c r="H18622">
        <v>49.236755752440097</v>
      </c>
      <c r="I18622">
        <v>2201.08669113937</v>
      </c>
    </row>
    <row r="18623" spans="1:9" x14ac:dyDescent="0.25">
      <c r="A18623" t="s">
        <v>122</v>
      </c>
      <c r="B18623">
        <v>2006</v>
      </c>
      <c r="C18623">
        <v>9</v>
      </c>
      <c r="D18623">
        <v>4560.3792886269102</v>
      </c>
      <c r="E18623">
        <v>11175.8438495929</v>
      </c>
      <c r="F18623">
        <v>98.666115532491204</v>
      </c>
      <c r="G18623">
        <v>49.333057766245602</v>
      </c>
      <c r="H18623">
        <v>265.54489924736799</v>
      </c>
      <c r="I18623">
        <v>1562.4429675440999</v>
      </c>
    </row>
    <row r="18624" spans="1:9" x14ac:dyDescent="0.25">
      <c r="A18624" t="s">
        <v>122</v>
      </c>
      <c r="B18624">
        <v>2006</v>
      </c>
      <c r="C18624">
        <v>10</v>
      </c>
      <c r="D18624">
        <v>3468.7515730378</v>
      </c>
      <c r="E18624">
        <v>14039.511005999801</v>
      </c>
      <c r="F18624">
        <v>3142.5857887052498</v>
      </c>
      <c r="G18624">
        <v>1571.2928943526199</v>
      </c>
      <c r="H18624">
        <v>9620.6279845734498</v>
      </c>
      <c r="I18624">
        <v>1796.4366908411901</v>
      </c>
    </row>
    <row r="18625" spans="1:9" x14ac:dyDescent="0.25">
      <c r="A18625" t="s">
        <v>122</v>
      </c>
      <c r="B18625">
        <v>2006</v>
      </c>
      <c r="C18625">
        <v>11</v>
      </c>
      <c r="D18625">
        <v>3356.6840951590402</v>
      </c>
      <c r="E18625">
        <v>16334.692673052599</v>
      </c>
      <c r="F18625">
        <v>1175.53723543469</v>
      </c>
      <c r="G18625">
        <v>587.768617717344</v>
      </c>
      <c r="H18625">
        <v>2682.2044626990601</v>
      </c>
      <c r="I18625">
        <v>2269.2076916004698</v>
      </c>
    </row>
    <row r="18626" spans="1:9" x14ac:dyDescent="0.25">
      <c r="A18626" t="s">
        <v>122</v>
      </c>
      <c r="B18626">
        <v>2006</v>
      </c>
      <c r="C18626">
        <v>12</v>
      </c>
      <c r="D18626">
        <v>3647.0788546246599</v>
      </c>
      <c r="E18626">
        <v>16280.382679177999</v>
      </c>
      <c r="F18626">
        <v>186.57243051750899</v>
      </c>
      <c r="G18626">
        <v>93.286215258754495</v>
      </c>
      <c r="H18626">
        <v>600.58167181323904</v>
      </c>
      <c r="I18626">
        <v>2483.9390887968798</v>
      </c>
    </row>
    <row r="18627" spans="1:9" x14ac:dyDescent="0.25">
      <c r="A18627" t="s">
        <v>122</v>
      </c>
      <c r="B18627">
        <v>2007</v>
      </c>
      <c r="C18627">
        <v>1</v>
      </c>
      <c r="D18627">
        <v>4372.9155310244396</v>
      </c>
      <c r="E18627">
        <v>17010.897959712998</v>
      </c>
      <c r="F18627">
        <v>1613.06147605808</v>
      </c>
      <c r="G18627">
        <v>806.53073802903896</v>
      </c>
      <c r="H18627">
        <v>4639.7831447706003</v>
      </c>
      <c r="I18627">
        <v>3147.61553257987</v>
      </c>
    </row>
    <row r="18628" spans="1:9" x14ac:dyDescent="0.25">
      <c r="A18628" t="s">
        <v>122</v>
      </c>
      <c r="B18628">
        <v>2007</v>
      </c>
      <c r="C18628">
        <v>2</v>
      </c>
      <c r="D18628">
        <v>4641.6426536633699</v>
      </c>
      <c r="E18628">
        <v>17176.588555960399</v>
      </c>
      <c r="F18628">
        <v>629.62830827951495</v>
      </c>
      <c r="G18628">
        <v>314.81415413975799</v>
      </c>
      <c r="H18628">
        <v>2363.33925185924</v>
      </c>
      <c r="I18628">
        <v>3317.9303699267798</v>
      </c>
    </row>
    <row r="18629" spans="1:9" x14ac:dyDescent="0.25">
      <c r="A18629" t="s">
        <v>122</v>
      </c>
      <c r="B18629">
        <v>2007</v>
      </c>
      <c r="C18629">
        <v>3</v>
      </c>
      <c r="D18629">
        <v>6527.5387310995702</v>
      </c>
      <c r="E18629">
        <v>16077.3736277225</v>
      </c>
      <c r="F18629">
        <v>167.27477058929401</v>
      </c>
      <c r="G18629">
        <v>83.637385294646904</v>
      </c>
      <c r="H18629">
        <v>1205.35202071342</v>
      </c>
      <c r="I18629">
        <v>4218.5608799411102</v>
      </c>
    </row>
    <row r="18630" spans="1:9" x14ac:dyDescent="0.25">
      <c r="A18630" t="s">
        <v>122</v>
      </c>
      <c r="B18630">
        <v>2007</v>
      </c>
      <c r="C18630">
        <v>4</v>
      </c>
      <c r="D18630">
        <v>7681.5941920150799</v>
      </c>
      <c r="E18630">
        <v>14935.0954255872</v>
      </c>
      <c r="F18630">
        <v>95.293736701542699</v>
      </c>
      <c r="G18630">
        <v>47.6468683507713</v>
      </c>
      <c r="H18630">
        <v>379.07842910447602</v>
      </c>
      <c r="I18630">
        <v>4385.0444837297</v>
      </c>
    </row>
    <row r="18631" spans="1:9" x14ac:dyDescent="0.25">
      <c r="A18631" t="s">
        <v>122</v>
      </c>
      <c r="B18631">
        <v>2007</v>
      </c>
      <c r="C18631">
        <v>5</v>
      </c>
      <c r="D18631">
        <v>9835.7001136575691</v>
      </c>
      <c r="E18631">
        <v>12937.407338618499</v>
      </c>
      <c r="F18631">
        <v>89.787060750047303</v>
      </c>
      <c r="G18631">
        <v>44.893530375023701</v>
      </c>
      <c r="H18631">
        <v>962.923213494425</v>
      </c>
      <c r="I18631">
        <v>4376.3682683565703</v>
      </c>
    </row>
    <row r="18632" spans="1:9" x14ac:dyDescent="0.25">
      <c r="A18632" t="s">
        <v>122</v>
      </c>
      <c r="B18632">
        <v>2007</v>
      </c>
      <c r="C18632">
        <v>6</v>
      </c>
      <c r="D18632">
        <v>9547.6218972236293</v>
      </c>
      <c r="E18632">
        <v>12247.2717443455</v>
      </c>
      <c r="F18632">
        <v>78.201294869115898</v>
      </c>
      <c r="G18632">
        <v>39.100647434557899</v>
      </c>
      <c r="H18632">
        <v>758.79471060498099</v>
      </c>
      <c r="I18632">
        <v>3701.0033698126999</v>
      </c>
    </row>
    <row r="18633" spans="1:9" x14ac:dyDescent="0.25">
      <c r="A18633" t="s">
        <v>122</v>
      </c>
      <c r="B18633">
        <v>2007</v>
      </c>
      <c r="C18633">
        <v>7</v>
      </c>
      <c r="D18633">
        <v>9090.5421117282804</v>
      </c>
      <c r="E18633">
        <v>11236.342163309801</v>
      </c>
      <c r="F18633">
        <v>83.062324421203499</v>
      </c>
      <c r="G18633">
        <v>41.5311622106017</v>
      </c>
      <c r="H18633">
        <v>45.584000728154201</v>
      </c>
      <c r="I18633">
        <v>2812.2055131031898</v>
      </c>
    </row>
    <row r="18634" spans="1:9" x14ac:dyDescent="0.25">
      <c r="A18634" t="s">
        <v>122</v>
      </c>
      <c r="B18634">
        <v>2007</v>
      </c>
      <c r="C18634">
        <v>8</v>
      </c>
      <c r="D18634">
        <v>7058.27497444868</v>
      </c>
      <c r="E18634">
        <v>10933.097701200801</v>
      </c>
      <c r="F18634">
        <v>90.1725153920341</v>
      </c>
      <c r="G18634">
        <v>45.086257696017</v>
      </c>
      <c r="H18634">
        <v>84.004060487928299</v>
      </c>
      <c r="I18634">
        <v>2095.3956691895801</v>
      </c>
    </row>
    <row r="18635" spans="1:9" x14ac:dyDescent="0.25">
      <c r="A18635" t="s">
        <v>122</v>
      </c>
      <c r="B18635">
        <v>2007</v>
      </c>
      <c r="C18635">
        <v>9</v>
      </c>
      <c r="D18635">
        <v>5260.7397594597796</v>
      </c>
      <c r="E18635">
        <v>11275.0463512885</v>
      </c>
      <c r="F18635">
        <v>106.564505368214</v>
      </c>
      <c r="G18635">
        <v>53.282252684106801</v>
      </c>
      <c r="H18635">
        <v>292.23083014937703</v>
      </c>
      <c r="I18635">
        <v>1805.6491804853099</v>
      </c>
    </row>
    <row r="18636" spans="1:9" x14ac:dyDescent="0.25">
      <c r="A18636" t="s">
        <v>122</v>
      </c>
      <c r="B18636">
        <v>2007</v>
      </c>
      <c r="C18636">
        <v>10</v>
      </c>
      <c r="D18636">
        <v>4099.79995691359</v>
      </c>
      <c r="E18636">
        <v>12368.0755020529</v>
      </c>
      <c r="F18636">
        <v>141.13509564892101</v>
      </c>
      <c r="G18636">
        <v>70.567547824460306</v>
      </c>
      <c r="H18636">
        <v>2391.8788792955302</v>
      </c>
      <c r="I18636">
        <v>1783.1413886237101</v>
      </c>
    </row>
    <row r="18637" spans="1:9" x14ac:dyDescent="0.25">
      <c r="A18637" t="s">
        <v>122</v>
      </c>
      <c r="B18637">
        <v>2007</v>
      </c>
      <c r="C18637">
        <v>11</v>
      </c>
      <c r="D18637">
        <v>2927.00145959464</v>
      </c>
      <c r="E18637">
        <v>16054.347227224</v>
      </c>
      <c r="F18637">
        <v>1626.8900398271601</v>
      </c>
      <c r="G18637">
        <v>813.44501991357902</v>
      </c>
      <c r="H18637">
        <v>5802.8306871263303</v>
      </c>
      <c r="I18637">
        <v>1977.48783111897</v>
      </c>
    </row>
    <row r="18638" spans="1:9" x14ac:dyDescent="0.25">
      <c r="A18638" t="s">
        <v>122</v>
      </c>
      <c r="B18638">
        <v>2007</v>
      </c>
      <c r="C18638">
        <v>12</v>
      </c>
      <c r="D18638">
        <v>3238.8975502046801</v>
      </c>
      <c r="E18638">
        <v>17359.0567377357</v>
      </c>
      <c r="F18638">
        <v>2441.9648368500102</v>
      </c>
      <c r="G18638">
        <v>1220.9824184250101</v>
      </c>
      <c r="H18638">
        <v>5087.7882417125002</v>
      </c>
      <c r="I18638">
        <v>2412.2718728561899</v>
      </c>
    </row>
    <row r="18639" spans="1:9" x14ac:dyDescent="0.25">
      <c r="A18639" t="s">
        <v>122</v>
      </c>
      <c r="B18639">
        <v>2008</v>
      </c>
      <c r="C18639">
        <v>1</v>
      </c>
      <c r="D18639">
        <v>3988.1955286601601</v>
      </c>
      <c r="E18639">
        <v>17217.0755644743</v>
      </c>
      <c r="F18639">
        <v>227.99521615458301</v>
      </c>
      <c r="G18639">
        <v>113.997608077292</v>
      </c>
      <c r="H18639">
        <v>582.52233984441204</v>
      </c>
      <c r="I18639">
        <v>2918.5354590833199</v>
      </c>
    </row>
    <row r="18640" spans="1:9" x14ac:dyDescent="0.25">
      <c r="A18640" t="s">
        <v>122</v>
      </c>
      <c r="B18640">
        <v>2008</v>
      </c>
      <c r="C18640">
        <v>2</v>
      </c>
      <c r="D18640">
        <v>4978.0491293936802</v>
      </c>
      <c r="E18640">
        <v>16536.9799349852</v>
      </c>
      <c r="F18640">
        <v>831.69291887120801</v>
      </c>
      <c r="G18640">
        <v>415.846459435604</v>
      </c>
      <c r="H18640">
        <v>1800.13548021001</v>
      </c>
      <c r="I18640">
        <v>3391.40948300222</v>
      </c>
    </row>
    <row r="18641" spans="1:9" x14ac:dyDescent="0.25">
      <c r="A18641" t="s">
        <v>122</v>
      </c>
      <c r="B18641">
        <v>2008</v>
      </c>
      <c r="C18641">
        <v>3</v>
      </c>
      <c r="D18641">
        <v>7049.0042512467198</v>
      </c>
      <c r="E18641">
        <v>15118.8747356816</v>
      </c>
      <c r="F18641">
        <v>142.654842278112</v>
      </c>
      <c r="G18641">
        <v>71.327421139056099</v>
      </c>
      <c r="H18641">
        <v>1371.29504498754</v>
      </c>
      <c r="I18641">
        <v>4197.3152736003003</v>
      </c>
    </row>
    <row r="18642" spans="1:9" x14ac:dyDescent="0.25">
      <c r="A18642" t="s">
        <v>122</v>
      </c>
      <c r="B18642">
        <v>2008</v>
      </c>
      <c r="C18642">
        <v>4</v>
      </c>
      <c r="D18642">
        <v>7974.6224378462903</v>
      </c>
      <c r="E18642">
        <v>14556.1767011952</v>
      </c>
      <c r="F18642">
        <v>192.18816841987999</v>
      </c>
      <c r="G18642">
        <v>96.094084209940206</v>
      </c>
      <c r="H18642">
        <v>1432.69439393418</v>
      </c>
      <c r="I18642">
        <v>4398.6289277211499</v>
      </c>
    </row>
    <row r="18643" spans="1:9" x14ac:dyDescent="0.25">
      <c r="A18643" t="s">
        <v>122</v>
      </c>
      <c r="B18643">
        <v>2008</v>
      </c>
      <c r="C18643">
        <v>5</v>
      </c>
      <c r="D18643">
        <v>9321.8920635108607</v>
      </c>
      <c r="E18643">
        <v>13292.982491721201</v>
      </c>
      <c r="F18643">
        <v>86.196359183141297</v>
      </c>
      <c r="G18643">
        <v>43.098179591570599</v>
      </c>
      <c r="H18643">
        <v>582.09437657826197</v>
      </c>
      <c r="I18643">
        <v>4332.3515697756202</v>
      </c>
    </row>
    <row r="18644" spans="1:9" x14ac:dyDescent="0.25">
      <c r="A18644" t="s">
        <v>122</v>
      </c>
      <c r="B18644">
        <v>2008</v>
      </c>
      <c r="C18644">
        <v>6</v>
      </c>
      <c r="D18644">
        <v>9454.5598202927395</v>
      </c>
      <c r="E18644">
        <v>11702.6157762244</v>
      </c>
      <c r="F18644">
        <v>77.942840811543704</v>
      </c>
      <c r="G18644">
        <v>38.971420405771902</v>
      </c>
      <c r="H18644">
        <v>273.6395061627</v>
      </c>
      <c r="I18644">
        <v>3333.4026133441198</v>
      </c>
    </row>
    <row r="18645" spans="1:9" x14ac:dyDescent="0.25">
      <c r="A18645" t="s">
        <v>122</v>
      </c>
      <c r="B18645">
        <v>2008</v>
      </c>
      <c r="C18645">
        <v>7</v>
      </c>
      <c r="D18645">
        <v>8565.5654693831202</v>
      </c>
      <c r="E18645">
        <v>10955.4239318031</v>
      </c>
      <c r="F18645">
        <v>82.184246511975502</v>
      </c>
      <c r="G18645">
        <v>41.092123255987701</v>
      </c>
      <c r="H18645">
        <v>55.244911794564104</v>
      </c>
      <c r="I18645">
        <v>2526.8112580181601</v>
      </c>
    </row>
    <row r="18646" spans="1:9" x14ac:dyDescent="0.25">
      <c r="A18646" t="s">
        <v>122</v>
      </c>
      <c r="B18646">
        <v>2008</v>
      </c>
      <c r="C18646">
        <v>8</v>
      </c>
      <c r="D18646">
        <v>6978.30832913211</v>
      </c>
      <c r="E18646">
        <v>10851.956600925199</v>
      </c>
      <c r="F18646">
        <v>92.467565444998797</v>
      </c>
      <c r="G18646">
        <v>46.233782722499399</v>
      </c>
      <c r="H18646">
        <v>66.102178628150796</v>
      </c>
      <c r="I18646">
        <v>2063.9089348853299</v>
      </c>
    </row>
    <row r="18647" spans="1:9" x14ac:dyDescent="0.25">
      <c r="A18647" t="s">
        <v>122</v>
      </c>
      <c r="B18647">
        <v>2008</v>
      </c>
      <c r="C18647">
        <v>9</v>
      </c>
      <c r="D18647">
        <v>4686.5897244940497</v>
      </c>
      <c r="E18647">
        <v>11151.1050530842</v>
      </c>
      <c r="F18647">
        <v>90.699800510852</v>
      </c>
      <c r="G18647">
        <v>45.349900255426</v>
      </c>
      <c r="H18647">
        <v>514.37042030881003</v>
      </c>
      <c r="I18647">
        <v>1576.44352260399</v>
      </c>
    </row>
    <row r="18648" spans="1:9" x14ac:dyDescent="0.25">
      <c r="A18648" t="s">
        <v>122</v>
      </c>
      <c r="B18648">
        <v>2008</v>
      </c>
      <c r="C18648">
        <v>10</v>
      </c>
      <c r="D18648">
        <v>3847.3056934977799</v>
      </c>
      <c r="E18648">
        <v>12259.174531992399</v>
      </c>
      <c r="F18648">
        <v>119.110730623694</v>
      </c>
      <c r="G18648">
        <v>59.555365311846799</v>
      </c>
      <c r="H18648">
        <v>397.64086143884299</v>
      </c>
      <c r="I18648">
        <v>1679.42433307027</v>
      </c>
    </row>
    <row r="18649" spans="1:9" x14ac:dyDescent="0.25">
      <c r="A18649" t="s">
        <v>122</v>
      </c>
      <c r="B18649">
        <v>2008</v>
      </c>
      <c r="C18649">
        <v>11</v>
      </c>
      <c r="D18649">
        <v>3619.6005534728902</v>
      </c>
      <c r="E18649">
        <v>12858.864045169899</v>
      </c>
      <c r="F18649">
        <v>157.26418029988901</v>
      </c>
      <c r="G18649">
        <v>78.632090149944503</v>
      </c>
      <c r="H18649">
        <v>678.83444842689698</v>
      </c>
      <c r="I18649">
        <v>1758.76522111802</v>
      </c>
    </row>
    <row r="18650" spans="1:9" x14ac:dyDescent="0.25">
      <c r="A18650" t="s">
        <v>122</v>
      </c>
      <c r="B18650">
        <v>2008</v>
      </c>
      <c r="C18650">
        <v>12</v>
      </c>
      <c r="D18650">
        <v>3456.6408723222899</v>
      </c>
      <c r="E18650">
        <v>13694.0286664262</v>
      </c>
      <c r="F18650">
        <v>226.411682710452</v>
      </c>
      <c r="G18650">
        <v>113.205841355226</v>
      </c>
      <c r="H18650">
        <v>902.96993040277596</v>
      </c>
      <c r="I18650">
        <v>1892.1512221006501</v>
      </c>
    </row>
    <row r="18651" spans="1:9" x14ac:dyDescent="0.25">
      <c r="A18651" t="s">
        <v>122</v>
      </c>
      <c r="B18651">
        <v>2009</v>
      </c>
      <c r="C18651">
        <v>1</v>
      </c>
      <c r="D18651">
        <v>4030.5999335523102</v>
      </c>
      <c r="E18651">
        <v>15245.3909890505</v>
      </c>
      <c r="F18651">
        <v>1542.4038736038599</v>
      </c>
      <c r="G18651">
        <v>771.20193680192904</v>
      </c>
      <c r="H18651">
        <v>5359.1241253616599</v>
      </c>
      <c r="I18651">
        <v>2568.45799886227</v>
      </c>
    </row>
    <row r="18652" spans="1:9" x14ac:dyDescent="0.25">
      <c r="A18652" t="s">
        <v>122</v>
      </c>
      <c r="B18652">
        <v>2009</v>
      </c>
      <c r="C18652">
        <v>2</v>
      </c>
      <c r="D18652">
        <v>3844.2285040240799</v>
      </c>
      <c r="E18652">
        <v>16949.2153129611</v>
      </c>
      <c r="F18652">
        <v>1313.9382018342201</v>
      </c>
      <c r="G18652">
        <v>656.96910091710902</v>
      </c>
      <c r="H18652">
        <v>3733.9410012663998</v>
      </c>
      <c r="I18652">
        <v>2754.37490516764</v>
      </c>
    </row>
    <row r="18653" spans="1:9" x14ac:dyDescent="0.25">
      <c r="A18653" t="s">
        <v>122</v>
      </c>
      <c r="B18653">
        <v>2009</v>
      </c>
      <c r="C18653">
        <v>3</v>
      </c>
      <c r="D18653">
        <v>5807.20778680086</v>
      </c>
      <c r="E18653">
        <v>17039.815446958499</v>
      </c>
      <c r="F18653">
        <v>558.16900536081596</v>
      </c>
      <c r="G18653">
        <v>279.08450268040798</v>
      </c>
      <c r="H18653">
        <v>2493.23839139643</v>
      </c>
      <c r="I18653">
        <v>4074.0645988389101</v>
      </c>
    </row>
    <row r="18654" spans="1:9" x14ac:dyDescent="0.25">
      <c r="A18654" t="s">
        <v>122</v>
      </c>
      <c r="B18654">
        <v>2009</v>
      </c>
      <c r="C18654">
        <v>4</v>
      </c>
      <c r="D18654">
        <v>7354.3431532926897</v>
      </c>
      <c r="E18654">
        <v>15866.0355141485</v>
      </c>
      <c r="F18654">
        <v>251.08754572741699</v>
      </c>
      <c r="G18654">
        <v>125.543772863708</v>
      </c>
      <c r="H18654">
        <v>1011.34123622201</v>
      </c>
      <c r="I18654">
        <v>4622.3064232115503</v>
      </c>
    </row>
    <row r="18655" spans="1:9" x14ac:dyDescent="0.25">
      <c r="A18655" t="s">
        <v>122</v>
      </c>
      <c r="B18655">
        <v>2009</v>
      </c>
      <c r="C18655">
        <v>5</v>
      </c>
      <c r="D18655">
        <v>9029.6872734134704</v>
      </c>
      <c r="E18655">
        <v>14397.735453658101</v>
      </c>
      <c r="F18655">
        <v>166.63267840963101</v>
      </c>
      <c r="G18655">
        <v>83.316339204815705</v>
      </c>
      <c r="H18655">
        <v>1258.4620002480499</v>
      </c>
      <c r="I18655">
        <v>4788.42515126128</v>
      </c>
    </row>
    <row r="18656" spans="1:9" x14ac:dyDescent="0.25">
      <c r="A18656" t="s">
        <v>122</v>
      </c>
      <c r="B18656">
        <v>2009</v>
      </c>
      <c r="C18656">
        <v>6</v>
      </c>
      <c r="D18656">
        <v>9387.5251068822308</v>
      </c>
      <c r="E18656">
        <v>12379.3395825931</v>
      </c>
      <c r="F18656">
        <v>77.806366203739998</v>
      </c>
      <c r="G18656">
        <v>38.903183101869999</v>
      </c>
      <c r="H18656">
        <v>295.35383783641799</v>
      </c>
      <c r="I18656">
        <v>3740.8579134696101</v>
      </c>
    </row>
    <row r="18657" spans="1:9" x14ac:dyDescent="0.25">
      <c r="A18657" t="s">
        <v>122</v>
      </c>
      <c r="B18657">
        <v>2009</v>
      </c>
      <c r="C18657">
        <v>7</v>
      </c>
      <c r="D18657">
        <v>8109.1890118866304</v>
      </c>
      <c r="E18657">
        <v>11556.7653529175</v>
      </c>
      <c r="F18657">
        <v>92.098434662026705</v>
      </c>
      <c r="G18657">
        <v>46.049217331013402</v>
      </c>
      <c r="H18657">
        <v>131.76454825733299</v>
      </c>
      <c r="I18657">
        <v>2723.6683991950699</v>
      </c>
    </row>
    <row r="18658" spans="1:9" x14ac:dyDescent="0.25">
      <c r="A18658" t="s">
        <v>122</v>
      </c>
      <c r="B18658">
        <v>2009</v>
      </c>
      <c r="C18658">
        <v>8</v>
      </c>
      <c r="D18658">
        <v>6634.8028952996401</v>
      </c>
      <c r="E18658">
        <v>11316.2651242554</v>
      </c>
      <c r="F18658">
        <v>94.695755594398307</v>
      </c>
      <c r="G18658">
        <v>47.347877797199203</v>
      </c>
      <c r="H18658">
        <v>76.007525632899402</v>
      </c>
      <c r="I18658">
        <v>2161.5735070860601</v>
      </c>
    </row>
    <row r="18659" spans="1:9" x14ac:dyDescent="0.25">
      <c r="A18659" t="s">
        <v>122</v>
      </c>
      <c r="B18659">
        <v>2009</v>
      </c>
      <c r="C18659">
        <v>9</v>
      </c>
      <c r="D18659">
        <v>4450.6738805121404</v>
      </c>
      <c r="E18659">
        <v>11782.163642260501</v>
      </c>
      <c r="F18659">
        <v>126.862135177254</v>
      </c>
      <c r="G18659">
        <v>63.431067588627002</v>
      </c>
      <c r="H18659">
        <v>624.60846116960499</v>
      </c>
      <c r="I18659">
        <v>1675.8899633659601</v>
      </c>
    </row>
    <row r="18660" spans="1:9" x14ac:dyDescent="0.25">
      <c r="A18660" t="s">
        <v>122</v>
      </c>
      <c r="B18660">
        <v>2009</v>
      </c>
      <c r="C18660">
        <v>10</v>
      </c>
      <c r="D18660">
        <v>4216.1994781949898</v>
      </c>
      <c r="E18660">
        <v>12543.920065602701</v>
      </c>
      <c r="F18660">
        <v>357.01099019094102</v>
      </c>
      <c r="G18660">
        <v>178.50549509547099</v>
      </c>
      <c r="H18660">
        <v>1161.5182633193001</v>
      </c>
      <c r="I18660">
        <v>1862.60779270436</v>
      </c>
    </row>
    <row r="18661" spans="1:9" x14ac:dyDescent="0.25">
      <c r="A18661" t="s">
        <v>122</v>
      </c>
      <c r="B18661">
        <v>2009</v>
      </c>
      <c r="C18661">
        <v>11</v>
      </c>
      <c r="D18661">
        <v>3610.1402473851599</v>
      </c>
      <c r="E18661">
        <v>13451.569773163699</v>
      </c>
      <c r="F18661">
        <v>428.21552528507999</v>
      </c>
      <c r="G18661">
        <v>214.10776264254</v>
      </c>
      <c r="H18661">
        <v>883.22519621743197</v>
      </c>
      <c r="I18661">
        <v>1879.99516435278</v>
      </c>
    </row>
    <row r="18662" spans="1:9" x14ac:dyDescent="0.25">
      <c r="A18662" t="s">
        <v>122</v>
      </c>
      <c r="B18662">
        <v>2009</v>
      </c>
      <c r="C18662">
        <v>12</v>
      </c>
      <c r="D18662">
        <v>3454.09507782728</v>
      </c>
      <c r="E18662">
        <v>16019.079824238701</v>
      </c>
      <c r="F18662">
        <v>1976.84715628704</v>
      </c>
      <c r="G18662">
        <v>988.42357814351794</v>
      </c>
      <c r="H18662">
        <v>7072.7538602848699</v>
      </c>
      <c r="I18662">
        <v>2335.16149087851</v>
      </c>
    </row>
    <row r="18663" spans="1:9" x14ac:dyDescent="0.25">
      <c r="A18663" t="s">
        <v>122</v>
      </c>
      <c r="B18663">
        <v>2010</v>
      </c>
      <c r="C18663">
        <v>1</v>
      </c>
      <c r="D18663">
        <v>3782.6204661300999</v>
      </c>
      <c r="E18663">
        <v>16793.717609918502</v>
      </c>
      <c r="F18663">
        <v>1868.8418550635599</v>
      </c>
      <c r="G18663">
        <v>934.42092753177894</v>
      </c>
      <c r="H18663">
        <v>4440.6507547756401</v>
      </c>
      <c r="I18663">
        <v>2694.1841979109199</v>
      </c>
    </row>
    <row r="18664" spans="1:9" x14ac:dyDescent="0.25">
      <c r="A18664" t="s">
        <v>122</v>
      </c>
      <c r="B18664">
        <v>2010</v>
      </c>
      <c r="C18664">
        <v>2</v>
      </c>
      <c r="D18664">
        <v>4607.7909095989098</v>
      </c>
      <c r="E18664">
        <v>16652.575687333399</v>
      </c>
      <c r="F18664">
        <v>2655.6018899903202</v>
      </c>
      <c r="G18664">
        <v>1327.8009449951601</v>
      </c>
      <c r="H18664">
        <v>5501.3176891656303</v>
      </c>
      <c r="I18664">
        <v>3159.2341303664598</v>
      </c>
    </row>
    <row r="18665" spans="1:9" x14ac:dyDescent="0.25">
      <c r="A18665" t="s">
        <v>122</v>
      </c>
      <c r="B18665">
        <v>2010</v>
      </c>
      <c r="C18665">
        <v>3</v>
      </c>
      <c r="D18665">
        <v>6906.0828817881302</v>
      </c>
      <c r="E18665">
        <v>15688.871283139901</v>
      </c>
      <c r="F18665">
        <v>97.919937555002605</v>
      </c>
      <c r="G18665">
        <v>48.959968777501302</v>
      </c>
      <c r="H18665">
        <v>401.11941091160202</v>
      </c>
      <c r="I18665">
        <v>4303.8159474491804</v>
      </c>
    </row>
    <row r="18666" spans="1:9" x14ac:dyDescent="0.25">
      <c r="A18666" t="s">
        <v>122</v>
      </c>
      <c r="B18666">
        <v>2010</v>
      </c>
      <c r="C18666">
        <v>4</v>
      </c>
      <c r="D18666">
        <v>8024.8581285220598</v>
      </c>
      <c r="E18666">
        <v>13916.5883652313</v>
      </c>
      <c r="F18666">
        <v>90.004068506674699</v>
      </c>
      <c r="G18666">
        <v>45.0020342533373</v>
      </c>
      <c r="H18666">
        <v>777.53932197198503</v>
      </c>
      <c r="I18666">
        <v>4202.6080612297401</v>
      </c>
    </row>
    <row r="18667" spans="1:9" x14ac:dyDescent="0.25">
      <c r="A18667" t="s">
        <v>122</v>
      </c>
      <c r="B18667">
        <v>2010</v>
      </c>
      <c r="C18667">
        <v>5</v>
      </c>
      <c r="D18667">
        <v>9830.1644345079203</v>
      </c>
      <c r="E18667">
        <v>12349.351436144299</v>
      </c>
      <c r="F18667">
        <v>93.070052386120594</v>
      </c>
      <c r="G18667">
        <v>46.535026193060297</v>
      </c>
      <c r="H18667">
        <v>814.64004640110204</v>
      </c>
      <c r="I18667">
        <v>4129.9329125343402</v>
      </c>
    </row>
    <row r="18668" spans="1:9" x14ac:dyDescent="0.25">
      <c r="A18668" t="s">
        <v>122</v>
      </c>
      <c r="B18668">
        <v>2010</v>
      </c>
      <c r="C18668">
        <v>6</v>
      </c>
      <c r="D18668">
        <v>8349.8088440870797</v>
      </c>
      <c r="E18668">
        <v>11809.354025912</v>
      </c>
      <c r="F18668">
        <v>78.638409712763007</v>
      </c>
      <c r="G18668">
        <v>39.319204856381504</v>
      </c>
      <c r="H18668">
        <v>716.81279157110498</v>
      </c>
      <c r="I18668">
        <v>3109.58932586426</v>
      </c>
    </row>
    <row r="18669" spans="1:9" x14ac:dyDescent="0.25">
      <c r="A18669" t="s">
        <v>122</v>
      </c>
      <c r="B18669">
        <v>2010</v>
      </c>
      <c r="C18669">
        <v>7</v>
      </c>
      <c r="D18669">
        <v>8118.86870194311</v>
      </c>
      <c r="E18669">
        <v>11414.4697451875</v>
      </c>
      <c r="F18669">
        <v>85.628543199088298</v>
      </c>
      <c r="G18669">
        <v>42.814271599544099</v>
      </c>
      <c r="H18669">
        <v>245.57149256126399</v>
      </c>
      <c r="I18669">
        <v>2708.5992574171401</v>
      </c>
    </row>
    <row r="18670" spans="1:9" x14ac:dyDescent="0.25">
      <c r="A18670" t="s">
        <v>122</v>
      </c>
      <c r="B18670">
        <v>2010</v>
      </c>
      <c r="C18670">
        <v>8</v>
      </c>
      <c r="D18670">
        <v>7526.9889220527202</v>
      </c>
      <c r="E18670">
        <v>11082.4332389848</v>
      </c>
      <c r="F18670">
        <v>85.365091821624702</v>
      </c>
      <c r="G18670">
        <v>42.682545910812301</v>
      </c>
      <c r="H18670">
        <v>53.18866873855</v>
      </c>
      <c r="I18670">
        <v>2325.5613449053599</v>
      </c>
    </row>
    <row r="18671" spans="1:9" x14ac:dyDescent="0.25">
      <c r="A18671" t="s">
        <v>122</v>
      </c>
      <c r="B18671">
        <v>2010</v>
      </c>
      <c r="C18671">
        <v>9</v>
      </c>
      <c r="D18671">
        <v>5118.3641136084398</v>
      </c>
      <c r="E18671">
        <v>11292.597883393601</v>
      </c>
      <c r="F18671">
        <v>106.638294712904</v>
      </c>
      <c r="G18671">
        <v>53.319147356452099</v>
      </c>
      <c r="H18671">
        <v>489.20710182777202</v>
      </c>
      <c r="I18671">
        <v>1759.13301641659</v>
      </c>
    </row>
    <row r="18672" spans="1:9" x14ac:dyDescent="0.25">
      <c r="A18672" t="s">
        <v>122</v>
      </c>
      <c r="B18672">
        <v>2010</v>
      </c>
      <c r="C18672">
        <v>10</v>
      </c>
      <c r="D18672">
        <v>3331.53331791237</v>
      </c>
      <c r="E18672">
        <v>12457.288144415899</v>
      </c>
      <c r="F18672">
        <v>239.49939894056999</v>
      </c>
      <c r="G18672">
        <v>119.74969947028499</v>
      </c>
      <c r="H18672">
        <v>1301.9637093961301</v>
      </c>
      <c r="I18672">
        <v>1521.0301272555901</v>
      </c>
    </row>
    <row r="18673" spans="1:9" x14ac:dyDescent="0.25">
      <c r="A18673" t="s">
        <v>122</v>
      </c>
      <c r="B18673">
        <v>2010</v>
      </c>
      <c r="C18673">
        <v>11</v>
      </c>
      <c r="D18673">
        <v>4180.9148248274996</v>
      </c>
      <c r="E18673">
        <v>13317.8379316217</v>
      </c>
      <c r="F18673">
        <v>118.472794867926</v>
      </c>
      <c r="G18673">
        <v>59.236397433963099</v>
      </c>
      <c r="H18673">
        <v>209.68730873084499</v>
      </c>
      <c r="I18673">
        <v>2139.1313777247301</v>
      </c>
    </row>
    <row r="18674" spans="1:9" x14ac:dyDescent="0.25">
      <c r="A18674" t="s">
        <v>122</v>
      </c>
      <c r="B18674">
        <v>2010</v>
      </c>
      <c r="C18674">
        <v>12</v>
      </c>
      <c r="D18674">
        <v>3517.23915119602</v>
      </c>
      <c r="E18674">
        <v>14835.0088974506</v>
      </c>
      <c r="F18674">
        <v>1139.39674816209</v>
      </c>
      <c r="G18674">
        <v>569.69837408104695</v>
      </c>
      <c r="H18674">
        <v>4863.20677996019</v>
      </c>
      <c r="I18674">
        <v>2163.4759197052899</v>
      </c>
    </row>
    <row r="18675" spans="1:9" x14ac:dyDescent="0.25">
      <c r="A18675" t="s">
        <v>122</v>
      </c>
      <c r="B18675">
        <v>2011</v>
      </c>
      <c r="C18675">
        <v>1</v>
      </c>
      <c r="D18675">
        <v>4029.9362966285398</v>
      </c>
      <c r="E18675">
        <v>15976.136583162201</v>
      </c>
      <c r="F18675">
        <v>446.949137718938</v>
      </c>
      <c r="G18675">
        <v>223.474568859469</v>
      </c>
      <c r="H18675">
        <v>897.79075057695297</v>
      </c>
      <c r="I18675">
        <v>2748.1785693429301</v>
      </c>
    </row>
    <row r="18676" spans="1:9" x14ac:dyDescent="0.25">
      <c r="A18676" t="s">
        <v>122</v>
      </c>
      <c r="B18676">
        <v>2011</v>
      </c>
      <c r="C18676">
        <v>2</v>
      </c>
      <c r="D18676">
        <v>4722.20506393904</v>
      </c>
      <c r="E18676">
        <v>15431.2815575929</v>
      </c>
      <c r="F18676">
        <v>480.87971879001202</v>
      </c>
      <c r="G18676">
        <v>240.43985939500601</v>
      </c>
      <c r="H18676">
        <v>1571.42750192836</v>
      </c>
      <c r="I18676">
        <v>2997.9295627133702</v>
      </c>
    </row>
    <row r="18677" spans="1:9" x14ac:dyDescent="0.25">
      <c r="A18677" t="s">
        <v>122</v>
      </c>
      <c r="B18677">
        <v>2011</v>
      </c>
      <c r="C18677">
        <v>3</v>
      </c>
      <c r="D18677">
        <v>6321.0757334354403</v>
      </c>
      <c r="E18677">
        <v>14945.5385394039</v>
      </c>
      <c r="F18677">
        <v>280.37188310230601</v>
      </c>
      <c r="G18677">
        <v>140.18594155115301</v>
      </c>
      <c r="H18677">
        <v>671.07207748759197</v>
      </c>
      <c r="I18677">
        <v>3728.5535699258699</v>
      </c>
    </row>
    <row r="18678" spans="1:9" x14ac:dyDescent="0.25">
      <c r="A18678" t="s">
        <v>122</v>
      </c>
      <c r="B18678">
        <v>2011</v>
      </c>
      <c r="C18678">
        <v>4</v>
      </c>
      <c r="D18678">
        <v>6523.8654761511598</v>
      </c>
      <c r="E18678">
        <v>13970.4290061909</v>
      </c>
      <c r="F18678">
        <v>186.800765104584</v>
      </c>
      <c r="G18678">
        <v>93.400382552292101</v>
      </c>
      <c r="H18678">
        <v>1129.00678527484</v>
      </c>
      <c r="I18678">
        <v>3438.6464137337498</v>
      </c>
    </row>
    <row r="18679" spans="1:9" x14ac:dyDescent="0.25">
      <c r="A18679" t="s">
        <v>122</v>
      </c>
      <c r="B18679">
        <v>2011</v>
      </c>
      <c r="C18679">
        <v>5</v>
      </c>
      <c r="D18679">
        <v>8183.4634602762399</v>
      </c>
      <c r="E18679">
        <v>13222.198194143601</v>
      </c>
      <c r="F18679">
        <v>118.992445642638</v>
      </c>
      <c r="G18679">
        <v>59.496222821319002</v>
      </c>
      <c r="H18679">
        <v>877.31536602328595</v>
      </c>
      <c r="I18679">
        <v>3836.73060746991</v>
      </c>
    </row>
    <row r="18680" spans="1:9" x14ac:dyDescent="0.25">
      <c r="A18680" t="s">
        <v>122</v>
      </c>
      <c r="B18680">
        <v>2011</v>
      </c>
      <c r="C18680">
        <v>6</v>
      </c>
      <c r="D18680">
        <v>8558.0332080313892</v>
      </c>
      <c r="E18680">
        <v>12105.0473696516</v>
      </c>
      <c r="F18680">
        <v>96.265940186395696</v>
      </c>
      <c r="G18680">
        <v>48.132970093197898</v>
      </c>
      <c r="H18680">
        <v>266.67851125628601</v>
      </c>
      <c r="I18680">
        <v>3312.1771140681199</v>
      </c>
    </row>
    <row r="18681" spans="1:9" x14ac:dyDescent="0.25">
      <c r="A18681" t="s">
        <v>122</v>
      </c>
      <c r="B18681">
        <v>2011</v>
      </c>
      <c r="C18681">
        <v>7</v>
      </c>
      <c r="D18681">
        <v>8660.5011546413207</v>
      </c>
      <c r="E18681">
        <v>11297.612060477801</v>
      </c>
      <c r="F18681">
        <v>82.501735647709097</v>
      </c>
      <c r="G18681">
        <v>41.250867823854598</v>
      </c>
      <c r="H18681">
        <v>63.141230444973097</v>
      </c>
      <c r="I18681">
        <v>2785.9189492420801</v>
      </c>
    </row>
    <row r="18682" spans="1:9" x14ac:dyDescent="0.25">
      <c r="A18682" t="s">
        <v>122</v>
      </c>
      <c r="B18682">
        <v>2011</v>
      </c>
      <c r="C18682">
        <v>8</v>
      </c>
      <c r="D18682">
        <v>6445.2894623314096</v>
      </c>
      <c r="E18682">
        <v>11124.984026222801</v>
      </c>
      <c r="F18682">
        <v>86.033843841535401</v>
      </c>
      <c r="G18682">
        <v>43.0169219207677</v>
      </c>
      <c r="H18682">
        <v>169.34322108383</v>
      </c>
      <c r="I18682">
        <v>2040.0299731934699</v>
      </c>
    </row>
    <row r="18683" spans="1:9" x14ac:dyDescent="0.25">
      <c r="A18683" t="s">
        <v>122</v>
      </c>
      <c r="B18683">
        <v>2011</v>
      </c>
      <c r="C18683">
        <v>9</v>
      </c>
      <c r="D18683">
        <v>5245.2601830058502</v>
      </c>
      <c r="E18683">
        <v>11318.1066279734</v>
      </c>
      <c r="F18683">
        <v>100.787989499674</v>
      </c>
      <c r="G18683">
        <v>50.393994749837198</v>
      </c>
      <c r="H18683">
        <v>152.64021235870601</v>
      </c>
      <c r="I18683">
        <v>1815.8823114346901</v>
      </c>
    </row>
    <row r="18684" spans="1:9" x14ac:dyDescent="0.25">
      <c r="A18684" t="s">
        <v>122</v>
      </c>
      <c r="B18684">
        <v>2011</v>
      </c>
      <c r="C18684">
        <v>10</v>
      </c>
      <c r="D18684">
        <v>3525.7118484569501</v>
      </c>
      <c r="E18684">
        <v>12062.781563370399</v>
      </c>
      <c r="F18684">
        <v>301.56648181114502</v>
      </c>
      <c r="G18684">
        <v>150.783240905573</v>
      </c>
      <c r="H18684">
        <v>792.57468868331398</v>
      </c>
      <c r="I18684">
        <v>1509.44752623161</v>
      </c>
    </row>
    <row r="18685" spans="1:9" x14ac:dyDescent="0.25">
      <c r="A18685" t="s">
        <v>122</v>
      </c>
      <c r="B18685">
        <v>2011</v>
      </c>
      <c r="C18685">
        <v>11</v>
      </c>
      <c r="D18685">
        <v>3248.3401730742899</v>
      </c>
      <c r="E18685">
        <v>12736.9686895468</v>
      </c>
      <c r="F18685">
        <v>125.502025853961</v>
      </c>
      <c r="G18685">
        <v>62.7510129269806</v>
      </c>
      <c r="H18685">
        <v>115.75106514607199</v>
      </c>
      <c r="I18685">
        <v>1609.3421632511499</v>
      </c>
    </row>
    <row r="18686" spans="1:9" x14ac:dyDescent="0.25">
      <c r="A18686" t="s">
        <v>122</v>
      </c>
      <c r="B18686">
        <v>2011</v>
      </c>
      <c r="C18686">
        <v>12</v>
      </c>
      <c r="D18686">
        <v>3393.8412451746199</v>
      </c>
      <c r="E18686">
        <v>13485.206124811801</v>
      </c>
      <c r="F18686">
        <v>609.52556166151396</v>
      </c>
      <c r="G18686">
        <v>304.76278083075698</v>
      </c>
      <c r="H18686">
        <v>2037.6369463910701</v>
      </c>
      <c r="I18686">
        <v>1840.19403578114</v>
      </c>
    </row>
    <row r="18687" spans="1:9" x14ac:dyDescent="0.25">
      <c r="A18687" t="s">
        <v>122</v>
      </c>
      <c r="B18687">
        <v>2012</v>
      </c>
      <c r="C18687">
        <v>1</v>
      </c>
      <c r="D18687">
        <v>3108.6553741171401</v>
      </c>
      <c r="E18687">
        <v>14760.176819157199</v>
      </c>
      <c r="F18687">
        <v>1589.83717318442</v>
      </c>
      <c r="G18687">
        <v>794.91858659220804</v>
      </c>
      <c r="H18687">
        <v>3539.4414705356699</v>
      </c>
      <c r="I18687">
        <v>1928.42705613167</v>
      </c>
    </row>
    <row r="18688" spans="1:9" x14ac:dyDescent="0.25">
      <c r="A18688" t="s">
        <v>122</v>
      </c>
      <c r="B18688">
        <v>2012</v>
      </c>
      <c r="C18688">
        <v>2</v>
      </c>
      <c r="D18688">
        <v>3949.7143712084699</v>
      </c>
      <c r="E18688">
        <v>15041.298326574301</v>
      </c>
      <c r="F18688">
        <v>1310.4871671702199</v>
      </c>
      <c r="G18688">
        <v>655.24358358510995</v>
      </c>
      <c r="H18688">
        <v>2691.4509480022898</v>
      </c>
      <c r="I18688">
        <v>2420.6175663059498</v>
      </c>
    </row>
    <row r="18689" spans="1:9" x14ac:dyDescent="0.25">
      <c r="A18689" t="s">
        <v>122</v>
      </c>
      <c r="B18689">
        <v>2012</v>
      </c>
      <c r="C18689">
        <v>3</v>
      </c>
      <c r="D18689">
        <v>6380.0949120605001</v>
      </c>
      <c r="E18689">
        <v>14536.244363857801</v>
      </c>
      <c r="F18689">
        <v>300.32856886828102</v>
      </c>
      <c r="G18689">
        <v>150.164284434141</v>
      </c>
      <c r="H18689">
        <v>587.18743012618302</v>
      </c>
      <c r="I18689">
        <v>3598.43813866753</v>
      </c>
    </row>
    <row r="18690" spans="1:9" x14ac:dyDescent="0.25">
      <c r="A18690" t="s">
        <v>122</v>
      </c>
      <c r="B18690">
        <v>2012</v>
      </c>
      <c r="C18690">
        <v>4</v>
      </c>
      <c r="D18690">
        <v>8121.2834181452199</v>
      </c>
      <c r="E18690">
        <v>13027.600466153801</v>
      </c>
      <c r="F18690">
        <v>103.025019121599</v>
      </c>
      <c r="G18690">
        <v>51.512509560799302</v>
      </c>
      <c r="H18690">
        <v>326.24319923336799</v>
      </c>
      <c r="I18690">
        <v>3796.1821913120498</v>
      </c>
    </row>
    <row r="18691" spans="1:9" x14ac:dyDescent="0.25">
      <c r="A18691" t="s">
        <v>122</v>
      </c>
      <c r="B18691">
        <v>2012</v>
      </c>
      <c r="C18691">
        <v>5</v>
      </c>
      <c r="D18691">
        <v>8229.6133216522303</v>
      </c>
      <c r="E18691">
        <v>12256.8608149836</v>
      </c>
      <c r="F18691">
        <v>170.11364986581199</v>
      </c>
      <c r="G18691">
        <v>85.056824932905897</v>
      </c>
      <c r="H18691">
        <v>1944.1482762544299</v>
      </c>
      <c r="I18691">
        <v>3340.78773064291</v>
      </c>
    </row>
    <row r="18692" spans="1:9" x14ac:dyDescent="0.25">
      <c r="A18692" t="s">
        <v>122</v>
      </c>
      <c r="B18692">
        <v>2012</v>
      </c>
      <c r="C18692">
        <v>6</v>
      </c>
      <c r="D18692">
        <v>9392.6489355478006</v>
      </c>
      <c r="E18692">
        <v>11933.459580496499</v>
      </c>
      <c r="F18692">
        <v>71.3119837605756</v>
      </c>
      <c r="G18692">
        <v>35.6559918802878</v>
      </c>
      <c r="H18692">
        <v>53.987467489646697</v>
      </c>
      <c r="I18692">
        <v>3501.4629345866601</v>
      </c>
    </row>
    <row r="18693" spans="1:9" x14ac:dyDescent="0.25">
      <c r="A18693" t="s">
        <v>122</v>
      </c>
      <c r="B18693">
        <v>2012</v>
      </c>
      <c r="C18693">
        <v>7</v>
      </c>
      <c r="D18693">
        <v>8581.6474766906103</v>
      </c>
      <c r="E18693">
        <v>11025.9018302322</v>
      </c>
      <c r="F18693">
        <v>86.024237980049307</v>
      </c>
      <c r="G18693">
        <v>43.012118990024597</v>
      </c>
      <c r="H18693">
        <v>49.481994058686603</v>
      </c>
      <c r="I18693">
        <v>2614.0080432111699</v>
      </c>
    </row>
    <row r="18694" spans="1:9" x14ac:dyDescent="0.25">
      <c r="A18694" t="s">
        <v>122</v>
      </c>
      <c r="B18694">
        <v>2012</v>
      </c>
      <c r="C18694">
        <v>8</v>
      </c>
      <c r="D18694">
        <v>6609.7033938344803</v>
      </c>
      <c r="E18694">
        <v>10864.102058865599</v>
      </c>
      <c r="F18694">
        <v>81.711407441500796</v>
      </c>
      <c r="G18694">
        <v>40.855703720750398</v>
      </c>
      <c r="H18694">
        <v>42.138946756523303</v>
      </c>
      <c r="I18694">
        <v>1995.40058530442</v>
      </c>
    </row>
    <row r="18695" spans="1:9" x14ac:dyDescent="0.25">
      <c r="A18695" t="s">
        <v>122</v>
      </c>
      <c r="B18695">
        <v>2012</v>
      </c>
      <c r="C18695">
        <v>9</v>
      </c>
      <c r="D18695">
        <v>5477.2209578599104</v>
      </c>
      <c r="E18695">
        <v>11088.828567639801</v>
      </c>
      <c r="F18695">
        <v>107.93048464820301</v>
      </c>
      <c r="G18695">
        <v>53.965242324101403</v>
      </c>
      <c r="H18695">
        <v>146.101539439032</v>
      </c>
      <c r="I18695">
        <v>1830.2896168362699</v>
      </c>
    </row>
    <row r="18696" spans="1:9" x14ac:dyDescent="0.25">
      <c r="A18696" t="s">
        <v>122</v>
      </c>
      <c r="B18696">
        <v>2012</v>
      </c>
      <c r="C18696">
        <v>10</v>
      </c>
      <c r="D18696">
        <v>4375.9554203834296</v>
      </c>
      <c r="E18696">
        <v>11655.271624274499</v>
      </c>
      <c r="F18696">
        <v>102.101996324127</v>
      </c>
      <c r="G18696">
        <v>51.050998162063401</v>
      </c>
      <c r="H18696">
        <v>816.72867489541898</v>
      </c>
      <c r="I18696">
        <v>1732.0429299228099</v>
      </c>
    </row>
    <row r="18697" spans="1:9" x14ac:dyDescent="0.25">
      <c r="A18697" t="s">
        <v>122</v>
      </c>
      <c r="B18697">
        <v>2012</v>
      </c>
      <c r="C18697">
        <v>11</v>
      </c>
      <c r="D18697">
        <v>3506.0455625905702</v>
      </c>
      <c r="E18697">
        <v>12955.532982303799</v>
      </c>
      <c r="F18697">
        <v>165.566433314911</v>
      </c>
      <c r="G18697">
        <v>82.783216657455597</v>
      </c>
      <c r="H18697">
        <v>778.14555045210602</v>
      </c>
      <c r="I18697">
        <v>1753.62084473864</v>
      </c>
    </row>
    <row r="18698" spans="1:9" x14ac:dyDescent="0.25">
      <c r="A18698" t="s">
        <v>122</v>
      </c>
      <c r="B18698">
        <v>2012</v>
      </c>
      <c r="C18698">
        <v>12</v>
      </c>
      <c r="D18698">
        <v>3115.6922492705498</v>
      </c>
      <c r="E18698">
        <v>14148.2843882291</v>
      </c>
      <c r="F18698">
        <v>1262.38296407845</v>
      </c>
      <c r="G18698">
        <v>631.19148203922703</v>
      </c>
      <c r="H18698">
        <v>3255.87913257948</v>
      </c>
      <c r="I18698">
        <v>1814.1648627694799</v>
      </c>
    </row>
    <row r="18699" spans="1:9" x14ac:dyDescent="0.25">
      <c r="A18699" t="s">
        <v>122</v>
      </c>
      <c r="B18699">
        <v>2013</v>
      </c>
      <c r="C18699">
        <v>1</v>
      </c>
      <c r="D18699">
        <v>3771.2594882959902</v>
      </c>
      <c r="E18699">
        <v>14705.446651043099</v>
      </c>
      <c r="F18699">
        <v>1267.0928080917199</v>
      </c>
      <c r="G18699">
        <v>633.54640404586098</v>
      </c>
      <c r="H18699">
        <v>2528.20235339494</v>
      </c>
      <c r="I18699">
        <v>2278.0648824182899</v>
      </c>
    </row>
    <row r="18700" spans="1:9" x14ac:dyDescent="0.25">
      <c r="A18700" t="s">
        <v>122</v>
      </c>
      <c r="B18700">
        <v>2013</v>
      </c>
      <c r="C18700">
        <v>2</v>
      </c>
      <c r="D18700">
        <v>4562.4387827758501</v>
      </c>
      <c r="E18700">
        <v>14610.5561070024</v>
      </c>
      <c r="F18700">
        <v>1016.35374798726</v>
      </c>
      <c r="G18700">
        <v>508.17687399363001</v>
      </c>
      <c r="H18700">
        <v>2118.1454413092902</v>
      </c>
      <c r="I18700">
        <v>2643.6799916973</v>
      </c>
    </row>
    <row r="18701" spans="1:9" x14ac:dyDescent="0.25">
      <c r="A18701" t="s">
        <v>122</v>
      </c>
      <c r="B18701">
        <v>2013</v>
      </c>
      <c r="C18701">
        <v>3</v>
      </c>
      <c r="D18701">
        <v>6465.1698678480197</v>
      </c>
      <c r="E18701">
        <v>14091.7758523515</v>
      </c>
      <c r="F18701">
        <v>179.750459489695</v>
      </c>
      <c r="G18701">
        <v>89.875229744847502</v>
      </c>
      <c r="H18701">
        <v>813.16964133102101</v>
      </c>
      <c r="I18701">
        <v>3471.9892779543602</v>
      </c>
    </row>
    <row r="18702" spans="1:9" x14ac:dyDescent="0.25">
      <c r="A18702" t="s">
        <v>122</v>
      </c>
      <c r="B18702">
        <v>2013</v>
      </c>
      <c r="C18702">
        <v>4</v>
      </c>
      <c r="D18702">
        <v>7900.6608603735103</v>
      </c>
      <c r="E18702">
        <v>13124.0704893765</v>
      </c>
      <c r="F18702">
        <v>136.11431576420401</v>
      </c>
      <c r="G18702">
        <v>68.057157882101805</v>
      </c>
      <c r="H18702">
        <v>428.469664942777</v>
      </c>
      <c r="I18702">
        <v>3706.8241050663901</v>
      </c>
    </row>
    <row r="18703" spans="1:9" x14ac:dyDescent="0.25">
      <c r="A18703" t="s">
        <v>122</v>
      </c>
      <c r="B18703">
        <v>2013</v>
      </c>
      <c r="C18703">
        <v>5</v>
      </c>
      <c r="D18703">
        <v>9587.7110316604794</v>
      </c>
      <c r="E18703">
        <v>11628.5051673037</v>
      </c>
      <c r="F18703">
        <v>102.057254280397</v>
      </c>
      <c r="G18703">
        <v>51.028627140198502</v>
      </c>
      <c r="H18703">
        <v>267.08761265579602</v>
      </c>
      <c r="I18703">
        <v>3509.9812352730801</v>
      </c>
    </row>
    <row r="18704" spans="1:9" x14ac:dyDescent="0.25">
      <c r="A18704" t="s">
        <v>122</v>
      </c>
      <c r="B18704">
        <v>2013</v>
      </c>
      <c r="C18704">
        <v>6</v>
      </c>
      <c r="D18704">
        <v>8961.0168941005904</v>
      </c>
      <c r="E18704">
        <v>10892.829205207499</v>
      </c>
      <c r="F18704">
        <v>79.815306368489303</v>
      </c>
      <c r="G18704">
        <v>39.907653184244602</v>
      </c>
      <c r="H18704">
        <v>365.421437554855</v>
      </c>
      <c r="I18704">
        <v>2718.00683290097</v>
      </c>
    </row>
    <row r="18705" spans="1:9" x14ac:dyDescent="0.25">
      <c r="A18705" t="s">
        <v>122</v>
      </c>
      <c r="B18705">
        <v>2013</v>
      </c>
      <c r="C18705">
        <v>7</v>
      </c>
      <c r="D18705">
        <v>7728.8932820628997</v>
      </c>
      <c r="E18705">
        <v>10661.5001406826</v>
      </c>
      <c r="F18705">
        <v>90.666980720506899</v>
      </c>
      <c r="G18705">
        <v>45.3334903602534</v>
      </c>
      <c r="H18705">
        <v>53.661110354190498</v>
      </c>
      <c r="I18705">
        <v>2196.5830644488301</v>
      </c>
    </row>
    <row r="18706" spans="1:9" x14ac:dyDescent="0.25">
      <c r="A18706" t="s">
        <v>122</v>
      </c>
      <c r="B18706">
        <v>2013</v>
      </c>
      <c r="C18706">
        <v>8</v>
      </c>
      <c r="D18706">
        <v>6716.5850662515504</v>
      </c>
      <c r="E18706">
        <v>10709.038462398499</v>
      </c>
      <c r="F18706">
        <v>88.478443043615798</v>
      </c>
      <c r="G18706">
        <v>44.239221521807899</v>
      </c>
      <c r="H18706">
        <v>42.0123040587902</v>
      </c>
      <c r="I18706">
        <v>1973.9065935368001</v>
      </c>
    </row>
    <row r="18707" spans="1:9" x14ac:dyDescent="0.25">
      <c r="A18707" t="s">
        <v>122</v>
      </c>
      <c r="B18707">
        <v>2013</v>
      </c>
      <c r="C18707">
        <v>9</v>
      </c>
      <c r="D18707">
        <v>5043.7700934825498</v>
      </c>
      <c r="E18707">
        <v>10986.301882083901</v>
      </c>
      <c r="F18707">
        <v>96.963117576482901</v>
      </c>
      <c r="G18707">
        <v>48.481558788241401</v>
      </c>
      <c r="H18707">
        <v>78.650138673133796</v>
      </c>
      <c r="I18707">
        <v>1676.78246825614</v>
      </c>
    </row>
    <row r="18708" spans="1:9" x14ac:dyDescent="0.25">
      <c r="A18708" t="s">
        <v>122</v>
      </c>
      <c r="B18708">
        <v>2013</v>
      </c>
      <c r="C18708">
        <v>10</v>
      </c>
      <c r="D18708">
        <v>4073.8193743902398</v>
      </c>
      <c r="E18708">
        <v>11608.759987384101</v>
      </c>
      <c r="F18708">
        <v>106.58570502583601</v>
      </c>
      <c r="G18708">
        <v>53.292852512918103</v>
      </c>
      <c r="H18708">
        <v>240.32572754373399</v>
      </c>
      <c r="I18708">
        <v>1654.65689495584</v>
      </c>
    </row>
    <row r="18709" spans="1:9" x14ac:dyDescent="0.25">
      <c r="A18709" t="s">
        <v>122</v>
      </c>
      <c r="B18709">
        <v>2013</v>
      </c>
      <c r="C18709">
        <v>11</v>
      </c>
      <c r="D18709">
        <v>3572.95076548422</v>
      </c>
      <c r="E18709">
        <v>12327.7463823177</v>
      </c>
      <c r="F18709">
        <v>175.51809521876501</v>
      </c>
      <c r="G18709">
        <v>87.759047609382307</v>
      </c>
      <c r="H18709">
        <v>1276.9375064329599</v>
      </c>
      <c r="I18709">
        <v>1654.38544338369</v>
      </c>
    </row>
    <row r="18710" spans="1:9" x14ac:dyDescent="0.25">
      <c r="A18710" t="s">
        <v>122</v>
      </c>
      <c r="B18710">
        <v>2013</v>
      </c>
      <c r="C18710">
        <v>12</v>
      </c>
      <c r="D18710">
        <v>3361.7811177189601</v>
      </c>
      <c r="E18710">
        <v>13857.5910702976</v>
      </c>
      <c r="F18710">
        <v>429.72973066689298</v>
      </c>
      <c r="G18710">
        <v>214.86486533344601</v>
      </c>
      <c r="H18710">
        <v>1166.70748559154</v>
      </c>
      <c r="I18710">
        <v>1912.92631837413</v>
      </c>
    </row>
    <row r="18711" spans="1:9" x14ac:dyDescent="0.25">
      <c r="A18711" t="s">
        <v>122</v>
      </c>
      <c r="B18711">
        <v>2014</v>
      </c>
      <c r="C18711">
        <v>1</v>
      </c>
      <c r="D18711">
        <v>4630.5856328187301</v>
      </c>
      <c r="E18711">
        <v>14117.3856737814</v>
      </c>
      <c r="F18711">
        <v>615.54039021172298</v>
      </c>
      <c r="G18711">
        <v>307.770195105862</v>
      </c>
      <c r="H18711">
        <v>1925.07357259932</v>
      </c>
      <c r="I18711">
        <v>2620.5165432199301</v>
      </c>
    </row>
    <row r="18712" spans="1:9" x14ac:dyDescent="0.25">
      <c r="A18712" t="s">
        <v>122</v>
      </c>
      <c r="B18712">
        <v>2014</v>
      </c>
      <c r="C18712">
        <v>2</v>
      </c>
      <c r="D18712">
        <v>5619.5332114589901</v>
      </c>
      <c r="E18712">
        <v>14066.270883607</v>
      </c>
      <c r="F18712">
        <v>246.18592543205401</v>
      </c>
      <c r="G18712">
        <v>123.092962716027</v>
      </c>
      <c r="H18712">
        <v>702.79563091135503</v>
      </c>
      <c r="I18712">
        <v>3035.1497873121998</v>
      </c>
    </row>
    <row r="18713" spans="1:9" x14ac:dyDescent="0.25">
      <c r="A18713" t="s">
        <v>122</v>
      </c>
      <c r="B18713">
        <v>2014</v>
      </c>
      <c r="C18713">
        <v>3</v>
      </c>
      <c r="D18713">
        <v>6727.72008528267</v>
      </c>
      <c r="E18713">
        <v>13656.842750408799</v>
      </c>
      <c r="F18713">
        <v>895.10990931672302</v>
      </c>
      <c r="G18713">
        <v>447.55495465836202</v>
      </c>
      <c r="H18713">
        <v>2283.0574522688698</v>
      </c>
      <c r="I18713">
        <v>3412.4539577882401</v>
      </c>
    </row>
    <row r="18714" spans="1:9" x14ac:dyDescent="0.25">
      <c r="A18714" t="s">
        <v>122</v>
      </c>
      <c r="B18714">
        <v>2014</v>
      </c>
      <c r="C18714">
        <v>4</v>
      </c>
      <c r="D18714">
        <v>7940.3902241996202</v>
      </c>
      <c r="E18714">
        <v>12632.4835559231</v>
      </c>
      <c r="F18714">
        <v>108.94926752197399</v>
      </c>
      <c r="G18714">
        <v>54.474633760986897</v>
      </c>
      <c r="H18714">
        <v>1061.5787855577701</v>
      </c>
      <c r="I18714">
        <v>3489.7538718937699</v>
      </c>
    </row>
    <row r="18715" spans="1:9" x14ac:dyDescent="0.25">
      <c r="A18715" t="s">
        <v>122</v>
      </c>
      <c r="B18715">
        <v>2014</v>
      </c>
      <c r="C18715">
        <v>5</v>
      </c>
      <c r="D18715">
        <v>8198.4227025027994</v>
      </c>
      <c r="E18715">
        <v>12229.855755976099</v>
      </c>
      <c r="F18715">
        <v>117.038793470264</v>
      </c>
      <c r="G18715">
        <v>58.519396735131899</v>
      </c>
      <c r="H18715">
        <v>510.38717919365598</v>
      </c>
      <c r="I18715">
        <v>3326.1099641279102</v>
      </c>
    </row>
    <row r="18716" spans="1:9" x14ac:dyDescent="0.25">
      <c r="A18716" t="s">
        <v>122</v>
      </c>
      <c r="B18716">
        <v>2014</v>
      </c>
      <c r="C18716">
        <v>6</v>
      </c>
      <c r="D18716">
        <v>8489.5497392444995</v>
      </c>
      <c r="E18716">
        <v>11649.8680805452</v>
      </c>
      <c r="F18716">
        <v>112.564245643851</v>
      </c>
      <c r="G18716">
        <v>56.282122821925597</v>
      </c>
      <c r="H18716">
        <v>521.64172054151402</v>
      </c>
      <c r="I18716">
        <v>3014.2174925382001</v>
      </c>
    </row>
    <row r="18717" spans="1:9" x14ac:dyDescent="0.25">
      <c r="A18717" t="s">
        <v>122</v>
      </c>
      <c r="B18717">
        <v>2014</v>
      </c>
      <c r="C18717">
        <v>7</v>
      </c>
      <c r="D18717">
        <v>8332.1762760207603</v>
      </c>
      <c r="E18717">
        <v>11023.2459219911</v>
      </c>
      <c r="F18717">
        <v>85.256742098690907</v>
      </c>
      <c r="G18717">
        <v>42.628371049345397</v>
      </c>
      <c r="H18717">
        <v>106.617344129326</v>
      </c>
      <c r="I18717">
        <v>2542.4157844627598</v>
      </c>
    </row>
    <row r="18718" spans="1:9" x14ac:dyDescent="0.25">
      <c r="A18718" t="s">
        <v>122</v>
      </c>
      <c r="B18718">
        <v>2014</v>
      </c>
      <c r="C18718">
        <v>8</v>
      </c>
      <c r="D18718">
        <v>7020.6848670912696</v>
      </c>
      <c r="E18718">
        <v>10918.4202793243</v>
      </c>
      <c r="F18718">
        <v>92.943936106732394</v>
      </c>
      <c r="G18718">
        <v>46.471968053366197</v>
      </c>
      <c r="H18718">
        <v>129.10718316603501</v>
      </c>
      <c r="I18718">
        <v>2120.4154254268501</v>
      </c>
    </row>
    <row r="18719" spans="1:9" x14ac:dyDescent="0.25">
      <c r="A18719" t="s">
        <v>122</v>
      </c>
      <c r="B18719">
        <v>2014</v>
      </c>
      <c r="C18719">
        <v>9</v>
      </c>
      <c r="D18719">
        <v>4361.7771465142896</v>
      </c>
      <c r="E18719">
        <v>11387.849458234001</v>
      </c>
      <c r="F18719">
        <v>180.80630446194701</v>
      </c>
      <c r="G18719">
        <v>90.403152230973603</v>
      </c>
      <c r="H18719">
        <v>748.03208562229599</v>
      </c>
      <c r="I18719">
        <v>1551.8977071843201</v>
      </c>
    </row>
    <row r="18720" spans="1:9" x14ac:dyDescent="0.25">
      <c r="A18720" t="s">
        <v>122</v>
      </c>
      <c r="B18720">
        <v>2014</v>
      </c>
      <c r="C18720">
        <v>10</v>
      </c>
      <c r="D18720">
        <v>3652.0694447439</v>
      </c>
      <c r="E18720">
        <v>12261.090134530599</v>
      </c>
      <c r="F18720">
        <v>425.34857071146399</v>
      </c>
      <c r="G18720">
        <v>212.674285355732</v>
      </c>
      <c r="H18720">
        <v>899.18233457392898</v>
      </c>
      <c r="I18720">
        <v>1603.6894849140201</v>
      </c>
    </row>
    <row r="18721" spans="1:9" x14ac:dyDescent="0.25">
      <c r="A18721" t="s">
        <v>122</v>
      </c>
      <c r="B18721">
        <v>2014</v>
      </c>
      <c r="C18721">
        <v>11</v>
      </c>
      <c r="D18721">
        <v>3196.6676593607499</v>
      </c>
      <c r="E18721">
        <v>13156.6900315237</v>
      </c>
      <c r="F18721">
        <v>273.05201217963702</v>
      </c>
      <c r="G18721">
        <v>136.526006089818</v>
      </c>
      <c r="H18721">
        <v>956.56344845711806</v>
      </c>
      <c r="I18721">
        <v>1651.2831736799501</v>
      </c>
    </row>
    <row r="18722" spans="1:9" x14ac:dyDescent="0.25">
      <c r="A18722" t="s">
        <v>122</v>
      </c>
      <c r="B18722">
        <v>2014</v>
      </c>
      <c r="C18722">
        <v>12</v>
      </c>
      <c r="D18722">
        <v>3310.3602637485101</v>
      </c>
      <c r="E18722">
        <v>14215.9292638025</v>
      </c>
      <c r="F18722">
        <v>1349.27613363301</v>
      </c>
      <c r="G18722">
        <v>674.63806681650499</v>
      </c>
      <c r="H18722">
        <v>3137.71517253301</v>
      </c>
      <c r="I18722">
        <v>1933.9858138812001</v>
      </c>
    </row>
    <row r="18723" spans="1:9" x14ac:dyDescent="0.25">
      <c r="A18723" t="s">
        <v>123</v>
      </c>
      <c r="B18723">
        <v>2002</v>
      </c>
      <c r="C18723">
        <v>1</v>
      </c>
      <c r="D18723">
        <v>8283.4291718075601</v>
      </c>
      <c r="E18723">
        <v>69720.116527162798</v>
      </c>
      <c r="F18723">
        <v>9555.6480844961607</v>
      </c>
      <c r="G18723">
        <v>4777.7510974079496</v>
      </c>
      <c r="H18723">
        <v>16056.7992635502</v>
      </c>
      <c r="I18723">
        <v>6362.0031819012802</v>
      </c>
    </row>
    <row r="18724" spans="1:9" x14ac:dyDescent="0.25">
      <c r="A18724" t="s">
        <v>123</v>
      </c>
      <c r="B18724">
        <v>2002</v>
      </c>
      <c r="C18724">
        <v>2</v>
      </c>
      <c r="D18724">
        <v>16674.812040413501</v>
      </c>
      <c r="E18724">
        <v>68351.1615530813</v>
      </c>
      <c r="F18724">
        <v>1557.12720448857</v>
      </c>
      <c r="G18724">
        <v>778.56163523556495</v>
      </c>
      <c r="H18724">
        <v>5074.8110364848899</v>
      </c>
      <c r="I18724">
        <v>11112.8833093007</v>
      </c>
    </row>
    <row r="18725" spans="1:9" x14ac:dyDescent="0.25">
      <c r="A18725" t="s">
        <v>123</v>
      </c>
      <c r="B18725">
        <v>2002</v>
      </c>
      <c r="C18725">
        <v>3</v>
      </c>
      <c r="D18725">
        <v>23354.383800473799</v>
      </c>
      <c r="E18725">
        <v>65578.176778572699</v>
      </c>
      <c r="F18725">
        <v>2404.3548756456498</v>
      </c>
      <c r="G18725">
        <v>1202.09617057639</v>
      </c>
      <c r="H18725">
        <v>12057.174440226599</v>
      </c>
      <c r="I18725">
        <v>15398.255423369699</v>
      </c>
    </row>
    <row r="18726" spans="1:9" x14ac:dyDescent="0.25">
      <c r="A18726" t="s">
        <v>123</v>
      </c>
      <c r="B18726">
        <v>2002</v>
      </c>
      <c r="C18726">
        <v>4</v>
      </c>
      <c r="D18726">
        <v>22004.904712526601</v>
      </c>
      <c r="E18726">
        <v>68513.917034950893</v>
      </c>
      <c r="F18726">
        <v>8052.2888964807398</v>
      </c>
      <c r="G18726">
        <v>4026.13323352205</v>
      </c>
      <c r="H18726">
        <v>23271.906011131399</v>
      </c>
      <c r="I18726">
        <v>17214.177698712301</v>
      </c>
    </row>
    <row r="18727" spans="1:9" x14ac:dyDescent="0.25">
      <c r="A18727" t="s">
        <v>123</v>
      </c>
      <c r="B18727">
        <v>2002</v>
      </c>
      <c r="C18727">
        <v>5</v>
      </c>
      <c r="D18727">
        <v>30551.7680654539</v>
      </c>
      <c r="E18727">
        <v>63161.181773229997</v>
      </c>
      <c r="F18727">
        <v>518.11659669960204</v>
      </c>
      <c r="G18727">
        <v>259.05613735822698</v>
      </c>
      <c r="H18727">
        <v>8623.4478526782004</v>
      </c>
      <c r="I18727">
        <v>22411.542525157201</v>
      </c>
    </row>
    <row r="18728" spans="1:9" x14ac:dyDescent="0.25">
      <c r="A18728" t="s">
        <v>123</v>
      </c>
      <c r="B18728">
        <v>2002</v>
      </c>
      <c r="C18728">
        <v>6</v>
      </c>
      <c r="D18728">
        <v>28523.597763318601</v>
      </c>
      <c r="E18728">
        <v>58182.487802736301</v>
      </c>
      <c r="F18728">
        <v>292.65166287017598</v>
      </c>
      <c r="G18728">
        <v>146.32465714911299</v>
      </c>
      <c r="H18728">
        <v>5362.8097321103996</v>
      </c>
      <c r="I18728">
        <v>18009.928520432601</v>
      </c>
    </row>
    <row r="18729" spans="1:9" x14ac:dyDescent="0.25">
      <c r="A18729" t="s">
        <v>123</v>
      </c>
      <c r="B18729">
        <v>2002</v>
      </c>
      <c r="C18729">
        <v>7</v>
      </c>
      <c r="D18729">
        <v>28053.3696708307</v>
      </c>
      <c r="E18729">
        <v>55847.7096029397</v>
      </c>
      <c r="F18729">
        <v>785.10147315533095</v>
      </c>
      <c r="G18729">
        <v>392.54954384997802</v>
      </c>
      <c r="H18729">
        <v>10573.8588938998</v>
      </c>
      <c r="I18729">
        <v>15005.9686045816</v>
      </c>
    </row>
    <row r="18730" spans="1:9" x14ac:dyDescent="0.25">
      <c r="A18730" t="s">
        <v>123</v>
      </c>
      <c r="B18730">
        <v>2002</v>
      </c>
      <c r="C18730">
        <v>8</v>
      </c>
      <c r="D18730">
        <v>20030.313293271101</v>
      </c>
      <c r="E18730">
        <v>57616.395209000999</v>
      </c>
      <c r="F18730">
        <v>316.42620623845499</v>
      </c>
      <c r="G18730">
        <v>158.21133422227999</v>
      </c>
      <c r="H18730">
        <v>6369.8824132946102</v>
      </c>
      <c r="I18730">
        <v>10897.2798045289</v>
      </c>
    </row>
    <row r="18731" spans="1:9" x14ac:dyDescent="0.25">
      <c r="A18731" t="s">
        <v>123</v>
      </c>
      <c r="B18731">
        <v>2002</v>
      </c>
      <c r="C18731">
        <v>9</v>
      </c>
      <c r="D18731">
        <v>15165.117772252899</v>
      </c>
      <c r="E18731">
        <v>65862.393453597804</v>
      </c>
      <c r="F18731">
        <v>4548.8157162260104</v>
      </c>
      <c r="G18731">
        <v>2274.3654409629198</v>
      </c>
      <c r="H18731">
        <v>19019.335846574999</v>
      </c>
      <c r="I18731">
        <v>10189.903112317899</v>
      </c>
    </row>
    <row r="18732" spans="1:9" x14ac:dyDescent="0.25">
      <c r="A18732" t="s">
        <v>123</v>
      </c>
      <c r="B18732">
        <v>2002</v>
      </c>
      <c r="C18732">
        <v>10</v>
      </c>
      <c r="D18732">
        <v>13347.2133060826</v>
      </c>
      <c r="E18732">
        <v>67952.438830866595</v>
      </c>
      <c r="F18732">
        <v>3868.4135475625899</v>
      </c>
      <c r="G18732">
        <v>1934.10350879323</v>
      </c>
      <c r="H18732">
        <v>9821.44031164429</v>
      </c>
      <c r="I18732">
        <v>9861.2044647174098</v>
      </c>
    </row>
    <row r="18733" spans="1:9" x14ac:dyDescent="0.25">
      <c r="A18733" t="s">
        <v>123</v>
      </c>
      <c r="B18733">
        <v>2002</v>
      </c>
      <c r="C18733">
        <v>11</v>
      </c>
      <c r="D18733">
        <v>11960.689001009299</v>
      </c>
      <c r="E18733">
        <v>68466.633958358507</v>
      </c>
      <c r="F18733">
        <v>3645.1970283793398</v>
      </c>
      <c r="G18733">
        <v>1822.4653182014099</v>
      </c>
      <c r="H18733">
        <v>9254.5517364322404</v>
      </c>
      <c r="I18733">
        <v>9066.8056927303405</v>
      </c>
    </row>
    <row r="18734" spans="1:9" x14ac:dyDescent="0.25">
      <c r="A18734" t="s">
        <v>123</v>
      </c>
      <c r="B18734">
        <v>2002</v>
      </c>
      <c r="C18734">
        <v>12</v>
      </c>
      <c r="D18734">
        <v>7999.1856795139802</v>
      </c>
      <c r="E18734">
        <v>69503.186852492203</v>
      </c>
      <c r="F18734">
        <v>7030.7424001749296</v>
      </c>
      <c r="G18734">
        <v>3515.2570520009299</v>
      </c>
      <c r="H18734">
        <v>10982.203008627799</v>
      </c>
      <c r="I18734">
        <v>6499.5398410407797</v>
      </c>
    </row>
    <row r="18735" spans="1:9" x14ac:dyDescent="0.25">
      <c r="A18735" t="s">
        <v>123</v>
      </c>
      <c r="B18735">
        <v>2003</v>
      </c>
      <c r="C18735">
        <v>1</v>
      </c>
      <c r="D18735">
        <v>12651.2311863172</v>
      </c>
      <c r="E18735">
        <v>69474.2369560152</v>
      </c>
      <c r="F18735">
        <v>7116.1103924710696</v>
      </c>
      <c r="G18735">
        <v>3557.9064147085801</v>
      </c>
      <c r="H18735">
        <v>13062.7829024442</v>
      </c>
      <c r="I18735">
        <v>8893.5908684186597</v>
      </c>
    </row>
    <row r="18736" spans="1:9" x14ac:dyDescent="0.25">
      <c r="A18736" t="s">
        <v>123</v>
      </c>
      <c r="B18736">
        <v>2003</v>
      </c>
      <c r="C18736">
        <v>2</v>
      </c>
      <c r="D18736">
        <v>9784.7049975020691</v>
      </c>
      <c r="E18736">
        <v>69654.327878171098</v>
      </c>
      <c r="F18736">
        <v>10957.7094579315</v>
      </c>
      <c r="G18736">
        <v>5478.7189469699397</v>
      </c>
      <c r="H18736">
        <v>18808.827965387602</v>
      </c>
      <c r="I18736">
        <v>7171.9938271974697</v>
      </c>
    </row>
    <row r="18737" spans="1:9" x14ac:dyDescent="0.25">
      <c r="A18737" t="s">
        <v>123</v>
      </c>
      <c r="B18737">
        <v>2003</v>
      </c>
      <c r="C18737">
        <v>3</v>
      </c>
      <c r="D18737">
        <v>16251.4117522342</v>
      </c>
      <c r="E18737">
        <v>68945.643043774602</v>
      </c>
      <c r="F18737">
        <v>3140.2409151793299</v>
      </c>
      <c r="G18737">
        <v>1570.1186861098399</v>
      </c>
      <c r="H18737">
        <v>7316.41840168011</v>
      </c>
      <c r="I18737">
        <v>12022.8817283812</v>
      </c>
    </row>
    <row r="18738" spans="1:9" x14ac:dyDescent="0.25">
      <c r="A18738" t="s">
        <v>123</v>
      </c>
      <c r="B18738">
        <v>2003</v>
      </c>
      <c r="C18738">
        <v>4</v>
      </c>
      <c r="D18738">
        <v>23636.362664221298</v>
      </c>
      <c r="E18738">
        <v>68045.932429392007</v>
      </c>
      <c r="F18738">
        <v>7831.6854589981804</v>
      </c>
      <c r="G18738">
        <v>3915.8417114658801</v>
      </c>
      <c r="H18738">
        <v>24465.150537864502</v>
      </c>
      <c r="I18738">
        <v>18163.178779527301</v>
      </c>
    </row>
    <row r="18739" spans="1:9" x14ac:dyDescent="0.25">
      <c r="A18739" t="s">
        <v>123</v>
      </c>
      <c r="B18739">
        <v>2003</v>
      </c>
      <c r="C18739">
        <v>5</v>
      </c>
      <c r="D18739">
        <v>34188.665028068302</v>
      </c>
      <c r="E18739">
        <v>58920.041421823596</v>
      </c>
      <c r="F18739">
        <v>407.43496785552901</v>
      </c>
      <c r="G18739">
        <v>203.71615771287</v>
      </c>
      <c r="H18739">
        <v>9233.6911863632504</v>
      </c>
      <c r="I18739">
        <v>22900.231272749999</v>
      </c>
    </row>
    <row r="18740" spans="1:9" x14ac:dyDescent="0.25">
      <c r="A18740" t="s">
        <v>123</v>
      </c>
      <c r="B18740">
        <v>2003</v>
      </c>
      <c r="C18740">
        <v>6</v>
      </c>
      <c r="D18740">
        <v>31238.086182132902</v>
      </c>
      <c r="E18740">
        <v>54724.196686296498</v>
      </c>
      <c r="F18740">
        <v>177.67699238627</v>
      </c>
      <c r="G18740">
        <v>88.837326430742806</v>
      </c>
      <c r="H18740">
        <v>659.97677837149899</v>
      </c>
      <c r="I18740">
        <v>17309.903436869801</v>
      </c>
    </row>
    <row r="18741" spans="1:9" x14ac:dyDescent="0.25">
      <c r="A18741" t="s">
        <v>123</v>
      </c>
      <c r="B18741">
        <v>2003</v>
      </c>
      <c r="C18741">
        <v>7</v>
      </c>
      <c r="D18741">
        <v>27295.240201923101</v>
      </c>
      <c r="E18741">
        <v>48797.982135692801</v>
      </c>
      <c r="F18741">
        <v>221.13235758632399</v>
      </c>
      <c r="G18741">
        <v>110.56488401524901</v>
      </c>
      <c r="H18741">
        <v>3973.1257673003802</v>
      </c>
      <c r="I18741">
        <v>11244.755798959</v>
      </c>
    </row>
    <row r="18742" spans="1:9" x14ac:dyDescent="0.25">
      <c r="A18742" t="s">
        <v>123</v>
      </c>
      <c r="B18742">
        <v>2003</v>
      </c>
      <c r="C18742">
        <v>8</v>
      </c>
      <c r="D18742">
        <v>22719.678147110601</v>
      </c>
      <c r="E18742">
        <v>50055.911033381301</v>
      </c>
      <c r="F18742">
        <v>232.471060488528</v>
      </c>
      <c r="G18742">
        <v>116.233660885802</v>
      </c>
      <c r="H18742">
        <v>1309.9243441593301</v>
      </c>
      <c r="I18742">
        <v>9428.8309039557607</v>
      </c>
    </row>
    <row r="18743" spans="1:9" x14ac:dyDescent="0.25">
      <c r="A18743" t="s">
        <v>123</v>
      </c>
      <c r="B18743">
        <v>2003</v>
      </c>
      <c r="C18743">
        <v>9</v>
      </c>
      <c r="D18743">
        <v>14723.131816802201</v>
      </c>
      <c r="E18743">
        <v>56281.484408947501</v>
      </c>
      <c r="F18743">
        <v>915.46382145416999</v>
      </c>
      <c r="G18743">
        <v>457.72951281860497</v>
      </c>
      <c r="H18743">
        <v>10763.8246636526</v>
      </c>
      <c r="I18743">
        <v>7567.4852130519403</v>
      </c>
    </row>
    <row r="18744" spans="1:9" x14ac:dyDescent="0.25">
      <c r="A18744" t="s">
        <v>123</v>
      </c>
      <c r="B18744">
        <v>2003</v>
      </c>
      <c r="C18744">
        <v>10</v>
      </c>
      <c r="D18744">
        <v>12931.7988569471</v>
      </c>
      <c r="E18744">
        <v>61276.436731893104</v>
      </c>
      <c r="F18744">
        <v>4778.3367691721496</v>
      </c>
      <c r="G18744">
        <v>2389.14942931209</v>
      </c>
      <c r="H18744">
        <v>16936.540097728801</v>
      </c>
      <c r="I18744">
        <v>7786.4393275735201</v>
      </c>
    </row>
    <row r="18745" spans="1:9" x14ac:dyDescent="0.25">
      <c r="A18745" t="s">
        <v>123</v>
      </c>
      <c r="B18745">
        <v>2003</v>
      </c>
      <c r="C18745">
        <v>11</v>
      </c>
      <c r="D18745">
        <v>10466.111305238899</v>
      </c>
      <c r="E18745">
        <v>68191.503830988004</v>
      </c>
      <c r="F18745">
        <v>3744.79333588076</v>
      </c>
      <c r="G18745">
        <v>1872.34310995179</v>
      </c>
      <c r="H18745">
        <v>7880.8214846486999</v>
      </c>
      <c r="I18745">
        <v>7443.1381271189703</v>
      </c>
    </row>
    <row r="18746" spans="1:9" x14ac:dyDescent="0.25">
      <c r="A18746" t="s">
        <v>123</v>
      </c>
      <c r="B18746">
        <v>2003</v>
      </c>
      <c r="C18746">
        <v>12</v>
      </c>
      <c r="D18746">
        <v>8337.7567297485693</v>
      </c>
      <c r="E18746">
        <v>68750.681817788805</v>
      </c>
      <c r="F18746">
        <v>10296.143757229</v>
      </c>
      <c r="G18746">
        <v>5147.8873561160499</v>
      </c>
      <c r="H18746">
        <v>17627.917629319702</v>
      </c>
      <c r="I18746">
        <v>5960.0381664589704</v>
      </c>
    </row>
    <row r="18747" spans="1:9" x14ac:dyDescent="0.25">
      <c r="A18747" t="s">
        <v>123</v>
      </c>
      <c r="B18747">
        <v>2004</v>
      </c>
      <c r="C18747">
        <v>1</v>
      </c>
      <c r="D18747">
        <v>10097.5036956968</v>
      </c>
      <c r="E18747">
        <v>69494.7555070628</v>
      </c>
      <c r="F18747">
        <v>13364.2482001687</v>
      </c>
      <c r="G18747">
        <v>6681.8666904006895</v>
      </c>
      <c r="H18747">
        <v>22938.148036355698</v>
      </c>
      <c r="I18747">
        <v>6714.6048319552001</v>
      </c>
    </row>
    <row r="18748" spans="1:9" x14ac:dyDescent="0.25">
      <c r="A18748" t="s">
        <v>123</v>
      </c>
      <c r="B18748">
        <v>2004</v>
      </c>
      <c r="C18748">
        <v>2</v>
      </c>
      <c r="D18748">
        <v>13696.253086209501</v>
      </c>
      <c r="E18748">
        <v>69450.037626369696</v>
      </c>
      <c r="F18748">
        <v>6491.5375458641402</v>
      </c>
      <c r="G18748">
        <v>3245.7671543276301</v>
      </c>
      <c r="H18748">
        <v>12658.087643573201</v>
      </c>
      <c r="I18748">
        <v>8948.6275956531408</v>
      </c>
    </row>
    <row r="18749" spans="1:9" x14ac:dyDescent="0.25">
      <c r="A18749" t="s">
        <v>123</v>
      </c>
      <c r="B18749">
        <v>2004</v>
      </c>
      <c r="C18749">
        <v>3</v>
      </c>
      <c r="D18749">
        <v>22472.632446937499</v>
      </c>
      <c r="E18749">
        <v>66322.149089664497</v>
      </c>
      <c r="F18749">
        <v>4436.22226015662</v>
      </c>
      <c r="G18749">
        <v>2218.0663336330599</v>
      </c>
      <c r="H18749">
        <v>9496.3348329104992</v>
      </c>
      <c r="I18749">
        <v>14708.684062689699</v>
      </c>
    </row>
    <row r="18750" spans="1:9" x14ac:dyDescent="0.25">
      <c r="A18750" t="s">
        <v>123</v>
      </c>
      <c r="B18750">
        <v>2004</v>
      </c>
      <c r="C18750">
        <v>4</v>
      </c>
      <c r="D18750">
        <v>26066.914494949498</v>
      </c>
      <c r="E18750">
        <v>61501.143506009103</v>
      </c>
      <c r="F18750">
        <v>843.20913529426298</v>
      </c>
      <c r="G18750">
        <v>421.60335628273998</v>
      </c>
      <c r="H18750">
        <v>9673.1439888145997</v>
      </c>
      <c r="I18750">
        <v>17048.073095817599</v>
      </c>
    </row>
    <row r="18751" spans="1:9" x14ac:dyDescent="0.25">
      <c r="A18751" t="s">
        <v>123</v>
      </c>
      <c r="B18751">
        <v>2004</v>
      </c>
      <c r="C18751">
        <v>5</v>
      </c>
      <c r="D18751">
        <v>28092.331330804402</v>
      </c>
      <c r="E18751">
        <v>61460.071988731797</v>
      </c>
      <c r="F18751">
        <v>1332.43217294133</v>
      </c>
      <c r="G18751">
        <v>666.214830155389</v>
      </c>
      <c r="H18751">
        <v>12830.351858931601</v>
      </c>
      <c r="I18751">
        <v>19297.412109006898</v>
      </c>
    </row>
    <row r="18752" spans="1:9" x14ac:dyDescent="0.25">
      <c r="A18752" t="s">
        <v>123</v>
      </c>
      <c r="B18752">
        <v>2004</v>
      </c>
      <c r="C18752">
        <v>6</v>
      </c>
      <c r="D18752">
        <v>27849.775167687199</v>
      </c>
      <c r="E18752">
        <v>60374.327930486201</v>
      </c>
      <c r="F18752">
        <v>965.45796282339904</v>
      </c>
      <c r="G18752">
        <v>482.727742001808</v>
      </c>
      <c r="H18752">
        <v>10220.736272431601</v>
      </c>
      <c r="I18752">
        <v>18137.375052413201</v>
      </c>
    </row>
    <row r="18753" spans="1:9" x14ac:dyDescent="0.25">
      <c r="A18753" t="s">
        <v>123</v>
      </c>
      <c r="B18753">
        <v>2004</v>
      </c>
      <c r="C18753">
        <v>7</v>
      </c>
      <c r="D18753">
        <v>27308.9319635461</v>
      </c>
      <c r="E18753">
        <v>55754.382367587197</v>
      </c>
      <c r="F18753">
        <v>163.887295997124</v>
      </c>
      <c r="G18753">
        <v>81.942394337614601</v>
      </c>
      <c r="H18753">
        <v>1874.77279872086</v>
      </c>
      <c r="I18753">
        <v>14670.829377272201</v>
      </c>
    </row>
    <row r="18754" spans="1:9" x14ac:dyDescent="0.25">
      <c r="A18754" t="s">
        <v>123</v>
      </c>
      <c r="B18754">
        <v>2004</v>
      </c>
      <c r="C18754">
        <v>8</v>
      </c>
      <c r="D18754">
        <v>21275.865845033801</v>
      </c>
      <c r="E18754">
        <v>54746.325286219799</v>
      </c>
      <c r="F18754">
        <v>263.794343312168</v>
      </c>
      <c r="G18754">
        <v>131.895431265925</v>
      </c>
      <c r="H18754">
        <v>5526.0815858065798</v>
      </c>
      <c r="I18754">
        <v>10339.037190400801</v>
      </c>
    </row>
    <row r="18755" spans="1:9" x14ac:dyDescent="0.25">
      <c r="A18755" t="s">
        <v>123</v>
      </c>
      <c r="B18755">
        <v>2004</v>
      </c>
      <c r="C18755">
        <v>9</v>
      </c>
      <c r="D18755">
        <v>17008.673633633302</v>
      </c>
      <c r="E18755">
        <v>56671.765207111799</v>
      </c>
      <c r="F18755">
        <v>349.17879767784802</v>
      </c>
      <c r="G18755">
        <v>174.58658029571501</v>
      </c>
      <c r="H18755">
        <v>1697.5114989276501</v>
      </c>
      <c r="I18755">
        <v>8775.9777721928294</v>
      </c>
    </row>
    <row r="18756" spans="1:9" x14ac:dyDescent="0.25">
      <c r="A18756" t="s">
        <v>123</v>
      </c>
      <c r="B18756">
        <v>2004</v>
      </c>
      <c r="C18756">
        <v>10</v>
      </c>
      <c r="D18756">
        <v>14069.475105010601</v>
      </c>
      <c r="E18756">
        <v>59221.160017296301</v>
      </c>
      <c r="F18756">
        <v>909.05914269884602</v>
      </c>
      <c r="G18756">
        <v>454.52667801670202</v>
      </c>
      <c r="H18756">
        <v>6273.6817697761098</v>
      </c>
      <c r="I18756">
        <v>8138.5184421025997</v>
      </c>
    </row>
    <row r="18757" spans="1:9" x14ac:dyDescent="0.25">
      <c r="A18757" t="s">
        <v>123</v>
      </c>
      <c r="B18757">
        <v>2004</v>
      </c>
      <c r="C18757">
        <v>11</v>
      </c>
      <c r="D18757">
        <v>10419.9142247052</v>
      </c>
      <c r="E18757">
        <v>62987.615248149901</v>
      </c>
      <c r="F18757">
        <v>5902.2119288956401</v>
      </c>
      <c r="G18757">
        <v>2951.0716341520701</v>
      </c>
      <c r="H18757">
        <v>17561.438230206099</v>
      </c>
      <c r="I18757">
        <v>6622.4512261928203</v>
      </c>
    </row>
    <row r="18758" spans="1:9" x14ac:dyDescent="0.25">
      <c r="A18758" t="s">
        <v>123</v>
      </c>
      <c r="B18758">
        <v>2004</v>
      </c>
      <c r="C18758">
        <v>12</v>
      </c>
      <c r="D18758">
        <v>8849.1077720412704</v>
      </c>
      <c r="E18758">
        <v>68397.320234563507</v>
      </c>
      <c r="F18758">
        <v>5189.0708740222099</v>
      </c>
      <c r="G18758">
        <v>2594.35516471149</v>
      </c>
      <c r="H18758">
        <v>8061.4787055714796</v>
      </c>
      <c r="I18758">
        <v>6265.1824423742601</v>
      </c>
    </row>
    <row r="18759" spans="1:9" x14ac:dyDescent="0.25">
      <c r="A18759" t="s">
        <v>123</v>
      </c>
      <c r="B18759">
        <v>2005</v>
      </c>
      <c r="C18759">
        <v>1</v>
      </c>
      <c r="D18759">
        <v>12395.736277047699</v>
      </c>
      <c r="E18759">
        <v>68527.465565788501</v>
      </c>
      <c r="F18759">
        <v>3409.1461610067099</v>
      </c>
      <c r="G18759">
        <v>1704.42907933888</v>
      </c>
      <c r="H18759">
        <v>5496.8638375055698</v>
      </c>
      <c r="I18759">
        <v>7928.1392000875803</v>
      </c>
    </row>
    <row r="18760" spans="1:9" x14ac:dyDescent="0.25">
      <c r="A18760" t="s">
        <v>123</v>
      </c>
      <c r="B18760">
        <v>2005</v>
      </c>
      <c r="C18760">
        <v>2</v>
      </c>
      <c r="D18760">
        <v>13986.6655271861</v>
      </c>
      <c r="E18760">
        <v>67720.319558917006</v>
      </c>
      <c r="F18760">
        <v>3540.7678117028399</v>
      </c>
      <c r="G18760">
        <v>1770.1065327522499</v>
      </c>
      <c r="H18760">
        <v>6839.0456870033004</v>
      </c>
      <c r="I18760">
        <v>8792.6070517915905</v>
      </c>
    </row>
    <row r="18761" spans="1:9" x14ac:dyDescent="0.25">
      <c r="A18761" t="s">
        <v>123</v>
      </c>
      <c r="B18761">
        <v>2005</v>
      </c>
      <c r="C18761">
        <v>3</v>
      </c>
      <c r="D18761">
        <v>19784.012421267598</v>
      </c>
      <c r="E18761">
        <v>65472.7695740376</v>
      </c>
      <c r="F18761">
        <v>2917.5736787174301</v>
      </c>
      <c r="G18761">
        <v>1458.7600654915</v>
      </c>
      <c r="H18761">
        <v>7444.1325212013298</v>
      </c>
      <c r="I18761">
        <v>12806.030199426001</v>
      </c>
    </row>
    <row r="18762" spans="1:9" x14ac:dyDescent="0.25">
      <c r="A18762" t="s">
        <v>123</v>
      </c>
      <c r="B18762">
        <v>2005</v>
      </c>
      <c r="C18762">
        <v>4</v>
      </c>
      <c r="D18762">
        <v>26284.546854619901</v>
      </c>
      <c r="E18762">
        <v>60481.257515904901</v>
      </c>
      <c r="F18762">
        <v>1352.00487659134</v>
      </c>
      <c r="G18762">
        <v>676.00078361654903</v>
      </c>
      <c r="H18762">
        <v>7071.8600783714701</v>
      </c>
      <c r="I18762">
        <v>16806.2488745337</v>
      </c>
    </row>
    <row r="18763" spans="1:9" x14ac:dyDescent="0.25">
      <c r="A18763" t="s">
        <v>123</v>
      </c>
      <c r="B18763">
        <v>2005</v>
      </c>
      <c r="C18763">
        <v>5</v>
      </c>
      <c r="D18763">
        <v>30381.1749323927</v>
      </c>
      <c r="E18763">
        <v>54886.634438644003</v>
      </c>
      <c r="F18763">
        <v>426.76629469681501</v>
      </c>
      <c r="G18763">
        <v>213.38193059456</v>
      </c>
      <c r="H18763">
        <v>4919.9570903050899</v>
      </c>
      <c r="I18763">
        <v>17885.806471989999</v>
      </c>
    </row>
    <row r="18764" spans="1:9" x14ac:dyDescent="0.25">
      <c r="A18764" t="s">
        <v>123</v>
      </c>
      <c r="B18764">
        <v>2005</v>
      </c>
      <c r="C18764">
        <v>6</v>
      </c>
      <c r="D18764">
        <v>28504.239635256101</v>
      </c>
      <c r="E18764">
        <v>50244.612517555397</v>
      </c>
      <c r="F18764">
        <v>389.47598032727598</v>
      </c>
      <c r="G18764">
        <v>194.73625182844199</v>
      </c>
      <c r="H18764">
        <v>3109.5423640743302</v>
      </c>
      <c r="I18764">
        <v>13994.1563754258</v>
      </c>
    </row>
    <row r="18765" spans="1:9" x14ac:dyDescent="0.25">
      <c r="A18765" t="s">
        <v>123</v>
      </c>
      <c r="B18765">
        <v>2005</v>
      </c>
      <c r="C18765">
        <v>7</v>
      </c>
      <c r="D18765">
        <v>28769.626985389601</v>
      </c>
      <c r="E18765">
        <v>46847.700721691297</v>
      </c>
      <c r="F18765">
        <v>172.58766590749099</v>
      </c>
      <c r="G18765">
        <v>86.292675977383496</v>
      </c>
      <c r="H18765">
        <v>1168.7954169259499</v>
      </c>
      <c r="I18765">
        <v>11315.9333315479</v>
      </c>
    </row>
    <row r="18766" spans="1:9" x14ac:dyDescent="0.25">
      <c r="A18766" t="s">
        <v>123</v>
      </c>
      <c r="B18766">
        <v>2005</v>
      </c>
      <c r="C18766">
        <v>8</v>
      </c>
      <c r="D18766">
        <v>23327.756564379</v>
      </c>
      <c r="E18766">
        <v>45812.711136641003</v>
      </c>
      <c r="F18766">
        <v>218.44640960699101</v>
      </c>
      <c r="G18766">
        <v>109.22138479106199</v>
      </c>
      <c r="H18766">
        <v>981.40612053013501</v>
      </c>
      <c r="I18766">
        <v>8067.9498262837697</v>
      </c>
    </row>
    <row r="18767" spans="1:9" x14ac:dyDescent="0.25">
      <c r="A18767" t="s">
        <v>123</v>
      </c>
      <c r="B18767">
        <v>2005</v>
      </c>
      <c r="C18767">
        <v>9</v>
      </c>
      <c r="D18767">
        <v>15104.889579208801</v>
      </c>
      <c r="E18767">
        <v>48071.596932061198</v>
      </c>
      <c r="F18767">
        <v>408.71382856381001</v>
      </c>
      <c r="G18767">
        <v>204.35064447631601</v>
      </c>
      <c r="H18767">
        <v>3852.1500919653799</v>
      </c>
      <c r="I18767">
        <v>6054.6289325428097</v>
      </c>
    </row>
    <row r="18768" spans="1:9" x14ac:dyDescent="0.25">
      <c r="A18768" t="s">
        <v>123</v>
      </c>
      <c r="B18768">
        <v>2005</v>
      </c>
      <c r="C18768">
        <v>10</v>
      </c>
      <c r="D18768">
        <v>10754.898316242299</v>
      </c>
      <c r="E18768">
        <v>53030.742789690397</v>
      </c>
      <c r="F18768">
        <v>931.69404182836195</v>
      </c>
      <c r="G18768">
        <v>465.80975358349701</v>
      </c>
      <c r="H18768">
        <v>4067.3937289597998</v>
      </c>
      <c r="I18768">
        <v>5607.0317383740103</v>
      </c>
    </row>
    <row r="18769" spans="1:9" x14ac:dyDescent="0.25">
      <c r="A18769" t="s">
        <v>123</v>
      </c>
      <c r="B18769">
        <v>2005</v>
      </c>
      <c r="C18769">
        <v>11</v>
      </c>
      <c r="D18769">
        <v>8596.1984017651594</v>
      </c>
      <c r="E18769">
        <v>57276.729215836203</v>
      </c>
      <c r="F18769">
        <v>2320.19239179228</v>
      </c>
      <c r="G18769">
        <v>1159.95383754729</v>
      </c>
      <c r="H18769">
        <v>5425.3831255901196</v>
      </c>
      <c r="I18769">
        <v>5220.4998348993904</v>
      </c>
    </row>
    <row r="18770" spans="1:9" x14ac:dyDescent="0.25">
      <c r="A18770" t="s">
        <v>123</v>
      </c>
      <c r="B18770">
        <v>2005</v>
      </c>
      <c r="C18770">
        <v>12</v>
      </c>
      <c r="D18770">
        <v>9592.0310480229491</v>
      </c>
      <c r="E18770">
        <v>59389.836777901197</v>
      </c>
      <c r="F18770">
        <v>2209.3113047053398</v>
      </c>
      <c r="G18770">
        <v>1104.5397222511201</v>
      </c>
      <c r="H18770">
        <v>4245.7712289208002</v>
      </c>
      <c r="I18770">
        <v>5827.20406979162</v>
      </c>
    </row>
    <row r="18771" spans="1:9" x14ac:dyDescent="0.25">
      <c r="A18771" t="s">
        <v>123</v>
      </c>
      <c r="B18771">
        <v>2006</v>
      </c>
      <c r="C18771">
        <v>1</v>
      </c>
      <c r="D18771">
        <v>9070.8499614594202</v>
      </c>
      <c r="E18771">
        <v>62088.722065565104</v>
      </c>
      <c r="F18771">
        <v>3119.1604329585598</v>
      </c>
      <c r="G18771">
        <v>1559.5047600814501</v>
      </c>
      <c r="H18771">
        <v>5838.8905753618701</v>
      </c>
      <c r="I18771">
        <v>5488.8390852277198</v>
      </c>
    </row>
    <row r="18772" spans="1:9" x14ac:dyDescent="0.25">
      <c r="A18772" t="s">
        <v>123</v>
      </c>
      <c r="B18772">
        <v>2006</v>
      </c>
      <c r="C18772">
        <v>2</v>
      </c>
      <c r="D18772">
        <v>12191.0246488504</v>
      </c>
      <c r="E18772">
        <v>63663.291057802198</v>
      </c>
      <c r="F18772">
        <v>4646.5683147296904</v>
      </c>
      <c r="G18772">
        <v>2323.1277538874101</v>
      </c>
      <c r="H18772">
        <v>8880.2125213062009</v>
      </c>
      <c r="I18772">
        <v>7299.2080258647302</v>
      </c>
    </row>
    <row r="18773" spans="1:9" x14ac:dyDescent="0.25">
      <c r="A18773" t="s">
        <v>123</v>
      </c>
      <c r="B18773">
        <v>2006</v>
      </c>
      <c r="C18773">
        <v>3</v>
      </c>
      <c r="D18773">
        <v>22720.976615948301</v>
      </c>
      <c r="E18773">
        <v>61756.265886836998</v>
      </c>
      <c r="F18773">
        <v>3994.4822568825198</v>
      </c>
      <c r="G18773">
        <v>1997.1431848519101</v>
      </c>
      <c r="H18773">
        <v>9964.6190363871192</v>
      </c>
      <c r="I18773">
        <v>13733.2168413895</v>
      </c>
    </row>
    <row r="18774" spans="1:9" x14ac:dyDescent="0.25">
      <c r="A18774" t="s">
        <v>123</v>
      </c>
      <c r="B18774">
        <v>2006</v>
      </c>
      <c r="C18774">
        <v>4</v>
      </c>
      <c r="D18774">
        <v>27334.269072580501</v>
      </c>
      <c r="E18774">
        <v>56219.640824047397</v>
      </c>
      <c r="F18774">
        <v>1287.94597491128</v>
      </c>
      <c r="G18774">
        <v>643.97145434817605</v>
      </c>
      <c r="H18774">
        <v>5401.9072828082199</v>
      </c>
      <c r="I18774">
        <v>15910.1250588804</v>
      </c>
    </row>
    <row r="18775" spans="1:9" x14ac:dyDescent="0.25">
      <c r="A18775" t="s">
        <v>123</v>
      </c>
      <c r="B18775">
        <v>2006</v>
      </c>
      <c r="C18775">
        <v>5</v>
      </c>
      <c r="D18775">
        <v>29764.422868975798</v>
      </c>
      <c r="E18775">
        <v>53046.586581013202</v>
      </c>
      <c r="F18775">
        <v>1440.8736021639099</v>
      </c>
      <c r="G18775">
        <v>720.43513394023103</v>
      </c>
      <c r="H18775">
        <v>6811.0241902119596</v>
      </c>
      <c r="I18775">
        <v>16488.712697534698</v>
      </c>
    </row>
    <row r="18776" spans="1:9" x14ac:dyDescent="0.25">
      <c r="A18776" t="s">
        <v>123</v>
      </c>
      <c r="B18776">
        <v>2006</v>
      </c>
      <c r="C18776">
        <v>6</v>
      </c>
      <c r="D18776">
        <v>31094.132511716001</v>
      </c>
      <c r="E18776">
        <v>46591.732198193597</v>
      </c>
      <c r="F18776">
        <v>180.199895574935</v>
      </c>
      <c r="G18776">
        <v>90.098644162131095</v>
      </c>
      <c r="H18776">
        <v>1837.41488181772</v>
      </c>
      <c r="I18776">
        <v>13297.467977455201</v>
      </c>
    </row>
    <row r="18777" spans="1:9" x14ac:dyDescent="0.25">
      <c r="A18777" t="s">
        <v>123</v>
      </c>
      <c r="B18777">
        <v>2006</v>
      </c>
      <c r="C18777">
        <v>7</v>
      </c>
      <c r="D18777">
        <v>26471.121604165899</v>
      </c>
      <c r="E18777">
        <v>46186.020213063101</v>
      </c>
      <c r="F18777">
        <v>898.12859381454803</v>
      </c>
      <c r="G18777">
        <v>449.06304351737299</v>
      </c>
      <c r="H18777">
        <v>4946.3665559070896</v>
      </c>
      <c r="I18777">
        <v>10108.438733585201</v>
      </c>
    </row>
    <row r="18778" spans="1:9" x14ac:dyDescent="0.25">
      <c r="A18778" t="s">
        <v>123</v>
      </c>
      <c r="B18778">
        <v>2006</v>
      </c>
      <c r="C18778">
        <v>8</v>
      </c>
      <c r="D18778">
        <v>26872.165281175501</v>
      </c>
      <c r="E18778">
        <v>45138.691982926102</v>
      </c>
      <c r="F18778">
        <v>183.94368777111001</v>
      </c>
      <c r="G18778">
        <v>91.970418831171003</v>
      </c>
      <c r="H18778">
        <v>708.30577359606002</v>
      </c>
      <c r="I18778">
        <v>9020.5316954150803</v>
      </c>
    </row>
    <row r="18779" spans="1:9" x14ac:dyDescent="0.25">
      <c r="A18779" t="s">
        <v>123</v>
      </c>
      <c r="B18779">
        <v>2006</v>
      </c>
      <c r="C18779">
        <v>9</v>
      </c>
      <c r="D18779">
        <v>15172.870963921599</v>
      </c>
      <c r="E18779">
        <v>47439.802076509899</v>
      </c>
      <c r="F18779">
        <v>833.79020206188704</v>
      </c>
      <c r="G18779">
        <v>416.89305356738799</v>
      </c>
      <c r="H18779">
        <v>5172.0298087623096</v>
      </c>
      <c r="I18779">
        <v>6039.0139884478103</v>
      </c>
    </row>
    <row r="18780" spans="1:9" x14ac:dyDescent="0.25">
      <c r="A18780" t="s">
        <v>123</v>
      </c>
      <c r="B18780">
        <v>2006</v>
      </c>
      <c r="C18780">
        <v>10</v>
      </c>
      <c r="D18780">
        <v>11656.5493109614</v>
      </c>
      <c r="E18780">
        <v>52165.803072411298</v>
      </c>
      <c r="F18780">
        <v>3629.67743090572</v>
      </c>
      <c r="G18780">
        <v>1814.8164335496999</v>
      </c>
      <c r="H18780">
        <v>10807.450648705901</v>
      </c>
      <c r="I18780">
        <v>5897.96097116281</v>
      </c>
    </row>
    <row r="18781" spans="1:9" x14ac:dyDescent="0.25">
      <c r="A18781" t="s">
        <v>123</v>
      </c>
      <c r="B18781">
        <v>2006</v>
      </c>
      <c r="C18781">
        <v>11</v>
      </c>
      <c r="D18781">
        <v>9787.5943740049497</v>
      </c>
      <c r="E18781">
        <v>57418.8114569678</v>
      </c>
      <c r="F18781">
        <v>6657.3332528052897</v>
      </c>
      <c r="G18781">
        <v>3328.5305895931501</v>
      </c>
      <c r="H18781">
        <v>13181.4968006705</v>
      </c>
      <c r="I18781">
        <v>5895.0013538229296</v>
      </c>
    </row>
    <row r="18782" spans="1:9" x14ac:dyDescent="0.25">
      <c r="A18782" t="s">
        <v>123</v>
      </c>
      <c r="B18782">
        <v>2006</v>
      </c>
      <c r="C18782">
        <v>12</v>
      </c>
      <c r="D18782">
        <v>10460.1019350717</v>
      </c>
      <c r="E18782">
        <v>58821.975748005003</v>
      </c>
      <c r="F18782">
        <v>1998.4002603819399</v>
      </c>
      <c r="G18782">
        <v>999.17521779238905</v>
      </c>
      <c r="H18782">
        <v>4106.7369228172902</v>
      </c>
      <c r="I18782">
        <v>6190.2381323346499</v>
      </c>
    </row>
    <row r="18783" spans="1:9" x14ac:dyDescent="0.25">
      <c r="A18783" t="s">
        <v>123</v>
      </c>
      <c r="B18783">
        <v>2007</v>
      </c>
      <c r="C18783">
        <v>1</v>
      </c>
      <c r="D18783">
        <v>12382.5092882191</v>
      </c>
      <c r="E18783">
        <v>61084.816263679597</v>
      </c>
      <c r="F18783">
        <v>5784.491128824</v>
      </c>
      <c r="G18783">
        <v>2892.1248356869501</v>
      </c>
      <c r="H18783">
        <v>11399.736239432999</v>
      </c>
      <c r="I18783">
        <v>7104.1221508144399</v>
      </c>
    </row>
    <row r="18784" spans="1:9" x14ac:dyDescent="0.25">
      <c r="A18784" t="s">
        <v>123</v>
      </c>
      <c r="B18784">
        <v>2007</v>
      </c>
      <c r="C18784">
        <v>2</v>
      </c>
      <c r="D18784">
        <v>13863.7196266805</v>
      </c>
      <c r="E18784">
        <v>61546.257350484702</v>
      </c>
      <c r="F18784">
        <v>2875.2626855817002</v>
      </c>
      <c r="G18784">
        <v>1437.62088966803</v>
      </c>
      <c r="H18784">
        <v>5767.5406651790099</v>
      </c>
      <c r="I18784">
        <v>7978.8607283409401</v>
      </c>
    </row>
    <row r="18785" spans="1:9" x14ac:dyDescent="0.25">
      <c r="A18785" t="s">
        <v>123</v>
      </c>
      <c r="B18785">
        <v>2007</v>
      </c>
      <c r="C18785">
        <v>3</v>
      </c>
      <c r="D18785">
        <v>21522.795448139001</v>
      </c>
      <c r="E18785">
        <v>59982.100477732201</v>
      </c>
      <c r="F18785">
        <v>1420.83479145096</v>
      </c>
      <c r="G18785">
        <v>710.39131969002801</v>
      </c>
      <c r="H18785">
        <v>5960.8451569704002</v>
      </c>
      <c r="I18785">
        <v>12557.5672503363</v>
      </c>
    </row>
    <row r="18786" spans="1:9" x14ac:dyDescent="0.25">
      <c r="A18786" t="s">
        <v>123</v>
      </c>
      <c r="B18786">
        <v>2007</v>
      </c>
      <c r="C18786">
        <v>4</v>
      </c>
      <c r="D18786">
        <v>22384.443842521399</v>
      </c>
      <c r="E18786">
        <v>57352.885327192002</v>
      </c>
      <c r="F18786">
        <v>938.74236878617</v>
      </c>
      <c r="G18786">
        <v>469.36961972020401</v>
      </c>
      <c r="H18786">
        <v>3846.6441435027</v>
      </c>
      <c r="I18786">
        <v>13531.810040048</v>
      </c>
    </row>
    <row r="18787" spans="1:9" x14ac:dyDescent="0.25">
      <c r="A18787" t="s">
        <v>123</v>
      </c>
      <c r="B18787">
        <v>2007</v>
      </c>
      <c r="C18787">
        <v>5</v>
      </c>
      <c r="D18787">
        <v>36066.659639817801</v>
      </c>
      <c r="E18787">
        <v>50709.626544403502</v>
      </c>
      <c r="F18787">
        <v>1291.51334754871</v>
      </c>
      <c r="G18787">
        <v>645.75507979061797</v>
      </c>
      <c r="H18787">
        <v>4207.8051862623297</v>
      </c>
      <c r="I18787">
        <v>18483.929218794201</v>
      </c>
    </row>
    <row r="18788" spans="1:9" x14ac:dyDescent="0.25">
      <c r="A18788" t="s">
        <v>123</v>
      </c>
      <c r="B18788">
        <v>2007</v>
      </c>
      <c r="C18788">
        <v>6</v>
      </c>
      <c r="D18788">
        <v>31370.931638329701</v>
      </c>
      <c r="E18788">
        <v>45413.708431892301</v>
      </c>
      <c r="F18788">
        <v>296.64984928019601</v>
      </c>
      <c r="G18788">
        <v>148.323682304833</v>
      </c>
      <c r="H18788">
        <v>3994.4745088837799</v>
      </c>
      <c r="I18788">
        <v>12247.2478262698</v>
      </c>
    </row>
    <row r="18789" spans="1:9" x14ac:dyDescent="0.25">
      <c r="A18789" t="s">
        <v>123</v>
      </c>
      <c r="B18789">
        <v>2007</v>
      </c>
      <c r="C18789">
        <v>7</v>
      </c>
      <c r="D18789">
        <v>31453.632025924599</v>
      </c>
      <c r="E18789">
        <v>44102.173400952997</v>
      </c>
      <c r="F18789">
        <v>442.50595485978897</v>
      </c>
      <c r="G18789">
        <v>221.25139491459399</v>
      </c>
      <c r="H18789">
        <v>1750.6116612696401</v>
      </c>
      <c r="I18789">
        <v>10210.0878284192</v>
      </c>
    </row>
    <row r="18790" spans="1:9" x14ac:dyDescent="0.25">
      <c r="A18790" t="s">
        <v>123</v>
      </c>
      <c r="B18790">
        <v>2007</v>
      </c>
      <c r="C18790">
        <v>8</v>
      </c>
      <c r="D18790">
        <v>24231.2666646545</v>
      </c>
      <c r="E18790">
        <v>44309.942837388699</v>
      </c>
      <c r="F18790">
        <v>487.26623140072297</v>
      </c>
      <c r="G18790">
        <v>243.63133245241701</v>
      </c>
      <c r="H18790">
        <v>2796.3114376745898</v>
      </c>
      <c r="I18790">
        <v>7747.8089356583496</v>
      </c>
    </row>
    <row r="18791" spans="1:9" x14ac:dyDescent="0.25">
      <c r="A18791" t="s">
        <v>123</v>
      </c>
      <c r="B18791">
        <v>2007</v>
      </c>
      <c r="C18791">
        <v>9</v>
      </c>
      <c r="D18791">
        <v>18283.842468279399</v>
      </c>
      <c r="E18791">
        <v>46986.826845094904</v>
      </c>
      <c r="F18791">
        <v>1138.24651555642</v>
      </c>
      <c r="G18791">
        <v>569.12060630445205</v>
      </c>
      <c r="H18791">
        <v>4788.6842288461003</v>
      </c>
      <c r="I18791">
        <v>6971.7781730422703</v>
      </c>
    </row>
    <row r="18792" spans="1:9" x14ac:dyDescent="0.25">
      <c r="A18792" t="s">
        <v>123</v>
      </c>
      <c r="B18792">
        <v>2007</v>
      </c>
      <c r="C18792">
        <v>10</v>
      </c>
      <c r="D18792">
        <v>13878.090068895401</v>
      </c>
      <c r="E18792">
        <v>49795.201832106803</v>
      </c>
      <c r="F18792">
        <v>1867.6234165640301</v>
      </c>
      <c r="G18792">
        <v>933.74793983233099</v>
      </c>
      <c r="H18792">
        <v>6049.6000595691903</v>
      </c>
      <c r="I18792">
        <v>6324.4015570532401</v>
      </c>
    </row>
    <row r="18793" spans="1:9" x14ac:dyDescent="0.25">
      <c r="A18793" t="s">
        <v>123</v>
      </c>
      <c r="B18793">
        <v>2007</v>
      </c>
      <c r="C18793">
        <v>11</v>
      </c>
      <c r="D18793">
        <v>8989.8474668093604</v>
      </c>
      <c r="E18793">
        <v>54855.382166413299</v>
      </c>
      <c r="F18793">
        <v>6979.8987441955096</v>
      </c>
      <c r="G18793">
        <v>3489.6337225789398</v>
      </c>
      <c r="H18793">
        <v>14967.980867005401</v>
      </c>
      <c r="I18793">
        <v>5106.3739636955997</v>
      </c>
    </row>
    <row r="18794" spans="1:9" x14ac:dyDescent="0.25">
      <c r="A18794" t="s">
        <v>123</v>
      </c>
      <c r="B18794">
        <v>2007</v>
      </c>
      <c r="C18794">
        <v>12</v>
      </c>
      <c r="D18794">
        <v>8416.7177609004393</v>
      </c>
      <c r="E18794">
        <v>58407.095282077498</v>
      </c>
      <c r="F18794">
        <v>4157.5850391486201</v>
      </c>
      <c r="G18794">
        <v>2078.6893102446902</v>
      </c>
      <c r="H18794">
        <v>8728.1607025617395</v>
      </c>
      <c r="I18794">
        <v>5128.3565946667704</v>
      </c>
    </row>
    <row r="18795" spans="1:9" x14ac:dyDescent="0.25">
      <c r="A18795" t="s">
        <v>123</v>
      </c>
      <c r="B18795">
        <v>2008</v>
      </c>
      <c r="C18795">
        <v>1</v>
      </c>
      <c r="D18795">
        <v>8951.1796119764404</v>
      </c>
      <c r="E18795">
        <v>61578.665124558502</v>
      </c>
      <c r="F18795">
        <v>1943.7315795977099</v>
      </c>
      <c r="G18795">
        <v>971.81523145866004</v>
      </c>
      <c r="H18795">
        <v>3426.83498953451</v>
      </c>
      <c r="I18795">
        <v>5444.9080827726202</v>
      </c>
    </row>
    <row r="18796" spans="1:9" x14ac:dyDescent="0.25">
      <c r="A18796" t="s">
        <v>123</v>
      </c>
      <c r="B18796">
        <v>2008</v>
      </c>
      <c r="C18796">
        <v>2</v>
      </c>
      <c r="D18796">
        <v>12112.476893426199</v>
      </c>
      <c r="E18796">
        <v>62532.059571750302</v>
      </c>
      <c r="F18796">
        <v>3000.7433601919101</v>
      </c>
      <c r="G18796">
        <v>1500.3656855990901</v>
      </c>
      <c r="H18796">
        <v>5375.0385725390697</v>
      </c>
      <c r="I18796">
        <v>7284.0705485048002</v>
      </c>
    </row>
    <row r="18797" spans="1:9" x14ac:dyDescent="0.25">
      <c r="A18797" t="s">
        <v>123</v>
      </c>
      <c r="B18797">
        <v>2008</v>
      </c>
      <c r="C18797">
        <v>3</v>
      </c>
      <c r="D18797">
        <v>24792.379210381801</v>
      </c>
      <c r="E18797">
        <v>60411.429201552397</v>
      </c>
      <c r="F18797">
        <v>3288.1983579001399</v>
      </c>
      <c r="G18797">
        <v>1644.0968294552599</v>
      </c>
      <c r="H18797">
        <v>9961.1304736075708</v>
      </c>
      <c r="I18797">
        <v>14523.663649153001</v>
      </c>
    </row>
    <row r="18798" spans="1:9" x14ac:dyDescent="0.25">
      <c r="A18798" t="s">
        <v>123</v>
      </c>
      <c r="B18798">
        <v>2008</v>
      </c>
      <c r="C18798">
        <v>4</v>
      </c>
      <c r="D18798">
        <v>28993.165368098402</v>
      </c>
      <c r="E18798">
        <v>56682.876457187202</v>
      </c>
      <c r="F18798">
        <v>787.16855846313604</v>
      </c>
      <c r="G18798">
        <v>393.58271575259499</v>
      </c>
      <c r="H18798">
        <v>4797.65622387858</v>
      </c>
      <c r="I18798">
        <v>17049.872634538398</v>
      </c>
    </row>
    <row r="18799" spans="1:9" x14ac:dyDescent="0.25">
      <c r="A18799" t="s">
        <v>123</v>
      </c>
      <c r="B18799">
        <v>2008</v>
      </c>
      <c r="C18799">
        <v>5</v>
      </c>
      <c r="D18799">
        <v>29857.596339679301</v>
      </c>
      <c r="E18799">
        <v>53458.021385017702</v>
      </c>
      <c r="F18799">
        <v>1744.6279442105999</v>
      </c>
      <c r="G18799">
        <v>872.31253038823002</v>
      </c>
      <c r="H18799">
        <v>10219.4793424569</v>
      </c>
      <c r="I18799">
        <v>16890.211537647901</v>
      </c>
    </row>
    <row r="18800" spans="1:9" x14ac:dyDescent="0.25">
      <c r="A18800" t="s">
        <v>123</v>
      </c>
      <c r="B18800">
        <v>2008</v>
      </c>
      <c r="C18800">
        <v>6</v>
      </c>
      <c r="D18800">
        <v>31306.221519612202</v>
      </c>
      <c r="E18800">
        <v>48403.057114259798</v>
      </c>
      <c r="F18800">
        <v>212.97809572838599</v>
      </c>
      <c r="G18800">
        <v>106.487748562698</v>
      </c>
      <c r="H18800">
        <v>2376.0362581602699</v>
      </c>
      <c r="I18800">
        <v>14447.850906190301</v>
      </c>
    </row>
    <row r="18801" spans="1:9" x14ac:dyDescent="0.25">
      <c r="A18801" t="s">
        <v>123</v>
      </c>
      <c r="B18801">
        <v>2008</v>
      </c>
      <c r="C18801">
        <v>7</v>
      </c>
      <c r="D18801">
        <v>29857.100146066299</v>
      </c>
      <c r="E18801">
        <v>45549.7089200888</v>
      </c>
      <c r="F18801">
        <v>432.86033829906501</v>
      </c>
      <c r="G18801">
        <v>216.42872555356601</v>
      </c>
      <c r="H18801">
        <v>3206.2711478091301</v>
      </c>
      <c r="I18801">
        <v>11077.2540032159</v>
      </c>
    </row>
    <row r="18802" spans="1:9" x14ac:dyDescent="0.25">
      <c r="A18802" t="s">
        <v>123</v>
      </c>
      <c r="B18802">
        <v>2008</v>
      </c>
      <c r="C18802">
        <v>8</v>
      </c>
      <c r="D18802">
        <v>25281.663841593501</v>
      </c>
      <c r="E18802">
        <v>45054.639363975097</v>
      </c>
      <c r="F18802">
        <v>272.766750881223</v>
      </c>
      <c r="G18802">
        <v>136.38141424464399</v>
      </c>
      <c r="H18802">
        <v>1223.42190418212</v>
      </c>
      <c r="I18802">
        <v>8509.1922577916994</v>
      </c>
    </row>
    <row r="18803" spans="1:9" x14ac:dyDescent="0.25">
      <c r="A18803" t="s">
        <v>123</v>
      </c>
      <c r="B18803">
        <v>2008</v>
      </c>
      <c r="C18803">
        <v>9</v>
      </c>
      <c r="D18803">
        <v>15727.991223798201</v>
      </c>
      <c r="E18803">
        <v>46991.082342518799</v>
      </c>
      <c r="F18803">
        <v>1256.4091892389099</v>
      </c>
      <c r="G18803">
        <v>628.20307644321304</v>
      </c>
      <c r="H18803">
        <v>5990.8087805872901</v>
      </c>
      <c r="I18803">
        <v>5924.7852118903602</v>
      </c>
    </row>
    <row r="18804" spans="1:9" x14ac:dyDescent="0.25">
      <c r="A18804" t="s">
        <v>123</v>
      </c>
      <c r="B18804">
        <v>2008</v>
      </c>
      <c r="C18804">
        <v>10</v>
      </c>
      <c r="D18804">
        <v>12436.5878458432</v>
      </c>
      <c r="E18804">
        <v>51973.510552772401</v>
      </c>
      <c r="F18804">
        <v>1747.14490890263</v>
      </c>
      <c r="G18804">
        <v>873.56935981990102</v>
      </c>
      <c r="H18804">
        <v>5063.95763777295</v>
      </c>
      <c r="I18804">
        <v>6233.39113025814</v>
      </c>
    </row>
    <row r="18805" spans="1:9" x14ac:dyDescent="0.25">
      <c r="A18805" t="s">
        <v>123</v>
      </c>
      <c r="B18805">
        <v>2008</v>
      </c>
      <c r="C18805">
        <v>11</v>
      </c>
      <c r="D18805">
        <v>11381.914726909001</v>
      </c>
      <c r="E18805">
        <v>54600.563361859997</v>
      </c>
      <c r="F18805">
        <v>2945.8876330655398</v>
      </c>
      <c r="G18805">
        <v>1472.9418569255099</v>
      </c>
      <c r="H18805">
        <v>7452.99450932936</v>
      </c>
      <c r="I18805">
        <v>6190.1501111591997</v>
      </c>
    </row>
    <row r="18806" spans="1:9" x14ac:dyDescent="0.25">
      <c r="A18806" t="s">
        <v>123</v>
      </c>
      <c r="B18806">
        <v>2008</v>
      </c>
      <c r="C18806">
        <v>12</v>
      </c>
      <c r="D18806">
        <v>8383.6639227053802</v>
      </c>
      <c r="E18806">
        <v>58208.7102111032</v>
      </c>
      <c r="F18806">
        <v>3266.3067109251101</v>
      </c>
      <c r="G18806">
        <v>1633.14217593167</v>
      </c>
      <c r="H18806">
        <v>6416.9923559877898</v>
      </c>
      <c r="I18806">
        <v>5033.3180916261899</v>
      </c>
    </row>
    <row r="18807" spans="1:9" x14ac:dyDescent="0.25">
      <c r="A18807" t="s">
        <v>123</v>
      </c>
      <c r="B18807">
        <v>2009</v>
      </c>
      <c r="C18807">
        <v>1</v>
      </c>
      <c r="D18807">
        <v>11271.9333564397</v>
      </c>
      <c r="E18807">
        <v>61054.254188557999</v>
      </c>
      <c r="F18807">
        <v>5192.0604029213901</v>
      </c>
      <c r="G18807">
        <v>2595.8684147613199</v>
      </c>
      <c r="H18807">
        <v>9893.21679553166</v>
      </c>
      <c r="I18807">
        <v>6522.97981737586</v>
      </c>
    </row>
    <row r="18808" spans="1:9" x14ac:dyDescent="0.25">
      <c r="A18808" t="s">
        <v>123</v>
      </c>
      <c r="B18808">
        <v>2009</v>
      </c>
      <c r="C18808">
        <v>2</v>
      </c>
      <c r="D18808">
        <v>12915.795383103599</v>
      </c>
      <c r="E18808">
        <v>62044.933343670702</v>
      </c>
      <c r="F18808">
        <v>5241.2454677092001</v>
      </c>
      <c r="G18808">
        <v>2620.5129344074398</v>
      </c>
      <c r="H18808">
        <v>11136.318059712799</v>
      </c>
      <c r="I18808">
        <v>7449.8642527756201</v>
      </c>
    </row>
    <row r="18809" spans="1:9" x14ac:dyDescent="0.25">
      <c r="A18809" t="s">
        <v>123</v>
      </c>
      <c r="B18809">
        <v>2009</v>
      </c>
      <c r="C18809">
        <v>3</v>
      </c>
      <c r="D18809">
        <v>18758.133257777699</v>
      </c>
      <c r="E18809">
        <v>61998.745655186998</v>
      </c>
      <c r="F18809">
        <v>4920.0154360602901</v>
      </c>
      <c r="G18809">
        <v>2459.9560396533998</v>
      </c>
      <c r="H18809">
        <v>10409.2318264204</v>
      </c>
      <c r="I18809">
        <v>11579.32022175</v>
      </c>
    </row>
    <row r="18810" spans="1:9" x14ac:dyDescent="0.25">
      <c r="A18810" t="s">
        <v>123</v>
      </c>
      <c r="B18810">
        <v>2009</v>
      </c>
      <c r="C18810">
        <v>4</v>
      </c>
      <c r="D18810">
        <v>25078.509333288399</v>
      </c>
      <c r="E18810">
        <v>57587.776706589902</v>
      </c>
      <c r="F18810">
        <v>483.38030067306403</v>
      </c>
      <c r="G18810">
        <v>241.688950345313</v>
      </c>
      <c r="H18810">
        <v>4513.5877847456204</v>
      </c>
      <c r="I18810">
        <v>15268.2804445243</v>
      </c>
    </row>
    <row r="18811" spans="1:9" x14ac:dyDescent="0.25">
      <c r="A18811" t="s">
        <v>123</v>
      </c>
      <c r="B18811">
        <v>2009</v>
      </c>
      <c r="C18811">
        <v>5</v>
      </c>
      <c r="D18811">
        <v>29611.3829423998</v>
      </c>
      <c r="E18811">
        <v>53919.509857765297</v>
      </c>
      <c r="F18811">
        <v>894.01140119348497</v>
      </c>
      <c r="G18811">
        <v>447.00426594814002</v>
      </c>
      <c r="H18811">
        <v>7022.6504093040203</v>
      </c>
      <c r="I18811">
        <v>17029.487973234602</v>
      </c>
    </row>
    <row r="18812" spans="1:9" x14ac:dyDescent="0.25">
      <c r="A18812" t="s">
        <v>123</v>
      </c>
      <c r="B18812">
        <v>2009</v>
      </c>
      <c r="C18812">
        <v>6</v>
      </c>
      <c r="D18812">
        <v>32715.348936517101</v>
      </c>
      <c r="E18812">
        <v>50059.466868980002</v>
      </c>
      <c r="F18812">
        <v>1420.0617459750799</v>
      </c>
      <c r="G18812">
        <v>710.02956901488903</v>
      </c>
      <c r="H18812">
        <v>9635.2235740879096</v>
      </c>
      <c r="I18812">
        <v>15941.3385336355</v>
      </c>
    </row>
    <row r="18813" spans="1:9" x14ac:dyDescent="0.25">
      <c r="A18813" t="s">
        <v>123</v>
      </c>
      <c r="B18813">
        <v>2009</v>
      </c>
      <c r="C18813">
        <v>7</v>
      </c>
      <c r="D18813">
        <v>26188.162146682698</v>
      </c>
      <c r="E18813">
        <v>50492.256683836102</v>
      </c>
      <c r="F18813">
        <v>1442.1817675868699</v>
      </c>
      <c r="G18813">
        <v>721.08889249700303</v>
      </c>
      <c r="H18813">
        <v>7212.6423685182599</v>
      </c>
      <c r="I18813">
        <v>12314.359352937499</v>
      </c>
    </row>
    <row r="18814" spans="1:9" x14ac:dyDescent="0.25">
      <c r="A18814" t="s">
        <v>123</v>
      </c>
      <c r="B18814">
        <v>2009</v>
      </c>
      <c r="C18814">
        <v>8</v>
      </c>
      <c r="D18814">
        <v>22363.4638513713</v>
      </c>
      <c r="E18814">
        <v>49937.832125045403</v>
      </c>
      <c r="F18814">
        <v>513.53381703232003</v>
      </c>
      <c r="G18814">
        <v>256.76483050516998</v>
      </c>
      <c r="H18814">
        <v>1720.3054890609801</v>
      </c>
      <c r="I18814">
        <v>9758.9333946428596</v>
      </c>
    </row>
    <row r="18815" spans="1:9" x14ac:dyDescent="0.25">
      <c r="A18815" t="s">
        <v>123</v>
      </c>
      <c r="B18815">
        <v>2009</v>
      </c>
      <c r="C18815">
        <v>9</v>
      </c>
      <c r="D18815">
        <v>14975.832303159799</v>
      </c>
      <c r="E18815">
        <v>51316.5368845958</v>
      </c>
      <c r="F18815">
        <v>1227.2429699941899</v>
      </c>
      <c r="G18815">
        <v>613.618034802485</v>
      </c>
      <c r="H18815">
        <v>5000.5875233380903</v>
      </c>
      <c r="I18815">
        <v>6908.6240527570199</v>
      </c>
    </row>
    <row r="18816" spans="1:9" x14ac:dyDescent="0.25">
      <c r="A18816" t="s">
        <v>123</v>
      </c>
      <c r="B18816">
        <v>2009</v>
      </c>
      <c r="C18816">
        <v>10</v>
      </c>
      <c r="D18816">
        <v>15401.911266212101</v>
      </c>
      <c r="E18816">
        <v>53488.324321682601</v>
      </c>
      <c r="F18816">
        <v>1183.0614876704001</v>
      </c>
      <c r="G18816">
        <v>591.42227309544398</v>
      </c>
      <c r="H18816">
        <v>4462.6118167330997</v>
      </c>
      <c r="I18816">
        <v>7822.4982490721904</v>
      </c>
    </row>
    <row r="18817" spans="1:9" x14ac:dyDescent="0.25">
      <c r="A18817" t="s">
        <v>123</v>
      </c>
      <c r="B18817">
        <v>2009</v>
      </c>
      <c r="C18817">
        <v>11</v>
      </c>
      <c r="D18817">
        <v>10461.825211720299</v>
      </c>
      <c r="E18817">
        <v>56021.941172668201</v>
      </c>
      <c r="F18817">
        <v>4895.62995327303</v>
      </c>
      <c r="G18817">
        <v>2447.7353153551699</v>
      </c>
      <c r="H18817">
        <v>9696.7643801469694</v>
      </c>
      <c r="I18817">
        <v>6033.9363824488501</v>
      </c>
    </row>
    <row r="18818" spans="1:9" x14ac:dyDescent="0.25">
      <c r="A18818" t="s">
        <v>123</v>
      </c>
      <c r="B18818">
        <v>2009</v>
      </c>
      <c r="C18818">
        <v>12</v>
      </c>
      <c r="D18818">
        <v>10558.777951713801</v>
      </c>
      <c r="E18818">
        <v>59155.3397333303</v>
      </c>
      <c r="F18818">
        <v>6267.9407390020997</v>
      </c>
      <c r="G18818">
        <v>3133.6616477089001</v>
      </c>
      <c r="H18818">
        <v>13843.5906186251</v>
      </c>
      <c r="I18818">
        <v>6310.35407538868</v>
      </c>
    </row>
    <row r="18819" spans="1:9" x14ac:dyDescent="0.25">
      <c r="A18819" t="s">
        <v>123</v>
      </c>
      <c r="B18819">
        <v>2010</v>
      </c>
      <c r="C18819">
        <v>1</v>
      </c>
      <c r="D18819">
        <v>11783.672957750299</v>
      </c>
      <c r="E18819">
        <v>61199.555808270801</v>
      </c>
      <c r="F18819">
        <v>4556.6181761424004</v>
      </c>
      <c r="G18819">
        <v>2278.1324033537899</v>
      </c>
      <c r="H18819">
        <v>8531.0582513573609</v>
      </c>
      <c r="I18819">
        <v>6774.6385970052797</v>
      </c>
    </row>
    <row r="18820" spans="1:9" x14ac:dyDescent="0.25">
      <c r="A18820" t="s">
        <v>123</v>
      </c>
      <c r="B18820">
        <v>2010</v>
      </c>
      <c r="C18820">
        <v>2</v>
      </c>
      <c r="D18820">
        <v>15871.116343621399</v>
      </c>
      <c r="E18820">
        <v>61702.506812240797</v>
      </c>
      <c r="F18820">
        <v>4674.94804648427</v>
      </c>
      <c r="G18820">
        <v>2337.2070126436201</v>
      </c>
      <c r="H18820">
        <v>9557.4657606671608</v>
      </c>
      <c r="I18820">
        <v>8981.8591412781807</v>
      </c>
    </row>
    <row r="18821" spans="1:9" x14ac:dyDescent="0.25">
      <c r="A18821" t="s">
        <v>123</v>
      </c>
      <c r="B18821">
        <v>2010</v>
      </c>
      <c r="C18821">
        <v>3</v>
      </c>
      <c r="D18821">
        <v>23223.368035513198</v>
      </c>
      <c r="E18821">
        <v>59801.374417086001</v>
      </c>
      <c r="F18821">
        <v>2211.0914233263602</v>
      </c>
      <c r="G18821">
        <v>1105.49452461907</v>
      </c>
      <c r="H18821">
        <v>6062.07442350769</v>
      </c>
      <c r="I18821">
        <v>13382.2983439283</v>
      </c>
    </row>
    <row r="18822" spans="1:9" x14ac:dyDescent="0.25">
      <c r="A18822" t="s">
        <v>123</v>
      </c>
      <c r="B18822">
        <v>2010</v>
      </c>
      <c r="C18822">
        <v>4</v>
      </c>
      <c r="D18822">
        <v>25745.2461205004</v>
      </c>
      <c r="E18822">
        <v>55166.273701637903</v>
      </c>
      <c r="F18822">
        <v>916.69672643248396</v>
      </c>
      <c r="G18822">
        <v>458.34715145222702</v>
      </c>
      <c r="H18822">
        <v>3871.0740361584999</v>
      </c>
      <c r="I18822">
        <v>14748.601729346199</v>
      </c>
    </row>
    <row r="18823" spans="1:9" x14ac:dyDescent="0.25">
      <c r="A18823" t="s">
        <v>123</v>
      </c>
      <c r="B18823">
        <v>2010</v>
      </c>
      <c r="C18823">
        <v>5</v>
      </c>
      <c r="D18823">
        <v>32952.786633086602</v>
      </c>
      <c r="E18823">
        <v>48478.053704803497</v>
      </c>
      <c r="F18823">
        <v>279.637764504578</v>
      </c>
      <c r="G18823">
        <v>139.81691951028</v>
      </c>
      <c r="H18823">
        <v>2383.5425222891599</v>
      </c>
      <c r="I18823">
        <v>15758.5586367347</v>
      </c>
    </row>
    <row r="18824" spans="1:9" x14ac:dyDescent="0.25">
      <c r="A18824" t="s">
        <v>123</v>
      </c>
      <c r="B18824">
        <v>2010</v>
      </c>
      <c r="C18824">
        <v>6</v>
      </c>
      <c r="D18824">
        <v>29298.722537732701</v>
      </c>
      <c r="E18824">
        <v>48147.975290135</v>
      </c>
      <c r="F18824">
        <v>2064.8145445037999</v>
      </c>
      <c r="G18824">
        <v>1032.40616608659</v>
      </c>
      <c r="H18824">
        <v>14275.1664807329</v>
      </c>
      <c r="I18824">
        <v>13320.4464974116</v>
      </c>
    </row>
    <row r="18825" spans="1:9" x14ac:dyDescent="0.25">
      <c r="A18825" t="s">
        <v>123</v>
      </c>
      <c r="B18825">
        <v>2010</v>
      </c>
      <c r="C18825">
        <v>7</v>
      </c>
      <c r="D18825">
        <v>28160.6292736865</v>
      </c>
      <c r="E18825">
        <v>49050.5929596157</v>
      </c>
      <c r="F18825">
        <v>223.89542992468799</v>
      </c>
      <c r="G18825">
        <v>111.946271342561</v>
      </c>
      <c r="H18825">
        <v>2781.8510616834601</v>
      </c>
      <c r="I18825">
        <v>12808.153669720101</v>
      </c>
    </row>
    <row r="18826" spans="1:9" x14ac:dyDescent="0.25">
      <c r="A18826" t="s">
        <v>123</v>
      </c>
      <c r="B18826">
        <v>2010</v>
      </c>
      <c r="C18826">
        <v>8</v>
      </c>
      <c r="D18826">
        <v>26480.795135323398</v>
      </c>
      <c r="E18826">
        <v>46587.094770813899</v>
      </c>
      <c r="F18826">
        <v>247.99804785540701</v>
      </c>
      <c r="G18826">
        <v>123.997528103147</v>
      </c>
      <c r="H18826">
        <v>1317.39980354422</v>
      </c>
      <c r="I18826">
        <v>10096.6248846528</v>
      </c>
    </row>
    <row r="18827" spans="1:9" x14ac:dyDescent="0.25">
      <c r="A18827" t="s">
        <v>123</v>
      </c>
      <c r="B18827">
        <v>2010</v>
      </c>
      <c r="C18827">
        <v>9</v>
      </c>
      <c r="D18827">
        <v>17808.448961202699</v>
      </c>
      <c r="E18827">
        <v>48084.290811853098</v>
      </c>
      <c r="F18827">
        <v>718.01737749073595</v>
      </c>
      <c r="G18827">
        <v>359.00617137235997</v>
      </c>
      <c r="H18827">
        <v>4431.6620313409303</v>
      </c>
      <c r="I18827">
        <v>7264.2459861581201</v>
      </c>
    </row>
    <row r="18828" spans="1:9" x14ac:dyDescent="0.25">
      <c r="A18828" t="s">
        <v>123</v>
      </c>
      <c r="B18828">
        <v>2010</v>
      </c>
      <c r="C18828">
        <v>10</v>
      </c>
      <c r="D18828">
        <v>9964.4832527498002</v>
      </c>
      <c r="E18828">
        <v>52985.147070324703</v>
      </c>
      <c r="F18828">
        <v>5239.6495771200198</v>
      </c>
      <c r="G18828">
        <v>2619.68862506407</v>
      </c>
      <c r="H18828">
        <v>13449.863059347101</v>
      </c>
      <c r="I18828">
        <v>5320.7865206843298</v>
      </c>
    </row>
    <row r="18829" spans="1:9" x14ac:dyDescent="0.25">
      <c r="A18829" t="s">
        <v>123</v>
      </c>
      <c r="B18829">
        <v>2010</v>
      </c>
      <c r="C18829">
        <v>11</v>
      </c>
      <c r="D18829">
        <v>14962.8235700364</v>
      </c>
      <c r="E18829">
        <v>55147.849339233901</v>
      </c>
      <c r="F18829">
        <v>1009.05274763313</v>
      </c>
      <c r="G18829">
        <v>504.517109974824</v>
      </c>
      <c r="H18829">
        <v>2329.1341966673799</v>
      </c>
      <c r="I18829">
        <v>8183.5126494895803</v>
      </c>
    </row>
    <row r="18830" spans="1:9" x14ac:dyDescent="0.25">
      <c r="A18830" t="s">
        <v>123</v>
      </c>
      <c r="B18830">
        <v>2010</v>
      </c>
      <c r="C18830">
        <v>12</v>
      </c>
      <c r="D18830">
        <v>11519.1307878114</v>
      </c>
      <c r="E18830">
        <v>56169.037056613197</v>
      </c>
      <c r="F18830">
        <v>2925.6646107245401</v>
      </c>
      <c r="G18830">
        <v>1462.6816759231101</v>
      </c>
      <c r="H18830">
        <v>6037.61415385701</v>
      </c>
      <c r="I18830">
        <v>6376.8985110936301</v>
      </c>
    </row>
    <row r="18831" spans="1:9" x14ac:dyDescent="0.25">
      <c r="A18831" t="s">
        <v>123</v>
      </c>
      <c r="B18831">
        <v>2011</v>
      </c>
      <c r="C18831">
        <v>1</v>
      </c>
      <c r="D18831">
        <v>10613.6059842331</v>
      </c>
      <c r="E18831">
        <v>58635.262937516003</v>
      </c>
      <c r="F18831">
        <v>2593.02580523198</v>
      </c>
      <c r="G18831">
        <v>1296.4411439390301</v>
      </c>
      <c r="H18831">
        <v>5406.1788590815104</v>
      </c>
      <c r="I18831">
        <v>5915.42813109087</v>
      </c>
    </row>
    <row r="18832" spans="1:9" x14ac:dyDescent="0.25">
      <c r="A18832" t="s">
        <v>123</v>
      </c>
      <c r="B18832">
        <v>2011</v>
      </c>
      <c r="C18832">
        <v>2</v>
      </c>
      <c r="D18832">
        <v>13821.540025287401</v>
      </c>
      <c r="E18832">
        <v>59933.361483382003</v>
      </c>
      <c r="F18832">
        <v>2113.4989043711198</v>
      </c>
      <c r="G18832">
        <v>1056.71794316613</v>
      </c>
      <c r="H18832">
        <v>4571.5802156032796</v>
      </c>
      <c r="I18832">
        <v>7665.0007077855598</v>
      </c>
    </row>
    <row r="18833" spans="1:9" x14ac:dyDescent="0.25">
      <c r="A18833" t="s">
        <v>123</v>
      </c>
      <c r="B18833">
        <v>2011</v>
      </c>
      <c r="C18833">
        <v>3</v>
      </c>
      <c r="D18833">
        <v>20607.7993481948</v>
      </c>
      <c r="E18833">
        <v>59445.6170122802</v>
      </c>
      <c r="F18833">
        <v>1841.33910102044</v>
      </c>
      <c r="G18833">
        <v>920.66446848645296</v>
      </c>
      <c r="H18833">
        <v>5457.9436211832699</v>
      </c>
      <c r="I18833">
        <v>12032.8163843248</v>
      </c>
    </row>
    <row r="18834" spans="1:9" x14ac:dyDescent="0.25">
      <c r="A18834" t="s">
        <v>123</v>
      </c>
      <c r="B18834">
        <v>2011</v>
      </c>
      <c r="C18834">
        <v>4</v>
      </c>
      <c r="D18834">
        <v>21887.766892229502</v>
      </c>
      <c r="E18834">
        <v>57206.267319110899</v>
      </c>
      <c r="F18834">
        <v>2991.7309256768799</v>
      </c>
      <c r="G18834">
        <v>1495.8636559829499</v>
      </c>
      <c r="H18834">
        <v>9503.6416790760104</v>
      </c>
      <c r="I18834">
        <v>13297.5806101239</v>
      </c>
    </row>
    <row r="18835" spans="1:9" x14ac:dyDescent="0.25">
      <c r="A18835" t="s">
        <v>123</v>
      </c>
      <c r="B18835">
        <v>2011</v>
      </c>
      <c r="C18835">
        <v>5</v>
      </c>
      <c r="D18835">
        <v>26782.794070653501</v>
      </c>
      <c r="E18835">
        <v>54864.158752813099</v>
      </c>
      <c r="F18835">
        <v>2108.6030402159899</v>
      </c>
      <c r="G18835">
        <v>1054.2999466684901</v>
      </c>
      <c r="H18835">
        <v>8996.2487528184192</v>
      </c>
      <c r="I18835">
        <v>16091.7520563034</v>
      </c>
    </row>
    <row r="18836" spans="1:9" x14ac:dyDescent="0.25">
      <c r="A18836" t="s">
        <v>123</v>
      </c>
      <c r="B18836">
        <v>2011</v>
      </c>
      <c r="C18836">
        <v>6</v>
      </c>
      <c r="D18836">
        <v>28165.3072917557</v>
      </c>
      <c r="E18836">
        <v>51776.500843519803</v>
      </c>
      <c r="F18836">
        <v>727.63512946064895</v>
      </c>
      <c r="G18836">
        <v>363.81604871834401</v>
      </c>
      <c r="H18836">
        <v>7153.0455166056299</v>
      </c>
      <c r="I18836">
        <v>15071.5453076822</v>
      </c>
    </row>
    <row r="18837" spans="1:9" x14ac:dyDescent="0.25">
      <c r="A18837" t="s">
        <v>123</v>
      </c>
      <c r="B18837">
        <v>2011</v>
      </c>
      <c r="C18837">
        <v>7</v>
      </c>
      <c r="D18837">
        <v>29999.288317893901</v>
      </c>
      <c r="E18837">
        <v>48902.332917910499</v>
      </c>
      <c r="F18837">
        <v>341.10308708190399</v>
      </c>
      <c r="G18837">
        <v>170.550117425915</v>
      </c>
      <c r="H18837">
        <v>2321.9367604815602</v>
      </c>
      <c r="I18837">
        <v>13343.638749404199</v>
      </c>
    </row>
    <row r="18838" spans="1:9" x14ac:dyDescent="0.25">
      <c r="A18838" t="s">
        <v>123</v>
      </c>
      <c r="B18838">
        <v>2011</v>
      </c>
      <c r="C18838">
        <v>8</v>
      </c>
      <c r="D18838">
        <v>22597.192819051601</v>
      </c>
      <c r="E18838">
        <v>47225.853376175597</v>
      </c>
      <c r="F18838">
        <v>429.33952578504397</v>
      </c>
      <c r="G18838">
        <v>214.66849817226</v>
      </c>
      <c r="H18838">
        <v>2447.23281790593</v>
      </c>
      <c r="I18838">
        <v>8831.4511994060504</v>
      </c>
    </row>
    <row r="18839" spans="1:9" x14ac:dyDescent="0.25">
      <c r="A18839" t="s">
        <v>123</v>
      </c>
      <c r="B18839">
        <v>2011</v>
      </c>
      <c r="C18839">
        <v>9</v>
      </c>
      <c r="D18839">
        <v>17447.733539064298</v>
      </c>
      <c r="E18839">
        <v>48349.520893163397</v>
      </c>
      <c r="F18839">
        <v>952.61057929036099</v>
      </c>
      <c r="G18839">
        <v>476.30282984258599</v>
      </c>
      <c r="H18839">
        <v>3072.2780017710502</v>
      </c>
      <c r="I18839">
        <v>7122.5775501881999</v>
      </c>
    </row>
    <row r="18840" spans="1:9" x14ac:dyDescent="0.25">
      <c r="A18840" t="s">
        <v>123</v>
      </c>
      <c r="B18840">
        <v>2011</v>
      </c>
      <c r="C18840">
        <v>10</v>
      </c>
      <c r="D18840">
        <v>12032.425649049999</v>
      </c>
      <c r="E18840">
        <v>50963.681898222101</v>
      </c>
      <c r="F18840">
        <v>1934.66627912272</v>
      </c>
      <c r="G18840">
        <v>967.00666983310396</v>
      </c>
      <c r="H18840">
        <v>5017.9279424896404</v>
      </c>
      <c r="I18840">
        <v>5804.1275423747102</v>
      </c>
    </row>
    <row r="18841" spans="1:9" x14ac:dyDescent="0.25">
      <c r="A18841" t="s">
        <v>123</v>
      </c>
      <c r="B18841">
        <v>2011</v>
      </c>
      <c r="C18841">
        <v>11</v>
      </c>
      <c r="D18841">
        <v>8734.3644829804998</v>
      </c>
      <c r="E18841">
        <v>53677.690358481501</v>
      </c>
      <c r="F18841">
        <v>520.64468640583505</v>
      </c>
      <c r="G18841">
        <v>260.31960674138901</v>
      </c>
      <c r="H18841">
        <v>882.46043017704301</v>
      </c>
      <c r="I18841">
        <v>4843.14411247306</v>
      </c>
    </row>
    <row r="18842" spans="1:9" x14ac:dyDescent="0.25">
      <c r="A18842" t="s">
        <v>123</v>
      </c>
      <c r="B18842">
        <v>2011</v>
      </c>
      <c r="C18842">
        <v>12</v>
      </c>
      <c r="D18842">
        <v>10851.762718924199</v>
      </c>
      <c r="E18842">
        <v>56391.297570536</v>
      </c>
      <c r="F18842">
        <v>1218.5107607569601</v>
      </c>
      <c r="G18842">
        <v>609.16955816432403</v>
      </c>
      <c r="H18842">
        <v>3810.4418598871698</v>
      </c>
      <c r="I18842">
        <v>6030.37115585022</v>
      </c>
    </row>
    <row r="18843" spans="1:9" x14ac:dyDescent="0.25">
      <c r="A18843" t="s">
        <v>123</v>
      </c>
      <c r="B18843">
        <v>2012</v>
      </c>
      <c r="C18843">
        <v>1</v>
      </c>
      <c r="D18843">
        <v>9358.2505832321804</v>
      </c>
      <c r="E18843">
        <v>59931.4796877388</v>
      </c>
      <c r="F18843">
        <v>4340.0756971049505</v>
      </c>
      <c r="G18843">
        <v>2169.7763931689701</v>
      </c>
      <c r="H18843">
        <v>8311.4083899792495</v>
      </c>
      <c r="I18843">
        <v>5408.1313435695401</v>
      </c>
    </row>
    <row r="18844" spans="1:9" x14ac:dyDescent="0.25">
      <c r="A18844" t="s">
        <v>123</v>
      </c>
      <c r="B18844">
        <v>2012</v>
      </c>
      <c r="C18844">
        <v>2</v>
      </c>
      <c r="D18844">
        <v>10499.151399513299</v>
      </c>
      <c r="E18844">
        <v>61767.551061120503</v>
      </c>
      <c r="F18844">
        <v>2407.1624484674498</v>
      </c>
      <c r="G18844">
        <v>1203.4239784715601</v>
      </c>
      <c r="H18844">
        <v>4520.7133092183403</v>
      </c>
      <c r="I18844">
        <v>6227.7149298296699</v>
      </c>
    </row>
    <row r="18845" spans="1:9" x14ac:dyDescent="0.25">
      <c r="A18845" t="s">
        <v>123</v>
      </c>
      <c r="B18845">
        <v>2012</v>
      </c>
      <c r="C18845">
        <v>3</v>
      </c>
      <c r="D18845">
        <v>17725.193382069599</v>
      </c>
      <c r="E18845">
        <v>61658.268234203802</v>
      </c>
      <c r="F18845">
        <v>1135.4032332860299</v>
      </c>
      <c r="G18845">
        <v>567.69915323488203</v>
      </c>
      <c r="H18845">
        <v>2129.9318493371102</v>
      </c>
      <c r="I18845">
        <v>10999.672361541399</v>
      </c>
    </row>
    <row r="18846" spans="1:9" x14ac:dyDescent="0.25">
      <c r="A18846" t="s">
        <v>123</v>
      </c>
      <c r="B18846">
        <v>2012</v>
      </c>
      <c r="C18846">
        <v>4</v>
      </c>
      <c r="D18846">
        <v>31429.946317135498</v>
      </c>
      <c r="E18846">
        <v>55190.637541301498</v>
      </c>
      <c r="F18846">
        <v>267.40571284271903</v>
      </c>
      <c r="G18846">
        <v>133.700991529492</v>
      </c>
      <c r="H18846">
        <v>1570.3864276814099</v>
      </c>
      <c r="I18846">
        <v>17751.148293523202</v>
      </c>
    </row>
    <row r="18847" spans="1:9" x14ac:dyDescent="0.25">
      <c r="A18847" t="s">
        <v>123</v>
      </c>
      <c r="B18847">
        <v>2012</v>
      </c>
      <c r="C18847">
        <v>5</v>
      </c>
      <c r="D18847">
        <v>29848.1477212106</v>
      </c>
      <c r="E18847">
        <v>47748.473226258699</v>
      </c>
      <c r="F18847">
        <v>311.43915898212703</v>
      </c>
      <c r="G18847">
        <v>155.68672763634299</v>
      </c>
      <c r="H18847">
        <v>4242.7482448383498</v>
      </c>
      <c r="I18847">
        <v>13820.514086121</v>
      </c>
    </row>
    <row r="18848" spans="1:9" x14ac:dyDescent="0.25">
      <c r="A18848" t="s">
        <v>123</v>
      </c>
      <c r="B18848">
        <v>2012</v>
      </c>
      <c r="C18848">
        <v>6</v>
      </c>
      <c r="D18848">
        <v>32717.165786471702</v>
      </c>
      <c r="E18848">
        <v>44664.405833545599</v>
      </c>
      <c r="F18848">
        <v>160.49684560170201</v>
      </c>
      <c r="G18848">
        <v>80.247277202481797</v>
      </c>
      <c r="H18848">
        <v>235.43133759311601</v>
      </c>
      <c r="I18848">
        <v>12597.2422652474</v>
      </c>
    </row>
    <row r="18849" spans="1:9" x14ac:dyDescent="0.25">
      <c r="A18849" t="s">
        <v>123</v>
      </c>
      <c r="B18849">
        <v>2012</v>
      </c>
      <c r="C18849">
        <v>7</v>
      </c>
      <c r="D18849">
        <v>29723.717488392402</v>
      </c>
      <c r="E18849">
        <v>42287.644262115697</v>
      </c>
      <c r="F18849">
        <v>204.457235780579</v>
      </c>
      <c r="G18849">
        <v>102.226906468493</v>
      </c>
      <c r="H18849">
        <v>790.17682693286599</v>
      </c>
      <c r="I18849">
        <v>8968.9911730110598</v>
      </c>
    </row>
    <row r="18850" spans="1:9" x14ac:dyDescent="0.25">
      <c r="A18850" t="s">
        <v>123</v>
      </c>
      <c r="B18850">
        <v>2012</v>
      </c>
      <c r="C18850">
        <v>8</v>
      </c>
      <c r="D18850">
        <v>22671.146015520899</v>
      </c>
      <c r="E18850">
        <v>42601.414760774001</v>
      </c>
      <c r="F18850">
        <v>220.63528871227601</v>
      </c>
      <c r="G18850">
        <v>110.31650442302001</v>
      </c>
      <c r="H18850">
        <v>1828.02392060288</v>
      </c>
      <c r="I18850">
        <v>6742.4017298477902</v>
      </c>
    </row>
    <row r="18851" spans="1:9" x14ac:dyDescent="0.25">
      <c r="A18851" t="s">
        <v>123</v>
      </c>
      <c r="B18851">
        <v>2012</v>
      </c>
      <c r="C18851">
        <v>9</v>
      </c>
      <c r="D18851">
        <v>19185.167398363701</v>
      </c>
      <c r="E18851">
        <v>44522.229578007202</v>
      </c>
      <c r="F18851">
        <v>257.58712415991101</v>
      </c>
      <c r="G18851">
        <v>128.790664813376</v>
      </c>
      <c r="H18851">
        <v>533.71368346390796</v>
      </c>
      <c r="I18851">
        <v>6541.4091894087196</v>
      </c>
    </row>
    <row r="18852" spans="1:9" x14ac:dyDescent="0.25">
      <c r="A18852" t="s">
        <v>123</v>
      </c>
      <c r="B18852">
        <v>2012</v>
      </c>
      <c r="C18852">
        <v>10</v>
      </c>
      <c r="D18852">
        <v>14690.129677102501</v>
      </c>
      <c r="E18852">
        <v>46288.383064235997</v>
      </c>
      <c r="F18852">
        <v>222.590263498886</v>
      </c>
      <c r="G18852">
        <v>111.293166182002</v>
      </c>
      <c r="H18852">
        <v>1012.34407782054</v>
      </c>
      <c r="I18852">
        <v>5879.5376664833002</v>
      </c>
    </row>
    <row r="18853" spans="1:9" x14ac:dyDescent="0.25">
      <c r="A18853" t="s">
        <v>123</v>
      </c>
      <c r="B18853">
        <v>2012</v>
      </c>
      <c r="C18853">
        <v>11</v>
      </c>
      <c r="D18853">
        <v>10240.9459973582</v>
      </c>
      <c r="E18853">
        <v>49650.033456806697</v>
      </c>
      <c r="F18853">
        <v>315.05935559990701</v>
      </c>
      <c r="G18853">
        <v>157.52724936303599</v>
      </c>
      <c r="H18853">
        <v>1647.98008929352</v>
      </c>
      <c r="I18853">
        <v>4905.7491708341504</v>
      </c>
    </row>
    <row r="18854" spans="1:9" x14ac:dyDescent="0.25">
      <c r="A18854" t="s">
        <v>123</v>
      </c>
      <c r="B18854">
        <v>2012</v>
      </c>
      <c r="C18854">
        <v>12</v>
      </c>
      <c r="D18854">
        <v>9261.8180176025799</v>
      </c>
      <c r="E18854">
        <v>54510.734560207798</v>
      </c>
      <c r="F18854">
        <v>1247.6042719278701</v>
      </c>
      <c r="G18854">
        <v>623.52158334711601</v>
      </c>
      <c r="H18854">
        <v>4960.9042100318302</v>
      </c>
      <c r="I18854">
        <v>5029.9295711421601</v>
      </c>
    </row>
    <row r="18855" spans="1:9" x14ac:dyDescent="0.25">
      <c r="A18855" t="s">
        <v>123</v>
      </c>
      <c r="B18855">
        <v>2013</v>
      </c>
      <c r="C18855">
        <v>1</v>
      </c>
      <c r="D18855">
        <v>11315.1886881269</v>
      </c>
      <c r="E18855">
        <v>57724.236067507598</v>
      </c>
      <c r="F18855">
        <v>1188.26227680173</v>
      </c>
      <c r="G18855">
        <v>593.93849810752704</v>
      </c>
      <c r="H18855">
        <v>2024.85118874561</v>
      </c>
      <c r="I18855">
        <v>6180.1259406617201</v>
      </c>
    </row>
    <row r="18856" spans="1:9" x14ac:dyDescent="0.25">
      <c r="A18856" t="s">
        <v>123</v>
      </c>
      <c r="B18856">
        <v>2013</v>
      </c>
      <c r="C18856">
        <v>2</v>
      </c>
      <c r="D18856">
        <v>16167.015093730301</v>
      </c>
      <c r="E18856">
        <v>57736.346025905303</v>
      </c>
      <c r="F18856">
        <v>899.41769641787403</v>
      </c>
      <c r="G18856">
        <v>449.5780183759</v>
      </c>
      <c r="H18856">
        <v>1977.5548620874599</v>
      </c>
      <c r="I18856">
        <v>8414.9862923595392</v>
      </c>
    </row>
    <row r="18857" spans="1:9" x14ac:dyDescent="0.25">
      <c r="A18857" t="s">
        <v>123</v>
      </c>
      <c r="B18857">
        <v>2013</v>
      </c>
      <c r="C18857">
        <v>3</v>
      </c>
      <c r="D18857">
        <v>22364.031013241802</v>
      </c>
      <c r="E18857">
        <v>56159.260894008003</v>
      </c>
      <c r="F18857">
        <v>568.97957869207801</v>
      </c>
      <c r="G18857">
        <v>284.413231240801</v>
      </c>
      <c r="H18857">
        <v>2250.8473598221899</v>
      </c>
      <c r="I18857">
        <v>11979.7872014732</v>
      </c>
    </row>
    <row r="18858" spans="1:9" x14ac:dyDescent="0.25">
      <c r="A18858" t="s">
        <v>123</v>
      </c>
      <c r="B18858">
        <v>2013</v>
      </c>
      <c r="C18858">
        <v>4</v>
      </c>
      <c r="D18858">
        <v>26882.577823966101</v>
      </c>
      <c r="E18858">
        <v>51965.873734385801</v>
      </c>
      <c r="F18858">
        <v>294.33475364813802</v>
      </c>
      <c r="G18858">
        <v>147.157993694314</v>
      </c>
      <c r="H18858">
        <v>1185.70167029699</v>
      </c>
      <c r="I18858">
        <v>13778.068180668</v>
      </c>
    </row>
    <row r="18859" spans="1:9" x14ac:dyDescent="0.25">
      <c r="A18859" t="s">
        <v>123</v>
      </c>
      <c r="B18859">
        <v>2013</v>
      </c>
      <c r="C18859">
        <v>5</v>
      </c>
      <c r="D18859">
        <v>34996.162132667298</v>
      </c>
      <c r="E18859">
        <v>45176.538258478002</v>
      </c>
      <c r="F18859">
        <v>199.26884051000499</v>
      </c>
      <c r="G18859">
        <v>99.632677686266305</v>
      </c>
      <c r="H18859">
        <v>645.935211479739</v>
      </c>
      <c r="I18859">
        <v>14059.0753860519</v>
      </c>
    </row>
    <row r="18860" spans="1:9" x14ac:dyDescent="0.25">
      <c r="A18860" t="s">
        <v>123</v>
      </c>
      <c r="B18860">
        <v>2013</v>
      </c>
      <c r="C18860">
        <v>6</v>
      </c>
      <c r="D18860">
        <v>31485.146614203801</v>
      </c>
      <c r="E18860">
        <v>42121.054589885898</v>
      </c>
      <c r="F18860">
        <v>176.895366657544</v>
      </c>
      <c r="G18860">
        <v>88.446461927726602</v>
      </c>
      <c r="H18860">
        <v>1860.11590995347</v>
      </c>
      <c r="I18860">
        <v>10047.870007007699</v>
      </c>
    </row>
    <row r="18861" spans="1:9" x14ac:dyDescent="0.25">
      <c r="A18861" t="s">
        <v>123</v>
      </c>
      <c r="B18861">
        <v>2013</v>
      </c>
      <c r="C18861">
        <v>7</v>
      </c>
      <c r="D18861">
        <v>27316.683817692599</v>
      </c>
      <c r="E18861">
        <v>41274.0489403846</v>
      </c>
      <c r="F18861">
        <v>202.53471736312801</v>
      </c>
      <c r="G18861">
        <v>101.26552031297101</v>
      </c>
      <c r="H18861">
        <v>362.78825618183703</v>
      </c>
      <c r="I18861">
        <v>7714.6382899304999</v>
      </c>
    </row>
    <row r="18862" spans="1:9" x14ac:dyDescent="0.25">
      <c r="A18862" t="s">
        <v>123</v>
      </c>
      <c r="B18862">
        <v>2013</v>
      </c>
      <c r="C18862">
        <v>8</v>
      </c>
      <c r="D18862">
        <v>23488.060987691799</v>
      </c>
      <c r="E18862">
        <v>41880.8723966002</v>
      </c>
      <c r="F18862">
        <v>196.84788304652599</v>
      </c>
      <c r="G18862">
        <v>98.422279785169295</v>
      </c>
      <c r="H18862">
        <v>301.95529231857103</v>
      </c>
      <c r="I18862">
        <v>6602.7301797390701</v>
      </c>
    </row>
    <row r="18863" spans="1:9" x14ac:dyDescent="0.25">
      <c r="A18863" t="s">
        <v>123</v>
      </c>
      <c r="B18863">
        <v>2013</v>
      </c>
      <c r="C18863">
        <v>9</v>
      </c>
      <c r="D18863">
        <v>15958.5264812442</v>
      </c>
      <c r="E18863">
        <v>43622.850265070301</v>
      </c>
      <c r="F18863">
        <v>227.677928204267</v>
      </c>
      <c r="G18863">
        <v>113.836805869364</v>
      </c>
      <c r="H18863">
        <v>430.560433857237</v>
      </c>
      <c r="I18863">
        <v>5255.9603826021103</v>
      </c>
    </row>
    <row r="18864" spans="1:9" x14ac:dyDescent="0.25">
      <c r="A18864" t="s">
        <v>123</v>
      </c>
      <c r="B18864">
        <v>2013</v>
      </c>
      <c r="C18864">
        <v>10</v>
      </c>
      <c r="D18864">
        <v>13644.4397949798</v>
      </c>
      <c r="E18864">
        <v>46219.2121863102</v>
      </c>
      <c r="F18864">
        <v>267.00291530249302</v>
      </c>
      <c r="G18864">
        <v>133.49902870058801</v>
      </c>
      <c r="H18864">
        <v>629.03774197146799</v>
      </c>
      <c r="I18864">
        <v>5554.4172791952396</v>
      </c>
    </row>
    <row r="18865" spans="1:9" x14ac:dyDescent="0.25">
      <c r="A18865" t="s">
        <v>123</v>
      </c>
      <c r="B18865">
        <v>2013</v>
      </c>
      <c r="C18865">
        <v>11</v>
      </c>
      <c r="D18865">
        <v>12571.8101217567</v>
      </c>
      <c r="E18865">
        <v>47988.795644682199</v>
      </c>
      <c r="F18865">
        <v>289.67746911843398</v>
      </c>
      <c r="G18865">
        <v>144.828934805237</v>
      </c>
      <c r="H18865">
        <v>1114.36554450789</v>
      </c>
      <c r="I18865">
        <v>5513.2620959892702</v>
      </c>
    </row>
    <row r="18866" spans="1:9" x14ac:dyDescent="0.25">
      <c r="A18866" t="s">
        <v>123</v>
      </c>
      <c r="B18866">
        <v>2013</v>
      </c>
      <c r="C18866">
        <v>12</v>
      </c>
      <c r="D18866">
        <v>8519.6351263669403</v>
      </c>
      <c r="E18866">
        <v>51493.528518677304</v>
      </c>
      <c r="F18866">
        <v>522.36828756864895</v>
      </c>
      <c r="G18866">
        <v>261.15950589424898</v>
      </c>
      <c r="H18866">
        <v>815.16235581302499</v>
      </c>
      <c r="I18866">
        <v>4395.1797426059102</v>
      </c>
    </row>
    <row r="18867" spans="1:9" x14ac:dyDescent="0.25">
      <c r="A18867" t="s">
        <v>123</v>
      </c>
      <c r="B18867">
        <v>2014</v>
      </c>
      <c r="C18867">
        <v>1</v>
      </c>
      <c r="D18867">
        <v>13677.453711479</v>
      </c>
      <c r="E18867">
        <v>53858.571565460901</v>
      </c>
      <c r="F18867">
        <v>919.35958505327403</v>
      </c>
      <c r="G18867">
        <v>459.51519291535999</v>
      </c>
      <c r="H18867">
        <v>2208.9529694693301</v>
      </c>
      <c r="I18867">
        <v>6572.3679639846196</v>
      </c>
    </row>
    <row r="18868" spans="1:9" x14ac:dyDescent="0.25">
      <c r="A18868" t="s">
        <v>123</v>
      </c>
      <c r="B18868">
        <v>2014</v>
      </c>
      <c r="C18868">
        <v>2</v>
      </c>
      <c r="D18868">
        <v>19385.5013482949</v>
      </c>
      <c r="E18868">
        <v>53830.8099965726</v>
      </c>
      <c r="F18868">
        <v>278.22103253469999</v>
      </c>
      <c r="G18868">
        <v>139.10797640486601</v>
      </c>
      <c r="H18868">
        <v>893.669010281537</v>
      </c>
      <c r="I18868">
        <v>8975.61646646792</v>
      </c>
    </row>
    <row r="18869" spans="1:9" x14ac:dyDescent="0.25">
      <c r="A18869" t="s">
        <v>123</v>
      </c>
      <c r="B18869">
        <v>2014</v>
      </c>
      <c r="C18869">
        <v>3</v>
      </c>
      <c r="D18869">
        <v>23570.219954669501</v>
      </c>
      <c r="E18869">
        <v>52591.286559929198</v>
      </c>
      <c r="F18869">
        <v>550.86429338732603</v>
      </c>
      <c r="G18869">
        <v>275.33382096039901</v>
      </c>
      <c r="H18869">
        <v>2476.3011898969098</v>
      </c>
      <c r="I18869">
        <v>11300.572280423799</v>
      </c>
    </row>
    <row r="18870" spans="1:9" x14ac:dyDescent="0.25">
      <c r="A18870" t="s">
        <v>123</v>
      </c>
      <c r="B18870">
        <v>2014</v>
      </c>
      <c r="C18870">
        <v>4</v>
      </c>
      <c r="D18870">
        <v>29532.434017253701</v>
      </c>
      <c r="E18870">
        <v>48736.598459616602</v>
      </c>
      <c r="F18870">
        <v>229.13804400662701</v>
      </c>
      <c r="G18870">
        <v>114.567567181605</v>
      </c>
      <c r="H18870">
        <v>2107.9594591728601</v>
      </c>
      <c r="I18870">
        <v>13341.4784531979</v>
      </c>
    </row>
    <row r="18871" spans="1:9" x14ac:dyDescent="0.25">
      <c r="A18871" t="s">
        <v>123</v>
      </c>
      <c r="B18871">
        <v>2014</v>
      </c>
      <c r="C18871">
        <v>5</v>
      </c>
      <c r="D18871">
        <v>30236.9560899846</v>
      </c>
      <c r="E18871">
        <v>45604.056766624599</v>
      </c>
      <c r="F18871">
        <v>345.37623013256598</v>
      </c>
      <c r="G18871">
        <v>172.68683297920799</v>
      </c>
      <c r="H18871">
        <v>2931.5024544825201</v>
      </c>
      <c r="I18871">
        <v>12308.0203780542</v>
      </c>
    </row>
    <row r="18872" spans="1:9" x14ac:dyDescent="0.25">
      <c r="A18872" t="s">
        <v>123</v>
      </c>
      <c r="B18872">
        <v>2014</v>
      </c>
      <c r="C18872">
        <v>6</v>
      </c>
      <c r="D18872">
        <v>29059.305118938501</v>
      </c>
      <c r="E18872">
        <v>44053.168137822402</v>
      </c>
      <c r="F18872">
        <v>387.47799998777202</v>
      </c>
      <c r="G18872">
        <v>193.496094324593</v>
      </c>
      <c r="H18872">
        <v>2228.4949969276699</v>
      </c>
      <c r="I18872">
        <v>10483.9790904193</v>
      </c>
    </row>
    <row r="18873" spans="1:9" x14ac:dyDescent="0.25">
      <c r="A18873" t="s">
        <v>123</v>
      </c>
      <c r="B18873">
        <v>2014</v>
      </c>
      <c r="C18873">
        <v>7</v>
      </c>
      <c r="D18873">
        <v>29974.770213452699</v>
      </c>
      <c r="E18873">
        <v>42046.239321568602</v>
      </c>
      <c r="F18873">
        <v>185.59296602276501</v>
      </c>
      <c r="G18873">
        <v>92.794959474321402</v>
      </c>
      <c r="H18873">
        <v>267.61696108539098</v>
      </c>
      <c r="I18873">
        <v>8863.0991501956196</v>
      </c>
    </row>
    <row r="18874" spans="1:9" x14ac:dyDescent="0.25">
      <c r="A18874" t="s">
        <v>123</v>
      </c>
      <c r="B18874">
        <v>2014</v>
      </c>
      <c r="C18874">
        <v>8</v>
      </c>
      <c r="D18874">
        <v>24603.0917263054</v>
      </c>
      <c r="E18874">
        <v>42049.3844489037</v>
      </c>
      <c r="F18874">
        <v>212.72143969275299</v>
      </c>
      <c r="G18874">
        <v>106.358752390543</v>
      </c>
      <c r="H18874">
        <v>519.32641801006798</v>
      </c>
      <c r="I18874">
        <v>6943.3001164376201</v>
      </c>
    </row>
    <row r="18875" spans="1:9" x14ac:dyDescent="0.25">
      <c r="A18875" t="s">
        <v>123</v>
      </c>
      <c r="B18875">
        <v>2014</v>
      </c>
      <c r="C18875">
        <v>9</v>
      </c>
      <c r="D18875">
        <v>14766.060396480099</v>
      </c>
      <c r="E18875">
        <v>44477.085852738397</v>
      </c>
      <c r="F18875">
        <v>797.66772580876102</v>
      </c>
      <c r="G18875">
        <v>398.74504776899897</v>
      </c>
      <c r="H18875">
        <v>3846.9017846425299</v>
      </c>
      <c r="I18875">
        <v>5042.8767768691296</v>
      </c>
    </row>
    <row r="18876" spans="1:9" x14ac:dyDescent="0.25">
      <c r="A18876" t="s">
        <v>123</v>
      </c>
      <c r="B18876">
        <v>2014</v>
      </c>
      <c r="C18876">
        <v>10</v>
      </c>
      <c r="D18876">
        <v>11590.1646364601</v>
      </c>
      <c r="E18876">
        <v>48562.148678092097</v>
      </c>
      <c r="F18876">
        <v>953.96729634749795</v>
      </c>
      <c r="G18876">
        <v>476.77013731080302</v>
      </c>
      <c r="H18876">
        <v>2139.2164278831901</v>
      </c>
      <c r="I18876">
        <v>5230.8082523217799</v>
      </c>
    </row>
    <row r="18877" spans="1:9" x14ac:dyDescent="0.25">
      <c r="A18877" t="s">
        <v>123</v>
      </c>
      <c r="B18877">
        <v>2014</v>
      </c>
      <c r="C18877">
        <v>11</v>
      </c>
      <c r="D18877">
        <v>9518.2464796136992</v>
      </c>
      <c r="E18877">
        <v>51472.165976333999</v>
      </c>
      <c r="F18877">
        <v>677.86556359305803</v>
      </c>
      <c r="G18877">
        <v>338.85752313787401</v>
      </c>
      <c r="H18877">
        <v>1457.2848420065</v>
      </c>
      <c r="I18877">
        <v>4909.2429252006004</v>
      </c>
    </row>
    <row r="18878" spans="1:9" x14ac:dyDescent="0.25">
      <c r="A18878" t="s">
        <v>123</v>
      </c>
      <c r="B18878">
        <v>2014</v>
      </c>
      <c r="C18878">
        <v>12</v>
      </c>
      <c r="D18878">
        <v>10495.268194292001</v>
      </c>
      <c r="E18878">
        <v>54084.3033100674</v>
      </c>
      <c r="F18878">
        <v>1708.20144805876</v>
      </c>
      <c r="G18878">
        <v>853.78939305067297</v>
      </c>
      <c r="H18878">
        <v>2846.62445362166</v>
      </c>
      <c r="I18878">
        <v>5603.1125492397696</v>
      </c>
    </row>
    <row r="18879" spans="1:9" x14ac:dyDescent="0.25">
      <c r="A18879" t="s">
        <v>124</v>
      </c>
      <c r="B18879">
        <v>2002</v>
      </c>
      <c r="C18879">
        <v>1</v>
      </c>
      <c r="D18879">
        <v>1551.2125760173799</v>
      </c>
      <c r="E18879">
        <v>11875.0737065913</v>
      </c>
      <c r="F18879">
        <v>1795.7680123759601</v>
      </c>
      <c r="G18879">
        <v>897.88400618798198</v>
      </c>
      <c r="H18879">
        <v>3055.0325150049598</v>
      </c>
      <c r="I18879">
        <v>971.872559957514</v>
      </c>
    </row>
    <row r="18880" spans="1:9" x14ac:dyDescent="0.25">
      <c r="A18880" t="s">
        <v>124</v>
      </c>
      <c r="B18880">
        <v>2002</v>
      </c>
      <c r="C18880">
        <v>2</v>
      </c>
      <c r="D18880">
        <v>3062.4800162567199</v>
      </c>
      <c r="E18880">
        <v>11660.151100729399</v>
      </c>
      <c r="F18880">
        <v>680.82997603780996</v>
      </c>
      <c r="G18880">
        <v>340.41498801890498</v>
      </c>
      <c r="H18880">
        <v>1670.18968034727</v>
      </c>
      <c r="I18880">
        <v>1721.05058073244</v>
      </c>
    </row>
    <row r="18881" spans="1:9" x14ac:dyDescent="0.25">
      <c r="A18881" t="s">
        <v>124</v>
      </c>
      <c r="B18881">
        <v>2002</v>
      </c>
      <c r="C18881">
        <v>3</v>
      </c>
      <c r="D18881">
        <v>4340.3529455584703</v>
      </c>
      <c r="E18881">
        <v>11300.621669817199</v>
      </c>
      <c r="F18881">
        <v>521.00776411962602</v>
      </c>
      <c r="G18881">
        <v>260.50388205981301</v>
      </c>
      <c r="H18881">
        <v>2201.0872009415302</v>
      </c>
      <c r="I18881">
        <v>2489.72915211399</v>
      </c>
    </row>
    <row r="18882" spans="1:9" x14ac:dyDescent="0.25">
      <c r="A18882" t="s">
        <v>124</v>
      </c>
      <c r="B18882">
        <v>2002</v>
      </c>
      <c r="C18882">
        <v>4</v>
      </c>
      <c r="D18882">
        <v>3985.2426592433198</v>
      </c>
      <c r="E18882">
        <v>11707.470079565301</v>
      </c>
      <c r="F18882">
        <v>1763.6440107891401</v>
      </c>
      <c r="G18882">
        <v>881.82200539457006</v>
      </c>
      <c r="H18882">
        <v>4378.7625874166897</v>
      </c>
      <c r="I18882">
        <v>2574.5812007068598</v>
      </c>
    </row>
    <row r="18883" spans="1:9" x14ac:dyDescent="0.25">
      <c r="A18883" t="s">
        <v>124</v>
      </c>
      <c r="B18883">
        <v>2002</v>
      </c>
      <c r="C18883">
        <v>5</v>
      </c>
      <c r="D18883">
        <v>5343.37256412651</v>
      </c>
      <c r="E18883">
        <v>11404.879808289201</v>
      </c>
      <c r="F18883">
        <v>404.03491525971702</v>
      </c>
      <c r="G18883">
        <v>202.017457629858</v>
      </c>
      <c r="H18883">
        <v>2154.5440189006399</v>
      </c>
      <c r="I18883">
        <v>3249.5426376964601</v>
      </c>
    </row>
    <row r="18884" spans="1:9" x14ac:dyDescent="0.25">
      <c r="A18884" t="s">
        <v>124</v>
      </c>
      <c r="B18884">
        <v>2002</v>
      </c>
      <c r="C18884">
        <v>6</v>
      </c>
      <c r="D18884">
        <v>5261.0501531481896</v>
      </c>
      <c r="E18884">
        <v>10565.9858724968</v>
      </c>
      <c r="F18884">
        <v>10.347990942547</v>
      </c>
      <c r="G18884">
        <v>5.1739954712735097</v>
      </c>
      <c r="H18884">
        <v>303.41374159475703</v>
      </c>
      <c r="I18884">
        <v>2664.12883040619</v>
      </c>
    </row>
    <row r="18885" spans="1:9" x14ac:dyDescent="0.25">
      <c r="A18885" t="s">
        <v>124</v>
      </c>
      <c r="B18885">
        <v>2002</v>
      </c>
      <c r="C18885">
        <v>7</v>
      </c>
      <c r="D18885">
        <v>5207.5182070503997</v>
      </c>
      <c r="E18885">
        <v>10119.856112039901</v>
      </c>
      <c r="F18885">
        <v>21.710582548849899</v>
      </c>
      <c r="G18885">
        <v>10.8552912744249</v>
      </c>
      <c r="H18885">
        <v>1038.84153140175</v>
      </c>
      <c r="I18885">
        <v>2177.1927685851701</v>
      </c>
    </row>
    <row r="18886" spans="1:9" x14ac:dyDescent="0.25">
      <c r="A18886" t="s">
        <v>124</v>
      </c>
      <c r="B18886">
        <v>2002</v>
      </c>
      <c r="C18886">
        <v>8</v>
      </c>
      <c r="D18886">
        <v>3856.5461561406</v>
      </c>
      <c r="E18886">
        <v>10048.442675168801</v>
      </c>
      <c r="F18886">
        <v>21.0503767108825</v>
      </c>
      <c r="G18886">
        <v>10.5251883554412</v>
      </c>
      <c r="H18886">
        <v>344.30495587447399</v>
      </c>
      <c r="I18886">
        <v>1530.22173763569</v>
      </c>
    </row>
    <row r="18887" spans="1:9" x14ac:dyDescent="0.25">
      <c r="A18887" t="s">
        <v>124</v>
      </c>
      <c r="B18887">
        <v>2002</v>
      </c>
      <c r="C18887">
        <v>9</v>
      </c>
      <c r="D18887">
        <v>2937.7869285458401</v>
      </c>
      <c r="E18887">
        <v>10807.262664915001</v>
      </c>
      <c r="F18887">
        <v>146.932548359169</v>
      </c>
      <c r="G18887">
        <v>73.466274179584701</v>
      </c>
      <c r="H18887">
        <v>1192.9930132796301</v>
      </c>
      <c r="I18887">
        <v>1353.0905365239901</v>
      </c>
    </row>
    <row r="18888" spans="1:9" x14ac:dyDescent="0.25">
      <c r="A18888" t="s">
        <v>124</v>
      </c>
      <c r="B18888">
        <v>2002</v>
      </c>
      <c r="C18888">
        <v>10</v>
      </c>
      <c r="D18888">
        <v>2693.21171155296</v>
      </c>
      <c r="E18888">
        <v>11127.497118568301</v>
      </c>
      <c r="F18888">
        <v>114.653428277784</v>
      </c>
      <c r="G18888">
        <v>57.326714138891802</v>
      </c>
      <c r="H18888">
        <v>485.37314257957502</v>
      </c>
      <c r="I18888">
        <v>1387.9279641128201</v>
      </c>
    </row>
    <row r="18889" spans="1:9" x14ac:dyDescent="0.25">
      <c r="A18889" t="s">
        <v>124</v>
      </c>
      <c r="B18889">
        <v>2002</v>
      </c>
      <c r="C18889">
        <v>11</v>
      </c>
      <c r="D18889">
        <v>2395.8153254713802</v>
      </c>
      <c r="E18889">
        <v>11448.1102602869</v>
      </c>
      <c r="F18889">
        <v>336.34824932379701</v>
      </c>
      <c r="G18889">
        <v>168.17412466189799</v>
      </c>
      <c r="H18889">
        <v>1089.8362550711399</v>
      </c>
      <c r="I18889">
        <v>1326.14219132584</v>
      </c>
    </row>
    <row r="18890" spans="1:9" x14ac:dyDescent="0.25">
      <c r="A18890" t="s">
        <v>124</v>
      </c>
      <c r="B18890">
        <v>2002</v>
      </c>
      <c r="C18890">
        <v>12</v>
      </c>
      <c r="D18890">
        <v>1452.0177914087101</v>
      </c>
      <c r="E18890">
        <v>11791.9261467944</v>
      </c>
      <c r="F18890">
        <v>2157.3723570748698</v>
      </c>
      <c r="G18890">
        <v>1078.6861785374299</v>
      </c>
      <c r="H18890">
        <v>3656.4198910744499</v>
      </c>
      <c r="I18890">
        <v>922.27233853742598</v>
      </c>
    </row>
    <row r="18891" spans="1:9" x14ac:dyDescent="0.25">
      <c r="A18891" t="s">
        <v>124</v>
      </c>
      <c r="B18891">
        <v>2003</v>
      </c>
      <c r="C18891">
        <v>1</v>
      </c>
      <c r="D18891">
        <v>2460.8505266772399</v>
      </c>
      <c r="E18891">
        <v>11822.998731305501</v>
      </c>
      <c r="F18891">
        <v>1324.34387553993</v>
      </c>
      <c r="G18891">
        <v>662.17193776996498</v>
      </c>
      <c r="H18891">
        <v>2401.0739698613702</v>
      </c>
      <c r="I18891">
        <v>1395.5428768700399</v>
      </c>
    </row>
    <row r="18892" spans="1:9" x14ac:dyDescent="0.25">
      <c r="A18892" t="s">
        <v>124</v>
      </c>
      <c r="B18892">
        <v>2003</v>
      </c>
      <c r="C18892">
        <v>2</v>
      </c>
      <c r="D18892">
        <v>1765.1495348832</v>
      </c>
      <c r="E18892">
        <v>11875.771835666999</v>
      </c>
      <c r="F18892">
        <v>2574.2365417369501</v>
      </c>
      <c r="G18892">
        <v>1287.1182708684701</v>
      </c>
      <c r="H18892">
        <v>4426.5231788287301</v>
      </c>
      <c r="I18892">
        <v>1098.6992655133199</v>
      </c>
    </row>
    <row r="18893" spans="1:9" x14ac:dyDescent="0.25">
      <c r="A18893" t="s">
        <v>124</v>
      </c>
      <c r="B18893">
        <v>2003</v>
      </c>
      <c r="C18893">
        <v>3</v>
      </c>
      <c r="D18893">
        <v>2990.6744746140698</v>
      </c>
      <c r="E18893">
        <v>11751.8998888527</v>
      </c>
      <c r="F18893">
        <v>1285.2768631184299</v>
      </c>
      <c r="G18893">
        <v>642.63843155921495</v>
      </c>
      <c r="H18893">
        <v>2577.2436608297398</v>
      </c>
      <c r="I18893">
        <v>1886.13802019131</v>
      </c>
    </row>
    <row r="18894" spans="1:9" x14ac:dyDescent="0.25">
      <c r="A18894" t="s">
        <v>124</v>
      </c>
      <c r="B18894">
        <v>2003</v>
      </c>
      <c r="C18894">
        <v>4</v>
      </c>
      <c r="D18894">
        <v>4289.7958984377301</v>
      </c>
      <c r="E18894">
        <v>11541.5716523924</v>
      </c>
      <c r="F18894">
        <v>1623.1330413189401</v>
      </c>
      <c r="G18894">
        <v>811.56652065947003</v>
      </c>
      <c r="H18894">
        <v>4229.77855691078</v>
      </c>
      <c r="I18894">
        <v>2705.3360317388201</v>
      </c>
    </row>
    <row r="18895" spans="1:9" x14ac:dyDescent="0.25">
      <c r="A18895" t="s">
        <v>124</v>
      </c>
      <c r="B18895">
        <v>2003</v>
      </c>
      <c r="C18895">
        <v>5</v>
      </c>
      <c r="D18895">
        <v>6031.4341660988503</v>
      </c>
      <c r="E18895">
        <v>10313.425997746999</v>
      </c>
      <c r="F18895">
        <v>54.7304802198747</v>
      </c>
      <c r="G18895">
        <v>27.3652401099373</v>
      </c>
      <c r="H18895">
        <v>1962.2597230736701</v>
      </c>
      <c r="I18895">
        <v>3235.4518435939399</v>
      </c>
    </row>
    <row r="18896" spans="1:9" x14ac:dyDescent="0.25">
      <c r="A18896" t="s">
        <v>124</v>
      </c>
      <c r="B18896">
        <v>2003</v>
      </c>
      <c r="C18896">
        <v>6</v>
      </c>
      <c r="D18896">
        <v>5504.2225813115701</v>
      </c>
      <c r="E18896">
        <v>10517.946742824999</v>
      </c>
      <c r="F18896">
        <v>16.737650518166401</v>
      </c>
      <c r="G18896">
        <v>8.3688252590832093</v>
      </c>
      <c r="H18896">
        <v>124.683126242851</v>
      </c>
      <c r="I18896">
        <v>2636.68602730568</v>
      </c>
    </row>
    <row r="18897" spans="1:9" x14ac:dyDescent="0.25">
      <c r="A18897" t="s">
        <v>124</v>
      </c>
      <c r="B18897">
        <v>2003</v>
      </c>
      <c r="C18897">
        <v>7</v>
      </c>
      <c r="D18897">
        <v>4954.4740492648998</v>
      </c>
      <c r="E18897">
        <v>9563.2030997180209</v>
      </c>
      <c r="F18897">
        <v>13.839282061292201</v>
      </c>
      <c r="G18897">
        <v>6.9196410306461198</v>
      </c>
      <c r="H18897">
        <v>132.06923138550599</v>
      </c>
      <c r="I18897">
        <v>1854.64815701012</v>
      </c>
    </row>
    <row r="18898" spans="1:9" x14ac:dyDescent="0.25">
      <c r="A18898" t="s">
        <v>124</v>
      </c>
      <c r="B18898">
        <v>2003</v>
      </c>
      <c r="C18898">
        <v>8</v>
      </c>
      <c r="D18898">
        <v>4150.8627756504002</v>
      </c>
      <c r="E18898">
        <v>9364.7590161529606</v>
      </c>
      <c r="F18898">
        <v>19.4094108196342</v>
      </c>
      <c r="G18898">
        <v>9.7047054098170893</v>
      </c>
      <c r="H18898">
        <v>30.969793412321199</v>
      </c>
      <c r="I18898">
        <v>1395.38341965822</v>
      </c>
    </row>
    <row r="18899" spans="1:9" x14ac:dyDescent="0.25">
      <c r="A18899" t="s">
        <v>124</v>
      </c>
      <c r="B18899">
        <v>2003</v>
      </c>
      <c r="C18899">
        <v>9</v>
      </c>
      <c r="D18899">
        <v>2922.9045329785899</v>
      </c>
      <c r="E18899">
        <v>9613.3647111813407</v>
      </c>
      <c r="F18899">
        <v>30.1055517838419</v>
      </c>
      <c r="G18899">
        <v>15.0527758919209</v>
      </c>
      <c r="H18899">
        <v>262.04733789463899</v>
      </c>
      <c r="I18899">
        <v>1081.3816472436899</v>
      </c>
    </row>
    <row r="18900" spans="1:9" x14ac:dyDescent="0.25">
      <c r="A18900" t="s">
        <v>124</v>
      </c>
      <c r="B18900">
        <v>2003</v>
      </c>
      <c r="C18900">
        <v>10</v>
      </c>
      <c r="D18900">
        <v>2692.5828539805302</v>
      </c>
      <c r="E18900">
        <v>10228.6180335709</v>
      </c>
      <c r="F18900">
        <v>221.38445650605399</v>
      </c>
      <c r="G18900">
        <v>110.692228253027</v>
      </c>
      <c r="H18900">
        <v>1723.8895207783901</v>
      </c>
      <c r="I18900">
        <v>1153.0857268096299</v>
      </c>
    </row>
    <row r="18901" spans="1:9" x14ac:dyDescent="0.25">
      <c r="A18901" t="s">
        <v>124</v>
      </c>
      <c r="B18901">
        <v>2003</v>
      </c>
      <c r="C18901">
        <v>11</v>
      </c>
      <c r="D18901">
        <v>2204.1933257117898</v>
      </c>
      <c r="E18901">
        <v>11413.9962171222</v>
      </c>
      <c r="F18901">
        <v>401.52438261924999</v>
      </c>
      <c r="G18901">
        <v>200.762191309625</v>
      </c>
      <c r="H18901">
        <v>862.16489236192604</v>
      </c>
      <c r="I18901">
        <v>1131.1042419993</v>
      </c>
    </row>
    <row r="18902" spans="1:9" x14ac:dyDescent="0.25">
      <c r="A18902" t="s">
        <v>124</v>
      </c>
      <c r="B18902">
        <v>2003</v>
      </c>
      <c r="C18902">
        <v>12</v>
      </c>
      <c r="D18902">
        <v>1697.8517539642</v>
      </c>
      <c r="E18902">
        <v>11667.0685527934</v>
      </c>
      <c r="F18902">
        <v>3076.6029913259899</v>
      </c>
      <c r="G18902">
        <v>1538.30149566299</v>
      </c>
      <c r="H18902">
        <v>5206.0012518152598</v>
      </c>
      <c r="I18902">
        <v>912.66985376818695</v>
      </c>
    </row>
    <row r="18903" spans="1:9" x14ac:dyDescent="0.25">
      <c r="A18903" t="s">
        <v>124</v>
      </c>
      <c r="B18903">
        <v>2004</v>
      </c>
      <c r="C18903">
        <v>1</v>
      </c>
      <c r="D18903">
        <v>1866.05882985218</v>
      </c>
      <c r="E18903">
        <v>11734.1214290437</v>
      </c>
      <c r="F18903">
        <v>4691.2150552967796</v>
      </c>
      <c r="G18903">
        <v>2345.6075276483898</v>
      </c>
      <c r="H18903">
        <v>8893.1840000888806</v>
      </c>
      <c r="I18903">
        <v>993.62794281884203</v>
      </c>
    </row>
    <row r="18904" spans="1:9" x14ac:dyDescent="0.25">
      <c r="A18904" t="s">
        <v>124</v>
      </c>
      <c r="B18904">
        <v>2004</v>
      </c>
      <c r="C18904">
        <v>2</v>
      </c>
      <c r="D18904">
        <v>2656.0892833858102</v>
      </c>
      <c r="E18904">
        <v>11714.1404470996</v>
      </c>
      <c r="F18904">
        <v>957.17535134814398</v>
      </c>
      <c r="G18904">
        <v>478.58767567407199</v>
      </c>
      <c r="H18904">
        <v>2037.9550858702801</v>
      </c>
      <c r="I18904">
        <v>1440.18326022677</v>
      </c>
    </row>
    <row r="18905" spans="1:9" x14ac:dyDescent="0.25">
      <c r="A18905" t="s">
        <v>124</v>
      </c>
      <c r="B18905">
        <v>2004</v>
      </c>
      <c r="C18905">
        <v>3</v>
      </c>
      <c r="D18905">
        <v>4311.7320150669102</v>
      </c>
      <c r="E18905">
        <v>11456.645450473001</v>
      </c>
      <c r="F18905">
        <v>95.696042500622298</v>
      </c>
      <c r="G18905">
        <v>47.848021250311199</v>
      </c>
      <c r="H18905">
        <v>450.54542881528897</v>
      </c>
      <c r="I18905">
        <v>2428.2781884527399</v>
      </c>
    </row>
    <row r="18906" spans="1:9" x14ac:dyDescent="0.25">
      <c r="A18906" t="s">
        <v>124</v>
      </c>
      <c r="B18906">
        <v>2004</v>
      </c>
      <c r="C18906">
        <v>4</v>
      </c>
      <c r="D18906">
        <v>4721.90122679863</v>
      </c>
      <c r="E18906">
        <v>10855.937041376699</v>
      </c>
      <c r="F18906">
        <v>135.28571027442899</v>
      </c>
      <c r="G18906">
        <v>67.642855137214298</v>
      </c>
      <c r="H18906">
        <v>1859.0366853840701</v>
      </c>
      <c r="I18906">
        <v>2631.1948106753498</v>
      </c>
    </row>
    <row r="18907" spans="1:9" x14ac:dyDescent="0.25">
      <c r="A18907" t="s">
        <v>124</v>
      </c>
      <c r="B18907">
        <v>2004</v>
      </c>
      <c r="C18907">
        <v>5</v>
      </c>
      <c r="D18907">
        <v>5263.2304795774098</v>
      </c>
      <c r="E18907">
        <v>10810.6457226109</v>
      </c>
      <c r="F18907">
        <v>153.34610338940701</v>
      </c>
      <c r="G18907">
        <v>76.673051694703702</v>
      </c>
      <c r="H18907">
        <v>1195.4255909835399</v>
      </c>
      <c r="I18907">
        <v>2898.1733829374698</v>
      </c>
    </row>
    <row r="18908" spans="1:9" x14ac:dyDescent="0.25">
      <c r="A18908" t="s">
        <v>124</v>
      </c>
      <c r="B18908">
        <v>2004</v>
      </c>
      <c r="C18908">
        <v>6</v>
      </c>
      <c r="D18908">
        <v>5191.9047668175399</v>
      </c>
      <c r="E18908">
        <v>9914.5775485806898</v>
      </c>
      <c r="F18908">
        <v>14.701402486049799</v>
      </c>
      <c r="G18908">
        <v>7.3507012430249201</v>
      </c>
      <c r="H18908">
        <v>156.308193493414</v>
      </c>
      <c r="I18908">
        <v>2312.5395389693099</v>
      </c>
    </row>
    <row r="18909" spans="1:9" x14ac:dyDescent="0.25">
      <c r="A18909" t="s">
        <v>124</v>
      </c>
      <c r="B18909">
        <v>2004</v>
      </c>
      <c r="C18909">
        <v>7</v>
      </c>
      <c r="D18909">
        <v>5016.0772462794503</v>
      </c>
      <c r="E18909">
        <v>9215.6616839481394</v>
      </c>
      <c r="F18909">
        <v>13.4226979371953</v>
      </c>
      <c r="G18909">
        <v>6.7113489685976404</v>
      </c>
      <c r="H18909">
        <v>52.471476644062498</v>
      </c>
      <c r="I18909">
        <v>1762.36008871939</v>
      </c>
    </row>
    <row r="18910" spans="1:9" x14ac:dyDescent="0.25">
      <c r="A18910" t="s">
        <v>124</v>
      </c>
      <c r="B18910">
        <v>2004</v>
      </c>
      <c r="C18910">
        <v>8</v>
      </c>
      <c r="D18910">
        <v>4015.47987907471</v>
      </c>
      <c r="E18910">
        <v>9131.5706252071395</v>
      </c>
      <c r="F18910">
        <v>22.247211825311201</v>
      </c>
      <c r="G18910">
        <v>11.1236059126556</v>
      </c>
      <c r="H18910">
        <v>209.71760688798901</v>
      </c>
      <c r="I18910">
        <v>1305.47985907726</v>
      </c>
    </row>
    <row r="18911" spans="1:9" x14ac:dyDescent="0.25">
      <c r="A18911" t="s">
        <v>124</v>
      </c>
      <c r="B18911">
        <v>2004</v>
      </c>
      <c r="C18911">
        <v>9</v>
      </c>
      <c r="D18911">
        <v>3246.6339666918898</v>
      </c>
      <c r="E18911">
        <v>9321.2038858087799</v>
      </c>
      <c r="F18911">
        <v>30.532031660861399</v>
      </c>
      <c r="G18911">
        <v>15.2660158304307</v>
      </c>
      <c r="H18911">
        <v>63.5814156743658</v>
      </c>
      <c r="I18911">
        <v>1149.8640313557601</v>
      </c>
    </row>
    <row r="18912" spans="1:9" x14ac:dyDescent="0.25">
      <c r="A18912" t="s">
        <v>124</v>
      </c>
      <c r="B18912">
        <v>2004</v>
      </c>
      <c r="C18912">
        <v>10</v>
      </c>
      <c r="D18912">
        <v>2894.9412672879798</v>
      </c>
      <c r="E18912">
        <v>9716.1068711782791</v>
      </c>
      <c r="F18912">
        <v>41.940790768117303</v>
      </c>
      <c r="G18912">
        <v>20.970395384058701</v>
      </c>
      <c r="H18912">
        <v>575.54291249941605</v>
      </c>
      <c r="I18912">
        <v>1174.94944581293</v>
      </c>
    </row>
    <row r="18913" spans="1:9" x14ac:dyDescent="0.25">
      <c r="A18913" t="s">
        <v>124</v>
      </c>
      <c r="B18913">
        <v>2004</v>
      </c>
      <c r="C18913">
        <v>11</v>
      </c>
      <c r="D18913">
        <v>2001.46803098904</v>
      </c>
      <c r="E18913">
        <v>10733.7442146509</v>
      </c>
      <c r="F18913">
        <v>1193.2763380638</v>
      </c>
      <c r="G18913">
        <v>596.63816903190195</v>
      </c>
      <c r="H18913">
        <v>3705.4853791114001</v>
      </c>
      <c r="I18913">
        <v>948.06883612216905</v>
      </c>
    </row>
    <row r="18914" spans="1:9" x14ac:dyDescent="0.25">
      <c r="A18914" t="s">
        <v>124</v>
      </c>
      <c r="B18914">
        <v>2004</v>
      </c>
      <c r="C18914">
        <v>12</v>
      </c>
      <c r="D18914">
        <v>1806.7600590946599</v>
      </c>
      <c r="E18914">
        <v>11800.9302160727</v>
      </c>
      <c r="F18914">
        <v>650.16065494749796</v>
      </c>
      <c r="G18914">
        <v>325.08032747374898</v>
      </c>
      <c r="H18914">
        <v>704.77942645860196</v>
      </c>
      <c r="I18914">
        <v>975.02021919335402</v>
      </c>
    </row>
    <row r="18915" spans="1:9" x14ac:dyDescent="0.25">
      <c r="A18915" t="s">
        <v>124</v>
      </c>
      <c r="B18915">
        <v>2005</v>
      </c>
      <c r="C18915">
        <v>1</v>
      </c>
      <c r="D18915">
        <v>2410.97087810322</v>
      </c>
      <c r="E18915">
        <v>11837.968316766</v>
      </c>
      <c r="F18915">
        <v>1812.9861568024801</v>
      </c>
      <c r="G18915">
        <v>906.49307840124197</v>
      </c>
      <c r="H18915">
        <v>3099.6051675701501</v>
      </c>
      <c r="I18915">
        <v>1260.75689366797</v>
      </c>
    </row>
    <row r="18916" spans="1:9" x14ac:dyDescent="0.25">
      <c r="A18916" t="s">
        <v>124</v>
      </c>
      <c r="B18916">
        <v>2005</v>
      </c>
      <c r="C18916">
        <v>2</v>
      </c>
      <c r="D18916">
        <v>2614.16062225215</v>
      </c>
      <c r="E18916">
        <v>11696.440485859501</v>
      </c>
      <c r="F18916">
        <v>1785.7128467216701</v>
      </c>
      <c r="G18916">
        <v>892.85642336083504</v>
      </c>
      <c r="H18916">
        <v>3345.3997678396599</v>
      </c>
      <c r="I18916">
        <v>1412.38550967381</v>
      </c>
    </row>
    <row r="18917" spans="1:9" x14ac:dyDescent="0.25">
      <c r="A18917" t="s">
        <v>124</v>
      </c>
      <c r="B18917">
        <v>2005</v>
      </c>
      <c r="C18917">
        <v>3</v>
      </c>
      <c r="D18917">
        <v>3970.4083014155499</v>
      </c>
      <c r="E18917">
        <v>11481.1056048357</v>
      </c>
      <c r="F18917">
        <v>964.44058589235794</v>
      </c>
      <c r="G18917">
        <v>482.22029294617897</v>
      </c>
      <c r="H18917">
        <v>2745.96022333868</v>
      </c>
      <c r="I18917">
        <v>2251.61939654562</v>
      </c>
    </row>
    <row r="18918" spans="1:9" x14ac:dyDescent="0.25">
      <c r="A18918" t="s">
        <v>124</v>
      </c>
      <c r="B18918">
        <v>2005</v>
      </c>
      <c r="C18918">
        <v>4</v>
      </c>
      <c r="D18918">
        <v>4867.9254246762803</v>
      </c>
      <c r="E18918">
        <v>11147.9807815391</v>
      </c>
      <c r="F18918">
        <v>395.16856469811302</v>
      </c>
      <c r="G18918">
        <v>197.58428234905699</v>
      </c>
      <c r="H18918">
        <v>2090.01701350146</v>
      </c>
      <c r="I18918">
        <v>2821.0619336771001</v>
      </c>
    </row>
    <row r="18919" spans="1:9" x14ac:dyDescent="0.25">
      <c r="A18919" t="s">
        <v>124</v>
      </c>
      <c r="B18919">
        <v>2005</v>
      </c>
      <c r="C18919">
        <v>5</v>
      </c>
      <c r="D18919">
        <v>5502.1974244660096</v>
      </c>
      <c r="E18919">
        <v>10549.5248069963</v>
      </c>
      <c r="F18919">
        <v>193.70206676176301</v>
      </c>
      <c r="G18919">
        <v>96.851033380881702</v>
      </c>
      <c r="H18919">
        <v>2184.78042401844</v>
      </c>
      <c r="I18919">
        <v>2909.2704958702898</v>
      </c>
    </row>
    <row r="18920" spans="1:9" x14ac:dyDescent="0.25">
      <c r="A18920" t="s">
        <v>124</v>
      </c>
      <c r="B18920">
        <v>2005</v>
      </c>
      <c r="C18920">
        <v>6</v>
      </c>
      <c r="D18920">
        <v>5144.6539818485298</v>
      </c>
      <c r="E18920">
        <v>10835.3720590024</v>
      </c>
      <c r="F18920">
        <v>61.098573465118399</v>
      </c>
      <c r="G18920">
        <v>30.549286732559199</v>
      </c>
      <c r="H18920">
        <v>442.83603279919402</v>
      </c>
      <c r="I18920">
        <v>2566.5024532970101</v>
      </c>
    </row>
    <row r="18921" spans="1:9" x14ac:dyDescent="0.25">
      <c r="A18921" t="s">
        <v>124</v>
      </c>
      <c r="B18921">
        <v>2005</v>
      </c>
      <c r="C18921">
        <v>7</v>
      </c>
      <c r="D18921">
        <v>5141.0694052073604</v>
      </c>
      <c r="E18921">
        <v>10064.567993746399</v>
      </c>
      <c r="F18921">
        <v>12.0925804589343</v>
      </c>
      <c r="G18921">
        <v>6.0462902294671599</v>
      </c>
      <c r="H18921">
        <v>178.34874179866301</v>
      </c>
      <c r="I18921">
        <v>2040.9804751957699</v>
      </c>
    </row>
    <row r="18922" spans="1:9" x14ac:dyDescent="0.25">
      <c r="A18922" t="s">
        <v>124</v>
      </c>
      <c r="B18922">
        <v>2005</v>
      </c>
      <c r="C18922">
        <v>8</v>
      </c>
      <c r="D18922">
        <v>4200.05402298424</v>
      </c>
      <c r="E18922">
        <v>10068.7266358704</v>
      </c>
      <c r="F18922">
        <v>20.274743279407598</v>
      </c>
      <c r="G18922">
        <v>10.137371639703799</v>
      </c>
      <c r="H18922">
        <v>490.19588890690301</v>
      </c>
      <c r="I18922">
        <v>1549.4690165150701</v>
      </c>
    </row>
    <row r="18923" spans="1:9" x14ac:dyDescent="0.25">
      <c r="A18923" t="s">
        <v>124</v>
      </c>
      <c r="B18923">
        <v>2005</v>
      </c>
      <c r="C18923">
        <v>9</v>
      </c>
      <c r="D18923">
        <v>2758.9523439023701</v>
      </c>
      <c r="E18923">
        <v>10215.2378315117</v>
      </c>
      <c r="F18923">
        <v>66.357148244248094</v>
      </c>
      <c r="G18923">
        <v>33.178574122123997</v>
      </c>
      <c r="H18923">
        <v>527.85994712865397</v>
      </c>
      <c r="I18923">
        <v>1097.04438942005</v>
      </c>
    </row>
    <row r="18924" spans="1:9" x14ac:dyDescent="0.25">
      <c r="A18924" t="s">
        <v>124</v>
      </c>
      <c r="B18924">
        <v>2005</v>
      </c>
      <c r="C18924">
        <v>10</v>
      </c>
      <c r="D18924">
        <v>2057.75115495819</v>
      </c>
      <c r="E18924">
        <v>11042.3922011703</v>
      </c>
      <c r="F18924">
        <v>249.780636231014</v>
      </c>
      <c r="G18924">
        <v>124.890318115507</v>
      </c>
      <c r="H18924">
        <v>766.60562241005698</v>
      </c>
      <c r="I18924">
        <v>992.17058098672896</v>
      </c>
    </row>
    <row r="18925" spans="1:9" x14ac:dyDescent="0.25">
      <c r="A18925" t="s">
        <v>124</v>
      </c>
      <c r="B18925">
        <v>2005</v>
      </c>
      <c r="C18925">
        <v>11</v>
      </c>
      <c r="D18925">
        <v>1657.5996842792299</v>
      </c>
      <c r="E18925">
        <v>11571.0210753705</v>
      </c>
      <c r="F18925">
        <v>1378.70144331603</v>
      </c>
      <c r="G18925">
        <v>689.35072165801296</v>
      </c>
      <c r="H18925">
        <v>2477.3663414451698</v>
      </c>
      <c r="I18925">
        <v>892.67979761523304</v>
      </c>
    </row>
    <row r="18926" spans="1:9" x14ac:dyDescent="0.25">
      <c r="A18926" t="s">
        <v>124</v>
      </c>
      <c r="B18926">
        <v>2005</v>
      </c>
      <c r="C18926">
        <v>12</v>
      </c>
      <c r="D18926">
        <v>1963.31465759822</v>
      </c>
      <c r="E18926">
        <v>11681.2867178488</v>
      </c>
      <c r="F18926">
        <v>575.75142691866699</v>
      </c>
      <c r="G18926">
        <v>287.87571345933299</v>
      </c>
      <c r="H18926">
        <v>949.25056112132802</v>
      </c>
      <c r="I18926">
        <v>1036.0676616015101</v>
      </c>
    </row>
    <row r="18927" spans="1:9" x14ac:dyDescent="0.25">
      <c r="A18927" t="s">
        <v>124</v>
      </c>
      <c r="B18927">
        <v>2006</v>
      </c>
      <c r="C18927">
        <v>1</v>
      </c>
      <c r="D18927">
        <v>1720.1839317086799</v>
      </c>
      <c r="E18927">
        <v>11751.9642981216</v>
      </c>
      <c r="F18927">
        <v>1726.73422000251</v>
      </c>
      <c r="G18927">
        <v>863.36711000125501</v>
      </c>
      <c r="H18927">
        <v>2358.8673204059501</v>
      </c>
      <c r="I18927">
        <v>927.45113495210705</v>
      </c>
    </row>
    <row r="18928" spans="1:9" x14ac:dyDescent="0.25">
      <c r="A18928" t="s">
        <v>124</v>
      </c>
      <c r="B18928">
        <v>2006</v>
      </c>
      <c r="C18928">
        <v>2</v>
      </c>
      <c r="D18928">
        <v>2453.6987587931499</v>
      </c>
      <c r="E18928">
        <v>11685.925270183099</v>
      </c>
      <c r="F18928">
        <v>1053.6691565626199</v>
      </c>
      <c r="G18928">
        <v>526.83457828130895</v>
      </c>
      <c r="H18928">
        <v>2130.0081172601499</v>
      </c>
      <c r="I18928">
        <v>1328.20996238767</v>
      </c>
    </row>
    <row r="18929" spans="1:9" x14ac:dyDescent="0.25">
      <c r="A18929" t="s">
        <v>124</v>
      </c>
      <c r="B18929">
        <v>2006</v>
      </c>
      <c r="C18929">
        <v>3</v>
      </c>
      <c r="D18929">
        <v>4122.4589563923601</v>
      </c>
      <c r="E18929">
        <v>11560.894519470099</v>
      </c>
      <c r="F18929">
        <v>1194.5446174769299</v>
      </c>
      <c r="G18929">
        <v>597.27230873846497</v>
      </c>
      <c r="H18929">
        <v>3056.29235130806</v>
      </c>
      <c r="I18929">
        <v>2347.4607247669201</v>
      </c>
    </row>
    <row r="18930" spans="1:9" x14ac:dyDescent="0.25">
      <c r="A18930" t="s">
        <v>124</v>
      </c>
      <c r="B18930">
        <v>2006</v>
      </c>
      <c r="C18930">
        <v>4</v>
      </c>
      <c r="D18930">
        <v>4865.6783831330104</v>
      </c>
      <c r="E18930">
        <v>11029.5357108842</v>
      </c>
      <c r="F18930">
        <v>90.944799574402893</v>
      </c>
      <c r="G18930">
        <v>45.472399787201503</v>
      </c>
      <c r="H18930">
        <v>1329.81855183944</v>
      </c>
      <c r="I18930">
        <v>2774.9266849628498</v>
      </c>
    </row>
    <row r="18931" spans="1:9" x14ac:dyDescent="0.25">
      <c r="A18931" t="s">
        <v>124</v>
      </c>
      <c r="B18931">
        <v>2006</v>
      </c>
      <c r="C18931">
        <v>5</v>
      </c>
      <c r="D18931">
        <v>5370.7115720277397</v>
      </c>
      <c r="E18931">
        <v>10685.8247342337</v>
      </c>
      <c r="F18931">
        <v>558.98498097560605</v>
      </c>
      <c r="G18931">
        <v>279.49249048780302</v>
      </c>
      <c r="H18931">
        <v>1661.03676037899</v>
      </c>
      <c r="I18931">
        <v>2906.7682700676</v>
      </c>
    </row>
    <row r="18932" spans="1:9" x14ac:dyDescent="0.25">
      <c r="A18932" t="s">
        <v>124</v>
      </c>
      <c r="B18932">
        <v>2006</v>
      </c>
      <c r="C18932">
        <v>6</v>
      </c>
      <c r="D18932">
        <v>5766.9079784759497</v>
      </c>
      <c r="E18932">
        <v>9253.1075457392908</v>
      </c>
      <c r="F18932">
        <v>13.2768078830645</v>
      </c>
      <c r="G18932">
        <v>6.6384039415322302</v>
      </c>
      <c r="H18932">
        <v>416.64784384274401</v>
      </c>
      <c r="I18932">
        <v>2359.4391626378301</v>
      </c>
    </row>
    <row r="18933" spans="1:9" x14ac:dyDescent="0.25">
      <c r="A18933" t="s">
        <v>124</v>
      </c>
      <c r="B18933">
        <v>2006</v>
      </c>
      <c r="C18933">
        <v>7</v>
      </c>
      <c r="D18933">
        <v>4782.63722441971</v>
      </c>
      <c r="E18933">
        <v>9074.0763652463502</v>
      </c>
      <c r="F18933">
        <v>11.8467741093418</v>
      </c>
      <c r="G18933">
        <v>5.9233870546708998</v>
      </c>
      <c r="H18933">
        <v>130.126380368111</v>
      </c>
      <c r="I18933">
        <v>1651.18934453573</v>
      </c>
    </row>
    <row r="18934" spans="1:9" x14ac:dyDescent="0.25">
      <c r="A18934" t="s">
        <v>124</v>
      </c>
      <c r="B18934">
        <v>2006</v>
      </c>
      <c r="C18934">
        <v>8</v>
      </c>
      <c r="D18934">
        <v>4692.9015203484296</v>
      </c>
      <c r="E18934">
        <v>8822.6014299098206</v>
      </c>
      <c r="F18934">
        <v>14.6422495798355</v>
      </c>
      <c r="G18934">
        <v>7.3211247899177696</v>
      </c>
      <c r="H18934">
        <v>44.410284029426002</v>
      </c>
      <c r="I18934">
        <v>1430.53823392956</v>
      </c>
    </row>
    <row r="18935" spans="1:9" x14ac:dyDescent="0.25">
      <c r="A18935" t="s">
        <v>124</v>
      </c>
      <c r="B18935">
        <v>2006</v>
      </c>
      <c r="C18935">
        <v>9</v>
      </c>
      <c r="D18935">
        <v>2828.1818684862101</v>
      </c>
      <c r="E18935">
        <v>8988.1706444960801</v>
      </c>
      <c r="F18935">
        <v>27.983737648800901</v>
      </c>
      <c r="G18935">
        <v>13.9918688244005</v>
      </c>
      <c r="H18935">
        <v>197.980738985665</v>
      </c>
      <c r="I18935">
        <v>958.36301309230805</v>
      </c>
    </row>
    <row r="18936" spans="1:9" x14ac:dyDescent="0.25">
      <c r="A18936" t="s">
        <v>124</v>
      </c>
      <c r="B18936">
        <v>2006</v>
      </c>
      <c r="C18936">
        <v>10</v>
      </c>
      <c r="D18936">
        <v>2172.15007515248</v>
      </c>
      <c r="E18936">
        <v>10313.777319282501</v>
      </c>
      <c r="F18936">
        <v>1586.95393319756</v>
      </c>
      <c r="G18936">
        <v>793.47696659877795</v>
      </c>
      <c r="H18936">
        <v>4705.1411191859297</v>
      </c>
      <c r="I18936">
        <v>942.99630723122596</v>
      </c>
    </row>
    <row r="18937" spans="1:9" x14ac:dyDescent="0.25">
      <c r="A18937" t="s">
        <v>124</v>
      </c>
      <c r="B18937">
        <v>2006</v>
      </c>
      <c r="C18937">
        <v>11</v>
      </c>
      <c r="D18937">
        <v>1798.45658486416</v>
      </c>
      <c r="E18937">
        <v>11674.8068254604</v>
      </c>
      <c r="F18937">
        <v>2134.65539575702</v>
      </c>
      <c r="G18937">
        <v>1067.32769787851</v>
      </c>
      <c r="H18937">
        <v>4290.1013744111297</v>
      </c>
      <c r="I18937">
        <v>969.10179374262805</v>
      </c>
    </row>
    <row r="18938" spans="1:9" x14ac:dyDescent="0.25">
      <c r="A18938" t="s">
        <v>124</v>
      </c>
      <c r="B18938">
        <v>2006</v>
      </c>
      <c r="C18938">
        <v>12</v>
      </c>
      <c r="D18938">
        <v>2021.6546283992</v>
      </c>
      <c r="E18938">
        <v>11732.3681048323</v>
      </c>
      <c r="F18938">
        <v>508.37511273041599</v>
      </c>
      <c r="G18938">
        <v>254.187556365208</v>
      </c>
      <c r="H18938">
        <v>661.74446556474902</v>
      </c>
      <c r="I18938">
        <v>1069.1706243219601</v>
      </c>
    </row>
    <row r="18939" spans="1:9" x14ac:dyDescent="0.25">
      <c r="A18939" t="s">
        <v>124</v>
      </c>
      <c r="B18939">
        <v>2007</v>
      </c>
      <c r="C18939">
        <v>1</v>
      </c>
      <c r="D18939">
        <v>2365.6002510009798</v>
      </c>
      <c r="E18939">
        <v>11728.0902643709</v>
      </c>
      <c r="F18939">
        <v>2065.11159443207</v>
      </c>
      <c r="G18939">
        <v>1032.55579721604</v>
      </c>
      <c r="H18939">
        <v>3705.3181566017802</v>
      </c>
      <c r="I18939">
        <v>1225.8342151920699</v>
      </c>
    </row>
    <row r="18940" spans="1:9" x14ac:dyDescent="0.25">
      <c r="A18940" t="s">
        <v>124</v>
      </c>
      <c r="B18940">
        <v>2007</v>
      </c>
      <c r="C18940">
        <v>2</v>
      </c>
      <c r="D18940">
        <v>2390.6599051795602</v>
      </c>
      <c r="E18940">
        <v>11755.8794898222</v>
      </c>
      <c r="F18940">
        <v>2189.4857348590699</v>
      </c>
      <c r="G18940">
        <v>1094.74286742953</v>
      </c>
      <c r="H18940">
        <v>4153.37987457894</v>
      </c>
      <c r="I18940">
        <v>1305.79898217297</v>
      </c>
    </row>
    <row r="18941" spans="1:9" x14ac:dyDescent="0.25">
      <c r="A18941" t="s">
        <v>124</v>
      </c>
      <c r="B18941">
        <v>2007</v>
      </c>
      <c r="C18941">
        <v>3</v>
      </c>
      <c r="D18941">
        <v>3893.2699476662501</v>
      </c>
      <c r="E18941">
        <v>11447.5652270961</v>
      </c>
      <c r="F18941">
        <v>278.92883958917997</v>
      </c>
      <c r="G18941">
        <v>139.46441979458999</v>
      </c>
      <c r="H18941">
        <v>1398.50335331569</v>
      </c>
      <c r="I18941">
        <v>2199.7934614221799</v>
      </c>
    </row>
    <row r="18942" spans="1:9" x14ac:dyDescent="0.25">
      <c r="A18942" t="s">
        <v>124</v>
      </c>
      <c r="B18942">
        <v>2007</v>
      </c>
      <c r="C18942">
        <v>4</v>
      </c>
      <c r="D18942">
        <v>3973.8336839810199</v>
      </c>
      <c r="E18942">
        <v>11376.2594515735</v>
      </c>
      <c r="F18942">
        <v>68.832069448732398</v>
      </c>
      <c r="G18942">
        <v>34.416034724366199</v>
      </c>
      <c r="H18942">
        <v>784.17261069469203</v>
      </c>
      <c r="I18942">
        <v>2369.0080139051402</v>
      </c>
    </row>
    <row r="18943" spans="1:9" x14ac:dyDescent="0.25">
      <c r="A18943" t="s">
        <v>124</v>
      </c>
      <c r="B18943">
        <v>2007</v>
      </c>
      <c r="C18943">
        <v>5</v>
      </c>
      <c r="D18943">
        <v>6086.3731708702098</v>
      </c>
      <c r="E18943">
        <v>10846.7797664259</v>
      </c>
      <c r="F18943">
        <v>270.07209502226999</v>
      </c>
      <c r="G18943">
        <v>135.036047511135</v>
      </c>
      <c r="H18943">
        <v>1720.40957942615</v>
      </c>
      <c r="I18943">
        <v>3331.8250474869901</v>
      </c>
    </row>
    <row r="18944" spans="1:9" x14ac:dyDescent="0.25">
      <c r="A18944" t="s">
        <v>124</v>
      </c>
      <c r="B18944">
        <v>2007</v>
      </c>
      <c r="C18944">
        <v>6</v>
      </c>
      <c r="D18944">
        <v>5356.8353473848701</v>
      </c>
      <c r="E18944">
        <v>10282.8057070428</v>
      </c>
      <c r="F18944">
        <v>22.9019473820487</v>
      </c>
      <c r="G18944">
        <v>11.4509736910243</v>
      </c>
      <c r="H18944">
        <v>898.28144062914998</v>
      </c>
      <c r="I18944">
        <v>2481.3216003720599</v>
      </c>
    </row>
    <row r="18945" spans="1:9" x14ac:dyDescent="0.25">
      <c r="A18945" t="s">
        <v>124</v>
      </c>
      <c r="B18945">
        <v>2007</v>
      </c>
      <c r="C18945">
        <v>7</v>
      </c>
      <c r="D18945">
        <v>5359.9259087622804</v>
      </c>
      <c r="E18945">
        <v>9575.90466155785</v>
      </c>
      <c r="F18945">
        <v>13.806441753163</v>
      </c>
      <c r="G18945">
        <v>6.9032208765815097</v>
      </c>
      <c r="H18945">
        <v>27.104644567285099</v>
      </c>
      <c r="I18945">
        <v>1966.8715441675599</v>
      </c>
    </row>
    <row r="18946" spans="1:9" x14ac:dyDescent="0.25">
      <c r="A18946" t="s">
        <v>124</v>
      </c>
      <c r="B18946">
        <v>2007</v>
      </c>
      <c r="C18946">
        <v>8</v>
      </c>
      <c r="D18946">
        <v>4068.2302587469499</v>
      </c>
      <c r="E18946">
        <v>9184.86977198555</v>
      </c>
      <c r="F18946">
        <v>17.844519513138501</v>
      </c>
      <c r="G18946">
        <v>8.9222597565692592</v>
      </c>
      <c r="H18946">
        <v>29.138933563280101</v>
      </c>
      <c r="I18946">
        <v>1329.39246344504</v>
      </c>
    </row>
    <row r="18947" spans="1:9" x14ac:dyDescent="0.25">
      <c r="A18947" t="s">
        <v>124</v>
      </c>
      <c r="B18947">
        <v>2007</v>
      </c>
      <c r="C18947">
        <v>9</v>
      </c>
      <c r="D18947">
        <v>3201.7124189607998</v>
      </c>
      <c r="E18947">
        <v>9250.4892942315601</v>
      </c>
      <c r="F18947">
        <v>27.838172887008199</v>
      </c>
      <c r="G18947">
        <v>13.919086443504099</v>
      </c>
      <c r="H18947">
        <v>41.922462515501998</v>
      </c>
      <c r="I18947">
        <v>1112.1884631011401</v>
      </c>
    </row>
    <row r="18948" spans="1:9" x14ac:dyDescent="0.25">
      <c r="A18948" t="s">
        <v>124</v>
      </c>
      <c r="B18948">
        <v>2007</v>
      </c>
      <c r="C18948">
        <v>10</v>
      </c>
      <c r="D18948">
        <v>2553.1374373140702</v>
      </c>
      <c r="E18948">
        <v>9735.4416195065205</v>
      </c>
      <c r="F18948">
        <v>51.4496737633484</v>
      </c>
      <c r="G18948">
        <v>25.7248368816742</v>
      </c>
      <c r="H18948">
        <v>895.17911559622996</v>
      </c>
      <c r="I18948">
        <v>1039.2422469880901</v>
      </c>
    </row>
    <row r="18949" spans="1:9" x14ac:dyDescent="0.25">
      <c r="A18949" t="s">
        <v>124</v>
      </c>
      <c r="B18949">
        <v>2007</v>
      </c>
      <c r="C18949">
        <v>11</v>
      </c>
      <c r="D18949">
        <v>1769.4349506773001</v>
      </c>
      <c r="E18949">
        <v>11272.976394588301</v>
      </c>
      <c r="F18949">
        <v>1931.84585758208</v>
      </c>
      <c r="G18949">
        <v>965.922928791039</v>
      </c>
      <c r="H18949">
        <v>4611.5208729277301</v>
      </c>
      <c r="I18949">
        <v>917.84904077343003</v>
      </c>
    </row>
    <row r="18950" spans="1:9" x14ac:dyDescent="0.25">
      <c r="A18950" t="s">
        <v>124</v>
      </c>
      <c r="B18950">
        <v>2007</v>
      </c>
      <c r="C18950">
        <v>12</v>
      </c>
      <c r="D18950">
        <v>1505.09650249023</v>
      </c>
      <c r="E18950">
        <v>11653.8423168422</v>
      </c>
      <c r="F18950">
        <v>2023.81553418618</v>
      </c>
      <c r="G18950">
        <v>1011.90776709309</v>
      </c>
      <c r="H18950">
        <v>3275.1862566743498</v>
      </c>
      <c r="I18950">
        <v>823.51159146252598</v>
      </c>
    </row>
    <row r="18951" spans="1:9" x14ac:dyDescent="0.25">
      <c r="A18951" t="s">
        <v>124</v>
      </c>
      <c r="B18951">
        <v>2008</v>
      </c>
      <c r="C18951">
        <v>1</v>
      </c>
      <c r="D18951">
        <v>1775.4574935514499</v>
      </c>
      <c r="E18951">
        <v>11805.8109302753</v>
      </c>
      <c r="F18951">
        <v>738.90174557645503</v>
      </c>
      <c r="G18951">
        <v>369.45087278822803</v>
      </c>
      <c r="H18951">
        <v>1028.43227693821</v>
      </c>
      <c r="I18951">
        <v>955.80735635656401</v>
      </c>
    </row>
    <row r="18952" spans="1:9" x14ac:dyDescent="0.25">
      <c r="A18952" t="s">
        <v>124</v>
      </c>
      <c r="B18952">
        <v>2008</v>
      </c>
      <c r="C18952">
        <v>2</v>
      </c>
      <c r="D18952">
        <v>2144.6429221155599</v>
      </c>
      <c r="E18952">
        <v>11621.712502062201</v>
      </c>
      <c r="F18952">
        <v>1477.9304420375699</v>
      </c>
      <c r="G18952">
        <v>738.965221018786</v>
      </c>
      <c r="H18952">
        <v>2194.6086323761301</v>
      </c>
      <c r="I18952">
        <v>1170.7873730830599</v>
      </c>
    </row>
    <row r="18953" spans="1:9" x14ac:dyDescent="0.25">
      <c r="A18953" t="s">
        <v>124</v>
      </c>
      <c r="B18953">
        <v>2008</v>
      </c>
      <c r="C18953">
        <v>3</v>
      </c>
      <c r="D18953">
        <v>4635.63550021027</v>
      </c>
      <c r="E18953">
        <v>11275.234770131499</v>
      </c>
      <c r="F18953">
        <v>341.97492985387697</v>
      </c>
      <c r="G18953">
        <v>170.987464926939</v>
      </c>
      <c r="H18953">
        <v>2168.5034798269398</v>
      </c>
      <c r="I18953">
        <v>2542.7718313319401</v>
      </c>
    </row>
    <row r="18954" spans="1:9" x14ac:dyDescent="0.25">
      <c r="A18954" t="s">
        <v>124</v>
      </c>
      <c r="B18954">
        <v>2008</v>
      </c>
      <c r="C18954">
        <v>4</v>
      </c>
      <c r="D18954">
        <v>5204.6479566574098</v>
      </c>
      <c r="E18954">
        <v>11100.356005741</v>
      </c>
      <c r="F18954">
        <v>108.009985488662</v>
      </c>
      <c r="G18954">
        <v>54.004992744330799</v>
      </c>
      <c r="H18954">
        <v>831.47236190225101</v>
      </c>
      <c r="I18954">
        <v>2985.8675868444102</v>
      </c>
    </row>
    <row r="18955" spans="1:9" x14ac:dyDescent="0.25">
      <c r="A18955" t="s">
        <v>124</v>
      </c>
      <c r="B18955">
        <v>2008</v>
      </c>
      <c r="C18955">
        <v>5</v>
      </c>
      <c r="D18955">
        <v>5097.1374282357001</v>
      </c>
      <c r="E18955">
        <v>10745.412234297301</v>
      </c>
      <c r="F18955">
        <v>202.59650204096701</v>
      </c>
      <c r="G18955">
        <v>101.29825102048299</v>
      </c>
      <c r="H18955">
        <v>1507.28661209552</v>
      </c>
      <c r="I18955">
        <v>2776.7705781179802</v>
      </c>
    </row>
    <row r="18956" spans="1:9" x14ac:dyDescent="0.25">
      <c r="A18956" t="s">
        <v>124</v>
      </c>
      <c r="B18956">
        <v>2008</v>
      </c>
      <c r="C18956">
        <v>6</v>
      </c>
      <c r="D18956">
        <v>5425.0071113764197</v>
      </c>
      <c r="E18956">
        <v>9669.3759711760795</v>
      </c>
      <c r="F18956">
        <v>11.4496471617365</v>
      </c>
      <c r="G18956">
        <v>5.7248235808682404</v>
      </c>
      <c r="H18956">
        <v>194.54018292248699</v>
      </c>
      <c r="I18956">
        <v>2327.9043179149598</v>
      </c>
    </row>
    <row r="18957" spans="1:9" x14ac:dyDescent="0.25">
      <c r="A18957" t="s">
        <v>124</v>
      </c>
      <c r="B18957">
        <v>2008</v>
      </c>
      <c r="C18957">
        <v>7</v>
      </c>
      <c r="D18957">
        <v>5038.2227477738898</v>
      </c>
      <c r="E18957">
        <v>9009.2595891283308</v>
      </c>
      <c r="F18957">
        <v>12.890171601566401</v>
      </c>
      <c r="G18957">
        <v>6.4450858007832004</v>
      </c>
      <c r="H18957">
        <v>24.7204753469831</v>
      </c>
      <c r="I18957">
        <v>1712.62562100073</v>
      </c>
    </row>
    <row r="18958" spans="1:9" x14ac:dyDescent="0.25">
      <c r="A18958" t="s">
        <v>124</v>
      </c>
      <c r="B18958">
        <v>2008</v>
      </c>
      <c r="C18958">
        <v>8</v>
      </c>
      <c r="D18958">
        <v>4195.61051557877</v>
      </c>
      <c r="E18958">
        <v>8826.5535364913994</v>
      </c>
      <c r="F18958">
        <v>17.626712700333599</v>
      </c>
      <c r="G18958">
        <v>8.8133563501667993</v>
      </c>
      <c r="H18958">
        <v>34.444310407407897</v>
      </c>
      <c r="I18958">
        <v>1298.56379334295</v>
      </c>
    </row>
    <row r="18959" spans="1:9" x14ac:dyDescent="0.25">
      <c r="A18959" t="s">
        <v>124</v>
      </c>
      <c r="B18959">
        <v>2008</v>
      </c>
      <c r="C18959">
        <v>9</v>
      </c>
      <c r="D18959">
        <v>2859.8782630176502</v>
      </c>
      <c r="E18959">
        <v>9206.5127574199705</v>
      </c>
      <c r="F18959">
        <v>146.592515495057</v>
      </c>
      <c r="G18959">
        <v>73.296257747528401</v>
      </c>
      <c r="H18959">
        <v>2047.55821515344</v>
      </c>
      <c r="I18959">
        <v>978.89287164203597</v>
      </c>
    </row>
    <row r="18960" spans="1:9" x14ac:dyDescent="0.25">
      <c r="A18960" t="s">
        <v>124</v>
      </c>
      <c r="B18960">
        <v>2008</v>
      </c>
      <c r="C18960">
        <v>10</v>
      </c>
      <c r="D18960">
        <v>2186.6386484210602</v>
      </c>
      <c r="E18960">
        <v>11197.3255649437</v>
      </c>
      <c r="F18960">
        <v>451.221614776433</v>
      </c>
      <c r="G18960">
        <v>225.61080738821599</v>
      </c>
      <c r="H18960">
        <v>1263.3780680183399</v>
      </c>
      <c r="I18960">
        <v>1070.5348628847601</v>
      </c>
    </row>
    <row r="18961" spans="1:9" x14ac:dyDescent="0.25">
      <c r="A18961" t="s">
        <v>124</v>
      </c>
      <c r="B18961">
        <v>2008</v>
      </c>
      <c r="C18961">
        <v>11</v>
      </c>
      <c r="D18961">
        <v>2070.3107587243999</v>
      </c>
      <c r="E18961">
        <v>11614.689034319201</v>
      </c>
      <c r="F18961">
        <v>908.37102861990297</v>
      </c>
      <c r="G18961">
        <v>454.185514309952</v>
      </c>
      <c r="H18961">
        <v>1639.80301872214</v>
      </c>
      <c r="I18961">
        <v>1084.8205306960799</v>
      </c>
    </row>
    <row r="18962" spans="1:9" x14ac:dyDescent="0.25">
      <c r="A18962" t="s">
        <v>124</v>
      </c>
      <c r="B18962">
        <v>2008</v>
      </c>
      <c r="C18962">
        <v>12</v>
      </c>
      <c r="D18962">
        <v>1720.17883394673</v>
      </c>
      <c r="E18962">
        <v>11801.770196155099</v>
      </c>
      <c r="F18962">
        <v>1401.8002197946601</v>
      </c>
      <c r="G18962">
        <v>700.90010989733196</v>
      </c>
      <c r="H18962">
        <v>2219.5160421524001</v>
      </c>
      <c r="I18962">
        <v>933.30852822416398</v>
      </c>
    </row>
    <row r="18963" spans="1:9" x14ac:dyDescent="0.25">
      <c r="A18963" t="s">
        <v>124</v>
      </c>
      <c r="B18963">
        <v>2009</v>
      </c>
      <c r="C18963">
        <v>1</v>
      </c>
      <c r="D18963">
        <v>2183.8024657947199</v>
      </c>
      <c r="E18963">
        <v>11741.821809564201</v>
      </c>
      <c r="F18963">
        <v>2628.8149227705399</v>
      </c>
      <c r="G18963">
        <v>1314.4074613852699</v>
      </c>
      <c r="H18963">
        <v>4046.6826787079799</v>
      </c>
      <c r="I18963">
        <v>1144.7994181351301</v>
      </c>
    </row>
    <row r="18964" spans="1:9" x14ac:dyDescent="0.25">
      <c r="A18964" t="s">
        <v>124</v>
      </c>
      <c r="B18964">
        <v>2009</v>
      </c>
      <c r="C18964">
        <v>2</v>
      </c>
      <c r="D18964">
        <v>2411.4863009268602</v>
      </c>
      <c r="E18964">
        <v>11614.7020434692</v>
      </c>
      <c r="F18964">
        <v>1764.0304924485499</v>
      </c>
      <c r="G18964">
        <v>882.01524622427496</v>
      </c>
      <c r="H18964">
        <v>3915.9016516430502</v>
      </c>
      <c r="I18964">
        <v>1282.6724340507801</v>
      </c>
    </row>
    <row r="18965" spans="1:9" x14ac:dyDescent="0.25">
      <c r="A18965" t="s">
        <v>124</v>
      </c>
      <c r="B18965">
        <v>2009</v>
      </c>
      <c r="C18965">
        <v>3</v>
      </c>
      <c r="D18965">
        <v>3450.3139715255702</v>
      </c>
      <c r="E18965">
        <v>11779.482131721499</v>
      </c>
      <c r="F18965">
        <v>1363.9833725030501</v>
      </c>
      <c r="G18965">
        <v>681.99168625152697</v>
      </c>
      <c r="H18965">
        <v>2972.6358837774401</v>
      </c>
      <c r="I18965">
        <v>2023.04554021488</v>
      </c>
    </row>
    <row r="18966" spans="1:9" x14ac:dyDescent="0.25">
      <c r="A18966" t="s">
        <v>124</v>
      </c>
      <c r="B18966">
        <v>2009</v>
      </c>
      <c r="C18966">
        <v>4</v>
      </c>
      <c r="D18966">
        <v>4321.4969133343502</v>
      </c>
      <c r="E18966">
        <v>11453.6215670982</v>
      </c>
      <c r="F18966">
        <v>321.51404908408603</v>
      </c>
      <c r="G18966">
        <v>160.75702454204301</v>
      </c>
      <c r="H18966">
        <v>1495.47993231283</v>
      </c>
      <c r="I18966">
        <v>2600.2443210418701</v>
      </c>
    </row>
    <row r="18967" spans="1:9" x14ac:dyDescent="0.25">
      <c r="A18967" t="s">
        <v>124</v>
      </c>
      <c r="B18967">
        <v>2009</v>
      </c>
      <c r="C18967">
        <v>5</v>
      </c>
      <c r="D18967">
        <v>5073.8675819538103</v>
      </c>
      <c r="E18967">
        <v>11178.622077420599</v>
      </c>
      <c r="F18967">
        <v>304.11413629871799</v>
      </c>
      <c r="G18967">
        <v>152.057068149359</v>
      </c>
      <c r="H18967">
        <v>2020.54329799837</v>
      </c>
      <c r="I18967">
        <v>2889.1221422233598</v>
      </c>
    </row>
    <row r="18968" spans="1:9" x14ac:dyDescent="0.25">
      <c r="A18968" t="s">
        <v>124</v>
      </c>
      <c r="B18968">
        <v>2009</v>
      </c>
      <c r="C18968">
        <v>6</v>
      </c>
      <c r="D18968">
        <v>5732.2826355238403</v>
      </c>
      <c r="E18968">
        <v>10407.384734019601</v>
      </c>
      <c r="F18968">
        <v>29.991788923568102</v>
      </c>
      <c r="G18968">
        <v>14.995894461784101</v>
      </c>
      <c r="H18968">
        <v>1022.29253547582</v>
      </c>
      <c r="I18968">
        <v>2699.6799191601599</v>
      </c>
    </row>
    <row r="18969" spans="1:9" x14ac:dyDescent="0.25">
      <c r="A18969" t="s">
        <v>124</v>
      </c>
      <c r="B18969">
        <v>2009</v>
      </c>
      <c r="C18969">
        <v>7</v>
      </c>
      <c r="D18969">
        <v>4666.6349844368697</v>
      </c>
      <c r="E18969">
        <v>10243.8495768707</v>
      </c>
      <c r="F18969">
        <v>44.1452514576089</v>
      </c>
      <c r="G18969">
        <v>22.0726257288045</v>
      </c>
      <c r="H18969">
        <v>269.973699280483</v>
      </c>
      <c r="I18969">
        <v>1921.63294828369</v>
      </c>
    </row>
    <row r="18970" spans="1:9" x14ac:dyDescent="0.25">
      <c r="A18970" t="s">
        <v>124</v>
      </c>
      <c r="B18970">
        <v>2009</v>
      </c>
      <c r="C18970">
        <v>8</v>
      </c>
      <c r="D18970">
        <v>3894.9566239484402</v>
      </c>
      <c r="E18970">
        <v>10036.3829657838</v>
      </c>
      <c r="F18970">
        <v>20.143755156941999</v>
      </c>
      <c r="G18970">
        <v>10.071877578471</v>
      </c>
      <c r="H18970">
        <v>98.723046200516194</v>
      </c>
      <c r="I18970">
        <v>1447.80612603392</v>
      </c>
    </row>
    <row r="18971" spans="1:9" x14ac:dyDescent="0.25">
      <c r="A18971" t="s">
        <v>124</v>
      </c>
      <c r="B18971">
        <v>2009</v>
      </c>
      <c r="C18971">
        <v>9</v>
      </c>
      <c r="D18971">
        <v>2666.4804869404302</v>
      </c>
      <c r="E18971">
        <v>10509.7526376964</v>
      </c>
      <c r="F18971">
        <v>177.625604781844</v>
      </c>
      <c r="G18971">
        <v>88.812802390922002</v>
      </c>
      <c r="H18971">
        <v>1064.1485459820201</v>
      </c>
      <c r="I18971">
        <v>1099.2580054341099</v>
      </c>
    </row>
    <row r="18972" spans="1:9" x14ac:dyDescent="0.25">
      <c r="A18972" t="s">
        <v>124</v>
      </c>
      <c r="B18972">
        <v>2009</v>
      </c>
      <c r="C18972">
        <v>10</v>
      </c>
      <c r="D18972">
        <v>2875.6317374932801</v>
      </c>
      <c r="E18972">
        <v>11046.206073413199</v>
      </c>
      <c r="F18972">
        <v>1083.49130901848</v>
      </c>
      <c r="G18972">
        <v>541.74565450923899</v>
      </c>
      <c r="H18972">
        <v>2374.4335118825802</v>
      </c>
      <c r="I18972">
        <v>1340.03727784641</v>
      </c>
    </row>
    <row r="18973" spans="1:9" x14ac:dyDescent="0.25">
      <c r="A18973" t="s">
        <v>124</v>
      </c>
      <c r="B18973">
        <v>2009</v>
      </c>
      <c r="C18973">
        <v>11</v>
      </c>
      <c r="D18973">
        <v>1979.6738760134201</v>
      </c>
      <c r="E18973">
        <v>10904.1048957764</v>
      </c>
      <c r="F18973">
        <v>2034.3853425881</v>
      </c>
      <c r="G18973">
        <v>1017.19267129405</v>
      </c>
      <c r="H18973">
        <v>3487.6896330413902</v>
      </c>
      <c r="I18973">
        <v>980.96378856000899</v>
      </c>
    </row>
    <row r="18974" spans="1:9" x14ac:dyDescent="0.25">
      <c r="A18974" t="s">
        <v>124</v>
      </c>
      <c r="B18974">
        <v>2009</v>
      </c>
      <c r="C18974">
        <v>12</v>
      </c>
      <c r="D18974">
        <v>2046.5529841039699</v>
      </c>
      <c r="E18974">
        <v>11672.671622739599</v>
      </c>
      <c r="F18974">
        <v>2420.98718159686</v>
      </c>
      <c r="G18974">
        <v>1210.49359079843</v>
      </c>
      <c r="H18974">
        <v>5102.00348340042</v>
      </c>
      <c r="I18974">
        <v>1069.3743488176899</v>
      </c>
    </row>
    <row r="18975" spans="1:9" x14ac:dyDescent="0.25">
      <c r="A18975" t="s">
        <v>124</v>
      </c>
      <c r="B18975">
        <v>2010</v>
      </c>
      <c r="C18975">
        <v>1</v>
      </c>
      <c r="D18975">
        <v>2328.1122711108401</v>
      </c>
      <c r="E18975">
        <v>11764.1076524747</v>
      </c>
      <c r="F18975">
        <v>2232.72574398713</v>
      </c>
      <c r="G18975">
        <v>1116.36287199356</v>
      </c>
      <c r="H18975">
        <v>3821.1150934391799</v>
      </c>
      <c r="I18975">
        <v>1211.9152079599901</v>
      </c>
    </row>
    <row r="18976" spans="1:9" x14ac:dyDescent="0.25">
      <c r="A18976" t="s">
        <v>124</v>
      </c>
      <c r="B18976">
        <v>2010</v>
      </c>
      <c r="C18976">
        <v>2</v>
      </c>
      <c r="D18976">
        <v>2965.22321003864</v>
      </c>
      <c r="E18976">
        <v>11646.0633749269</v>
      </c>
      <c r="F18976">
        <v>2296.4317070420102</v>
      </c>
      <c r="G18976">
        <v>1148.2158535210101</v>
      </c>
      <c r="H18976">
        <v>4513.8204359194397</v>
      </c>
      <c r="I18976">
        <v>1570.0394458278099</v>
      </c>
    </row>
    <row r="18977" spans="1:9" x14ac:dyDescent="0.25">
      <c r="A18977" t="s">
        <v>124</v>
      </c>
      <c r="B18977">
        <v>2010</v>
      </c>
      <c r="C18977">
        <v>3</v>
      </c>
      <c r="D18977">
        <v>4408.7828637093398</v>
      </c>
      <c r="E18977">
        <v>11271.5445292119</v>
      </c>
      <c r="F18977">
        <v>27.019442104063302</v>
      </c>
      <c r="G18977">
        <v>13.509721052031701</v>
      </c>
      <c r="H18977">
        <v>692.42047004356095</v>
      </c>
      <c r="I18977">
        <v>2425.69057273209</v>
      </c>
    </row>
    <row r="18978" spans="1:9" x14ac:dyDescent="0.25">
      <c r="A18978" t="s">
        <v>124</v>
      </c>
      <c r="B18978">
        <v>2010</v>
      </c>
      <c r="C18978">
        <v>4</v>
      </c>
      <c r="D18978">
        <v>4486.4406194000203</v>
      </c>
      <c r="E18978">
        <v>10816.4775463774</v>
      </c>
      <c r="F18978">
        <v>91.846989947040996</v>
      </c>
      <c r="G18978">
        <v>45.923494973520498</v>
      </c>
      <c r="H18978">
        <v>1054.0424963426899</v>
      </c>
      <c r="I18978">
        <v>2501.72391963379</v>
      </c>
    </row>
    <row r="18979" spans="1:9" x14ac:dyDescent="0.25">
      <c r="A18979" t="s">
        <v>124</v>
      </c>
      <c r="B18979">
        <v>2010</v>
      </c>
      <c r="C18979">
        <v>5</v>
      </c>
      <c r="D18979">
        <v>5810.2592333357998</v>
      </c>
      <c r="E18979">
        <v>10041.9443524157</v>
      </c>
      <c r="F18979">
        <v>31.028655934466101</v>
      </c>
      <c r="G18979">
        <v>15.514327967232999</v>
      </c>
      <c r="H18979">
        <v>858.11485100190703</v>
      </c>
      <c r="I18979">
        <v>2860.9452507485598</v>
      </c>
    </row>
    <row r="18980" spans="1:9" x14ac:dyDescent="0.25">
      <c r="A18980" t="s">
        <v>124</v>
      </c>
      <c r="B18980">
        <v>2010</v>
      </c>
      <c r="C18980">
        <v>6</v>
      </c>
      <c r="D18980">
        <v>5295.0366613658998</v>
      </c>
      <c r="E18980">
        <v>10356.0069295425</v>
      </c>
      <c r="F18980">
        <v>324.24996512762698</v>
      </c>
      <c r="G18980">
        <v>162.12498256381301</v>
      </c>
      <c r="H18980">
        <v>2588.9577948834799</v>
      </c>
      <c r="I18980">
        <v>2441.4362948072499</v>
      </c>
    </row>
    <row r="18981" spans="1:9" x14ac:dyDescent="0.25">
      <c r="A18981" t="s">
        <v>124</v>
      </c>
      <c r="B18981">
        <v>2010</v>
      </c>
      <c r="C18981">
        <v>7</v>
      </c>
      <c r="D18981">
        <v>5006.5080035833798</v>
      </c>
      <c r="E18981">
        <v>10599.829448532901</v>
      </c>
      <c r="F18981">
        <v>49.011892426066098</v>
      </c>
      <c r="G18981">
        <v>24.505946213033099</v>
      </c>
      <c r="H18981">
        <v>598.44666094081902</v>
      </c>
      <c r="I18981">
        <v>2125.7396044946699</v>
      </c>
    </row>
    <row r="18982" spans="1:9" x14ac:dyDescent="0.25">
      <c r="A18982" t="s">
        <v>124</v>
      </c>
      <c r="B18982">
        <v>2010</v>
      </c>
      <c r="C18982">
        <v>8</v>
      </c>
      <c r="D18982">
        <v>4526.7954886743901</v>
      </c>
      <c r="E18982">
        <v>10116.128059818</v>
      </c>
      <c r="F18982">
        <v>14.679200854622399</v>
      </c>
      <c r="G18982">
        <v>7.3396004273112103</v>
      </c>
      <c r="H18982">
        <v>27.641682970808802</v>
      </c>
      <c r="I18982">
        <v>1682.28296656876</v>
      </c>
    </row>
    <row r="18983" spans="1:9" x14ac:dyDescent="0.25">
      <c r="A18983" t="s">
        <v>124</v>
      </c>
      <c r="B18983">
        <v>2010</v>
      </c>
      <c r="C18983">
        <v>9</v>
      </c>
      <c r="D18983">
        <v>3279.3011620207299</v>
      </c>
      <c r="E18983">
        <v>10425.39260449</v>
      </c>
      <c r="F18983">
        <v>34.826061058462301</v>
      </c>
      <c r="G18983">
        <v>17.413030529231101</v>
      </c>
      <c r="H18983">
        <v>637.067579323205</v>
      </c>
      <c r="I18983">
        <v>1317.86592303831</v>
      </c>
    </row>
    <row r="18984" spans="1:9" x14ac:dyDescent="0.25">
      <c r="A18984" t="s">
        <v>124</v>
      </c>
      <c r="B18984">
        <v>2010</v>
      </c>
      <c r="C18984">
        <v>10</v>
      </c>
      <c r="D18984">
        <v>2048.1656686331999</v>
      </c>
      <c r="E18984">
        <v>10895.006422165499</v>
      </c>
      <c r="F18984">
        <v>984.28311456023596</v>
      </c>
      <c r="G18984">
        <v>492.14155728011798</v>
      </c>
      <c r="H18984">
        <v>2008.42455415834</v>
      </c>
      <c r="I18984">
        <v>974.20202726976504</v>
      </c>
    </row>
    <row r="18985" spans="1:9" x14ac:dyDescent="0.25">
      <c r="A18985" t="s">
        <v>124</v>
      </c>
      <c r="B18985">
        <v>2010</v>
      </c>
      <c r="C18985">
        <v>11</v>
      </c>
      <c r="D18985">
        <v>2833.7834015927401</v>
      </c>
      <c r="E18985">
        <v>10937.8841121892</v>
      </c>
      <c r="F18985">
        <v>25.934167733496398</v>
      </c>
      <c r="G18985">
        <v>12.967083866748199</v>
      </c>
      <c r="H18985">
        <v>40.001963931307799</v>
      </c>
      <c r="I18985">
        <v>1353.1847009491501</v>
      </c>
    </row>
    <row r="18986" spans="1:9" x14ac:dyDescent="0.25">
      <c r="A18986" t="s">
        <v>124</v>
      </c>
      <c r="B18986">
        <v>2010</v>
      </c>
      <c r="C18986">
        <v>12</v>
      </c>
      <c r="D18986">
        <v>2238.4771834746898</v>
      </c>
      <c r="E18986">
        <v>11314.881658496201</v>
      </c>
      <c r="F18986">
        <v>2448.0144960042498</v>
      </c>
      <c r="G18986">
        <v>1224.0072480021199</v>
      </c>
      <c r="H18986">
        <v>5029.5112391940502</v>
      </c>
      <c r="I18986">
        <v>1117.26457435558</v>
      </c>
    </row>
    <row r="18987" spans="1:9" x14ac:dyDescent="0.25">
      <c r="A18987" t="s">
        <v>124</v>
      </c>
      <c r="B18987">
        <v>2011</v>
      </c>
      <c r="C18987">
        <v>1</v>
      </c>
      <c r="D18987">
        <v>1977.5393743425</v>
      </c>
      <c r="E18987">
        <v>11567.982512787001</v>
      </c>
      <c r="F18987">
        <v>2070.3218361580298</v>
      </c>
      <c r="G18987">
        <v>1035.1609180790099</v>
      </c>
      <c r="H18987">
        <v>3709.0143673069601</v>
      </c>
      <c r="I18987">
        <v>1025.90095889401</v>
      </c>
    </row>
    <row r="18988" spans="1:9" x14ac:dyDescent="0.25">
      <c r="A18988" t="s">
        <v>124</v>
      </c>
      <c r="B18988">
        <v>2011</v>
      </c>
      <c r="C18988">
        <v>2</v>
      </c>
      <c r="D18988">
        <v>2564.38130347687</v>
      </c>
      <c r="E18988">
        <v>11514.688513331101</v>
      </c>
      <c r="F18988">
        <v>1030.3603014887699</v>
      </c>
      <c r="G18988">
        <v>515.18015074438597</v>
      </c>
      <c r="H18988">
        <v>2097.5616142734698</v>
      </c>
      <c r="I18988">
        <v>1350.9235582681099</v>
      </c>
    </row>
    <row r="18989" spans="1:9" x14ac:dyDescent="0.25">
      <c r="A18989" t="s">
        <v>124</v>
      </c>
      <c r="B18989">
        <v>2011</v>
      </c>
      <c r="C18989">
        <v>3</v>
      </c>
      <c r="D18989">
        <v>3633.9509860868802</v>
      </c>
      <c r="E18989">
        <v>11394.4963225557</v>
      </c>
      <c r="F18989">
        <v>911.29040577391004</v>
      </c>
      <c r="G18989">
        <v>455.64520288695502</v>
      </c>
      <c r="H18989">
        <v>2079.8993134993498</v>
      </c>
      <c r="I18989">
        <v>2053.0201693611102</v>
      </c>
    </row>
    <row r="18990" spans="1:9" x14ac:dyDescent="0.25">
      <c r="A18990" t="s">
        <v>124</v>
      </c>
      <c r="B18990">
        <v>2011</v>
      </c>
      <c r="C18990">
        <v>4</v>
      </c>
      <c r="D18990">
        <v>3913.1598518733199</v>
      </c>
      <c r="E18990">
        <v>11470.3791943915</v>
      </c>
      <c r="F18990">
        <v>724.47731731853503</v>
      </c>
      <c r="G18990">
        <v>362.23865865926803</v>
      </c>
      <c r="H18990">
        <v>2668.1302478001498</v>
      </c>
      <c r="I18990">
        <v>2350.2272889191099</v>
      </c>
    </row>
    <row r="18991" spans="1:9" x14ac:dyDescent="0.25">
      <c r="A18991" t="s">
        <v>124</v>
      </c>
      <c r="B18991">
        <v>2011</v>
      </c>
      <c r="C18991">
        <v>5</v>
      </c>
      <c r="D18991">
        <v>4635.1368291175904</v>
      </c>
      <c r="E18991">
        <v>11303.342245464301</v>
      </c>
      <c r="F18991">
        <v>480.32424625444702</v>
      </c>
      <c r="G18991">
        <v>240.16212312722399</v>
      </c>
      <c r="H18991">
        <v>1915.21983687034</v>
      </c>
      <c r="I18991">
        <v>2677.8144811014799</v>
      </c>
    </row>
    <row r="18992" spans="1:9" x14ac:dyDescent="0.25">
      <c r="A18992" t="s">
        <v>124</v>
      </c>
      <c r="B18992">
        <v>2011</v>
      </c>
      <c r="C18992">
        <v>6</v>
      </c>
      <c r="D18992">
        <v>4911.96820300728</v>
      </c>
      <c r="E18992">
        <v>11020.3716305043</v>
      </c>
      <c r="F18992">
        <v>317.38328778897198</v>
      </c>
      <c r="G18992">
        <v>158.69164389448599</v>
      </c>
      <c r="H18992">
        <v>1489.3651472622901</v>
      </c>
      <c r="I18992">
        <v>2496.47773176292</v>
      </c>
    </row>
    <row r="18993" spans="1:9" x14ac:dyDescent="0.25">
      <c r="A18993" t="s">
        <v>124</v>
      </c>
      <c r="B18993">
        <v>2011</v>
      </c>
      <c r="C18993">
        <v>7</v>
      </c>
      <c r="D18993">
        <v>5163.1488517785701</v>
      </c>
      <c r="E18993">
        <v>10428.5998738506</v>
      </c>
      <c r="F18993">
        <v>13.3738436079437</v>
      </c>
      <c r="G18993">
        <v>6.6869218039718303</v>
      </c>
      <c r="H18993">
        <v>156.42305863599501</v>
      </c>
      <c r="I18993">
        <v>2156.20258318678</v>
      </c>
    </row>
    <row r="18994" spans="1:9" x14ac:dyDescent="0.25">
      <c r="A18994" t="s">
        <v>124</v>
      </c>
      <c r="B18994">
        <v>2011</v>
      </c>
      <c r="C18994">
        <v>8</v>
      </c>
      <c r="D18994">
        <v>3887.96467708726</v>
      </c>
      <c r="E18994">
        <v>9954.7131265603603</v>
      </c>
      <c r="F18994">
        <v>14.0967499635076</v>
      </c>
      <c r="G18994">
        <v>7.0483749817538204</v>
      </c>
      <c r="H18994">
        <v>19.219801129455298</v>
      </c>
      <c r="I18994">
        <v>1439.7410997879799</v>
      </c>
    </row>
    <row r="18995" spans="1:9" x14ac:dyDescent="0.25">
      <c r="A18995" t="s">
        <v>124</v>
      </c>
      <c r="B18995">
        <v>2011</v>
      </c>
      <c r="C18995">
        <v>9</v>
      </c>
      <c r="D18995">
        <v>2951.0763607436002</v>
      </c>
      <c r="E18995">
        <v>9939.3408092044101</v>
      </c>
      <c r="F18995">
        <v>26.235557861502802</v>
      </c>
      <c r="G18995">
        <v>13.117778930751401</v>
      </c>
      <c r="H18995">
        <v>40.547137818700101</v>
      </c>
      <c r="I18995">
        <v>1133.28916998211</v>
      </c>
    </row>
    <row r="18996" spans="1:9" x14ac:dyDescent="0.25">
      <c r="A18996" t="s">
        <v>124</v>
      </c>
      <c r="B18996">
        <v>2011</v>
      </c>
      <c r="C18996">
        <v>10</v>
      </c>
      <c r="D18996">
        <v>2179.4539955626701</v>
      </c>
      <c r="E18996">
        <v>10144.040985294499</v>
      </c>
      <c r="F18996">
        <v>41.138881089646802</v>
      </c>
      <c r="G18996">
        <v>20.569440544823401</v>
      </c>
      <c r="H18996">
        <v>50.946457973927302</v>
      </c>
      <c r="I18996">
        <v>950.99807498518896</v>
      </c>
    </row>
    <row r="18997" spans="1:9" x14ac:dyDescent="0.25">
      <c r="A18997" t="s">
        <v>124</v>
      </c>
      <c r="B18997">
        <v>2011</v>
      </c>
      <c r="C18997">
        <v>11</v>
      </c>
      <c r="D18997">
        <v>1533.46597385174</v>
      </c>
      <c r="E18997">
        <v>10568.689631540399</v>
      </c>
      <c r="F18997">
        <v>60.322976429478501</v>
      </c>
      <c r="G18997">
        <v>30.161488214739201</v>
      </c>
      <c r="H18997">
        <v>43.810260857450899</v>
      </c>
      <c r="I18997">
        <v>759.43703161316898</v>
      </c>
    </row>
    <row r="18998" spans="1:9" x14ac:dyDescent="0.25">
      <c r="A18998" t="s">
        <v>124</v>
      </c>
      <c r="B18998">
        <v>2011</v>
      </c>
      <c r="C18998">
        <v>12</v>
      </c>
      <c r="D18998">
        <v>2031.61584469593</v>
      </c>
      <c r="E18998">
        <v>11231.4313187637</v>
      </c>
      <c r="F18998">
        <v>1548.63593502865</v>
      </c>
      <c r="G18998">
        <v>774.31796751432603</v>
      </c>
      <c r="H18998">
        <v>3088.6313412141499</v>
      </c>
      <c r="I18998">
        <v>1018.25145815425</v>
      </c>
    </row>
    <row r="18999" spans="1:9" x14ac:dyDescent="0.25">
      <c r="A18999" t="s">
        <v>124</v>
      </c>
      <c r="B18999">
        <v>2012</v>
      </c>
      <c r="C18999">
        <v>1</v>
      </c>
      <c r="D18999">
        <v>1641.0018236225801</v>
      </c>
      <c r="E18999">
        <v>11639.690423840801</v>
      </c>
      <c r="F18999">
        <v>3757.1315541375102</v>
      </c>
      <c r="G18999">
        <v>1878.5657770687601</v>
      </c>
      <c r="H18999">
        <v>7022.5283876374097</v>
      </c>
      <c r="I18999">
        <v>880.00800690883705</v>
      </c>
    </row>
    <row r="19000" spans="1:9" x14ac:dyDescent="0.25">
      <c r="A19000" t="s">
        <v>124</v>
      </c>
      <c r="B19000">
        <v>2012</v>
      </c>
      <c r="C19000">
        <v>2</v>
      </c>
      <c r="D19000">
        <v>2009.57771990643</v>
      </c>
      <c r="E19000">
        <v>11700.3987570717</v>
      </c>
      <c r="F19000">
        <v>1825.74307311901</v>
      </c>
      <c r="G19000">
        <v>912.87153655950704</v>
      </c>
      <c r="H19000">
        <v>3242.9142472685899</v>
      </c>
      <c r="I19000">
        <v>1111.0652963068301</v>
      </c>
    </row>
    <row r="19001" spans="1:9" x14ac:dyDescent="0.25">
      <c r="A19001" t="s">
        <v>124</v>
      </c>
      <c r="B19001">
        <v>2012</v>
      </c>
      <c r="C19001">
        <v>3</v>
      </c>
      <c r="D19001">
        <v>3306.3032015916401</v>
      </c>
      <c r="E19001">
        <v>11371.925284279199</v>
      </c>
      <c r="F19001">
        <v>722.11538947412703</v>
      </c>
      <c r="G19001">
        <v>361.057694737063</v>
      </c>
      <c r="H19001">
        <v>1163.2946707143999</v>
      </c>
      <c r="I19001">
        <v>1883.86989133322</v>
      </c>
    </row>
    <row r="19002" spans="1:9" x14ac:dyDescent="0.25">
      <c r="A19002" t="s">
        <v>124</v>
      </c>
      <c r="B19002">
        <v>2012</v>
      </c>
      <c r="C19002">
        <v>4</v>
      </c>
      <c r="D19002">
        <v>5416.1998990304601</v>
      </c>
      <c r="E19002">
        <v>10792.395965837701</v>
      </c>
      <c r="F19002">
        <v>65.108807643814998</v>
      </c>
      <c r="G19002">
        <v>32.554403821907499</v>
      </c>
      <c r="H19002">
        <v>1173.9738652899</v>
      </c>
      <c r="I19002">
        <v>2987.4450652727101</v>
      </c>
    </row>
    <row r="19003" spans="1:9" x14ac:dyDescent="0.25">
      <c r="A19003" t="s">
        <v>124</v>
      </c>
      <c r="B19003">
        <v>2012</v>
      </c>
      <c r="C19003">
        <v>5</v>
      </c>
      <c r="D19003">
        <v>5059.17138713654</v>
      </c>
      <c r="E19003">
        <v>10808.514201535299</v>
      </c>
      <c r="F19003">
        <v>399.87673818518601</v>
      </c>
      <c r="G19003">
        <v>199.93836909259301</v>
      </c>
      <c r="H19003">
        <v>2822.8865693999401</v>
      </c>
      <c r="I19003">
        <v>2730.22171191603</v>
      </c>
    </row>
    <row r="19004" spans="1:9" x14ac:dyDescent="0.25">
      <c r="A19004" t="s">
        <v>124</v>
      </c>
      <c r="B19004">
        <v>2012</v>
      </c>
      <c r="C19004">
        <v>6</v>
      </c>
      <c r="D19004">
        <v>5547.2961964733204</v>
      </c>
      <c r="E19004">
        <v>10133.305645636699</v>
      </c>
      <c r="F19004">
        <v>10.1193837848191</v>
      </c>
      <c r="G19004">
        <v>5.0596918924095498</v>
      </c>
      <c r="H19004">
        <v>19.154730862993599</v>
      </c>
      <c r="I19004">
        <v>2498.83224862</v>
      </c>
    </row>
    <row r="19005" spans="1:9" x14ac:dyDescent="0.25">
      <c r="A19005" t="s">
        <v>124</v>
      </c>
      <c r="B19005">
        <v>2012</v>
      </c>
      <c r="C19005">
        <v>7</v>
      </c>
      <c r="D19005">
        <v>5098.9203056463703</v>
      </c>
      <c r="E19005">
        <v>9324.9145311890406</v>
      </c>
      <c r="F19005">
        <v>15.8630121451089</v>
      </c>
      <c r="G19005">
        <v>7.9315060725544404</v>
      </c>
      <c r="H19005">
        <v>28.325216975464802</v>
      </c>
      <c r="I19005">
        <v>1789.8805737772</v>
      </c>
    </row>
    <row r="19006" spans="1:9" x14ac:dyDescent="0.25">
      <c r="A19006" t="s">
        <v>124</v>
      </c>
      <c r="B19006">
        <v>2012</v>
      </c>
      <c r="C19006">
        <v>8</v>
      </c>
      <c r="D19006">
        <v>3732.8481543650801</v>
      </c>
      <c r="E19006">
        <v>9080.6135368896503</v>
      </c>
      <c r="F19006">
        <v>13.611624786491699</v>
      </c>
      <c r="G19006">
        <v>6.8058123932458399</v>
      </c>
      <c r="H19006">
        <v>19.935869648956398</v>
      </c>
      <c r="I19006">
        <v>1205.33320953459</v>
      </c>
    </row>
    <row r="19007" spans="1:9" x14ac:dyDescent="0.25">
      <c r="A19007" t="s">
        <v>124</v>
      </c>
      <c r="B19007">
        <v>2012</v>
      </c>
      <c r="C19007">
        <v>9</v>
      </c>
      <c r="D19007">
        <v>3285.61633087776</v>
      </c>
      <c r="E19007">
        <v>9198.0958561538591</v>
      </c>
      <c r="F19007">
        <v>29.453500879438501</v>
      </c>
      <c r="G19007">
        <v>14.7267504397193</v>
      </c>
      <c r="H19007">
        <v>47.431063202490797</v>
      </c>
      <c r="I19007">
        <v>1129.1230889179201</v>
      </c>
    </row>
    <row r="19008" spans="1:9" x14ac:dyDescent="0.25">
      <c r="A19008" t="s">
        <v>124</v>
      </c>
      <c r="B19008">
        <v>2012</v>
      </c>
      <c r="C19008">
        <v>10</v>
      </c>
      <c r="D19008">
        <v>2570.8071070392598</v>
      </c>
      <c r="E19008">
        <v>9796.4003950585193</v>
      </c>
      <c r="F19008">
        <v>40.259314206615997</v>
      </c>
      <c r="G19008">
        <v>20.129657103307999</v>
      </c>
      <c r="H19008">
        <v>736.33795455458505</v>
      </c>
      <c r="I19008">
        <v>1054.30661548595</v>
      </c>
    </row>
    <row r="19009" spans="1:9" x14ac:dyDescent="0.25">
      <c r="A19009" t="s">
        <v>124</v>
      </c>
      <c r="B19009">
        <v>2012</v>
      </c>
      <c r="C19009">
        <v>11</v>
      </c>
      <c r="D19009">
        <v>1795.25023271179</v>
      </c>
      <c r="E19009">
        <v>10980.120602336599</v>
      </c>
      <c r="F19009">
        <v>418.12446993349801</v>
      </c>
      <c r="G19009">
        <v>209.062234966749</v>
      </c>
      <c r="H19009">
        <v>1548.64379080148</v>
      </c>
      <c r="I19009">
        <v>886.73157496570605</v>
      </c>
    </row>
    <row r="19010" spans="1:9" x14ac:dyDescent="0.25">
      <c r="A19010" t="s">
        <v>124</v>
      </c>
      <c r="B19010">
        <v>2012</v>
      </c>
      <c r="C19010">
        <v>12</v>
      </c>
      <c r="D19010">
        <v>1847.9826391522199</v>
      </c>
      <c r="E19010">
        <v>11622.681543888601</v>
      </c>
      <c r="F19010">
        <v>2368.1347211013199</v>
      </c>
      <c r="G19010">
        <v>1184.0673605506599</v>
      </c>
      <c r="H19010">
        <v>4257.4726236773304</v>
      </c>
      <c r="I19010">
        <v>974.43778934493105</v>
      </c>
    </row>
    <row r="19011" spans="1:9" x14ac:dyDescent="0.25">
      <c r="A19011" t="s">
        <v>124</v>
      </c>
      <c r="B19011">
        <v>2013</v>
      </c>
      <c r="C19011">
        <v>1</v>
      </c>
      <c r="D19011">
        <v>2149.3779672607002</v>
      </c>
      <c r="E19011">
        <v>11653.836567342199</v>
      </c>
      <c r="F19011">
        <v>1256.7310592972201</v>
      </c>
      <c r="G19011">
        <v>628.36552964861096</v>
      </c>
      <c r="H19011">
        <v>1968.98499650955</v>
      </c>
      <c r="I19011">
        <v>1114.5778902945201</v>
      </c>
    </row>
    <row r="19012" spans="1:9" x14ac:dyDescent="0.25">
      <c r="A19012" t="s">
        <v>124</v>
      </c>
      <c r="B19012">
        <v>2013</v>
      </c>
      <c r="C19012">
        <v>2</v>
      </c>
      <c r="D19012">
        <v>3020.9764802017198</v>
      </c>
      <c r="E19012">
        <v>11578.172408390399</v>
      </c>
      <c r="F19012">
        <v>1080.84216606217</v>
      </c>
      <c r="G19012">
        <v>540.42108303108603</v>
      </c>
      <c r="H19012">
        <v>2145.4183959755701</v>
      </c>
      <c r="I19012">
        <v>1584.0499282215901</v>
      </c>
    </row>
    <row r="19013" spans="1:9" x14ac:dyDescent="0.25">
      <c r="A19013" t="s">
        <v>124</v>
      </c>
      <c r="B19013">
        <v>2013</v>
      </c>
      <c r="C19013">
        <v>3</v>
      </c>
      <c r="D19013">
        <v>4101.9070668718005</v>
      </c>
      <c r="E19013">
        <v>11400.502993044</v>
      </c>
      <c r="F19013">
        <v>523.81176416301696</v>
      </c>
      <c r="G19013">
        <v>261.90588208150803</v>
      </c>
      <c r="H19013">
        <v>1515.52122174379</v>
      </c>
      <c r="I19013">
        <v>2295.9541882573099</v>
      </c>
    </row>
    <row r="19014" spans="1:9" x14ac:dyDescent="0.25">
      <c r="A19014" t="s">
        <v>124</v>
      </c>
      <c r="B19014">
        <v>2013</v>
      </c>
      <c r="C19014">
        <v>4</v>
      </c>
      <c r="D19014">
        <v>4563.6230563654399</v>
      </c>
      <c r="E19014">
        <v>11123.3895613681</v>
      </c>
      <c r="F19014">
        <v>325.21968769912201</v>
      </c>
      <c r="G19014">
        <v>162.609843849561</v>
      </c>
      <c r="H19014">
        <v>1765.4552438655701</v>
      </c>
      <c r="I19014">
        <v>2621.6689198967802</v>
      </c>
    </row>
    <row r="19015" spans="1:9" x14ac:dyDescent="0.25">
      <c r="A19015" t="s">
        <v>124</v>
      </c>
      <c r="B19015">
        <v>2013</v>
      </c>
      <c r="C19015">
        <v>5</v>
      </c>
      <c r="D19015">
        <v>5840.6031039325699</v>
      </c>
      <c r="E19015">
        <v>10568.667837945601</v>
      </c>
      <c r="F19015">
        <v>96.746507416968697</v>
      </c>
      <c r="G19015">
        <v>48.373253708484299</v>
      </c>
      <c r="H19015">
        <v>1219.6105049202699</v>
      </c>
      <c r="I19015">
        <v>3056.1144174925598</v>
      </c>
    </row>
    <row r="19016" spans="1:9" x14ac:dyDescent="0.25">
      <c r="A19016" t="s">
        <v>124</v>
      </c>
      <c r="B19016">
        <v>2013</v>
      </c>
      <c r="C19016">
        <v>6</v>
      </c>
      <c r="D19016">
        <v>5362.63039781113</v>
      </c>
      <c r="E19016">
        <v>9981.1038295982307</v>
      </c>
      <c r="F19016">
        <v>12.136376642100499</v>
      </c>
      <c r="G19016">
        <v>6.0681883210502603</v>
      </c>
      <c r="H19016">
        <v>793.55151247459605</v>
      </c>
      <c r="I19016">
        <v>2360.2208339567401</v>
      </c>
    </row>
    <row r="19017" spans="1:9" x14ac:dyDescent="0.25">
      <c r="A19017" t="s">
        <v>124</v>
      </c>
      <c r="B19017">
        <v>2013</v>
      </c>
      <c r="C19017">
        <v>7</v>
      </c>
      <c r="D19017">
        <v>4525.8665788370599</v>
      </c>
      <c r="E19017">
        <v>9548.3110152288791</v>
      </c>
      <c r="F19017">
        <v>16.761810225749901</v>
      </c>
      <c r="G19017">
        <v>8.3809051128749594</v>
      </c>
      <c r="H19017">
        <v>161.737772600646</v>
      </c>
      <c r="I19017">
        <v>1678.0113239029899</v>
      </c>
    </row>
    <row r="19018" spans="1:9" x14ac:dyDescent="0.25">
      <c r="A19018" t="s">
        <v>124</v>
      </c>
      <c r="B19018">
        <v>2013</v>
      </c>
      <c r="C19018">
        <v>8</v>
      </c>
      <c r="D19018">
        <v>3846.4719613459001</v>
      </c>
      <c r="E19018">
        <v>9482.0344190107098</v>
      </c>
      <c r="F19018">
        <v>17.808765872237998</v>
      </c>
      <c r="G19018">
        <v>8.9043829361189903</v>
      </c>
      <c r="H19018">
        <v>173.120460352348</v>
      </c>
      <c r="I19018">
        <v>1325.7549369410101</v>
      </c>
    </row>
    <row r="19019" spans="1:9" x14ac:dyDescent="0.25">
      <c r="A19019" t="s">
        <v>124</v>
      </c>
      <c r="B19019">
        <v>2013</v>
      </c>
      <c r="C19019">
        <v>9</v>
      </c>
      <c r="D19019">
        <v>2842.62961221981</v>
      </c>
      <c r="E19019">
        <v>9695.3334904682197</v>
      </c>
      <c r="F19019">
        <v>27.439240346015701</v>
      </c>
      <c r="G19019">
        <v>13.7196201730079</v>
      </c>
      <c r="H19019">
        <v>66.061752219382001</v>
      </c>
      <c r="I19019">
        <v>1066.4187823561499</v>
      </c>
    </row>
    <row r="19020" spans="1:9" x14ac:dyDescent="0.25">
      <c r="A19020" t="s">
        <v>124</v>
      </c>
      <c r="B19020">
        <v>2013</v>
      </c>
      <c r="C19020">
        <v>10</v>
      </c>
      <c r="D19020">
        <v>2388.5894162260402</v>
      </c>
      <c r="E19020">
        <v>9973.9478485996206</v>
      </c>
      <c r="F19020">
        <v>35.255972953398199</v>
      </c>
      <c r="G19020">
        <v>17.6279864766991</v>
      </c>
      <c r="H19020">
        <v>39.562529072319201</v>
      </c>
      <c r="I19020">
        <v>1018.9828094084</v>
      </c>
    </row>
    <row r="19021" spans="1:9" x14ac:dyDescent="0.25">
      <c r="A19021" t="s">
        <v>124</v>
      </c>
      <c r="B19021">
        <v>2013</v>
      </c>
      <c r="C19021">
        <v>11</v>
      </c>
      <c r="D19021">
        <v>2272.55783464157</v>
      </c>
      <c r="E19021">
        <v>10325.914436487999</v>
      </c>
      <c r="F19021">
        <v>61.3107396724034</v>
      </c>
      <c r="G19021">
        <v>30.6553698362017</v>
      </c>
      <c r="H19021">
        <v>370.40354303517699</v>
      </c>
      <c r="I19021">
        <v>1032.76248422306</v>
      </c>
    </row>
    <row r="19022" spans="1:9" x14ac:dyDescent="0.25">
      <c r="A19022" t="s">
        <v>124</v>
      </c>
      <c r="B19022">
        <v>2013</v>
      </c>
      <c r="C19022">
        <v>12</v>
      </c>
      <c r="D19022">
        <v>1467.64308508314</v>
      </c>
      <c r="E19022">
        <v>11199.4876543138</v>
      </c>
      <c r="F19022">
        <v>1134.0529174089299</v>
      </c>
      <c r="G19022">
        <v>567.02645870446599</v>
      </c>
      <c r="H19022">
        <v>2028.97208278882</v>
      </c>
      <c r="I19022">
        <v>771.12170180630699</v>
      </c>
    </row>
    <row r="19023" spans="1:9" x14ac:dyDescent="0.25">
      <c r="A19023" t="s">
        <v>124</v>
      </c>
      <c r="B19023">
        <v>2014</v>
      </c>
      <c r="C19023">
        <v>1</v>
      </c>
      <c r="D19023">
        <v>2481.7631330142199</v>
      </c>
      <c r="E19023">
        <v>11233.2089184207</v>
      </c>
      <c r="F19023">
        <v>1480.3781355216599</v>
      </c>
      <c r="G19023">
        <v>740.18906776083099</v>
      </c>
      <c r="H19023">
        <v>2595.74352958399</v>
      </c>
      <c r="I19023">
        <v>1225.91121987465</v>
      </c>
    </row>
    <row r="19024" spans="1:9" x14ac:dyDescent="0.25">
      <c r="A19024" t="s">
        <v>124</v>
      </c>
      <c r="B19024">
        <v>2014</v>
      </c>
      <c r="C19024">
        <v>2</v>
      </c>
      <c r="D19024">
        <v>3398.5755476403801</v>
      </c>
      <c r="E19024">
        <v>11098.0728378564</v>
      </c>
      <c r="F19024">
        <v>209.29542733001301</v>
      </c>
      <c r="G19024">
        <v>104.64771366500599</v>
      </c>
      <c r="H19024">
        <v>1387.9780824628699</v>
      </c>
      <c r="I19024">
        <v>1689.2010639832499</v>
      </c>
    </row>
    <row r="19025" spans="1:9" x14ac:dyDescent="0.25">
      <c r="A19025" t="s">
        <v>124</v>
      </c>
      <c r="B19025">
        <v>2014</v>
      </c>
      <c r="C19025">
        <v>3</v>
      </c>
      <c r="D19025">
        <v>4096.1292401908104</v>
      </c>
      <c r="E19025">
        <v>11425.577863144999</v>
      </c>
      <c r="F19025">
        <v>719.85665472404003</v>
      </c>
      <c r="G19025">
        <v>359.92832736202001</v>
      </c>
      <c r="H19025">
        <v>2020.18380106682</v>
      </c>
      <c r="I19025">
        <v>2292.31021056292</v>
      </c>
    </row>
    <row r="19026" spans="1:9" x14ac:dyDescent="0.25">
      <c r="A19026" t="s">
        <v>124</v>
      </c>
      <c r="B19026">
        <v>2014</v>
      </c>
      <c r="C19026">
        <v>4</v>
      </c>
      <c r="D19026">
        <v>5288.1372953612499</v>
      </c>
      <c r="E19026">
        <v>10866.558329900799</v>
      </c>
      <c r="F19026">
        <v>155.451571696402</v>
      </c>
      <c r="G19026">
        <v>77.725785848201198</v>
      </c>
      <c r="H19026">
        <v>1489.09379790293</v>
      </c>
      <c r="I19026">
        <v>2934.7828615481899</v>
      </c>
    </row>
    <row r="19027" spans="1:9" x14ac:dyDescent="0.25">
      <c r="A19027" t="s">
        <v>124</v>
      </c>
      <c r="B19027">
        <v>2014</v>
      </c>
      <c r="C19027">
        <v>5</v>
      </c>
      <c r="D19027">
        <v>5286.4350626839496</v>
      </c>
      <c r="E19027">
        <v>10796.119485819399</v>
      </c>
      <c r="F19027">
        <v>768.21437996199597</v>
      </c>
      <c r="G19027">
        <v>384.10718998099799</v>
      </c>
      <c r="H19027">
        <v>2938.86335374285</v>
      </c>
      <c r="I19027">
        <v>2866.3711901604402</v>
      </c>
    </row>
    <row r="19028" spans="1:9" x14ac:dyDescent="0.25">
      <c r="A19028" t="s">
        <v>124</v>
      </c>
      <c r="B19028">
        <v>2014</v>
      </c>
      <c r="C19028">
        <v>6</v>
      </c>
      <c r="D19028">
        <v>4994.5303447152701</v>
      </c>
      <c r="E19028">
        <v>10597.926990870399</v>
      </c>
      <c r="F19028">
        <v>39.779455361359702</v>
      </c>
      <c r="G19028">
        <v>19.889727680679901</v>
      </c>
      <c r="H19028">
        <v>759.96534971916003</v>
      </c>
      <c r="I19028">
        <v>2395.65144727079</v>
      </c>
    </row>
    <row r="19029" spans="1:9" x14ac:dyDescent="0.25">
      <c r="A19029" t="s">
        <v>124</v>
      </c>
      <c r="B19029">
        <v>2014</v>
      </c>
      <c r="C19029">
        <v>7</v>
      </c>
      <c r="D19029">
        <v>5087.0479750122104</v>
      </c>
      <c r="E19029">
        <v>9702.6831749784105</v>
      </c>
      <c r="F19029">
        <v>14.638945103842</v>
      </c>
      <c r="G19029">
        <v>7.3194725519210104</v>
      </c>
      <c r="H19029">
        <v>25.794596677809299</v>
      </c>
      <c r="I19029">
        <v>1926.7116454884699</v>
      </c>
    </row>
    <row r="19030" spans="1:9" x14ac:dyDescent="0.25">
      <c r="A19030" t="s">
        <v>124</v>
      </c>
      <c r="B19030">
        <v>2014</v>
      </c>
      <c r="C19030">
        <v>8</v>
      </c>
      <c r="D19030">
        <v>4172.0718061153402</v>
      </c>
      <c r="E19030">
        <v>9428.4179433864592</v>
      </c>
      <c r="F19030">
        <v>20.2153499378812</v>
      </c>
      <c r="G19030">
        <v>10.1076749689406</v>
      </c>
      <c r="H19030">
        <v>158.295871212517</v>
      </c>
      <c r="I19030">
        <v>1412.88423100622</v>
      </c>
    </row>
    <row r="19031" spans="1:9" x14ac:dyDescent="0.25">
      <c r="A19031" t="s">
        <v>124</v>
      </c>
      <c r="B19031">
        <v>2014</v>
      </c>
      <c r="C19031">
        <v>9</v>
      </c>
      <c r="D19031">
        <v>2617.2165465994999</v>
      </c>
      <c r="E19031">
        <v>9948.7641722177104</v>
      </c>
      <c r="F19031">
        <v>1012.27494522808</v>
      </c>
      <c r="G19031">
        <v>506.13747261404001</v>
      </c>
      <c r="H19031">
        <v>2783.6308939188398</v>
      </c>
      <c r="I19031">
        <v>1000.70745322365</v>
      </c>
    </row>
    <row r="19032" spans="1:9" x14ac:dyDescent="0.25">
      <c r="A19032" t="s">
        <v>124</v>
      </c>
      <c r="B19032">
        <v>2014</v>
      </c>
      <c r="C19032">
        <v>10</v>
      </c>
      <c r="D19032">
        <v>2148.15435573063</v>
      </c>
      <c r="E19032">
        <v>10753.585548913001</v>
      </c>
      <c r="F19032">
        <v>436.41489066643697</v>
      </c>
      <c r="G19032">
        <v>218.207445333219</v>
      </c>
      <c r="H19032">
        <v>1228.9089749995401</v>
      </c>
      <c r="I19032">
        <v>1008.19870450721</v>
      </c>
    </row>
    <row r="19033" spans="1:9" x14ac:dyDescent="0.25">
      <c r="A19033" t="s">
        <v>124</v>
      </c>
      <c r="B19033">
        <v>2014</v>
      </c>
      <c r="C19033">
        <v>11</v>
      </c>
      <c r="D19033">
        <v>1733.58167829235</v>
      </c>
      <c r="E19033">
        <v>11487.5727751718</v>
      </c>
      <c r="F19033">
        <v>929.54890198950795</v>
      </c>
      <c r="G19033">
        <v>464.77445099475398</v>
      </c>
      <c r="H19033">
        <v>1708.9632644993301</v>
      </c>
      <c r="I19033">
        <v>914.90518758767098</v>
      </c>
    </row>
    <row r="19034" spans="1:9" x14ac:dyDescent="0.25">
      <c r="A19034" t="s">
        <v>124</v>
      </c>
      <c r="B19034">
        <v>2014</v>
      </c>
      <c r="C19034">
        <v>12</v>
      </c>
      <c r="D19034">
        <v>1999.98785077095</v>
      </c>
      <c r="E19034">
        <v>11544.4072119415</v>
      </c>
      <c r="F19034">
        <v>1943.36834458619</v>
      </c>
      <c r="G19034">
        <v>971.68417229309705</v>
      </c>
      <c r="H19034">
        <v>3383.25253352256</v>
      </c>
      <c r="I19034">
        <v>1040.48324790994</v>
      </c>
    </row>
    <row r="19035" spans="1:9" x14ac:dyDescent="0.25">
      <c r="A19035" t="s">
        <v>125</v>
      </c>
      <c r="B19035">
        <v>2002</v>
      </c>
      <c r="C19035">
        <v>1</v>
      </c>
      <c r="D19035">
        <v>5405.4904150352704</v>
      </c>
      <c r="E19035">
        <v>36200.6489855408</v>
      </c>
      <c r="F19035">
        <v>5108.8144931203296</v>
      </c>
      <c r="G19035">
        <v>2554.4072465601698</v>
      </c>
      <c r="H19035">
        <v>9353.8250297161303</v>
      </c>
      <c r="I19035">
        <v>3965.2884500169198</v>
      </c>
    </row>
    <row r="19036" spans="1:9" x14ac:dyDescent="0.25">
      <c r="A19036" t="s">
        <v>125</v>
      </c>
      <c r="B19036">
        <v>2002</v>
      </c>
      <c r="C19036">
        <v>2</v>
      </c>
      <c r="D19036">
        <v>8487.2260289689202</v>
      </c>
      <c r="E19036">
        <v>35295.172151347397</v>
      </c>
      <c r="F19036">
        <v>1735.2134826879001</v>
      </c>
      <c r="G19036">
        <v>867.60674134395094</v>
      </c>
      <c r="H19036">
        <v>5251.2057255824302</v>
      </c>
      <c r="I19036">
        <v>5601.1384715712402</v>
      </c>
    </row>
    <row r="19037" spans="1:9" x14ac:dyDescent="0.25">
      <c r="A19037" t="s">
        <v>125</v>
      </c>
      <c r="B19037">
        <v>2002</v>
      </c>
      <c r="C19037">
        <v>3</v>
      </c>
      <c r="D19037">
        <v>11252.304523171601</v>
      </c>
      <c r="E19037">
        <v>34222.254794446897</v>
      </c>
      <c r="F19037">
        <v>1878.17631617037</v>
      </c>
      <c r="G19037">
        <v>939.08815808518398</v>
      </c>
      <c r="H19037">
        <v>6762.0230181504503</v>
      </c>
      <c r="I19037">
        <v>7179.9572579824999</v>
      </c>
    </row>
    <row r="19038" spans="1:9" x14ac:dyDescent="0.25">
      <c r="A19038" t="s">
        <v>125</v>
      </c>
      <c r="B19038">
        <v>2002</v>
      </c>
      <c r="C19038">
        <v>4</v>
      </c>
      <c r="D19038">
        <v>10665.24405666</v>
      </c>
      <c r="E19038">
        <v>35569.396782527801</v>
      </c>
      <c r="F19038">
        <v>3846.99490088631</v>
      </c>
      <c r="G19038">
        <v>1923.49745044316</v>
      </c>
      <c r="H19038">
        <v>11139.4258914168</v>
      </c>
      <c r="I19038">
        <v>7517.7832985853202</v>
      </c>
    </row>
    <row r="19039" spans="1:9" x14ac:dyDescent="0.25">
      <c r="A19039" t="s">
        <v>125</v>
      </c>
      <c r="B19039">
        <v>2002</v>
      </c>
      <c r="C19039">
        <v>5</v>
      </c>
      <c r="D19039">
        <v>13838.887971877301</v>
      </c>
      <c r="E19039">
        <v>34146.072635268203</v>
      </c>
      <c r="F19039">
        <v>1068.8048689387299</v>
      </c>
      <c r="G19039">
        <v>534.40243446936404</v>
      </c>
      <c r="H19039">
        <v>5280.7438489996603</v>
      </c>
      <c r="I19039">
        <v>9226.0896530783393</v>
      </c>
    </row>
    <row r="19040" spans="1:9" x14ac:dyDescent="0.25">
      <c r="A19040" t="s">
        <v>125</v>
      </c>
      <c r="B19040">
        <v>2002</v>
      </c>
      <c r="C19040">
        <v>6</v>
      </c>
      <c r="D19040">
        <v>13823.3758597128</v>
      </c>
      <c r="E19040">
        <v>31014.6016060535</v>
      </c>
      <c r="F19040">
        <v>145.34675743645101</v>
      </c>
      <c r="G19040">
        <v>72.673378718225706</v>
      </c>
      <c r="H19040">
        <v>503.07771430023701</v>
      </c>
      <c r="I19040">
        <v>7821.7808848395698</v>
      </c>
    </row>
    <row r="19041" spans="1:9" x14ac:dyDescent="0.25">
      <c r="A19041" t="s">
        <v>125</v>
      </c>
      <c r="B19041">
        <v>2002</v>
      </c>
      <c r="C19041">
        <v>7</v>
      </c>
      <c r="D19041">
        <v>13278.723342936801</v>
      </c>
      <c r="E19041">
        <v>28841.375542439098</v>
      </c>
      <c r="F19041">
        <v>286.37953640117502</v>
      </c>
      <c r="G19041">
        <v>143.189768200587</v>
      </c>
      <c r="H19041">
        <v>2742.6866779975699</v>
      </c>
      <c r="I19041">
        <v>6312.92347104284</v>
      </c>
    </row>
    <row r="19042" spans="1:9" x14ac:dyDescent="0.25">
      <c r="A19042" t="s">
        <v>125</v>
      </c>
      <c r="B19042">
        <v>2002</v>
      </c>
      <c r="C19042">
        <v>8</v>
      </c>
      <c r="D19042">
        <v>10182.929687354001</v>
      </c>
      <c r="E19042">
        <v>28296.2158942858</v>
      </c>
      <c r="F19042">
        <v>196.41066540627401</v>
      </c>
      <c r="G19042">
        <v>98.205332703137103</v>
      </c>
      <c r="H19042">
        <v>1363.7144197239199</v>
      </c>
      <c r="I19042">
        <v>4566.8006209907498</v>
      </c>
    </row>
    <row r="19043" spans="1:9" x14ac:dyDescent="0.25">
      <c r="A19043" t="s">
        <v>125</v>
      </c>
      <c r="B19043">
        <v>2002</v>
      </c>
      <c r="C19043">
        <v>9</v>
      </c>
      <c r="D19043">
        <v>7738.9782609121203</v>
      </c>
      <c r="E19043">
        <v>29895.077831090901</v>
      </c>
      <c r="F19043">
        <v>637.98356091923802</v>
      </c>
      <c r="G19043">
        <v>318.99178045961901</v>
      </c>
      <c r="H19043">
        <v>3246.8855352721098</v>
      </c>
      <c r="I19043">
        <v>3860.10052336949</v>
      </c>
    </row>
    <row r="19044" spans="1:9" x14ac:dyDescent="0.25">
      <c r="A19044" t="s">
        <v>125</v>
      </c>
      <c r="B19044">
        <v>2002</v>
      </c>
      <c r="C19044">
        <v>10</v>
      </c>
      <c r="D19044">
        <v>7247.4261825645999</v>
      </c>
      <c r="E19044">
        <v>30603.5000962745</v>
      </c>
      <c r="F19044">
        <v>420.24350466650799</v>
      </c>
      <c r="G19044">
        <v>210.12175233325399</v>
      </c>
      <c r="H19044">
        <v>1284.7334268331299</v>
      </c>
      <c r="I19044">
        <v>3883.3611132518799</v>
      </c>
    </row>
    <row r="19045" spans="1:9" x14ac:dyDescent="0.25">
      <c r="A19045" t="s">
        <v>125</v>
      </c>
      <c r="B19045">
        <v>2002</v>
      </c>
      <c r="C19045">
        <v>11</v>
      </c>
      <c r="D19045">
        <v>6558.7469184668298</v>
      </c>
      <c r="E19045">
        <v>32015.279116834699</v>
      </c>
      <c r="F19045">
        <v>1314.6175487898499</v>
      </c>
      <c r="G19045">
        <v>657.30877439492497</v>
      </c>
      <c r="H19045">
        <v>4779.3396250544401</v>
      </c>
      <c r="I19045">
        <v>3824.37540664263</v>
      </c>
    </row>
    <row r="19046" spans="1:9" x14ac:dyDescent="0.25">
      <c r="A19046" t="s">
        <v>125</v>
      </c>
      <c r="B19046">
        <v>2002</v>
      </c>
      <c r="C19046">
        <v>12</v>
      </c>
      <c r="D19046">
        <v>4301.3207219271599</v>
      </c>
      <c r="E19046">
        <v>34895.88946816</v>
      </c>
      <c r="F19046">
        <v>6144.6781669411303</v>
      </c>
      <c r="G19046">
        <v>3072.3390834705701</v>
      </c>
      <c r="H19046">
        <v>13665.6911914582</v>
      </c>
      <c r="I19046">
        <v>3052.0008092923099</v>
      </c>
    </row>
    <row r="19047" spans="1:9" x14ac:dyDescent="0.25">
      <c r="A19047" t="s">
        <v>125</v>
      </c>
      <c r="B19047">
        <v>2003</v>
      </c>
      <c r="C19047">
        <v>1</v>
      </c>
      <c r="D19047">
        <v>6502.2460472258999</v>
      </c>
      <c r="E19047">
        <v>36048.301541500703</v>
      </c>
      <c r="F19047">
        <v>4379.7461944703</v>
      </c>
      <c r="G19047">
        <v>2189.87309723515</v>
      </c>
      <c r="H19047">
        <v>8932.7329042998408</v>
      </c>
      <c r="I19047">
        <v>4518.2356260465504</v>
      </c>
    </row>
    <row r="19048" spans="1:9" x14ac:dyDescent="0.25">
      <c r="A19048" t="s">
        <v>125</v>
      </c>
      <c r="B19048">
        <v>2003</v>
      </c>
      <c r="C19048">
        <v>2</v>
      </c>
      <c r="D19048">
        <v>5220.6200349926903</v>
      </c>
      <c r="E19048">
        <v>36407.970961629399</v>
      </c>
      <c r="F19048">
        <v>7161.9892783999603</v>
      </c>
      <c r="G19048">
        <v>3580.9946391999802</v>
      </c>
      <c r="H19048">
        <v>13821.4766446759</v>
      </c>
      <c r="I19048">
        <v>3874.53697409712</v>
      </c>
    </row>
    <row r="19049" spans="1:9" x14ac:dyDescent="0.25">
      <c r="A19049" t="s">
        <v>125</v>
      </c>
      <c r="B19049">
        <v>2003</v>
      </c>
      <c r="C19049">
        <v>3</v>
      </c>
      <c r="D19049">
        <v>8287.94121805135</v>
      </c>
      <c r="E19049">
        <v>35887.437616384799</v>
      </c>
      <c r="F19049">
        <v>4524.66377600756</v>
      </c>
      <c r="G19049">
        <v>2262.33188800378</v>
      </c>
      <c r="H19049">
        <v>9513.6813929088403</v>
      </c>
      <c r="I19049">
        <v>5928.10982025461</v>
      </c>
    </row>
    <row r="19050" spans="1:9" x14ac:dyDescent="0.25">
      <c r="A19050" t="s">
        <v>125</v>
      </c>
      <c r="B19050">
        <v>2003</v>
      </c>
      <c r="C19050">
        <v>4</v>
      </c>
      <c r="D19050">
        <v>11146.627675251701</v>
      </c>
      <c r="E19050">
        <v>35116.8468253307</v>
      </c>
      <c r="F19050">
        <v>4398.11760598817</v>
      </c>
      <c r="G19050">
        <v>2199.05880299408</v>
      </c>
      <c r="H19050">
        <v>12110.4125281544</v>
      </c>
      <c r="I19050">
        <v>7705.7025761668401</v>
      </c>
    </row>
    <row r="19051" spans="1:9" x14ac:dyDescent="0.25">
      <c r="A19051" t="s">
        <v>125</v>
      </c>
      <c r="B19051">
        <v>2003</v>
      </c>
      <c r="C19051">
        <v>5</v>
      </c>
      <c r="D19051">
        <v>15904.9710665645</v>
      </c>
      <c r="E19051">
        <v>31753.4105896004</v>
      </c>
      <c r="F19051">
        <v>650.69399011493101</v>
      </c>
      <c r="G19051">
        <v>325.34699505746602</v>
      </c>
      <c r="H19051">
        <v>5727.3521689900899</v>
      </c>
      <c r="I19051">
        <v>9654.72560936646</v>
      </c>
    </row>
    <row r="19052" spans="1:9" x14ac:dyDescent="0.25">
      <c r="A19052" t="s">
        <v>125</v>
      </c>
      <c r="B19052">
        <v>2003</v>
      </c>
      <c r="C19052">
        <v>6</v>
      </c>
      <c r="D19052">
        <v>14382.965105167301</v>
      </c>
      <c r="E19052">
        <v>31199.763228653399</v>
      </c>
      <c r="F19052">
        <v>179.667857310758</v>
      </c>
      <c r="G19052">
        <v>89.833928655379097</v>
      </c>
      <c r="H19052">
        <v>525.74946162235301</v>
      </c>
      <c r="I19052">
        <v>7894.4614871234899</v>
      </c>
    </row>
    <row r="19053" spans="1:9" x14ac:dyDescent="0.25">
      <c r="A19053" t="s">
        <v>125</v>
      </c>
      <c r="B19053">
        <v>2003</v>
      </c>
      <c r="C19053">
        <v>7</v>
      </c>
      <c r="D19053">
        <v>13078.9211875643</v>
      </c>
      <c r="E19053">
        <v>27900.972580789701</v>
      </c>
      <c r="F19053">
        <v>172.809404241777</v>
      </c>
      <c r="G19053">
        <v>86.404702120888501</v>
      </c>
      <c r="H19053">
        <v>486.17255256040102</v>
      </c>
      <c r="I19053">
        <v>5778.0792155648496</v>
      </c>
    </row>
    <row r="19054" spans="1:9" x14ac:dyDescent="0.25">
      <c r="A19054" t="s">
        <v>125</v>
      </c>
      <c r="B19054">
        <v>2003</v>
      </c>
      <c r="C19054">
        <v>8</v>
      </c>
      <c r="D19054">
        <v>11150.920797389101</v>
      </c>
      <c r="E19054">
        <v>26597.704006581</v>
      </c>
      <c r="F19054">
        <v>193.18765653577901</v>
      </c>
      <c r="G19054">
        <v>96.593828267889705</v>
      </c>
      <c r="H19054">
        <v>86.086770979804498</v>
      </c>
      <c r="I19054">
        <v>4316.0323864012298</v>
      </c>
    </row>
    <row r="19055" spans="1:9" x14ac:dyDescent="0.25">
      <c r="A19055" t="s">
        <v>125</v>
      </c>
      <c r="B19055">
        <v>2003</v>
      </c>
      <c r="C19055">
        <v>9</v>
      </c>
      <c r="D19055">
        <v>7930.1421807495399</v>
      </c>
      <c r="E19055">
        <v>26765.843458234602</v>
      </c>
      <c r="F19055">
        <v>214.327187385651</v>
      </c>
      <c r="G19055">
        <v>107.163593692826</v>
      </c>
      <c r="H19055">
        <v>755.897376493097</v>
      </c>
      <c r="I19055">
        <v>3178.8191270075099</v>
      </c>
    </row>
    <row r="19056" spans="1:9" x14ac:dyDescent="0.25">
      <c r="A19056" t="s">
        <v>125</v>
      </c>
      <c r="B19056">
        <v>2003</v>
      </c>
      <c r="C19056">
        <v>10</v>
      </c>
      <c r="D19056">
        <v>7219.6721208253703</v>
      </c>
      <c r="E19056">
        <v>28443.1433184981</v>
      </c>
      <c r="F19056">
        <v>810.27980522270002</v>
      </c>
      <c r="G19056">
        <v>405.13990261135001</v>
      </c>
      <c r="H19056">
        <v>5256.0823802575196</v>
      </c>
      <c r="I19056">
        <v>3284.73131226232</v>
      </c>
    </row>
    <row r="19057" spans="1:9" x14ac:dyDescent="0.25">
      <c r="A19057" t="s">
        <v>125</v>
      </c>
      <c r="B19057">
        <v>2003</v>
      </c>
      <c r="C19057">
        <v>11</v>
      </c>
      <c r="D19057">
        <v>6030.69483093505</v>
      </c>
      <c r="E19057">
        <v>32501.320419017498</v>
      </c>
      <c r="F19057">
        <v>1204.19812773889</v>
      </c>
      <c r="G19057">
        <v>602.09906386944499</v>
      </c>
      <c r="H19057">
        <v>3848.1422327463201</v>
      </c>
      <c r="I19057">
        <v>3408.9116825602</v>
      </c>
    </row>
    <row r="19058" spans="1:9" x14ac:dyDescent="0.25">
      <c r="A19058" t="s">
        <v>125</v>
      </c>
      <c r="B19058">
        <v>2003</v>
      </c>
      <c r="C19058">
        <v>12</v>
      </c>
      <c r="D19058">
        <v>5129.8931948095897</v>
      </c>
      <c r="E19058">
        <v>34837.166980884103</v>
      </c>
      <c r="F19058">
        <v>7748.2000927395302</v>
      </c>
      <c r="G19058">
        <v>3874.1000463697601</v>
      </c>
      <c r="H19058">
        <v>16716.497236962601</v>
      </c>
      <c r="I19058">
        <v>3257.1900159220199</v>
      </c>
    </row>
    <row r="19059" spans="1:9" x14ac:dyDescent="0.25">
      <c r="A19059" t="s">
        <v>125</v>
      </c>
      <c r="B19059">
        <v>2004</v>
      </c>
      <c r="C19059">
        <v>1</v>
      </c>
      <c r="D19059">
        <v>5207.4999264860598</v>
      </c>
      <c r="E19059">
        <v>36053.481040154598</v>
      </c>
      <c r="F19059">
        <v>15633.2815498645</v>
      </c>
      <c r="G19059">
        <v>7816.6407749322598</v>
      </c>
      <c r="H19059">
        <v>30043.423899128102</v>
      </c>
      <c r="I19059">
        <v>3452.9400416613898</v>
      </c>
    </row>
    <row r="19060" spans="1:9" x14ac:dyDescent="0.25">
      <c r="A19060" t="s">
        <v>125</v>
      </c>
      <c r="B19060">
        <v>2004</v>
      </c>
      <c r="C19060">
        <v>2</v>
      </c>
      <c r="D19060">
        <v>6888.43094146983</v>
      </c>
      <c r="E19060">
        <v>35950.570261327099</v>
      </c>
      <c r="F19060">
        <v>3133.6676571033199</v>
      </c>
      <c r="G19060">
        <v>1566.83382855166</v>
      </c>
      <c r="H19060">
        <v>6831.9143022742601</v>
      </c>
      <c r="I19060">
        <v>4514.4030444345099</v>
      </c>
    </row>
    <row r="19061" spans="1:9" x14ac:dyDescent="0.25">
      <c r="A19061" t="s">
        <v>125</v>
      </c>
      <c r="B19061">
        <v>2004</v>
      </c>
      <c r="C19061">
        <v>3</v>
      </c>
      <c r="D19061">
        <v>11439.833258267699</v>
      </c>
      <c r="E19061">
        <v>34407.72118878</v>
      </c>
      <c r="F19061">
        <v>618.96788703852405</v>
      </c>
      <c r="G19061">
        <v>309.48394351926203</v>
      </c>
      <c r="H19061">
        <v>1398.0051554004699</v>
      </c>
      <c r="I19061">
        <v>7127.1736434271697</v>
      </c>
    </row>
    <row r="19062" spans="1:9" x14ac:dyDescent="0.25">
      <c r="A19062" t="s">
        <v>125</v>
      </c>
      <c r="B19062">
        <v>2004</v>
      </c>
      <c r="C19062">
        <v>4</v>
      </c>
      <c r="D19062">
        <v>12326.198867061201</v>
      </c>
      <c r="E19062">
        <v>32267.2446586351</v>
      </c>
      <c r="F19062">
        <v>709.92192839358097</v>
      </c>
      <c r="G19062">
        <v>354.96096419678997</v>
      </c>
      <c r="H19062">
        <v>4593.9350062617405</v>
      </c>
      <c r="I19062">
        <v>7181.9885706162304</v>
      </c>
    </row>
    <row r="19063" spans="1:9" x14ac:dyDescent="0.25">
      <c r="A19063" t="s">
        <v>125</v>
      </c>
      <c r="B19063">
        <v>2004</v>
      </c>
      <c r="C19063">
        <v>5</v>
      </c>
      <c r="D19063">
        <v>13561.694469980001</v>
      </c>
      <c r="E19063">
        <v>31366.4189400461</v>
      </c>
      <c r="F19063">
        <v>583.979493182684</v>
      </c>
      <c r="G19063">
        <v>291.989746591342</v>
      </c>
      <c r="H19063">
        <v>2934.5541743482499</v>
      </c>
      <c r="I19063">
        <v>7742.4054702767198</v>
      </c>
    </row>
    <row r="19064" spans="1:9" x14ac:dyDescent="0.25">
      <c r="A19064" t="s">
        <v>125</v>
      </c>
      <c r="B19064">
        <v>2004</v>
      </c>
      <c r="C19064">
        <v>6</v>
      </c>
      <c r="D19064">
        <v>13768.992442581201</v>
      </c>
      <c r="E19064">
        <v>28335.1865632482</v>
      </c>
      <c r="F19064">
        <v>164.65560204253799</v>
      </c>
      <c r="G19064">
        <v>82.327801021268996</v>
      </c>
      <c r="H19064">
        <v>280.16415140132801</v>
      </c>
      <c r="I19064">
        <v>6485.6383191688201</v>
      </c>
    </row>
    <row r="19065" spans="1:9" x14ac:dyDescent="0.25">
      <c r="A19065" t="s">
        <v>125</v>
      </c>
      <c r="B19065">
        <v>2004</v>
      </c>
      <c r="C19065">
        <v>7</v>
      </c>
      <c r="D19065">
        <v>13536.2007981487</v>
      </c>
      <c r="E19065">
        <v>25899.351371952002</v>
      </c>
      <c r="F19065">
        <v>170.70550166916701</v>
      </c>
      <c r="G19065">
        <v>85.352750834583702</v>
      </c>
      <c r="H19065">
        <v>81.572890728257704</v>
      </c>
      <c r="I19065">
        <v>5132.5163119897798</v>
      </c>
    </row>
    <row r="19066" spans="1:9" x14ac:dyDescent="0.25">
      <c r="A19066" t="s">
        <v>125</v>
      </c>
      <c r="B19066">
        <v>2004</v>
      </c>
      <c r="C19066">
        <v>8</v>
      </c>
      <c r="D19066">
        <v>10564.4565166709</v>
      </c>
      <c r="E19066">
        <v>25190.504131220099</v>
      </c>
      <c r="F19066">
        <v>193.724824676232</v>
      </c>
      <c r="G19066">
        <v>96.862412338116002</v>
      </c>
      <c r="H19066">
        <v>407.057287102506</v>
      </c>
      <c r="I19066">
        <v>3708.15887531211</v>
      </c>
    </row>
    <row r="19067" spans="1:9" x14ac:dyDescent="0.25">
      <c r="A19067" t="s">
        <v>125</v>
      </c>
      <c r="B19067">
        <v>2004</v>
      </c>
      <c r="C19067">
        <v>9</v>
      </c>
      <c r="D19067">
        <v>8810.04210113513</v>
      </c>
      <c r="E19067">
        <v>25289.611821385701</v>
      </c>
      <c r="F19067">
        <v>216.244592404629</v>
      </c>
      <c r="G19067">
        <v>108.122296202315</v>
      </c>
      <c r="H19067">
        <v>123.96482978205201</v>
      </c>
      <c r="I19067">
        <v>3180.3778784727301</v>
      </c>
    </row>
    <row r="19068" spans="1:9" x14ac:dyDescent="0.25">
      <c r="A19068" t="s">
        <v>125</v>
      </c>
      <c r="B19068">
        <v>2004</v>
      </c>
      <c r="C19068">
        <v>10</v>
      </c>
      <c r="D19068">
        <v>7752.3763888316898</v>
      </c>
      <c r="E19068">
        <v>26402.567176214401</v>
      </c>
      <c r="F19068">
        <v>236.69704181288799</v>
      </c>
      <c r="G19068">
        <v>118.34852090644399</v>
      </c>
      <c r="H19068">
        <v>1639.34319512091</v>
      </c>
      <c r="I19068">
        <v>3140.0001554161499</v>
      </c>
    </row>
    <row r="19069" spans="1:9" x14ac:dyDescent="0.25">
      <c r="A19069" t="s">
        <v>125</v>
      </c>
      <c r="B19069">
        <v>2004</v>
      </c>
      <c r="C19069">
        <v>11</v>
      </c>
      <c r="D19069">
        <v>5328.96715196884</v>
      </c>
      <c r="E19069">
        <v>30293.792436919201</v>
      </c>
      <c r="F19069">
        <v>2352.5041507951</v>
      </c>
      <c r="G19069">
        <v>1176.25207539755</v>
      </c>
      <c r="H19069">
        <v>11312.403757902601</v>
      </c>
      <c r="I19069">
        <v>2680.0517798583001</v>
      </c>
    </row>
    <row r="19070" spans="1:9" x14ac:dyDescent="0.25">
      <c r="A19070" t="s">
        <v>125</v>
      </c>
      <c r="B19070">
        <v>2004</v>
      </c>
      <c r="C19070">
        <v>12</v>
      </c>
      <c r="D19070">
        <v>5211.8619120179501</v>
      </c>
      <c r="E19070">
        <v>35148.967774723802</v>
      </c>
      <c r="F19070">
        <v>2008.8502393609499</v>
      </c>
      <c r="G19070">
        <v>1004.42511968048</v>
      </c>
      <c r="H19070">
        <v>3796.2383245408701</v>
      </c>
      <c r="I19070">
        <v>3362.4696636857502</v>
      </c>
    </row>
    <row r="19071" spans="1:9" x14ac:dyDescent="0.25">
      <c r="A19071" t="s">
        <v>125</v>
      </c>
      <c r="B19071">
        <v>2005</v>
      </c>
      <c r="C19071">
        <v>1</v>
      </c>
      <c r="D19071">
        <v>6303.8588387229702</v>
      </c>
      <c r="E19071">
        <v>35999.957881948103</v>
      </c>
      <c r="F19071">
        <v>4719.6896529286296</v>
      </c>
      <c r="G19071">
        <v>2359.8448264643198</v>
      </c>
      <c r="H19071">
        <v>9921.9814875211505</v>
      </c>
      <c r="I19071">
        <v>4073.7403759005001</v>
      </c>
    </row>
    <row r="19072" spans="1:9" x14ac:dyDescent="0.25">
      <c r="A19072" t="s">
        <v>125</v>
      </c>
      <c r="B19072">
        <v>2005</v>
      </c>
      <c r="C19072">
        <v>2</v>
      </c>
      <c r="D19072">
        <v>6664.3824271359699</v>
      </c>
      <c r="E19072">
        <v>35905.921923955997</v>
      </c>
      <c r="F19072">
        <v>3771.0567820637102</v>
      </c>
      <c r="G19072">
        <v>1885.5283910318501</v>
      </c>
      <c r="H19072">
        <v>6731.9444953412803</v>
      </c>
      <c r="I19072">
        <v>4368.0484633791502</v>
      </c>
    </row>
    <row r="19073" spans="1:9" x14ac:dyDescent="0.25">
      <c r="A19073" t="s">
        <v>125</v>
      </c>
      <c r="B19073">
        <v>2005</v>
      </c>
      <c r="C19073">
        <v>3</v>
      </c>
      <c r="D19073">
        <v>10254.3769332012</v>
      </c>
      <c r="E19073">
        <v>34996.548907084602</v>
      </c>
      <c r="F19073">
        <v>2254.34060363464</v>
      </c>
      <c r="G19073">
        <v>1127.17030181732</v>
      </c>
      <c r="H19073">
        <v>6529.1962188732095</v>
      </c>
      <c r="I19073">
        <v>6610.0284301524598</v>
      </c>
    </row>
    <row r="19074" spans="1:9" x14ac:dyDescent="0.25">
      <c r="A19074" t="s">
        <v>125</v>
      </c>
      <c r="B19074">
        <v>2005</v>
      </c>
      <c r="C19074">
        <v>4</v>
      </c>
      <c r="D19074">
        <v>12477.352221843001</v>
      </c>
      <c r="E19074">
        <v>33642.843329166499</v>
      </c>
      <c r="F19074">
        <v>920.09390869480103</v>
      </c>
      <c r="G19074">
        <v>460.04695434740103</v>
      </c>
      <c r="H19074">
        <v>4127.6458472261902</v>
      </c>
      <c r="I19074">
        <v>7847.9297074183896</v>
      </c>
    </row>
    <row r="19075" spans="1:9" x14ac:dyDescent="0.25">
      <c r="A19075" t="s">
        <v>125</v>
      </c>
      <c r="B19075">
        <v>2005</v>
      </c>
      <c r="C19075">
        <v>5</v>
      </c>
      <c r="D19075">
        <v>14224.6201192157</v>
      </c>
      <c r="E19075">
        <v>30504.8225795096</v>
      </c>
      <c r="F19075">
        <v>463.02683505522998</v>
      </c>
      <c r="G19075">
        <v>231.51341752761499</v>
      </c>
      <c r="H19075">
        <v>4525.1159525504399</v>
      </c>
      <c r="I19075">
        <v>7784.7072488904396</v>
      </c>
    </row>
    <row r="19076" spans="1:9" x14ac:dyDescent="0.25">
      <c r="A19076" t="s">
        <v>125</v>
      </c>
      <c r="B19076">
        <v>2005</v>
      </c>
      <c r="C19076">
        <v>6</v>
      </c>
      <c r="D19076">
        <v>13270.415482390499</v>
      </c>
      <c r="E19076">
        <v>30589.166618515301</v>
      </c>
      <c r="F19076">
        <v>314.88443481156702</v>
      </c>
      <c r="G19076">
        <v>157.44221740578399</v>
      </c>
      <c r="H19076">
        <v>1609.87029222819</v>
      </c>
      <c r="I19076">
        <v>7111.9608623591203</v>
      </c>
    </row>
    <row r="19077" spans="1:9" x14ac:dyDescent="0.25">
      <c r="A19077" t="s">
        <v>125</v>
      </c>
      <c r="B19077">
        <v>2005</v>
      </c>
      <c r="C19077">
        <v>7</v>
      </c>
      <c r="D19077">
        <v>13555.768813024601</v>
      </c>
      <c r="E19077">
        <v>28184.265161667201</v>
      </c>
      <c r="F19077">
        <v>173.78585817727199</v>
      </c>
      <c r="G19077">
        <v>86.892929088635995</v>
      </c>
      <c r="H19077">
        <v>525.48525726396804</v>
      </c>
      <c r="I19077">
        <v>5974.8522793385901</v>
      </c>
    </row>
    <row r="19078" spans="1:9" x14ac:dyDescent="0.25">
      <c r="A19078" t="s">
        <v>125</v>
      </c>
      <c r="B19078">
        <v>2005</v>
      </c>
      <c r="C19078">
        <v>8</v>
      </c>
      <c r="D19078">
        <v>11110.354572791401</v>
      </c>
      <c r="E19078">
        <v>27191.483998453699</v>
      </c>
      <c r="F19078">
        <v>193.45869197840801</v>
      </c>
      <c r="G19078">
        <v>96.729345989203793</v>
      </c>
      <c r="H19078">
        <v>757.27328309637596</v>
      </c>
      <c r="I19078">
        <v>4411.8032365253503</v>
      </c>
    </row>
    <row r="19079" spans="1:9" x14ac:dyDescent="0.25">
      <c r="A19079" t="s">
        <v>125</v>
      </c>
      <c r="B19079">
        <v>2005</v>
      </c>
      <c r="C19079">
        <v>9</v>
      </c>
      <c r="D19079">
        <v>7659.7378059077</v>
      </c>
      <c r="E19079">
        <v>27255.393986241001</v>
      </c>
      <c r="F19079">
        <v>315.96183811455899</v>
      </c>
      <c r="G19079">
        <v>157.98091905727901</v>
      </c>
      <c r="H19079">
        <v>1574.7637493663599</v>
      </c>
      <c r="I19079">
        <v>3118.9713826093998</v>
      </c>
    </row>
    <row r="19080" spans="1:9" x14ac:dyDescent="0.25">
      <c r="A19080" t="s">
        <v>125</v>
      </c>
      <c r="B19080">
        <v>2005</v>
      </c>
      <c r="C19080">
        <v>10</v>
      </c>
      <c r="D19080">
        <v>5982.6030820158703</v>
      </c>
      <c r="E19080">
        <v>29537.673774493</v>
      </c>
      <c r="F19080">
        <v>546.59146258907401</v>
      </c>
      <c r="G19080">
        <v>273.29573129453701</v>
      </c>
      <c r="H19080">
        <v>2479.2695421938001</v>
      </c>
      <c r="I19080">
        <v>2924.2837410382099</v>
      </c>
    </row>
    <row r="19081" spans="1:9" x14ac:dyDescent="0.25">
      <c r="A19081" t="s">
        <v>125</v>
      </c>
      <c r="B19081">
        <v>2005</v>
      </c>
      <c r="C19081">
        <v>11</v>
      </c>
      <c r="D19081">
        <v>4718.3494977247201</v>
      </c>
      <c r="E19081">
        <v>32734.9884145898</v>
      </c>
      <c r="F19081">
        <v>2046.63773005238</v>
      </c>
      <c r="G19081">
        <v>1023.31886502619</v>
      </c>
      <c r="H19081">
        <v>6195.9713981222103</v>
      </c>
      <c r="I19081">
        <v>2841.7857101424902</v>
      </c>
    </row>
    <row r="19082" spans="1:9" x14ac:dyDescent="0.25">
      <c r="A19082" t="s">
        <v>125</v>
      </c>
      <c r="B19082">
        <v>2005</v>
      </c>
      <c r="C19082">
        <v>12</v>
      </c>
      <c r="D19082">
        <v>5468.9003265291703</v>
      </c>
      <c r="E19082">
        <v>34037.388758317102</v>
      </c>
      <c r="F19082">
        <v>1612.88736416348</v>
      </c>
      <c r="G19082">
        <v>806.44368208174001</v>
      </c>
      <c r="H19082">
        <v>3710.9236063425101</v>
      </c>
      <c r="I19082">
        <v>3419.3462085606898</v>
      </c>
    </row>
    <row r="19083" spans="1:9" x14ac:dyDescent="0.25">
      <c r="A19083" t="s">
        <v>125</v>
      </c>
      <c r="B19083">
        <v>2006</v>
      </c>
      <c r="C19083">
        <v>1</v>
      </c>
      <c r="D19083">
        <v>5349.9655952078801</v>
      </c>
      <c r="E19083">
        <v>34899.2738747045</v>
      </c>
      <c r="F19083">
        <v>3554.5298108510901</v>
      </c>
      <c r="G19083">
        <v>1777.2649054255501</v>
      </c>
      <c r="H19083">
        <v>6859.69412281325</v>
      </c>
      <c r="I19083">
        <v>3471.9189165061998</v>
      </c>
    </row>
    <row r="19084" spans="1:9" x14ac:dyDescent="0.25">
      <c r="A19084" t="s">
        <v>125</v>
      </c>
      <c r="B19084">
        <v>2006</v>
      </c>
      <c r="C19084">
        <v>2</v>
      </c>
      <c r="D19084">
        <v>6860.0593132457498</v>
      </c>
      <c r="E19084">
        <v>35316.069540611301</v>
      </c>
      <c r="F19084">
        <v>2984.3195601866801</v>
      </c>
      <c r="G19084">
        <v>1492.15978009334</v>
      </c>
      <c r="H19084">
        <v>6161.3756075138799</v>
      </c>
      <c r="I19084">
        <v>4429.1961122412504</v>
      </c>
    </row>
    <row r="19085" spans="1:9" x14ac:dyDescent="0.25">
      <c r="A19085" t="s">
        <v>125</v>
      </c>
      <c r="B19085">
        <v>2006</v>
      </c>
      <c r="C19085">
        <v>3</v>
      </c>
      <c r="D19085">
        <v>10414.303426205601</v>
      </c>
      <c r="E19085">
        <v>34565.504693347</v>
      </c>
      <c r="F19085">
        <v>2806.2378944360298</v>
      </c>
      <c r="G19085">
        <v>1403.1189472180199</v>
      </c>
      <c r="H19085">
        <v>7666.5544468139997</v>
      </c>
      <c r="I19085">
        <v>6571.8385755345598</v>
      </c>
    </row>
    <row r="19086" spans="1:9" x14ac:dyDescent="0.25">
      <c r="A19086" t="s">
        <v>125</v>
      </c>
      <c r="B19086">
        <v>2006</v>
      </c>
      <c r="C19086">
        <v>4</v>
      </c>
      <c r="D19086">
        <v>12374.6257074926</v>
      </c>
      <c r="E19086">
        <v>33018.718066583897</v>
      </c>
      <c r="F19086">
        <v>658.34774447571397</v>
      </c>
      <c r="G19086">
        <v>329.17387223785698</v>
      </c>
      <c r="H19086">
        <v>3516.0369188221098</v>
      </c>
      <c r="I19086">
        <v>7612.7166558520703</v>
      </c>
    </row>
    <row r="19087" spans="1:9" x14ac:dyDescent="0.25">
      <c r="A19087" t="s">
        <v>125</v>
      </c>
      <c r="B19087">
        <v>2006</v>
      </c>
      <c r="C19087">
        <v>5</v>
      </c>
      <c r="D19087">
        <v>13922.8418665683</v>
      </c>
      <c r="E19087">
        <v>31432.383724140302</v>
      </c>
      <c r="F19087">
        <v>1414.4878313086399</v>
      </c>
      <c r="G19087">
        <v>707.24391565431904</v>
      </c>
      <c r="H19087">
        <v>4364.2454996968199</v>
      </c>
      <c r="I19087">
        <v>8100.4769636297096</v>
      </c>
    </row>
    <row r="19088" spans="1:9" x14ac:dyDescent="0.25">
      <c r="A19088" t="s">
        <v>125</v>
      </c>
      <c r="B19088">
        <v>2006</v>
      </c>
      <c r="C19088">
        <v>6</v>
      </c>
      <c r="D19088">
        <v>15637.958961169201</v>
      </c>
      <c r="E19088">
        <v>27123.808523403</v>
      </c>
      <c r="F19088">
        <v>157.03104239432301</v>
      </c>
      <c r="G19088">
        <v>78.515521197161306</v>
      </c>
      <c r="H19088">
        <v>665.94915556376895</v>
      </c>
      <c r="I19088">
        <v>7068.1044140582799</v>
      </c>
    </row>
    <row r="19089" spans="1:9" x14ac:dyDescent="0.25">
      <c r="A19089" t="s">
        <v>125</v>
      </c>
      <c r="B19089">
        <v>2006</v>
      </c>
      <c r="C19089">
        <v>7</v>
      </c>
      <c r="D19089">
        <v>13121.3748221723</v>
      </c>
      <c r="E19089">
        <v>25606.436498259402</v>
      </c>
      <c r="F19089">
        <v>169.69006305683601</v>
      </c>
      <c r="G19089">
        <v>84.845031528418204</v>
      </c>
      <c r="H19089">
        <v>446.64553430687897</v>
      </c>
      <c r="I19089">
        <v>4956.8094835264601</v>
      </c>
    </row>
    <row r="19090" spans="1:9" x14ac:dyDescent="0.25">
      <c r="A19090" t="s">
        <v>125</v>
      </c>
      <c r="B19090">
        <v>2006</v>
      </c>
      <c r="C19090">
        <v>8</v>
      </c>
      <c r="D19090">
        <v>11942.6287063584</v>
      </c>
      <c r="E19090">
        <v>24495.863102223899</v>
      </c>
      <c r="F19090">
        <v>179.40713040589199</v>
      </c>
      <c r="G19090">
        <v>89.703565202946194</v>
      </c>
      <c r="H19090">
        <v>104.448096601318</v>
      </c>
      <c r="I19090">
        <v>4016.55124471934</v>
      </c>
    </row>
    <row r="19091" spans="1:9" x14ac:dyDescent="0.25">
      <c r="A19091" t="s">
        <v>125</v>
      </c>
      <c r="B19091">
        <v>2006</v>
      </c>
      <c r="C19091">
        <v>9</v>
      </c>
      <c r="D19091">
        <v>7781.4865254860897</v>
      </c>
      <c r="E19091">
        <v>24597.025890458699</v>
      </c>
      <c r="F19091">
        <v>198.14433405047899</v>
      </c>
      <c r="G19091">
        <v>99.072167025239693</v>
      </c>
      <c r="H19091">
        <v>363.1922469539</v>
      </c>
      <c r="I19091">
        <v>2744.2317662372802</v>
      </c>
    </row>
    <row r="19092" spans="1:9" x14ac:dyDescent="0.25">
      <c r="A19092" t="s">
        <v>125</v>
      </c>
      <c r="B19092">
        <v>2006</v>
      </c>
      <c r="C19092">
        <v>10</v>
      </c>
      <c r="D19092">
        <v>5986.6786398150198</v>
      </c>
      <c r="E19092">
        <v>28022.483052711101</v>
      </c>
      <c r="F19092">
        <v>4548.9869519475697</v>
      </c>
      <c r="G19092">
        <v>2274.4934759737798</v>
      </c>
      <c r="H19092">
        <v>14565.0785955012</v>
      </c>
      <c r="I19092">
        <v>2687.6064363758301</v>
      </c>
    </row>
    <row r="19093" spans="1:9" x14ac:dyDescent="0.25">
      <c r="A19093" t="s">
        <v>125</v>
      </c>
      <c r="B19093">
        <v>2006</v>
      </c>
      <c r="C19093">
        <v>11</v>
      </c>
      <c r="D19093">
        <v>5135.1705331740704</v>
      </c>
      <c r="E19093">
        <v>33526.051883667104</v>
      </c>
      <c r="F19093">
        <v>3982.3161299787598</v>
      </c>
      <c r="G19093">
        <v>1991.1580649893799</v>
      </c>
      <c r="H19093">
        <v>9410.6833860366096</v>
      </c>
      <c r="I19093">
        <v>3180.8934956331</v>
      </c>
    </row>
    <row r="19094" spans="1:9" x14ac:dyDescent="0.25">
      <c r="A19094" t="s">
        <v>125</v>
      </c>
      <c r="B19094">
        <v>2006</v>
      </c>
      <c r="C19094">
        <v>12</v>
      </c>
      <c r="D19094">
        <v>5805.5474619584202</v>
      </c>
      <c r="E19094">
        <v>34094.740638584102</v>
      </c>
      <c r="F19094">
        <v>857.37100755593895</v>
      </c>
      <c r="G19094">
        <v>428.68550377796998</v>
      </c>
      <c r="H19094">
        <v>2135.5424152749902</v>
      </c>
      <c r="I19094">
        <v>3607.47587330339</v>
      </c>
    </row>
    <row r="19095" spans="1:9" x14ac:dyDescent="0.25">
      <c r="A19095" t="s">
        <v>125</v>
      </c>
      <c r="B19095">
        <v>2007</v>
      </c>
      <c r="C19095">
        <v>1</v>
      </c>
      <c r="D19095">
        <v>6521.6704124192802</v>
      </c>
      <c r="E19095">
        <v>34718.094134197498</v>
      </c>
      <c r="F19095">
        <v>4623.5515851927403</v>
      </c>
      <c r="G19095">
        <v>2311.7757925963701</v>
      </c>
      <c r="H19095">
        <v>9899.3104103852002</v>
      </c>
      <c r="I19095">
        <v>4131.6034490639504</v>
      </c>
    </row>
    <row r="19096" spans="1:9" x14ac:dyDescent="0.25">
      <c r="A19096" t="s">
        <v>125</v>
      </c>
      <c r="B19096">
        <v>2007</v>
      </c>
      <c r="C19096">
        <v>2</v>
      </c>
      <c r="D19096">
        <v>6827.1557536874197</v>
      </c>
      <c r="E19096">
        <v>35178.122504116698</v>
      </c>
      <c r="F19096">
        <v>4217.8794648232297</v>
      </c>
      <c r="G19096">
        <v>2108.9397324116098</v>
      </c>
      <c r="H19096">
        <v>9102.6197421886991</v>
      </c>
      <c r="I19096">
        <v>4417.72036138972</v>
      </c>
    </row>
    <row r="19097" spans="1:9" x14ac:dyDescent="0.25">
      <c r="A19097" t="s">
        <v>125</v>
      </c>
      <c r="B19097">
        <v>2007</v>
      </c>
      <c r="C19097">
        <v>3</v>
      </c>
      <c r="D19097">
        <v>10275.699928493499</v>
      </c>
      <c r="E19097">
        <v>34395.944872645399</v>
      </c>
      <c r="F19097">
        <v>972.27713917784797</v>
      </c>
      <c r="G19097">
        <v>486.13856958892399</v>
      </c>
      <c r="H19097">
        <v>4021.7414734980298</v>
      </c>
      <c r="I19097">
        <v>6516.5593831116703</v>
      </c>
    </row>
    <row r="19098" spans="1:9" x14ac:dyDescent="0.25">
      <c r="A19098" t="s">
        <v>125</v>
      </c>
      <c r="B19098">
        <v>2007</v>
      </c>
      <c r="C19098">
        <v>4</v>
      </c>
      <c r="D19098">
        <v>10762.3944623918</v>
      </c>
      <c r="E19098">
        <v>33660.3946115453</v>
      </c>
      <c r="F19098">
        <v>363.04266085794802</v>
      </c>
      <c r="G19098">
        <v>181.52133042897401</v>
      </c>
      <c r="H19098">
        <v>2134.6161175081502</v>
      </c>
      <c r="I19098">
        <v>6830.9518304714602</v>
      </c>
    </row>
    <row r="19099" spans="1:9" x14ac:dyDescent="0.25">
      <c r="A19099" t="s">
        <v>125</v>
      </c>
      <c r="B19099">
        <v>2007</v>
      </c>
      <c r="C19099">
        <v>5</v>
      </c>
      <c r="D19099">
        <v>14880.1982787004</v>
      </c>
      <c r="E19099">
        <v>31453.5046588074</v>
      </c>
      <c r="F19099">
        <v>594.07939061291495</v>
      </c>
      <c r="G19099">
        <v>297.03969530645702</v>
      </c>
      <c r="H19099">
        <v>3459.8617472088799</v>
      </c>
      <c r="I19099">
        <v>8611.4785825325907</v>
      </c>
    </row>
    <row r="19100" spans="1:9" x14ac:dyDescent="0.25">
      <c r="A19100" t="s">
        <v>125</v>
      </c>
      <c r="B19100">
        <v>2007</v>
      </c>
      <c r="C19100">
        <v>6</v>
      </c>
      <c r="D19100">
        <v>14778.332468048</v>
      </c>
      <c r="E19100">
        <v>28746.2189060647</v>
      </c>
      <c r="F19100">
        <v>200.26137997725499</v>
      </c>
      <c r="G19100">
        <v>100.13068998862801</v>
      </c>
      <c r="H19100">
        <v>1666.9575991137001</v>
      </c>
      <c r="I19100">
        <v>7170.24454027098</v>
      </c>
    </row>
    <row r="19101" spans="1:9" x14ac:dyDescent="0.25">
      <c r="A19101" t="s">
        <v>125</v>
      </c>
      <c r="B19101">
        <v>2007</v>
      </c>
      <c r="C19101">
        <v>7</v>
      </c>
      <c r="D19101">
        <v>14383.0191680096</v>
      </c>
      <c r="E19101">
        <v>26296.802910785798</v>
      </c>
      <c r="F19101">
        <v>176.52985803257599</v>
      </c>
      <c r="G19101">
        <v>88.264929016287795</v>
      </c>
      <c r="H19101">
        <v>73.921905163489598</v>
      </c>
      <c r="I19101">
        <v>5649.8465336149702</v>
      </c>
    </row>
    <row r="19102" spans="1:9" x14ac:dyDescent="0.25">
      <c r="A19102" t="s">
        <v>125</v>
      </c>
      <c r="B19102">
        <v>2007</v>
      </c>
      <c r="C19102">
        <v>8</v>
      </c>
      <c r="D19102">
        <v>10869.7470995761</v>
      </c>
      <c r="E19102">
        <v>24895.6477783595</v>
      </c>
      <c r="F19102">
        <v>191.31932297384299</v>
      </c>
      <c r="G19102">
        <v>95.659661486921394</v>
      </c>
      <c r="H19102">
        <v>79.469977113437693</v>
      </c>
      <c r="I19102">
        <v>3776.02802461185</v>
      </c>
    </row>
    <row r="19103" spans="1:9" x14ac:dyDescent="0.25">
      <c r="A19103" t="s">
        <v>125</v>
      </c>
      <c r="B19103">
        <v>2007</v>
      </c>
      <c r="C19103">
        <v>9</v>
      </c>
      <c r="D19103">
        <v>8740.7377427659394</v>
      </c>
      <c r="E19103">
        <v>24832.7075231946</v>
      </c>
      <c r="F19103">
        <v>216.10046943372299</v>
      </c>
      <c r="G19103">
        <v>108.05023471686199</v>
      </c>
      <c r="H19103">
        <v>114.668695005963</v>
      </c>
      <c r="I19103">
        <v>3091.04103457474</v>
      </c>
    </row>
    <row r="19104" spans="1:9" x14ac:dyDescent="0.25">
      <c r="A19104" t="s">
        <v>125</v>
      </c>
      <c r="B19104">
        <v>2007</v>
      </c>
      <c r="C19104">
        <v>10</v>
      </c>
      <c r="D19104">
        <v>7012.7491059042504</v>
      </c>
      <c r="E19104">
        <v>25958.336721558298</v>
      </c>
      <c r="F19104">
        <v>309.73433538006799</v>
      </c>
      <c r="G19104">
        <v>154.86716769003399</v>
      </c>
      <c r="H19104">
        <v>2043.1719639268199</v>
      </c>
      <c r="I19104">
        <v>2842.4787164442901</v>
      </c>
    </row>
    <row r="19105" spans="1:9" x14ac:dyDescent="0.25">
      <c r="A19105" t="s">
        <v>125</v>
      </c>
      <c r="B19105">
        <v>2007</v>
      </c>
      <c r="C19105">
        <v>11</v>
      </c>
      <c r="D19105">
        <v>5135.5027406341396</v>
      </c>
      <c r="E19105">
        <v>30532.565431663799</v>
      </c>
      <c r="F19105">
        <v>2502.5673714773998</v>
      </c>
      <c r="G19105">
        <v>1251.2836857386999</v>
      </c>
      <c r="H19105">
        <v>10180.911093515</v>
      </c>
      <c r="I19105">
        <v>2761.2809309107001</v>
      </c>
    </row>
    <row r="19106" spans="1:9" x14ac:dyDescent="0.25">
      <c r="A19106" t="s">
        <v>125</v>
      </c>
      <c r="B19106">
        <v>2007</v>
      </c>
      <c r="C19106">
        <v>12</v>
      </c>
      <c r="D19106">
        <v>4945.2577297377902</v>
      </c>
      <c r="E19106">
        <v>34434.5391469237</v>
      </c>
      <c r="F19106">
        <v>4365.0638335666899</v>
      </c>
      <c r="G19106">
        <v>2182.53191678335</v>
      </c>
      <c r="H19106">
        <v>9031.0765907066798</v>
      </c>
      <c r="I19106">
        <v>3192.1921894689699</v>
      </c>
    </row>
    <row r="19107" spans="1:9" x14ac:dyDescent="0.25">
      <c r="A19107" t="s">
        <v>125</v>
      </c>
      <c r="B19107">
        <v>2008</v>
      </c>
      <c r="C19107">
        <v>1</v>
      </c>
      <c r="D19107">
        <v>5669.0706678400102</v>
      </c>
      <c r="E19107">
        <v>34785.576400087601</v>
      </c>
      <c r="F19107">
        <v>1492.8995592480001</v>
      </c>
      <c r="G19107">
        <v>746.44977962400196</v>
      </c>
      <c r="H19107">
        <v>2992.9313289947099</v>
      </c>
      <c r="I19107">
        <v>3674.7872338925299</v>
      </c>
    </row>
    <row r="19108" spans="1:9" x14ac:dyDescent="0.25">
      <c r="A19108" t="s">
        <v>125</v>
      </c>
      <c r="B19108">
        <v>2008</v>
      </c>
      <c r="C19108">
        <v>2</v>
      </c>
      <c r="D19108">
        <v>6429.0949258503397</v>
      </c>
      <c r="E19108">
        <v>34832.920375183799</v>
      </c>
      <c r="F19108">
        <v>3524.2968080769401</v>
      </c>
      <c r="G19108">
        <v>1762.1484040384701</v>
      </c>
      <c r="H19108">
        <v>6837.0049380430301</v>
      </c>
      <c r="I19108">
        <v>4175.1667447688696</v>
      </c>
    </row>
    <row r="19109" spans="1:9" x14ac:dyDescent="0.25">
      <c r="A19109" t="s">
        <v>125</v>
      </c>
      <c r="B19109">
        <v>2008</v>
      </c>
      <c r="C19109">
        <v>3</v>
      </c>
      <c r="D19109">
        <v>11572.989161126299</v>
      </c>
      <c r="E19109">
        <v>33642.023786367099</v>
      </c>
      <c r="F19109">
        <v>1021.59856623496</v>
      </c>
      <c r="G19109">
        <v>510.79928311748</v>
      </c>
      <c r="H19109">
        <v>4450.99126350389</v>
      </c>
      <c r="I19109">
        <v>7027.8453876371896</v>
      </c>
    </row>
    <row r="19110" spans="1:9" x14ac:dyDescent="0.25">
      <c r="A19110" t="s">
        <v>125</v>
      </c>
      <c r="B19110">
        <v>2008</v>
      </c>
      <c r="C19110">
        <v>4</v>
      </c>
      <c r="D19110">
        <v>13239.1832026708</v>
      </c>
      <c r="E19110">
        <v>31926.549310824699</v>
      </c>
      <c r="F19110">
        <v>430.62591373980501</v>
      </c>
      <c r="G19110">
        <v>215.31295686990299</v>
      </c>
      <c r="H19110">
        <v>1619.0617445089099</v>
      </c>
      <c r="I19110">
        <v>7683.3732961205897</v>
      </c>
    </row>
    <row r="19111" spans="1:9" x14ac:dyDescent="0.25">
      <c r="A19111" t="s">
        <v>125</v>
      </c>
      <c r="B19111">
        <v>2008</v>
      </c>
      <c r="C19111">
        <v>5</v>
      </c>
      <c r="D19111">
        <v>13426.6859864201</v>
      </c>
      <c r="E19111">
        <v>30331.992993959499</v>
      </c>
      <c r="F19111">
        <v>381.56377962366997</v>
      </c>
      <c r="G19111">
        <v>190.78188981183499</v>
      </c>
      <c r="H19111">
        <v>2926.6661610152</v>
      </c>
      <c r="I19111">
        <v>7372.4492033237602</v>
      </c>
    </row>
    <row r="19112" spans="1:9" x14ac:dyDescent="0.25">
      <c r="A19112" t="s">
        <v>125</v>
      </c>
      <c r="B19112">
        <v>2008</v>
      </c>
      <c r="C19112">
        <v>6</v>
      </c>
      <c r="D19112">
        <v>14005.5394631335</v>
      </c>
      <c r="E19112">
        <v>27263.970181304601</v>
      </c>
      <c r="F19112">
        <v>164.618235315774</v>
      </c>
      <c r="G19112">
        <v>82.309117657886901</v>
      </c>
      <c r="H19112">
        <v>336.44812883494501</v>
      </c>
      <c r="I19112">
        <v>6311.8525906169098</v>
      </c>
    </row>
    <row r="19113" spans="1:9" x14ac:dyDescent="0.25">
      <c r="A19113" t="s">
        <v>125</v>
      </c>
      <c r="B19113">
        <v>2008</v>
      </c>
      <c r="C19113">
        <v>7</v>
      </c>
      <c r="D19113">
        <v>13225.515509335801</v>
      </c>
      <c r="E19113">
        <v>25101.368612292801</v>
      </c>
      <c r="F19113">
        <v>170.97830799820301</v>
      </c>
      <c r="G19113">
        <v>85.489153999101703</v>
      </c>
      <c r="H19113">
        <v>67.419612519165199</v>
      </c>
      <c r="I19113">
        <v>4843.4333455465503</v>
      </c>
    </row>
    <row r="19114" spans="1:9" x14ac:dyDescent="0.25">
      <c r="A19114" t="s">
        <v>125</v>
      </c>
      <c r="B19114">
        <v>2008</v>
      </c>
      <c r="C19114">
        <v>8</v>
      </c>
      <c r="D19114">
        <v>10857.9202026126</v>
      </c>
      <c r="E19114">
        <v>24319.070630069</v>
      </c>
      <c r="F19114">
        <v>191.71179771782599</v>
      </c>
      <c r="G19114">
        <v>95.855898858913307</v>
      </c>
      <c r="H19114">
        <v>93.939215511108799</v>
      </c>
      <c r="I19114">
        <v>3627.8332064077099</v>
      </c>
    </row>
    <row r="19115" spans="1:9" x14ac:dyDescent="0.25">
      <c r="A19115" t="s">
        <v>125</v>
      </c>
      <c r="B19115">
        <v>2008</v>
      </c>
      <c r="C19115">
        <v>9</v>
      </c>
      <c r="D19115">
        <v>7671.6363825366598</v>
      </c>
      <c r="E19115">
        <v>24944.861601821001</v>
      </c>
      <c r="F19115">
        <v>290.72579695613803</v>
      </c>
      <c r="G19115">
        <v>145.36289847806901</v>
      </c>
      <c r="H19115">
        <v>3943.1138620830902</v>
      </c>
      <c r="I19115">
        <v>2734.15908390702</v>
      </c>
    </row>
    <row r="19116" spans="1:9" x14ac:dyDescent="0.25">
      <c r="A19116" t="s">
        <v>125</v>
      </c>
      <c r="B19116">
        <v>2008</v>
      </c>
      <c r="C19116">
        <v>10</v>
      </c>
      <c r="D19116">
        <v>6281.4890556474402</v>
      </c>
      <c r="E19116">
        <v>29641.205001203602</v>
      </c>
      <c r="F19116">
        <v>583.75049663628602</v>
      </c>
      <c r="G19116">
        <v>291.87524831814301</v>
      </c>
      <c r="H19116">
        <v>3136.7780686098899</v>
      </c>
      <c r="I19116">
        <v>3146.1064313110101</v>
      </c>
    </row>
    <row r="19117" spans="1:9" x14ac:dyDescent="0.25">
      <c r="A19117" t="s">
        <v>125</v>
      </c>
      <c r="B19117">
        <v>2008</v>
      </c>
      <c r="C19117">
        <v>11</v>
      </c>
      <c r="D19117">
        <v>5821.5404917521801</v>
      </c>
      <c r="E19117">
        <v>31654.854252917499</v>
      </c>
      <c r="F19117">
        <v>1336.00525792285</v>
      </c>
      <c r="G19117">
        <v>668.00262896142601</v>
      </c>
      <c r="H19117">
        <v>3957.65165104581</v>
      </c>
      <c r="I19117">
        <v>3242.2310293241899</v>
      </c>
    </row>
    <row r="19118" spans="1:9" x14ac:dyDescent="0.25">
      <c r="A19118" t="s">
        <v>125</v>
      </c>
      <c r="B19118">
        <v>2008</v>
      </c>
      <c r="C19118">
        <v>12</v>
      </c>
      <c r="D19118">
        <v>5211.5776173446402</v>
      </c>
      <c r="E19118">
        <v>33344.6679523727</v>
      </c>
      <c r="F19118">
        <v>2391.0225453584499</v>
      </c>
      <c r="G19118">
        <v>1195.5112726792199</v>
      </c>
      <c r="H19118">
        <v>5760.4561588167599</v>
      </c>
      <c r="I19118">
        <v>3171.2729996049602</v>
      </c>
    </row>
    <row r="19119" spans="1:9" x14ac:dyDescent="0.25">
      <c r="A19119" t="s">
        <v>125</v>
      </c>
      <c r="B19119">
        <v>2009</v>
      </c>
      <c r="C19119">
        <v>1</v>
      </c>
      <c r="D19119">
        <v>6148.3857479442404</v>
      </c>
      <c r="E19119">
        <v>34836.5179998526</v>
      </c>
      <c r="F19119">
        <v>5780.1786191166802</v>
      </c>
      <c r="G19119">
        <v>2890.0893095583401</v>
      </c>
      <c r="H19119">
        <v>10572.8702676007</v>
      </c>
      <c r="I19119">
        <v>3909.6923160010401</v>
      </c>
    </row>
    <row r="19120" spans="1:9" x14ac:dyDescent="0.25">
      <c r="A19120" t="s">
        <v>125</v>
      </c>
      <c r="B19120">
        <v>2009</v>
      </c>
      <c r="C19120">
        <v>2</v>
      </c>
      <c r="D19120">
        <v>6554.4474778189397</v>
      </c>
      <c r="E19120">
        <v>35007.274188423602</v>
      </c>
      <c r="F19120">
        <v>4362.0511647836502</v>
      </c>
      <c r="G19120">
        <v>2181.0255823918201</v>
      </c>
      <c r="H19120">
        <v>10132.9787750452</v>
      </c>
      <c r="I19120">
        <v>4211.0065448939204</v>
      </c>
    </row>
    <row r="19121" spans="1:9" x14ac:dyDescent="0.25">
      <c r="A19121" t="s">
        <v>125</v>
      </c>
      <c r="B19121">
        <v>2009</v>
      </c>
      <c r="C19121">
        <v>3</v>
      </c>
      <c r="D19121">
        <v>8827.8597331747096</v>
      </c>
      <c r="E19121">
        <v>35126.472859950503</v>
      </c>
      <c r="F19121">
        <v>2888.3305712615702</v>
      </c>
      <c r="G19121">
        <v>1444.1652856307901</v>
      </c>
      <c r="H19121">
        <v>6921.1062899441804</v>
      </c>
      <c r="I19121">
        <v>5806.4455067665103</v>
      </c>
    </row>
    <row r="19122" spans="1:9" x14ac:dyDescent="0.25">
      <c r="A19122" t="s">
        <v>125</v>
      </c>
      <c r="B19122">
        <v>2009</v>
      </c>
      <c r="C19122">
        <v>4</v>
      </c>
      <c r="D19122">
        <v>11591.302446899699</v>
      </c>
      <c r="E19122">
        <v>33817.745959436797</v>
      </c>
      <c r="F19122">
        <v>934.04688840680899</v>
      </c>
      <c r="G19122">
        <v>467.02344420340398</v>
      </c>
      <c r="H19122">
        <v>3552.4885643635398</v>
      </c>
      <c r="I19122">
        <v>7428.2335249883599</v>
      </c>
    </row>
    <row r="19123" spans="1:9" x14ac:dyDescent="0.25">
      <c r="A19123" t="s">
        <v>125</v>
      </c>
      <c r="B19123">
        <v>2009</v>
      </c>
      <c r="C19123">
        <v>5</v>
      </c>
      <c r="D19123">
        <v>13490.738919482301</v>
      </c>
      <c r="E19123">
        <v>32428.009256294499</v>
      </c>
      <c r="F19123">
        <v>900.39693832308001</v>
      </c>
      <c r="G19123">
        <v>450.19846916154</v>
      </c>
      <c r="H19123">
        <v>4866.4619976232498</v>
      </c>
      <c r="I19123">
        <v>8123.1774337075803</v>
      </c>
    </row>
    <row r="19124" spans="1:9" x14ac:dyDescent="0.25">
      <c r="A19124" t="s">
        <v>125</v>
      </c>
      <c r="B19124">
        <v>2009</v>
      </c>
      <c r="C19124">
        <v>6</v>
      </c>
      <c r="D19124">
        <v>14635.4427569408</v>
      </c>
      <c r="E19124">
        <v>29191.614039832399</v>
      </c>
      <c r="F19124">
        <v>190.97587865172599</v>
      </c>
      <c r="G19124">
        <v>95.487939325862996</v>
      </c>
      <c r="H19124">
        <v>1110.23616992402</v>
      </c>
      <c r="I19124">
        <v>7340.2688372757402</v>
      </c>
    </row>
    <row r="19125" spans="1:9" x14ac:dyDescent="0.25">
      <c r="A19125" t="s">
        <v>125</v>
      </c>
      <c r="B19125">
        <v>2009</v>
      </c>
      <c r="C19125">
        <v>7</v>
      </c>
      <c r="D19125">
        <v>12364.5210232177</v>
      </c>
      <c r="E19125">
        <v>27085.176907392401</v>
      </c>
      <c r="F19125">
        <v>232.91267140390201</v>
      </c>
      <c r="G19125">
        <v>116.45633570195101</v>
      </c>
      <c r="H19125">
        <v>237.358514922403</v>
      </c>
      <c r="I19125">
        <v>5197.6220529495904</v>
      </c>
    </row>
    <row r="19126" spans="1:9" x14ac:dyDescent="0.25">
      <c r="A19126" t="s">
        <v>125</v>
      </c>
      <c r="B19126">
        <v>2009</v>
      </c>
      <c r="C19126">
        <v>8</v>
      </c>
      <c r="D19126">
        <v>10564.8073767101</v>
      </c>
      <c r="E19126">
        <v>26106.2979282095</v>
      </c>
      <c r="F19126">
        <v>191.85326689067301</v>
      </c>
      <c r="G19126">
        <v>95.926633445336705</v>
      </c>
      <c r="H19126">
        <v>255.81646752328601</v>
      </c>
      <c r="I19126">
        <v>3989.5929049660899</v>
      </c>
    </row>
    <row r="19127" spans="1:9" x14ac:dyDescent="0.25">
      <c r="A19127" t="s">
        <v>125</v>
      </c>
      <c r="B19127">
        <v>2009</v>
      </c>
      <c r="C19127">
        <v>9</v>
      </c>
      <c r="D19127">
        <v>7190.6551479093196</v>
      </c>
      <c r="E19127">
        <v>27499.977799777898</v>
      </c>
      <c r="F19127">
        <v>425.743531790845</v>
      </c>
      <c r="G19127">
        <v>212.87176589542301</v>
      </c>
      <c r="H19127">
        <v>3540.4490643455501</v>
      </c>
      <c r="I19127">
        <v>3029.3519149815702</v>
      </c>
    </row>
    <row r="19128" spans="1:9" x14ac:dyDescent="0.25">
      <c r="A19128" t="s">
        <v>125</v>
      </c>
      <c r="B19128">
        <v>2009</v>
      </c>
      <c r="C19128">
        <v>10</v>
      </c>
      <c r="D19128">
        <v>7463.86223099983</v>
      </c>
      <c r="E19128">
        <v>29436.774877515199</v>
      </c>
      <c r="F19128">
        <v>1888.8227457092901</v>
      </c>
      <c r="G19128">
        <v>944.41137285464595</v>
      </c>
      <c r="H19128">
        <v>6096.2012523589901</v>
      </c>
      <c r="I19128">
        <v>3598.4463070072302</v>
      </c>
    </row>
    <row r="19129" spans="1:9" x14ac:dyDescent="0.25">
      <c r="A19129" t="s">
        <v>125</v>
      </c>
      <c r="B19129">
        <v>2009</v>
      </c>
      <c r="C19129">
        <v>11</v>
      </c>
      <c r="D19129">
        <v>5363.4107122916002</v>
      </c>
      <c r="E19129">
        <v>33264.284658435703</v>
      </c>
      <c r="F19129">
        <v>3178.9588997257401</v>
      </c>
      <c r="G19129">
        <v>1589.4794498628701</v>
      </c>
      <c r="H19129">
        <v>7451.4409263664302</v>
      </c>
      <c r="I19129">
        <v>3293.2789156369399</v>
      </c>
    </row>
    <row r="19130" spans="1:9" x14ac:dyDescent="0.25">
      <c r="A19130" t="s">
        <v>125</v>
      </c>
      <c r="B19130">
        <v>2009</v>
      </c>
      <c r="C19130">
        <v>12</v>
      </c>
      <c r="D19130">
        <v>5473.8185071348698</v>
      </c>
      <c r="E19130">
        <v>34807.435433772996</v>
      </c>
      <c r="F19130">
        <v>6527.6206867130404</v>
      </c>
      <c r="G19130">
        <v>3263.8103433565202</v>
      </c>
      <c r="H19130">
        <v>13840.0157664325</v>
      </c>
      <c r="I19130">
        <v>3501.9087867988301</v>
      </c>
    </row>
    <row r="19131" spans="1:9" x14ac:dyDescent="0.25">
      <c r="A19131" t="s">
        <v>125</v>
      </c>
      <c r="B19131">
        <v>2010</v>
      </c>
      <c r="C19131">
        <v>1</v>
      </c>
      <c r="D19131">
        <v>6430.2867358018102</v>
      </c>
      <c r="E19131">
        <v>34787.830258889102</v>
      </c>
      <c r="F19131">
        <v>4733.4752521977598</v>
      </c>
      <c r="G19131">
        <v>2366.7376260988799</v>
      </c>
      <c r="H19131">
        <v>9530.7477107019404</v>
      </c>
      <c r="I19131">
        <v>4051.0208651981502</v>
      </c>
    </row>
    <row r="19132" spans="1:9" x14ac:dyDescent="0.25">
      <c r="A19132" t="s">
        <v>125</v>
      </c>
      <c r="B19132">
        <v>2010</v>
      </c>
      <c r="C19132">
        <v>2</v>
      </c>
      <c r="D19132">
        <v>7388.6643317762901</v>
      </c>
      <c r="E19132">
        <v>34732.733009674899</v>
      </c>
      <c r="F19132">
        <v>5415.21728221185</v>
      </c>
      <c r="G19132">
        <v>2707.60864110592</v>
      </c>
      <c r="H19132">
        <v>10461.882603607201</v>
      </c>
      <c r="I19132">
        <v>4578.7153981748397</v>
      </c>
    </row>
    <row r="19133" spans="1:9" x14ac:dyDescent="0.25">
      <c r="A19133" t="s">
        <v>125</v>
      </c>
      <c r="B19133">
        <v>2010</v>
      </c>
      <c r="C19133">
        <v>3</v>
      </c>
      <c r="D19133">
        <v>11210.5259465292</v>
      </c>
      <c r="E19133">
        <v>32830.824276826599</v>
      </c>
      <c r="F19133">
        <v>225.40204273319301</v>
      </c>
      <c r="G19133">
        <v>112.701021366596</v>
      </c>
      <c r="H19133">
        <v>986.234521723699</v>
      </c>
      <c r="I19133">
        <v>6556.7156910542999</v>
      </c>
    </row>
    <row r="19134" spans="1:9" x14ac:dyDescent="0.25">
      <c r="A19134" t="s">
        <v>125</v>
      </c>
      <c r="B19134">
        <v>2010</v>
      </c>
      <c r="C19134">
        <v>4</v>
      </c>
      <c r="D19134">
        <v>11896.2806434588</v>
      </c>
      <c r="E19134">
        <v>30665.729993626399</v>
      </c>
      <c r="F19134">
        <v>328.39506049699298</v>
      </c>
      <c r="G19134">
        <v>164.19753024849601</v>
      </c>
      <c r="H19134">
        <v>1757.7670162969</v>
      </c>
      <c r="I19134">
        <v>6519.1062627382398</v>
      </c>
    </row>
    <row r="19135" spans="1:9" x14ac:dyDescent="0.25">
      <c r="A19135" t="s">
        <v>125</v>
      </c>
      <c r="B19135">
        <v>2010</v>
      </c>
      <c r="C19135">
        <v>5</v>
      </c>
      <c r="D19135">
        <v>14387.4188570068</v>
      </c>
      <c r="E19135">
        <v>28304.296211626901</v>
      </c>
      <c r="F19135">
        <v>237.23808915164901</v>
      </c>
      <c r="G19135">
        <v>118.61904457582401</v>
      </c>
      <c r="H19135">
        <v>1718.78179936638</v>
      </c>
      <c r="I19135">
        <v>7001.9378476418096</v>
      </c>
    </row>
    <row r="19136" spans="1:9" x14ac:dyDescent="0.25">
      <c r="A19136" t="s">
        <v>125</v>
      </c>
      <c r="B19136">
        <v>2010</v>
      </c>
      <c r="C19136">
        <v>6</v>
      </c>
      <c r="D19136">
        <v>13465.765137308499</v>
      </c>
      <c r="E19136">
        <v>27394.435551878501</v>
      </c>
      <c r="F19136">
        <v>318.87915527306097</v>
      </c>
      <c r="G19136">
        <v>159.43957763653</v>
      </c>
      <c r="H19136">
        <v>2320.1375282532699</v>
      </c>
      <c r="I19136">
        <v>5852.0053171853297</v>
      </c>
    </row>
    <row r="19137" spans="1:9" x14ac:dyDescent="0.25">
      <c r="A19137" t="s">
        <v>125</v>
      </c>
      <c r="B19137">
        <v>2010</v>
      </c>
      <c r="C19137">
        <v>7</v>
      </c>
      <c r="D19137">
        <v>12978.3485962013</v>
      </c>
      <c r="E19137">
        <v>26693.5621840237</v>
      </c>
      <c r="F19137">
        <v>299.557049566214</v>
      </c>
      <c r="G19137">
        <v>149.778524783107</v>
      </c>
      <c r="H19137">
        <v>1064.1106423812901</v>
      </c>
      <c r="I19137">
        <v>5093.1323963573996</v>
      </c>
    </row>
    <row r="19138" spans="1:9" x14ac:dyDescent="0.25">
      <c r="A19138" t="s">
        <v>125</v>
      </c>
      <c r="B19138">
        <v>2010</v>
      </c>
      <c r="C19138">
        <v>8</v>
      </c>
      <c r="D19138">
        <v>11681.6109348461</v>
      </c>
      <c r="E19138">
        <v>25651.904344667601</v>
      </c>
      <c r="F19138">
        <v>181.573771878294</v>
      </c>
      <c r="G19138">
        <v>90.786885939147098</v>
      </c>
      <c r="H19138">
        <v>75.386558272512005</v>
      </c>
      <c r="I19138">
        <v>4155.7807496523401</v>
      </c>
    </row>
    <row r="19139" spans="1:9" x14ac:dyDescent="0.25">
      <c r="A19139" t="s">
        <v>125</v>
      </c>
      <c r="B19139">
        <v>2010</v>
      </c>
      <c r="C19139">
        <v>9</v>
      </c>
      <c r="D19139">
        <v>8626.4129826338904</v>
      </c>
      <c r="E19139">
        <v>26093.736154081598</v>
      </c>
      <c r="F19139">
        <v>233.63521993966299</v>
      </c>
      <c r="G19139">
        <v>116.817609969831</v>
      </c>
      <c r="H19139">
        <v>1085.29048859403</v>
      </c>
      <c r="I19139">
        <v>3229.76442317289</v>
      </c>
    </row>
    <row r="19140" spans="1:9" x14ac:dyDescent="0.25">
      <c r="A19140" t="s">
        <v>125</v>
      </c>
      <c r="B19140">
        <v>2010</v>
      </c>
      <c r="C19140">
        <v>10</v>
      </c>
      <c r="D19140">
        <v>5811.37815033067</v>
      </c>
      <c r="E19140">
        <v>27173.996057115201</v>
      </c>
      <c r="F19140">
        <v>838.495520800554</v>
      </c>
      <c r="G19140">
        <v>419.247760400277</v>
      </c>
      <c r="H19140">
        <v>2368.3489912701002</v>
      </c>
      <c r="I19140">
        <v>2526.0915754047901</v>
      </c>
    </row>
    <row r="19141" spans="1:9" x14ac:dyDescent="0.25">
      <c r="A19141" t="s">
        <v>125</v>
      </c>
      <c r="B19141">
        <v>2010</v>
      </c>
      <c r="C19141">
        <v>11</v>
      </c>
      <c r="D19141">
        <v>7440.8674800726703</v>
      </c>
      <c r="E19141">
        <v>28189.169261429801</v>
      </c>
      <c r="F19141">
        <v>206.411167977226</v>
      </c>
      <c r="G19141">
        <v>103.205583988613</v>
      </c>
      <c r="H19141">
        <v>132.42008273042299</v>
      </c>
      <c r="I19141">
        <v>3408.7126701491102</v>
      </c>
    </row>
    <row r="19142" spans="1:9" x14ac:dyDescent="0.25">
      <c r="A19142" t="s">
        <v>125</v>
      </c>
      <c r="B19142">
        <v>2010</v>
      </c>
      <c r="C19142">
        <v>12</v>
      </c>
      <c r="D19142">
        <v>6238.7717771852404</v>
      </c>
      <c r="E19142">
        <v>31125.46613243</v>
      </c>
      <c r="F19142">
        <v>4276.5759989053704</v>
      </c>
      <c r="G19142">
        <v>2138.2879994526802</v>
      </c>
      <c r="H19142">
        <v>11879.094406451701</v>
      </c>
      <c r="I19142">
        <v>3315.2324526474499</v>
      </c>
    </row>
    <row r="19143" spans="1:9" x14ac:dyDescent="0.25">
      <c r="A19143" t="s">
        <v>125</v>
      </c>
      <c r="B19143">
        <v>2011</v>
      </c>
      <c r="C19143">
        <v>1</v>
      </c>
      <c r="D19143">
        <v>6061.8313064088898</v>
      </c>
      <c r="E19143">
        <v>32928.870433191798</v>
      </c>
      <c r="F19143">
        <v>3985.0794944695099</v>
      </c>
      <c r="G19143">
        <v>1992.5397472347499</v>
      </c>
      <c r="H19143">
        <v>8525.3032340289592</v>
      </c>
      <c r="I19143">
        <v>3562.7082666712099</v>
      </c>
    </row>
    <row r="19144" spans="1:9" x14ac:dyDescent="0.25">
      <c r="A19144" t="s">
        <v>125</v>
      </c>
      <c r="B19144">
        <v>2011</v>
      </c>
      <c r="C19144">
        <v>2</v>
      </c>
      <c r="D19144">
        <v>7117.5226614593703</v>
      </c>
      <c r="E19144">
        <v>33050.4574720448</v>
      </c>
      <c r="F19144">
        <v>2511.3486312692698</v>
      </c>
      <c r="G19144">
        <v>1255.6743156346299</v>
      </c>
      <c r="H19144">
        <v>5756.4124304219904</v>
      </c>
      <c r="I19144">
        <v>4143.0055187333601</v>
      </c>
    </row>
    <row r="19145" spans="1:9" x14ac:dyDescent="0.25">
      <c r="A19145" t="s">
        <v>125</v>
      </c>
      <c r="B19145">
        <v>2011</v>
      </c>
      <c r="C19145">
        <v>3</v>
      </c>
      <c r="D19145">
        <v>9874.9962076944394</v>
      </c>
      <c r="E19145">
        <v>32848.803676549403</v>
      </c>
      <c r="F19145">
        <v>1680.1652437938301</v>
      </c>
      <c r="G19145">
        <v>840.08262189691698</v>
      </c>
      <c r="H19145">
        <v>4099.9526836054301</v>
      </c>
      <c r="I19145">
        <v>5756.1070006381497</v>
      </c>
    </row>
    <row r="19146" spans="1:9" x14ac:dyDescent="0.25">
      <c r="A19146" t="s">
        <v>125</v>
      </c>
      <c r="B19146">
        <v>2011</v>
      </c>
      <c r="C19146">
        <v>4</v>
      </c>
      <c r="D19146">
        <v>10394.800860961999</v>
      </c>
      <c r="E19146">
        <v>32397.8324959448</v>
      </c>
      <c r="F19146">
        <v>1396.3632480676899</v>
      </c>
      <c r="G19146">
        <v>698.18162403384702</v>
      </c>
      <c r="H19146">
        <v>4991.0331905531802</v>
      </c>
      <c r="I19146">
        <v>6081.7804005140997</v>
      </c>
    </row>
    <row r="19147" spans="1:9" x14ac:dyDescent="0.25">
      <c r="A19147" t="s">
        <v>125</v>
      </c>
      <c r="B19147">
        <v>2011</v>
      </c>
      <c r="C19147">
        <v>5</v>
      </c>
      <c r="D19147">
        <v>12328.1956051093</v>
      </c>
      <c r="E19147">
        <v>31355.0538876469</v>
      </c>
      <c r="F19147">
        <v>657.22594009257398</v>
      </c>
      <c r="G19147">
        <v>328.61297004628699</v>
      </c>
      <c r="H19147">
        <v>2988.2826347249102</v>
      </c>
      <c r="I19147">
        <v>6855.9981630561497</v>
      </c>
    </row>
    <row r="19148" spans="1:9" x14ac:dyDescent="0.25">
      <c r="A19148" t="s">
        <v>125</v>
      </c>
      <c r="B19148">
        <v>2011</v>
      </c>
      <c r="C19148">
        <v>6</v>
      </c>
      <c r="D19148">
        <v>12808.140500228399</v>
      </c>
      <c r="E19148">
        <v>29769.701766415099</v>
      </c>
      <c r="F19148">
        <v>650.88878140882298</v>
      </c>
      <c r="G19148">
        <v>325.444390704412</v>
      </c>
      <c r="H19148">
        <v>2317.6319707184198</v>
      </c>
      <c r="I19148">
        <v>6414.7658872775301</v>
      </c>
    </row>
    <row r="19149" spans="1:9" x14ac:dyDescent="0.25">
      <c r="A19149" t="s">
        <v>125</v>
      </c>
      <c r="B19149">
        <v>2011</v>
      </c>
      <c r="C19149">
        <v>7</v>
      </c>
      <c r="D19149">
        <v>13140.9189028083</v>
      </c>
      <c r="E19149">
        <v>27695.222231131102</v>
      </c>
      <c r="F19149">
        <v>177.31672962651899</v>
      </c>
      <c r="G19149">
        <v>88.658364813259695</v>
      </c>
      <c r="H19149">
        <v>115.31003333583701</v>
      </c>
      <c r="I19149">
        <v>5574.9390727956797</v>
      </c>
    </row>
    <row r="19150" spans="1:9" x14ac:dyDescent="0.25">
      <c r="A19150" t="s">
        <v>125</v>
      </c>
      <c r="B19150">
        <v>2011</v>
      </c>
      <c r="C19150">
        <v>8</v>
      </c>
      <c r="D19150">
        <v>10277.971895316899</v>
      </c>
      <c r="E19150">
        <v>26295.808364080101</v>
      </c>
      <c r="F19150">
        <v>183.71517697572301</v>
      </c>
      <c r="G19150">
        <v>91.857588487861307</v>
      </c>
      <c r="H19150">
        <v>52.4177438603109</v>
      </c>
      <c r="I19150">
        <v>3906.7280572660502</v>
      </c>
    </row>
    <row r="19151" spans="1:9" x14ac:dyDescent="0.25">
      <c r="A19151" t="s">
        <v>125</v>
      </c>
      <c r="B19151">
        <v>2011</v>
      </c>
      <c r="C19151">
        <v>9</v>
      </c>
      <c r="D19151">
        <v>7928.0640388034299</v>
      </c>
      <c r="E19151">
        <v>26211.639306575002</v>
      </c>
      <c r="F19151">
        <v>219.45287785705199</v>
      </c>
      <c r="G19151">
        <v>109.72643892852599</v>
      </c>
      <c r="H19151">
        <v>441.331370053829</v>
      </c>
      <c r="I19151">
        <v>3080.8849716693699</v>
      </c>
    </row>
    <row r="19152" spans="1:9" x14ac:dyDescent="0.25">
      <c r="A19152" t="s">
        <v>125</v>
      </c>
      <c r="B19152">
        <v>2011</v>
      </c>
      <c r="C19152">
        <v>10</v>
      </c>
      <c r="D19152">
        <v>6045.0971908293104</v>
      </c>
      <c r="E19152">
        <v>27187.037877679701</v>
      </c>
      <c r="F19152">
        <v>406.80131842507899</v>
      </c>
      <c r="G19152">
        <v>203.40065921253901</v>
      </c>
      <c r="H19152">
        <v>1328.90720588159</v>
      </c>
      <c r="I19152">
        <v>2663.4365279874601</v>
      </c>
    </row>
    <row r="19153" spans="1:9" x14ac:dyDescent="0.25">
      <c r="A19153" t="s">
        <v>125</v>
      </c>
      <c r="B19153">
        <v>2011</v>
      </c>
      <c r="C19153">
        <v>11</v>
      </c>
      <c r="D19153">
        <v>4549.5576190433403</v>
      </c>
      <c r="E19153">
        <v>29017.995279987001</v>
      </c>
      <c r="F19153">
        <v>741.577961409419</v>
      </c>
      <c r="G19153">
        <v>370.78898070470899</v>
      </c>
      <c r="H19153">
        <v>1706.3230837830099</v>
      </c>
      <c r="I19153">
        <v>2363.5909619092699</v>
      </c>
    </row>
    <row r="19154" spans="1:9" x14ac:dyDescent="0.25">
      <c r="A19154" t="s">
        <v>125</v>
      </c>
      <c r="B19154">
        <v>2011</v>
      </c>
      <c r="C19154">
        <v>12</v>
      </c>
      <c r="D19154">
        <v>5512.47598210656</v>
      </c>
      <c r="E19154">
        <v>31059.724973336</v>
      </c>
      <c r="F19154">
        <v>2956.7530471670002</v>
      </c>
      <c r="G19154">
        <v>1478.3765235835001</v>
      </c>
      <c r="H19154">
        <v>7617.9035232934502</v>
      </c>
      <c r="I19154">
        <v>3015.6489354814398</v>
      </c>
    </row>
    <row r="19155" spans="1:9" x14ac:dyDescent="0.25">
      <c r="A19155" t="s">
        <v>125</v>
      </c>
      <c r="B19155">
        <v>2012</v>
      </c>
      <c r="C19155">
        <v>1</v>
      </c>
      <c r="D19155">
        <v>5007.3110395956801</v>
      </c>
      <c r="E19155">
        <v>33536.351629727498</v>
      </c>
      <c r="F19155">
        <v>7398.4634594845502</v>
      </c>
      <c r="G19155">
        <v>3699.2317297422701</v>
      </c>
      <c r="H19155">
        <v>14960.937603774</v>
      </c>
      <c r="I19155">
        <v>3069.8556194969501</v>
      </c>
    </row>
    <row r="19156" spans="1:9" x14ac:dyDescent="0.25">
      <c r="A19156" t="s">
        <v>125</v>
      </c>
      <c r="B19156">
        <v>2012</v>
      </c>
      <c r="C19156">
        <v>2</v>
      </c>
      <c r="D19156">
        <v>5910.1715729601301</v>
      </c>
      <c r="E19156">
        <v>33944.480012470602</v>
      </c>
      <c r="F19156">
        <v>3915.6653646248101</v>
      </c>
      <c r="G19156">
        <v>1957.8326823124</v>
      </c>
      <c r="H19156">
        <v>7650.3026391122703</v>
      </c>
      <c r="I19156">
        <v>3663.7087624576702</v>
      </c>
    </row>
    <row r="19157" spans="1:9" x14ac:dyDescent="0.25">
      <c r="A19157" t="s">
        <v>125</v>
      </c>
      <c r="B19157">
        <v>2012</v>
      </c>
      <c r="C19157">
        <v>3</v>
      </c>
      <c r="D19157">
        <v>8640.1730599557995</v>
      </c>
      <c r="E19157">
        <v>33361.648541422001</v>
      </c>
      <c r="F19157">
        <v>1393.8791060036301</v>
      </c>
      <c r="G19157">
        <v>696.93955300181597</v>
      </c>
      <c r="H19157">
        <v>2652.1455957236599</v>
      </c>
      <c r="I19157">
        <v>5268.2931406847802</v>
      </c>
    </row>
    <row r="19158" spans="1:9" x14ac:dyDescent="0.25">
      <c r="A19158" t="s">
        <v>125</v>
      </c>
      <c r="B19158">
        <v>2012</v>
      </c>
      <c r="C19158">
        <v>4</v>
      </c>
      <c r="D19158">
        <v>13074.976100984901</v>
      </c>
      <c r="E19158">
        <v>31638.654345122701</v>
      </c>
      <c r="F19158">
        <v>466.86768113188498</v>
      </c>
      <c r="G19158">
        <v>233.43384056594201</v>
      </c>
      <c r="H19158">
        <v>2594.56195275755</v>
      </c>
      <c r="I19158">
        <v>7376.8585751824803</v>
      </c>
    </row>
    <row r="19159" spans="1:9" x14ac:dyDescent="0.25">
      <c r="A19159" t="s">
        <v>125</v>
      </c>
      <c r="B19159">
        <v>2012</v>
      </c>
      <c r="C19159">
        <v>5</v>
      </c>
      <c r="D19159">
        <v>12695.569016945199</v>
      </c>
      <c r="E19159">
        <v>30489.133302594098</v>
      </c>
      <c r="F19159">
        <v>914.21787978080602</v>
      </c>
      <c r="G19159">
        <v>457.10893989040301</v>
      </c>
      <c r="H19159">
        <v>4952.99704862617</v>
      </c>
      <c r="I19159">
        <v>6819.0894623716604</v>
      </c>
    </row>
    <row r="19160" spans="1:9" x14ac:dyDescent="0.25">
      <c r="A19160" t="s">
        <v>125</v>
      </c>
      <c r="B19160">
        <v>2012</v>
      </c>
      <c r="C19160">
        <v>6</v>
      </c>
      <c r="D19160">
        <v>14258.3098977514</v>
      </c>
      <c r="E19160">
        <v>28307.9916601037</v>
      </c>
      <c r="F19160">
        <v>158.04984767718801</v>
      </c>
      <c r="G19160">
        <v>79.024923838594205</v>
      </c>
      <c r="H19160">
        <v>77.124505816735706</v>
      </c>
      <c r="I19160">
        <v>6612.87002515732</v>
      </c>
    </row>
    <row r="19161" spans="1:9" x14ac:dyDescent="0.25">
      <c r="A19161" t="s">
        <v>125</v>
      </c>
      <c r="B19161">
        <v>2012</v>
      </c>
      <c r="C19161">
        <v>7</v>
      </c>
      <c r="D19161">
        <v>13248.459258499601</v>
      </c>
      <c r="E19161">
        <v>25991.185266206401</v>
      </c>
      <c r="F19161">
        <v>183.37970382324801</v>
      </c>
      <c r="G19161">
        <v>91.689851911624103</v>
      </c>
      <c r="H19161">
        <v>151.86418530114901</v>
      </c>
      <c r="I19161">
        <v>5043.1909236044003</v>
      </c>
    </row>
    <row r="19162" spans="1:9" x14ac:dyDescent="0.25">
      <c r="A19162" t="s">
        <v>125</v>
      </c>
      <c r="B19162">
        <v>2012</v>
      </c>
      <c r="C19162">
        <v>8</v>
      </c>
      <c r="D19162">
        <v>10007.8486711592</v>
      </c>
      <c r="E19162">
        <v>25063.241829577299</v>
      </c>
      <c r="F19162">
        <v>181.249011406656</v>
      </c>
      <c r="G19162">
        <v>90.624505703327998</v>
      </c>
      <c r="H19162">
        <v>54.370661894624803</v>
      </c>
      <c r="I19162">
        <v>3503.8213479840401</v>
      </c>
    </row>
    <row r="19163" spans="1:9" x14ac:dyDescent="0.25">
      <c r="A19163" t="s">
        <v>125</v>
      </c>
      <c r="B19163">
        <v>2012</v>
      </c>
      <c r="C19163">
        <v>9</v>
      </c>
      <c r="D19163">
        <v>8658.8259341329194</v>
      </c>
      <c r="E19163">
        <v>25109.633240087998</v>
      </c>
      <c r="F19163">
        <v>220.88681450675</v>
      </c>
      <c r="G19163">
        <v>110.443407253375</v>
      </c>
      <c r="H19163">
        <v>137.160952922419</v>
      </c>
      <c r="I19163">
        <v>3116.7516737173601</v>
      </c>
    </row>
    <row r="19164" spans="1:9" x14ac:dyDescent="0.25">
      <c r="A19164" t="s">
        <v>125</v>
      </c>
      <c r="B19164">
        <v>2012</v>
      </c>
      <c r="C19164">
        <v>10</v>
      </c>
      <c r="D19164">
        <v>6749.1936030751103</v>
      </c>
      <c r="E19164">
        <v>26582.2485519947</v>
      </c>
      <c r="F19164">
        <v>270.88183409807903</v>
      </c>
      <c r="G19164">
        <v>135.440917049039</v>
      </c>
      <c r="H19164">
        <v>2089.8801229423302</v>
      </c>
      <c r="I19164">
        <v>2832.3781587195899</v>
      </c>
    </row>
    <row r="19165" spans="1:9" x14ac:dyDescent="0.25">
      <c r="A19165" t="s">
        <v>125</v>
      </c>
      <c r="B19165">
        <v>2012</v>
      </c>
      <c r="C19165">
        <v>11</v>
      </c>
      <c r="D19165">
        <v>5282.4098574570598</v>
      </c>
      <c r="E19165">
        <v>29594.332320289101</v>
      </c>
      <c r="F19165">
        <v>756.47577967432096</v>
      </c>
      <c r="G19165">
        <v>378.23788983716003</v>
      </c>
      <c r="H19165">
        <v>3616.77631455863</v>
      </c>
      <c r="I19165">
        <v>2700.9776552994199</v>
      </c>
    </row>
    <row r="19166" spans="1:9" x14ac:dyDescent="0.25">
      <c r="A19166" t="s">
        <v>125</v>
      </c>
      <c r="B19166">
        <v>2012</v>
      </c>
      <c r="C19166">
        <v>12</v>
      </c>
      <c r="D19166">
        <v>5141.2080957920198</v>
      </c>
      <c r="E19166">
        <v>32372.626428286301</v>
      </c>
      <c r="F19166">
        <v>4378.6131275602102</v>
      </c>
      <c r="G19166">
        <v>2189.3065637801001</v>
      </c>
      <c r="H19166">
        <v>9914.6052065357508</v>
      </c>
      <c r="I19166">
        <v>2999.29305310579</v>
      </c>
    </row>
    <row r="19167" spans="1:9" x14ac:dyDescent="0.25">
      <c r="A19167" t="s">
        <v>125</v>
      </c>
      <c r="B19167">
        <v>2013</v>
      </c>
      <c r="C19167">
        <v>1</v>
      </c>
      <c r="D19167">
        <v>5857.1465180061105</v>
      </c>
      <c r="E19167">
        <v>33477.913400577701</v>
      </c>
      <c r="F19167">
        <v>3207.8441594810001</v>
      </c>
      <c r="G19167">
        <v>1603.9220797405001</v>
      </c>
      <c r="H19167">
        <v>6392.6388547383904</v>
      </c>
      <c r="I19167">
        <v>3516.4341309114202</v>
      </c>
    </row>
    <row r="19168" spans="1:9" x14ac:dyDescent="0.25">
      <c r="A19168" t="s">
        <v>125</v>
      </c>
      <c r="B19168">
        <v>2013</v>
      </c>
      <c r="C19168">
        <v>2</v>
      </c>
      <c r="D19168">
        <v>7683.2971480792003</v>
      </c>
      <c r="E19168">
        <v>33463.266540512697</v>
      </c>
      <c r="F19168">
        <v>2645.68202456175</v>
      </c>
      <c r="G19168">
        <v>1322.84101228087</v>
      </c>
      <c r="H19168">
        <v>5399.0789297231404</v>
      </c>
      <c r="I19168">
        <v>4485.1633156452599</v>
      </c>
    </row>
    <row r="19169" spans="1:9" x14ac:dyDescent="0.25">
      <c r="A19169" t="s">
        <v>125</v>
      </c>
      <c r="B19169">
        <v>2013</v>
      </c>
      <c r="C19169">
        <v>3</v>
      </c>
      <c r="D19169">
        <v>10410.2354145432</v>
      </c>
      <c r="E19169">
        <v>32527.130560941201</v>
      </c>
      <c r="F19169">
        <v>883.98211635852795</v>
      </c>
      <c r="G19169">
        <v>441.99105817926397</v>
      </c>
      <c r="H19169">
        <v>2397.9108129281699</v>
      </c>
      <c r="I19169">
        <v>5902.99360893217</v>
      </c>
    </row>
    <row r="19170" spans="1:9" x14ac:dyDescent="0.25">
      <c r="A19170" t="s">
        <v>125</v>
      </c>
      <c r="B19170">
        <v>2013</v>
      </c>
      <c r="C19170">
        <v>4</v>
      </c>
      <c r="D19170">
        <v>12041.2609002216</v>
      </c>
      <c r="E19170">
        <v>31317.6757638692</v>
      </c>
      <c r="F19170">
        <v>823.56144698240803</v>
      </c>
      <c r="G19170">
        <v>411.78072349120401</v>
      </c>
      <c r="H19170">
        <v>3314.4911940417201</v>
      </c>
      <c r="I19170">
        <v>6586.4106263820404</v>
      </c>
    </row>
    <row r="19171" spans="1:9" x14ac:dyDescent="0.25">
      <c r="A19171" t="s">
        <v>125</v>
      </c>
      <c r="B19171">
        <v>2013</v>
      </c>
      <c r="C19171">
        <v>5</v>
      </c>
      <c r="D19171">
        <v>14849.587963817299</v>
      </c>
      <c r="E19171">
        <v>29416.676154426601</v>
      </c>
      <c r="F19171">
        <v>492.71450912579098</v>
      </c>
      <c r="G19171">
        <v>246.357254562896</v>
      </c>
      <c r="H19171">
        <v>2600.2657668176298</v>
      </c>
      <c r="I19171">
        <v>7441.2838976889298</v>
      </c>
    </row>
    <row r="19172" spans="1:9" x14ac:dyDescent="0.25">
      <c r="A19172" t="s">
        <v>125</v>
      </c>
      <c r="B19172">
        <v>2013</v>
      </c>
      <c r="C19172">
        <v>6</v>
      </c>
      <c r="D19172">
        <v>13613.063684882</v>
      </c>
      <c r="E19172">
        <v>27527.583313165102</v>
      </c>
      <c r="F19172">
        <v>191.10284579779901</v>
      </c>
      <c r="G19172">
        <v>95.551422898899503</v>
      </c>
      <c r="H19172">
        <v>1314.76766484361</v>
      </c>
      <c r="I19172">
        <v>5976.9280457527302</v>
      </c>
    </row>
    <row r="19173" spans="1:9" x14ac:dyDescent="0.25">
      <c r="A19173" t="s">
        <v>125</v>
      </c>
      <c r="B19173">
        <v>2013</v>
      </c>
      <c r="C19173">
        <v>7</v>
      </c>
      <c r="D19173">
        <v>11997.3864988716</v>
      </c>
      <c r="E19173">
        <v>25920.430600374799</v>
      </c>
      <c r="F19173">
        <v>190.58823980542499</v>
      </c>
      <c r="G19173">
        <v>95.294119902712595</v>
      </c>
      <c r="H19173">
        <v>130.23335938896301</v>
      </c>
      <c r="I19173">
        <v>4543.2185420100304</v>
      </c>
    </row>
    <row r="19174" spans="1:9" x14ac:dyDescent="0.25">
      <c r="A19174" t="s">
        <v>125</v>
      </c>
      <c r="B19174">
        <v>2013</v>
      </c>
      <c r="C19174">
        <v>8</v>
      </c>
      <c r="D19174">
        <v>10287.063248198299</v>
      </c>
      <c r="E19174">
        <v>25331.2398408257</v>
      </c>
      <c r="F19174">
        <v>192.312120457351</v>
      </c>
      <c r="G19174">
        <v>96.156060228675301</v>
      </c>
      <c r="H19174">
        <v>112.990766366323</v>
      </c>
      <c r="I19174">
        <v>3642.37658657067</v>
      </c>
    </row>
    <row r="19175" spans="1:9" x14ac:dyDescent="0.25">
      <c r="A19175" t="s">
        <v>125</v>
      </c>
      <c r="B19175">
        <v>2013</v>
      </c>
      <c r="C19175">
        <v>9</v>
      </c>
      <c r="D19175">
        <v>7569.0841303365296</v>
      </c>
      <c r="E19175">
        <v>25455.742006021301</v>
      </c>
      <c r="F19175">
        <v>207.13222515955499</v>
      </c>
      <c r="G19175">
        <v>103.566112579777</v>
      </c>
      <c r="H19175">
        <v>105.599528607499</v>
      </c>
      <c r="I19175">
        <v>2815.10386596322</v>
      </c>
    </row>
    <row r="19176" spans="1:9" x14ac:dyDescent="0.25">
      <c r="A19176" t="s">
        <v>125</v>
      </c>
      <c r="B19176">
        <v>2013</v>
      </c>
      <c r="C19176">
        <v>10</v>
      </c>
      <c r="D19176">
        <v>6589.53796280199</v>
      </c>
      <c r="E19176">
        <v>26438.629001748199</v>
      </c>
      <c r="F19176">
        <v>247.67339835331401</v>
      </c>
      <c r="G19176">
        <v>123.83669917665701</v>
      </c>
      <c r="H19176">
        <v>546.41083982671</v>
      </c>
      <c r="I19176">
        <v>2776.7854114963902</v>
      </c>
    </row>
    <row r="19177" spans="1:9" x14ac:dyDescent="0.25">
      <c r="A19177" t="s">
        <v>125</v>
      </c>
      <c r="B19177">
        <v>2013</v>
      </c>
      <c r="C19177">
        <v>11</v>
      </c>
      <c r="D19177">
        <v>6026.4047642287596</v>
      </c>
      <c r="E19177">
        <v>27351.415961758201</v>
      </c>
      <c r="F19177">
        <v>347.35093951030098</v>
      </c>
      <c r="G19177">
        <v>173.67546975515</v>
      </c>
      <c r="H19177">
        <v>1256.7234803579199</v>
      </c>
      <c r="I19177">
        <v>2713.8988669191899</v>
      </c>
    </row>
    <row r="19178" spans="1:9" x14ac:dyDescent="0.25">
      <c r="A19178" t="s">
        <v>125</v>
      </c>
      <c r="B19178">
        <v>2013</v>
      </c>
      <c r="C19178">
        <v>12</v>
      </c>
      <c r="D19178">
        <v>4569.2823442979197</v>
      </c>
      <c r="E19178">
        <v>30103.283244854701</v>
      </c>
      <c r="F19178">
        <v>1694.1754343830501</v>
      </c>
      <c r="G19178">
        <v>847.08771719152401</v>
      </c>
      <c r="H19178">
        <v>4915.0230831601402</v>
      </c>
      <c r="I19178">
        <v>2485.9962088719499</v>
      </c>
    </row>
    <row r="19179" spans="1:9" x14ac:dyDescent="0.25">
      <c r="A19179" t="s">
        <v>125</v>
      </c>
      <c r="B19179">
        <v>2014</v>
      </c>
      <c r="C19179">
        <v>1</v>
      </c>
      <c r="D19179">
        <v>7015.4044824611901</v>
      </c>
      <c r="E19179">
        <v>31566.4402988576</v>
      </c>
      <c r="F19179">
        <v>2249.98429501796</v>
      </c>
      <c r="G19179">
        <v>1124.99214750898</v>
      </c>
      <c r="H19179">
        <v>5921.55355851486</v>
      </c>
      <c r="I19179">
        <v>3795.9627505237199</v>
      </c>
    </row>
    <row r="19180" spans="1:9" x14ac:dyDescent="0.25">
      <c r="A19180" t="s">
        <v>125</v>
      </c>
      <c r="B19180">
        <v>2014</v>
      </c>
      <c r="C19180">
        <v>2</v>
      </c>
      <c r="D19180">
        <v>8907.6961075689105</v>
      </c>
      <c r="E19180">
        <v>32249.2114730346</v>
      </c>
      <c r="F19180">
        <v>930.00413741479304</v>
      </c>
      <c r="G19180">
        <v>465.00206870739697</v>
      </c>
      <c r="H19180">
        <v>2673.9577012561799</v>
      </c>
      <c r="I19180">
        <v>4848.9416100411299</v>
      </c>
    </row>
    <row r="19181" spans="1:9" x14ac:dyDescent="0.25">
      <c r="A19181" t="s">
        <v>125</v>
      </c>
      <c r="B19181">
        <v>2014</v>
      </c>
      <c r="C19181">
        <v>3</v>
      </c>
      <c r="D19181">
        <v>10484.966803585899</v>
      </c>
      <c r="E19181">
        <v>31828.911283107402</v>
      </c>
      <c r="F19181">
        <v>2132.0487356405702</v>
      </c>
      <c r="G19181">
        <v>1066.0243678202901</v>
      </c>
      <c r="H19181">
        <v>5120.5523819724704</v>
      </c>
      <c r="I19181">
        <v>5718.9001813450705</v>
      </c>
    </row>
    <row r="19182" spans="1:9" x14ac:dyDescent="0.25">
      <c r="A19182" t="s">
        <v>125</v>
      </c>
      <c r="B19182">
        <v>2014</v>
      </c>
      <c r="C19182">
        <v>4</v>
      </c>
      <c r="D19182">
        <v>13257.866986321</v>
      </c>
      <c r="E19182">
        <v>30006.411580451</v>
      </c>
      <c r="F19182">
        <v>509.547770356657</v>
      </c>
      <c r="G19182">
        <v>254.77388517832901</v>
      </c>
      <c r="H19182">
        <v>2534.6659863078899</v>
      </c>
      <c r="I19182">
        <v>6739.7181687531702</v>
      </c>
    </row>
    <row r="19183" spans="1:9" x14ac:dyDescent="0.25">
      <c r="A19183" t="s">
        <v>125</v>
      </c>
      <c r="B19183">
        <v>2014</v>
      </c>
      <c r="C19183">
        <v>5</v>
      </c>
      <c r="D19183">
        <v>13708.892478567101</v>
      </c>
      <c r="E19183">
        <v>29677.3683669772</v>
      </c>
      <c r="F19183">
        <v>1402.15198236792</v>
      </c>
      <c r="G19183">
        <v>701.07599118396104</v>
      </c>
      <c r="H19183">
        <v>5631.5413398517903</v>
      </c>
      <c r="I19183">
        <v>6851.9984857539202</v>
      </c>
    </row>
    <row r="19184" spans="1:9" x14ac:dyDescent="0.25">
      <c r="A19184" t="s">
        <v>125</v>
      </c>
      <c r="B19184">
        <v>2014</v>
      </c>
      <c r="C19184">
        <v>6</v>
      </c>
      <c r="D19184">
        <v>12970.551412412</v>
      </c>
      <c r="E19184">
        <v>28378.156031972801</v>
      </c>
      <c r="F19184">
        <v>325.26845261439098</v>
      </c>
      <c r="G19184">
        <v>162.63422630719501</v>
      </c>
      <c r="H19184">
        <v>1080.5501375739</v>
      </c>
      <c r="I19184">
        <v>5965.2236424663597</v>
      </c>
    </row>
    <row r="19185" spans="1:9" x14ac:dyDescent="0.25">
      <c r="A19185" t="s">
        <v>125</v>
      </c>
      <c r="B19185">
        <v>2014</v>
      </c>
      <c r="C19185">
        <v>7</v>
      </c>
      <c r="D19185">
        <v>13335.2214039802</v>
      </c>
      <c r="E19185">
        <v>26041.359921958199</v>
      </c>
      <c r="F19185">
        <v>180.338451045959</v>
      </c>
      <c r="G19185">
        <v>90.169225522979701</v>
      </c>
      <c r="H19185">
        <v>70.349040165940394</v>
      </c>
      <c r="I19185">
        <v>5029.99023497295</v>
      </c>
    </row>
    <row r="19186" spans="1:9" x14ac:dyDescent="0.25">
      <c r="A19186" t="s">
        <v>125</v>
      </c>
      <c r="B19186">
        <v>2014</v>
      </c>
      <c r="C19186">
        <v>8</v>
      </c>
      <c r="D19186">
        <v>11350.393968845599</v>
      </c>
      <c r="E19186">
        <v>25294.9595840045</v>
      </c>
      <c r="F19186">
        <v>200.10399227686801</v>
      </c>
      <c r="G19186">
        <v>100.05199613843401</v>
      </c>
      <c r="H19186">
        <v>556.05374774436996</v>
      </c>
      <c r="I19186">
        <v>3922.2624252609899</v>
      </c>
    </row>
    <row r="19187" spans="1:9" x14ac:dyDescent="0.25">
      <c r="A19187" t="s">
        <v>125</v>
      </c>
      <c r="B19187">
        <v>2014</v>
      </c>
      <c r="C19187">
        <v>9</v>
      </c>
      <c r="D19187">
        <v>7150.8360001827496</v>
      </c>
      <c r="E19187">
        <v>26192.653426315799</v>
      </c>
      <c r="F19187">
        <v>1228.21005622025</v>
      </c>
      <c r="G19187">
        <v>614.10502811012304</v>
      </c>
      <c r="H19187">
        <v>5049.1243042497599</v>
      </c>
      <c r="I19187">
        <v>2704.9001420413801</v>
      </c>
    </row>
    <row r="19188" spans="1:9" x14ac:dyDescent="0.25">
      <c r="A19188" t="s">
        <v>125</v>
      </c>
      <c r="B19188">
        <v>2014</v>
      </c>
      <c r="C19188">
        <v>10</v>
      </c>
      <c r="D19188">
        <v>5989.5845185765902</v>
      </c>
      <c r="E19188">
        <v>29297.020486905501</v>
      </c>
      <c r="F19188">
        <v>1123.9614086956601</v>
      </c>
      <c r="G19188">
        <v>561.98070434783006</v>
      </c>
      <c r="H19188">
        <v>2989.7515073712402</v>
      </c>
      <c r="I19188">
        <v>2937.8219573002798</v>
      </c>
    </row>
    <row r="19189" spans="1:9" x14ac:dyDescent="0.25">
      <c r="A19189" t="s">
        <v>125</v>
      </c>
      <c r="B19189">
        <v>2014</v>
      </c>
      <c r="C19189">
        <v>11</v>
      </c>
      <c r="D19189">
        <v>4975.01818924892</v>
      </c>
      <c r="E19189">
        <v>31420.032571869298</v>
      </c>
      <c r="F19189">
        <v>1593.8096350324099</v>
      </c>
      <c r="G19189">
        <v>796.90481751620496</v>
      </c>
      <c r="H19189">
        <v>4177.3945483854704</v>
      </c>
      <c r="I19189">
        <v>2802.1538469204902</v>
      </c>
    </row>
    <row r="19190" spans="1:9" x14ac:dyDescent="0.25">
      <c r="A19190" t="s">
        <v>125</v>
      </c>
      <c r="B19190">
        <v>2014</v>
      </c>
      <c r="C19190">
        <v>12</v>
      </c>
      <c r="D19190">
        <v>5383.69593677382</v>
      </c>
      <c r="E19190">
        <v>32370.931792924101</v>
      </c>
      <c r="F19190">
        <v>3984.5574927528601</v>
      </c>
      <c r="G19190">
        <v>1992.27874637643</v>
      </c>
      <c r="H19190">
        <v>7905.3149692893103</v>
      </c>
      <c r="I19190">
        <v>3164.6785287152202</v>
      </c>
    </row>
    <row r="19191" spans="1:9" x14ac:dyDescent="0.25">
      <c r="A19191" t="s">
        <v>126</v>
      </c>
      <c r="B19191">
        <v>2002</v>
      </c>
      <c r="C19191">
        <v>1</v>
      </c>
      <c r="D19191">
        <v>7967.76771476664</v>
      </c>
      <c r="E19191">
        <v>60980.211929869998</v>
      </c>
      <c r="F19191">
        <v>6853.4449527224397</v>
      </c>
      <c r="G19191">
        <v>3426.7224763612198</v>
      </c>
      <c r="H19191">
        <v>11896.6937626813</v>
      </c>
      <c r="I19191">
        <v>4751.7971704254196</v>
      </c>
    </row>
    <row r="19192" spans="1:9" x14ac:dyDescent="0.25">
      <c r="A19192" t="s">
        <v>126</v>
      </c>
      <c r="B19192">
        <v>2002</v>
      </c>
      <c r="C19192">
        <v>2</v>
      </c>
      <c r="D19192">
        <v>11830.029836190201</v>
      </c>
      <c r="E19192">
        <v>60044.020906164398</v>
      </c>
      <c r="F19192">
        <v>2153.4795174477699</v>
      </c>
      <c r="G19192">
        <v>1076.73975872389</v>
      </c>
      <c r="H19192">
        <v>4594.8317754912596</v>
      </c>
      <c r="I19192">
        <v>6872.2122253410298</v>
      </c>
    </row>
    <row r="19193" spans="1:9" x14ac:dyDescent="0.25">
      <c r="A19193" t="s">
        <v>126</v>
      </c>
      <c r="B19193">
        <v>2002</v>
      </c>
      <c r="C19193">
        <v>3</v>
      </c>
      <c r="D19193">
        <v>16640.589854875001</v>
      </c>
      <c r="E19193">
        <v>58536.022531994597</v>
      </c>
      <c r="F19193">
        <v>2319.0886511203898</v>
      </c>
      <c r="G19193">
        <v>1159.5443255601999</v>
      </c>
      <c r="H19193">
        <v>7166.0486139689901</v>
      </c>
      <c r="I19193">
        <v>9847.4545480100896</v>
      </c>
    </row>
    <row r="19194" spans="1:9" x14ac:dyDescent="0.25">
      <c r="A19194" t="s">
        <v>126</v>
      </c>
      <c r="B19194">
        <v>2002</v>
      </c>
      <c r="C19194">
        <v>4</v>
      </c>
      <c r="D19194">
        <v>16898.312442841401</v>
      </c>
      <c r="E19194">
        <v>59062.192410289201</v>
      </c>
      <c r="F19194">
        <v>3735.7307761280899</v>
      </c>
      <c r="G19194">
        <v>1867.86538806404</v>
      </c>
      <c r="H19194">
        <v>11837.200576778499</v>
      </c>
      <c r="I19194">
        <v>10926.735241029601</v>
      </c>
    </row>
    <row r="19195" spans="1:9" x14ac:dyDescent="0.25">
      <c r="A19195" t="s">
        <v>126</v>
      </c>
      <c r="B19195">
        <v>2002</v>
      </c>
      <c r="C19195">
        <v>5</v>
      </c>
      <c r="D19195">
        <v>23368.132740736099</v>
      </c>
      <c r="E19195">
        <v>57273.998127158702</v>
      </c>
      <c r="F19195">
        <v>995.09323280765295</v>
      </c>
      <c r="G19195">
        <v>497.54661640382699</v>
      </c>
      <c r="H19195">
        <v>7084.2425973796298</v>
      </c>
      <c r="I19195">
        <v>9428.6398412047092</v>
      </c>
    </row>
    <row r="19196" spans="1:9" x14ac:dyDescent="0.25">
      <c r="A19196" t="s">
        <v>126</v>
      </c>
      <c r="B19196">
        <v>2002</v>
      </c>
      <c r="C19196">
        <v>6</v>
      </c>
      <c r="D19196">
        <v>23746.9253015494</v>
      </c>
      <c r="E19196">
        <v>53834.872452554999</v>
      </c>
      <c r="F19196">
        <v>142.99216778888601</v>
      </c>
      <c r="G19196">
        <v>71.496083894442805</v>
      </c>
      <c r="H19196">
        <v>3837.3605867011502</v>
      </c>
      <c r="I19196">
        <v>12274.7529926141</v>
      </c>
    </row>
    <row r="19197" spans="1:9" x14ac:dyDescent="0.25">
      <c r="A19197" t="s">
        <v>126</v>
      </c>
      <c r="B19197">
        <v>2002</v>
      </c>
      <c r="C19197">
        <v>7</v>
      </c>
      <c r="D19197">
        <v>23719.0472887182</v>
      </c>
      <c r="E19197">
        <v>52144.747000999501</v>
      </c>
      <c r="F19197">
        <v>555.13301124882298</v>
      </c>
      <c r="G19197">
        <v>277.566505624412</v>
      </c>
      <c r="H19197">
        <v>6813.0592740970196</v>
      </c>
      <c r="I19197">
        <v>10577.1711547465</v>
      </c>
    </row>
    <row r="19198" spans="1:9" x14ac:dyDescent="0.25">
      <c r="A19198" t="s">
        <v>126</v>
      </c>
      <c r="B19198">
        <v>2002</v>
      </c>
      <c r="C19198">
        <v>8</v>
      </c>
      <c r="D19198">
        <v>18308.4417325758</v>
      </c>
      <c r="E19198">
        <v>52556.383208668798</v>
      </c>
      <c r="F19198">
        <v>509.28500979038301</v>
      </c>
      <c r="G19198">
        <v>254.642504895191</v>
      </c>
      <c r="H19198">
        <v>3406.56912400908</v>
      </c>
      <c r="I19198">
        <v>7810.8383820044901</v>
      </c>
    </row>
    <row r="19199" spans="1:9" x14ac:dyDescent="0.25">
      <c r="A19199" t="s">
        <v>126</v>
      </c>
      <c r="B19199">
        <v>2002</v>
      </c>
      <c r="C19199">
        <v>9</v>
      </c>
      <c r="D19199">
        <v>14525.954572185499</v>
      </c>
      <c r="E19199">
        <v>53249.839187150203</v>
      </c>
      <c r="F19199">
        <v>608.03306895861203</v>
      </c>
      <c r="G19199">
        <v>304.01653447930602</v>
      </c>
      <c r="H19199">
        <v>2414.2653285310998</v>
      </c>
      <c r="I19199">
        <v>6398.2592116685</v>
      </c>
    </row>
    <row r="19200" spans="1:9" x14ac:dyDescent="0.25">
      <c r="A19200" t="s">
        <v>126</v>
      </c>
      <c r="B19200">
        <v>2002</v>
      </c>
      <c r="C19200">
        <v>10</v>
      </c>
      <c r="D19200">
        <v>11228.132406590699</v>
      </c>
      <c r="E19200">
        <v>54982.0385937643</v>
      </c>
      <c r="F19200">
        <v>1015.5695542337</v>
      </c>
      <c r="G19200">
        <v>507.78477711685201</v>
      </c>
      <c r="H19200">
        <v>4165.53332410034</v>
      </c>
      <c r="I19200">
        <v>5453.2720315741299</v>
      </c>
    </row>
    <row r="19201" spans="1:9" x14ac:dyDescent="0.25">
      <c r="A19201" t="s">
        <v>126</v>
      </c>
      <c r="B19201">
        <v>2002</v>
      </c>
      <c r="C19201">
        <v>11</v>
      </c>
      <c r="D19201">
        <v>9875.2803302249304</v>
      </c>
      <c r="E19201">
        <v>56901.968391586801</v>
      </c>
      <c r="F19201">
        <v>1748.3504575346301</v>
      </c>
      <c r="G19201">
        <v>874.17522876731698</v>
      </c>
      <c r="H19201">
        <v>4787.7683606485498</v>
      </c>
      <c r="I19201">
        <v>5009.5410465998502</v>
      </c>
    </row>
    <row r="19202" spans="1:9" x14ac:dyDescent="0.25">
      <c r="A19202" t="s">
        <v>126</v>
      </c>
      <c r="B19202">
        <v>2002</v>
      </c>
      <c r="C19202">
        <v>12</v>
      </c>
      <c r="D19202">
        <v>6386.6491085261596</v>
      </c>
      <c r="E19202">
        <v>59925.583158343303</v>
      </c>
      <c r="F19202">
        <v>4812.7962425665701</v>
      </c>
      <c r="G19202">
        <v>2406.39812128329</v>
      </c>
      <c r="H19202">
        <v>9354.7477076913201</v>
      </c>
      <c r="I19202">
        <v>3711.1192437339701</v>
      </c>
    </row>
    <row r="19203" spans="1:9" x14ac:dyDescent="0.25">
      <c r="A19203" t="s">
        <v>126</v>
      </c>
      <c r="B19203">
        <v>2003</v>
      </c>
      <c r="C19203">
        <v>1</v>
      </c>
      <c r="D19203">
        <v>8732.0025994227308</v>
      </c>
      <c r="E19203">
        <v>61054.211498447301</v>
      </c>
      <c r="F19203">
        <v>4203.1316395696804</v>
      </c>
      <c r="G19203">
        <v>2101.5658197848402</v>
      </c>
      <c r="H19203">
        <v>5813.6622271339002</v>
      </c>
      <c r="I19203">
        <v>5012.6085236399003</v>
      </c>
    </row>
    <row r="19204" spans="1:9" x14ac:dyDescent="0.25">
      <c r="A19204" t="s">
        <v>126</v>
      </c>
      <c r="B19204">
        <v>2003</v>
      </c>
      <c r="C19204">
        <v>2</v>
      </c>
      <c r="D19204">
        <v>8353.7275147103101</v>
      </c>
      <c r="E19204">
        <v>61093.592634267603</v>
      </c>
      <c r="F19204">
        <v>6874.5662233368603</v>
      </c>
      <c r="G19204">
        <v>3437.2831116684301</v>
      </c>
      <c r="H19204">
        <v>12176.506173661701</v>
      </c>
      <c r="I19204">
        <v>5242.61095506942</v>
      </c>
    </row>
    <row r="19205" spans="1:9" x14ac:dyDescent="0.25">
      <c r="A19205" t="s">
        <v>126</v>
      </c>
      <c r="B19205">
        <v>2003</v>
      </c>
      <c r="C19205">
        <v>3</v>
      </c>
      <c r="D19205">
        <v>11920.616622241299</v>
      </c>
      <c r="E19205">
        <v>60779.151942009499</v>
      </c>
      <c r="F19205">
        <v>5128.5717322229002</v>
      </c>
      <c r="G19205">
        <v>2564.2858661114501</v>
      </c>
      <c r="H19205">
        <v>10259.4701227354</v>
      </c>
      <c r="I19205">
        <v>8010.3682455824301</v>
      </c>
    </row>
    <row r="19206" spans="1:9" x14ac:dyDescent="0.25">
      <c r="A19206" t="s">
        <v>126</v>
      </c>
      <c r="B19206">
        <v>2003</v>
      </c>
      <c r="C19206">
        <v>4</v>
      </c>
      <c r="D19206">
        <v>17575.233485012301</v>
      </c>
      <c r="E19206">
        <v>59473.6536669661</v>
      </c>
      <c r="F19206">
        <v>4252.5009224100004</v>
      </c>
      <c r="G19206">
        <v>2126.2504612050002</v>
      </c>
      <c r="H19206">
        <v>13661.2159341978</v>
      </c>
      <c r="I19206">
        <v>11565.031570466601</v>
      </c>
    </row>
    <row r="19207" spans="1:9" x14ac:dyDescent="0.25">
      <c r="A19207" t="s">
        <v>126</v>
      </c>
      <c r="B19207">
        <v>2003</v>
      </c>
      <c r="C19207">
        <v>5</v>
      </c>
      <c r="D19207">
        <v>25743.352021471601</v>
      </c>
      <c r="E19207">
        <v>55575.260767427302</v>
      </c>
      <c r="F19207">
        <v>376.56060615408097</v>
      </c>
      <c r="G19207">
        <v>188.280303077041</v>
      </c>
      <c r="H19207">
        <v>6422.6107707008096</v>
      </c>
      <c r="I19207">
        <v>9404.5996204507792</v>
      </c>
    </row>
    <row r="19208" spans="1:9" x14ac:dyDescent="0.25">
      <c r="A19208" t="s">
        <v>126</v>
      </c>
      <c r="B19208">
        <v>2003</v>
      </c>
      <c r="C19208">
        <v>6</v>
      </c>
      <c r="D19208">
        <v>24851.049142464701</v>
      </c>
      <c r="E19208">
        <v>54047.649995221997</v>
      </c>
      <c r="F19208">
        <v>224.32671769918599</v>
      </c>
      <c r="G19208">
        <v>112.163358849593</v>
      </c>
      <c r="H19208">
        <v>3159.4376021775101</v>
      </c>
      <c r="I19208">
        <v>12616.6163063039</v>
      </c>
    </row>
    <row r="19209" spans="1:9" x14ac:dyDescent="0.25">
      <c r="A19209" t="s">
        <v>126</v>
      </c>
      <c r="B19209">
        <v>2003</v>
      </c>
      <c r="C19209">
        <v>7</v>
      </c>
      <c r="D19209">
        <v>23432.767985818398</v>
      </c>
      <c r="E19209">
        <v>49620.770012474299</v>
      </c>
      <c r="F19209">
        <v>77.7582198120963</v>
      </c>
      <c r="G19209">
        <v>38.8791099060482</v>
      </c>
      <c r="H19209">
        <v>2426.4004449583299</v>
      </c>
      <c r="I19209">
        <v>9471.93716557685</v>
      </c>
    </row>
    <row r="19210" spans="1:9" x14ac:dyDescent="0.25">
      <c r="A19210" t="s">
        <v>126</v>
      </c>
      <c r="B19210">
        <v>2003</v>
      </c>
      <c r="C19210">
        <v>8</v>
      </c>
      <c r="D19210">
        <v>20170.601513810099</v>
      </c>
      <c r="E19210">
        <v>49053.064322460297</v>
      </c>
      <c r="F19210">
        <v>140.48092660552601</v>
      </c>
      <c r="G19210">
        <v>70.240463302763004</v>
      </c>
      <c r="H19210">
        <v>1130.2695634450599</v>
      </c>
      <c r="I19210">
        <v>7265.6200324812498</v>
      </c>
    </row>
    <row r="19211" spans="1:9" x14ac:dyDescent="0.25">
      <c r="A19211" t="s">
        <v>126</v>
      </c>
      <c r="B19211">
        <v>2003</v>
      </c>
      <c r="C19211">
        <v>9</v>
      </c>
      <c r="D19211">
        <v>14000.529245538901</v>
      </c>
      <c r="E19211">
        <v>50640.053626553403</v>
      </c>
      <c r="F19211">
        <v>329.882012815618</v>
      </c>
      <c r="G19211">
        <v>164.941006407809</v>
      </c>
      <c r="H19211">
        <v>3842.3949510701</v>
      </c>
      <c r="I19211">
        <v>5353.1793044953702</v>
      </c>
    </row>
    <row r="19212" spans="1:9" x14ac:dyDescent="0.25">
      <c r="A19212" t="s">
        <v>126</v>
      </c>
      <c r="B19212">
        <v>2003</v>
      </c>
      <c r="C19212">
        <v>10</v>
      </c>
      <c r="D19212">
        <v>11347.192329670899</v>
      </c>
      <c r="E19212">
        <v>55146.239270136997</v>
      </c>
      <c r="F19212">
        <v>3263.6466273421702</v>
      </c>
      <c r="G19212">
        <v>1631.8233136710801</v>
      </c>
      <c r="H19212">
        <v>11928.3662255734</v>
      </c>
      <c r="I19212">
        <v>5082.8102922566904</v>
      </c>
    </row>
    <row r="19213" spans="1:9" x14ac:dyDescent="0.25">
      <c r="A19213" t="s">
        <v>126</v>
      </c>
      <c r="B19213">
        <v>2003</v>
      </c>
      <c r="C19213">
        <v>11</v>
      </c>
      <c r="D19213">
        <v>7757.3644212819599</v>
      </c>
      <c r="E19213">
        <v>59840.721132264298</v>
      </c>
      <c r="F19213">
        <v>3400.9619162085901</v>
      </c>
      <c r="G19213">
        <v>1700.4809581043</v>
      </c>
      <c r="H19213">
        <v>6038.7566217412796</v>
      </c>
      <c r="I19213">
        <v>3945.4682754107298</v>
      </c>
    </row>
    <row r="19214" spans="1:9" x14ac:dyDescent="0.25">
      <c r="A19214" t="s">
        <v>126</v>
      </c>
      <c r="B19214">
        <v>2003</v>
      </c>
      <c r="C19214">
        <v>12</v>
      </c>
      <c r="D19214">
        <v>7055.79422588339</v>
      </c>
      <c r="E19214">
        <v>60585.039013302201</v>
      </c>
      <c r="F19214">
        <v>6587.3301150971402</v>
      </c>
      <c r="G19214">
        <v>3293.6650575485701</v>
      </c>
      <c r="H19214">
        <v>10312.967085599101</v>
      </c>
      <c r="I19214">
        <v>3580.2637746699702</v>
      </c>
    </row>
    <row r="19215" spans="1:9" x14ac:dyDescent="0.25">
      <c r="A19215" t="s">
        <v>126</v>
      </c>
      <c r="B19215">
        <v>2004</v>
      </c>
      <c r="C19215">
        <v>1</v>
      </c>
      <c r="D19215">
        <v>7867.4778865140697</v>
      </c>
      <c r="E19215">
        <v>61013.734639580201</v>
      </c>
      <c r="F19215">
        <v>8209.9759127179095</v>
      </c>
      <c r="G19215">
        <v>4104.9879563589502</v>
      </c>
      <c r="H19215">
        <v>13098.425460960099</v>
      </c>
      <c r="I19215">
        <v>4114.2563514722096</v>
      </c>
    </row>
    <row r="19216" spans="1:9" x14ac:dyDescent="0.25">
      <c r="A19216" t="s">
        <v>126</v>
      </c>
      <c r="B19216">
        <v>2004</v>
      </c>
      <c r="C19216">
        <v>2</v>
      </c>
      <c r="D19216">
        <v>9261.57688047585</v>
      </c>
      <c r="E19216">
        <v>60899.653517603801</v>
      </c>
      <c r="F19216">
        <v>6008.8875165540503</v>
      </c>
      <c r="G19216">
        <v>3004.4437582770302</v>
      </c>
      <c r="H19216">
        <v>10145.4892773144</v>
      </c>
      <c r="I19216">
        <v>5236.84708296595</v>
      </c>
    </row>
    <row r="19217" spans="1:9" x14ac:dyDescent="0.25">
      <c r="A19217" t="s">
        <v>126</v>
      </c>
      <c r="B19217">
        <v>2004</v>
      </c>
      <c r="C19217">
        <v>3</v>
      </c>
      <c r="D19217">
        <v>17498.6889260723</v>
      </c>
      <c r="E19217">
        <v>58524.959460857302</v>
      </c>
      <c r="F19217">
        <v>1875.82012317672</v>
      </c>
      <c r="G19217">
        <v>937.91006158836205</v>
      </c>
      <c r="H19217">
        <v>3540.8366158629801</v>
      </c>
      <c r="I19217">
        <v>10029.0089505625</v>
      </c>
    </row>
    <row r="19218" spans="1:9" x14ac:dyDescent="0.25">
      <c r="A19218" t="s">
        <v>126</v>
      </c>
      <c r="B19218">
        <v>2004</v>
      </c>
      <c r="C19218">
        <v>4</v>
      </c>
      <c r="D19218">
        <v>19571.090156487498</v>
      </c>
      <c r="E19218">
        <v>55382.363418246903</v>
      </c>
      <c r="F19218">
        <v>1185.4086533387001</v>
      </c>
      <c r="G19218">
        <v>592.70432666934903</v>
      </c>
      <c r="H19218">
        <v>6644.0401948208801</v>
      </c>
      <c r="I19218">
        <v>10711.992258661699</v>
      </c>
    </row>
    <row r="19219" spans="1:9" x14ac:dyDescent="0.25">
      <c r="A19219" t="s">
        <v>126</v>
      </c>
      <c r="B19219">
        <v>2004</v>
      </c>
      <c r="C19219">
        <v>5</v>
      </c>
      <c r="D19219">
        <v>21998.935126001001</v>
      </c>
      <c r="E19219">
        <v>55733.407939640703</v>
      </c>
      <c r="F19219">
        <v>2386.3218321097702</v>
      </c>
      <c r="G19219">
        <v>1193.1609160548801</v>
      </c>
      <c r="H19219">
        <v>11959.716591825099</v>
      </c>
      <c r="I19219">
        <v>12360.2560923827</v>
      </c>
    </row>
    <row r="19220" spans="1:9" x14ac:dyDescent="0.25">
      <c r="A19220" t="s">
        <v>126</v>
      </c>
      <c r="B19220">
        <v>2004</v>
      </c>
      <c r="C19220">
        <v>6</v>
      </c>
      <c r="D19220">
        <v>24680.330784130601</v>
      </c>
      <c r="E19220">
        <v>53587.073498096303</v>
      </c>
      <c r="F19220">
        <v>275.97733015392299</v>
      </c>
      <c r="G19220">
        <v>137.98866507696101</v>
      </c>
      <c r="H19220">
        <v>3735.1860977242</v>
      </c>
      <c r="I19220">
        <v>12267.236574574899</v>
      </c>
    </row>
    <row r="19221" spans="1:9" x14ac:dyDescent="0.25">
      <c r="A19221" t="s">
        <v>126</v>
      </c>
      <c r="B19221">
        <v>2004</v>
      </c>
      <c r="C19221">
        <v>7</v>
      </c>
      <c r="D19221">
        <v>24204.655962800702</v>
      </c>
      <c r="E19221">
        <v>50297.278907925298</v>
      </c>
      <c r="F19221">
        <v>48.250087911363202</v>
      </c>
      <c r="G19221">
        <v>24.125043955681601</v>
      </c>
      <c r="H19221">
        <v>855.85535081299702</v>
      </c>
      <c r="I19221">
        <v>9813.96638527697</v>
      </c>
    </row>
    <row r="19222" spans="1:9" x14ac:dyDescent="0.25">
      <c r="A19222" t="s">
        <v>126</v>
      </c>
      <c r="B19222">
        <v>2004</v>
      </c>
      <c r="C19222">
        <v>8</v>
      </c>
      <c r="D19222">
        <v>19793.577924871999</v>
      </c>
      <c r="E19222">
        <v>48435.525568152902</v>
      </c>
      <c r="F19222">
        <v>68.907221811525204</v>
      </c>
      <c r="G19222">
        <v>34.453610905762602</v>
      </c>
      <c r="H19222">
        <v>830.02252730159705</v>
      </c>
      <c r="I19222">
        <v>6979.1218770662699</v>
      </c>
    </row>
    <row r="19223" spans="1:9" x14ac:dyDescent="0.25">
      <c r="A19223" t="s">
        <v>126</v>
      </c>
      <c r="B19223">
        <v>2004</v>
      </c>
      <c r="C19223">
        <v>9</v>
      </c>
      <c r="D19223">
        <v>15283.6479941168</v>
      </c>
      <c r="E19223">
        <v>48814.675363061302</v>
      </c>
      <c r="F19223">
        <v>173.755461974002</v>
      </c>
      <c r="G19223">
        <v>86.8777309870012</v>
      </c>
      <c r="H19223">
        <v>923.10494235472197</v>
      </c>
      <c r="I19223">
        <v>5437.0884937830697</v>
      </c>
    </row>
    <row r="19224" spans="1:9" x14ac:dyDescent="0.25">
      <c r="A19224" t="s">
        <v>126</v>
      </c>
      <c r="B19224">
        <v>2004</v>
      </c>
      <c r="C19224">
        <v>10</v>
      </c>
      <c r="D19224">
        <v>11935.7679952913</v>
      </c>
      <c r="E19224">
        <v>50370.211961522102</v>
      </c>
      <c r="F19224">
        <v>547.88183249383599</v>
      </c>
      <c r="G19224">
        <v>273.94091624691799</v>
      </c>
      <c r="H19224">
        <v>2812.3944827017399</v>
      </c>
      <c r="I19224">
        <v>4636.0220003274899</v>
      </c>
    </row>
    <row r="19225" spans="1:9" x14ac:dyDescent="0.25">
      <c r="A19225" t="s">
        <v>126</v>
      </c>
      <c r="B19225">
        <v>2004</v>
      </c>
      <c r="C19225">
        <v>11</v>
      </c>
      <c r="D19225">
        <v>7305.2567708960796</v>
      </c>
      <c r="E19225">
        <v>54697.857640246701</v>
      </c>
      <c r="F19225">
        <v>4025.5281175210098</v>
      </c>
      <c r="G19225">
        <v>2012.7640587604999</v>
      </c>
      <c r="H19225">
        <v>12132.354818193</v>
      </c>
      <c r="I19225">
        <v>3302.86106340795</v>
      </c>
    </row>
    <row r="19226" spans="1:9" x14ac:dyDescent="0.25">
      <c r="A19226" t="s">
        <v>126</v>
      </c>
      <c r="B19226">
        <v>2004</v>
      </c>
      <c r="C19226">
        <v>12</v>
      </c>
      <c r="D19226">
        <v>7163.5783681697003</v>
      </c>
      <c r="E19226">
        <v>59466.1977373642</v>
      </c>
      <c r="F19226">
        <v>2973.9908153429801</v>
      </c>
      <c r="G19226">
        <v>1486.9954076714901</v>
      </c>
      <c r="H19226">
        <v>4146.9333196847401</v>
      </c>
      <c r="I19226">
        <v>3534.99624104747</v>
      </c>
    </row>
    <row r="19227" spans="1:9" x14ac:dyDescent="0.25">
      <c r="A19227" t="s">
        <v>126</v>
      </c>
      <c r="B19227">
        <v>2005</v>
      </c>
      <c r="C19227">
        <v>1</v>
      </c>
      <c r="D19227">
        <v>8879.0717903957793</v>
      </c>
      <c r="E19227">
        <v>59811.008479855103</v>
      </c>
      <c r="F19227">
        <v>1491.3318120944</v>
      </c>
      <c r="G19227">
        <v>745.66590604719795</v>
      </c>
      <c r="H19227">
        <v>460.39193006756602</v>
      </c>
      <c r="I19227">
        <v>4400.2040098614198</v>
      </c>
    </row>
    <row r="19228" spans="1:9" x14ac:dyDescent="0.25">
      <c r="A19228" t="s">
        <v>126</v>
      </c>
      <c r="B19228">
        <v>2005</v>
      </c>
      <c r="C19228">
        <v>2</v>
      </c>
      <c r="D19228">
        <v>9707.9942670218206</v>
      </c>
      <c r="E19228">
        <v>59238.053649801797</v>
      </c>
      <c r="F19228">
        <v>1131.9978878531399</v>
      </c>
      <c r="G19228">
        <v>565.99894392657097</v>
      </c>
      <c r="H19228">
        <v>298.34271846617901</v>
      </c>
      <c r="I19228">
        <v>5170.8973537100501</v>
      </c>
    </row>
    <row r="19229" spans="1:9" x14ac:dyDescent="0.25">
      <c r="A19229" t="s">
        <v>126</v>
      </c>
      <c r="B19229">
        <v>2005</v>
      </c>
      <c r="C19229">
        <v>3</v>
      </c>
      <c r="D19229">
        <v>14295.016123884699</v>
      </c>
      <c r="E19229">
        <v>57148.800771565999</v>
      </c>
      <c r="F19229">
        <v>745.77438056849803</v>
      </c>
      <c r="G19229">
        <v>372.88719028424902</v>
      </c>
      <c r="H19229">
        <v>454.84612514010001</v>
      </c>
      <c r="I19229">
        <v>7773.4563200733401</v>
      </c>
    </row>
    <row r="19230" spans="1:9" x14ac:dyDescent="0.25">
      <c r="A19230" t="s">
        <v>126</v>
      </c>
      <c r="B19230">
        <v>2005</v>
      </c>
      <c r="C19230">
        <v>4</v>
      </c>
      <c r="D19230">
        <v>19637.045360670902</v>
      </c>
      <c r="E19230">
        <v>53239.002334492099</v>
      </c>
      <c r="F19230">
        <v>263.46029614898799</v>
      </c>
      <c r="G19230">
        <v>131.730148074494</v>
      </c>
      <c r="H19230">
        <v>382.47292556973201</v>
      </c>
      <c r="I19230">
        <v>9903.2939357143005</v>
      </c>
    </row>
    <row r="19231" spans="1:9" x14ac:dyDescent="0.25">
      <c r="A19231" t="s">
        <v>126</v>
      </c>
      <c r="B19231">
        <v>2005</v>
      </c>
      <c r="C19231">
        <v>5</v>
      </c>
      <c r="D19231">
        <v>23220.358189768998</v>
      </c>
      <c r="E19231">
        <v>48600.225144141201</v>
      </c>
      <c r="F19231">
        <v>120.651318957849</v>
      </c>
      <c r="G19231">
        <v>60.325659478924301</v>
      </c>
      <c r="H19231">
        <v>299.804486283637</v>
      </c>
      <c r="I19231">
        <v>10228.7425757118</v>
      </c>
    </row>
    <row r="19232" spans="1:9" x14ac:dyDescent="0.25">
      <c r="A19232" t="s">
        <v>126</v>
      </c>
      <c r="B19232">
        <v>2005</v>
      </c>
      <c r="C19232">
        <v>6</v>
      </c>
      <c r="D19232">
        <v>23319.587633030598</v>
      </c>
      <c r="E19232">
        <v>44591.081913623697</v>
      </c>
      <c r="F19232">
        <v>155.96641398048001</v>
      </c>
      <c r="G19232">
        <v>77.983206990239793</v>
      </c>
      <c r="H19232">
        <v>375.374170636847</v>
      </c>
      <c r="I19232">
        <v>8324.7587701324901</v>
      </c>
    </row>
    <row r="19233" spans="1:9" x14ac:dyDescent="0.25">
      <c r="A19233" t="s">
        <v>126</v>
      </c>
      <c r="B19233">
        <v>2005</v>
      </c>
      <c r="C19233">
        <v>7</v>
      </c>
      <c r="D19233">
        <v>23999.772855723</v>
      </c>
      <c r="E19233">
        <v>42332.726306863398</v>
      </c>
      <c r="F19233">
        <v>43.943366624200898</v>
      </c>
      <c r="G19233">
        <v>21.971683312100399</v>
      </c>
      <c r="H19233">
        <v>186.10138508270799</v>
      </c>
      <c r="I19233">
        <v>6961.2703864058803</v>
      </c>
    </row>
    <row r="19234" spans="1:9" x14ac:dyDescent="0.25">
      <c r="A19234" t="s">
        <v>126</v>
      </c>
      <c r="B19234">
        <v>2005</v>
      </c>
      <c r="C19234">
        <v>8</v>
      </c>
      <c r="D19234">
        <v>19332.988645614099</v>
      </c>
      <c r="E19234">
        <v>41873.840013238398</v>
      </c>
      <c r="F19234">
        <v>100.185270762261</v>
      </c>
      <c r="G19234">
        <v>50.092635381130499</v>
      </c>
      <c r="H19234">
        <v>241.66293385602401</v>
      </c>
      <c r="I19234">
        <v>5157.6060578891202</v>
      </c>
    </row>
    <row r="19235" spans="1:9" x14ac:dyDescent="0.25">
      <c r="A19235" t="s">
        <v>126</v>
      </c>
      <c r="B19235">
        <v>2005</v>
      </c>
      <c r="C19235">
        <v>9</v>
      </c>
      <c r="D19235">
        <v>13227.5936474065</v>
      </c>
      <c r="E19235">
        <v>42818.910123225302</v>
      </c>
      <c r="F19235">
        <v>173.605228032556</v>
      </c>
      <c r="G19235">
        <v>86.8026140162779</v>
      </c>
      <c r="H19235">
        <v>323.86302503772401</v>
      </c>
      <c r="I19235">
        <v>3842.2780421604698</v>
      </c>
    </row>
    <row r="19236" spans="1:9" x14ac:dyDescent="0.25">
      <c r="A19236" t="s">
        <v>126</v>
      </c>
      <c r="B19236">
        <v>2005</v>
      </c>
      <c r="C19236">
        <v>10</v>
      </c>
      <c r="D19236">
        <v>10305.790156880301</v>
      </c>
      <c r="E19236">
        <v>44516.080662767898</v>
      </c>
      <c r="F19236">
        <v>222.98598865442401</v>
      </c>
      <c r="G19236">
        <v>111.492994327212</v>
      </c>
      <c r="H19236">
        <v>347.52829211813702</v>
      </c>
      <c r="I19236">
        <v>3405.30454672323</v>
      </c>
    </row>
    <row r="19237" spans="1:9" x14ac:dyDescent="0.25">
      <c r="A19237" t="s">
        <v>126</v>
      </c>
      <c r="B19237">
        <v>2005</v>
      </c>
      <c r="C19237">
        <v>11</v>
      </c>
      <c r="D19237">
        <v>7658.61346668649</v>
      </c>
      <c r="E19237">
        <v>46844.382864355401</v>
      </c>
      <c r="F19237">
        <v>257.47952496691602</v>
      </c>
      <c r="G19237">
        <v>128.73976248345801</v>
      </c>
      <c r="H19237">
        <v>402.21579823460002</v>
      </c>
      <c r="I19237">
        <v>2851.2098695782902</v>
      </c>
    </row>
    <row r="19238" spans="1:9" x14ac:dyDescent="0.25">
      <c r="A19238" t="s">
        <v>126</v>
      </c>
      <c r="B19238">
        <v>2005</v>
      </c>
      <c r="C19238">
        <v>12</v>
      </c>
      <c r="D19238">
        <v>7992.5629135412401</v>
      </c>
      <c r="E19238">
        <v>49055.070638026104</v>
      </c>
      <c r="F19238">
        <v>225.08725077932101</v>
      </c>
      <c r="G19238">
        <v>112.54362538965999</v>
      </c>
      <c r="H19238">
        <v>320.26470587958102</v>
      </c>
      <c r="I19238">
        <v>3062.6824216336499</v>
      </c>
    </row>
    <row r="19239" spans="1:9" x14ac:dyDescent="0.25">
      <c r="A19239" t="s">
        <v>126</v>
      </c>
      <c r="B19239">
        <v>2006</v>
      </c>
      <c r="C19239">
        <v>1</v>
      </c>
      <c r="D19239">
        <v>7327.0597984743399</v>
      </c>
      <c r="E19239">
        <v>51479.2404429253</v>
      </c>
      <c r="F19239">
        <v>446.05509171400001</v>
      </c>
      <c r="G19239">
        <v>223.02754585700001</v>
      </c>
      <c r="H19239">
        <v>495.80008485710903</v>
      </c>
      <c r="I19239">
        <v>3094.60725161966</v>
      </c>
    </row>
    <row r="19240" spans="1:9" x14ac:dyDescent="0.25">
      <c r="A19240" t="s">
        <v>126</v>
      </c>
      <c r="B19240">
        <v>2006</v>
      </c>
      <c r="C19240">
        <v>2</v>
      </c>
      <c r="D19240">
        <v>10043.491670474999</v>
      </c>
      <c r="E19240">
        <v>52920.985153009497</v>
      </c>
      <c r="F19240">
        <v>678.28040118139597</v>
      </c>
      <c r="G19240">
        <v>339.14020059069799</v>
      </c>
      <c r="H19240">
        <v>717.44708496600401</v>
      </c>
      <c r="I19240">
        <v>4566.9909961020003</v>
      </c>
    </row>
    <row r="19241" spans="1:9" x14ac:dyDescent="0.25">
      <c r="A19241" t="s">
        <v>126</v>
      </c>
      <c r="B19241">
        <v>2006</v>
      </c>
      <c r="C19241">
        <v>3</v>
      </c>
      <c r="D19241">
        <v>16474.7926821646</v>
      </c>
      <c r="E19241">
        <v>51597.880914167501</v>
      </c>
      <c r="F19241">
        <v>647.27030656584805</v>
      </c>
      <c r="G19241">
        <v>323.63515328292402</v>
      </c>
      <c r="H19241">
        <v>769.35449598534694</v>
      </c>
      <c r="I19241">
        <v>7409.2872889599503</v>
      </c>
    </row>
    <row r="19242" spans="1:9" x14ac:dyDescent="0.25">
      <c r="A19242" t="s">
        <v>126</v>
      </c>
      <c r="B19242">
        <v>2006</v>
      </c>
      <c r="C19242">
        <v>4</v>
      </c>
      <c r="D19242">
        <v>18529.540398515899</v>
      </c>
      <c r="E19242">
        <v>49098.251594612499</v>
      </c>
      <c r="F19242">
        <v>398.862148690141</v>
      </c>
      <c r="G19242">
        <v>199.43107434507101</v>
      </c>
      <c r="H19242">
        <v>616.60067870832904</v>
      </c>
      <c r="I19242">
        <v>8026.5548832628801</v>
      </c>
    </row>
    <row r="19243" spans="1:9" x14ac:dyDescent="0.25">
      <c r="A19243" t="s">
        <v>126</v>
      </c>
      <c r="B19243">
        <v>2006</v>
      </c>
      <c r="C19243">
        <v>5</v>
      </c>
      <c r="D19243">
        <v>23595.7175960844</v>
      </c>
      <c r="E19243">
        <v>46043.542326879397</v>
      </c>
      <c r="F19243">
        <v>320.12662386881601</v>
      </c>
      <c r="G19243">
        <v>160.06331193440801</v>
      </c>
      <c r="H19243">
        <v>643.43093692133004</v>
      </c>
      <c r="I19243">
        <v>9315.5298532095603</v>
      </c>
    </row>
    <row r="19244" spans="1:9" x14ac:dyDescent="0.25">
      <c r="A19244" t="s">
        <v>126</v>
      </c>
      <c r="B19244">
        <v>2006</v>
      </c>
      <c r="C19244">
        <v>6</v>
      </c>
      <c r="D19244">
        <v>27836.8454963328</v>
      </c>
      <c r="E19244">
        <v>42019.359488285503</v>
      </c>
      <c r="F19244">
        <v>48.441674929103499</v>
      </c>
      <c r="G19244">
        <v>24.2208374645517</v>
      </c>
      <c r="H19244">
        <v>268.72849994088</v>
      </c>
      <c r="I19244">
        <v>8609.3221661902298</v>
      </c>
    </row>
    <row r="19245" spans="1:9" x14ac:dyDescent="0.25">
      <c r="A19245" t="s">
        <v>126</v>
      </c>
      <c r="B19245">
        <v>2006</v>
      </c>
      <c r="C19245">
        <v>7</v>
      </c>
      <c r="D19245">
        <v>22690.044768485401</v>
      </c>
      <c r="E19245">
        <v>40538.7540399926</v>
      </c>
      <c r="F19245">
        <v>234.419557751779</v>
      </c>
      <c r="G19245">
        <v>117.20977887589</v>
      </c>
      <c r="H19245">
        <v>624.96228890808595</v>
      </c>
      <c r="I19245">
        <v>5920.79213648103</v>
      </c>
    </row>
    <row r="19246" spans="1:9" x14ac:dyDescent="0.25">
      <c r="A19246" t="s">
        <v>126</v>
      </c>
      <c r="B19246">
        <v>2006</v>
      </c>
      <c r="C19246">
        <v>8</v>
      </c>
      <c r="D19246">
        <v>20658.453825638499</v>
      </c>
      <c r="E19246">
        <v>40567.240499515203</v>
      </c>
      <c r="F19246">
        <v>55.403215356883599</v>
      </c>
      <c r="G19246">
        <v>27.7016076784418</v>
      </c>
      <c r="H19246">
        <v>115.564234730686</v>
      </c>
      <c r="I19246">
        <v>5120.6402531309895</v>
      </c>
    </row>
    <row r="19247" spans="1:9" x14ac:dyDescent="0.25">
      <c r="A19247" t="s">
        <v>126</v>
      </c>
      <c r="B19247">
        <v>2006</v>
      </c>
      <c r="C19247">
        <v>9</v>
      </c>
      <c r="D19247">
        <v>13317.4829552435</v>
      </c>
      <c r="E19247">
        <v>41577.8406310149</v>
      </c>
      <c r="F19247">
        <v>332.19120866448901</v>
      </c>
      <c r="G19247">
        <v>166.09560433224399</v>
      </c>
      <c r="H19247">
        <v>520.32719231778799</v>
      </c>
      <c r="I19247">
        <v>3695.8898068286899</v>
      </c>
    </row>
    <row r="19248" spans="1:9" x14ac:dyDescent="0.25">
      <c r="A19248" t="s">
        <v>126</v>
      </c>
      <c r="B19248">
        <v>2006</v>
      </c>
      <c r="C19248">
        <v>10</v>
      </c>
      <c r="D19248">
        <v>10011.4442979212</v>
      </c>
      <c r="E19248">
        <v>43360.169695107397</v>
      </c>
      <c r="F19248">
        <v>441.85528528298499</v>
      </c>
      <c r="G19248">
        <v>220.92764264149201</v>
      </c>
      <c r="H19248">
        <v>738.68544548909495</v>
      </c>
      <c r="I19248">
        <v>3219.67953547551</v>
      </c>
    </row>
    <row r="19249" spans="1:9" x14ac:dyDescent="0.25">
      <c r="A19249" t="s">
        <v>126</v>
      </c>
      <c r="B19249">
        <v>2006</v>
      </c>
      <c r="C19249">
        <v>11</v>
      </c>
      <c r="D19249">
        <v>7548.37585648597</v>
      </c>
      <c r="E19249">
        <v>45996.861154401602</v>
      </c>
      <c r="F19249">
        <v>610.93102991274895</v>
      </c>
      <c r="G19249">
        <v>305.46551495637402</v>
      </c>
      <c r="H19249">
        <v>1002.65666116241</v>
      </c>
      <c r="I19249">
        <v>2772.6967288167498</v>
      </c>
    </row>
    <row r="19250" spans="1:9" x14ac:dyDescent="0.25">
      <c r="A19250" t="s">
        <v>126</v>
      </c>
      <c r="B19250">
        <v>2006</v>
      </c>
      <c r="C19250">
        <v>12</v>
      </c>
      <c r="D19250">
        <v>8977.9516768599406</v>
      </c>
      <c r="E19250">
        <v>48113.707874261003</v>
      </c>
      <c r="F19250">
        <v>362.46800314460802</v>
      </c>
      <c r="G19250">
        <v>181.23400157230401</v>
      </c>
      <c r="H19250">
        <v>470.402875520034</v>
      </c>
      <c r="I19250">
        <v>3308.0040730624701</v>
      </c>
    </row>
    <row r="19251" spans="1:9" x14ac:dyDescent="0.25">
      <c r="A19251" t="s">
        <v>126</v>
      </c>
      <c r="B19251">
        <v>2007</v>
      </c>
      <c r="C19251">
        <v>1</v>
      </c>
      <c r="D19251">
        <v>8151.0593005133896</v>
      </c>
      <c r="E19251">
        <v>50351.989811160704</v>
      </c>
      <c r="F19251">
        <v>555.69134542763902</v>
      </c>
      <c r="G19251">
        <v>277.84567271382002</v>
      </c>
      <c r="H19251">
        <v>776.51217296811899</v>
      </c>
      <c r="I19251">
        <v>3291.3165929851898</v>
      </c>
    </row>
    <row r="19252" spans="1:9" x14ac:dyDescent="0.25">
      <c r="A19252" t="s">
        <v>126</v>
      </c>
      <c r="B19252">
        <v>2007</v>
      </c>
      <c r="C19252">
        <v>2</v>
      </c>
      <c r="D19252">
        <v>10144.9087904276</v>
      </c>
      <c r="E19252">
        <v>51700.164233619202</v>
      </c>
      <c r="F19252">
        <v>480.62197906279698</v>
      </c>
      <c r="G19252">
        <v>240.310989531399</v>
      </c>
      <c r="H19252">
        <v>490.57305771640603</v>
      </c>
      <c r="I19252">
        <v>4460.7722795691298</v>
      </c>
    </row>
    <row r="19253" spans="1:9" x14ac:dyDescent="0.25">
      <c r="A19253" t="s">
        <v>126</v>
      </c>
      <c r="B19253">
        <v>2007</v>
      </c>
      <c r="C19253">
        <v>3</v>
      </c>
      <c r="D19253">
        <v>15046.348753305399</v>
      </c>
      <c r="E19253">
        <v>50983.736682668597</v>
      </c>
      <c r="F19253">
        <v>463.046370915799</v>
      </c>
      <c r="G19253">
        <v>231.52318545790001</v>
      </c>
      <c r="H19253">
        <v>465.96359153249102</v>
      </c>
      <c r="I19253">
        <v>6744.5145816008198</v>
      </c>
    </row>
    <row r="19254" spans="1:9" x14ac:dyDescent="0.25">
      <c r="A19254" t="s">
        <v>126</v>
      </c>
      <c r="B19254">
        <v>2007</v>
      </c>
      <c r="C19254">
        <v>4</v>
      </c>
      <c r="D19254">
        <v>15153.8720737807</v>
      </c>
      <c r="E19254">
        <v>49399.483838720298</v>
      </c>
      <c r="F19254">
        <v>342.37639099736799</v>
      </c>
      <c r="G19254">
        <v>171.188195498684</v>
      </c>
      <c r="H19254">
        <v>419.061514768591</v>
      </c>
      <c r="I19254">
        <v>6855.6701854156299</v>
      </c>
    </row>
    <row r="19255" spans="1:9" x14ac:dyDescent="0.25">
      <c r="A19255" t="s">
        <v>126</v>
      </c>
      <c r="B19255">
        <v>2007</v>
      </c>
      <c r="C19255">
        <v>5</v>
      </c>
      <c r="D19255">
        <v>24430.298642231999</v>
      </c>
      <c r="E19255">
        <v>46197.539501371997</v>
      </c>
      <c r="F19255">
        <v>231.619282004512</v>
      </c>
      <c r="G19255">
        <v>115.809641002256</v>
      </c>
      <c r="H19255">
        <v>507.05500830074101</v>
      </c>
      <c r="I19255">
        <v>10125.7485475832</v>
      </c>
    </row>
    <row r="19256" spans="1:9" x14ac:dyDescent="0.25">
      <c r="A19256" t="s">
        <v>126</v>
      </c>
      <c r="B19256">
        <v>2007</v>
      </c>
      <c r="C19256">
        <v>6</v>
      </c>
      <c r="D19256">
        <v>25382.604526442501</v>
      </c>
      <c r="E19256">
        <v>42415.839098002703</v>
      </c>
      <c r="F19256">
        <v>107.00307177645399</v>
      </c>
      <c r="G19256">
        <v>53.501535888227203</v>
      </c>
      <c r="H19256">
        <v>499.23746609959397</v>
      </c>
      <c r="I19256">
        <v>8158.9093544955904</v>
      </c>
    </row>
    <row r="19257" spans="1:9" x14ac:dyDescent="0.25">
      <c r="A19257" t="s">
        <v>126</v>
      </c>
      <c r="B19257">
        <v>2007</v>
      </c>
      <c r="C19257">
        <v>7</v>
      </c>
      <c r="D19257">
        <v>24019.368414003398</v>
      </c>
      <c r="E19257">
        <v>40788.320328528003</v>
      </c>
      <c r="F19257">
        <v>183.74730937429399</v>
      </c>
      <c r="G19257">
        <v>91.873654687146896</v>
      </c>
      <c r="H19257">
        <v>445.62971375722202</v>
      </c>
      <c r="I19257">
        <v>6336.9852880013896</v>
      </c>
    </row>
    <row r="19258" spans="1:9" x14ac:dyDescent="0.25">
      <c r="A19258" t="s">
        <v>126</v>
      </c>
      <c r="B19258">
        <v>2007</v>
      </c>
      <c r="C19258">
        <v>8</v>
      </c>
      <c r="D19258">
        <v>19753.3730253332</v>
      </c>
      <c r="E19258">
        <v>40653.545013133902</v>
      </c>
      <c r="F19258">
        <v>220.085322519512</v>
      </c>
      <c r="G19258">
        <v>110.042661259756</v>
      </c>
      <c r="H19258">
        <v>472.14926843431499</v>
      </c>
      <c r="I19258">
        <v>4931.3769560842502</v>
      </c>
    </row>
    <row r="19259" spans="1:9" x14ac:dyDescent="0.25">
      <c r="A19259" t="s">
        <v>126</v>
      </c>
      <c r="B19259">
        <v>2007</v>
      </c>
      <c r="C19259">
        <v>9</v>
      </c>
      <c r="D19259">
        <v>15734.609539925499</v>
      </c>
      <c r="E19259">
        <v>41592.744068723398</v>
      </c>
      <c r="F19259">
        <v>285.36072958580098</v>
      </c>
      <c r="G19259">
        <v>142.680364792901</v>
      </c>
      <c r="H19259">
        <v>464.25331767827402</v>
      </c>
      <c r="I19259">
        <v>4252.1513263265397</v>
      </c>
    </row>
    <row r="19260" spans="1:9" x14ac:dyDescent="0.25">
      <c r="A19260" t="s">
        <v>126</v>
      </c>
      <c r="B19260">
        <v>2007</v>
      </c>
      <c r="C19260">
        <v>10</v>
      </c>
      <c r="D19260">
        <v>11578.411150535299</v>
      </c>
      <c r="E19260">
        <v>43015.403108856401</v>
      </c>
      <c r="F19260">
        <v>399.03705586405403</v>
      </c>
      <c r="G19260">
        <v>199.51852793202701</v>
      </c>
      <c r="H19260">
        <v>677.02173623731699</v>
      </c>
      <c r="I19260">
        <v>3574.5470689642698</v>
      </c>
    </row>
    <row r="19261" spans="1:9" x14ac:dyDescent="0.25">
      <c r="A19261" t="s">
        <v>126</v>
      </c>
      <c r="B19261">
        <v>2007</v>
      </c>
      <c r="C19261">
        <v>11</v>
      </c>
      <c r="D19261">
        <v>8211.8454615610008</v>
      </c>
      <c r="E19261">
        <v>45200.8140147097</v>
      </c>
      <c r="F19261">
        <v>591.40244498404002</v>
      </c>
      <c r="G19261">
        <v>295.70122249202001</v>
      </c>
      <c r="H19261">
        <v>1025.84775985036</v>
      </c>
      <c r="I19261">
        <v>2865.4991654903902</v>
      </c>
    </row>
    <row r="19262" spans="1:9" x14ac:dyDescent="0.25">
      <c r="A19262" t="s">
        <v>126</v>
      </c>
      <c r="B19262">
        <v>2007</v>
      </c>
      <c r="C19262">
        <v>12</v>
      </c>
      <c r="D19262">
        <v>7638.4390221493304</v>
      </c>
      <c r="E19262">
        <v>47729.510151530601</v>
      </c>
      <c r="F19262">
        <v>366.08312775624</v>
      </c>
      <c r="G19262">
        <v>183.04156387812</v>
      </c>
      <c r="H19262">
        <v>609.89113897298103</v>
      </c>
      <c r="I19262">
        <v>2872.1106729836001</v>
      </c>
    </row>
    <row r="19263" spans="1:9" x14ac:dyDescent="0.25">
      <c r="A19263" t="s">
        <v>126</v>
      </c>
      <c r="B19263">
        <v>2008</v>
      </c>
      <c r="C19263">
        <v>1</v>
      </c>
      <c r="D19263">
        <v>8475.0494228852494</v>
      </c>
      <c r="E19263">
        <v>50006.609798447098</v>
      </c>
      <c r="F19263">
        <v>369.62541596964701</v>
      </c>
      <c r="G19263">
        <v>184.81270798482299</v>
      </c>
      <c r="H19263">
        <v>398.009690768729</v>
      </c>
      <c r="I19263">
        <v>3437.9945040155299</v>
      </c>
    </row>
    <row r="19264" spans="1:9" x14ac:dyDescent="0.25">
      <c r="A19264" t="s">
        <v>126</v>
      </c>
      <c r="B19264">
        <v>2008</v>
      </c>
      <c r="C19264">
        <v>2</v>
      </c>
      <c r="D19264">
        <v>9413.0134836816796</v>
      </c>
      <c r="E19264">
        <v>51389.414321135897</v>
      </c>
      <c r="F19264">
        <v>459.18845355512201</v>
      </c>
      <c r="G19264">
        <v>229.594226777561</v>
      </c>
      <c r="H19264">
        <v>473.31177698733399</v>
      </c>
      <c r="I19264">
        <v>4163.7751104347899</v>
      </c>
    </row>
    <row r="19265" spans="1:9" x14ac:dyDescent="0.25">
      <c r="A19265" t="s">
        <v>126</v>
      </c>
      <c r="B19265">
        <v>2008</v>
      </c>
      <c r="C19265">
        <v>3</v>
      </c>
      <c r="D19265">
        <v>18565.586162282099</v>
      </c>
      <c r="E19265">
        <v>50549.625259796099</v>
      </c>
      <c r="F19265">
        <v>588.53180187180305</v>
      </c>
      <c r="G19265">
        <v>294.26590093590198</v>
      </c>
      <c r="H19265">
        <v>803.06427193389197</v>
      </c>
      <c r="I19265">
        <v>8015.5273056993501</v>
      </c>
    </row>
    <row r="19266" spans="1:9" x14ac:dyDescent="0.25">
      <c r="A19266" t="s">
        <v>126</v>
      </c>
      <c r="B19266">
        <v>2008</v>
      </c>
      <c r="C19266">
        <v>4</v>
      </c>
      <c r="D19266">
        <v>22885.507499429001</v>
      </c>
      <c r="E19266">
        <v>47385.960147792903</v>
      </c>
      <c r="F19266">
        <v>189.94992677455301</v>
      </c>
      <c r="G19266">
        <v>94.974963387276503</v>
      </c>
      <c r="H19266">
        <v>361.10341745576898</v>
      </c>
      <c r="I19266">
        <v>9088.4563354122802</v>
      </c>
    </row>
    <row r="19267" spans="1:9" x14ac:dyDescent="0.25">
      <c r="A19267" t="s">
        <v>126</v>
      </c>
      <c r="B19267">
        <v>2008</v>
      </c>
      <c r="C19267">
        <v>5</v>
      </c>
      <c r="D19267">
        <v>22592.912618737399</v>
      </c>
      <c r="E19267">
        <v>44061.454684374898</v>
      </c>
      <c r="F19267">
        <v>270.32170451215001</v>
      </c>
      <c r="G19267">
        <v>135.160852256075</v>
      </c>
      <c r="H19267">
        <v>605.78098501124896</v>
      </c>
      <c r="I19267">
        <v>8157.51234142877</v>
      </c>
    </row>
    <row r="19268" spans="1:9" x14ac:dyDescent="0.25">
      <c r="A19268" t="s">
        <v>126</v>
      </c>
      <c r="B19268">
        <v>2008</v>
      </c>
      <c r="C19268">
        <v>6</v>
      </c>
      <c r="D19268">
        <v>24183.402988346999</v>
      </c>
      <c r="E19268">
        <v>41520.333632265203</v>
      </c>
      <c r="F19268">
        <v>121.21457311708799</v>
      </c>
      <c r="G19268">
        <v>60.607286558544097</v>
      </c>
      <c r="H19268">
        <v>416.585622944627</v>
      </c>
      <c r="I19268">
        <v>7383.1396683555604</v>
      </c>
    </row>
    <row r="19269" spans="1:9" x14ac:dyDescent="0.25">
      <c r="A19269" t="s">
        <v>126</v>
      </c>
      <c r="B19269">
        <v>2008</v>
      </c>
      <c r="C19269">
        <v>7</v>
      </c>
      <c r="D19269">
        <v>23703.342014938102</v>
      </c>
      <c r="E19269">
        <v>40358.2699839099</v>
      </c>
      <c r="F19269">
        <v>136.20849108101601</v>
      </c>
      <c r="G19269">
        <v>68.104245540507904</v>
      </c>
      <c r="H19269">
        <v>422.52959704747002</v>
      </c>
      <c r="I19269">
        <v>6159.4452477529603</v>
      </c>
    </row>
    <row r="19270" spans="1:9" x14ac:dyDescent="0.25">
      <c r="A19270" t="s">
        <v>126</v>
      </c>
      <c r="B19270">
        <v>2008</v>
      </c>
      <c r="C19270">
        <v>8</v>
      </c>
      <c r="D19270">
        <v>19206.172339262001</v>
      </c>
      <c r="E19270">
        <v>40459.196903973803</v>
      </c>
      <c r="F19270">
        <v>155.69256644192399</v>
      </c>
      <c r="G19270">
        <v>77.846283220961794</v>
      </c>
      <c r="H19270">
        <v>322.32141985113202</v>
      </c>
      <c r="I19270">
        <v>4798.8315144151802</v>
      </c>
    </row>
    <row r="19271" spans="1:9" x14ac:dyDescent="0.25">
      <c r="A19271" t="s">
        <v>126</v>
      </c>
      <c r="B19271">
        <v>2008</v>
      </c>
      <c r="C19271">
        <v>9</v>
      </c>
      <c r="D19271">
        <v>13505.2683031221</v>
      </c>
      <c r="E19271">
        <v>41482.205813623201</v>
      </c>
      <c r="F19271">
        <v>321.52126518888701</v>
      </c>
      <c r="G19271">
        <v>160.76063259444399</v>
      </c>
      <c r="H19271">
        <v>599.97870782915197</v>
      </c>
      <c r="I19271">
        <v>3700.8273403385401</v>
      </c>
    </row>
    <row r="19272" spans="1:9" x14ac:dyDescent="0.25">
      <c r="A19272" t="s">
        <v>126</v>
      </c>
      <c r="B19272">
        <v>2008</v>
      </c>
      <c r="C19272">
        <v>10</v>
      </c>
      <c r="D19272">
        <v>10739.0383755113</v>
      </c>
      <c r="E19272">
        <v>43385.569246934203</v>
      </c>
      <c r="F19272">
        <v>370.86436490691301</v>
      </c>
      <c r="G19272">
        <v>185.43218245345699</v>
      </c>
      <c r="H19272">
        <v>612.72747375174094</v>
      </c>
      <c r="I19272">
        <v>3435.5120610543399</v>
      </c>
    </row>
    <row r="19273" spans="1:9" x14ac:dyDescent="0.25">
      <c r="A19273" t="s">
        <v>126</v>
      </c>
      <c r="B19273">
        <v>2008</v>
      </c>
      <c r="C19273">
        <v>11</v>
      </c>
      <c r="D19273">
        <v>8821.8210095843206</v>
      </c>
      <c r="E19273">
        <v>45416.968603363297</v>
      </c>
      <c r="F19273">
        <v>396.64246858582902</v>
      </c>
      <c r="G19273">
        <v>198.321234292914</v>
      </c>
      <c r="H19273">
        <v>696.306161549477</v>
      </c>
      <c r="I19273">
        <v>3090.2228265355202</v>
      </c>
    </row>
    <row r="19274" spans="1:9" x14ac:dyDescent="0.25">
      <c r="A19274" t="s">
        <v>126</v>
      </c>
      <c r="B19274">
        <v>2008</v>
      </c>
      <c r="C19274">
        <v>12</v>
      </c>
      <c r="D19274">
        <v>7357.2939856454796</v>
      </c>
      <c r="E19274">
        <v>47841.7621370095</v>
      </c>
      <c r="F19274">
        <v>358.76425209555401</v>
      </c>
      <c r="G19274">
        <v>179.38212604777701</v>
      </c>
      <c r="H19274">
        <v>548.51523740106097</v>
      </c>
      <c r="I19274">
        <v>2793.0681241039802</v>
      </c>
    </row>
    <row r="19275" spans="1:9" x14ac:dyDescent="0.25">
      <c r="A19275" t="s">
        <v>126</v>
      </c>
      <c r="B19275">
        <v>2009</v>
      </c>
      <c r="C19275">
        <v>1</v>
      </c>
      <c r="D19275">
        <v>9029.4555956415206</v>
      </c>
      <c r="E19275">
        <v>50246.940066656702</v>
      </c>
      <c r="F19275">
        <v>427.32061758971599</v>
      </c>
      <c r="G19275">
        <v>213.660308794858</v>
      </c>
      <c r="H19275">
        <v>608.65400787909095</v>
      </c>
      <c r="I19275">
        <v>3624.3133184138201</v>
      </c>
    </row>
    <row r="19276" spans="1:9" x14ac:dyDescent="0.25">
      <c r="A19276" t="s">
        <v>126</v>
      </c>
      <c r="B19276">
        <v>2009</v>
      </c>
      <c r="C19276">
        <v>2</v>
      </c>
      <c r="D19276">
        <v>10210.6930288315</v>
      </c>
      <c r="E19276">
        <v>51186.953780717697</v>
      </c>
      <c r="F19276">
        <v>495.30511417898799</v>
      </c>
      <c r="G19276">
        <v>247.652557089494</v>
      </c>
      <c r="H19276">
        <v>640.38111259750303</v>
      </c>
      <c r="I19276">
        <v>4379.0094021910299</v>
      </c>
    </row>
    <row r="19277" spans="1:9" x14ac:dyDescent="0.25">
      <c r="A19277" t="s">
        <v>126</v>
      </c>
      <c r="B19277">
        <v>2009</v>
      </c>
      <c r="C19277">
        <v>3</v>
      </c>
      <c r="D19277">
        <v>13680.806874255501</v>
      </c>
      <c r="E19277">
        <v>51087.271423323597</v>
      </c>
      <c r="F19277">
        <v>687.40370617065105</v>
      </c>
      <c r="G19277">
        <v>343.70185308532598</v>
      </c>
      <c r="H19277">
        <v>832.88941711710004</v>
      </c>
      <c r="I19277">
        <v>6232.3518677711299</v>
      </c>
    </row>
    <row r="19278" spans="1:9" x14ac:dyDescent="0.25">
      <c r="A19278" t="s">
        <v>126</v>
      </c>
      <c r="B19278">
        <v>2009</v>
      </c>
      <c r="C19278">
        <v>4</v>
      </c>
      <c r="D19278">
        <v>18531.753497193698</v>
      </c>
      <c r="E19278">
        <v>48947.846706818797</v>
      </c>
      <c r="F19278">
        <v>170.01196810327801</v>
      </c>
      <c r="G19278">
        <v>85.005984051638904</v>
      </c>
      <c r="H19278">
        <v>275.10076714770798</v>
      </c>
      <c r="I19278">
        <v>8151.5174956402197</v>
      </c>
    </row>
    <row r="19279" spans="1:9" x14ac:dyDescent="0.25">
      <c r="A19279" t="s">
        <v>126</v>
      </c>
      <c r="B19279">
        <v>2009</v>
      </c>
      <c r="C19279">
        <v>5</v>
      </c>
      <c r="D19279">
        <v>24361.768936746801</v>
      </c>
      <c r="E19279">
        <v>45666.665677611098</v>
      </c>
      <c r="F19279">
        <v>213.501279519961</v>
      </c>
      <c r="G19279">
        <v>106.750639759981</v>
      </c>
      <c r="H19279">
        <v>523.97560760123702</v>
      </c>
      <c r="I19279">
        <v>9527.1076407846103</v>
      </c>
    </row>
    <row r="19280" spans="1:9" x14ac:dyDescent="0.25">
      <c r="A19280" t="s">
        <v>126</v>
      </c>
      <c r="B19280">
        <v>2009</v>
      </c>
      <c r="C19280">
        <v>6</v>
      </c>
      <c r="D19280">
        <v>24603.9563486365</v>
      </c>
      <c r="E19280">
        <v>42253.067456108103</v>
      </c>
      <c r="F19280">
        <v>220.41361573885999</v>
      </c>
      <c r="G19280">
        <v>110.20680786942999</v>
      </c>
      <c r="H19280">
        <v>580.19795501143199</v>
      </c>
      <c r="I19280">
        <v>7815.6124735720696</v>
      </c>
    </row>
    <row r="19281" spans="1:9" x14ac:dyDescent="0.25">
      <c r="A19281" t="s">
        <v>126</v>
      </c>
      <c r="B19281">
        <v>2009</v>
      </c>
      <c r="C19281">
        <v>7</v>
      </c>
      <c r="D19281">
        <v>21961.945294227498</v>
      </c>
      <c r="E19281">
        <v>40917.952980249604</v>
      </c>
      <c r="F19281">
        <v>256.15371257354701</v>
      </c>
      <c r="G19281">
        <v>128.07685628677299</v>
      </c>
      <c r="H19281">
        <v>636.05050582389299</v>
      </c>
      <c r="I19281">
        <v>5911.7173049971398</v>
      </c>
    </row>
    <row r="19282" spans="1:9" x14ac:dyDescent="0.25">
      <c r="A19282" t="s">
        <v>126</v>
      </c>
      <c r="B19282">
        <v>2009</v>
      </c>
      <c r="C19282">
        <v>8</v>
      </c>
      <c r="D19282">
        <v>18233.557360602601</v>
      </c>
      <c r="E19282">
        <v>41267.858583743902</v>
      </c>
      <c r="F19282">
        <v>211.84831453287299</v>
      </c>
      <c r="G19282">
        <v>105.924157266436</v>
      </c>
      <c r="H19282">
        <v>371.14540880242799</v>
      </c>
      <c r="I19282">
        <v>4772.2459525839404</v>
      </c>
    </row>
    <row r="19283" spans="1:9" x14ac:dyDescent="0.25">
      <c r="A19283" t="s">
        <v>126</v>
      </c>
      <c r="B19283">
        <v>2009</v>
      </c>
      <c r="C19283">
        <v>9</v>
      </c>
      <c r="D19283">
        <v>12367.947550672099</v>
      </c>
      <c r="E19283">
        <v>42373.600672254397</v>
      </c>
      <c r="F19283">
        <v>392.65530939644799</v>
      </c>
      <c r="G19283">
        <v>196.32765469822399</v>
      </c>
      <c r="H19283">
        <v>653.65418943955399</v>
      </c>
      <c r="I19283">
        <v>3561.9229585876501</v>
      </c>
    </row>
    <row r="19284" spans="1:9" x14ac:dyDescent="0.25">
      <c r="A19284" t="s">
        <v>126</v>
      </c>
      <c r="B19284">
        <v>2009</v>
      </c>
      <c r="C19284">
        <v>10</v>
      </c>
      <c r="D19284">
        <v>12264.0856269502</v>
      </c>
      <c r="E19284">
        <v>44025.028202490299</v>
      </c>
      <c r="F19284">
        <v>188.94134139252799</v>
      </c>
      <c r="G19284">
        <v>94.470670696263895</v>
      </c>
      <c r="H19284">
        <v>281.20120152336898</v>
      </c>
      <c r="I19284">
        <v>3922.45793304567</v>
      </c>
    </row>
    <row r="19285" spans="1:9" x14ac:dyDescent="0.25">
      <c r="A19285" t="s">
        <v>126</v>
      </c>
      <c r="B19285">
        <v>2009</v>
      </c>
      <c r="C19285">
        <v>11</v>
      </c>
      <c r="D19285">
        <v>7924.1102236205797</v>
      </c>
      <c r="E19285">
        <v>46123.814793914797</v>
      </c>
      <c r="F19285">
        <v>609.86222414232498</v>
      </c>
      <c r="G19285">
        <v>304.93111207116198</v>
      </c>
      <c r="H19285">
        <v>1041.9022720784601</v>
      </c>
      <c r="I19285">
        <v>2885.2958898199299</v>
      </c>
    </row>
    <row r="19286" spans="1:9" x14ac:dyDescent="0.25">
      <c r="A19286" t="s">
        <v>126</v>
      </c>
      <c r="B19286">
        <v>2009</v>
      </c>
      <c r="C19286">
        <v>12</v>
      </c>
      <c r="D19286">
        <v>7663.3372938253397</v>
      </c>
      <c r="E19286">
        <v>48435.243354281498</v>
      </c>
      <c r="F19286">
        <v>446.79524925053698</v>
      </c>
      <c r="G19286">
        <v>223.39762462526801</v>
      </c>
      <c r="H19286">
        <v>665.79361606722796</v>
      </c>
      <c r="I19286">
        <v>2936.7076015909001</v>
      </c>
    </row>
    <row r="19287" spans="1:9" x14ac:dyDescent="0.25">
      <c r="A19287" t="s">
        <v>126</v>
      </c>
      <c r="B19287">
        <v>2010</v>
      </c>
      <c r="C19287">
        <v>1</v>
      </c>
      <c r="D19287">
        <v>9380.6515984971193</v>
      </c>
      <c r="E19287">
        <v>50428.518779386599</v>
      </c>
      <c r="F19287">
        <v>332.46164610575801</v>
      </c>
      <c r="G19287">
        <v>166.230823052879</v>
      </c>
      <c r="H19287">
        <v>364.39915757975302</v>
      </c>
      <c r="I19287">
        <v>3699.4554737363201</v>
      </c>
    </row>
    <row r="19288" spans="1:9" x14ac:dyDescent="0.25">
      <c r="A19288" t="s">
        <v>126</v>
      </c>
      <c r="B19288">
        <v>2010</v>
      </c>
      <c r="C19288">
        <v>2</v>
      </c>
      <c r="D19288">
        <v>11065.682585484201</v>
      </c>
      <c r="E19288">
        <v>51467.291188707299</v>
      </c>
      <c r="F19288">
        <v>388.481468184329</v>
      </c>
      <c r="G19288">
        <v>194.24073409216501</v>
      </c>
      <c r="H19288">
        <v>359.64000336099701</v>
      </c>
      <c r="I19288">
        <v>4703.3735607793797</v>
      </c>
    </row>
    <row r="19289" spans="1:9" x14ac:dyDescent="0.25">
      <c r="A19289" t="s">
        <v>126</v>
      </c>
      <c r="B19289">
        <v>2010</v>
      </c>
      <c r="C19289">
        <v>3</v>
      </c>
      <c r="D19289">
        <v>17417.4323259056</v>
      </c>
      <c r="E19289">
        <v>50433.467891870503</v>
      </c>
      <c r="F19289">
        <v>396.66275076502097</v>
      </c>
      <c r="G19289">
        <v>198.33137538251</v>
      </c>
      <c r="H19289">
        <v>400.47216549814902</v>
      </c>
      <c r="I19289">
        <v>7515.4267874069801</v>
      </c>
    </row>
    <row r="19290" spans="1:9" x14ac:dyDescent="0.25">
      <c r="A19290" t="s">
        <v>126</v>
      </c>
      <c r="B19290">
        <v>2010</v>
      </c>
      <c r="C19290">
        <v>4</v>
      </c>
      <c r="D19290">
        <v>19473.6173645503</v>
      </c>
      <c r="E19290">
        <v>47699.034649728303</v>
      </c>
      <c r="F19290">
        <v>317.88847214116601</v>
      </c>
      <c r="G19290">
        <v>158.944236070583</v>
      </c>
      <c r="H19290">
        <v>416.37316621014497</v>
      </c>
      <c r="I19290">
        <v>7968.55133722342</v>
      </c>
    </row>
    <row r="19291" spans="1:9" x14ac:dyDescent="0.25">
      <c r="A19291" t="s">
        <v>126</v>
      </c>
      <c r="B19291">
        <v>2010</v>
      </c>
      <c r="C19291">
        <v>5</v>
      </c>
      <c r="D19291">
        <v>23905.847490195702</v>
      </c>
      <c r="E19291">
        <v>44758.205446353102</v>
      </c>
      <c r="F19291">
        <v>161.485113269561</v>
      </c>
      <c r="G19291">
        <v>80.742556634780698</v>
      </c>
      <c r="H19291">
        <v>402.20434633569698</v>
      </c>
      <c r="I19291">
        <v>8829.8702320975008</v>
      </c>
    </row>
    <row r="19292" spans="1:9" x14ac:dyDescent="0.25">
      <c r="A19292" t="s">
        <v>126</v>
      </c>
      <c r="B19292">
        <v>2010</v>
      </c>
      <c r="C19292">
        <v>6</v>
      </c>
      <c r="D19292">
        <v>25627.231405123999</v>
      </c>
      <c r="E19292">
        <v>41579.560713223502</v>
      </c>
      <c r="F19292">
        <v>143.022773567104</v>
      </c>
      <c r="G19292">
        <v>71.511386783552098</v>
      </c>
      <c r="H19292">
        <v>327.90500159743402</v>
      </c>
      <c r="I19292">
        <v>7714.2026949954898</v>
      </c>
    </row>
    <row r="19293" spans="1:9" x14ac:dyDescent="0.25">
      <c r="A19293" t="s">
        <v>126</v>
      </c>
      <c r="B19293">
        <v>2010</v>
      </c>
      <c r="C19293">
        <v>7</v>
      </c>
      <c r="D19293">
        <v>24686.981823310402</v>
      </c>
      <c r="E19293">
        <v>40198.858250675403</v>
      </c>
      <c r="F19293">
        <v>73.122800677525007</v>
      </c>
      <c r="G19293">
        <v>36.561400338762503</v>
      </c>
      <c r="H19293">
        <v>318.35558749855801</v>
      </c>
      <c r="I19293">
        <v>6266.0594369604996</v>
      </c>
    </row>
    <row r="19294" spans="1:9" x14ac:dyDescent="0.25">
      <c r="A19294" t="s">
        <v>126</v>
      </c>
      <c r="B19294">
        <v>2010</v>
      </c>
      <c r="C19294">
        <v>8</v>
      </c>
      <c r="D19294">
        <v>20794.3956160743</v>
      </c>
      <c r="E19294">
        <v>40237.170107065402</v>
      </c>
      <c r="F19294">
        <v>107.453923118356</v>
      </c>
      <c r="G19294">
        <v>53.726961559177802</v>
      </c>
      <c r="H19294">
        <v>336.11427273362</v>
      </c>
      <c r="I19294">
        <v>5006.6864109779599</v>
      </c>
    </row>
    <row r="19295" spans="1:9" x14ac:dyDescent="0.25">
      <c r="A19295" t="s">
        <v>126</v>
      </c>
      <c r="B19295">
        <v>2010</v>
      </c>
      <c r="C19295">
        <v>9</v>
      </c>
      <c r="D19295">
        <v>15502.854266842</v>
      </c>
      <c r="E19295">
        <v>41204.2759452342</v>
      </c>
      <c r="F19295">
        <v>292.278116272717</v>
      </c>
      <c r="G19295">
        <v>146.13905813635799</v>
      </c>
      <c r="H19295">
        <v>537.88920422037597</v>
      </c>
      <c r="I19295">
        <v>4082.9866642277798</v>
      </c>
    </row>
    <row r="19296" spans="1:9" x14ac:dyDescent="0.25">
      <c r="A19296" t="s">
        <v>126</v>
      </c>
      <c r="B19296">
        <v>2010</v>
      </c>
      <c r="C19296">
        <v>10</v>
      </c>
      <c r="D19296">
        <v>10152.7643707598</v>
      </c>
      <c r="E19296">
        <v>43026.325626610997</v>
      </c>
      <c r="F19296">
        <v>703.67767106951499</v>
      </c>
      <c r="G19296">
        <v>351.838835534758</v>
      </c>
      <c r="H19296">
        <v>1241.3471922471599</v>
      </c>
      <c r="I19296">
        <v>3190.7686896167602</v>
      </c>
    </row>
    <row r="19297" spans="1:9" x14ac:dyDescent="0.25">
      <c r="A19297" t="s">
        <v>126</v>
      </c>
      <c r="B19297">
        <v>2010</v>
      </c>
      <c r="C19297">
        <v>11</v>
      </c>
      <c r="D19297">
        <v>11963.471058770599</v>
      </c>
      <c r="E19297">
        <v>44799.720483451601</v>
      </c>
      <c r="F19297">
        <v>112.31845908640101</v>
      </c>
      <c r="G19297">
        <v>56.159229543200397</v>
      </c>
      <c r="H19297">
        <v>168.588920922146</v>
      </c>
      <c r="I19297">
        <v>3880.07060880576</v>
      </c>
    </row>
    <row r="19298" spans="1:9" x14ac:dyDescent="0.25">
      <c r="A19298" t="s">
        <v>126</v>
      </c>
      <c r="B19298">
        <v>2010</v>
      </c>
      <c r="C19298">
        <v>12</v>
      </c>
      <c r="D19298">
        <v>10020.3936395438</v>
      </c>
      <c r="E19298">
        <v>46380.719835857897</v>
      </c>
      <c r="F19298">
        <v>173.74861608814899</v>
      </c>
      <c r="G19298">
        <v>86.874308044074596</v>
      </c>
      <c r="H19298">
        <v>138.82164767887099</v>
      </c>
      <c r="I19298">
        <v>3416.6248763211001</v>
      </c>
    </row>
    <row r="19299" spans="1:9" x14ac:dyDescent="0.25">
      <c r="A19299" t="s">
        <v>126</v>
      </c>
      <c r="B19299">
        <v>2011</v>
      </c>
      <c r="C19299">
        <v>1</v>
      </c>
      <c r="D19299">
        <v>9750.5291804853296</v>
      </c>
      <c r="E19299">
        <v>48400.023073005403</v>
      </c>
      <c r="F19299">
        <v>321.45570316320197</v>
      </c>
      <c r="G19299">
        <v>160.72785158160099</v>
      </c>
      <c r="H19299">
        <v>361.96660867810903</v>
      </c>
      <c r="I19299">
        <v>3623.3673519128101</v>
      </c>
    </row>
    <row r="19300" spans="1:9" x14ac:dyDescent="0.25">
      <c r="A19300" t="s">
        <v>126</v>
      </c>
      <c r="B19300">
        <v>2011</v>
      </c>
      <c r="C19300">
        <v>2</v>
      </c>
      <c r="D19300">
        <v>10358.629212587901</v>
      </c>
      <c r="E19300">
        <v>49612.699020555301</v>
      </c>
      <c r="F19300">
        <v>376.97518826898801</v>
      </c>
      <c r="G19300">
        <v>188.487594134494</v>
      </c>
      <c r="H19300">
        <v>423.59097808097698</v>
      </c>
      <c r="I19300">
        <v>4221.3551684433296</v>
      </c>
    </row>
    <row r="19301" spans="1:9" x14ac:dyDescent="0.25">
      <c r="A19301" t="s">
        <v>126</v>
      </c>
      <c r="B19301">
        <v>2011</v>
      </c>
      <c r="C19301">
        <v>3</v>
      </c>
      <c r="D19301">
        <v>16219.3846400611</v>
      </c>
      <c r="E19301">
        <v>49307.631248150297</v>
      </c>
      <c r="F19301">
        <v>413.03730774752597</v>
      </c>
      <c r="G19301">
        <v>206.51865387376299</v>
      </c>
      <c r="H19301">
        <v>489.81052906974099</v>
      </c>
      <c r="I19301">
        <v>6777.2125508132203</v>
      </c>
    </row>
    <row r="19302" spans="1:9" x14ac:dyDescent="0.25">
      <c r="A19302" t="s">
        <v>126</v>
      </c>
      <c r="B19302">
        <v>2011</v>
      </c>
      <c r="C19302">
        <v>4</v>
      </c>
      <c r="D19302">
        <v>16929.517637640602</v>
      </c>
      <c r="E19302">
        <v>47430.060715565603</v>
      </c>
      <c r="F19302">
        <v>477.43623790273699</v>
      </c>
      <c r="G19302">
        <v>238.71811895136901</v>
      </c>
      <c r="H19302">
        <v>768.66187075950597</v>
      </c>
      <c r="I19302">
        <v>7007.71620817031</v>
      </c>
    </row>
    <row r="19303" spans="1:9" x14ac:dyDescent="0.25">
      <c r="A19303" t="s">
        <v>126</v>
      </c>
      <c r="B19303">
        <v>2011</v>
      </c>
      <c r="C19303">
        <v>5</v>
      </c>
      <c r="D19303">
        <v>20980.8839160813</v>
      </c>
      <c r="E19303">
        <v>45376.849090233001</v>
      </c>
      <c r="F19303">
        <v>232.49717117791999</v>
      </c>
      <c r="G19303">
        <v>116.24858558896</v>
      </c>
      <c r="H19303">
        <v>450.58741285187199</v>
      </c>
      <c r="I19303">
        <v>8178.3183255337199</v>
      </c>
    </row>
    <row r="19304" spans="1:9" x14ac:dyDescent="0.25">
      <c r="A19304" t="s">
        <v>126</v>
      </c>
      <c r="B19304">
        <v>2011</v>
      </c>
      <c r="C19304">
        <v>6</v>
      </c>
      <c r="D19304">
        <v>24036.817606996301</v>
      </c>
      <c r="E19304">
        <v>42643.449018287502</v>
      </c>
      <c r="F19304">
        <v>172.58443064419501</v>
      </c>
      <c r="G19304">
        <v>86.292215322097704</v>
      </c>
      <c r="H19304">
        <v>466.53996577469798</v>
      </c>
      <c r="I19304">
        <v>7763.2141732663504</v>
      </c>
    </row>
    <row r="19305" spans="1:9" x14ac:dyDescent="0.25">
      <c r="A19305" t="s">
        <v>126</v>
      </c>
      <c r="B19305">
        <v>2011</v>
      </c>
      <c r="C19305">
        <v>7</v>
      </c>
      <c r="D19305">
        <v>23799.652409393399</v>
      </c>
      <c r="E19305">
        <v>41032.525195923401</v>
      </c>
      <c r="F19305">
        <v>176.552674031565</v>
      </c>
      <c r="G19305">
        <v>88.276337015782502</v>
      </c>
      <c r="H19305">
        <v>410.86010360250901</v>
      </c>
      <c r="I19305">
        <v>6413.7202542188497</v>
      </c>
    </row>
    <row r="19306" spans="1:9" x14ac:dyDescent="0.25">
      <c r="A19306" t="s">
        <v>126</v>
      </c>
      <c r="B19306">
        <v>2011</v>
      </c>
      <c r="C19306">
        <v>8</v>
      </c>
      <c r="D19306">
        <v>19246.2568027384</v>
      </c>
      <c r="E19306">
        <v>40935.803813484999</v>
      </c>
      <c r="F19306">
        <v>169.01734602384201</v>
      </c>
      <c r="G19306">
        <v>84.508673011920905</v>
      </c>
      <c r="H19306">
        <v>371.44599814069102</v>
      </c>
      <c r="I19306">
        <v>4889.9786990289203</v>
      </c>
    </row>
    <row r="19307" spans="1:9" x14ac:dyDescent="0.25">
      <c r="A19307" t="s">
        <v>126</v>
      </c>
      <c r="B19307">
        <v>2011</v>
      </c>
      <c r="C19307">
        <v>9</v>
      </c>
      <c r="D19307">
        <v>13704.837264562801</v>
      </c>
      <c r="E19307">
        <v>42004.109486808396</v>
      </c>
      <c r="F19307">
        <v>306.42350015682899</v>
      </c>
      <c r="G19307">
        <v>153.21175007841401</v>
      </c>
      <c r="H19307">
        <v>509.24650707702199</v>
      </c>
      <c r="I19307">
        <v>3826.9785751300101</v>
      </c>
    </row>
    <row r="19308" spans="1:9" x14ac:dyDescent="0.25">
      <c r="A19308" t="s">
        <v>126</v>
      </c>
      <c r="B19308">
        <v>2011</v>
      </c>
      <c r="C19308">
        <v>10</v>
      </c>
      <c r="D19308">
        <v>7659.4566377348101</v>
      </c>
      <c r="E19308">
        <v>44118.778357126903</v>
      </c>
      <c r="F19308">
        <v>169.41010550778199</v>
      </c>
      <c r="G19308">
        <v>84.705052753891195</v>
      </c>
      <c r="H19308">
        <v>122.365564139277</v>
      </c>
      <c r="I19308">
        <v>2595.5716103280101</v>
      </c>
    </row>
    <row r="19309" spans="1:9" x14ac:dyDescent="0.25">
      <c r="A19309" t="s">
        <v>126</v>
      </c>
      <c r="B19309">
        <v>2011</v>
      </c>
      <c r="C19309">
        <v>11</v>
      </c>
      <c r="D19309">
        <v>4729.6460558153103</v>
      </c>
      <c r="E19309">
        <v>47229.366062994603</v>
      </c>
      <c r="F19309">
        <v>213.63026646563799</v>
      </c>
      <c r="G19309">
        <v>106.81513323281899</v>
      </c>
      <c r="H19309">
        <v>147.675118206549</v>
      </c>
      <c r="I19309">
        <v>1924.47056238245</v>
      </c>
    </row>
    <row r="19310" spans="1:9" x14ac:dyDescent="0.25">
      <c r="A19310" t="s">
        <v>126</v>
      </c>
      <c r="B19310">
        <v>2011</v>
      </c>
      <c r="C19310">
        <v>12</v>
      </c>
      <c r="D19310">
        <v>5758.7616602399203</v>
      </c>
      <c r="E19310">
        <v>50290.702826244</v>
      </c>
      <c r="F19310">
        <v>374.806598558524</v>
      </c>
      <c r="G19310">
        <v>187.403299279262</v>
      </c>
      <c r="H19310">
        <v>165.53003064401599</v>
      </c>
      <c r="I19310">
        <v>2382.6428264159999</v>
      </c>
    </row>
    <row r="19311" spans="1:9" x14ac:dyDescent="0.25">
      <c r="A19311" t="s">
        <v>126</v>
      </c>
      <c r="B19311">
        <v>2012</v>
      </c>
      <c r="C19311">
        <v>1</v>
      </c>
      <c r="D19311">
        <v>7498.3680586843602</v>
      </c>
      <c r="E19311">
        <v>52633.901529610601</v>
      </c>
      <c r="F19311">
        <v>484.38903493042199</v>
      </c>
      <c r="G19311">
        <v>242.19451746521099</v>
      </c>
      <c r="H19311">
        <v>137.85519318060199</v>
      </c>
      <c r="I19311">
        <v>3240.9266890721701</v>
      </c>
    </row>
    <row r="19312" spans="1:9" x14ac:dyDescent="0.25">
      <c r="A19312" t="s">
        <v>126</v>
      </c>
      <c r="B19312">
        <v>2012</v>
      </c>
      <c r="C19312">
        <v>2</v>
      </c>
      <c r="D19312">
        <v>8929.3251167603503</v>
      </c>
      <c r="E19312">
        <v>53861.543559654303</v>
      </c>
      <c r="F19312">
        <v>538.67440377421099</v>
      </c>
      <c r="G19312">
        <v>269.33720188710498</v>
      </c>
      <c r="H19312">
        <v>124.57982910681</v>
      </c>
      <c r="I19312">
        <v>4272.0739357914299</v>
      </c>
    </row>
    <row r="19313" spans="1:9" x14ac:dyDescent="0.25">
      <c r="A19313" t="s">
        <v>126</v>
      </c>
      <c r="B19313">
        <v>2012</v>
      </c>
      <c r="C19313">
        <v>3</v>
      </c>
      <c r="D19313">
        <v>12544.8908961982</v>
      </c>
      <c r="E19313">
        <v>53580.398362530497</v>
      </c>
      <c r="F19313">
        <v>525.046228892047</v>
      </c>
      <c r="G19313">
        <v>262.52311444602299</v>
      </c>
      <c r="H19313">
        <v>175.24172872853299</v>
      </c>
      <c r="I19313">
        <v>6324.32578554877</v>
      </c>
    </row>
    <row r="19314" spans="1:9" x14ac:dyDescent="0.25">
      <c r="A19314" t="s">
        <v>126</v>
      </c>
      <c r="B19314">
        <v>2012</v>
      </c>
      <c r="C19314">
        <v>4</v>
      </c>
      <c r="D19314">
        <v>21379.332489655699</v>
      </c>
      <c r="E19314">
        <v>50472.7566948202</v>
      </c>
      <c r="F19314">
        <v>139.507321179466</v>
      </c>
      <c r="G19314">
        <v>69.753660589733201</v>
      </c>
      <c r="H19314">
        <v>101.101126689498</v>
      </c>
      <c r="I19314">
        <v>9863.8793434570707</v>
      </c>
    </row>
    <row r="19315" spans="1:9" x14ac:dyDescent="0.25">
      <c r="A19315" t="s">
        <v>126</v>
      </c>
      <c r="B19315">
        <v>2012</v>
      </c>
      <c r="C19315">
        <v>5</v>
      </c>
      <c r="D19315">
        <v>23193.337432257998</v>
      </c>
      <c r="E19315">
        <v>45958.016407875199</v>
      </c>
      <c r="F19315">
        <v>53.383213117167301</v>
      </c>
      <c r="G19315">
        <v>26.6916065585837</v>
      </c>
      <c r="H19315">
        <v>59.355128862434597</v>
      </c>
      <c r="I19315">
        <v>9317.6081673374101</v>
      </c>
    </row>
    <row r="19316" spans="1:9" x14ac:dyDescent="0.25">
      <c r="A19316" t="s">
        <v>126</v>
      </c>
      <c r="B19316">
        <v>2012</v>
      </c>
      <c r="C19316">
        <v>6</v>
      </c>
      <c r="D19316">
        <v>25557.4019608089</v>
      </c>
      <c r="E19316">
        <v>42413.674147316902</v>
      </c>
      <c r="F19316">
        <v>51.991092139391803</v>
      </c>
      <c r="G19316">
        <v>25.995546069695902</v>
      </c>
      <c r="H19316">
        <v>80.727921566340697</v>
      </c>
      <c r="I19316">
        <v>8145.7466514163598</v>
      </c>
    </row>
    <row r="19317" spans="1:9" x14ac:dyDescent="0.25">
      <c r="A19317" t="s">
        <v>126</v>
      </c>
      <c r="B19317">
        <v>2012</v>
      </c>
      <c r="C19317">
        <v>7</v>
      </c>
      <c r="D19317">
        <v>23072.053923793999</v>
      </c>
      <c r="E19317">
        <v>40878.466283727103</v>
      </c>
      <c r="F19317">
        <v>73.098804117388696</v>
      </c>
      <c r="G19317">
        <v>36.549402058694298</v>
      </c>
      <c r="H19317">
        <v>119.377082909718</v>
      </c>
      <c r="I19317">
        <v>6120.0123394411203</v>
      </c>
    </row>
    <row r="19318" spans="1:9" x14ac:dyDescent="0.25">
      <c r="A19318" t="s">
        <v>126</v>
      </c>
      <c r="B19318">
        <v>2012</v>
      </c>
      <c r="C19318">
        <v>8</v>
      </c>
      <c r="D19318">
        <v>18480.5733722638</v>
      </c>
      <c r="E19318">
        <v>40842.099374300204</v>
      </c>
      <c r="F19318">
        <v>52.072288678672699</v>
      </c>
      <c r="G19318">
        <v>26.036144339336399</v>
      </c>
      <c r="H19318">
        <v>67.199597750381201</v>
      </c>
      <c r="I19318">
        <v>4683.6109591411396</v>
      </c>
    </row>
    <row r="19319" spans="1:9" x14ac:dyDescent="0.25">
      <c r="A19319" t="s">
        <v>126</v>
      </c>
      <c r="B19319">
        <v>2012</v>
      </c>
      <c r="C19319">
        <v>9</v>
      </c>
      <c r="D19319">
        <v>14742.622960938301</v>
      </c>
      <c r="E19319">
        <v>41929.6316616525</v>
      </c>
      <c r="F19319">
        <v>120.601033593403</v>
      </c>
      <c r="G19319">
        <v>60.300516796701601</v>
      </c>
      <c r="H19319">
        <v>159.88007667612101</v>
      </c>
      <c r="I19319">
        <v>4076.8464093801199</v>
      </c>
    </row>
    <row r="19320" spans="1:9" x14ac:dyDescent="0.25">
      <c r="A19320" t="s">
        <v>126</v>
      </c>
      <c r="B19320">
        <v>2012</v>
      </c>
      <c r="C19320">
        <v>10</v>
      </c>
      <c r="D19320">
        <v>10626.579358093601</v>
      </c>
      <c r="E19320">
        <v>43453.9135578102</v>
      </c>
      <c r="F19320">
        <v>103.938153072554</v>
      </c>
      <c r="G19320">
        <v>51.9690765362772</v>
      </c>
      <c r="H19320">
        <v>138.924665433869</v>
      </c>
      <c r="I19320">
        <v>3379.6796527830702</v>
      </c>
    </row>
    <row r="19321" spans="1:9" x14ac:dyDescent="0.25">
      <c r="A19321" t="s">
        <v>126</v>
      </c>
      <c r="B19321">
        <v>2012</v>
      </c>
      <c r="C19321">
        <v>11</v>
      </c>
      <c r="D19321">
        <v>8512.8922398049799</v>
      </c>
      <c r="E19321">
        <v>45613.728828615203</v>
      </c>
      <c r="F19321">
        <v>145.534608886375</v>
      </c>
      <c r="G19321">
        <v>72.767304443187399</v>
      </c>
      <c r="H19321">
        <v>165.87956022056599</v>
      </c>
      <c r="I19321">
        <v>3001.3973414380698</v>
      </c>
    </row>
    <row r="19322" spans="1:9" x14ac:dyDescent="0.25">
      <c r="A19322" t="s">
        <v>126</v>
      </c>
      <c r="B19322">
        <v>2012</v>
      </c>
      <c r="C19322">
        <v>12</v>
      </c>
      <c r="D19322">
        <v>7224.3432262489896</v>
      </c>
      <c r="E19322">
        <v>48111.773640003201</v>
      </c>
      <c r="F19322">
        <v>144.344665462232</v>
      </c>
      <c r="G19322">
        <v>72.1723327311162</v>
      </c>
      <c r="H19322">
        <v>125.48140092036699</v>
      </c>
      <c r="I19322">
        <v>2769.94949002664</v>
      </c>
    </row>
    <row r="19323" spans="1:9" x14ac:dyDescent="0.25">
      <c r="A19323" t="s">
        <v>126</v>
      </c>
      <c r="B19323">
        <v>2013</v>
      </c>
      <c r="C19323">
        <v>1</v>
      </c>
      <c r="D19323">
        <v>8628.2855098284599</v>
      </c>
      <c r="E19323">
        <v>50452.670190760597</v>
      </c>
      <c r="F19323">
        <v>202.16688087758999</v>
      </c>
      <c r="G19323">
        <v>101.08344043879499</v>
      </c>
      <c r="H19323">
        <v>155.385624603574</v>
      </c>
      <c r="I19323">
        <v>3503.07547538365</v>
      </c>
    </row>
    <row r="19324" spans="1:9" x14ac:dyDescent="0.25">
      <c r="A19324" t="s">
        <v>126</v>
      </c>
      <c r="B19324">
        <v>2013</v>
      </c>
      <c r="C19324">
        <v>2</v>
      </c>
      <c r="D19324">
        <v>10604.484154596499</v>
      </c>
      <c r="E19324">
        <v>51505.402460016201</v>
      </c>
      <c r="F19324">
        <v>252.80671260501799</v>
      </c>
      <c r="G19324">
        <v>126.403356302509</v>
      </c>
      <c r="H19324">
        <v>76.881870016374506</v>
      </c>
      <c r="I19324">
        <v>4588.8610714530696</v>
      </c>
    </row>
    <row r="19325" spans="1:9" x14ac:dyDescent="0.25">
      <c r="A19325" t="s">
        <v>126</v>
      </c>
      <c r="B19325">
        <v>2013</v>
      </c>
      <c r="C19325">
        <v>3</v>
      </c>
      <c r="D19325">
        <v>15945.0084228138</v>
      </c>
      <c r="E19325">
        <v>50737.571718174702</v>
      </c>
      <c r="F19325">
        <v>362.73051410696098</v>
      </c>
      <c r="G19325">
        <v>181.36525705348001</v>
      </c>
      <c r="H19325">
        <v>170.47502569072</v>
      </c>
      <c r="I19325">
        <v>7010.2613182154</v>
      </c>
    </row>
    <row r="19326" spans="1:9" x14ac:dyDescent="0.25">
      <c r="A19326" t="s">
        <v>126</v>
      </c>
      <c r="B19326">
        <v>2013</v>
      </c>
      <c r="C19326">
        <v>4</v>
      </c>
      <c r="D19326">
        <v>20245.961215221301</v>
      </c>
      <c r="E19326">
        <v>48047.382339967698</v>
      </c>
      <c r="F19326">
        <v>151.19490671563099</v>
      </c>
      <c r="G19326">
        <v>75.597453357815596</v>
      </c>
      <c r="H19326">
        <v>109.877619943814</v>
      </c>
      <c r="I19326">
        <v>8379.6370802874808</v>
      </c>
    </row>
    <row r="19327" spans="1:9" x14ac:dyDescent="0.25">
      <c r="A19327" t="s">
        <v>126</v>
      </c>
      <c r="B19327">
        <v>2013</v>
      </c>
      <c r="C19327">
        <v>5</v>
      </c>
      <c r="D19327">
        <v>23728.0780157716</v>
      </c>
      <c r="E19327">
        <v>44613.901735900799</v>
      </c>
      <c r="F19327">
        <v>98.199708909505802</v>
      </c>
      <c r="G19327">
        <v>49.099854454752901</v>
      </c>
      <c r="H19327">
        <v>138.61596661166701</v>
      </c>
      <c r="I19327">
        <v>8833.3876664776399</v>
      </c>
    </row>
    <row r="19328" spans="1:9" x14ac:dyDescent="0.25">
      <c r="A19328" t="s">
        <v>126</v>
      </c>
      <c r="B19328">
        <v>2013</v>
      </c>
      <c r="C19328">
        <v>6</v>
      </c>
      <c r="D19328">
        <v>25186.986270040201</v>
      </c>
      <c r="E19328">
        <v>41704.871410059503</v>
      </c>
      <c r="F19328">
        <v>74.192875452615297</v>
      </c>
      <c r="G19328">
        <v>37.096437726307698</v>
      </c>
      <c r="H19328">
        <v>97.668983922514897</v>
      </c>
      <c r="I19328">
        <v>7692.8228873442404</v>
      </c>
    </row>
    <row r="19329" spans="1:9" x14ac:dyDescent="0.25">
      <c r="A19329" t="s">
        <v>126</v>
      </c>
      <c r="B19329">
        <v>2013</v>
      </c>
      <c r="C19329">
        <v>7</v>
      </c>
      <c r="D19329">
        <v>22995.205948283899</v>
      </c>
      <c r="E19329">
        <v>40148.592215524499</v>
      </c>
      <c r="F19329">
        <v>98.280618899639606</v>
      </c>
      <c r="G19329">
        <v>49.140309449819803</v>
      </c>
      <c r="H19329">
        <v>131.03707276346</v>
      </c>
      <c r="I19329">
        <v>5858.0800730258698</v>
      </c>
    </row>
    <row r="19330" spans="1:9" x14ac:dyDescent="0.25">
      <c r="A19330" t="s">
        <v>126</v>
      </c>
      <c r="B19330">
        <v>2013</v>
      </c>
      <c r="C19330">
        <v>8</v>
      </c>
      <c r="D19330">
        <v>18725.729893074898</v>
      </c>
      <c r="E19330">
        <v>40473.901598399498</v>
      </c>
      <c r="F19330">
        <v>75.308774007652303</v>
      </c>
      <c r="G19330">
        <v>37.654387003826102</v>
      </c>
      <c r="H19330">
        <v>84.205268657898898</v>
      </c>
      <c r="I19330">
        <v>4688.1333454258302</v>
      </c>
    </row>
    <row r="19331" spans="1:9" x14ac:dyDescent="0.25">
      <c r="A19331" t="s">
        <v>126</v>
      </c>
      <c r="B19331">
        <v>2013</v>
      </c>
      <c r="C19331">
        <v>9</v>
      </c>
      <c r="D19331">
        <v>13334.859437266699</v>
      </c>
      <c r="E19331">
        <v>41594.9608169126</v>
      </c>
      <c r="F19331">
        <v>117.45188984687999</v>
      </c>
      <c r="G19331">
        <v>58.725944923439897</v>
      </c>
      <c r="H19331">
        <v>112.31256895091801</v>
      </c>
      <c r="I19331">
        <v>3689.7754368298001</v>
      </c>
    </row>
    <row r="19332" spans="1:9" x14ac:dyDescent="0.25">
      <c r="A19332" t="s">
        <v>126</v>
      </c>
      <c r="B19332">
        <v>2013</v>
      </c>
      <c r="C19332">
        <v>10</v>
      </c>
      <c r="D19332">
        <v>10986.0931079003</v>
      </c>
      <c r="E19332">
        <v>43434.672574955301</v>
      </c>
      <c r="F19332">
        <v>135.56866682376699</v>
      </c>
      <c r="G19332">
        <v>67.784333411883395</v>
      </c>
      <c r="H19332">
        <v>166.73691563511301</v>
      </c>
      <c r="I19332">
        <v>3505.86471807318</v>
      </c>
    </row>
    <row r="19333" spans="1:9" x14ac:dyDescent="0.25">
      <c r="A19333" t="s">
        <v>126</v>
      </c>
      <c r="B19333">
        <v>2013</v>
      </c>
      <c r="C19333">
        <v>11</v>
      </c>
      <c r="D19333">
        <v>8970.3195523402701</v>
      </c>
      <c r="E19333">
        <v>45326.290833547399</v>
      </c>
      <c r="F19333">
        <v>143.956499059994</v>
      </c>
      <c r="G19333">
        <v>71.978249529996802</v>
      </c>
      <c r="H19333">
        <v>130.80610786186</v>
      </c>
      <c r="I19333">
        <v>3123.2774163152999</v>
      </c>
    </row>
    <row r="19334" spans="1:9" x14ac:dyDescent="0.25">
      <c r="A19334" t="s">
        <v>126</v>
      </c>
      <c r="B19334">
        <v>2013</v>
      </c>
      <c r="C19334">
        <v>12</v>
      </c>
      <c r="D19334">
        <v>6138.1817225615996</v>
      </c>
      <c r="E19334">
        <v>47966.435096961803</v>
      </c>
      <c r="F19334">
        <v>201.091142093679</v>
      </c>
      <c r="G19334">
        <v>100.545571046839</v>
      </c>
      <c r="H19334">
        <v>187.17161755103601</v>
      </c>
      <c r="I19334">
        <v>2427.6260579606901</v>
      </c>
    </row>
    <row r="19335" spans="1:9" x14ac:dyDescent="0.25">
      <c r="A19335" t="s">
        <v>126</v>
      </c>
      <c r="B19335">
        <v>2014</v>
      </c>
      <c r="C19335">
        <v>1</v>
      </c>
      <c r="D19335">
        <v>9915.6111997032403</v>
      </c>
      <c r="E19335">
        <v>50280.651593938303</v>
      </c>
      <c r="F19335">
        <v>218.53839446394599</v>
      </c>
      <c r="G19335">
        <v>109.269197231973</v>
      </c>
      <c r="H19335">
        <v>136.731921515517</v>
      </c>
      <c r="I19335">
        <v>3940.0385076074299</v>
      </c>
    </row>
    <row r="19336" spans="1:9" x14ac:dyDescent="0.25">
      <c r="A19336" t="s">
        <v>126</v>
      </c>
      <c r="B19336">
        <v>2014</v>
      </c>
      <c r="C19336">
        <v>2</v>
      </c>
      <c r="D19336">
        <v>13186.826590406399</v>
      </c>
      <c r="E19336">
        <v>50771.100254060701</v>
      </c>
      <c r="F19336">
        <v>249.64519594557399</v>
      </c>
      <c r="G19336">
        <v>124.82259797278699</v>
      </c>
      <c r="H19336">
        <v>181.48386243651899</v>
      </c>
      <c r="I19336">
        <v>5443.0990519371699</v>
      </c>
    </row>
    <row r="19337" spans="1:9" x14ac:dyDescent="0.25">
      <c r="A19337" t="s">
        <v>126</v>
      </c>
      <c r="B19337">
        <v>2014</v>
      </c>
      <c r="C19337">
        <v>3</v>
      </c>
      <c r="D19337">
        <v>16690.022650124902</v>
      </c>
      <c r="E19337">
        <v>49529.8126262277</v>
      </c>
      <c r="F19337">
        <v>279.96504970889998</v>
      </c>
      <c r="G19337">
        <v>139.98252485444999</v>
      </c>
      <c r="H19337">
        <v>140.913610736046</v>
      </c>
      <c r="I19337">
        <v>6885.9448237318802</v>
      </c>
    </row>
    <row r="19338" spans="1:9" x14ac:dyDescent="0.25">
      <c r="A19338" t="s">
        <v>126</v>
      </c>
      <c r="B19338">
        <v>2014</v>
      </c>
      <c r="C19338">
        <v>4</v>
      </c>
      <c r="D19338">
        <v>21121.726207755</v>
      </c>
      <c r="E19338">
        <v>47158.541244040702</v>
      </c>
      <c r="F19338">
        <v>135.09145947749701</v>
      </c>
      <c r="G19338">
        <v>67.545729738748605</v>
      </c>
      <c r="H19338">
        <v>97.188880736045803</v>
      </c>
      <c r="I19338">
        <v>8341.4306321369604</v>
      </c>
    </row>
    <row r="19339" spans="1:9" x14ac:dyDescent="0.25">
      <c r="A19339" t="s">
        <v>126</v>
      </c>
      <c r="B19339">
        <v>2014</v>
      </c>
      <c r="C19339">
        <v>5</v>
      </c>
      <c r="D19339">
        <v>24288.276941000899</v>
      </c>
      <c r="E19339">
        <v>43838.921219572898</v>
      </c>
      <c r="F19339">
        <v>79.776247808505701</v>
      </c>
      <c r="G19339">
        <v>39.888123904252801</v>
      </c>
      <c r="H19339">
        <v>70.108248948497206</v>
      </c>
      <c r="I19339">
        <v>8552.4741616577503</v>
      </c>
    </row>
    <row r="19340" spans="1:9" x14ac:dyDescent="0.25">
      <c r="A19340" t="s">
        <v>126</v>
      </c>
      <c r="B19340">
        <v>2014</v>
      </c>
      <c r="C19340">
        <v>6</v>
      </c>
      <c r="D19340">
        <v>24102.539046385999</v>
      </c>
      <c r="E19340">
        <v>41344.961362795497</v>
      </c>
      <c r="F19340">
        <v>67.978501328792902</v>
      </c>
      <c r="G19340">
        <v>33.989250664396401</v>
      </c>
      <c r="H19340">
        <v>78.601671381440099</v>
      </c>
      <c r="I19340">
        <v>7203.8880606644198</v>
      </c>
    </row>
    <row r="19341" spans="1:9" x14ac:dyDescent="0.25">
      <c r="A19341" t="s">
        <v>126</v>
      </c>
      <c r="B19341">
        <v>2014</v>
      </c>
      <c r="C19341">
        <v>7</v>
      </c>
      <c r="D19341">
        <v>24222.642224584099</v>
      </c>
      <c r="E19341">
        <v>39909.038343962398</v>
      </c>
      <c r="F19341">
        <v>86.304139443472593</v>
      </c>
      <c r="G19341">
        <v>43.152069721736297</v>
      </c>
      <c r="H19341">
        <v>71.7376563408679</v>
      </c>
      <c r="I19341">
        <v>6028.98257993878</v>
      </c>
    </row>
    <row r="19342" spans="1:9" x14ac:dyDescent="0.25">
      <c r="A19342" t="s">
        <v>126</v>
      </c>
      <c r="B19342">
        <v>2014</v>
      </c>
      <c r="C19342">
        <v>8</v>
      </c>
      <c r="D19342">
        <v>20604.170189703698</v>
      </c>
      <c r="E19342">
        <v>40002.213768355999</v>
      </c>
      <c r="F19342">
        <v>102.494980203514</v>
      </c>
      <c r="G19342">
        <v>51.247490101756902</v>
      </c>
      <c r="H19342">
        <v>134.32918953892701</v>
      </c>
      <c r="I19342">
        <v>4915.5703975917604</v>
      </c>
    </row>
    <row r="19343" spans="1:9" x14ac:dyDescent="0.25">
      <c r="A19343" t="s">
        <v>126</v>
      </c>
      <c r="B19343">
        <v>2014</v>
      </c>
      <c r="C19343">
        <v>9</v>
      </c>
      <c r="D19343">
        <v>12952.3494058615</v>
      </c>
      <c r="E19343">
        <v>40988.56107666</v>
      </c>
      <c r="F19343">
        <v>92.629559715538093</v>
      </c>
      <c r="G19343">
        <v>46.314779857768997</v>
      </c>
      <c r="H19343">
        <v>73.253852733254504</v>
      </c>
      <c r="I19343">
        <v>3436.5673652824598</v>
      </c>
    </row>
    <row r="19344" spans="1:9" x14ac:dyDescent="0.25">
      <c r="A19344" t="s">
        <v>126</v>
      </c>
      <c r="B19344">
        <v>2014</v>
      </c>
      <c r="C19344">
        <v>10</v>
      </c>
      <c r="D19344">
        <v>9640.9844892450092</v>
      </c>
      <c r="E19344">
        <v>43179.228574556197</v>
      </c>
      <c r="F19344">
        <v>169.316740129316</v>
      </c>
      <c r="G19344">
        <v>84.658370064658001</v>
      </c>
      <c r="H19344">
        <v>149.969883171681</v>
      </c>
      <c r="I19344">
        <v>3091.26020743141</v>
      </c>
    </row>
    <row r="19345" spans="1:9" x14ac:dyDescent="0.25">
      <c r="A19345" t="s">
        <v>126</v>
      </c>
      <c r="B19345">
        <v>2014</v>
      </c>
      <c r="C19345">
        <v>11</v>
      </c>
      <c r="D19345">
        <v>7718.8230324124297</v>
      </c>
      <c r="E19345">
        <v>45592.145809346301</v>
      </c>
      <c r="F19345">
        <v>154.368823751999</v>
      </c>
      <c r="G19345">
        <v>77.184411875999302</v>
      </c>
      <c r="H19345">
        <v>212.89570853523699</v>
      </c>
      <c r="I19345">
        <v>2789.26057475885</v>
      </c>
    </row>
    <row r="19346" spans="1:9" x14ac:dyDescent="0.25">
      <c r="A19346" t="s">
        <v>126</v>
      </c>
      <c r="B19346">
        <v>2014</v>
      </c>
      <c r="C19346">
        <v>12</v>
      </c>
      <c r="D19346">
        <v>7566.9778748848003</v>
      </c>
      <c r="E19346">
        <v>48191.262003618896</v>
      </c>
      <c r="F19346">
        <v>177.79700993515101</v>
      </c>
      <c r="G19346">
        <v>88.898504967575704</v>
      </c>
      <c r="H19346">
        <v>209.46768379863701</v>
      </c>
      <c r="I19346">
        <v>2901.5421775274799</v>
      </c>
    </row>
    <row r="19347" spans="1:9" x14ac:dyDescent="0.25">
      <c r="A19347" t="s">
        <v>127</v>
      </c>
      <c r="B19347">
        <v>2002</v>
      </c>
      <c r="C19347">
        <v>1</v>
      </c>
      <c r="D19347">
        <v>682.40706357935301</v>
      </c>
      <c r="E19347">
        <v>6001.93966928802</v>
      </c>
      <c r="F19347">
        <v>754.701159685383</v>
      </c>
      <c r="G19347">
        <v>377.35057984269201</v>
      </c>
      <c r="H19347">
        <v>1190.18490347036</v>
      </c>
      <c r="I19347">
        <v>372.48351300973502</v>
      </c>
    </row>
    <row r="19348" spans="1:9" x14ac:dyDescent="0.25">
      <c r="A19348" t="s">
        <v>127</v>
      </c>
      <c r="B19348">
        <v>2002</v>
      </c>
      <c r="C19348">
        <v>2</v>
      </c>
      <c r="D19348">
        <v>979.85285208130801</v>
      </c>
      <c r="E19348">
        <v>6009.0406324987798</v>
      </c>
      <c r="F19348">
        <v>467.57279028747598</v>
      </c>
      <c r="G19348">
        <v>233.78639514373799</v>
      </c>
      <c r="H19348">
        <v>570.05568526516004</v>
      </c>
      <c r="I19348">
        <v>449.01560635961999</v>
      </c>
    </row>
    <row r="19349" spans="1:9" x14ac:dyDescent="0.25">
      <c r="A19349" t="s">
        <v>127</v>
      </c>
      <c r="B19349">
        <v>2002</v>
      </c>
      <c r="C19349">
        <v>3</v>
      </c>
      <c r="D19349">
        <v>1252.07547197643</v>
      </c>
      <c r="E19349">
        <v>5997.4382111025998</v>
      </c>
      <c r="F19349">
        <v>748.29908534505898</v>
      </c>
      <c r="G19349">
        <v>374.14954267252898</v>
      </c>
      <c r="H19349">
        <v>1281.60742852249</v>
      </c>
      <c r="I19349">
        <v>631.44870156288096</v>
      </c>
    </row>
    <row r="19350" spans="1:9" x14ac:dyDescent="0.25">
      <c r="A19350" t="s">
        <v>127</v>
      </c>
      <c r="B19350">
        <v>2002</v>
      </c>
      <c r="C19350">
        <v>4</v>
      </c>
      <c r="D19350">
        <v>1427.54893508132</v>
      </c>
      <c r="E19350">
        <v>5999.5942451504498</v>
      </c>
      <c r="F19350">
        <v>913.03456936668397</v>
      </c>
      <c r="G19350">
        <v>456.51728468334198</v>
      </c>
      <c r="H19350">
        <v>1885.91124548685</v>
      </c>
      <c r="I19350">
        <v>920.62898275943996</v>
      </c>
    </row>
    <row r="19351" spans="1:9" x14ac:dyDescent="0.25">
      <c r="A19351" t="s">
        <v>127</v>
      </c>
      <c r="B19351">
        <v>2002</v>
      </c>
      <c r="C19351">
        <v>5</v>
      </c>
      <c r="D19351">
        <v>1938.5108214505699</v>
      </c>
      <c r="E19351">
        <v>5875.3424049127198</v>
      </c>
      <c r="F19351">
        <v>319.14814948175302</v>
      </c>
      <c r="G19351">
        <v>159.574074740876</v>
      </c>
      <c r="H19351">
        <v>1206.43320604725</v>
      </c>
      <c r="I19351">
        <v>1547.1560216412499</v>
      </c>
    </row>
    <row r="19352" spans="1:9" x14ac:dyDescent="0.25">
      <c r="A19352" t="s">
        <v>127</v>
      </c>
      <c r="B19352">
        <v>2002</v>
      </c>
      <c r="C19352">
        <v>6</v>
      </c>
      <c r="D19352">
        <v>1906.20445344468</v>
      </c>
      <c r="E19352">
        <v>5855.1429038250699</v>
      </c>
      <c r="F19352">
        <v>413.51346666638199</v>
      </c>
      <c r="G19352">
        <v>206.75673333319099</v>
      </c>
      <c r="H19352">
        <v>1981.6884342073399</v>
      </c>
      <c r="I19352">
        <v>1699.64934536293</v>
      </c>
    </row>
    <row r="19353" spans="1:9" x14ac:dyDescent="0.25">
      <c r="A19353" t="s">
        <v>127</v>
      </c>
      <c r="B19353">
        <v>2002</v>
      </c>
      <c r="C19353">
        <v>7</v>
      </c>
      <c r="D19353">
        <v>2012.0290864168801</v>
      </c>
      <c r="E19353">
        <v>5756.0555786135901</v>
      </c>
      <c r="F19353">
        <v>285.84680525050999</v>
      </c>
      <c r="G19353">
        <v>142.92340262525499</v>
      </c>
      <c r="H19353">
        <v>1444.0780542431501</v>
      </c>
      <c r="I19353">
        <v>1727.1444290427301</v>
      </c>
    </row>
    <row r="19354" spans="1:9" x14ac:dyDescent="0.25">
      <c r="A19354" t="s">
        <v>127</v>
      </c>
      <c r="B19354">
        <v>2002</v>
      </c>
      <c r="C19354">
        <v>8</v>
      </c>
      <c r="D19354">
        <v>1529.76573578068</v>
      </c>
      <c r="E19354">
        <v>5842.80119846649</v>
      </c>
      <c r="F19354">
        <v>216.24318528228599</v>
      </c>
      <c r="G19354">
        <v>108.121592641143</v>
      </c>
      <c r="H19354">
        <v>1186.85032013512</v>
      </c>
      <c r="I19354">
        <v>1229.8964794189901</v>
      </c>
    </row>
    <row r="19355" spans="1:9" x14ac:dyDescent="0.25">
      <c r="A19355" t="s">
        <v>127</v>
      </c>
      <c r="B19355">
        <v>2002</v>
      </c>
      <c r="C19355">
        <v>9</v>
      </c>
      <c r="D19355">
        <v>1271.7985551766999</v>
      </c>
      <c r="E19355">
        <v>5809.8666401400797</v>
      </c>
      <c r="F19355">
        <v>872.042349016971</v>
      </c>
      <c r="G19355">
        <v>436.02117450848601</v>
      </c>
      <c r="H19355">
        <v>1679.56743292275</v>
      </c>
      <c r="I19355">
        <v>942.91144027428697</v>
      </c>
    </row>
    <row r="19356" spans="1:9" x14ac:dyDescent="0.25">
      <c r="A19356" t="s">
        <v>127</v>
      </c>
      <c r="B19356">
        <v>2002</v>
      </c>
      <c r="C19356">
        <v>10</v>
      </c>
      <c r="D19356">
        <v>965.66262908310898</v>
      </c>
      <c r="E19356">
        <v>5926.1328455715902</v>
      </c>
      <c r="F19356">
        <v>797.04018027004304</v>
      </c>
      <c r="G19356">
        <v>398.52009013502101</v>
      </c>
      <c r="H19356">
        <v>1919.1536207870099</v>
      </c>
      <c r="I19356">
        <v>722.66923433616205</v>
      </c>
    </row>
    <row r="19357" spans="1:9" x14ac:dyDescent="0.25">
      <c r="A19357" t="s">
        <v>127</v>
      </c>
      <c r="B19357">
        <v>2002</v>
      </c>
      <c r="C19357">
        <v>11</v>
      </c>
      <c r="D19357">
        <v>838.01492733521604</v>
      </c>
      <c r="E19357">
        <v>5890.0711592541502</v>
      </c>
      <c r="F19357">
        <v>540.81042880823099</v>
      </c>
      <c r="G19357">
        <v>270.40521440411601</v>
      </c>
      <c r="H19357">
        <v>929.51665689361505</v>
      </c>
      <c r="I19357">
        <v>596.69180187799805</v>
      </c>
    </row>
    <row r="19358" spans="1:9" x14ac:dyDescent="0.25">
      <c r="A19358" t="s">
        <v>127</v>
      </c>
      <c r="B19358">
        <v>2002</v>
      </c>
      <c r="C19358">
        <v>12</v>
      </c>
      <c r="D19358">
        <v>581.41748863703197</v>
      </c>
      <c r="E19358">
        <v>5983.9116552673304</v>
      </c>
      <c r="F19358">
        <v>864.95374063333497</v>
      </c>
      <c r="G19358">
        <v>432.476870316668</v>
      </c>
      <c r="H19358">
        <v>1345.34665647004</v>
      </c>
      <c r="I19358">
        <v>408.36648704606898</v>
      </c>
    </row>
    <row r="19359" spans="1:9" x14ac:dyDescent="0.25">
      <c r="A19359" t="s">
        <v>127</v>
      </c>
      <c r="B19359">
        <v>2003</v>
      </c>
      <c r="C19359">
        <v>1</v>
      </c>
      <c r="D19359">
        <v>770.11161384536103</v>
      </c>
      <c r="E19359">
        <v>5991.6677191723702</v>
      </c>
      <c r="F19359">
        <v>773.12689561471905</v>
      </c>
      <c r="G19359">
        <v>386.56344780735901</v>
      </c>
      <c r="H19359">
        <v>1116.97045970011</v>
      </c>
      <c r="I19359">
        <v>402.42662295673301</v>
      </c>
    </row>
    <row r="19360" spans="1:9" x14ac:dyDescent="0.25">
      <c r="A19360" t="s">
        <v>127</v>
      </c>
      <c r="B19360">
        <v>2003</v>
      </c>
      <c r="C19360">
        <v>2</v>
      </c>
      <c r="D19360">
        <v>753.929863630966</v>
      </c>
      <c r="E19360">
        <v>6018.1718125524903</v>
      </c>
      <c r="F19360">
        <v>889.72683564390195</v>
      </c>
      <c r="G19360">
        <v>444.86341782195097</v>
      </c>
      <c r="H19360">
        <v>1294.3491499286699</v>
      </c>
      <c r="I19360">
        <v>371.58581772690098</v>
      </c>
    </row>
    <row r="19361" spans="1:9" x14ac:dyDescent="0.25">
      <c r="A19361" t="s">
        <v>127</v>
      </c>
      <c r="B19361">
        <v>2003</v>
      </c>
      <c r="C19361">
        <v>3</v>
      </c>
      <c r="D19361">
        <v>998.54181623545401</v>
      </c>
      <c r="E19361">
        <v>6021.8788366827403</v>
      </c>
      <c r="F19361">
        <v>887.826764310513</v>
      </c>
      <c r="G19361">
        <v>443.91338215525599</v>
      </c>
      <c r="H19361">
        <v>1318.78360445267</v>
      </c>
      <c r="I19361">
        <v>533.61363538359399</v>
      </c>
    </row>
    <row r="19362" spans="1:9" x14ac:dyDescent="0.25">
      <c r="A19362" t="s">
        <v>127</v>
      </c>
      <c r="B19362">
        <v>2003</v>
      </c>
      <c r="C19362">
        <v>4</v>
      </c>
      <c r="D19362">
        <v>1487.1419115336801</v>
      </c>
      <c r="E19362">
        <v>5973.2498734143101</v>
      </c>
      <c r="F19362">
        <v>985.22059214733099</v>
      </c>
      <c r="G19362">
        <v>492.61029607366601</v>
      </c>
      <c r="H19362">
        <v>2038.5433194781499</v>
      </c>
      <c r="I19362">
        <v>943.86349160326495</v>
      </c>
    </row>
    <row r="19363" spans="1:9" x14ac:dyDescent="0.25">
      <c r="A19363" t="s">
        <v>127</v>
      </c>
      <c r="B19363">
        <v>2003</v>
      </c>
      <c r="C19363">
        <v>5</v>
      </c>
      <c r="D19363">
        <v>2163.5123025865801</v>
      </c>
      <c r="E19363">
        <v>5572.3256754632603</v>
      </c>
      <c r="F19363">
        <v>103.98358186291399</v>
      </c>
      <c r="G19363">
        <v>51.991790931456897</v>
      </c>
      <c r="H19363">
        <v>938.73105701487304</v>
      </c>
      <c r="I19363">
        <v>1600.13504717871</v>
      </c>
    </row>
    <row r="19364" spans="1:9" x14ac:dyDescent="0.25">
      <c r="A19364" t="s">
        <v>127</v>
      </c>
      <c r="B19364">
        <v>2003</v>
      </c>
      <c r="C19364">
        <v>6</v>
      </c>
      <c r="D19364">
        <v>2078.1411566195502</v>
      </c>
      <c r="E19364">
        <v>5572.5238136877497</v>
      </c>
      <c r="F19364">
        <v>76.984785689660598</v>
      </c>
      <c r="G19364">
        <v>38.492392844830299</v>
      </c>
      <c r="H19364">
        <v>725.19641310310396</v>
      </c>
      <c r="I19364">
        <v>1705.9326246419901</v>
      </c>
    </row>
    <row r="19365" spans="1:9" x14ac:dyDescent="0.25">
      <c r="A19365" t="s">
        <v>127</v>
      </c>
      <c r="B19365">
        <v>2003</v>
      </c>
      <c r="C19365">
        <v>7</v>
      </c>
      <c r="D19365">
        <v>1960.9484874321899</v>
      </c>
      <c r="E19365">
        <v>5237.8535176702899</v>
      </c>
      <c r="F19365">
        <v>151.701261781814</v>
      </c>
      <c r="G19365">
        <v>75.850630890906999</v>
      </c>
      <c r="H19365">
        <v>1566.33665637939</v>
      </c>
      <c r="I19365">
        <v>1491.3488707643901</v>
      </c>
    </row>
    <row r="19366" spans="1:9" x14ac:dyDescent="0.25">
      <c r="A19366" t="s">
        <v>127</v>
      </c>
      <c r="B19366">
        <v>2003</v>
      </c>
      <c r="C19366">
        <v>8</v>
      </c>
      <c r="D19366">
        <v>1617.7308550318101</v>
      </c>
      <c r="E19366">
        <v>5628.8803047969004</v>
      </c>
      <c r="F19366">
        <v>103.892867172162</v>
      </c>
      <c r="G19366">
        <v>51.946433586081</v>
      </c>
      <c r="H19366">
        <v>687.25275532558396</v>
      </c>
      <c r="I19366">
        <v>1196.6896371283401</v>
      </c>
    </row>
    <row r="19367" spans="1:9" x14ac:dyDescent="0.25">
      <c r="A19367" t="s">
        <v>127</v>
      </c>
      <c r="B19367">
        <v>2003</v>
      </c>
      <c r="C19367">
        <v>9</v>
      </c>
      <c r="D19367">
        <v>1089.9606269061901</v>
      </c>
      <c r="E19367">
        <v>5779.4984637095604</v>
      </c>
      <c r="F19367">
        <v>642.65987666751096</v>
      </c>
      <c r="G19367">
        <v>321.32993833375502</v>
      </c>
      <c r="H19367">
        <v>1615.2257492557201</v>
      </c>
      <c r="I19367">
        <v>765.83552012631401</v>
      </c>
    </row>
    <row r="19368" spans="1:9" x14ac:dyDescent="0.25">
      <c r="A19368" t="s">
        <v>127</v>
      </c>
      <c r="B19368">
        <v>2003</v>
      </c>
      <c r="C19368">
        <v>10</v>
      </c>
      <c r="D19368">
        <v>839.62484807838905</v>
      </c>
      <c r="E19368">
        <v>5929.7038642944299</v>
      </c>
      <c r="F19368">
        <v>2079.8270251334002</v>
      </c>
      <c r="G19368">
        <v>1039.9135125667001</v>
      </c>
      <c r="H19368">
        <v>3900.4300491448998</v>
      </c>
      <c r="I19368">
        <v>589.809097897534</v>
      </c>
    </row>
    <row r="19369" spans="1:9" x14ac:dyDescent="0.25">
      <c r="A19369" t="s">
        <v>127</v>
      </c>
      <c r="B19369">
        <v>2003</v>
      </c>
      <c r="C19369">
        <v>11</v>
      </c>
      <c r="D19369">
        <v>616.40379645614701</v>
      </c>
      <c r="E19369">
        <v>5966.2774137533597</v>
      </c>
      <c r="F19369">
        <v>757.01942036163405</v>
      </c>
      <c r="G19369">
        <v>378.50971018081702</v>
      </c>
      <c r="H19369">
        <v>1272.0682274348801</v>
      </c>
      <c r="I19369">
        <v>421.24565638219798</v>
      </c>
    </row>
    <row r="19370" spans="1:9" x14ac:dyDescent="0.25">
      <c r="A19370" t="s">
        <v>127</v>
      </c>
      <c r="B19370">
        <v>2003</v>
      </c>
      <c r="C19370">
        <v>12</v>
      </c>
      <c r="D19370">
        <v>636.73278884378999</v>
      </c>
      <c r="E19370">
        <v>5998.0992567419398</v>
      </c>
      <c r="F19370">
        <v>840.84738639966895</v>
      </c>
      <c r="G19370">
        <v>420.42369319983499</v>
      </c>
      <c r="H19370">
        <v>1240.40827492977</v>
      </c>
      <c r="I19370">
        <v>376.36850746911</v>
      </c>
    </row>
    <row r="19371" spans="1:9" x14ac:dyDescent="0.25">
      <c r="A19371" t="s">
        <v>127</v>
      </c>
      <c r="B19371">
        <v>2004</v>
      </c>
      <c r="C19371">
        <v>1</v>
      </c>
      <c r="D19371">
        <v>765.89218791782605</v>
      </c>
      <c r="E19371">
        <v>5990.3591702642798</v>
      </c>
      <c r="F19371">
        <v>747.77789272522</v>
      </c>
      <c r="G19371">
        <v>373.88894636261</v>
      </c>
      <c r="H19371">
        <v>992.63892251388597</v>
      </c>
      <c r="I19371">
        <v>345.38909522742301</v>
      </c>
    </row>
    <row r="19372" spans="1:9" x14ac:dyDescent="0.25">
      <c r="A19372" t="s">
        <v>127</v>
      </c>
      <c r="B19372">
        <v>2004</v>
      </c>
      <c r="C19372">
        <v>2</v>
      </c>
      <c r="D19372">
        <v>875.29607462243905</v>
      </c>
      <c r="E19372">
        <v>5930.3611925973601</v>
      </c>
      <c r="F19372">
        <v>1589.3645785669701</v>
      </c>
      <c r="G19372">
        <v>794.68228928348606</v>
      </c>
      <c r="H19372">
        <v>2550.93204389114</v>
      </c>
      <c r="I19372">
        <v>362.48174694156597</v>
      </c>
    </row>
    <row r="19373" spans="1:9" x14ac:dyDescent="0.25">
      <c r="A19373" t="s">
        <v>127</v>
      </c>
      <c r="B19373">
        <v>2004</v>
      </c>
      <c r="C19373">
        <v>3</v>
      </c>
      <c r="D19373">
        <v>1381.9478663509201</v>
      </c>
      <c r="E19373">
        <v>5918.9812663885496</v>
      </c>
      <c r="F19373">
        <v>1047.8305097583</v>
      </c>
      <c r="G19373">
        <v>523.91525487915101</v>
      </c>
      <c r="H19373">
        <v>2002.8236693588999</v>
      </c>
      <c r="I19373">
        <v>633.94588333096999</v>
      </c>
    </row>
    <row r="19374" spans="1:9" x14ac:dyDescent="0.25">
      <c r="A19374" t="s">
        <v>127</v>
      </c>
      <c r="B19374">
        <v>2004</v>
      </c>
      <c r="C19374">
        <v>4</v>
      </c>
      <c r="D19374">
        <v>1700.29730353427</v>
      </c>
      <c r="E19374">
        <v>5941.1474731915296</v>
      </c>
      <c r="F19374">
        <v>648.89751961209299</v>
      </c>
      <c r="G19374">
        <v>324.44875980604701</v>
      </c>
      <c r="H19374">
        <v>1659.70264606961</v>
      </c>
      <c r="I19374">
        <v>1013.13084291854</v>
      </c>
    </row>
    <row r="19375" spans="1:9" x14ac:dyDescent="0.25">
      <c r="A19375" t="s">
        <v>127</v>
      </c>
      <c r="B19375">
        <v>2004</v>
      </c>
      <c r="C19375">
        <v>5</v>
      </c>
      <c r="D19375">
        <v>1797.3694838322799</v>
      </c>
      <c r="E19375">
        <v>5931.2943084188901</v>
      </c>
      <c r="F19375">
        <v>791.41182365248699</v>
      </c>
      <c r="G19375">
        <v>395.70591182624401</v>
      </c>
      <c r="H19375">
        <v>2183.5121260319502</v>
      </c>
      <c r="I19375">
        <v>1400.34213763652</v>
      </c>
    </row>
    <row r="19376" spans="1:9" x14ac:dyDescent="0.25">
      <c r="A19376" t="s">
        <v>127</v>
      </c>
      <c r="B19376">
        <v>2004</v>
      </c>
      <c r="C19376">
        <v>6</v>
      </c>
      <c r="D19376">
        <v>1999.6669117255201</v>
      </c>
      <c r="E19376">
        <v>5796.7181642634596</v>
      </c>
      <c r="F19376">
        <v>375.45321386704097</v>
      </c>
      <c r="G19376">
        <v>187.726606933521</v>
      </c>
      <c r="H19376">
        <v>1569.84262831669</v>
      </c>
      <c r="I19376">
        <v>1712.8503617282299</v>
      </c>
    </row>
    <row r="19377" spans="1:9" x14ac:dyDescent="0.25">
      <c r="A19377" t="s">
        <v>127</v>
      </c>
      <c r="B19377">
        <v>2004</v>
      </c>
      <c r="C19377">
        <v>7</v>
      </c>
      <c r="D19377">
        <v>1986.66671428118</v>
      </c>
      <c r="E19377">
        <v>5385.3800748671001</v>
      </c>
      <c r="F19377">
        <v>10.595498659190801</v>
      </c>
      <c r="G19377">
        <v>5.2977493295954199</v>
      </c>
      <c r="H19377">
        <v>263.38109118958897</v>
      </c>
      <c r="I19377">
        <v>1559.97860333981</v>
      </c>
    </row>
    <row r="19378" spans="1:9" x14ac:dyDescent="0.25">
      <c r="A19378" t="s">
        <v>127</v>
      </c>
      <c r="B19378">
        <v>2004</v>
      </c>
      <c r="C19378">
        <v>8</v>
      </c>
      <c r="D19378">
        <v>1689.94848541223</v>
      </c>
      <c r="E19378">
        <v>5145.5872975826996</v>
      </c>
      <c r="F19378">
        <v>28.719601312595898</v>
      </c>
      <c r="G19378">
        <v>14.359800656298001</v>
      </c>
      <c r="H19378">
        <v>681.54314076885203</v>
      </c>
      <c r="I19378">
        <v>1143.1017316908401</v>
      </c>
    </row>
    <row r="19379" spans="1:9" x14ac:dyDescent="0.25">
      <c r="A19379" t="s">
        <v>127</v>
      </c>
      <c r="B19379">
        <v>2004</v>
      </c>
      <c r="C19379">
        <v>9</v>
      </c>
      <c r="D19379">
        <v>1252.49190545429</v>
      </c>
      <c r="E19379">
        <v>5493.3836235011304</v>
      </c>
      <c r="F19379">
        <v>43.8370817838126</v>
      </c>
      <c r="G19379">
        <v>21.9185408919063</v>
      </c>
      <c r="H19379">
        <v>441.83472711895001</v>
      </c>
      <c r="I19379">
        <v>826.16502881740496</v>
      </c>
    </row>
    <row r="19380" spans="1:9" x14ac:dyDescent="0.25">
      <c r="A19380" t="s">
        <v>127</v>
      </c>
      <c r="B19380">
        <v>2004</v>
      </c>
      <c r="C19380">
        <v>10</v>
      </c>
      <c r="D19380">
        <v>972.09910249301902</v>
      </c>
      <c r="E19380">
        <v>5760.3853366050698</v>
      </c>
      <c r="F19380">
        <v>327.46453184728</v>
      </c>
      <c r="G19380">
        <v>163.73226592364</v>
      </c>
      <c r="H19380">
        <v>1065.66576562515</v>
      </c>
      <c r="I19380">
        <v>649.91133683974294</v>
      </c>
    </row>
    <row r="19381" spans="1:9" x14ac:dyDescent="0.25">
      <c r="A19381" t="s">
        <v>127</v>
      </c>
      <c r="B19381">
        <v>2004</v>
      </c>
      <c r="C19381">
        <v>11</v>
      </c>
      <c r="D19381">
        <v>670.60022857162699</v>
      </c>
      <c r="E19381">
        <v>5923.8807278506501</v>
      </c>
      <c r="F19381">
        <v>1210.05063633499</v>
      </c>
      <c r="G19381">
        <v>605.02531816749604</v>
      </c>
      <c r="H19381">
        <v>1980.7480579222899</v>
      </c>
      <c r="I19381">
        <v>451.70641527872101</v>
      </c>
    </row>
    <row r="19382" spans="1:9" x14ac:dyDescent="0.25">
      <c r="A19382" t="s">
        <v>127</v>
      </c>
      <c r="B19382">
        <v>2004</v>
      </c>
      <c r="C19382">
        <v>12</v>
      </c>
      <c r="D19382">
        <v>576.20555614584998</v>
      </c>
      <c r="E19382">
        <v>5960.1320620938104</v>
      </c>
      <c r="F19382">
        <v>598.061087131367</v>
      </c>
      <c r="G19382">
        <v>299.03054356568299</v>
      </c>
      <c r="H19382">
        <v>930.80238966937998</v>
      </c>
      <c r="I19382">
        <v>346.35271276563702</v>
      </c>
    </row>
    <row r="19383" spans="1:9" x14ac:dyDescent="0.25">
      <c r="A19383" t="s">
        <v>127</v>
      </c>
      <c r="B19383">
        <v>2005</v>
      </c>
      <c r="C19383">
        <v>1</v>
      </c>
      <c r="D19383">
        <v>788.96029695499897</v>
      </c>
      <c r="E19383">
        <v>5972.0633256359797</v>
      </c>
      <c r="F19383">
        <v>994.99360196657199</v>
      </c>
      <c r="G19383">
        <v>497.49680098328599</v>
      </c>
      <c r="H19383">
        <v>1353.2064574102001</v>
      </c>
      <c r="I19383">
        <v>349.71287494099602</v>
      </c>
    </row>
    <row r="19384" spans="1:9" x14ac:dyDescent="0.25">
      <c r="A19384" t="s">
        <v>127</v>
      </c>
      <c r="B19384">
        <v>2005</v>
      </c>
      <c r="C19384">
        <v>2</v>
      </c>
      <c r="D19384">
        <v>902.09821840054803</v>
      </c>
      <c r="E19384">
        <v>5989.6297265628</v>
      </c>
      <c r="F19384">
        <v>657.17914975578299</v>
      </c>
      <c r="G19384">
        <v>328.58957487789098</v>
      </c>
      <c r="H19384">
        <v>1101.8991718336399</v>
      </c>
      <c r="I19384">
        <v>370.33063616116499</v>
      </c>
    </row>
    <row r="19385" spans="1:9" x14ac:dyDescent="0.25">
      <c r="A19385" t="s">
        <v>127</v>
      </c>
      <c r="B19385">
        <v>2005</v>
      </c>
      <c r="C19385">
        <v>3</v>
      </c>
      <c r="D19385">
        <v>1141.20453170266</v>
      </c>
      <c r="E19385">
        <v>5988.7239525790401</v>
      </c>
      <c r="F19385">
        <v>1421.7354605258299</v>
      </c>
      <c r="G19385">
        <v>710.86773026291405</v>
      </c>
      <c r="H19385">
        <v>2485.99221710858</v>
      </c>
      <c r="I19385">
        <v>538.43769223577499</v>
      </c>
    </row>
    <row r="19386" spans="1:9" x14ac:dyDescent="0.25">
      <c r="A19386" t="s">
        <v>127</v>
      </c>
      <c r="B19386">
        <v>2005</v>
      </c>
      <c r="C19386">
        <v>4</v>
      </c>
      <c r="D19386">
        <v>1711.8614940114201</v>
      </c>
      <c r="E19386">
        <v>5900.1084947463996</v>
      </c>
      <c r="F19386">
        <v>916.88499081842201</v>
      </c>
      <c r="G19386">
        <v>458.44249540921101</v>
      </c>
      <c r="H19386">
        <v>2034.4787490363699</v>
      </c>
      <c r="I19386">
        <v>1011.42695719458</v>
      </c>
    </row>
    <row r="19387" spans="1:9" x14ac:dyDescent="0.25">
      <c r="A19387" t="s">
        <v>127</v>
      </c>
      <c r="B19387">
        <v>2005</v>
      </c>
      <c r="C19387">
        <v>5</v>
      </c>
      <c r="D19387">
        <v>1970.7943416579301</v>
      </c>
      <c r="E19387">
        <v>5836.2053572383102</v>
      </c>
      <c r="F19387">
        <v>504.80076976986697</v>
      </c>
      <c r="G19387">
        <v>252.400384884934</v>
      </c>
      <c r="H19387">
        <v>1499.36541603661</v>
      </c>
      <c r="I19387">
        <v>1510.3850628800201</v>
      </c>
    </row>
    <row r="19388" spans="1:9" x14ac:dyDescent="0.25">
      <c r="A19388" t="s">
        <v>127</v>
      </c>
      <c r="B19388">
        <v>2005</v>
      </c>
      <c r="C19388">
        <v>6</v>
      </c>
      <c r="D19388">
        <v>1805.4266269514601</v>
      </c>
      <c r="E19388">
        <v>5749.4101319679203</v>
      </c>
      <c r="F19388">
        <v>472.68813670530398</v>
      </c>
      <c r="G19388">
        <v>236.34406835265199</v>
      </c>
      <c r="H19388">
        <v>1776.6899578954101</v>
      </c>
      <c r="I19388">
        <v>1540.5398656003599</v>
      </c>
    </row>
    <row r="19389" spans="1:9" x14ac:dyDescent="0.25">
      <c r="A19389" t="s">
        <v>127</v>
      </c>
      <c r="B19389">
        <v>2005</v>
      </c>
      <c r="C19389">
        <v>7</v>
      </c>
      <c r="D19389">
        <v>2003.0255926710599</v>
      </c>
      <c r="E19389">
        <v>5595.1333013328504</v>
      </c>
      <c r="F19389">
        <v>43.595646369821402</v>
      </c>
      <c r="G19389">
        <v>21.797823184910701</v>
      </c>
      <c r="H19389">
        <v>767.57750751003005</v>
      </c>
      <c r="I19389">
        <v>1623.70036344607</v>
      </c>
    </row>
    <row r="19390" spans="1:9" x14ac:dyDescent="0.25">
      <c r="A19390" t="s">
        <v>127</v>
      </c>
      <c r="B19390">
        <v>2005</v>
      </c>
      <c r="C19390">
        <v>8</v>
      </c>
      <c r="D19390">
        <v>1559.3448309017101</v>
      </c>
      <c r="E19390">
        <v>5327.2555547435004</v>
      </c>
      <c r="F19390">
        <v>66.579760394163699</v>
      </c>
      <c r="G19390">
        <v>33.289880197081899</v>
      </c>
      <c r="H19390">
        <v>436.61387461555501</v>
      </c>
      <c r="I19390">
        <v>1095.1254299132399</v>
      </c>
    </row>
    <row r="19391" spans="1:9" x14ac:dyDescent="0.25">
      <c r="A19391" t="s">
        <v>127</v>
      </c>
      <c r="B19391">
        <v>2005</v>
      </c>
      <c r="C19391">
        <v>9</v>
      </c>
      <c r="D19391">
        <v>1012.07800096734</v>
      </c>
      <c r="E19391">
        <v>5627.9146257685898</v>
      </c>
      <c r="F19391">
        <v>252.78287339226699</v>
      </c>
      <c r="G19391">
        <v>126.391436696133</v>
      </c>
      <c r="H19391">
        <v>973.03833765073705</v>
      </c>
      <c r="I19391">
        <v>697.17667451256796</v>
      </c>
    </row>
    <row r="19392" spans="1:9" x14ac:dyDescent="0.25">
      <c r="A19392" t="s">
        <v>127</v>
      </c>
      <c r="B19392">
        <v>2005</v>
      </c>
      <c r="C19392">
        <v>10</v>
      </c>
      <c r="D19392">
        <v>749.00834435850197</v>
      </c>
      <c r="E19392">
        <v>5853.4881643293702</v>
      </c>
      <c r="F19392">
        <v>1204.6224465795201</v>
      </c>
      <c r="G19392">
        <v>602.31122328976198</v>
      </c>
      <c r="H19392">
        <v>2215.3188385487101</v>
      </c>
      <c r="I19392">
        <v>528.64495453864095</v>
      </c>
    </row>
    <row r="19393" spans="1:9" x14ac:dyDescent="0.25">
      <c r="A19393" t="s">
        <v>127</v>
      </c>
      <c r="B19393">
        <v>2005</v>
      </c>
      <c r="C19393">
        <v>11</v>
      </c>
      <c r="D19393">
        <v>662.19545369114996</v>
      </c>
      <c r="E19393">
        <v>5903.9993600739999</v>
      </c>
      <c r="F19393">
        <v>905.74366967762603</v>
      </c>
      <c r="G19393">
        <v>452.87183483881302</v>
      </c>
      <c r="H19393">
        <v>1332.84763426619</v>
      </c>
      <c r="I19393">
        <v>441.76997869405801</v>
      </c>
    </row>
    <row r="19394" spans="1:9" x14ac:dyDescent="0.25">
      <c r="A19394" t="s">
        <v>127</v>
      </c>
      <c r="B19394">
        <v>2005</v>
      </c>
      <c r="C19394">
        <v>12</v>
      </c>
      <c r="D19394">
        <v>748.41125235752997</v>
      </c>
      <c r="E19394">
        <v>5848.0838134297201</v>
      </c>
      <c r="F19394">
        <v>797.84882589892595</v>
      </c>
      <c r="G19394">
        <v>398.92441294946298</v>
      </c>
      <c r="H19394">
        <v>1519.27203023316</v>
      </c>
      <c r="I19394">
        <v>427.61138058395397</v>
      </c>
    </row>
    <row r="19395" spans="1:9" x14ac:dyDescent="0.25">
      <c r="A19395" t="s">
        <v>127</v>
      </c>
      <c r="B19395">
        <v>2006</v>
      </c>
      <c r="C19395">
        <v>1</v>
      </c>
      <c r="D19395">
        <v>648.62100511233905</v>
      </c>
      <c r="E19395">
        <v>5955.2017944195604</v>
      </c>
      <c r="F19395">
        <v>1117.5060228012401</v>
      </c>
      <c r="G19395">
        <v>558.75301140061799</v>
      </c>
      <c r="H19395">
        <v>1716.89033439116</v>
      </c>
      <c r="I19395">
        <v>301.18075329967502</v>
      </c>
    </row>
    <row r="19396" spans="1:9" x14ac:dyDescent="0.25">
      <c r="A19396" t="s">
        <v>127</v>
      </c>
      <c r="B19396">
        <v>2006</v>
      </c>
      <c r="C19396">
        <v>2</v>
      </c>
      <c r="D19396">
        <v>829.93324540961999</v>
      </c>
      <c r="E19396">
        <v>5874.5698558337399</v>
      </c>
      <c r="F19396">
        <v>1957.1398605219299</v>
      </c>
      <c r="G19396">
        <v>978.56993026096302</v>
      </c>
      <c r="H19396">
        <v>3404.54613352978</v>
      </c>
      <c r="I19396">
        <v>339.76284877736902</v>
      </c>
    </row>
    <row r="19397" spans="1:9" x14ac:dyDescent="0.25">
      <c r="A19397" t="s">
        <v>127</v>
      </c>
      <c r="B19397">
        <v>2006</v>
      </c>
      <c r="C19397">
        <v>3</v>
      </c>
      <c r="D19397">
        <v>1333.7465596074301</v>
      </c>
      <c r="E19397">
        <v>5841.9924904388399</v>
      </c>
      <c r="F19397">
        <v>1910.57578363487</v>
      </c>
      <c r="G19397">
        <v>955.28789181743696</v>
      </c>
      <c r="H19397">
        <v>3619.9290455867399</v>
      </c>
      <c r="I19397">
        <v>606.55440796980895</v>
      </c>
    </row>
    <row r="19398" spans="1:9" x14ac:dyDescent="0.25">
      <c r="A19398" t="s">
        <v>127</v>
      </c>
      <c r="B19398">
        <v>2006</v>
      </c>
      <c r="C19398">
        <v>4</v>
      </c>
      <c r="D19398">
        <v>1540.50786806827</v>
      </c>
      <c r="E19398">
        <v>5945.41565372284</v>
      </c>
      <c r="F19398">
        <v>1444.2226298047799</v>
      </c>
      <c r="G19398">
        <v>722.11131490239097</v>
      </c>
      <c r="H19398">
        <v>2975.6529901843701</v>
      </c>
      <c r="I19398">
        <v>923.579098878536</v>
      </c>
    </row>
    <row r="19399" spans="1:9" x14ac:dyDescent="0.25">
      <c r="A19399" t="s">
        <v>127</v>
      </c>
      <c r="B19399">
        <v>2006</v>
      </c>
      <c r="C19399">
        <v>5</v>
      </c>
      <c r="D19399">
        <v>1905.49143565381</v>
      </c>
      <c r="E19399">
        <v>5888.4379946450799</v>
      </c>
      <c r="F19399">
        <v>1433.1555637306201</v>
      </c>
      <c r="G19399">
        <v>716.57778186531004</v>
      </c>
      <c r="H19399">
        <v>3086.8480655038402</v>
      </c>
      <c r="I19399">
        <v>1477.16562843309</v>
      </c>
    </row>
    <row r="19400" spans="1:9" x14ac:dyDescent="0.25">
      <c r="A19400" t="s">
        <v>127</v>
      </c>
      <c r="B19400">
        <v>2006</v>
      </c>
      <c r="C19400">
        <v>6</v>
      </c>
      <c r="D19400">
        <v>2285.7952710782301</v>
      </c>
      <c r="E19400">
        <v>5325.2184858519004</v>
      </c>
      <c r="F19400">
        <v>30.159436193548501</v>
      </c>
      <c r="G19400">
        <v>15.079718096774201</v>
      </c>
      <c r="H19400">
        <v>1079.7035610499599</v>
      </c>
      <c r="I19400">
        <v>1806.26381708996</v>
      </c>
    </row>
    <row r="19401" spans="1:9" x14ac:dyDescent="0.25">
      <c r="A19401" t="s">
        <v>127</v>
      </c>
      <c r="B19401">
        <v>2006</v>
      </c>
      <c r="C19401">
        <v>7</v>
      </c>
      <c r="D19401">
        <v>1795.16833515544</v>
      </c>
      <c r="E19401">
        <v>5808.1202604803502</v>
      </c>
      <c r="F19401">
        <v>884.25151033014299</v>
      </c>
      <c r="G19401">
        <v>442.12575516507201</v>
      </c>
      <c r="H19401">
        <v>3059.6973858702499</v>
      </c>
      <c r="I19401">
        <v>1502.6050210430999</v>
      </c>
    </row>
    <row r="19402" spans="1:9" x14ac:dyDescent="0.25">
      <c r="A19402" t="s">
        <v>127</v>
      </c>
      <c r="B19402">
        <v>2006</v>
      </c>
      <c r="C19402">
        <v>8</v>
      </c>
      <c r="D19402">
        <v>1775.1860521210001</v>
      </c>
      <c r="E19402">
        <v>5577.8988349998499</v>
      </c>
      <c r="F19402">
        <v>19.790364014990001</v>
      </c>
      <c r="G19402">
        <v>9.8951820074950092</v>
      </c>
      <c r="H19402">
        <v>293.66556217776298</v>
      </c>
      <c r="I19402">
        <v>1303.62102336475</v>
      </c>
    </row>
    <row r="19403" spans="1:9" x14ac:dyDescent="0.25">
      <c r="A19403" t="s">
        <v>127</v>
      </c>
      <c r="B19403">
        <v>2006</v>
      </c>
      <c r="C19403">
        <v>9</v>
      </c>
      <c r="D19403">
        <v>1101.7924555060999</v>
      </c>
      <c r="E19403">
        <v>5661.4147543815598</v>
      </c>
      <c r="F19403">
        <v>1127.0875685057599</v>
      </c>
      <c r="G19403">
        <v>563.54378425288201</v>
      </c>
      <c r="H19403">
        <v>2792.5818759142298</v>
      </c>
      <c r="I19403">
        <v>769.52183842278498</v>
      </c>
    </row>
    <row r="19404" spans="1:9" x14ac:dyDescent="0.25">
      <c r="A19404" t="s">
        <v>127</v>
      </c>
      <c r="B19404">
        <v>2006</v>
      </c>
      <c r="C19404">
        <v>10</v>
      </c>
      <c r="D19404">
        <v>866.10330491860395</v>
      </c>
      <c r="E19404">
        <v>5541.4025019845603</v>
      </c>
      <c r="F19404">
        <v>1849.5157483316</v>
      </c>
      <c r="G19404">
        <v>924.75787416580204</v>
      </c>
      <c r="H19404">
        <v>3303.9209913218501</v>
      </c>
      <c r="I19404">
        <v>581.43481162114097</v>
      </c>
    </row>
    <row r="19405" spans="1:9" x14ac:dyDescent="0.25">
      <c r="A19405" t="s">
        <v>127</v>
      </c>
      <c r="B19405">
        <v>2006</v>
      </c>
      <c r="C19405">
        <v>11</v>
      </c>
      <c r="D19405">
        <v>601.42921493232996</v>
      </c>
      <c r="E19405">
        <v>5871.3215348181202</v>
      </c>
      <c r="F19405">
        <v>2577.20643593246</v>
      </c>
      <c r="G19405">
        <v>1288.60321796623</v>
      </c>
      <c r="H19405">
        <v>4982.4468686685204</v>
      </c>
      <c r="I19405">
        <v>404.85867372013098</v>
      </c>
    </row>
    <row r="19406" spans="1:9" x14ac:dyDescent="0.25">
      <c r="A19406" t="s">
        <v>127</v>
      </c>
      <c r="B19406">
        <v>2006</v>
      </c>
      <c r="C19406">
        <v>12</v>
      </c>
      <c r="D19406">
        <v>752.11207045051901</v>
      </c>
      <c r="E19406">
        <v>5918.2397724652101</v>
      </c>
      <c r="F19406">
        <v>1037.3133680348601</v>
      </c>
      <c r="G19406">
        <v>518.65668401742903</v>
      </c>
      <c r="H19406">
        <v>1708.56814528477</v>
      </c>
      <c r="I19406">
        <v>430.16678115730298</v>
      </c>
    </row>
    <row r="19407" spans="1:9" x14ac:dyDescent="0.25">
      <c r="A19407" t="s">
        <v>127</v>
      </c>
      <c r="B19407">
        <v>2007</v>
      </c>
      <c r="C19407">
        <v>1</v>
      </c>
      <c r="D19407">
        <v>868.67660125238604</v>
      </c>
      <c r="E19407">
        <v>5966.12645545533</v>
      </c>
      <c r="F19407">
        <v>1985.2380816847999</v>
      </c>
      <c r="G19407">
        <v>992.61904084239995</v>
      </c>
      <c r="H19407">
        <v>3406.2473097362499</v>
      </c>
      <c r="I19407">
        <v>381.569963938885</v>
      </c>
    </row>
    <row r="19408" spans="1:9" x14ac:dyDescent="0.25">
      <c r="A19408" t="s">
        <v>127</v>
      </c>
      <c r="B19408">
        <v>2007</v>
      </c>
      <c r="C19408">
        <v>2</v>
      </c>
      <c r="D19408">
        <v>978.52781535664406</v>
      </c>
      <c r="E19408">
        <v>5909.6027120092804</v>
      </c>
      <c r="F19408">
        <v>1087.48057862219</v>
      </c>
      <c r="G19408">
        <v>543.74028931109399</v>
      </c>
      <c r="H19408">
        <v>1670.7175679715399</v>
      </c>
      <c r="I19408">
        <v>392.53011467109502</v>
      </c>
    </row>
    <row r="19409" spans="1:9" x14ac:dyDescent="0.25">
      <c r="A19409" t="s">
        <v>127</v>
      </c>
      <c r="B19409">
        <v>2007</v>
      </c>
      <c r="C19409">
        <v>3</v>
      </c>
      <c r="D19409">
        <v>1349.5965026301401</v>
      </c>
      <c r="E19409">
        <v>5921.1570623138396</v>
      </c>
      <c r="F19409">
        <v>986.12716227352098</v>
      </c>
      <c r="G19409">
        <v>493.063581136761</v>
      </c>
      <c r="H19409">
        <v>2005.62865093819</v>
      </c>
      <c r="I19409">
        <v>612.67239473525001</v>
      </c>
    </row>
    <row r="19410" spans="1:9" x14ac:dyDescent="0.25">
      <c r="A19410" t="s">
        <v>127</v>
      </c>
      <c r="B19410">
        <v>2007</v>
      </c>
      <c r="C19410">
        <v>4</v>
      </c>
      <c r="D19410">
        <v>1331.0993268393099</v>
      </c>
      <c r="E19410">
        <v>5963.1984489944498</v>
      </c>
      <c r="F19410">
        <v>972.71417471158895</v>
      </c>
      <c r="G19410">
        <v>486.35708735579499</v>
      </c>
      <c r="H19410">
        <v>1868.3115382424901</v>
      </c>
      <c r="I19410">
        <v>811.14744211950301</v>
      </c>
    </row>
    <row r="19411" spans="1:9" x14ac:dyDescent="0.25">
      <c r="A19411" t="s">
        <v>127</v>
      </c>
      <c r="B19411">
        <v>2007</v>
      </c>
      <c r="C19411">
        <v>5</v>
      </c>
      <c r="D19411">
        <v>2435.4336927058598</v>
      </c>
      <c r="E19411">
        <v>5617.0130903353902</v>
      </c>
      <c r="F19411">
        <v>875.09247136741601</v>
      </c>
      <c r="G19411">
        <v>437.54623568370801</v>
      </c>
      <c r="H19411">
        <v>2225.6369473762302</v>
      </c>
      <c r="I19411">
        <v>1785.86140485076</v>
      </c>
    </row>
    <row r="19412" spans="1:9" x14ac:dyDescent="0.25">
      <c r="A19412" t="s">
        <v>127</v>
      </c>
      <c r="B19412">
        <v>2007</v>
      </c>
      <c r="C19412">
        <v>6</v>
      </c>
      <c r="D19412">
        <v>2149.9381844280201</v>
      </c>
      <c r="E19412">
        <v>5664.5760920782404</v>
      </c>
      <c r="F19412">
        <v>356.93534575876402</v>
      </c>
      <c r="G19412">
        <v>178.46767287938201</v>
      </c>
      <c r="H19412">
        <v>2445.4072763137401</v>
      </c>
      <c r="I19412">
        <v>1784.75601372346</v>
      </c>
    </row>
    <row r="19413" spans="1:9" x14ac:dyDescent="0.25">
      <c r="A19413" t="s">
        <v>127</v>
      </c>
      <c r="B19413">
        <v>2007</v>
      </c>
      <c r="C19413">
        <v>7</v>
      </c>
      <c r="D19413">
        <v>2029.63897418537</v>
      </c>
      <c r="E19413">
        <v>5782.9650430502297</v>
      </c>
      <c r="F19413">
        <v>610.208771087841</v>
      </c>
      <c r="G19413">
        <v>305.10438554391999</v>
      </c>
      <c r="H19413">
        <v>1873.7080276831</v>
      </c>
      <c r="I19413">
        <v>1690.8117931992499</v>
      </c>
    </row>
    <row r="19414" spans="1:9" x14ac:dyDescent="0.25">
      <c r="A19414" t="s">
        <v>127</v>
      </c>
      <c r="B19414">
        <v>2007</v>
      </c>
      <c r="C19414">
        <v>8</v>
      </c>
      <c r="D19414">
        <v>1674.36602048084</v>
      </c>
      <c r="E19414">
        <v>5793.9784091598503</v>
      </c>
      <c r="F19414">
        <v>647.03253383895901</v>
      </c>
      <c r="G19414">
        <v>323.51626691947899</v>
      </c>
      <c r="H19414">
        <v>2206.87175094841</v>
      </c>
      <c r="I19414">
        <v>1274.0116578166301</v>
      </c>
    </row>
    <row r="19415" spans="1:9" x14ac:dyDescent="0.25">
      <c r="A19415" t="s">
        <v>127</v>
      </c>
      <c r="B19415">
        <v>2007</v>
      </c>
      <c r="C19415">
        <v>9</v>
      </c>
      <c r="D19415">
        <v>1368.1096407229099</v>
      </c>
      <c r="E19415">
        <v>5878.4105789935302</v>
      </c>
      <c r="F19415">
        <v>867.08743899746003</v>
      </c>
      <c r="G19415">
        <v>433.54371949873001</v>
      </c>
      <c r="H19415">
        <v>1887.8428279341099</v>
      </c>
      <c r="I19415">
        <v>969.85340926304798</v>
      </c>
    </row>
    <row r="19416" spans="1:9" x14ac:dyDescent="0.25">
      <c r="A19416" t="s">
        <v>127</v>
      </c>
      <c r="B19416">
        <v>2007</v>
      </c>
      <c r="C19416">
        <v>10</v>
      </c>
      <c r="D19416">
        <v>987.72303780910397</v>
      </c>
      <c r="E19416">
        <v>5787.0435190902699</v>
      </c>
      <c r="F19416">
        <v>1457.8720339332201</v>
      </c>
      <c r="G19416">
        <v>728.93601696660903</v>
      </c>
      <c r="H19416">
        <v>2824.8937746619199</v>
      </c>
      <c r="I19416">
        <v>673.82663075180096</v>
      </c>
    </row>
    <row r="19417" spans="1:9" x14ac:dyDescent="0.25">
      <c r="A19417" t="s">
        <v>127</v>
      </c>
      <c r="B19417">
        <v>2007</v>
      </c>
      <c r="C19417">
        <v>11</v>
      </c>
      <c r="D19417">
        <v>639.07254743409101</v>
      </c>
      <c r="E19417">
        <v>5888.6155321740698</v>
      </c>
      <c r="F19417">
        <v>2568.1326762941699</v>
      </c>
      <c r="G19417">
        <v>1284.0663381470899</v>
      </c>
      <c r="H19417">
        <v>4541.53819943902</v>
      </c>
      <c r="I19417">
        <v>431.09590381226502</v>
      </c>
    </row>
    <row r="19418" spans="1:9" x14ac:dyDescent="0.25">
      <c r="A19418" t="s">
        <v>127</v>
      </c>
      <c r="B19418">
        <v>2007</v>
      </c>
      <c r="C19418">
        <v>12</v>
      </c>
      <c r="D19418">
        <v>647.73043984800199</v>
      </c>
      <c r="E19418">
        <v>5928.7600381317097</v>
      </c>
      <c r="F19418">
        <v>1239.99238866562</v>
      </c>
      <c r="G19418">
        <v>619.99619433280998</v>
      </c>
      <c r="H19418">
        <v>2430.7545292979198</v>
      </c>
      <c r="I19418">
        <v>380.20905449110103</v>
      </c>
    </row>
    <row r="19419" spans="1:9" x14ac:dyDescent="0.25">
      <c r="A19419" t="s">
        <v>127</v>
      </c>
      <c r="B19419">
        <v>2008</v>
      </c>
      <c r="C19419">
        <v>1</v>
      </c>
      <c r="D19419">
        <v>706.10610512639403</v>
      </c>
      <c r="E19419">
        <v>6019.4311729995698</v>
      </c>
      <c r="F19419">
        <v>980.21468847627602</v>
      </c>
      <c r="G19419">
        <v>490.10734423813801</v>
      </c>
      <c r="H19419">
        <v>1244.21551227037</v>
      </c>
      <c r="I19419">
        <v>324.338697051878</v>
      </c>
    </row>
    <row r="19420" spans="1:9" x14ac:dyDescent="0.25">
      <c r="A19420" t="s">
        <v>127</v>
      </c>
      <c r="B19420">
        <v>2008</v>
      </c>
      <c r="C19420">
        <v>2</v>
      </c>
      <c r="D19420">
        <v>855.90892456294296</v>
      </c>
      <c r="E19420">
        <v>5985.3870309167496</v>
      </c>
      <c r="F19420">
        <v>1086.8385869717399</v>
      </c>
      <c r="G19420">
        <v>543.41929348586996</v>
      </c>
      <c r="H19420">
        <v>1714.6134361808399</v>
      </c>
      <c r="I19420">
        <v>358.01146985176098</v>
      </c>
    </row>
    <row r="19421" spans="1:9" x14ac:dyDescent="0.25">
      <c r="A19421" t="s">
        <v>127</v>
      </c>
      <c r="B19421">
        <v>2008</v>
      </c>
      <c r="C19421">
        <v>3</v>
      </c>
      <c r="D19421">
        <v>1629.18610532454</v>
      </c>
      <c r="E19421">
        <v>5832.5926152883903</v>
      </c>
      <c r="F19421">
        <v>1849.4954899721499</v>
      </c>
      <c r="G19421">
        <v>924.74774498607701</v>
      </c>
      <c r="H19421">
        <v>3547.35500480476</v>
      </c>
      <c r="I19421">
        <v>734.84718746495298</v>
      </c>
    </row>
    <row r="19422" spans="1:9" x14ac:dyDescent="0.25">
      <c r="A19422" t="s">
        <v>127</v>
      </c>
      <c r="B19422">
        <v>2008</v>
      </c>
      <c r="C19422">
        <v>4</v>
      </c>
      <c r="D19422">
        <v>1989.0107865329801</v>
      </c>
      <c r="E19422">
        <v>5885.5465974398803</v>
      </c>
      <c r="F19422">
        <v>454.066447421041</v>
      </c>
      <c r="G19422">
        <v>227.03322371051999</v>
      </c>
      <c r="H19422">
        <v>1352.3539279229501</v>
      </c>
      <c r="I19422">
        <v>1186.94633076166</v>
      </c>
    </row>
    <row r="19423" spans="1:9" x14ac:dyDescent="0.25">
      <c r="A19423" t="s">
        <v>127</v>
      </c>
      <c r="B19423">
        <v>2008</v>
      </c>
      <c r="C19423">
        <v>5</v>
      </c>
      <c r="D19423">
        <v>1907.69084307767</v>
      </c>
      <c r="E19423">
        <v>5926.3234575933802</v>
      </c>
      <c r="F19423">
        <v>1239.7021558889201</v>
      </c>
      <c r="G19423">
        <v>619.85107794445901</v>
      </c>
      <c r="H19423">
        <v>3092.63537459397</v>
      </c>
      <c r="I19423">
        <v>1487.3077764095401</v>
      </c>
    </row>
    <row r="19424" spans="1:9" x14ac:dyDescent="0.25">
      <c r="A19424" t="s">
        <v>127</v>
      </c>
      <c r="B19424">
        <v>2008</v>
      </c>
      <c r="C19424">
        <v>6</v>
      </c>
      <c r="D19424">
        <v>2080.85270006667</v>
      </c>
      <c r="E19424">
        <v>5858.7671890011597</v>
      </c>
      <c r="F19424">
        <v>345.86288488140701</v>
      </c>
      <c r="G19424">
        <v>172.93144244070399</v>
      </c>
      <c r="H19424">
        <v>1879.6841460116</v>
      </c>
      <c r="I19424">
        <v>1800.3411166963899</v>
      </c>
    </row>
    <row r="19425" spans="1:9" x14ac:dyDescent="0.25">
      <c r="A19425" t="s">
        <v>127</v>
      </c>
      <c r="B19425">
        <v>2008</v>
      </c>
      <c r="C19425">
        <v>7</v>
      </c>
      <c r="D19425">
        <v>2077.20804831029</v>
      </c>
      <c r="E19425">
        <v>5829.3102878414902</v>
      </c>
      <c r="F19425">
        <v>358.67750156781801</v>
      </c>
      <c r="G19425">
        <v>179.33875078390901</v>
      </c>
      <c r="H19425">
        <v>1692.69380870899</v>
      </c>
      <c r="I19425">
        <v>1734.08188341149</v>
      </c>
    </row>
    <row r="19426" spans="1:9" x14ac:dyDescent="0.25">
      <c r="A19426" t="s">
        <v>127</v>
      </c>
      <c r="B19426">
        <v>2008</v>
      </c>
      <c r="C19426">
        <v>8</v>
      </c>
      <c r="D19426">
        <v>1695.7789873353599</v>
      </c>
      <c r="E19426">
        <v>5832.4518975146502</v>
      </c>
      <c r="F19426">
        <v>192.02646733855499</v>
      </c>
      <c r="G19426">
        <v>96.013233669277597</v>
      </c>
      <c r="H19426">
        <v>941.29479538733699</v>
      </c>
      <c r="I19426">
        <v>1286.00121295034</v>
      </c>
    </row>
    <row r="19427" spans="1:9" x14ac:dyDescent="0.25">
      <c r="A19427" t="s">
        <v>127</v>
      </c>
      <c r="B19427">
        <v>2008</v>
      </c>
      <c r="C19427">
        <v>9</v>
      </c>
      <c r="D19427">
        <v>1136.4583896648501</v>
      </c>
      <c r="E19427">
        <v>5917.7640177368203</v>
      </c>
      <c r="F19427">
        <v>1358.2627627586401</v>
      </c>
      <c r="G19427">
        <v>679.13138137931901</v>
      </c>
      <c r="H19427">
        <v>2851.9095113282601</v>
      </c>
      <c r="I19427">
        <v>813.32467621570504</v>
      </c>
    </row>
    <row r="19428" spans="1:9" x14ac:dyDescent="0.25">
      <c r="A19428" t="s">
        <v>127</v>
      </c>
      <c r="B19428">
        <v>2008</v>
      </c>
      <c r="C19428">
        <v>10</v>
      </c>
      <c r="D19428">
        <v>908.72138274758299</v>
      </c>
      <c r="E19428">
        <v>5817.2430957514998</v>
      </c>
      <c r="F19428">
        <v>1276.6763839011001</v>
      </c>
      <c r="G19428">
        <v>638.33819195055003</v>
      </c>
      <c r="H19428">
        <v>2322.7734021098699</v>
      </c>
      <c r="I19428">
        <v>627.88644259249702</v>
      </c>
    </row>
    <row r="19429" spans="1:9" x14ac:dyDescent="0.25">
      <c r="A19429" t="s">
        <v>127</v>
      </c>
      <c r="B19429">
        <v>2008</v>
      </c>
      <c r="C19429">
        <v>11</v>
      </c>
      <c r="D19429">
        <v>805.82534484586097</v>
      </c>
      <c r="E19429">
        <v>5512.5578178326396</v>
      </c>
      <c r="F19429">
        <v>1583.03198374767</v>
      </c>
      <c r="G19429">
        <v>791.51599187383704</v>
      </c>
      <c r="H19429">
        <v>3042.2183675372698</v>
      </c>
      <c r="I19429">
        <v>497.98042711864503</v>
      </c>
    </row>
    <row r="19430" spans="1:9" x14ac:dyDescent="0.25">
      <c r="A19430" t="s">
        <v>127</v>
      </c>
      <c r="B19430">
        <v>2008</v>
      </c>
      <c r="C19430">
        <v>12</v>
      </c>
      <c r="D19430">
        <v>656.80578140558998</v>
      </c>
      <c r="E19430">
        <v>5693.3319635440103</v>
      </c>
      <c r="F19430">
        <v>1118.44682651516</v>
      </c>
      <c r="G19430">
        <v>559.22341325757998</v>
      </c>
      <c r="H19430">
        <v>1900.2762809917799</v>
      </c>
      <c r="I19430">
        <v>376.507275473628</v>
      </c>
    </row>
    <row r="19431" spans="1:9" x14ac:dyDescent="0.25">
      <c r="A19431" t="s">
        <v>127</v>
      </c>
      <c r="B19431">
        <v>2009</v>
      </c>
      <c r="C19431">
        <v>1</v>
      </c>
      <c r="D19431">
        <v>855.84669898919503</v>
      </c>
      <c r="E19431">
        <v>5972.0440808798303</v>
      </c>
      <c r="F19431">
        <v>1438.55429325768</v>
      </c>
      <c r="G19431">
        <v>719.27714662883795</v>
      </c>
      <c r="H19431">
        <v>2330.3337400987598</v>
      </c>
      <c r="I19431">
        <v>374.80084406956701</v>
      </c>
    </row>
    <row r="19432" spans="1:9" x14ac:dyDescent="0.25">
      <c r="A19432" t="s">
        <v>127</v>
      </c>
      <c r="B19432">
        <v>2009</v>
      </c>
      <c r="C19432">
        <v>2</v>
      </c>
      <c r="D19432">
        <v>989.24855711572104</v>
      </c>
      <c r="E19432">
        <v>5919.8591058291604</v>
      </c>
      <c r="F19432">
        <v>1601.21527842045</v>
      </c>
      <c r="G19432">
        <v>800.60763921022397</v>
      </c>
      <c r="H19432">
        <v>2778.8700022766102</v>
      </c>
      <c r="I19432">
        <v>396.11395136308602</v>
      </c>
    </row>
    <row r="19433" spans="1:9" x14ac:dyDescent="0.25">
      <c r="A19433" t="s">
        <v>127</v>
      </c>
      <c r="B19433">
        <v>2009</v>
      </c>
      <c r="C19433">
        <v>3</v>
      </c>
      <c r="D19433">
        <v>1257.82248493772</v>
      </c>
      <c r="E19433">
        <v>5902.6827601196301</v>
      </c>
      <c r="F19433">
        <v>2210.2713058866102</v>
      </c>
      <c r="G19433">
        <v>1105.1356529433101</v>
      </c>
      <c r="H19433">
        <v>3882.3970230652599</v>
      </c>
      <c r="I19433">
        <v>578.38789170584596</v>
      </c>
    </row>
    <row r="19434" spans="1:9" x14ac:dyDescent="0.25">
      <c r="A19434" t="s">
        <v>127</v>
      </c>
      <c r="B19434">
        <v>2009</v>
      </c>
      <c r="C19434">
        <v>4</v>
      </c>
      <c r="D19434">
        <v>1628.89673573253</v>
      </c>
      <c r="E19434">
        <v>5872.2917506274398</v>
      </c>
      <c r="F19434">
        <v>275.17243213322001</v>
      </c>
      <c r="G19434">
        <v>137.58621606661001</v>
      </c>
      <c r="H19434">
        <v>1039.07445264953</v>
      </c>
      <c r="I19434">
        <v>954.72327902323298</v>
      </c>
    </row>
    <row r="19435" spans="1:9" x14ac:dyDescent="0.25">
      <c r="A19435" t="s">
        <v>127</v>
      </c>
      <c r="B19435">
        <v>2009</v>
      </c>
      <c r="C19435">
        <v>5</v>
      </c>
      <c r="D19435">
        <v>1997.79845308534</v>
      </c>
      <c r="E19435">
        <v>5914.8644532934604</v>
      </c>
      <c r="F19435">
        <v>861.32590747366896</v>
      </c>
      <c r="G19435">
        <v>430.66295373683403</v>
      </c>
      <c r="H19435">
        <v>2387.8087702288099</v>
      </c>
      <c r="I19435">
        <v>1544.4846365752701</v>
      </c>
    </row>
    <row r="19436" spans="1:9" x14ac:dyDescent="0.25">
      <c r="A19436" t="s">
        <v>127</v>
      </c>
      <c r="B19436">
        <v>2009</v>
      </c>
      <c r="C19436">
        <v>6</v>
      </c>
      <c r="D19436">
        <v>2192.2441642929102</v>
      </c>
      <c r="E19436">
        <v>5823.0130273983796</v>
      </c>
      <c r="F19436">
        <v>898.46710415151597</v>
      </c>
      <c r="G19436">
        <v>449.23355207575798</v>
      </c>
      <c r="H19436">
        <v>2643.4135366632399</v>
      </c>
      <c r="I19436">
        <v>1880.5641720681399</v>
      </c>
    </row>
    <row r="19437" spans="1:9" x14ac:dyDescent="0.25">
      <c r="A19437" t="s">
        <v>127</v>
      </c>
      <c r="B19437">
        <v>2009</v>
      </c>
      <c r="C19437">
        <v>7</v>
      </c>
      <c r="D19437">
        <v>1896.61545082774</v>
      </c>
      <c r="E19437">
        <v>5830.6515635315</v>
      </c>
      <c r="F19437">
        <v>791.19522103691099</v>
      </c>
      <c r="G19437">
        <v>395.59761051845499</v>
      </c>
      <c r="H19437">
        <v>2718.8506297931899</v>
      </c>
      <c r="I19437">
        <v>1594.1121926810699</v>
      </c>
    </row>
    <row r="19438" spans="1:9" x14ac:dyDescent="0.25">
      <c r="A19438" t="s">
        <v>127</v>
      </c>
      <c r="B19438">
        <v>2009</v>
      </c>
      <c r="C19438">
        <v>8</v>
      </c>
      <c r="D19438">
        <v>1566.1310478169901</v>
      </c>
      <c r="E19438">
        <v>5919.4896880804399</v>
      </c>
      <c r="F19438">
        <v>550.21088006596995</v>
      </c>
      <c r="G19438">
        <v>275.10544003298497</v>
      </c>
      <c r="H19438">
        <v>1471.5954581447299</v>
      </c>
      <c r="I19438">
        <v>1216.32361680093</v>
      </c>
    </row>
    <row r="19439" spans="1:9" x14ac:dyDescent="0.25">
      <c r="A19439" t="s">
        <v>127</v>
      </c>
      <c r="B19439">
        <v>2009</v>
      </c>
      <c r="C19439">
        <v>9</v>
      </c>
      <c r="D19439">
        <v>1019.81293075443</v>
      </c>
      <c r="E19439">
        <v>5902.7559151083397</v>
      </c>
      <c r="F19439">
        <v>1317.9974436688201</v>
      </c>
      <c r="G19439">
        <v>658.99872183441096</v>
      </c>
      <c r="H19439">
        <v>2648.7479734404801</v>
      </c>
      <c r="I19439">
        <v>740.82133355526901</v>
      </c>
    </row>
    <row r="19440" spans="1:9" x14ac:dyDescent="0.25">
      <c r="A19440" t="s">
        <v>127</v>
      </c>
      <c r="B19440">
        <v>2009</v>
      </c>
      <c r="C19440">
        <v>10</v>
      </c>
      <c r="D19440">
        <v>1077.87039076407</v>
      </c>
      <c r="E19440">
        <v>5865.4037942904697</v>
      </c>
      <c r="F19440">
        <v>392.415696827982</v>
      </c>
      <c r="G19440">
        <v>196.207848413991</v>
      </c>
      <c r="H19440">
        <v>827.07172265398003</v>
      </c>
      <c r="I19440">
        <v>736.15795604114498</v>
      </c>
    </row>
    <row r="19441" spans="1:9" x14ac:dyDescent="0.25">
      <c r="A19441" t="s">
        <v>127</v>
      </c>
      <c r="B19441">
        <v>2009</v>
      </c>
      <c r="C19441">
        <v>11</v>
      </c>
      <c r="D19441">
        <v>701.07704909941799</v>
      </c>
      <c r="E19441">
        <v>5922.9248162802196</v>
      </c>
      <c r="F19441">
        <v>2331.7300437146</v>
      </c>
      <c r="G19441">
        <v>1165.8650218573</v>
      </c>
      <c r="H19441">
        <v>4160.2901044876098</v>
      </c>
      <c r="I19441">
        <v>467.40326274476001</v>
      </c>
    </row>
    <row r="19442" spans="1:9" x14ac:dyDescent="0.25">
      <c r="A19442" t="s">
        <v>127</v>
      </c>
      <c r="B19442">
        <v>2009</v>
      </c>
      <c r="C19442">
        <v>12</v>
      </c>
      <c r="D19442">
        <v>779.07836801410895</v>
      </c>
      <c r="E19442">
        <v>5864.4429882675204</v>
      </c>
      <c r="F19442">
        <v>1626.10966463467</v>
      </c>
      <c r="G19442">
        <v>813.05483231733297</v>
      </c>
      <c r="H19442">
        <v>2928.2220094174199</v>
      </c>
      <c r="I19442">
        <v>439.14999768224698</v>
      </c>
    </row>
    <row r="19443" spans="1:9" x14ac:dyDescent="0.25">
      <c r="A19443" t="s">
        <v>127</v>
      </c>
      <c r="B19443">
        <v>2010</v>
      </c>
      <c r="C19443">
        <v>1</v>
      </c>
      <c r="D19443">
        <v>939.39296218736399</v>
      </c>
      <c r="E19443">
        <v>5945.5268425302202</v>
      </c>
      <c r="F19443">
        <v>1229.9323471461701</v>
      </c>
      <c r="G19443">
        <v>614.96617357308298</v>
      </c>
      <c r="H19443">
        <v>2178.0581952304001</v>
      </c>
      <c r="I19443">
        <v>404.57248442052901</v>
      </c>
    </row>
    <row r="19444" spans="1:9" x14ac:dyDescent="0.25">
      <c r="A19444" t="s">
        <v>127</v>
      </c>
      <c r="B19444">
        <v>2010</v>
      </c>
      <c r="C19444">
        <v>2</v>
      </c>
      <c r="D19444">
        <v>1172.1794988722399</v>
      </c>
      <c r="E19444">
        <v>5881.3568151184099</v>
      </c>
      <c r="F19444">
        <v>1145.7049587778199</v>
      </c>
      <c r="G19444">
        <v>572.85247938890905</v>
      </c>
      <c r="H19444">
        <v>1801.47834811793</v>
      </c>
      <c r="I19444">
        <v>455.075370990701</v>
      </c>
    </row>
    <row r="19445" spans="1:9" x14ac:dyDescent="0.25">
      <c r="A19445" t="s">
        <v>127</v>
      </c>
      <c r="B19445">
        <v>2010</v>
      </c>
      <c r="C19445">
        <v>3</v>
      </c>
      <c r="D19445">
        <v>1637.67350927136</v>
      </c>
      <c r="E19445">
        <v>5906.3981944952402</v>
      </c>
      <c r="F19445">
        <v>1058.8109006202201</v>
      </c>
      <c r="G19445">
        <v>529.40545031010902</v>
      </c>
      <c r="H19445">
        <v>2190.6937707194702</v>
      </c>
      <c r="I19445">
        <v>722.73725378985398</v>
      </c>
    </row>
    <row r="19446" spans="1:9" x14ac:dyDescent="0.25">
      <c r="A19446" t="s">
        <v>127</v>
      </c>
      <c r="B19446">
        <v>2010</v>
      </c>
      <c r="C19446">
        <v>4</v>
      </c>
      <c r="D19446">
        <v>1675.91299687172</v>
      </c>
      <c r="E19446">
        <v>5922.86760468995</v>
      </c>
      <c r="F19446">
        <v>993.69802305818496</v>
      </c>
      <c r="G19446">
        <v>496.84901152909299</v>
      </c>
      <c r="H19446">
        <v>2060.0670356891601</v>
      </c>
      <c r="I19446">
        <v>999.005615925283</v>
      </c>
    </row>
    <row r="19447" spans="1:9" x14ac:dyDescent="0.25">
      <c r="A19447" t="s">
        <v>127</v>
      </c>
      <c r="B19447">
        <v>2010</v>
      </c>
      <c r="C19447">
        <v>5</v>
      </c>
      <c r="D19447">
        <v>2081.3341598493898</v>
      </c>
      <c r="E19447">
        <v>5729.9166482276896</v>
      </c>
      <c r="F19447">
        <v>326.48537757763802</v>
      </c>
      <c r="G19447">
        <v>163.24268878881901</v>
      </c>
      <c r="H19447">
        <v>1406.8351567812199</v>
      </c>
      <c r="I19447">
        <v>1557.3622445064</v>
      </c>
    </row>
    <row r="19448" spans="1:9" x14ac:dyDescent="0.25">
      <c r="A19448" t="s">
        <v>127</v>
      </c>
      <c r="B19448">
        <v>2010</v>
      </c>
      <c r="C19448">
        <v>6</v>
      </c>
      <c r="D19448">
        <v>2157.1798705575902</v>
      </c>
      <c r="E19448">
        <v>5656.56101266937</v>
      </c>
      <c r="F19448">
        <v>751.14175064053904</v>
      </c>
      <c r="G19448">
        <v>375.57087532026998</v>
      </c>
      <c r="H19448">
        <v>2675.7494170131599</v>
      </c>
      <c r="I19448">
        <v>1796.5265002352301</v>
      </c>
    </row>
    <row r="19449" spans="1:9" x14ac:dyDescent="0.25">
      <c r="A19449" t="s">
        <v>127</v>
      </c>
      <c r="B19449">
        <v>2010</v>
      </c>
      <c r="C19449">
        <v>7</v>
      </c>
      <c r="D19449">
        <v>2157.92826772233</v>
      </c>
      <c r="E19449">
        <v>5638.3696025378404</v>
      </c>
      <c r="F19449">
        <v>91.023216329556902</v>
      </c>
      <c r="G19449">
        <v>45.511608164778501</v>
      </c>
      <c r="H19449">
        <v>1138.7265603512101</v>
      </c>
      <c r="I19449">
        <v>1762.0920913976699</v>
      </c>
    </row>
    <row r="19450" spans="1:9" x14ac:dyDescent="0.25">
      <c r="A19450" t="s">
        <v>127</v>
      </c>
      <c r="B19450">
        <v>2010</v>
      </c>
      <c r="C19450">
        <v>8</v>
      </c>
      <c r="D19450">
        <v>1834.18718708502</v>
      </c>
      <c r="E19450">
        <v>5569.6743780265797</v>
      </c>
      <c r="F19450">
        <v>162.91117314617199</v>
      </c>
      <c r="G19450">
        <v>81.455586573086094</v>
      </c>
      <c r="H19450">
        <v>1058.8652006227701</v>
      </c>
      <c r="I19450">
        <v>1334.04231849847</v>
      </c>
    </row>
    <row r="19451" spans="1:9" x14ac:dyDescent="0.25">
      <c r="A19451" t="s">
        <v>127</v>
      </c>
      <c r="B19451">
        <v>2010</v>
      </c>
      <c r="C19451">
        <v>9</v>
      </c>
      <c r="D19451">
        <v>1361.3800846341201</v>
      </c>
      <c r="E19451">
        <v>5805.2526059829697</v>
      </c>
      <c r="F19451">
        <v>827.09313689579994</v>
      </c>
      <c r="G19451">
        <v>413.54656844789997</v>
      </c>
      <c r="H19451">
        <v>2067.7569339079701</v>
      </c>
      <c r="I19451">
        <v>948.68308860341995</v>
      </c>
    </row>
    <row r="19452" spans="1:9" x14ac:dyDescent="0.25">
      <c r="A19452" t="s">
        <v>127</v>
      </c>
      <c r="B19452">
        <v>2010</v>
      </c>
      <c r="C19452">
        <v>10</v>
      </c>
      <c r="D19452">
        <v>783.30131398245805</v>
      </c>
      <c r="E19452">
        <v>5915.0187509109501</v>
      </c>
      <c r="F19452">
        <v>3364.22061132095</v>
      </c>
      <c r="G19452">
        <v>1682.11030566048</v>
      </c>
      <c r="H19452">
        <v>6329.9628959015699</v>
      </c>
      <c r="I19452">
        <v>554.90086902246401</v>
      </c>
    </row>
    <row r="19453" spans="1:9" x14ac:dyDescent="0.25">
      <c r="A19453" t="s">
        <v>127</v>
      </c>
      <c r="B19453">
        <v>2010</v>
      </c>
      <c r="C19453">
        <v>11</v>
      </c>
      <c r="D19453">
        <v>1017.80300528522</v>
      </c>
      <c r="E19453">
        <v>5855.4409834490998</v>
      </c>
      <c r="F19453">
        <v>36.869837736462401</v>
      </c>
      <c r="G19453">
        <v>18.4349188682312</v>
      </c>
      <c r="H19453">
        <v>47.025954225187299</v>
      </c>
      <c r="I19453">
        <v>642.11629125074398</v>
      </c>
    </row>
    <row r="19454" spans="1:9" x14ac:dyDescent="0.25">
      <c r="A19454" t="s">
        <v>127</v>
      </c>
      <c r="B19454">
        <v>2010</v>
      </c>
      <c r="C19454">
        <v>12</v>
      </c>
      <c r="D19454">
        <v>960.08048057199005</v>
      </c>
      <c r="E19454">
        <v>5850.7092845715297</v>
      </c>
      <c r="F19454">
        <v>110.144705144413</v>
      </c>
      <c r="G19454">
        <v>55.072352572206299</v>
      </c>
      <c r="H19454">
        <v>58.483336845951101</v>
      </c>
      <c r="I19454">
        <v>524.88546339056995</v>
      </c>
    </row>
    <row r="19455" spans="1:9" x14ac:dyDescent="0.25">
      <c r="A19455" t="s">
        <v>127</v>
      </c>
      <c r="B19455">
        <v>2011</v>
      </c>
      <c r="C19455">
        <v>1</v>
      </c>
      <c r="D19455">
        <v>922.05013436262095</v>
      </c>
      <c r="E19455">
        <v>5938.3221382522597</v>
      </c>
      <c r="F19455">
        <v>855.98858708424598</v>
      </c>
      <c r="G19455">
        <v>427.99429354212299</v>
      </c>
      <c r="H19455">
        <v>1348.9890401776099</v>
      </c>
      <c r="I19455">
        <v>395.42067683219</v>
      </c>
    </row>
    <row r="19456" spans="1:9" x14ac:dyDescent="0.25">
      <c r="A19456" t="s">
        <v>127</v>
      </c>
      <c r="B19456">
        <v>2011</v>
      </c>
      <c r="C19456">
        <v>2</v>
      </c>
      <c r="D19456">
        <v>883.48702716537196</v>
      </c>
      <c r="E19456">
        <v>6000.0651341525299</v>
      </c>
      <c r="F19456">
        <v>1078.18989952724</v>
      </c>
      <c r="G19456">
        <v>539.09494976362203</v>
      </c>
      <c r="H19456">
        <v>1677.7703137482899</v>
      </c>
      <c r="I19456">
        <v>361.21820083358102</v>
      </c>
    </row>
    <row r="19457" spans="1:9" x14ac:dyDescent="0.25">
      <c r="A19457" t="s">
        <v>127</v>
      </c>
      <c r="B19457">
        <v>2011</v>
      </c>
      <c r="C19457">
        <v>3</v>
      </c>
      <c r="D19457">
        <v>1423.48047067589</v>
      </c>
      <c r="E19457">
        <v>5957.1245355831898</v>
      </c>
      <c r="F19457">
        <v>1064.639153484</v>
      </c>
      <c r="G19457">
        <v>532.319576742001</v>
      </c>
      <c r="H19457">
        <v>1927.7901718614</v>
      </c>
      <c r="I19457">
        <v>651.70929559307103</v>
      </c>
    </row>
    <row r="19458" spans="1:9" x14ac:dyDescent="0.25">
      <c r="A19458" t="s">
        <v>127</v>
      </c>
      <c r="B19458">
        <v>2011</v>
      </c>
      <c r="C19458">
        <v>4</v>
      </c>
      <c r="D19458">
        <v>1545.6845858638201</v>
      </c>
      <c r="E19458">
        <v>5963.33131322998</v>
      </c>
      <c r="F19458">
        <v>1859.92312503021</v>
      </c>
      <c r="G19458">
        <v>929.96156251510604</v>
      </c>
      <c r="H19458">
        <v>3756.26492926948</v>
      </c>
      <c r="I19458">
        <v>935.69249501153001</v>
      </c>
    </row>
    <row r="19459" spans="1:9" x14ac:dyDescent="0.25">
      <c r="A19459" t="s">
        <v>127</v>
      </c>
      <c r="B19459">
        <v>2011</v>
      </c>
      <c r="C19459">
        <v>5</v>
      </c>
      <c r="D19459">
        <v>1881.15640002188</v>
      </c>
      <c r="E19459">
        <v>5952.7008660955798</v>
      </c>
      <c r="F19459">
        <v>712.98409634820996</v>
      </c>
      <c r="G19459">
        <v>356.49204817410498</v>
      </c>
      <c r="H19459">
        <v>1974.0137151000699</v>
      </c>
      <c r="I19459">
        <v>1468.33425180725</v>
      </c>
    </row>
    <row r="19460" spans="1:9" x14ac:dyDescent="0.25">
      <c r="A19460" t="s">
        <v>127</v>
      </c>
      <c r="B19460">
        <v>2011</v>
      </c>
      <c r="C19460">
        <v>6</v>
      </c>
      <c r="D19460">
        <v>2112.7344344197199</v>
      </c>
      <c r="E19460">
        <v>5877.5707069018599</v>
      </c>
      <c r="F19460">
        <v>412.53023478741397</v>
      </c>
      <c r="G19460">
        <v>206.26511739370699</v>
      </c>
      <c r="H19460">
        <v>2039.66783217686</v>
      </c>
      <c r="I19460">
        <v>1821.26269194323</v>
      </c>
    </row>
    <row r="19461" spans="1:9" x14ac:dyDescent="0.25">
      <c r="A19461" t="s">
        <v>127</v>
      </c>
      <c r="B19461">
        <v>2011</v>
      </c>
      <c r="C19461">
        <v>7</v>
      </c>
      <c r="D19461">
        <v>2163.1298014444201</v>
      </c>
      <c r="E19461">
        <v>5845.6332052630596</v>
      </c>
      <c r="F19461">
        <v>373.55633298761501</v>
      </c>
      <c r="G19461">
        <v>186.77816649380699</v>
      </c>
      <c r="H19461">
        <v>1575.4173219470999</v>
      </c>
      <c r="I19461">
        <v>1816.2664048433201</v>
      </c>
    </row>
    <row r="19462" spans="1:9" x14ac:dyDescent="0.25">
      <c r="A19462" t="s">
        <v>127</v>
      </c>
      <c r="B19462">
        <v>2011</v>
      </c>
      <c r="C19462">
        <v>8</v>
      </c>
      <c r="D19462">
        <v>1657.3471577513001</v>
      </c>
      <c r="E19462">
        <v>5803.9348808468603</v>
      </c>
      <c r="F19462">
        <v>393.72970181526699</v>
      </c>
      <c r="G19462">
        <v>196.86485090763401</v>
      </c>
      <c r="H19462">
        <v>1503.09337892851</v>
      </c>
      <c r="I19462">
        <v>1256.58980168793</v>
      </c>
    </row>
    <row r="19463" spans="1:9" x14ac:dyDescent="0.25">
      <c r="A19463" t="s">
        <v>127</v>
      </c>
      <c r="B19463">
        <v>2011</v>
      </c>
      <c r="C19463">
        <v>9</v>
      </c>
      <c r="D19463">
        <v>1147.90616529416</v>
      </c>
      <c r="E19463">
        <v>5926.2464249484301</v>
      </c>
      <c r="F19463">
        <v>893.09931191404405</v>
      </c>
      <c r="G19463">
        <v>446.54965595702203</v>
      </c>
      <c r="H19463">
        <v>1816.5272825286499</v>
      </c>
      <c r="I19463">
        <v>828.478289164334</v>
      </c>
    </row>
    <row r="19464" spans="1:9" x14ac:dyDescent="0.25">
      <c r="A19464" t="s">
        <v>127</v>
      </c>
      <c r="B19464">
        <v>2011</v>
      </c>
      <c r="C19464">
        <v>10</v>
      </c>
      <c r="D19464">
        <v>858.588092597235</v>
      </c>
      <c r="E19464">
        <v>5825.2967819573996</v>
      </c>
      <c r="F19464">
        <v>47.958079466181402</v>
      </c>
      <c r="G19464">
        <v>23.979039733090701</v>
      </c>
      <c r="H19464">
        <v>63.8510905992365</v>
      </c>
      <c r="I19464">
        <v>595.251817963696</v>
      </c>
    </row>
    <row r="19465" spans="1:9" x14ac:dyDescent="0.25">
      <c r="A19465" t="s">
        <v>127</v>
      </c>
      <c r="B19465">
        <v>2011</v>
      </c>
      <c r="C19465">
        <v>11</v>
      </c>
      <c r="D19465">
        <v>541.22498964009901</v>
      </c>
      <c r="E19465">
        <v>5911.42749884369</v>
      </c>
      <c r="F19465">
        <v>145.42093458426299</v>
      </c>
      <c r="G19465">
        <v>72.710467292131497</v>
      </c>
      <c r="H19465">
        <v>31.8316461196709</v>
      </c>
      <c r="I19465">
        <v>372.499168697605</v>
      </c>
    </row>
    <row r="19466" spans="1:9" x14ac:dyDescent="0.25">
      <c r="A19466" t="s">
        <v>127</v>
      </c>
      <c r="B19466">
        <v>2011</v>
      </c>
      <c r="C19466">
        <v>12</v>
      </c>
      <c r="D19466">
        <v>786.28032351564195</v>
      </c>
      <c r="E19466">
        <v>5959.7012149514803</v>
      </c>
      <c r="F19466">
        <v>200.339875747684</v>
      </c>
      <c r="G19466">
        <v>100.169937873842</v>
      </c>
      <c r="H19466">
        <v>42.718925876984599</v>
      </c>
      <c r="I19466">
        <v>444.23881166164398</v>
      </c>
    </row>
    <row r="19467" spans="1:9" x14ac:dyDescent="0.25">
      <c r="A19467" t="s">
        <v>127</v>
      </c>
      <c r="B19467">
        <v>2012</v>
      </c>
      <c r="C19467">
        <v>1</v>
      </c>
      <c r="D19467">
        <v>743.61685449029903</v>
      </c>
      <c r="E19467">
        <v>5971.6947346960396</v>
      </c>
      <c r="F19467">
        <v>328.88567281370598</v>
      </c>
      <c r="G19467">
        <v>164.44283640685299</v>
      </c>
      <c r="H19467">
        <v>98.750973455593595</v>
      </c>
      <c r="I19467">
        <v>333.861888308277</v>
      </c>
    </row>
    <row r="19468" spans="1:9" x14ac:dyDescent="0.25">
      <c r="A19468" t="s">
        <v>127</v>
      </c>
      <c r="B19468">
        <v>2012</v>
      </c>
      <c r="C19468">
        <v>2</v>
      </c>
      <c r="D19468">
        <v>805.78561200500997</v>
      </c>
      <c r="E19468">
        <v>5990.7920553088397</v>
      </c>
      <c r="F19468">
        <v>419.660203806818</v>
      </c>
      <c r="G19468">
        <v>209.830101903409</v>
      </c>
      <c r="H19468">
        <v>346.31503594915102</v>
      </c>
      <c r="I19468">
        <v>338.08225610962899</v>
      </c>
    </row>
    <row r="19469" spans="1:9" x14ac:dyDescent="0.25">
      <c r="A19469" t="s">
        <v>127</v>
      </c>
      <c r="B19469">
        <v>2012</v>
      </c>
      <c r="C19469">
        <v>3</v>
      </c>
      <c r="D19469">
        <v>1032.67445281457</v>
      </c>
      <c r="E19469">
        <v>5987.2840647659305</v>
      </c>
      <c r="F19469">
        <v>397.72330466670599</v>
      </c>
      <c r="G19469">
        <v>198.86165233335299</v>
      </c>
      <c r="H19469">
        <v>429.77742704227501</v>
      </c>
      <c r="I19469">
        <v>500.393292833099</v>
      </c>
    </row>
    <row r="19470" spans="1:9" x14ac:dyDescent="0.25">
      <c r="A19470" t="s">
        <v>127</v>
      </c>
      <c r="B19470">
        <v>2012</v>
      </c>
      <c r="C19470">
        <v>4</v>
      </c>
      <c r="D19470">
        <v>1940.4169403812</v>
      </c>
      <c r="E19470">
        <v>5760.8648002800001</v>
      </c>
      <c r="F19470">
        <v>195.357251854233</v>
      </c>
      <c r="G19470">
        <v>97.6786259271163</v>
      </c>
      <c r="H19470">
        <v>374.05449655658998</v>
      </c>
      <c r="I19470">
        <v>1126.10166287882</v>
      </c>
    </row>
    <row r="19471" spans="1:9" x14ac:dyDescent="0.25">
      <c r="A19471" t="s">
        <v>127</v>
      </c>
      <c r="B19471">
        <v>2012</v>
      </c>
      <c r="C19471">
        <v>5</v>
      </c>
      <c r="D19471">
        <v>2061.9769623713501</v>
      </c>
      <c r="E19471">
        <v>5215.6175120635999</v>
      </c>
      <c r="F19471">
        <v>131.320408458358</v>
      </c>
      <c r="G19471">
        <v>65.660204229179001</v>
      </c>
      <c r="H19471">
        <v>603.67755241049701</v>
      </c>
      <c r="I19471">
        <v>1408.37307598143</v>
      </c>
    </row>
    <row r="19472" spans="1:9" x14ac:dyDescent="0.25">
      <c r="A19472" t="s">
        <v>127</v>
      </c>
      <c r="B19472">
        <v>2012</v>
      </c>
      <c r="C19472">
        <v>6</v>
      </c>
      <c r="D19472">
        <v>2153.41531084699</v>
      </c>
      <c r="E19472">
        <v>4600.0395450286896</v>
      </c>
      <c r="F19472">
        <v>15.6331709184202</v>
      </c>
      <c r="G19472">
        <v>7.8165854592101196</v>
      </c>
      <c r="H19472">
        <v>18.252036512570399</v>
      </c>
      <c r="I19472">
        <v>1474.8427975462</v>
      </c>
    </row>
    <row r="19473" spans="1:9" x14ac:dyDescent="0.25">
      <c r="A19473" t="s">
        <v>127</v>
      </c>
      <c r="B19473">
        <v>2012</v>
      </c>
      <c r="C19473">
        <v>7</v>
      </c>
      <c r="D19473">
        <v>1909.89501252071</v>
      </c>
      <c r="E19473">
        <v>4279.0305877984601</v>
      </c>
      <c r="F19473">
        <v>41.294668980010698</v>
      </c>
      <c r="G19473">
        <v>20.647334490005399</v>
      </c>
      <c r="H19473">
        <v>485.76411623721299</v>
      </c>
      <c r="I19473">
        <v>1177.30320955756</v>
      </c>
    </row>
    <row r="19474" spans="1:9" x14ac:dyDescent="0.25">
      <c r="A19474" t="s">
        <v>127</v>
      </c>
      <c r="B19474">
        <v>2012</v>
      </c>
      <c r="C19474">
        <v>8</v>
      </c>
      <c r="D19474">
        <v>1553.12457936228</v>
      </c>
      <c r="E19474">
        <v>4213.32000408356</v>
      </c>
      <c r="F19474">
        <v>116.520707142723</v>
      </c>
      <c r="G19474">
        <v>58.2603535713613</v>
      </c>
      <c r="H19474">
        <v>815.15019784236597</v>
      </c>
      <c r="I19474">
        <v>867.59279659102299</v>
      </c>
    </row>
    <row r="19475" spans="1:9" x14ac:dyDescent="0.25">
      <c r="A19475" t="s">
        <v>127</v>
      </c>
      <c r="B19475">
        <v>2012</v>
      </c>
      <c r="C19475">
        <v>9</v>
      </c>
      <c r="D19475">
        <v>1240.8112073234099</v>
      </c>
      <c r="E19475">
        <v>4459.35353773117</v>
      </c>
      <c r="F19475">
        <v>27.345861696968001</v>
      </c>
      <c r="G19475">
        <v>13.672930848484</v>
      </c>
      <c r="H19475">
        <v>155.48454451311099</v>
      </c>
      <c r="I19475">
        <v>689.57601500116402</v>
      </c>
    </row>
    <row r="19476" spans="1:9" x14ac:dyDescent="0.25">
      <c r="A19476" t="s">
        <v>127</v>
      </c>
      <c r="B19476">
        <v>2012</v>
      </c>
      <c r="C19476">
        <v>10</v>
      </c>
      <c r="D19476">
        <v>923.21236516890599</v>
      </c>
      <c r="E19476">
        <v>4540.9887169604499</v>
      </c>
      <c r="F19476">
        <v>17.430379353879701</v>
      </c>
      <c r="G19476">
        <v>8.7151896769398398</v>
      </c>
      <c r="H19476">
        <v>16.3467761505675</v>
      </c>
      <c r="I19476">
        <v>520.09207421279905</v>
      </c>
    </row>
    <row r="19477" spans="1:9" x14ac:dyDescent="0.25">
      <c r="A19477" t="s">
        <v>127</v>
      </c>
      <c r="B19477">
        <v>2012</v>
      </c>
      <c r="C19477">
        <v>11</v>
      </c>
      <c r="D19477">
        <v>747.27152052485303</v>
      </c>
      <c r="E19477">
        <v>4698.4604911801198</v>
      </c>
      <c r="F19477">
        <v>30.411991552581799</v>
      </c>
      <c r="G19477">
        <v>15.2059957762909</v>
      </c>
      <c r="H19477">
        <v>23.572516532859801</v>
      </c>
      <c r="I19477">
        <v>409.38741301076902</v>
      </c>
    </row>
    <row r="19478" spans="1:9" x14ac:dyDescent="0.25">
      <c r="A19478" t="s">
        <v>127</v>
      </c>
      <c r="B19478">
        <v>2012</v>
      </c>
      <c r="C19478">
        <v>12</v>
      </c>
      <c r="D19478">
        <v>619.33343528521902</v>
      </c>
      <c r="E19478">
        <v>4934.2499509674099</v>
      </c>
      <c r="F19478">
        <v>50.747537516771501</v>
      </c>
      <c r="G19478">
        <v>25.3737687583858</v>
      </c>
      <c r="H19478">
        <v>23.1153623306441</v>
      </c>
      <c r="I19478">
        <v>317.066760502119</v>
      </c>
    </row>
    <row r="19479" spans="1:9" x14ac:dyDescent="0.25">
      <c r="A19479" t="s">
        <v>127</v>
      </c>
      <c r="B19479">
        <v>2013</v>
      </c>
      <c r="C19479">
        <v>1</v>
      </c>
      <c r="D19479">
        <v>726.31444235680897</v>
      </c>
      <c r="E19479">
        <v>5221.1306744915801</v>
      </c>
      <c r="F19479">
        <v>74.089315933061798</v>
      </c>
      <c r="G19479">
        <v>37.044657966530899</v>
      </c>
      <c r="H19479">
        <v>18.872867116521</v>
      </c>
      <c r="I19479">
        <v>297.80800255850801</v>
      </c>
    </row>
    <row r="19480" spans="1:9" x14ac:dyDescent="0.25">
      <c r="A19480" t="s">
        <v>127</v>
      </c>
      <c r="B19480">
        <v>2013</v>
      </c>
      <c r="C19480">
        <v>2</v>
      </c>
      <c r="D19480">
        <v>896.10002897691095</v>
      </c>
      <c r="E19480">
        <v>5436.2115684283399</v>
      </c>
      <c r="F19480">
        <v>96.972010123938901</v>
      </c>
      <c r="G19480">
        <v>48.4860050619695</v>
      </c>
      <c r="H19480">
        <v>11.655027708311099</v>
      </c>
      <c r="I19480">
        <v>334.81063473150698</v>
      </c>
    </row>
    <row r="19481" spans="1:9" x14ac:dyDescent="0.25">
      <c r="A19481" t="s">
        <v>127</v>
      </c>
      <c r="B19481">
        <v>2013</v>
      </c>
      <c r="C19481">
        <v>3</v>
      </c>
      <c r="D19481">
        <v>1284.0962821826599</v>
      </c>
      <c r="E19481">
        <v>5528.4381356411704</v>
      </c>
      <c r="F19481">
        <v>107.242976246292</v>
      </c>
      <c r="G19481">
        <v>53.621488123146001</v>
      </c>
      <c r="H19481">
        <v>20.777421771006001</v>
      </c>
      <c r="I19481">
        <v>548.43400634170598</v>
      </c>
    </row>
    <row r="19482" spans="1:9" x14ac:dyDescent="0.25">
      <c r="A19482" t="s">
        <v>127</v>
      </c>
      <c r="B19482">
        <v>2013</v>
      </c>
      <c r="C19482">
        <v>4</v>
      </c>
      <c r="D19482">
        <v>1860.1880738757</v>
      </c>
      <c r="E19482">
        <v>5336.87087893845</v>
      </c>
      <c r="F19482">
        <v>35.913893644992399</v>
      </c>
      <c r="G19482">
        <v>17.956946822496199</v>
      </c>
      <c r="H19482">
        <v>13.044643863127201</v>
      </c>
      <c r="I19482">
        <v>961.14777394875603</v>
      </c>
    </row>
    <row r="19483" spans="1:9" x14ac:dyDescent="0.25">
      <c r="A19483" t="s">
        <v>127</v>
      </c>
      <c r="B19483">
        <v>2013</v>
      </c>
      <c r="C19483">
        <v>5</v>
      </c>
      <c r="D19483">
        <v>2352.71832364593</v>
      </c>
      <c r="E19483">
        <v>4728.69253380387</v>
      </c>
      <c r="F19483">
        <v>19.005979041613902</v>
      </c>
      <c r="G19483">
        <v>9.5029895208069703</v>
      </c>
      <c r="H19483">
        <v>16.514853067297899</v>
      </c>
      <c r="I19483">
        <v>1399.8134698106101</v>
      </c>
    </row>
    <row r="19484" spans="1:9" x14ac:dyDescent="0.25">
      <c r="A19484" t="s">
        <v>127</v>
      </c>
      <c r="B19484">
        <v>2013</v>
      </c>
      <c r="C19484">
        <v>6</v>
      </c>
      <c r="D19484">
        <v>2374.7741654624001</v>
      </c>
      <c r="E19484">
        <v>3986.4228369940201</v>
      </c>
      <c r="F19484">
        <v>13.721650895638801</v>
      </c>
      <c r="G19484">
        <v>6.86082544781938</v>
      </c>
      <c r="H19484">
        <v>12.233042195965</v>
      </c>
      <c r="I19484">
        <v>1325.10186536381</v>
      </c>
    </row>
    <row r="19485" spans="1:9" x14ac:dyDescent="0.25">
      <c r="A19485" t="s">
        <v>127</v>
      </c>
      <c r="B19485">
        <v>2013</v>
      </c>
      <c r="C19485">
        <v>7</v>
      </c>
      <c r="D19485">
        <v>2113.8120365623099</v>
      </c>
      <c r="E19485">
        <v>3420.2755040454099</v>
      </c>
      <c r="F19485">
        <v>17.071615236256999</v>
      </c>
      <c r="G19485">
        <v>8.5358076181285103</v>
      </c>
      <c r="H19485">
        <v>16.467604025877101</v>
      </c>
      <c r="I19485">
        <v>964.14661315288595</v>
      </c>
    </row>
    <row r="19486" spans="1:9" x14ac:dyDescent="0.25">
      <c r="A19486" t="s">
        <v>127</v>
      </c>
      <c r="B19486">
        <v>2013</v>
      </c>
      <c r="C19486">
        <v>8</v>
      </c>
      <c r="D19486">
        <v>1704.6578059503699</v>
      </c>
      <c r="E19486">
        <v>3266.77829530502</v>
      </c>
      <c r="F19486">
        <v>15.8082914660919</v>
      </c>
      <c r="G19486">
        <v>7.9041457330459401</v>
      </c>
      <c r="H19486">
        <v>12.6321609234202</v>
      </c>
      <c r="I19486">
        <v>670.52840732602101</v>
      </c>
    </row>
    <row r="19487" spans="1:9" x14ac:dyDescent="0.25">
      <c r="A19487" t="s">
        <v>127</v>
      </c>
      <c r="B19487">
        <v>2013</v>
      </c>
      <c r="C19487">
        <v>9</v>
      </c>
      <c r="D19487">
        <v>1159.72505440195</v>
      </c>
      <c r="E19487">
        <v>3316.28432544815</v>
      </c>
      <c r="F19487">
        <v>18.029088982313599</v>
      </c>
      <c r="G19487">
        <v>9.01454449115678</v>
      </c>
      <c r="H19487">
        <v>13.9961734961921</v>
      </c>
      <c r="I19487">
        <v>448.18488523334503</v>
      </c>
    </row>
    <row r="19488" spans="1:9" x14ac:dyDescent="0.25">
      <c r="A19488" t="s">
        <v>127</v>
      </c>
      <c r="B19488">
        <v>2013</v>
      </c>
      <c r="C19488">
        <v>10</v>
      </c>
      <c r="D19488">
        <v>912.27953455389604</v>
      </c>
      <c r="E19488">
        <v>3540.0674977436101</v>
      </c>
      <c r="F19488">
        <v>19.8903889368558</v>
      </c>
      <c r="G19488">
        <v>9.9451944684278892</v>
      </c>
      <c r="H19488">
        <v>20.813555450671899</v>
      </c>
      <c r="I19488">
        <v>383.52681203304297</v>
      </c>
    </row>
    <row r="19489" spans="1:9" x14ac:dyDescent="0.25">
      <c r="A19489" t="s">
        <v>127</v>
      </c>
      <c r="B19489">
        <v>2013</v>
      </c>
      <c r="C19489">
        <v>11</v>
      </c>
      <c r="D19489">
        <v>815.12445306638404</v>
      </c>
      <c r="E19489">
        <v>3772.1587833953899</v>
      </c>
      <c r="F19489">
        <v>19.135841148320999</v>
      </c>
      <c r="G19489">
        <v>9.5679205741604996</v>
      </c>
      <c r="H19489">
        <v>19.381881308146099</v>
      </c>
      <c r="I19489">
        <v>349.75452861953801</v>
      </c>
    </row>
    <row r="19490" spans="1:9" x14ac:dyDescent="0.25">
      <c r="A19490" t="s">
        <v>127</v>
      </c>
      <c r="B19490">
        <v>2013</v>
      </c>
      <c r="C19490">
        <v>12</v>
      </c>
      <c r="D19490">
        <v>614.43396742735399</v>
      </c>
      <c r="E19490">
        <v>4098.1984771656798</v>
      </c>
      <c r="F19490">
        <v>23.556158731941</v>
      </c>
      <c r="G19490">
        <v>11.7780793659705</v>
      </c>
      <c r="H19490">
        <v>27.7830032885206</v>
      </c>
      <c r="I19490">
        <v>266.18078180561997</v>
      </c>
    </row>
    <row r="19491" spans="1:9" x14ac:dyDescent="0.25">
      <c r="A19491" t="s">
        <v>127</v>
      </c>
      <c r="B19491">
        <v>2014</v>
      </c>
      <c r="C19491">
        <v>1</v>
      </c>
      <c r="D19491">
        <v>826.06030311512802</v>
      </c>
      <c r="E19491">
        <v>4455.5690755346704</v>
      </c>
      <c r="F19491">
        <v>21.767359199672299</v>
      </c>
      <c r="G19491">
        <v>10.883679599836199</v>
      </c>
      <c r="H19491">
        <v>7.7138537772512397</v>
      </c>
      <c r="I19491">
        <v>284.77378997364002</v>
      </c>
    </row>
    <row r="19492" spans="1:9" x14ac:dyDescent="0.25">
      <c r="A19492" t="s">
        <v>127</v>
      </c>
      <c r="B19492">
        <v>2014</v>
      </c>
      <c r="C19492">
        <v>2</v>
      </c>
      <c r="D19492">
        <v>1067.3413036724601</v>
      </c>
      <c r="E19492">
        <v>4753.6273084574796</v>
      </c>
      <c r="F19492">
        <v>18.754962115432001</v>
      </c>
      <c r="G19492">
        <v>9.3774810577160093</v>
      </c>
      <c r="H19492">
        <v>21.469257211159501</v>
      </c>
      <c r="I19492">
        <v>345.24514681630399</v>
      </c>
    </row>
    <row r="19493" spans="1:9" x14ac:dyDescent="0.25">
      <c r="A19493" t="s">
        <v>127</v>
      </c>
      <c r="B19493">
        <v>2014</v>
      </c>
      <c r="C19493">
        <v>3</v>
      </c>
      <c r="D19493">
        <v>1487.5847828266701</v>
      </c>
      <c r="E19493">
        <v>4899.6712373045402</v>
      </c>
      <c r="F19493">
        <v>25.674730334793001</v>
      </c>
      <c r="G19493">
        <v>12.8373651673965</v>
      </c>
      <c r="H19493">
        <v>16.788596545008399</v>
      </c>
      <c r="I19493">
        <v>547.74079064151795</v>
      </c>
    </row>
    <row r="19494" spans="1:9" x14ac:dyDescent="0.25">
      <c r="A19494" t="s">
        <v>127</v>
      </c>
      <c r="B19494">
        <v>2014</v>
      </c>
      <c r="C19494">
        <v>4</v>
      </c>
      <c r="D19494">
        <v>1868.83336112092</v>
      </c>
      <c r="E19494">
        <v>4821.9911564480599</v>
      </c>
      <c r="F19494">
        <v>26.760090010207598</v>
      </c>
      <c r="G19494">
        <v>13.380045005103799</v>
      </c>
      <c r="H19494">
        <v>11.5177666911459</v>
      </c>
      <c r="I19494">
        <v>873.29403064518897</v>
      </c>
    </row>
    <row r="19495" spans="1:9" x14ac:dyDescent="0.25">
      <c r="A19495" t="s">
        <v>127</v>
      </c>
      <c r="B19495">
        <v>2014</v>
      </c>
      <c r="C19495">
        <v>5</v>
      </c>
      <c r="D19495">
        <v>2150.6344848931999</v>
      </c>
      <c r="E19495">
        <v>4380.9814051580897</v>
      </c>
      <c r="F19495">
        <v>17.387680253232698</v>
      </c>
      <c r="G19495">
        <v>8.6938401266163705</v>
      </c>
      <c r="H19495">
        <v>3.5299943011230202</v>
      </c>
      <c r="I19495">
        <v>1172.11172300106</v>
      </c>
    </row>
    <row r="19496" spans="1:9" x14ac:dyDescent="0.25">
      <c r="A19496" t="s">
        <v>127</v>
      </c>
      <c r="B19496">
        <v>2014</v>
      </c>
      <c r="C19496">
        <v>6</v>
      </c>
      <c r="D19496">
        <v>2268.7960900865601</v>
      </c>
      <c r="E19496">
        <v>3815.65946463509</v>
      </c>
      <c r="F19496">
        <v>13.4272262694444</v>
      </c>
      <c r="G19496">
        <v>6.7136131347221903</v>
      </c>
      <c r="H19496">
        <v>10.672747819851599</v>
      </c>
      <c r="I19496">
        <v>1196.3585576963301</v>
      </c>
    </row>
    <row r="19497" spans="1:9" x14ac:dyDescent="0.25">
      <c r="A19497" t="s">
        <v>127</v>
      </c>
      <c r="B19497">
        <v>2014</v>
      </c>
      <c r="C19497">
        <v>7</v>
      </c>
      <c r="D19497">
        <v>2213.8460768242498</v>
      </c>
      <c r="E19497">
        <v>3325.6868357620201</v>
      </c>
      <c r="F19497">
        <v>15.171371797117599</v>
      </c>
      <c r="G19497">
        <v>7.5856858985587898</v>
      </c>
      <c r="H19497">
        <v>3.6120361170393198</v>
      </c>
      <c r="I19497">
        <v>955.12345206201496</v>
      </c>
    </row>
    <row r="19498" spans="1:9" x14ac:dyDescent="0.25">
      <c r="A19498" t="s">
        <v>127</v>
      </c>
      <c r="B19498">
        <v>2014</v>
      </c>
      <c r="C19498">
        <v>8</v>
      </c>
      <c r="D19498">
        <v>1891.6002837065801</v>
      </c>
      <c r="E19498">
        <v>3143.6626283853102</v>
      </c>
      <c r="F19498">
        <v>17.052680949633999</v>
      </c>
      <c r="G19498">
        <v>8.5263404748169993</v>
      </c>
      <c r="H19498">
        <v>15.8060426852369</v>
      </c>
      <c r="I19498">
        <v>690.535746321793</v>
      </c>
    </row>
    <row r="19499" spans="1:9" x14ac:dyDescent="0.25">
      <c r="A19499" t="s">
        <v>127</v>
      </c>
      <c r="B19499">
        <v>2014</v>
      </c>
      <c r="C19499">
        <v>9</v>
      </c>
      <c r="D19499">
        <v>1108.78792724918</v>
      </c>
      <c r="E19499">
        <v>3188.1755659456599</v>
      </c>
      <c r="F19499">
        <v>15.903857228232599</v>
      </c>
      <c r="G19499">
        <v>7.9519286141163104</v>
      </c>
      <c r="H19499">
        <v>3.9923773869442898</v>
      </c>
      <c r="I19499">
        <v>403.78652119170198</v>
      </c>
    </row>
    <row r="19500" spans="1:9" x14ac:dyDescent="0.25">
      <c r="A19500" t="s">
        <v>127</v>
      </c>
      <c r="B19500">
        <v>2014</v>
      </c>
      <c r="C19500">
        <v>10</v>
      </c>
      <c r="D19500">
        <v>776.42852566968304</v>
      </c>
      <c r="E19500">
        <v>3469.1178342562898</v>
      </c>
      <c r="F19500">
        <v>22.8549115388846</v>
      </c>
      <c r="G19500">
        <v>11.4274557694423</v>
      </c>
      <c r="H19500">
        <v>7.5510787936747104</v>
      </c>
      <c r="I19500">
        <v>327.65046237259901</v>
      </c>
    </row>
    <row r="19501" spans="1:9" x14ac:dyDescent="0.25">
      <c r="A19501" t="s">
        <v>127</v>
      </c>
      <c r="B19501">
        <v>2014</v>
      </c>
      <c r="C19501">
        <v>11</v>
      </c>
      <c r="D19501">
        <v>690.30538624394705</v>
      </c>
      <c r="E19501">
        <v>3771.99489237534</v>
      </c>
      <c r="F19501">
        <v>22.883748915894</v>
      </c>
      <c r="G19501">
        <v>11.441874457947</v>
      </c>
      <c r="H19501">
        <v>26.626991779911499</v>
      </c>
      <c r="I19501">
        <v>307.30604944105102</v>
      </c>
    </row>
    <row r="19502" spans="1:9" x14ac:dyDescent="0.25">
      <c r="A19502" t="s">
        <v>127</v>
      </c>
      <c r="B19502">
        <v>2014</v>
      </c>
      <c r="C19502">
        <v>12</v>
      </c>
      <c r="D19502">
        <v>755.34838249821598</v>
      </c>
      <c r="E19502">
        <v>4096.1169110020501</v>
      </c>
      <c r="F19502">
        <v>20.646433425647</v>
      </c>
      <c r="G19502">
        <v>10.3232167128235</v>
      </c>
      <c r="H19502">
        <v>25.309202401185001</v>
      </c>
      <c r="I19502">
        <v>312.43169175762199</v>
      </c>
    </row>
    <row r="19503" spans="1:9" x14ac:dyDescent="0.25">
      <c r="A19503" t="s">
        <v>128</v>
      </c>
      <c r="B19503">
        <v>2002</v>
      </c>
      <c r="C19503">
        <v>1</v>
      </c>
      <c r="D19503">
        <v>964.84519890256797</v>
      </c>
      <c r="E19503">
        <v>8169.1525833645701</v>
      </c>
      <c r="F19503">
        <v>715.73917522250304</v>
      </c>
      <c r="G19503">
        <v>357.86958761125101</v>
      </c>
      <c r="H19503">
        <v>825.96154087743798</v>
      </c>
      <c r="I19503">
        <v>487.57549913276699</v>
      </c>
    </row>
    <row r="19504" spans="1:9" x14ac:dyDescent="0.25">
      <c r="A19504" t="s">
        <v>128</v>
      </c>
      <c r="B19504">
        <v>2002</v>
      </c>
      <c r="C19504">
        <v>2</v>
      </c>
      <c r="D19504">
        <v>1348.37959895104</v>
      </c>
      <c r="E19504">
        <v>8174.6991445813001</v>
      </c>
      <c r="F19504">
        <v>465.41707673346502</v>
      </c>
      <c r="G19504">
        <v>232.708538366732</v>
      </c>
      <c r="H19504">
        <v>454.90534293736903</v>
      </c>
      <c r="I19504">
        <v>594.00613705007504</v>
      </c>
    </row>
    <row r="19505" spans="1:9" x14ac:dyDescent="0.25">
      <c r="A19505" t="s">
        <v>128</v>
      </c>
      <c r="B19505">
        <v>2002</v>
      </c>
      <c r="C19505">
        <v>3</v>
      </c>
      <c r="D19505">
        <v>1704.16564229809</v>
      </c>
      <c r="E19505">
        <v>8127.5690726513703</v>
      </c>
      <c r="F19505">
        <v>699.37374430310899</v>
      </c>
      <c r="G19505">
        <v>349.68687215155398</v>
      </c>
      <c r="H19505">
        <v>1198.8740880727701</v>
      </c>
      <c r="I19505">
        <v>867.84018694337897</v>
      </c>
    </row>
    <row r="19506" spans="1:9" x14ac:dyDescent="0.25">
      <c r="A19506" t="s">
        <v>128</v>
      </c>
      <c r="B19506">
        <v>2002</v>
      </c>
      <c r="C19506">
        <v>4</v>
      </c>
      <c r="D19506">
        <v>1848.69050803409</v>
      </c>
      <c r="E19506">
        <v>8126.6982916761799</v>
      </c>
      <c r="F19506">
        <v>1080.66875614533</v>
      </c>
      <c r="G19506">
        <v>540.33437807266705</v>
      </c>
      <c r="H19506">
        <v>2302.3438609198402</v>
      </c>
      <c r="I19506">
        <v>1235.6979044017201</v>
      </c>
    </row>
    <row r="19507" spans="1:9" x14ac:dyDescent="0.25">
      <c r="A19507" t="s">
        <v>128</v>
      </c>
      <c r="B19507">
        <v>2002</v>
      </c>
      <c r="C19507">
        <v>5</v>
      </c>
      <c r="D19507">
        <v>2479.4487365999598</v>
      </c>
      <c r="E19507">
        <v>8040.25572334549</v>
      </c>
      <c r="F19507">
        <v>635.16831187827097</v>
      </c>
      <c r="G19507">
        <v>317.584155939136</v>
      </c>
      <c r="H19507">
        <v>1855.3207275964401</v>
      </c>
      <c r="I19507">
        <v>2004.2720089787299</v>
      </c>
    </row>
    <row r="19508" spans="1:9" x14ac:dyDescent="0.25">
      <c r="A19508" t="s">
        <v>128</v>
      </c>
      <c r="B19508">
        <v>2002</v>
      </c>
      <c r="C19508">
        <v>6</v>
      </c>
      <c r="D19508">
        <v>2596.8340571405001</v>
      </c>
      <c r="E19508">
        <v>7874.1304979684501</v>
      </c>
      <c r="F19508">
        <v>338.34655176762601</v>
      </c>
      <c r="G19508">
        <v>169.17327588381301</v>
      </c>
      <c r="H19508">
        <v>2105.2382423162398</v>
      </c>
      <c r="I19508">
        <v>2156.9257999045199</v>
      </c>
    </row>
    <row r="19509" spans="1:9" x14ac:dyDescent="0.25">
      <c r="A19509" t="s">
        <v>128</v>
      </c>
      <c r="B19509">
        <v>2002</v>
      </c>
      <c r="C19509">
        <v>7</v>
      </c>
      <c r="D19509">
        <v>2738.09755642868</v>
      </c>
      <c r="E19509">
        <v>7729.7811048850999</v>
      </c>
      <c r="F19509">
        <v>259.091676572175</v>
      </c>
      <c r="G19509">
        <v>129.54583828608801</v>
      </c>
      <c r="H19509">
        <v>1461.4095655450601</v>
      </c>
      <c r="I19509">
        <v>2049.6212492618201</v>
      </c>
    </row>
    <row r="19510" spans="1:9" x14ac:dyDescent="0.25">
      <c r="A19510" t="s">
        <v>128</v>
      </c>
      <c r="B19510">
        <v>2002</v>
      </c>
      <c r="C19510">
        <v>8</v>
      </c>
      <c r="D19510">
        <v>2133.9581560870301</v>
      </c>
      <c r="E19510">
        <v>7806.5249582557699</v>
      </c>
      <c r="F19510">
        <v>437.75306157741602</v>
      </c>
      <c r="G19510">
        <v>218.87653078870801</v>
      </c>
      <c r="H19510">
        <v>1367.0981822783101</v>
      </c>
      <c r="I19510">
        <v>1403.1220093992599</v>
      </c>
    </row>
    <row r="19511" spans="1:9" x14ac:dyDescent="0.25">
      <c r="A19511" t="s">
        <v>128</v>
      </c>
      <c r="B19511">
        <v>2002</v>
      </c>
      <c r="C19511">
        <v>9</v>
      </c>
      <c r="D19511">
        <v>1722.58281830326</v>
      </c>
      <c r="E19511">
        <v>7751.2418205554204</v>
      </c>
      <c r="F19511">
        <v>500.20068487293298</v>
      </c>
      <c r="G19511">
        <v>250.100342436467</v>
      </c>
      <c r="H19511">
        <v>1037.25126468951</v>
      </c>
      <c r="I19511">
        <v>1038.52110714989</v>
      </c>
    </row>
    <row r="19512" spans="1:9" x14ac:dyDescent="0.25">
      <c r="A19512" t="s">
        <v>128</v>
      </c>
      <c r="B19512">
        <v>2002</v>
      </c>
      <c r="C19512">
        <v>10</v>
      </c>
      <c r="D19512">
        <v>1255.1111973767099</v>
      </c>
      <c r="E19512">
        <v>8040.0529247248896</v>
      </c>
      <c r="F19512">
        <v>612.78763096169803</v>
      </c>
      <c r="G19512">
        <v>306.39381548084901</v>
      </c>
      <c r="H19512">
        <v>1494.56166952423</v>
      </c>
      <c r="I19512">
        <v>807.00551155500398</v>
      </c>
    </row>
    <row r="19513" spans="1:9" x14ac:dyDescent="0.25">
      <c r="A19513" t="s">
        <v>128</v>
      </c>
      <c r="B19513">
        <v>2002</v>
      </c>
      <c r="C19513">
        <v>11</v>
      </c>
      <c r="D19513">
        <v>1082.6972206340799</v>
      </c>
      <c r="E19513">
        <v>8084.5358805125397</v>
      </c>
      <c r="F19513">
        <v>479.69125348531099</v>
      </c>
      <c r="G19513">
        <v>239.84562674265601</v>
      </c>
      <c r="H19513">
        <v>684.61804710106799</v>
      </c>
      <c r="I19513">
        <v>698.22856524608596</v>
      </c>
    </row>
    <row r="19514" spans="1:9" x14ac:dyDescent="0.25">
      <c r="A19514" t="s">
        <v>128</v>
      </c>
      <c r="B19514">
        <v>2002</v>
      </c>
      <c r="C19514">
        <v>12</v>
      </c>
      <c r="D19514">
        <v>736.36699497230495</v>
      </c>
      <c r="E19514">
        <v>8148.7939043104598</v>
      </c>
      <c r="F19514">
        <v>925.97515297810605</v>
      </c>
      <c r="G19514">
        <v>462.98757648905303</v>
      </c>
      <c r="H19514">
        <v>1211.69852245485</v>
      </c>
      <c r="I19514">
        <v>489.021993603954</v>
      </c>
    </row>
    <row r="19515" spans="1:9" x14ac:dyDescent="0.25">
      <c r="A19515" t="s">
        <v>128</v>
      </c>
      <c r="B19515">
        <v>2003</v>
      </c>
      <c r="C19515">
        <v>1</v>
      </c>
      <c r="D19515">
        <v>957.73387024938597</v>
      </c>
      <c r="E19515">
        <v>8169.1385404336597</v>
      </c>
      <c r="F19515">
        <v>826.20629690428802</v>
      </c>
      <c r="G19515">
        <v>413.10314845214401</v>
      </c>
      <c r="H19515">
        <v>941.26150147862495</v>
      </c>
      <c r="I19515">
        <v>484.02330150716801</v>
      </c>
    </row>
    <row r="19516" spans="1:9" x14ac:dyDescent="0.25">
      <c r="A19516" t="s">
        <v>128</v>
      </c>
      <c r="B19516">
        <v>2003</v>
      </c>
      <c r="C19516">
        <v>2</v>
      </c>
      <c r="D19516">
        <v>1015.8749782807701</v>
      </c>
      <c r="E19516">
        <v>8185.4957234393296</v>
      </c>
      <c r="F19516">
        <v>1032.6962884444999</v>
      </c>
      <c r="G19516">
        <v>516.34814422224997</v>
      </c>
      <c r="H19516">
        <v>1376.5403642408701</v>
      </c>
      <c r="I19516">
        <v>484.06687434305201</v>
      </c>
    </row>
    <row r="19517" spans="1:9" x14ac:dyDescent="0.25">
      <c r="A19517" t="s">
        <v>128</v>
      </c>
      <c r="B19517">
        <v>2003</v>
      </c>
      <c r="C19517">
        <v>3</v>
      </c>
      <c r="D19517">
        <v>1385.95961875134</v>
      </c>
      <c r="E19517">
        <v>8160.3565987857</v>
      </c>
      <c r="F19517">
        <v>1154.3312289119301</v>
      </c>
      <c r="G19517">
        <v>577.16561445596699</v>
      </c>
      <c r="H19517">
        <v>1809.0859917190501</v>
      </c>
      <c r="I19517">
        <v>742.27337183108295</v>
      </c>
    </row>
    <row r="19518" spans="1:9" x14ac:dyDescent="0.25">
      <c r="A19518" t="s">
        <v>128</v>
      </c>
      <c r="B19518">
        <v>2003</v>
      </c>
      <c r="C19518">
        <v>4</v>
      </c>
      <c r="D19518">
        <v>1954.3349829235799</v>
      </c>
      <c r="E19518">
        <v>8109.7011305017004</v>
      </c>
      <c r="F19518">
        <v>1040.08423681057</v>
      </c>
      <c r="G19518">
        <v>520.04211840528501</v>
      </c>
      <c r="H19518">
        <v>2256.5245251903598</v>
      </c>
      <c r="I19518">
        <v>1286.3760196590799</v>
      </c>
    </row>
    <row r="19519" spans="1:9" x14ac:dyDescent="0.25">
      <c r="A19519" t="s">
        <v>128</v>
      </c>
      <c r="B19519">
        <v>2003</v>
      </c>
      <c r="C19519">
        <v>5</v>
      </c>
      <c r="D19519">
        <v>2827.2842697074798</v>
      </c>
      <c r="E19519">
        <v>7645.9753731979299</v>
      </c>
      <c r="F19519">
        <v>74.398025519403006</v>
      </c>
      <c r="G19519">
        <v>37.199012759701503</v>
      </c>
      <c r="H19519">
        <v>1097.11067588884</v>
      </c>
      <c r="I19519">
        <v>2127.0411524024198</v>
      </c>
    </row>
    <row r="19520" spans="1:9" x14ac:dyDescent="0.25">
      <c r="A19520" t="s">
        <v>128</v>
      </c>
      <c r="B19520">
        <v>2003</v>
      </c>
      <c r="C19520">
        <v>6</v>
      </c>
      <c r="D19520">
        <v>2724.43090831474</v>
      </c>
      <c r="E19520">
        <v>7767.52077463761</v>
      </c>
      <c r="F19520">
        <v>148.324606432103</v>
      </c>
      <c r="G19520">
        <v>74.162303216051399</v>
      </c>
      <c r="H19520">
        <v>1193.0371193221699</v>
      </c>
      <c r="I19520">
        <v>2158.5906360475501</v>
      </c>
    </row>
    <row r="19521" spans="1:9" x14ac:dyDescent="0.25">
      <c r="A19521" t="s">
        <v>128</v>
      </c>
      <c r="B19521">
        <v>2003</v>
      </c>
      <c r="C19521">
        <v>7</v>
      </c>
      <c r="D19521">
        <v>2622.5016169873102</v>
      </c>
      <c r="E19521">
        <v>7318.5215755824202</v>
      </c>
      <c r="F19521">
        <v>237.05585315443901</v>
      </c>
      <c r="G19521">
        <v>118.52792657721901</v>
      </c>
      <c r="H19521">
        <v>1768.6870868692199</v>
      </c>
      <c r="I19521">
        <v>1798.2552938861099</v>
      </c>
    </row>
    <row r="19522" spans="1:9" x14ac:dyDescent="0.25">
      <c r="A19522" t="s">
        <v>128</v>
      </c>
      <c r="B19522">
        <v>2003</v>
      </c>
      <c r="C19522">
        <v>8</v>
      </c>
      <c r="D19522">
        <v>2160.9026270742802</v>
      </c>
      <c r="E19522">
        <v>7784.3409862917997</v>
      </c>
      <c r="F19522">
        <v>124.753996312957</v>
      </c>
      <c r="G19522">
        <v>62.3769981564784</v>
      </c>
      <c r="H19522">
        <v>679.80480135877099</v>
      </c>
      <c r="I19522">
        <v>1341.77461062456</v>
      </c>
    </row>
    <row r="19523" spans="1:9" x14ac:dyDescent="0.25">
      <c r="A19523" t="s">
        <v>128</v>
      </c>
      <c r="B19523">
        <v>2003</v>
      </c>
      <c r="C19523">
        <v>9</v>
      </c>
      <c r="D19523">
        <v>1479.8931851454099</v>
      </c>
      <c r="E19523">
        <v>7907.0659402746596</v>
      </c>
      <c r="F19523">
        <v>463.33477729551799</v>
      </c>
      <c r="G19523">
        <v>231.667388647759</v>
      </c>
      <c r="H19523">
        <v>1062.0009226833999</v>
      </c>
      <c r="I19523">
        <v>851.48468513490695</v>
      </c>
    </row>
    <row r="19524" spans="1:9" x14ac:dyDescent="0.25">
      <c r="A19524" t="s">
        <v>128</v>
      </c>
      <c r="B19524">
        <v>2003</v>
      </c>
      <c r="C19524">
        <v>10</v>
      </c>
      <c r="D19524">
        <v>1149.7622251243299</v>
      </c>
      <c r="E19524">
        <v>8098.3919778260797</v>
      </c>
      <c r="F19524">
        <v>1902.2817991767699</v>
      </c>
      <c r="G19524">
        <v>951.14089958838304</v>
      </c>
      <c r="H19524">
        <v>3315.7718598466099</v>
      </c>
      <c r="I19524">
        <v>679.36975099090603</v>
      </c>
    </row>
    <row r="19525" spans="1:9" x14ac:dyDescent="0.25">
      <c r="A19525" t="s">
        <v>128</v>
      </c>
      <c r="B19525">
        <v>2003</v>
      </c>
      <c r="C19525">
        <v>11</v>
      </c>
      <c r="D19525">
        <v>818.68070118772505</v>
      </c>
      <c r="E19525">
        <v>8121.6523384367401</v>
      </c>
      <c r="F19525">
        <v>931.68798202781602</v>
      </c>
      <c r="G19525">
        <v>465.84399101390801</v>
      </c>
      <c r="H19525">
        <v>1461.3371728642301</v>
      </c>
      <c r="I19525">
        <v>493.72080056007297</v>
      </c>
    </row>
    <row r="19526" spans="1:9" x14ac:dyDescent="0.25">
      <c r="A19526" t="s">
        <v>128</v>
      </c>
      <c r="B19526">
        <v>2003</v>
      </c>
      <c r="C19526">
        <v>12</v>
      </c>
      <c r="D19526">
        <v>837.82727967613198</v>
      </c>
      <c r="E19526">
        <v>8164.9071308294697</v>
      </c>
      <c r="F19526">
        <v>892.532764513149</v>
      </c>
      <c r="G19526">
        <v>446.26638225657501</v>
      </c>
      <c r="H19526">
        <v>1003.12627286329</v>
      </c>
      <c r="I19526">
        <v>452.15869013127298</v>
      </c>
    </row>
    <row r="19527" spans="1:9" x14ac:dyDescent="0.25">
      <c r="A19527" t="s">
        <v>128</v>
      </c>
      <c r="B19527">
        <v>2004</v>
      </c>
      <c r="C19527">
        <v>1</v>
      </c>
      <c r="D19527">
        <v>980.49054123600104</v>
      </c>
      <c r="E19527">
        <v>8166.8589528951998</v>
      </c>
      <c r="F19527">
        <v>876.24289469257405</v>
      </c>
      <c r="G19527">
        <v>438.12144734628703</v>
      </c>
      <c r="H19527">
        <v>956.83861030334504</v>
      </c>
      <c r="I19527">
        <v>414.37654727340703</v>
      </c>
    </row>
    <row r="19528" spans="1:9" x14ac:dyDescent="0.25">
      <c r="A19528" t="s">
        <v>128</v>
      </c>
      <c r="B19528">
        <v>2004</v>
      </c>
      <c r="C19528">
        <v>2</v>
      </c>
      <c r="D19528">
        <v>1188.3287017364901</v>
      </c>
      <c r="E19528">
        <v>8103.2411453607201</v>
      </c>
      <c r="F19528">
        <v>1530.21781499649</v>
      </c>
      <c r="G19528">
        <v>765.108907498245</v>
      </c>
      <c r="H19528">
        <v>2304.5993550325602</v>
      </c>
      <c r="I19528">
        <v>475.58810035901098</v>
      </c>
    </row>
    <row r="19529" spans="1:9" x14ac:dyDescent="0.25">
      <c r="A19529" t="s">
        <v>128</v>
      </c>
      <c r="B19529">
        <v>2004</v>
      </c>
      <c r="C19529">
        <v>3</v>
      </c>
      <c r="D19529">
        <v>1860.3766733812399</v>
      </c>
      <c r="E19529">
        <v>8104.4732694573904</v>
      </c>
      <c r="F19529">
        <v>1007.79966254866</v>
      </c>
      <c r="G19529">
        <v>503.89983127433197</v>
      </c>
      <c r="H19529">
        <v>1839.45334354426</v>
      </c>
      <c r="I19529">
        <v>870.81891464238095</v>
      </c>
    </row>
    <row r="19530" spans="1:9" x14ac:dyDescent="0.25">
      <c r="A19530" t="s">
        <v>128</v>
      </c>
      <c r="B19530">
        <v>2004</v>
      </c>
      <c r="C19530">
        <v>4</v>
      </c>
      <c r="D19530">
        <v>2249.8016522995799</v>
      </c>
      <c r="E19530">
        <v>8057.2038265890496</v>
      </c>
      <c r="F19530">
        <v>830.28160114019101</v>
      </c>
      <c r="G19530">
        <v>415.14080057009602</v>
      </c>
      <c r="H19530">
        <v>2088.3840650265902</v>
      </c>
      <c r="I19530">
        <v>1386.0655604230899</v>
      </c>
    </row>
    <row r="19531" spans="1:9" x14ac:dyDescent="0.25">
      <c r="A19531" t="s">
        <v>128</v>
      </c>
      <c r="B19531">
        <v>2004</v>
      </c>
      <c r="C19531">
        <v>5</v>
      </c>
      <c r="D19531">
        <v>2405.0507046821599</v>
      </c>
      <c r="E19531">
        <v>8068.8550330609196</v>
      </c>
      <c r="F19531">
        <v>846.832747758192</v>
      </c>
      <c r="G19531">
        <v>423.416373879096</v>
      </c>
      <c r="H19531">
        <v>2502.82276579891</v>
      </c>
      <c r="I19531">
        <v>1868.6174028134301</v>
      </c>
    </row>
    <row r="19532" spans="1:9" x14ac:dyDescent="0.25">
      <c r="A19532" t="s">
        <v>128</v>
      </c>
      <c r="B19532">
        <v>2004</v>
      </c>
      <c r="C19532">
        <v>6</v>
      </c>
      <c r="D19532">
        <v>2737.1344725164799</v>
      </c>
      <c r="E19532">
        <v>7846.6946722865296</v>
      </c>
      <c r="F19532">
        <v>389.50837448721802</v>
      </c>
      <c r="G19532">
        <v>194.75418724360901</v>
      </c>
      <c r="H19532">
        <v>1714.2971950215899</v>
      </c>
      <c r="I19532">
        <v>2183.8366274495302</v>
      </c>
    </row>
    <row r="19533" spans="1:9" x14ac:dyDescent="0.25">
      <c r="A19533" t="s">
        <v>128</v>
      </c>
      <c r="B19533">
        <v>2004</v>
      </c>
      <c r="C19533">
        <v>7</v>
      </c>
      <c r="D19533">
        <v>2635.55055974884</v>
      </c>
      <c r="E19533">
        <v>7396.72108976257</v>
      </c>
      <c r="F19533">
        <v>7.3868487256050201</v>
      </c>
      <c r="G19533">
        <v>3.6934243628025101</v>
      </c>
      <c r="H19533">
        <v>413.03048386928998</v>
      </c>
      <c r="I19533">
        <v>1826.47239528213</v>
      </c>
    </row>
    <row r="19534" spans="1:9" x14ac:dyDescent="0.25">
      <c r="A19534" t="s">
        <v>128</v>
      </c>
      <c r="B19534">
        <v>2004</v>
      </c>
      <c r="C19534">
        <v>8</v>
      </c>
      <c r="D19534">
        <v>2276.4291390716598</v>
      </c>
      <c r="E19534">
        <v>7182.3356296475204</v>
      </c>
      <c r="F19534">
        <v>10.8811896545139</v>
      </c>
      <c r="G19534">
        <v>5.44059482725695</v>
      </c>
      <c r="H19534">
        <v>407.50219923000299</v>
      </c>
      <c r="I19534">
        <v>1303.04783284464</v>
      </c>
    </row>
    <row r="19535" spans="1:9" x14ac:dyDescent="0.25">
      <c r="A19535" t="s">
        <v>128</v>
      </c>
      <c r="B19535">
        <v>2004</v>
      </c>
      <c r="C19535">
        <v>9</v>
      </c>
      <c r="D19535">
        <v>1642.07928037755</v>
      </c>
      <c r="E19535">
        <v>7554.9786693269398</v>
      </c>
      <c r="F19535">
        <v>31.048297580176602</v>
      </c>
      <c r="G19535">
        <v>15.524148790088301</v>
      </c>
      <c r="H19535">
        <v>460.040959610323</v>
      </c>
      <c r="I19535">
        <v>896.76384861190797</v>
      </c>
    </row>
    <row r="19536" spans="1:9" x14ac:dyDescent="0.25">
      <c r="A19536" t="s">
        <v>128</v>
      </c>
      <c r="B19536">
        <v>2004</v>
      </c>
      <c r="C19536">
        <v>10</v>
      </c>
      <c r="D19536">
        <v>1293.1645782661401</v>
      </c>
      <c r="E19536">
        <v>7853.8934644880601</v>
      </c>
      <c r="F19536">
        <v>376.82917673152502</v>
      </c>
      <c r="G19536">
        <v>188.414588365762</v>
      </c>
      <c r="H19536">
        <v>861.08631594894302</v>
      </c>
      <c r="I19536">
        <v>732.94842978338204</v>
      </c>
    </row>
    <row r="19537" spans="1:9" x14ac:dyDescent="0.25">
      <c r="A19537" t="s">
        <v>128</v>
      </c>
      <c r="B19537">
        <v>2004</v>
      </c>
      <c r="C19537">
        <v>11</v>
      </c>
      <c r="D19537">
        <v>888.21783081356</v>
      </c>
      <c r="E19537">
        <v>8049.5322716125502</v>
      </c>
      <c r="F19537">
        <v>1043.9974082650299</v>
      </c>
      <c r="G19537">
        <v>521.99870413251404</v>
      </c>
      <c r="H19537">
        <v>1704.0477195670301</v>
      </c>
      <c r="I19537">
        <v>524.27775906033503</v>
      </c>
    </row>
    <row r="19538" spans="1:9" x14ac:dyDescent="0.25">
      <c r="A19538" t="s">
        <v>128</v>
      </c>
      <c r="B19538">
        <v>2004</v>
      </c>
      <c r="C19538">
        <v>12</v>
      </c>
      <c r="D19538">
        <v>808.77139733383206</v>
      </c>
      <c r="E19538">
        <v>8141.1576909716796</v>
      </c>
      <c r="F19538">
        <v>482.92585237813</v>
      </c>
      <c r="G19538">
        <v>241.462926189065</v>
      </c>
      <c r="H19538">
        <v>358.51522574323297</v>
      </c>
      <c r="I19538">
        <v>438.26935660804799</v>
      </c>
    </row>
    <row r="19539" spans="1:9" x14ac:dyDescent="0.25">
      <c r="A19539" t="s">
        <v>128</v>
      </c>
      <c r="B19539">
        <v>2005</v>
      </c>
      <c r="C19539">
        <v>1</v>
      </c>
      <c r="D19539">
        <v>1046.71124726467</v>
      </c>
      <c r="E19539">
        <v>8150.9158377436797</v>
      </c>
      <c r="F19539">
        <v>856.55086064467503</v>
      </c>
      <c r="G19539">
        <v>428.27543032233802</v>
      </c>
      <c r="H19539">
        <v>840.93219850841604</v>
      </c>
      <c r="I19539">
        <v>434.33141732771901</v>
      </c>
    </row>
    <row r="19540" spans="1:9" x14ac:dyDescent="0.25">
      <c r="A19540" t="s">
        <v>128</v>
      </c>
      <c r="B19540">
        <v>2005</v>
      </c>
      <c r="C19540">
        <v>2</v>
      </c>
      <c r="D19540">
        <v>1154.5191054637501</v>
      </c>
      <c r="E19540">
        <v>8170.0133186447101</v>
      </c>
      <c r="F19540">
        <v>545.38941535505001</v>
      </c>
      <c r="G19540">
        <v>272.694707677525</v>
      </c>
      <c r="H19540">
        <v>622.67409436391904</v>
      </c>
      <c r="I19540">
        <v>458.93579006930298</v>
      </c>
    </row>
    <row r="19541" spans="1:9" x14ac:dyDescent="0.25">
      <c r="A19541" t="s">
        <v>128</v>
      </c>
      <c r="B19541">
        <v>2005</v>
      </c>
      <c r="C19541">
        <v>3</v>
      </c>
      <c r="D19541">
        <v>1517.66054099647</v>
      </c>
      <c r="E19541">
        <v>8138.5068122990397</v>
      </c>
      <c r="F19541">
        <v>829.28155378357405</v>
      </c>
      <c r="G19541">
        <v>414.64077689178703</v>
      </c>
      <c r="H19541">
        <v>1239.6279660979201</v>
      </c>
      <c r="I19541">
        <v>718.82637916023305</v>
      </c>
    </row>
    <row r="19542" spans="1:9" x14ac:dyDescent="0.25">
      <c r="A19542" t="s">
        <v>128</v>
      </c>
      <c r="B19542">
        <v>2005</v>
      </c>
      <c r="C19542">
        <v>4</v>
      </c>
      <c r="D19542">
        <v>2286.84336240128</v>
      </c>
      <c r="E19542">
        <v>7928.6226458023102</v>
      </c>
      <c r="F19542">
        <v>589.92757922078999</v>
      </c>
      <c r="G19542">
        <v>294.963789610395</v>
      </c>
      <c r="H19542">
        <v>1269.6427235897299</v>
      </c>
      <c r="I19542">
        <v>1378.9816618399</v>
      </c>
    </row>
    <row r="19543" spans="1:9" x14ac:dyDescent="0.25">
      <c r="A19543" t="s">
        <v>128</v>
      </c>
      <c r="B19543">
        <v>2005</v>
      </c>
      <c r="C19543">
        <v>5</v>
      </c>
      <c r="D19543">
        <v>2435.2700815650101</v>
      </c>
      <c r="E19543">
        <v>7557.3354006875597</v>
      </c>
      <c r="F19543">
        <v>380.23986504468002</v>
      </c>
      <c r="G19543">
        <v>190.11993252234001</v>
      </c>
      <c r="H19543">
        <v>1066.70357430678</v>
      </c>
      <c r="I19543">
        <v>1780.1375848017899</v>
      </c>
    </row>
    <row r="19544" spans="1:9" x14ac:dyDescent="0.25">
      <c r="A19544" t="s">
        <v>128</v>
      </c>
      <c r="B19544">
        <v>2005</v>
      </c>
      <c r="C19544">
        <v>6</v>
      </c>
      <c r="D19544">
        <v>2399.5258693822502</v>
      </c>
      <c r="E19544">
        <v>7053.4069629331998</v>
      </c>
      <c r="F19544">
        <v>295.32644898743598</v>
      </c>
      <c r="G19544">
        <v>147.66322449371799</v>
      </c>
      <c r="H19544">
        <v>1088.4439874504101</v>
      </c>
      <c r="I19544">
        <v>1734.80449258617</v>
      </c>
    </row>
    <row r="19545" spans="1:9" x14ac:dyDescent="0.25">
      <c r="A19545" t="s">
        <v>128</v>
      </c>
      <c r="B19545">
        <v>2005</v>
      </c>
      <c r="C19545">
        <v>7</v>
      </c>
      <c r="D19545">
        <v>2594.0367790621899</v>
      </c>
      <c r="E19545">
        <v>6730.9363289434796</v>
      </c>
      <c r="F19545">
        <v>24.0014436856967</v>
      </c>
      <c r="G19545">
        <v>12.000721842848399</v>
      </c>
      <c r="H19545">
        <v>454.54560891295</v>
      </c>
      <c r="I19545">
        <v>1645.1324745767399</v>
      </c>
    </row>
    <row r="19546" spans="1:9" x14ac:dyDescent="0.25">
      <c r="A19546" t="s">
        <v>128</v>
      </c>
      <c r="B19546">
        <v>2005</v>
      </c>
      <c r="C19546">
        <v>8</v>
      </c>
      <c r="D19546">
        <v>2003.5661215978701</v>
      </c>
      <c r="E19546">
        <v>6561.1410048260504</v>
      </c>
      <c r="F19546">
        <v>44.280210283193902</v>
      </c>
      <c r="G19546">
        <v>22.140105141597001</v>
      </c>
      <c r="H19546">
        <v>345.58267702843699</v>
      </c>
      <c r="I19546">
        <v>1067.85495316528</v>
      </c>
    </row>
    <row r="19547" spans="1:9" x14ac:dyDescent="0.25">
      <c r="A19547" t="s">
        <v>128</v>
      </c>
      <c r="B19547">
        <v>2005</v>
      </c>
      <c r="C19547">
        <v>9</v>
      </c>
      <c r="D19547">
        <v>1315.62190952481</v>
      </c>
      <c r="E19547">
        <v>6823.6404069001801</v>
      </c>
      <c r="F19547">
        <v>264.35159245731597</v>
      </c>
      <c r="G19547">
        <v>132.17579622865799</v>
      </c>
      <c r="H19547">
        <v>665.34029020407104</v>
      </c>
      <c r="I19547">
        <v>671.74289902288501</v>
      </c>
    </row>
    <row r="19548" spans="1:9" x14ac:dyDescent="0.25">
      <c r="A19548" t="s">
        <v>128</v>
      </c>
      <c r="B19548">
        <v>2005</v>
      </c>
      <c r="C19548">
        <v>10</v>
      </c>
      <c r="D19548">
        <v>975.33413346259999</v>
      </c>
      <c r="E19548">
        <v>7063.6616396762101</v>
      </c>
      <c r="F19548">
        <v>626.10248318844197</v>
      </c>
      <c r="G19548">
        <v>313.05124159422098</v>
      </c>
      <c r="H19548">
        <v>1016.69646343682</v>
      </c>
      <c r="I19548">
        <v>526.39744730589905</v>
      </c>
    </row>
    <row r="19549" spans="1:9" x14ac:dyDescent="0.25">
      <c r="A19549" t="s">
        <v>128</v>
      </c>
      <c r="B19549">
        <v>2005</v>
      </c>
      <c r="C19549">
        <v>11</v>
      </c>
      <c r="D19549">
        <v>828.59187631776797</v>
      </c>
      <c r="E19549">
        <v>7307.3225417138701</v>
      </c>
      <c r="F19549">
        <v>474.58030311201401</v>
      </c>
      <c r="G19549">
        <v>237.290151556007</v>
      </c>
      <c r="H19549">
        <v>559.86903429756205</v>
      </c>
      <c r="I19549">
        <v>455.867044083471</v>
      </c>
    </row>
    <row r="19550" spans="1:9" x14ac:dyDescent="0.25">
      <c r="A19550" t="s">
        <v>128</v>
      </c>
      <c r="B19550">
        <v>2005</v>
      </c>
      <c r="C19550">
        <v>12</v>
      </c>
      <c r="D19550">
        <v>950.76469337936396</v>
      </c>
      <c r="E19550">
        <v>7507.3069063093499</v>
      </c>
      <c r="F19550">
        <v>411.99649301483799</v>
      </c>
      <c r="G19550">
        <v>205.998246507419</v>
      </c>
      <c r="H19550">
        <v>671.22528341402699</v>
      </c>
      <c r="I19550">
        <v>473.01039468174002</v>
      </c>
    </row>
    <row r="19551" spans="1:9" x14ac:dyDescent="0.25">
      <c r="A19551" t="s">
        <v>128</v>
      </c>
      <c r="B19551">
        <v>2006</v>
      </c>
      <c r="C19551">
        <v>1</v>
      </c>
      <c r="D19551">
        <v>835.12882147108098</v>
      </c>
      <c r="E19551">
        <v>7782.1019238238496</v>
      </c>
      <c r="F19551">
        <v>709.47742985623802</v>
      </c>
      <c r="G19551">
        <v>354.73871492811901</v>
      </c>
      <c r="H19551">
        <v>939.86196289353995</v>
      </c>
      <c r="I19551">
        <v>353.46520398397502</v>
      </c>
    </row>
    <row r="19552" spans="1:9" x14ac:dyDescent="0.25">
      <c r="A19552" t="s">
        <v>128</v>
      </c>
      <c r="B19552">
        <v>2006</v>
      </c>
      <c r="C19552">
        <v>2</v>
      </c>
      <c r="D19552">
        <v>1117.79252086422</v>
      </c>
      <c r="E19552">
        <v>7881.8503426770003</v>
      </c>
      <c r="F19552">
        <v>1307.2832667278501</v>
      </c>
      <c r="G19552">
        <v>653.64163336392403</v>
      </c>
      <c r="H19552">
        <v>2059.8981756263402</v>
      </c>
      <c r="I19552">
        <v>435.51314734671598</v>
      </c>
    </row>
    <row r="19553" spans="1:9" x14ac:dyDescent="0.25">
      <c r="A19553" t="s">
        <v>128</v>
      </c>
      <c r="B19553">
        <v>2006</v>
      </c>
      <c r="C19553">
        <v>3</v>
      </c>
      <c r="D19553">
        <v>1672.90296395878</v>
      </c>
      <c r="E19553">
        <v>7932.7541837716699</v>
      </c>
      <c r="F19553">
        <v>1305.30986149213</v>
      </c>
      <c r="G19553">
        <v>652.65493074606297</v>
      </c>
      <c r="H19553">
        <v>2406.28837531721</v>
      </c>
      <c r="I19553">
        <v>766.96522981415706</v>
      </c>
    </row>
    <row r="19554" spans="1:9" x14ac:dyDescent="0.25">
      <c r="A19554" t="s">
        <v>128</v>
      </c>
      <c r="B19554">
        <v>2006</v>
      </c>
      <c r="C19554">
        <v>4</v>
      </c>
      <c r="D19554">
        <v>1907.3348038208401</v>
      </c>
      <c r="E19554">
        <v>7885.9299180589296</v>
      </c>
      <c r="F19554">
        <v>1078.1047907807699</v>
      </c>
      <c r="G19554">
        <v>539.05239539038303</v>
      </c>
      <c r="H19554">
        <v>2127.1861268546199</v>
      </c>
      <c r="I19554">
        <v>1155.71364639171</v>
      </c>
    </row>
    <row r="19555" spans="1:9" x14ac:dyDescent="0.25">
      <c r="A19555" t="s">
        <v>128</v>
      </c>
      <c r="B19555">
        <v>2006</v>
      </c>
      <c r="C19555">
        <v>5</v>
      </c>
      <c r="D19555">
        <v>2389.3559721370698</v>
      </c>
      <c r="E19555">
        <v>7645.3566617921497</v>
      </c>
      <c r="F19555">
        <v>1022.32654641073</v>
      </c>
      <c r="G19555">
        <v>511.16327320536499</v>
      </c>
      <c r="H19555">
        <v>2150.8121346621801</v>
      </c>
      <c r="I19555">
        <v>1774.7904302021</v>
      </c>
    </row>
    <row r="19556" spans="1:9" x14ac:dyDescent="0.25">
      <c r="A19556" t="s">
        <v>128</v>
      </c>
      <c r="B19556">
        <v>2006</v>
      </c>
      <c r="C19556">
        <v>6</v>
      </c>
      <c r="D19556">
        <v>2896.4143833784501</v>
      </c>
      <c r="E19556">
        <v>6791.6136743795696</v>
      </c>
      <c r="F19556">
        <v>7.6812500013923604</v>
      </c>
      <c r="G19556">
        <v>3.8406250006961802</v>
      </c>
      <c r="H19556">
        <v>765.25634305470101</v>
      </c>
      <c r="I19556">
        <v>2034.71066939556</v>
      </c>
    </row>
    <row r="19557" spans="1:9" x14ac:dyDescent="0.25">
      <c r="A19557" t="s">
        <v>128</v>
      </c>
      <c r="B19557">
        <v>2006</v>
      </c>
      <c r="C19557">
        <v>7</v>
      </c>
      <c r="D19557">
        <v>2343.3312938885401</v>
      </c>
      <c r="E19557">
        <v>6924.0367108766204</v>
      </c>
      <c r="F19557">
        <v>653.107861135794</v>
      </c>
      <c r="G19557">
        <v>326.553930567897</v>
      </c>
      <c r="H19557">
        <v>2126.64418835882</v>
      </c>
      <c r="I19557">
        <v>1535.88963192028</v>
      </c>
    </row>
    <row r="19558" spans="1:9" x14ac:dyDescent="0.25">
      <c r="A19558" t="s">
        <v>128</v>
      </c>
      <c r="B19558">
        <v>2006</v>
      </c>
      <c r="C19558">
        <v>8</v>
      </c>
      <c r="D19558">
        <v>2171.3586090296199</v>
      </c>
      <c r="E19558">
        <v>6767.7042147387601</v>
      </c>
      <c r="F19558">
        <v>14.3874933422819</v>
      </c>
      <c r="G19558">
        <v>7.1937466711409401</v>
      </c>
      <c r="H19558">
        <v>206.24437790494099</v>
      </c>
      <c r="I19558">
        <v>1205.7345546466599</v>
      </c>
    </row>
    <row r="19559" spans="1:9" x14ac:dyDescent="0.25">
      <c r="A19559" t="s">
        <v>128</v>
      </c>
      <c r="B19559">
        <v>2006</v>
      </c>
      <c r="C19559">
        <v>9</v>
      </c>
      <c r="D19559">
        <v>1429.5919473318399</v>
      </c>
      <c r="E19559">
        <v>6864.0189372934001</v>
      </c>
      <c r="F19559">
        <v>931.62733169196497</v>
      </c>
      <c r="G19559">
        <v>465.81366584598197</v>
      </c>
      <c r="H19559">
        <v>1978.1877284838099</v>
      </c>
      <c r="I19559">
        <v>738.87404418260599</v>
      </c>
    </row>
    <row r="19560" spans="1:9" x14ac:dyDescent="0.25">
      <c r="A19560" t="s">
        <v>128</v>
      </c>
      <c r="B19560">
        <v>2006</v>
      </c>
      <c r="C19560">
        <v>10</v>
      </c>
      <c r="D19560">
        <v>1141.83755374668</v>
      </c>
      <c r="E19560">
        <v>7013.5616802847298</v>
      </c>
      <c r="F19560">
        <v>1180.9418646361501</v>
      </c>
      <c r="G19560">
        <v>590.47093231807401</v>
      </c>
      <c r="H19560">
        <v>2100.99372700493</v>
      </c>
      <c r="I19560">
        <v>605.24924076029799</v>
      </c>
    </row>
    <row r="19561" spans="1:9" x14ac:dyDescent="0.25">
      <c r="A19561" t="s">
        <v>128</v>
      </c>
      <c r="B19561">
        <v>2006</v>
      </c>
      <c r="C19561">
        <v>11</v>
      </c>
      <c r="D19561">
        <v>772.25478767982599</v>
      </c>
      <c r="E19561">
        <v>7317.2337606805504</v>
      </c>
      <c r="F19561">
        <v>1639.35263362863</v>
      </c>
      <c r="G19561">
        <v>819.67631681431601</v>
      </c>
      <c r="H19561">
        <v>3051.6794663215901</v>
      </c>
      <c r="I19561">
        <v>431.52677100748099</v>
      </c>
    </row>
    <row r="19562" spans="1:9" x14ac:dyDescent="0.25">
      <c r="A19562" t="s">
        <v>128</v>
      </c>
      <c r="B19562">
        <v>2006</v>
      </c>
      <c r="C19562">
        <v>12</v>
      </c>
      <c r="D19562">
        <v>966.86137945352505</v>
      </c>
      <c r="E19562">
        <v>7536.21484598801</v>
      </c>
      <c r="F19562">
        <v>706.68609439060197</v>
      </c>
      <c r="G19562">
        <v>353.34304719530098</v>
      </c>
      <c r="H19562">
        <v>1079.8108873967999</v>
      </c>
      <c r="I19562">
        <v>479.64654543936803</v>
      </c>
    </row>
    <row r="19563" spans="1:9" x14ac:dyDescent="0.25">
      <c r="A19563" t="s">
        <v>128</v>
      </c>
      <c r="B19563">
        <v>2007</v>
      </c>
      <c r="C19563">
        <v>1</v>
      </c>
      <c r="D19563">
        <v>1209.74896381905</v>
      </c>
      <c r="E19563">
        <v>7822.8602047276299</v>
      </c>
      <c r="F19563">
        <v>1411.1558899730801</v>
      </c>
      <c r="G19563">
        <v>705.57794498654198</v>
      </c>
      <c r="H19563">
        <v>2439.4479599794399</v>
      </c>
      <c r="I19563">
        <v>474.393777334194</v>
      </c>
    </row>
    <row r="19564" spans="1:9" x14ac:dyDescent="0.25">
      <c r="A19564" t="s">
        <v>128</v>
      </c>
      <c r="B19564">
        <v>2007</v>
      </c>
      <c r="C19564">
        <v>2</v>
      </c>
      <c r="D19564">
        <v>1305.73709409816</v>
      </c>
      <c r="E19564">
        <v>7920.0103244276397</v>
      </c>
      <c r="F19564">
        <v>809.33470916025703</v>
      </c>
      <c r="G19564">
        <v>404.66735458012801</v>
      </c>
      <c r="H19564">
        <v>1223.4088807376199</v>
      </c>
      <c r="I19564">
        <v>493.55472401763001</v>
      </c>
    </row>
    <row r="19565" spans="1:9" x14ac:dyDescent="0.25">
      <c r="A19565" t="s">
        <v>128</v>
      </c>
      <c r="B19565">
        <v>2007</v>
      </c>
      <c r="C19565">
        <v>3</v>
      </c>
      <c r="D19565">
        <v>1725.2094705423001</v>
      </c>
      <c r="E19565">
        <v>7975.25419161026</v>
      </c>
      <c r="F19565">
        <v>845.60885031368105</v>
      </c>
      <c r="G19565">
        <v>422.80442515684098</v>
      </c>
      <c r="H19565">
        <v>1428.3528496061101</v>
      </c>
      <c r="I19565">
        <v>782.82839802137403</v>
      </c>
    </row>
    <row r="19566" spans="1:9" x14ac:dyDescent="0.25">
      <c r="A19566" t="s">
        <v>128</v>
      </c>
      <c r="B19566">
        <v>2007</v>
      </c>
      <c r="C19566">
        <v>4</v>
      </c>
      <c r="D19566">
        <v>1758.4441080884501</v>
      </c>
      <c r="E19566">
        <v>7954.0015368367003</v>
      </c>
      <c r="F19566">
        <v>829.50965219273598</v>
      </c>
      <c r="G19566">
        <v>414.75482609636799</v>
      </c>
      <c r="H19566">
        <v>1534.7802278643801</v>
      </c>
      <c r="I19566">
        <v>1086.68833577025</v>
      </c>
    </row>
    <row r="19567" spans="1:9" x14ac:dyDescent="0.25">
      <c r="A19567" t="s">
        <v>128</v>
      </c>
      <c r="B19567">
        <v>2007</v>
      </c>
      <c r="C19567">
        <v>5</v>
      </c>
      <c r="D19567">
        <v>3126.7592787631902</v>
      </c>
      <c r="E19567">
        <v>7319.90496732468</v>
      </c>
      <c r="F19567">
        <v>665.27264448158303</v>
      </c>
      <c r="G19567">
        <v>332.636322240791</v>
      </c>
      <c r="H19567">
        <v>1743.4672484356099</v>
      </c>
      <c r="I19567">
        <v>2220.0861312410202</v>
      </c>
    </row>
    <row r="19568" spans="1:9" x14ac:dyDescent="0.25">
      <c r="A19568" t="s">
        <v>128</v>
      </c>
      <c r="B19568">
        <v>2007</v>
      </c>
      <c r="C19568">
        <v>6</v>
      </c>
      <c r="D19568">
        <v>2757.8113059488601</v>
      </c>
      <c r="E19568">
        <v>7233.7652907408201</v>
      </c>
      <c r="F19568">
        <v>287.67568142982702</v>
      </c>
      <c r="G19568">
        <v>143.83784071491399</v>
      </c>
      <c r="H19568">
        <v>2101.8448869389799</v>
      </c>
      <c r="I19568">
        <v>2065.8413787445402</v>
      </c>
    </row>
    <row r="19569" spans="1:9" x14ac:dyDescent="0.25">
      <c r="A19569" t="s">
        <v>128</v>
      </c>
      <c r="B19569">
        <v>2007</v>
      </c>
      <c r="C19569">
        <v>7</v>
      </c>
      <c r="D19569">
        <v>2535.2560799263802</v>
      </c>
      <c r="E19569">
        <v>7160.1693790745503</v>
      </c>
      <c r="F19569">
        <v>678.626928146924</v>
      </c>
      <c r="G19569">
        <v>339.313464073462</v>
      </c>
      <c r="H19569">
        <v>1909.29092343823</v>
      </c>
      <c r="I19569">
        <v>1737.16233081325</v>
      </c>
    </row>
    <row r="19570" spans="1:9" x14ac:dyDescent="0.25">
      <c r="A19570" t="s">
        <v>128</v>
      </c>
      <c r="B19570">
        <v>2007</v>
      </c>
      <c r="C19570">
        <v>8</v>
      </c>
      <c r="D19570">
        <v>2106.0971353414102</v>
      </c>
      <c r="E19570">
        <v>7114.4062653386</v>
      </c>
      <c r="F19570">
        <v>770.48270147812798</v>
      </c>
      <c r="G19570">
        <v>385.24135073906399</v>
      </c>
      <c r="H19570">
        <v>1897.01958437228</v>
      </c>
      <c r="I19570">
        <v>1231.48197865202</v>
      </c>
    </row>
    <row r="19571" spans="1:9" x14ac:dyDescent="0.25">
      <c r="A19571" t="s">
        <v>128</v>
      </c>
      <c r="B19571">
        <v>2007</v>
      </c>
      <c r="C19571">
        <v>9</v>
      </c>
      <c r="D19571">
        <v>1739.71995615776</v>
      </c>
      <c r="E19571">
        <v>7184.9423541879396</v>
      </c>
      <c r="F19571">
        <v>628.77950755940799</v>
      </c>
      <c r="G19571">
        <v>314.38975377970399</v>
      </c>
      <c r="H19571">
        <v>1267.7399042040199</v>
      </c>
      <c r="I19571">
        <v>922.14449132577897</v>
      </c>
    </row>
    <row r="19572" spans="1:9" x14ac:dyDescent="0.25">
      <c r="A19572" t="s">
        <v>128</v>
      </c>
      <c r="B19572">
        <v>2007</v>
      </c>
      <c r="C19572">
        <v>10</v>
      </c>
      <c r="D19572">
        <v>1283.41775242481</v>
      </c>
      <c r="E19572">
        <v>7191.6742863854997</v>
      </c>
      <c r="F19572">
        <v>1257.84254229831</v>
      </c>
      <c r="G19572">
        <v>628.92127114915399</v>
      </c>
      <c r="H19572">
        <v>2448.80806794519</v>
      </c>
      <c r="I19572">
        <v>684.36236255811696</v>
      </c>
    </row>
    <row r="19573" spans="1:9" x14ac:dyDescent="0.25">
      <c r="A19573" t="s">
        <v>128</v>
      </c>
      <c r="B19573">
        <v>2007</v>
      </c>
      <c r="C19573">
        <v>11</v>
      </c>
      <c r="D19573">
        <v>895.38425741483695</v>
      </c>
      <c r="E19573">
        <v>7397.1286674884004</v>
      </c>
      <c r="F19573">
        <v>1973.96174175125</v>
      </c>
      <c r="G19573">
        <v>986.98087087562499</v>
      </c>
      <c r="H19573">
        <v>3292.01889696946</v>
      </c>
      <c r="I19573">
        <v>493.50915950407102</v>
      </c>
    </row>
    <row r="19574" spans="1:9" x14ac:dyDescent="0.25">
      <c r="A19574" t="s">
        <v>128</v>
      </c>
      <c r="B19574">
        <v>2007</v>
      </c>
      <c r="C19574">
        <v>12</v>
      </c>
      <c r="D19574">
        <v>898.64417624937096</v>
      </c>
      <c r="E19574">
        <v>7617.3776807031199</v>
      </c>
      <c r="F19574">
        <v>818.46292689236202</v>
      </c>
      <c r="G19574">
        <v>409.23146344618101</v>
      </c>
      <c r="H19574">
        <v>1581.6117145810699</v>
      </c>
      <c r="I19574">
        <v>455.374796176443</v>
      </c>
    </row>
    <row r="19575" spans="1:9" x14ac:dyDescent="0.25">
      <c r="A19575" t="s">
        <v>128</v>
      </c>
      <c r="B19575">
        <v>2008</v>
      </c>
      <c r="C19575">
        <v>1</v>
      </c>
      <c r="D19575">
        <v>1004.47796531986</v>
      </c>
      <c r="E19575">
        <v>7850.3317300984199</v>
      </c>
      <c r="F19575">
        <v>773.79632217843505</v>
      </c>
      <c r="G19575">
        <v>386.89816108921701</v>
      </c>
      <c r="H19575">
        <v>886.34243520682105</v>
      </c>
      <c r="I19575">
        <v>410.23904764357502</v>
      </c>
    </row>
    <row r="19576" spans="1:9" x14ac:dyDescent="0.25">
      <c r="A19576" t="s">
        <v>128</v>
      </c>
      <c r="B19576">
        <v>2008</v>
      </c>
      <c r="C19576">
        <v>2</v>
      </c>
      <c r="D19576">
        <v>1208.03655048988</v>
      </c>
      <c r="E19576">
        <v>7953.9066865170298</v>
      </c>
      <c r="F19576">
        <v>800.34024511663495</v>
      </c>
      <c r="G19576">
        <v>400.17012255831702</v>
      </c>
      <c r="H19576">
        <v>1113.85736864974</v>
      </c>
      <c r="I19576">
        <v>469.95121252175301</v>
      </c>
    </row>
    <row r="19577" spans="1:9" x14ac:dyDescent="0.25">
      <c r="A19577" t="s">
        <v>128</v>
      </c>
      <c r="B19577">
        <v>2008</v>
      </c>
      <c r="C19577">
        <v>3</v>
      </c>
      <c r="D19577">
        <v>2207.2246919951599</v>
      </c>
      <c r="E19577">
        <v>7839.95511867402</v>
      </c>
      <c r="F19577">
        <v>1320.4622738643</v>
      </c>
      <c r="G19577">
        <v>660.23113693214998</v>
      </c>
      <c r="H19577">
        <v>2405.2922208326499</v>
      </c>
      <c r="I19577">
        <v>989.67526157210398</v>
      </c>
    </row>
    <row r="19578" spans="1:9" x14ac:dyDescent="0.25">
      <c r="A19578" t="s">
        <v>128</v>
      </c>
      <c r="B19578">
        <v>2008</v>
      </c>
      <c r="C19578">
        <v>4</v>
      </c>
      <c r="D19578">
        <v>2615.7004946871202</v>
      </c>
      <c r="E19578">
        <v>7733.1971440342804</v>
      </c>
      <c r="F19578">
        <v>362.20457398868302</v>
      </c>
      <c r="G19578">
        <v>181.10228699434199</v>
      </c>
      <c r="H19578">
        <v>1169.5009151004399</v>
      </c>
      <c r="I19578">
        <v>1565.0279088846601</v>
      </c>
    </row>
    <row r="19579" spans="1:9" x14ac:dyDescent="0.25">
      <c r="A19579" t="s">
        <v>128</v>
      </c>
      <c r="B19579">
        <v>2008</v>
      </c>
      <c r="C19579">
        <v>5</v>
      </c>
      <c r="D19579">
        <v>2500.2383848188001</v>
      </c>
      <c r="E19579">
        <v>7560.8677803681903</v>
      </c>
      <c r="F19579">
        <v>918.38970578616897</v>
      </c>
      <c r="G19579">
        <v>459.194852893085</v>
      </c>
      <c r="H19579">
        <v>2471.78396459448</v>
      </c>
      <c r="I19579">
        <v>1842.31488494577</v>
      </c>
    </row>
    <row r="19580" spans="1:9" x14ac:dyDescent="0.25">
      <c r="A19580" t="s">
        <v>128</v>
      </c>
      <c r="B19580">
        <v>2008</v>
      </c>
      <c r="C19580">
        <v>6</v>
      </c>
      <c r="D19580">
        <v>2702.1052469635702</v>
      </c>
      <c r="E19580">
        <v>7303.3587310215798</v>
      </c>
      <c r="F19580">
        <v>558.63914285030205</v>
      </c>
      <c r="G19580">
        <v>279.31957142515103</v>
      </c>
      <c r="H19580">
        <v>1976.0716485934099</v>
      </c>
      <c r="I19580">
        <v>2045.6474972154199</v>
      </c>
    </row>
    <row r="19581" spans="1:9" x14ac:dyDescent="0.25">
      <c r="A19581" t="s">
        <v>128</v>
      </c>
      <c r="B19581">
        <v>2008</v>
      </c>
      <c r="C19581">
        <v>7</v>
      </c>
      <c r="D19581">
        <v>2651.6130436585199</v>
      </c>
      <c r="E19581">
        <v>7098.9500898149199</v>
      </c>
      <c r="F19581">
        <v>260.54251740937201</v>
      </c>
      <c r="G19581">
        <v>130.27125870468601</v>
      </c>
      <c r="H19581">
        <v>1337.9243605095901</v>
      </c>
      <c r="I19581">
        <v>1779.1692518438001</v>
      </c>
    </row>
    <row r="19582" spans="1:9" x14ac:dyDescent="0.25">
      <c r="A19582" t="s">
        <v>128</v>
      </c>
      <c r="B19582">
        <v>2008</v>
      </c>
      <c r="C19582">
        <v>8</v>
      </c>
      <c r="D19582">
        <v>2157.6081663520099</v>
      </c>
      <c r="E19582">
        <v>7108.5779351013198</v>
      </c>
      <c r="F19582">
        <v>279.36825535356797</v>
      </c>
      <c r="G19582">
        <v>139.68412767678399</v>
      </c>
      <c r="H19582">
        <v>865.92477408036996</v>
      </c>
      <c r="I19582">
        <v>1243.29857798079</v>
      </c>
    </row>
    <row r="19583" spans="1:9" x14ac:dyDescent="0.25">
      <c r="A19583" t="s">
        <v>128</v>
      </c>
      <c r="B19583">
        <v>2008</v>
      </c>
      <c r="C19583">
        <v>9</v>
      </c>
      <c r="D19583">
        <v>1439.54407589012</v>
      </c>
      <c r="E19583">
        <v>7191.6239161119101</v>
      </c>
      <c r="F19583">
        <v>1164.95146724181</v>
      </c>
      <c r="G19583">
        <v>582.47573362090304</v>
      </c>
      <c r="H19583">
        <v>2206.4300222687598</v>
      </c>
      <c r="I19583">
        <v>774.26957578088695</v>
      </c>
    </row>
    <row r="19584" spans="1:9" x14ac:dyDescent="0.25">
      <c r="A19584" t="s">
        <v>128</v>
      </c>
      <c r="B19584">
        <v>2008</v>
      </c>
      <c r="C19584">
        <v>10</v>
      </c>
      <c r="D19584">
        <v>1154.32243202156</v>
      </c>
      <c r="E19584">
        <v>7290.6632067463697</v>
      </c>
      <c r="F19584">
        <v>998.09377815644496</v>
      </c>
      <c r="G19584">
        <v>499.04688907822299</v>
      </c>
      <c r="H19584">
        <v>1749.09883322272</v>
      </c>
      <c r="I19584">
        <v>631.71848208105996</v>
      </c>
    </row>
    <row r="19585" spans="1:9" x14ac:dyDescent="0.25">
      <c r="A19585" t="s">
        <v>128</v>
      </c>
      <c r="B19585">
        <v>2008</v>
      </c>
      <c r="C19585">
        <v>11</v>
      </c>
      <c r="D19585">
        <v>1043.70501552624</v>
      </c>
      <c r="E19585">
        <v>6837.6593837597702</v>
      </c>
      <c r="F19585">
        <v>1288.9894983775</v>
      </c>
      <c r="G19585">
        <v>644.49474918874898</v>
      </c>
      <c r="H19585">
        <v>1980.12056845238</v>
      </c>
      <c r="I19585">
        <v>528.69997492889399</v>
      </c>
    </row>
    <row r="19586" spans="1:9" x14ac:dyDescent="0.25">
      <c r="A19586" t="s">
        <v>128</v>
      </c>
      <c r="B19586">
        <v>2008</v>
      </c>
      <c r="C19586">
        <v>12</v>
      </c>
      <c r="D19586">
        <v>944.39637860098003</v>
      </c>
      <c r="E19586">
        <v>7386.0093424127199</v>
      </c>
      <c r="F19586">
        <v>653.60756048401197</v>
      </c>
      <c r="G19586">
        <v>326.80378024200598</v>
      </c>
      <c r="H19586">
        <v>1338.05249064999</v>
      </c>
      <c r="I19586">
        <v>463.32625917962997</v>
      </c>
    </row>
    <row r="19587" spans="1:9" x14ac:dyDescent="0.25">
      <c r="A19587" t="s">
        <v>128</v>
      </c>
      <c r="B19587">
        <v>2009</v>
      </c>
      <c r="C19587">
        <v>1</v>
      </c>
      <c r="D19587">
        <v>1206.2596275002199</v>
      </c>
      <c r="E19587">
        <v>7786.0014742646799</v>
      </c>
      <c r="F19587">
        <v>961.28274112725796</v>
      </c>
      <c r="G19587">
        <v>480.64137056362898</v>
      </c>
      <c r="H19587">
        <v>1434.63320287277</v>
      </c>
      <c r="I19587">
        <v>469.94611943270701</v>
      </c>
    </row>
    <row r="19588" spans="1:9" x14ac:dyDescent="0.25">
      <c r="A19588" t="s">
        <v>128</v>
      </c>
      <c r="B19588">
        <v>2009</v>
      </c>
      <c r="C19588">
        <v>2</v>
      </c>
      <c r="D19588">
        <v>1339.21358981209</v>
      </c>
      <c r="E19588">
        <v>7815.1885340060498</v>
      </c>
      <c r="F19588">
        <v>1180.9254691466599</v>
      </c>
      <c r="G19588">
        <v>590.46273457333098</v>
      </c>
      <c r="H19588">
        <v>1942.55734832346</v>
      </c>
      <c r="I19588">
        <v>499.74049681769401</v>
      </c>
    </row>
    <row r="19589" spans="1:9" x14ac:dyDescent="0.25">
      <c r="A19589" t="s">
        <v>128</v>
      </c>
      <c r="B19589">
        <v>2009</v>
      </c>
      <c r="C19589">
        <v>3</v>
      </c>
      <c r="D19589">
        <v>1701.89384284367</v>
      </c>
      <c r="E19589">
        <v>7884.1716965655596</v>
      </c>
      <c r="F19589">
        <v>1641.29426489356</v>
      </c>
      <c r="G19589">
        <v>820.64713244678103</v>
      </c>
      <c r="H19589">
        <v>2856.7511696507599</v>
      </c>
      <c r="I19589">
        <v>772.27253275763496</v>
      </c>
    </row>
    <row r="19590" spans="1:9" x14ac:dyDescent="0.25">
      <c r="A19590" t="s">
        <v>128</v>
      </c>
      <c r="B19590">
        <v>2009</v>
      </c>
      <c r="C19590">
        <v>4</v>
      </c>
      <c r="D19590">
        <v>2090.3373231362102</v>
      </c>
      <c r="E19590">
        <v>7823.7722480081202</v>
      </c>
      <c r="F19590">
        <v>260.13749276555097</v>
      </c>
      <c r="G19590">
        <v>130.068746382775</v>
      </c>
      <c r="H19590">
        <v>825.983081233353</v>
      </c>
      <c r="I19590">
        <v>1250.1143237276101</v>
      </c>
    </row>
    <row r="19591" spans="1:9" x14ac:dyDescent="0.25">
      <c r="A19591" t="s">
        <v>128</v>
      </c>
      <c r="B19591">
        <v>2009</v>
      </c>
      <c r="C19591">
        <v>5</v>
      </c>
      <c r="D19591">
        <v>2613.6867292572101</v>
      </c>
      <c r="E19591">
        <v>7645.1187673144404</v>
      </c>
      <c r="F19591">
        <v>658.79319447124703</v>
      </c>
      <c r="G19591">
        <v>329.39659723562397</v>
      </c>
      <c r="H19591">
        <v>1939.1252552624901</v>
      </c>
      <c r="I19591">
        <v>1933.46239311317</v>
      </c>
    </row>
    <row r="19592" spans="1:9" x14ac:dyDescent="0.25">
      <c r="A19592" t="s">
        <v>128</v>
      </c>
      <c r="B19592">
        <v>2009</v>
      </c>
      <c r="C19592">
        <v>6</v>
      </c>
      <c r="D19592">
        <v>2781.9345072921801</v>
      </c>
      <c r="E19592">
        <v>7335.3672944534301</v>
      </c>
      <c r="F19592">
        <v>741.06358579554603</v>
      </c>
      <c r="G19592">
        <v>370.53179289777302</v>
      </c>
      <c r="H19592">
        <v>2326.1530876615602</v>
      </c>
      <c r="I19592">
        <v>2121.79371815067</v>
      </c>
    </row>
    <row r="19593" spans="1:9" x14ac:dyDescent="0.25">
      <c r="A19593" t="s">
        <v>128</v>
      </c>
      <c r="B19593">
        <v>2009</v>
      </c>
      <c r="C19593">
        <v>7</v>
      </c>
      <c r="D19593">
        <v>2483.6042181750599</v>
      </c>
      <c r="E19593">
        <v>7185.2303447873001</v>
      </c>
      <c r="F19593">
        <v>822.95547695922505</v>
      </c>
      <c r="G19593">
        <v>411.47773847961298</v>
      </c>
      <c r="H19593">
        <v>2260.7337422808901</v>
      </c>
      <c r="I19593">
        <v>1703.6279380250501</v>
      </c>
    </row>
    <row r="19594" spans="1:9" x14ac:dyDescent="0.25">
      <c r="A19594" t="s">
        <v>128</v>
      </c>
      <c r="B19594">
        <v>2009</v>
      </c>
      <c r="C19594">
        <v>8</v>
      </c>
      <c r="D19594">
        <v>2015.4704401163101</v>
      </c>
      <c r="E19594">
        <v>7179.3106420764198</v>
      </c>
      <c r="F19594">
        <v>551.784626305507</v>
      </c>
      <c r="G19594">
        <v>275.89231315275401</v>
      </c>
      <c r="H19594">
        <v>1414.50830913093</v>
      </c>
      <c r="I19594">
        <v>1181.0530462674701</v>
      </c>
    </row>
    <row r="19595" spans="1:9" x14ac:dyDescent="0.25">
      <c r="A19595" t="s">
        <v>128</v>
      </c>
      <c r="B19595">
        <v>2009</v>
      </c>
      <c r="C19595">
        <v>9</v>
      </c>
      <c r="D19595">
        <v>1318.1484285839499</v>
      </c>
      <c r="E19595">
        <v>7256.6232976130696</v>
      </c>
      <c r="F19595">
        <v>1392.05270102758</v>
      </c>
      <c r="G19595">
        <v>696.02635051379195</v>
      </c>
      <c r="H19595">
        <v>2538.21927374906</v>
      </c>
      <c r="I19595">
        <v>721.31209060338995</v>
      </c>
    </row>
    <row r="19596" spans="1:9" x14ac:dyDescent="0.25">
      <c r="A19596" t="s">
        <v>128</v>
      </c>
      <c r="B19596">
        <v>2009</v>
      </c>
      <c r="C19596">
        <v>10</v>
      </c>
      <c r="D19596">
        <v>1363.17167885818</v>
      </c>
      <c r="E19596">
        <v>7323.56431501114</v>
      </c>
      <c r="F19596">
        <v>386.61441093929102</v>
      </c>
      <c r="G19596">
        <v>193.30720546964599</v>
      </c>
      <c r="H19596">
        <v>671.44831259827902</v>
      </c>
      <c r="I19596">
        <v>735.30309220653498</v>
      </c>
    </row>
    <row r="19597" spans="1:9" x14ac:dyDescent="0.25">
      <c r="A19597" t="s">
        <v>128</v>
      </c>
      <c r="B19597">
        <v>2009</v>
      </c>
      <c r="C19597">
        <v>11</v>
      </c>
      <c r="D19597">
        <v>951.29319685651899</v>
      </c>
      <c r="E19597">
        <v>7512.4786938999896</v>
      </c>
      <c r="F19597">
        <v>1768.9184019971201</v>
      </c>
      <c r="G19597">
        <v>884.45920099856198</v>
      </c>
      <c r="H19597">
        <v>3180.0815498601901</v>
      </c>
      <c r="I19597">
        <v>526.46674369171103</v>
      </c>
    </row>
    <row r="19598" spans="1:9" x14ac:dyDescent="0.25">
      <c r="A19598" t="s">
        <v>128</v>
      </c>
      <c r="B19598">
        <v>2009</v>
      </c>
      <c r="C19598">
        <v>12</v>
      </c>
      <c r="D19598">
        <v>1067.12186957566</v>
      </c>
      <c r="E19598">
        <v>7579.9895743685902</v>
      </c>
      <c r="F19598">
        <v>928.78108808401703</v>
      </c>
      <c r="G19598">
        <v>464.39054404200903</v>
      </c>
      <c r="H19598">
        <v>1640.22179484547</v>
      </c>
      <c r="I19598">
        <v>522.72987882974599</v>
      </c>
    </row>
    <row r="19599" spans="1:9" x14ac:dyDescent="0.25">
      <c r="A19599" t="s">
        <v>128</v>
      </c>
      <c r="B19599">
        <v>2010</v>
      </c>
      <c r="C19599">
        <v>1</v>
      </c>
      <c r="D19599">
        <v>1278.73141625229</v>
      </c>
      <c r="E19599">
        <v>7807.2115219349698</v>
      </c>
      <c r="F19599">
        <v>713.84874879060101</v>
      </c>
      <c r="G19599">
        <v>356.92437439529999</v>
      </c>
      <c r="H19599">
        <v>1065.90948970869</v>
      </c>
      <c r="I19599">
        <v>493.992973129988</v>
      </c>
    </row>
    <row r="19600" spans="1:9" x14ac:dyDescent="0.25">
      <c r="A19600" t="s">
        <v>128</v>
      </c>
      <c r="B19600">
        <v>2010</v>
      </c>
      <c r="C19600">
        <v>2</v>
      </c>
      <c r="D19600">
        <v>1525.5567426524001</v>
      </c>
      <c r="E19600">
        <v>7828.8220206162996</v>
      </c>
      <c r="F19600">
        <v>570.91793635423596</v>
      </c>
      <c r="G19600">
        <v>285.45896817711798</v>
      </c>
      <c r="H19600">
        <v>787.690286748272</v>
      </c>
      <c r="I19600">
        <v>555.58814149774605</v>
      </c>
    </row>
    <row r="19601" spans="1:9" x14ac:dyDescent="0.25">
      <c r="A19601" t="s">
        <v>128</v>
      </c>
      <c r="B19601">
        <v>2010</v>
      </c>
      <c r="C19601">
        <v>3</v>
      </c>
      <c r="D19601">
        <v>2142.9460566542102</v>
      </c>
      <c r="E19601">
        <v>7876.3900970841996</v>
      </c>
      <c r="F19601">
        <v>705.01886687843</v>
      </c>
      <c r="G19601">
        <v>352.509433439215</v>
      </c>
      <c r="H19601">
        <v>1282.6855649015899</v>
      </c>
      <c r="I19601">
        <v>936.12536729175599</v>
      </c>
    </row>
    <row r="19602" spans="1:9" x14ac:dyDescent="0.25">
      <c r="A19602" t="s">
        <v>128</v>
      </c>
      <c r="B19602">
        <v>2010</v>
      </c>
      <c r="C19602">
        <v>4</v>
      </c>
      <c r="D19602">
        <v>2172.4508837849398</v>
      </c>
      <c r="E19602">
        <v>7791.3223671496498</v>
      </c>
      <c r="F19602">
        <v>771.86559797637096</v>
      </c>
      <c r="G19602">
        <v>385.93279898818503</v>
      </c>
      <c r="H19602">
        <v>1708.9154833469499</v>
      </c>
      <c r="I19602">
        <v>1296.56685557536</v>
      </c>
    </row>
    <row r="19603" spans="1:9" x14ac:dyDescent="0.25">
      <c r="A19603" t="s">
        <v>128</v>
      </c>
      <c r="B19603">
        <v>2010</v>
      </c>
      <c r="C19603">
        <v>5</v>
      </c>
      <c r="D19603">
        <v>2642.87130550041</v>
      </c>
      <c r="E19603">
        <v>7546.0467977415501</v>
      </c>
      <c r="F19603">
        <v>278.403476978519</v>
      </c>
      <c r="G19603">
        <v>139.20173848926001</v>
      </c>
      <c r="H19603">
        <v>1286.4305998227201</v>
      </c>
      <c r="I19603">
        <v>1938.49639314913</v>
      </c>
    </row>
    <row r="19604" spans="1:9" x14ac:dyDescent="0.25">
      <c r="A19604" t="s">
        <v>128</v>
      </c>
      <c r="B19604">
        <v>2010</v>
      </c>
      <c r="C19604">
        <v>6</v>
      </c>
      <c r="D19604">
        <v>2831.07794177498</v>
      </c>
      <c r="E19604">
        <v>7017.9698471498104</v>
      </c>
      <c r="F19604">
        <v>327.63800998472402</v>
      </c>
      <c r="G19604">
        <v>163.81900499236201</v>
      </c>
      <c r="H19604">
        <v>1305.4417485075701</v>
      </c>
      <c r="I19604">
        <v>2065.57494040035</v>
      </c>
    </row>
    <row r="19605" spans="1:9" x14ac:dyDescent="0.25">
      <c r="A19605" t="s">
        <v>128</v>
      </c>
      <c r="B19605">
        <v>2010</v>
      </c>
      <c r="C19605">
        <v>7</v>
      </c>
      <c r="D19605">
        <v>2755.4146948945599</v>
      </c>
      <c r="E19605">
        <v>6733.1970397163404</v>
      </c>
      <c r="F19605">
        <v>47.400804258995599</v>
      </c>
      <c r="G19605">
        <v>23.7004021294978</v>
      </c>
      <c r="H19605">
        <v>877.10259104619695</v>
      </c>
      <c r="I19605">
        <v>1772.89537408611</v>
      </c>
    </row>
    <row r="19606" spans="1:9" x14ac:dyDescent="0.25">
      <c r="A19606" t="s">
        <v>128</v>
      </c>
      <c r="B19606">
        <v>2010</v>
      </c>
      <c r="C19606">
        <v>8</v>
      </c>
      <c r="D19606">
        <v>2306.8154972317502</v>
      </c>
      <c r="E19606">
        <v>6783.2396760113497</v>
      </c>
      <c r="F19606">
        <v>171.824110134081</v>
      </c>
      <c r="G19606">
        <v>85.912055067040399</v>
      </c>
      <c r="H19606">
        <v>983.25765459716695</v>
      </c>
      <c r="I19606">
        <v>1274.0366477400601</v>
      </c>
    </row>
    <row r="19607" spans="1:9" x14ac:dyDescent="0.25">
      <c r="A19607" t="s">
        <v>128</v>
      </c>
      <c r="B19607">
        <v>2010</v>
      </c>
      <c r="C19607">
        <v>9</v>
      </c>
      <c r="D19607">
        <v>1734.9536382388701</v>
      </c>
      <c r="E19607">
        <v>7059.3037250778198</v>
      </c>
      <c r="F19607">
        <v>738.59947881507696</v>
      </c>
      <c r="G19607">
        <v>369.29973940753899</v>
      </c>
      <c r="H19607">
        <v>1629.28691503039</v>
      </c>
      <c r="I19607">
        <v>903.46285352289101</v>
      </c>
    </row>
    <row r="19608" spans="1:9" x14ac:dyDescent="0.25">
      <c r="A19608" t="s">
        <v>128</v>
      </c>
      <c r="B19608">
        <v>2010</v>
      </c>
      <c r="C19608">
        <v>10</v>
      </c>
      <c r="D19608">
        <v>1075.39122869007</v>
      </c>
      <c r="E19608">
        <v>7248.19574138199</v>
      </c>
      <c r="F19608">
        <v>2516.5698612923902</v>
      </c>
      <c r="G19608">
        <v>1258.2849306462001</v>
      </c>
      <c r="H19608">
        <v>4670.3206151015902</v>
      </c>
      <c r="I19608">
        <v>587.34121736064901</v>
      </c>
    </row>
    <row r="19609" spans="1:9" x14ac:dyDescent="0.25">
      <c r="A19609" t="s">
        <v>128</v>
      </c>
      <c r="B19609">
        <v>2010</v>
      </c>
      <c r="C19609">
        <v>11</v>
      </c>
      <c r="D19609">
        <v>1286.26081845364</v>
      </c>
      <c r="E19609">
        <v>7389.8665562078804</v>
      </c>
      <c r="F19609">
        <v>37.992549139550299</v>
      </c>
      <c r="G19609">
        <v>18.996274569775199</v>
      </c>
      <c r="H19609">
        <v>27.016343799743598</v>
      </c>
      <c r="I19609">
        <v>674.30232501317005</v>
      </c>
    </row>
    <row r="19610" spans="1:9" x14ac:dyDescent="0.25">
      <c r="A19610" t="s">
        <v>128</v>
      </c>
      <c r="B19610">
        <v>2010</v>
      </c>
      <c r="C19610">
        <v>12</v>
      </c>
      <c r="D19610">
        <v>1277.4020828197099</v>
      </c>
      <c r="E19610">
        <v>7533.2550633923302</v>
      </c>
      <c r="F19610">
        <v>107.541715581524</v>
      </c>
      <c r="G19610">
        <v>53.770857790761902</v>
      </c>
      <c r="H19610">
        <v>22.246143696899399</v>
      </c>
      <c r="I19610">
        <v>608.81109087295499</v>
      </c>
    </row>
    <row r="19611" spans="1:9" x14ac:dyDescent="0.25">
      <c r="A19611" t="s">
        <v>128</v>
      </c>
      <c r="B19611">
        <v>2011</v>
      </c>
      <c r="C19611">
        <v>1</v>
      </c>
      <c r="D19611">
        <v>1216.2191148791901</v>
      </c>
      <c r="E19611">
        <v>7692.2813047260997</v>
      </c>
      <c r="F19611">
        <v>622.10475619603699</v>
      </c>
      <c r="G19611">
        <v>311.05237809801798</v>
      </c>
      <c r="H19611">
        <v>813.58736431156501</v>
      </c>
      <c r="I19611">
        <v>468.47551819244399</v>
      </c>
    </row>
    <row r="19612" spans="1:9" x14ac:dyDescent="0.25">
      <c r="A19612" t="s">
        <v>128</v>
      </c>
      <c r="B19612">
        <v>2011</v>
      </c>
      <c r="C19612">
        <v>2</v>
      </c>
      <c r="D19612">
        <v>1193.15833302231</v>
      </c>
      <c r="E19612">
        <v>7848.9569900321903</v>
      </c>
      <c r="F19612">
        <v>869.59982380889403</v>
      </c>
      <c r="G19612">
        <v>434.79991190444701</v>
      </c>
      <c r="H19612">
        <v>1273.69561041785</v>
      </c>
      <c r="I19612">
        <v>452.96058932418799</v>
      </c>
    </row>
    <row r="19613" spans="1:9" x14ac:dyDescent="0.25">
      <c r="A19613" t="s">
        <v>128</v>
      </c>
      <c r="B19613">
        <v>2011</v>
      </c>
      <c r="C19613">
        <v>3</v>
      </c>
      <c r="D19613">
        <v>1862.5040579455899</v>
      </c>
      <c r="E19613">
        <v>7867.4068309001204</v>
      </c>
      <c r="F19613">
        <v>817.48287103433404</v>
      </c>
      <c r="G19613">
        <v>408.74143551716702</v>
      </c>
      <c r="H19613">
        <v>1391.86807388072</v>
      </c>
      <c r="I19613">
        <v>839.59288554986904</v>
      </c>
    </row>
    <row r="19614" spans="1:9" x14ac:dyDescent="0.25">
      <c r="A19614" t="s">
        <v>128</v>
      </c>
      <c r="B19614">
        <v>2011</v>
      </c>
      <c r="C19614">
        <v>4</v>
      </c>
      <c r="D19614">
        <v>2039.8942379493701</v>
      </c>
      <c r="E19614">
        <v>7813.0314142178404</v>
      </c>
      <c r="F19614">
        <v>1371.9150033979799</v>
      </c>
      <c r="G19614">
        <v>685.95750169898997</v>
      </c>
      <c r="H19614">
        <v>2815.36787498996</v>
      </c>
      <c r="I19614">
        <v>1231.43218781573</v>
      </c>
    </row>
    <row r="19615" spans="1:9" x14ac:dyDescent="0.25">
      <c r="A19615" t="s">
        <v>128</v>
      </c>
      <c r="B19615">
        <v>2011</v>
      </c>
      <c r="C19615">
        <v>5</v>
      </c>
      <c r="D19615">
        <v>2439.9806062264302</v>
      </c>
      <c r="E19615">
        <v>7657.0827076329097</v>
      </c>
      <c r="F19615">
        <v>596.13068019986997</v>
      </c>
      <c r="G19615">
        <v>298.06534009993499</v>
      </c>
      <c r="H19615">
        <v>1653.82650993071</v>
      </c>
      <c r="I19615">
        <v>1822.99351706072</v>
      </c>
    </row>
    <row r="19616" spans="1:9" x14ac:dyDescent="0.25">
      <c r="A19616" t="s">
        <v>128</v>
      </c>
      <c r="B19616">
        <v>2011</v>
      </c>
      <c r="C19616">
        <v>6</v>
      </c>
      <c r="D19616">
        <v>2714.2122668878901</v>
      </c>
      <c r="E19616">
        <v>7401.2018557661404</v>
      </c>
      <c r="F19616">
        <v>425.15169024074498</v>
      </c>
      <c r="G19616">
        <v>212.57584512037201</v>
      </c>
      <c r="H19616">
        <v>1813.1223260888901</v>
      </c>
      <c r="I19616">
        <v>2084.5677836384598</v>
      </c>
    </row>
    <row r="19617" spans="1:9" x14ac:dyDescent="0.25">
      <c r="A19617" t="s">
        <v>128</v>
      </c>
      <c r="B19617">
        <v>2011</v>
      </c>
      <c r="C19617">
        <v>7</v>
      </c>
      <c r="D19617">
        <v>2760.3695811673701</v>
      </c>
      <c r="E19617">
        <v>7151.4294248133801</v>
      </c>
      <c r="F19617">
        <v>436.19974087435202</v>
      </c>
      <c r="G19617">
        <v>218.09987043717601</v>
      </c>
      <c r="H19617">
        <v>1485.99473078865</v>
      </c>
      <c r="I19617">
        <v>1883.4548156220601</v>
      </c>
    </row>
    <row r="19618" spans="1:9" x14ac:dyDescent="0.25">
      <c r="A19618" t="s">
        <v>128</v>
      </c>
      <c r="B19618">
        <v>2011</v>
      </c>
      <c r="C19618">
        <v>8</v>
      </c>
      <c r="D19618">
        <v>2081.4786993447101</v>
      </c>
      <c r="E19618">
        <v>7111.4028530824298</v>
      </c>
      <c r="F19618">
        <v>496.72474263990301</v>
      </c>
      <c r="G19618">
        <v>248.36237131995199</v>
      </c>
      <c r="H19618">
        <v>1429.17370249187</v>
      </c>
      <c r="I19618">
        <v>1212.92687987822</v>
      </c>
    </row>
    <row r="19619" spans="1:9" x14ac:dyDescent="0.25">
      <c r="A19619" t="s">
        <v>128</v>
      </c>
      <c r="B19619">
        <v>2011</v>
      </c>
      <c r="C19619">
        <v>9</v>
      </c>
      <c r="D19619">
        <v>1487.28484596977</v>
      </c>
      <c r="E19619">
        <v>7199.6254201933298</v>
      </c>
      <c r="F19619">
        <v>664.15617315099803</v>
      </c>
      <c r="G19619">
        <v>332.07808657549901</v>
      </c>
      <c r="H19619">
        <v>1295.35625376587</v>
      </c>
      <c r="I19619">
        <v>799.524817650719</v>
      </c>
    </row>
    <row r="19620" spans="1:9" x14ac:dyDescent="0.25">
      <c r="A19620" t="s">
        <v>128</v>
      </c>
      <c r="B19620">
        <v>2011</v>
      </c>
      <c r="C19620">
        <v>10</v>
      </c>
      <c r="D19620">
        <v>1082.2237485098999</v>
      </c>
      <c r="E19620">
        <v>7367.9116336822499</v>
      </c>
      <c r="F19620">
        <v>80.614268009380694</v>
      </c>
      <c r="G19620">
        <v>40.307134004690397</v>
      </c>
      <c r="H19620">
        <v>34.407986227035501</v>
      </c>
      <c r="I19620">
        <v>604.444879127994</v>
      </c>
    </row>
    <row r="19621" spans="1:9" x14ac:dyDescent="0.25">
      <c r="A19621" t="s">
        <v>128</v>
      </c>
      <c r="B19621">
        <v>2011</v>
      </c>
      <c r="C19621">
        <v>11</v>
      </c>
      <c r="D19621">
        <v>690.55938898259797</v>
      </c>
      <c r="E19621">
        <v>7576.1627921121199</v>
      </c>
      <c r="F19621">
        <v>239.83066387581101</v>
      </c>
      <c r="G19621">
        <v>119.91533193790499</v>
      </c>
      <c r="H19621">
        <v>29.5883739936829</v>
      </c>
      <c r="I19621">
        <v>408.87311686885403</v>
      </c>
    </row>
    <row r="19622" spans="1:9" x14ac:dyDescent="0.25">
      <c r="A19622" t="s">
        <v>128</v>
      </c>
      <c r="B19622">
        <v>2011</v>
      </c>
      <c r="C19622">
        <v>12</v>
      </c>
      <c r="D19622">
        <v>998.15062943235296</v>
      </c>
      <c r="E19622">
        <v>7737.0827869274999</v>
      </c>
      <c r="F19622">
        <v>230.19467768727301</v>
      </c>
      <c r="G19622">
        <v>115.097338843637</v>
      </c>
      <c r="H19622">
        <v>33.165806896667497</v>
      </c>
      <c r="I19622">
        <v>503.211870060764</v>
      </c>
    </row>
    <row r="19623" spans="1:9" x14ac:dyDescent="0.25">
      <c r="A19623" t="s">
        <v>128</v>
      </c>
      <c r="B19623">
        <v>2012</v>
      </c>
      <c r="C19623">
        <v>1</v>
      </c>
      <c r="D19623">
        <v>995.04276551815099</v>
      </c>
      <c r="E19623">
        <v>7883.1689516229198</v>
      </c>
      <c r="F19623">
        <v>326.44516277644601</v>
      </c>
      <c r="G19623">
        <v>163.22258138822301</v>
      </c>
      <c r="H19623">
        <v>27.6208413599777</v>
      </c>
      <c r="I19623">
        <v>408.16310387739202</v>
      </c>
    </row>
    <row r="19624" spans="1:9" x14ac:dyDescent="0.25">
      <c r="A19624" t="s">
        <v>128</v>
      </c>
      <c r="B19624">
        <v>2012</v>
      </c>
      <c r="C19624">
        <v>2</v>
      </c>
      <c r="D19624">
        <v>1099.30083812363</v>
      </c>
      <c r="E19624">
        <v>7991.1693890481602</v>
      </c>
      <c r="F19624">
        <v>308.46460576010497</v>
      </c>
      <c r="G19624">
        <v>154.232302880052</v>
      </c>
      <c r="H19624">
        <v>31.194311652504201</v>
      </c>
      <c r="I19624">
        <v>435.43714567777602</v>
      </c>
    </row>
    <row r="19625" spans="1:9" x14ac:dyDescent="0.25">
      <c r="A19625" t="s">
        <v>128</v>
      </c>
      <c r="B19625">
        <v>2012</v>
      </c>
      <c r="C19625">
        <v>3</v>
      </c>
      <c r="D19625">
        <v>1321.5938403727</v>
      </c>
      <c r="E19625">
        <v>8037.27178835007</v>
      </c>
      <c r="F19625">
        <v>234.77145321776999</v>
      </c>
      <c r="G19625">
        <v>117.38572660888499</v>
      </c>
      <c r="H19625">
        <v>35.874516016087497</v>
      </c>
      <c r="I19625">
        <v>642.24814069827096</v>
      </c>
    </row>
    <row r="19626" spans="1:9" x14ac:dyDescent="0.25">
      <c r="A19626" t="s">
        <v>128</v>
      </c>
      <c r="B19626">
        <v>2012</v>
      </c>
      <c r="C19626">
        <v>4</v>
      </c>
      <c r="D19626">
        <v>2342.9402763427702</v>
      </c>
      <c r="E19626">
        <v>7788.5009695843501</v>
      </c>
      <c r="F19626">
        <v>32.746914706710598</v>
      </c>
      <c r="G19626">
        <v>16.373457353355299</v>
      </c>
      <c r="H19626">
        <v>28.125667295960199</v>
      </c>
      <c r="I19626">
        <v>1409.03522470814</v>
      </c>
    </row>
    <row r="19627" spans="1:9" x14ac:dyDescent="0.25">
      <c r="A19627" t="s">
        <v>128</v>
      </c>
      <c r="B19627">
        <v>2012</v>
      </c>
      <c r="C19627">
        <v>5</v>
      </c>
      <c r="D19627">
        <v>2660.53938203712</v>
      </c>
      <c r="E19627">
        <v>6974.5511813203402</v>
      </c>
      <c r="F19627">
        <v>8.7106050475244299</v>
      </c>
      <c r="G19627">
        <v>4.3553025237622096</v>
      </c>
      <c r="H19627">
        <v>28.721497023287402</v>
      </c>
      <c r="I19627">
        <v>1803.7109170098299</v>
      </c>
    </row>
    <row r="19628" spans="1:9" x14ac:dyDescent="0.25">
      <c r="A19628" t="s">
        <v>128</v>
      </c>
      <c r="B19628">
        <v>2012</v>
      </c>
      <c r="C19628">
        <v>6</v>
      </c>
      <c r="D19628">
        <v>2716.8644845526101</v>
      </c>
      <c r="E19628">
        <v>6037.1893666985998</v>
      </c>
      <c r="F19628">
        <v>6.7501200158691397</v>
      </c>
      <c r="G19628">
        <v>3.3750600079345698</v>
      </c>
      <c r="H19628">
        <v>12.9366346931076</v>
      </c>
      <c r="I19628">
        <v>1696.8500099385101</v>
      </c>
    </row>
    <row r="19629" spans="1:9" x14ac:dyDescent="0.25">
      <c r="A19629" t="s">
        <v>128</v>
      </c>
      <c r="B19629">
        <v>2012</v>
      </c>
      <c r="C19629">
        <v>7</v>
      </c>
      <c r="D19629">
        <v>2364.9310858454901</v>
      </c>
      <c r="E19629">
        <v>5483.9557663081396</v>
      </c>
      <c r="F19629">
        <v>10.084077310333299</v>
      </c>
      <c r="G19629">
        <v>5.0420386551666301</v>
      </c>
      <c r="H19629">
        <v>35.585120239343702</v>
      </c>
      <c r="I19629">
        <v>1208.7642159997199</v>
      </c>
    </row>
    <row r="19630" spans="1:9" x14ac:dyDescent="0.25">
      <c r="A19630" t="s">
        <v>128</v>
      </c>
      <c r="B19630">
        <v>2012</v>
      </c>
      <c r="C19630">
        <v>8</v>
      </c>
      <c r="D19630">
        <v>1974.2878063676101</v>
      </c>
      <c r="E19630">
        <v>5408.3723263389602</v>
      </c>
      <c r="F19630">
        <v>7.3690327608069701</v>
      </c>
      <c r="G19630">
        <v>3.6845163804034899</v>
      </c>
      <c r="H19630">
        <v>250.990077637447</v>
      </c>
      <c r="I19630">
        <v>859.23300634681698</v>
      </c>
    </row>
    <row r="19631" spans="1:9" x14ac:dyDescent="0.25">
      <c r="A19631" t="s">
        <v>128</v>
      </c>
      <c r="B19631">
        <v>2012</v>
      </c>
      <c r="C19631">
        <v>9</v>
      </c>
      <c r="D19631">
        <v>1513.35224821579</v>
      </c>
      <c r="E19631">
        <v>5695.2759642095898</v>
      </c>
      <c r="F19631">
        <v>22.296435269274099</v>
      </c>
      <c r="G19631">
        <v>11.148217634637099</v>
      </c>
      <c r="H19631">
        <v>90.789483411603001</v>
      </c>
      <c r="I19631">
        <v>647.13860009008397</v>
      </c>
    </row>
    <row r="19632" spans="1:9" x14ac:dyDescent="0.25">
      <c r="A19632" t="s">
        <v>128</v>
      </c>
      <c r="B19632">
        <v>2012</v>
      </c>
      <c r="C19632">
        <v>10</v>
      </c>
      <c r="D19632">
        <v>1188.07352546333</v>
      </c>
      <c r="E19632">
        <v>5971.9067845320096</v>
      </c>
      <c r="F19632">
        <v>11.581559887466399</v>
      </c>
      <c r="G19632">
        <v>5.7907799437332201</v>
      </c>
      <c r="H19632">
        <v>22.262652273330701</v>
      </c>
      <c r="I19632">
        <v>540.48230052207998</v>
      </c>
    </row>
    <row r="19633" spans="1:9" x14ac:dyDescent="0.25">
      <c r="A19633" t="s">
        <v>128</v>
      </c>
      <c r="B19633">
        <v>2012</v>
      </c>
      <c r="C19633">
        <v>11</v>
      </c>
      <c r="D19633">
        <v>978.637436595802</v>
      </c>
      <c r="E19633">
        <v>6327.4457479003904</v>
      </c>
      <c r="F19633">
        <v>17.969154563482402</v>
      </c>
      <c r="G19633">
        <v>8.9845772817412008</v>
      </c>
      <c r="H19633">
        <v>26.582169241943301</v>
      </c>
      <c r="I19633">
        <v>464.49470339816099</v>
      </c>
    </row>
    <row r="19634" spans="1:9" x14ac:dyDescent="0.25">
      <c r="A19634" t="s">
        <v>128</v>
      </c>
      <c r="B19634">
        <v>2012</v>
      </c>
      <c r="C19634">
        <v>12</v>
      </c>
      <c r="D19634">
        <v>818.34598321071599</v>
      </c>
      <c r="E19634">
        <v>6742.4194155940204</v>
      </c>
      <c r="F19634">
        <v>48.040498731135102</v>
      </c>
      <c r="G19634">
        <v>24.020249365567601</v>
      </c>
      <c r="H19634">
        <v>20.108371589279201</v>
      </c>
      <c r="I19634">
        <v>383.46591582916199</v>
      </c>
    </row>
    <row r="19635" spans="1:9" x14ac:dyDescent="0.25">
      <c r="A19635" t="s">
        <v>128</v>
      </c>
      <c r="B19635">
        <v>2013</v>
      </c>
      <c r="C19635">
        <v>1</v>
      </c>
      <c r="D19635">
        <v>1021.68974840315</v>
      </c>
      <c r="E19635">
        <v>7178.1230030328397</v>
      </c>
      <c r="F19635">
        <v>70.7158392298537</v>
      </c>
      <c r="G19635">
        <v>35.357919614926899</v>
      </c>
      <c r="H19635">
        <v>24.900517975120501</v>
      </c>
      <c r="I19635">
        <v>391.31413823501498</v>
      </c>
    </row>
    <row r="19636" spans="1:9" x14ac:dyDescent="0.25">
      <c r="A19636" t="s">
        <v>128</v>
      </c>
      <c r="B19636">
        <v>2013</v>
      </c>
      <c r="C19636">
        <v>2</v>
      </c>
      <c r="D19636">
        <v>1111.5758457014499</v>
      </c>
      <c r="E19636">
        <v>7538.6850646775802</v>
      </c>
      <c r="F19636">
        <v>91.412787108657696</v>
      </c>
      <c r="G19636">
        <v>45.706393554328798</v>
      </c>
      <c r="H19636">
        <v>15.404148992767301</v>
      </c>
      <c r="I19636">
        <v>418.07518699928301</v>
      </c>
    </row>
    <row r="19637" spans="1:9" x14ac:dyDescent="0.25">
      <c r="A19637" t="s">
        <v>128</v>
      </c>
      <c r="B19637">
        <v>2013</v>
      </c>
      <c r="C19637">
        <v>3</v>
      </c>
      <c r="D19637">
        <v>1608.4070010441201</v>
      </c>
      <c r="E19637">
        <v>7735.7202170898499</v>
      </c>
      <c r="F19637">
        <v>99.621617526046606</v>
      </c>
      <c r="G19637">
        <v>49.810808763023303</v>
      </c>
      <c r="H19637">
        <v>27.3185917445755</v>
      </c>
      <c r="I19637">
        <v>730.47733811267801</v>
      </c>
    </row>
    <row r="19638" spans="1:9" x14ac:dyDescent="0.25">
      <c r="A19638" t="s">
        <v>128</v>
      </c>
      <c r="B19638">
        <v>2013</v>
      </c>
      <c r="C19638">
        <v>4</v>
      </c>
      <c r="D19638">
        <v>2376.5956165960702</v>
      </c>
      <c r="E19638">
        <v>7484.9759280497701</v>
      </c>
      <c r="F19638">
        <v>31.0378146561557</v>
      </c>
      <c r="G19638">
        <v>15.5189073280779</v>
      </c>
      <c r="H19638">
        <v>17.607868536453299</v>
      </c>
      <c r="I19638">
        <v>1347.84853576517</v>
      </c>
    </row>
    <row r="19639" spans="1:9" x14ac:dyDescent="0.25">
      <c r="A19639" t="s">
        <v>128</v>
      </c>
      <c r="B19639">
        <v>2013</v>
      </c>
      <c r="C19639">
        <v>5</v>
      </c>
      <c r="D19639">
        <v>2944.5156083351199</v>
      </c>
      <c r="E19639">
        <v>6671.4988046933004</v>
      </c>
      <c r="F19639">
        <v>11.916203684858999</v>
      </c>
      <c r="G19639">
        <v>5.9581018424294898</v>
      </c>
      <c r="H19639">
        <v>22.213183343429598</v>
      </c>
      <c r="I19639">
        <v>1896.2225760431099</v>
      </c>
    </row>
    <row r="19640" spans="1:9" x14ac:dyDescent="0.25">
      <c r="A19640" t="s">
        <v>128</v>
      </c>
      <c r="B19640">
        <v>2013</v>
      </c>
      <c r="C19640">
        <v>6</v>
      </c>
      <c r="D19640">
        <v>3088.9650918830898</v>
      </c>
      <c r="E19640">
        <v>5679.8176206483504</v>
      </c>
      <c r="F19640">
        <v>7.1967662167930602</v>
      </c>
      <c r="G19640">
        <v>3.5983831083965301</v>
      </c>
      <c r="H19640">
        <v>15.6514368428802</v>
      </c>
      <c r="I19640">
        <v>1768.3505097161101</v>
      </c>
    </row>
    <row r="19641" spans="1:9" x14ac:dyDescent="0.25">
      <c r="A19641" t="s">
        <v>128</v>
      </c>
      <c r="B19641">
        <v>2013</v>
      </c>
      <c r="C19641">
        <v>7</v>
      </c>
      <c r="D19641">
        <v>2719.7323498801402</v>
      </c>
      <c r="E19641">
        <v>5001.3341215246601</v>
      </c>
      <c r="F19641">
        <v>10.8320760303688</v>
      </c>
      <c r="G19641">
        <v>5.4160380151843999</v>
      </c>
      <c r="H19641">
        <v>20.998666987876899</v>
      </c>
      <c r="I19641">
        <v>1222.3217012973801</v>
      </c>
    </row>
    <row r="19642" spans="1:9" x14ac:dyDescent="0.25">
      <c r="A19642" t="s">
        <v>128</v>
      </c>
      <c r="B19642">
        <v>2013</v>
      </c>
      <c r="C19642">
        <v>8</v>
      </c>
      <c r="D19642">
        <v>2128.9383168884301</v>
      </c>
      <c r="E19642">
        <v>4892.4731678297403</v>
      </c>
      <c r="F19642">
        <v>9.7913298992157003</v>
      </c>
      <c r="G19642">
        <v>4.8956649496078501</v>
      </c>
      <c r="H19642">
        <v>16.871474433517498</v>
      </c>
      <c r="I19642">
        <v>805.00580262651397</v>
      </c>
    </row>
    <row r="19643" spans="1:9" x14ac:dyDescent="0.25">
      <c r="A19643" t="s">
        <v>128</v>
      </c>
      <c r="B19643">
        <v>2013</v>
      </c>
      <c r="C19643">
        <v>9</v>
      </c>
      <c r="D19643">
        <v>1525.2874005404301</v>
      </c>
      <c r="E19643">
        <v>5057.1935560990996</v>
      </c>
      <c r="F19643">
        <v>12.7167867966652</v>
      </c>
      <c r="G19643">
        <v>6.3583933983326002</v>
      </c>
      <c r="H19643">
        <v>17.998068670311</v>
      </c>
      <c r="I19643">
        <v>564.00951134225795</v>
      </c>
    </row>
    <row r="19644" spans="1:9" x14ac:dyDescent="0.25">
      <c r="A19644" t="s">
        <v>128</v>
      </c>
      <c r="B19644">
        <v>2013</v>
      </c>
      <c r="C19644">
        <v>10</v>
      </c>
      <c r="D19644">
        <v>1179.41875200867</v>
      </c>
      <c r="E19644">
        <v>5404.8138005830397</v>
      </c>
      <c r="F19644">
        <v>14.311916717987099</v>
      </c>
      <c r="G19644">
        <v>7.1559583589935301</v>
      </c>
      <c r="H19644">
        <v>26.719560290603599</v>
      </c>
      <c r="I19644">
        <v>485.15043661916701</v>
      </c>
    </row>
    <row r="19645" spans="1:9" x14ac:dyDescent="0.25">
      <c r="A19645" t="s">
        <v>128</v>
      </c>
      <c r="B19645">
        <v>2013</v>
      </c>
      <c r="C19645">
        <v>11</v>
      </c>
      <c r="D19645">
        <v>1016.66970177416</v>
      </c>
      <c r="E19645">
        <v>5777.4532859593201</v>
      </c>
      <c r="F19645">
        <v>14.4048555595779</v>
      </c>
      <c r="G19645">
        <v>7.2024277797889704</v>
      </c>
      <c r="H19645">
        <v>26.2084776845169</v>
      </c>
      <c r="I19645">
        <v>444.01125210900301</v>
      </c>
    </row>
    <row r="19646" spans="1:9" x14ac:dyDescent="0.25">
      <c r="A19646" t="s">
        <v>128</v>
      </c>
      <c r="B19646">
        <v>2013</v>
      </c>
      <c r="C19646">
        <v>12</v>
      </c>
      <c r="D19646">
        <v>841.34674232023303</v>
      </c>
      <c r="E19646">
        <v>6245.7443287645001</v>
      </c>
      <c r="F19646">
        <v>22.031163543771498</v>
      </c>
      <c r="G19646">
        <v>11.015581771885801</v>
      </c>
      <c r="H19646">
        <v>37.5019426993561</v>
      </c>
      <c r="I19646">
        <v>370.34692819322601</v>
      </c>
    </row>
    <row r="19647" spans="1:9" x14ac:dyDescent="0.25">
      <c r="A19647" t="s">
        <v>128</v>
      </c>
      <c r="B19647">
        <v>2014</v>
      </c>
      <c r="C19647">
        <v>1</v>
      </c>
      <c r="D19647">
        <v>1055.76625876766</v>
      </c>
      <c r="E19647">
        <v>6728.3192723715201</v>
      </c>
      <c r="F19647">
        <v>41.108824348218398</v>
      </c>
      <c r="G19647">
        <v>20.554412174109199</v>
      </c>
      <c r="H19647">
        <v>5.3193480157852198E-2</v>
      </c>
      <c r="I19647">
        <v>381.77719655118</v>
      </c>
    </row>
    <row r="19648" spans="1:9" x14ac:dyDescent="0.25">
      <c r="A19648" t="s">
        <v>128</v>
      </c>
      <c r="B19648">
        <v>2014</v>
      </c>
      <c r="C19648">
        <v>2</v>
      </c>
      <c r="D19648">
        <v>1298.64857147201</v>
      </c>
      <c r="E19648">
        <v>7127.0962595228602</v>
      </c>
      <c r="F19648">
        <v>42.9486746424204</v>
      </c>
      <c r="G19648">
        <v>21.4743373212102</v>
      </c>
      <c r="H19648">
        <v>29.082755823288</v>
      </c>
      <c r="I19648">
        <v>455.34299182752602</v>
      </c>
    </row>
    <row r="19649" spans="1:9" x14ac:dyDescent="0.25">
      <c r="A19649" t="s">
        <v>128</v>
      </c>
      <c r="B19649">
        <v>2014</v>
      </c>
      <c r="C19649">
        <v>3</v>
      </c>
      <c r="D19649">
        <v>1892.91080229057</v>
      </c>
      <c r="E19649">
        <v>7299.8492419964596</v>
      </c>
      <c r="F19649">
        <v>41.231789227243397</v>
      </c>
      <c r="G19649">
        <v>20.615894613621698</v>
      </c>
      <c r="H19649">
        <v>22.581380394897501</v>
      </c>
      <c r="I19649">
        <v>792.619509294605</v>
      </c>
    </row>
    <row r="19650" spans="1:9" x14ac:dyDescent="0.25">
      <c r="A19650" t="s">
        <v>128</v>
      </c>
      <c r="B19650">
        <v>2014</v>
      </c>
      <c r="C19650">
        <v>4</v>
      </c>
      <c r="D19650">
        <v>2322.0186635395798</v>
      </c>
      <c r="E19650">
        <v>7139.7364867578199</v>
      </c>
      <c r="F19650">
        <v>19.849471954929498</v>
      </c>
      <c r="G19650">
        <v>9.9247359774647599</v>
      </c>
      <c r="H19650">
        <v>15.5745003948975</v>
      </c>
      <c r="I19650">
        <v>1273.4247209749601</v>
      </c>
    </row>
    <row r="19651" spans="1:9" x14ac:dyDescent="0.25">
      <c r="A19651" t="s">
        <v>128</v>
      </c>
      <c r="B19651">
        <v>2014</v>
      </c>
      <c r="C19651">
        <v>5</v>
      </c>
      <c r="D19651">
        <v>2768.6755112262699</v>
      </c>
      <c r="E19651">
        <v>6433.6628011257899</v>
      </c>
      <c r="F19651">
        <v>9.11385198849052</v>
      </c>
      <c r="G19651">
        <v>4.55692599424526</v>
      </c>
      <c r="H19651">
        <v>2.72745508730412E-2</v>
      </c>
      <c r="I19651">
        <v>1714.7768793775001</v>
      </c>
    </row>
    <row r="19652" spans="1:9" x14ac:dyDescent="0.25">
      <c r="A19652" t="s">
        <v>128</v>
      </c>
      <c r="B19652">
        <v>2014</v>
      </c>
      <c r="C19652">
        <v>6</v>
      </c>
      <c r="D19652">
        <v>2917.6161757530999</v>
      </c>
      <c r="E19652">
        <v>5605.3172853965798</v>
      </c>
      <c r="F19652">
        <v>6.2210165495204901</v>
      </c>
      <c r="G19652">
        <v>3.1105082747602499</v>
      </c>
      <c r="H19652">
        <v>12.595903489151</v>
      </c>
      <c r="I19652">
        <v>1646.1677746625501</v>
      </c>
    </row>
    <row r="19653" spans="1:9" x14ac:dyDescent="0.25">
      <c r="A19653" t="s">
        <v>128</v>
      </c>
      <c r="B19653">
        <v>2014</v>
      </c>
      <c r="C19653">
        <v>7</v>
      </c>
      <c r="D19653">
        <v>2803.7883274659698</v>
      </c>
      <c r="E19653">
        <v>4964.6496150103003</v>
      </c>
      <c r="F19653">
        <v>8.9770187234878502</v>
      </c>
      <c r="G19653">
        <v>4.4885093617439198</v>
      </c>
      <c r="H19653">
        <v>2.7908447104692501E-2</v>
      </c>
      <c r="I19653">
        <v>1244.6402247513799</v>
      </c>
    </row>
    <row r="19654" spans="1:9" x14ac:dyDescent="0.25">
      <c r="A19654" t="s">
        <v>128</v>
      </c>
      <c r="B19654">
        <v>2014</v>
      </c>
      <c r="C19654">
        <v>8</v>
      </c>
      <c r="D19654">
        <v>2391.3833400687399</v>
      </c>
      <c r="E19654">
        <v>4804.0862257216604</v>
      </c>
      <c r="F19654">
        <v>11.592686721439399</v>
      </c>
      <c r="G19654">
        <v>5.7963433607196899</v>
      </c>
      <c r="H19654">
        <v>21.526228100128201</v>
      </c>
      <c r="I19654">
        <v>869.98940914575599</v>
      </c>
    </row>
    <row r="19655" spans="1:9" x14ac:dyDescent="0.25">
      <c r="A19655" t="s">
        <v>128</v>
      </c>
      <c r="B19655">
        <v>2014</v>
      </c>
      <c r="C19655">
        <v>9</v>
      </c>
      <c r="D19655">
        <v>1410.2612973028899</v>
      </c>
      <c r="E19655">
        <v>4940.8915247203104</v>
      </c>
      <c r="F19655">
        <v>9.8063249388885492</v>
      </c>
      <c r="G19655">
        <v>4.9031624694442701</v>
      </c>
      <c r="H19655">
        <v>2.84983003139496E-2</v>
      </c>
      <c r="I19655">
        <v>510.23634374630001</v>
      </c>
    </row>
    <row r="19656" spans="1:9" x14ac:dyDescent="0.25">
      <c r="A19656" t="s">
        <v>128</v>
      </c>
      <c r="B19656">
        <v>2014</v>
      </c>
      <c r="C19656">
        <v>10</v>
      </c>
      <c r="D19656">
        <v>988.87225183181795</v>
      </c>
      <c r="E19656">
        <v>5365.8552140368702</v>
      </c>
      <c r="F19656">
        <v>19.606876386566199</v>
      </c>
      <c r="G19656">
        <v>9.8034381932830801</v>
      </c>
      <c r="H19656">
        <v>5.8343508350849199E-2</v>
      </c>
      <c r="I19656">
        <v>416.53469302312902</v>
      </c>
    </row>
    <row r="19657" spans="1:9" x14ac:dyDescent="0.25">
      <c r="A19657" t="s">
        <v>128</v>
      </c>
      <c r="B19657">
        <v>2014</v>
      </c>
      <c r="C19657">
        <v>11</v>
      </c>
      <c r="D19657">
        <v>922.44179709745504</v>
      </c>
      <c r="E19657">
        <v>5807.6740395562801</v>
      </c>
      <c r="F19657">
        <v>17.235495059051502</v>
      </c>
      <c r="G19657">
        <v>8.6177475295257597</v>
      </c>
      <c r="H19657">
        <v>34.1164984259797</v>
      </c>
      <c r="I19657">
        <v>413.04651132894497</v>
      </c>
    </row>
    <row r="19658" spans="1:9" x14ac:dyDescent="0.25">
      <c r="A19658" t="s">
        <v>128</v>
      </c>
      <c r="B19658">
        <v>2014</v>
      </c>
      <c r="C19658">
        <v>12</v>
      </c>
      <c r="D19658">
        <v>1022.52312070501</v>
      </c>
      <c r="E19658">
        <v>6251.9411646987901</v>
      </c>
      <c r="F19658">
        <v>22.5889582899499</v>
      </c>
      <c r="G19658">
        <v>11.2944791449749</v>
      </c>
      <c r="H19658">
        <v>33.567158087768597</v>
      </c>
      <c r="I19658">
        <v>432.85263151941302</v>
      </c>
    </row>
    <row r="19659" spans="1:9" x14ac:dyDescent="0.25">
      <c r="A19659" t="s">
        <v>129</v>
      </c>
      <c r="B19659">
        <v>2002</v>
      </c>
      <c r="C19659">
        <v>1</v>
      </c>
      <c r="D19659">
        <v>521.38687472114498</v>
      </c>
      <c r="E19659">
        <v>4182.4448110925296</v>
      </c>
      <c r="F19659">
        <v>354.52202876833002</v>
      </c>
      <c r="G19659">
        <v>177.26101438416501</v>
      </c>
      <c r="H19659">
        <v>405.62443807474102</v>
      </c>
      <c r="I19659">
        <v>217.83605410207699</v>
      </c>
    </row>
    <row r="19660" spans="1:9" x14ac:dyDescent="0.25">
      <c r="A19660" t="s">
        <v>129</v>
      </c>
      <c r="B19660">
        <v>2002</v>
      </c>
      <c r="C19660">
        <v>2</v>
      </c>
      <c r="D19660">
        <v>671.03388359367398</v>
      </c>
      <c r="E19660">
        <v>4189.7177192340096</v>
      </c>
      <c r="F19660">
        <v>286.55380102452801</v>
      </c>
      <c r="G19660">
        <v>143.27690051226401</v>
      </c>
      <c r="H19660">
        <v>247.04770688493701</v>
      </c>
      <c r="I19660">
        <v>251.55787740233399</v>
      </c>
    </row>
    <row r="19661" spans="1:9" x14ac:dyDescent="0.25">
      <c r="A19661" t="s">
        <v>129</v>
      </c>
      <c r="B19661">
        <v>2002</v>
      </c>
      <c r="C19661">
        <v>3</v>
      </c>
      <c r="D19661">
        <v>918.08252354515105</v>
      </c>
      <c r="E19661">
        <v>4169.9718078817796</v>
      </c>
      <c r="F19661">
        <v>287.49355126163499</v>
      </c>
      <c r="G19661">
        <v>143.74677563081701</v>
      </c>
      <c r="H19661">
        <v>465.464040763779</v>
      </c>
      <c r="I19661">
        <v>398.67937979087799</v>
      </c>
    </row>
    <row r="19662" spans="1:9" x14ac:dyDescent="0.25">
      <c r="A19662" t="s">
        <v>129</v>
      </c>
      <c r="B19662">
        <v>2002</v>
      </c>
      <c r="C19662">
        <v>4</v>
      </c>
      <c r="D19662">
        <v>917.37881681407998</v>
      </c>
      <c r="E19662">
        <v>4168.60155260376</v>
      </c>
      <c r="F19662">
        <v>454.03266250353403</v>
      </c>
      <c r="G19662">
        <v>227.01633125176701</v>
      </c>
      <c r="H19662">
        <v>900.04388401911797</v>
      </c>
      <c r="I19662">
        <v>540.83012910873401</v>
      </c>
    </row>
    <row r="19663" spans="1:9" x14ac:dyDescent="0.25">
      <c r="A19663" t="s">
        <v>129</v>
      </c>
      <c r="B19663">
        <v>2002</v>
      </c>
      <c r="C19663">
        <v>5</v>
      </c>
      <c r="D19663">
        <v>1259.76786942016</v>
      </c>
      <c r="E19663">
        <v>4153.5318339416499</v>
      </c>
      <c r="F19663">
        <v>374.706180535616</v>
      </c>
      <c r="G19663">
        <v>187.353090267808</v>
      </c>
      <c r="H19663">
        <v>972.45370921959</v>
      </c>
      <c r="I19663">
        <v>871.965213307667</v>
      </c>
    </row>
    <row r="19664" spans="1:9" x14ac:dyDescent="0.25">
      <c r="A19664" t="s">
        <v>129</v>
      </c>
      <c r="B19664">
        <v>2002</v>
      </c>
      <c r="C19664">
        <v>6</v>
      </c>
      <c r="D19664">
        <v>1349.17763533638</v>
      </c>
      <c r="E19664">
        <v>4036.3691291815198</v>
      </c>
      <c r="F19664">
        <v>35.921788167382203</v>
      </c>
      <c r="G19664">
        <v>17.960894083691102</v>
      </c>
      <c r="H19664">
        <v>493.01329341060699</v>
      </c>
      <c r="I19664">
        <v>896.76760068399403</v>
      </c>
    </row>
    <row r="19665" spans="1:9" x14ac:dyDescent="0.25">
      <c r="A19665" t="s">
        <v>129</v>
      </c>
      <c r="B19665">
        <v>2002</v>
      </c>
      <c r="C19665">
        <v>7</v>
      </c>
      <c r="D19665">
        <v>1384.2995421559101</v>
      </c>
      <c r="E19665">
        <v>4013.1418068995699</v>
      </c>
      <c r="F19665">
        <v>68.369619083741597</v>
      </c>
      <c r="G19665">
        <v>34.184809541870798</v>
      </c>
      <c r="H19665">
        <v>525.02897896369905</v>
      </c>
      <c r="I19665">
        <v>790.01830284969299</v>
      </c>
    </row>
    <row r="19666" spans="1:9" x14ac:dyDescent="0.25">
      <c r="A19666" t="s">
        <v>129</v>
      </c>
      <c r="B19666">
        <v>2002</v>
      </c>
      <c r="C19666">
        <v>8</v>
      </c>
      <c r="D19666">
        <v>1088.97259113053</v>
      </c>
      <c r="E19666">
        <v>4076.7843857357798</v>
      </c>
      <c r="F19666">
        <v>335.781602590261</v>
      </c>
      <c r="G19666">
        <v>167.89080129512999</v>
      </c>
      <c r="H19666">
        <v>598.10848438528001</v>
      </c>
      <c r="I19666">
        <v>545.41475908002803</v>
      </c>
    </row>
    <row r="19667" spans="1:9" x14ac:dyDescent="0.25">
      <c r="A19667" t="s">
        <v>129</v>
      </c>
      <c r="B19667">
        <v>2002</v>
      </c>
      <c r="C19667">
        <v>9</v>
      </c>
      <c r="D19667">
        <v>854.35429746864304</v>
      </c>
      <c r="E19667">
        <v>3953.8149157272301</v>
      </c>
      <c r="F19667">
        <v>7.1321731933131796</v>
      </c>
      <c r="G19667">
        <v>3.5660865966565898</v>
      </c>
      <c r="H19667">
        <v>35.400299337880597</v>
      </c>
      <c r="I19667">
        <v>410.95353639400503</v>
      </c>
    </row>
    <row r="19668" spans="1:9" x14ac:dyDescent="0.25">
      <c r="A19668" t="s">
        <v>129</v>
      </c>
      <c r="B19668">
        <v>2002</v>
      </c>
      <c r="C19668">
        <v>10</v>
      </c>
      <c r="D19668">
        <v>644.07681579742405</v>
      </c>
      <c r="E19668">
        <v>4132.9086596054103</v>
      </c>
      <c r="F19668">
        <v>101.045102617902</v>
      </c>
      <c r="G19668">
        <v>50.522551308951101</v>
      </c>
      <c r="H19668">
        <v>257.44328913212797</v>
      </c>
      <c r="I19668">
        <v>356.46651412301998</v>
      </c>
    </row>
    <row r="19669" spans="1:9" x14ac:dyDescent="0.25">
      <c r="A19669" t="s">
        <v>129</v>
      </c>
      <c r="B19669">
        <v>2002</v>
      </c>
      <c r="C19669">
        <v>11</v>
      </c>
      <c r="D19669">
        <v>546.16080267177597</v>
      </c>
      <c r="E19669">
        <v>4181.3240186285402</v>
      </c>
      <c r="F19669">
        <v>216.523020167661</v>
      </c>
      <c r="G19669">
        <v>108.26151008383</v>
      </c>
      <c r="H19669">
        <v>239.037062125044</v>
      </c>
      <c r="I19669">
        <v>311.54900371248198</v>
      </c>
    </row>
    <row r="19670" spans="1:9" x14ac:dyDescent="0.25">
      <c r="A19670" t="s">
        <v>129</v>
      </c>
      <c r="B19670">
        <v>2002</v>
      </c>
      <c r="C19670">
        <v>12</v>
      </c>
      <c r="D19670">
        <v>420.96130358848598</v>
      </c>
      <c r="E19670">
        <v>4195.9857918878197</v>
      </c>
      <c r="F19670">
        <v>469.18971615404098</v>
      </c>
      <c r="G19670">
        <v>234.594858077021</v>
      </c>
      <c r="H19670">
        <v>521.34688986265201</v>
      </c>
      <c r="I19670">
        <v>232.03850613438601</v>
      </c>
    </row>
    <row r="19671" spans="1:9" x14ac:dyDescent="0.25">
      <c r="A19671" t="s">
        <v>129</v>
      </c>
      <c r="B19671">
        <v>2003</v>
      </c>
      <c r="C19671">
        <v>1</v>
      </c>
      <c r="D19671">
        <v>544.72651305393197</v>
      </c>
      <c r="E19671">
        <v>4193.0347053955102</v>
      </c>
      <c r="F19671">
        <v>362.89536195961</v>
      </c>
      <c r="G19671">
        <v>181.447680979805</v>
      </c>
      <c r="H19671">
        <v>276.46381078577002</v>
      </c>
      <c r="I19671">
        <v>225.46423449501</v>
      </c>
    </row>
    <row r="19672" spans="1:9" x14ac:dyDescent="0.25">
      <c r="A19672" t="s">
        <v>129</v>
      </c>
      <c r="B19672">
        <v>2003</v>
      </c>
      <c r="C19672">
        <v>2</v>
      </c>
      <c r="D19672">
        <v>544.72960786293004</v>
      </c>
      <c r="E19672">
        <v>4196.71347472656</v>
      </c>
      <c r="F19672">
        <v>568.22561511478398</v>
      </c>
      <c r="G19672">
        <v>284.11280755739199</v>
      </c>
      <c r="H19672">
        <v>754.33283048976898</v>
      </c>
      <c r="I19672">
        <v>218.96208593482999</v>
      </c>
    </row>
    <row r="19673" spans="1:9" x14ac:dyDescent="0.25">
      <c r="A19673" t="s">
        <v>129</v>
      </c>
      <c r="B19673">
        <v>2003</v>
      </c>
      <c r="C19673">
        <v>3</v>
      </c>
      <c r="D19673">
        <v>707.38889705120096</v>
      </c>
      <c r="E19673">
        <v>4185.2139438317899</v>
      </c>
      <c r="F19673">
        <v>638.87147767404599</v>
      </c>
      <c r="G19673">
        <v>319.435738837023</v>
      </c>
      <c r="H19673">
        <v>965.32287361217504</v>
      </c>
      <c r="I19673">
        <v>328.41549071391103</v>
      </c>
    </row>
    <row r="19674" spans="1:9" x14ac:dyDescent="0.25">
      <c r="A19674" t="s">
        <v>129</v>
      </c>
      <c r="B19674">
        <v>2003</v>
      </c>
      <c r="C19674">
        <v>4</v>
      </c>
      <c r="D19674">
        <v>1018.24253069256</v>
      </c>
      <c r="E19674">
        <v>4170.0061599276696</v>
      </c>
      <c r="F19674">
        <v>470.75521520595498</v>
      </c>
      <c r="G19674">
        <v>235.377607602978</v>
      </c>
      <c r="H19674">
        <v>989.430115828667</v>
      </c>
      <c r="I19674">
        <v>587.87403985076901</v>
      </c>
    </row>
    <row r="19675" spans="1:9" x14ac:dyDescent="0.25">
      <c r="A19675" t="s">
        <v>129</v>
      </c>
      <c r="B19675">
        <v>2003</v>
      </c>
      <c r="C19675">
        <v>5</v>
      </c>
      <c r="D19675">
        <v>1415.7413015920999</v>
      </c>
      <c r="E19675">
        <v>4002.7309956088202</v>
      </c>
      <c r="F19675">
        <v>85.410652043051996</v>
      </c>
      <c r="G19675">
        <v>42.705326021525998</v>
      </c>
      <c r="H19675">
        <v>531.113065755138</v>
      </c>
      <c r="I19675">
        <v>921.11387792854305</v>
      </c>
    </row>
    <row r="19676" spans="1:9" x14ac:dyDescent="0.25">
      <c r="A19676" t="s">
        <v>129</v>
      </c>
      <c r="B19676">
        <v>2003</v>
      </c>
      <c r="C19676">
        <v>6</v>
      </c>
      <c r="D19676">
        <v>1400.9219401702901</v>
      </c>
      <c r="E19676">
        <v>4066.9939930535902</v>
      </c>
      <c r="F19676">
        <v>112.235800371333</v>
      </c>
      <c r="G19676">
        <v>56.117900185666599</v>
      </c>
      <c r="H19676">
        <v>562.94545940200805</v>
      </c>
      <c r="I19676">
        <v>897.980657932128</v>
      </c>
    </row>
    <row r="19677" spans="1:9" x14ac:dyDescent="0.25">
      <c r="A19677" t="s">
        <v>129</v>
      </c>
      <c r="B19677">
        <v>2003</v>
      </c>
      <c r="C19677">
        <v>7</v>
      </c>
      <c r="D19677">
        <v>1377.2439141095001</v>
      </c>
      <c r="E19677">
        <v>3861.7102752844198</v>
      </c>
      <c r="F19677">
        <v>51.651075604464403</v>
      </c>
      <c r="G19677">
        <v>25.825537802232201</v>
      </c>
      <c r="H19677">
        <v>447.57045998389299</v>
      </c>
      <c r="I19677">
        <v>723.28690039846401</v>
      </c>
    </row>
    <row r="19678" spans="1:9" x14ac:dyDescent="0.25">
      <c r="A19678" t="s">
        <v>129</v>
      </c>
      <c r="B19678">
        <v>2003</v>
      </c>
      <c r="C19678">
        <v>8</v>
      </c>
      <c r="D19678">
        <v>1117.6714702893</v>
      </c>
      <c r="E19678">
        <v>4048.5099832380702</v>
      </c>
      <c r="F19678">
        <v>77.590969108557104</v>
      </c>
      <c r="G19678">
        <v>38.795484554278502</v>
      </c>
      <c r="H19678">
        <v>237.79754514602701</v>
      </c>
      <c r="I19678">
        <v>513.40994200035095</v>
      </c>
    </row>
    <row r="19679" spans="1:9" x14ac:dyDescent="0.25">
      <c r="A19679" t="s">
        <v>129</v>
      </c>
      <c r="B19679">
        <v>2003</v>
      </c>
      <c r="C19679">
        <v>9</v>
      </c>
      <c r="D19679">
        <v>790.00794391513796</v>
      </c>
      <c r="E19679">
        <v>4110.6417924028001</v>
      </c>
      <c r="F19679">
        <v>89.154067465963905</v>
      </c>
      <c r="G19679">
        <v>44.577033732982002</v>
      </c>
      <c r="H19679">
        <v>77.586226090387697</v>
      </c>
      <c r="I19679">
        <v>358.15768401247999</v>
      </c>
    </row>
    <row r="19680" spans="1:9" x14ac:dyDescent="0.25">
      <c r="A19680" t="s">
        <v>129</v>
      </c>
      <c r="B19680">
        <v>2003</v>
      </c>
      <c r="C19680">
        <v>10</v>
      </c>
      <c r="D19680">
        <v>635.35013044967695</v>
      </c>
      <c r="E19680">
        <v>4159.4585095208804</v>
      </c>
      <c r="F19680">
        <v>520.33182449744697</v>
      </c>
      <c r="G19680">
        <v>260.16591224872298</v>
      </c>
      <c r="H19680">
        <v>787.40028437885303</v>
      </c>
      <c r="I19680">
        <v>315.10386953988098</v>
      </c>
    </row>
    <row r="19681" spans="1:9" x14ac:dyDescent="0.25">
      <c r="A19681" t="s">
        <v>129</v>
      </c>
      <c r="B19681">
        <v>2003</v>
      </c>
      <c r="C19681">
        <v>11</v>
      </c>
      <c r="D19681">
        <v>465.78177224965998</v>
      </c>
      <c r="E19681">
        <v>4185.8040270742804</v>
      </c>
      <c r="F19681">
        <v>433.61929100545899</v>
      </c>
      <c r="G19681">
        <v>216.80964550272901</v>
      </c>
      <c r="H19681">
        <v>572.84407707027401</v>
      </c>
      <c r="I19681">
        <v>239.97922136931399</v>
      </c>
    </row>
    <row r="19682" spans="1:9" x14ac:dyDescent="0.25">
      <c r="A19682" t="s">
        <v>129</v>
      </c>
      <c r="B19682">
        <v>2003</v>
      </c>
      <c r="C19682">
        <v>12</v>
      </c>
      <c r="D19682">
        <v>484.25040401189801</v>
      </c>
      <c r="E19682">
        <v>4191.4868898290997</v>
      </c>
      <c r="F19682">
        <v>381.16622713588703</v>
      </c>
      <c r="G19682">
        <v>190.583113567944</v>
      </c>
      <c r="H19682">
        <v>333.24988517919502</v>
      </c>
      <c r="I19682">
        <v>213.41062801227599</v>
      </c>
    </row>
    <row r="19683" spans="1:9" x14ac:dyDescent="0.25">
      <c r="A19683" t="s">
        <v>129</v>
      </c>
      <c r="B19683">
        <v>2004</v>
      </c>
      <c r="C19683">
        <v>1</v>
      </c>
      <c r="D19683">
        <v>530.47668065639505</v>
      </c>
      <c r="E19683">
        <v>4188.6968133282398</v>
      </c>
      <c r="F19683">
        <v>520.51726908546402</v>
      </c>
      <c r="G19683">
        <v>260.25863454273201</v>
      </c>
      <c r="H19683">
        <v>594.77714190015797</v>
      </c>
      <c r="I19683">
        <v>181.497664720573</v>
      </c>
    </row>
    <row r="19684" spans="1:9" x14ac:dyDescent="0.25">
      <c r="A19684" t="s">
        <v>129</v>
      </c>
      <c r="B19684">
        <v>2004</v>
      </c>
      <c r="C19684">
        <v>2</v>
      </c>
      <c r="D19684">
        <v>611.82693148639703</v>
      </c>
      <c r="E19684">
        <v>4177.9563041287201</v>
      </c>
      <c r="F19684">
        <v>595.47237262973795</v>
      </c>
      <c r="G19684">
        <v>297.73618631486897</v>
      </c>
      <c r="H19684">
        <v>774.60069196502695</v>
      </c>
      <c r="I19684">
        <v>203.655788115988</v>
      </c>
    </row>
    <row r="19685" spans="1:9" x14ac:dyDescent="0.25">
      <c r="A19685" t="s">
        <v>129</v>
      </c>
      <c r="B19685">
        <v>2004</v>
      </c>
      <c r="C19685">
        <v>3</v>
      </c>
      <c r="D19685">
        <v>964.27735781108902</v>
      </c>
      <c r="E19685">
        <v>4167.1811057263203</v>
      </c>
      <c r="F19685">
        <v>252.03346284800099</v>
      </c>
      <c r="G19685">
        <v>126.016731424</v>
      </c>
      <c r="H19685">
        <v>369.39914585904103</v>
      </c>
      <c r="I19685">
        <v>386.07148002783799</v>
      </c>
    </row>
    <row r="19686" spans="1:9" x14ac:dyDescent="0.25">
      <c r="A19686" t="s">
        <v>129</v>
      </c>
      <c r="B19686">
        <v>2004</v>
      </c>
      <c r="C19686">
        <v>4</v>
      </c>
      <c r="D19686">
        <v>1099.9672384492501</v>
      </c>
      <c r="E19686">
        <v>4148.4693311206101</v>
      </c>
      <c r="F19686">
        <v>357.51624528108601</v>
      </c>
      <c r="G19686">
        <v>178.75812264054301</v>
      </c>
      <c r="H19686">
        <v>815.62933859657301</v>
      </c>
      <c r="I19686">
        <v>595.29847297246897</v>
      </c>
    </row>
    <row r="19687" spans="1:9" x14ac:dyDescent="0.25">
      <c r="A19687" t="s">
        <v>129</v>
      </c>
      <c r="B19687">
        <v>2004</v>
      </c>
      <c r="C19687">
        <v>5</v>
      </c>
      <c r="D19687">
        <v>1227.67750721687</v>
      </c>
      <c r="E19687">
        <v>4156.3563210244702</v>
      </c>
      <c r="F19687">
        <v>419.91392171319501</v>
      </c>
      <c r="G19687">
        <v>209.95696085659699</v>
      </c>
      <c r="H19687">
        <v>1106.9097172107699</v>
      </c>
      <c r="I19687">
        <v>811.7626398036</v>
      </c>
    </row>
    <row r="19688" spans="1:9" x14ac:dyDescent="0.25">
      <c r="A19688" t="s">
        <v>129</v>
      </c>
      <c r="B19688">
        <v>2004</v>
      </c>
      <c r="C19688">
        <v>6</v>
      </c>
      <c r="D19688">
        <v>1441.82212814011</v>
      </c>
      <c r="E19688">
        <v>4035.42909679596</v>
      </c>
      <c r="F19688">
        <v>95.991039734950107</v>
      </c>
      <c r="G19688">
        <v>47.995519867474997</v>
      </c>
      <c r="H19688">
        <v>547.32364921335204</v>
      </c>
      <c r="I19688">
        <v>917.19575836198806</v>
      </c>
    </row>
    <row r="19689" spans="1:9" x14ac:dyDescent="0.25">
      <c r="A19689" t="s">
        <v>129</v>
      </c>
      <c r="B19689">
        <v>2004</v>
      </c>
      <c r="C19689">
        <v>7</v>
      </c>
      <c r="D19689">
        <v>1371.0028999588001</v>
      </c>
      <c r="E19689">
        <v>3953.2460700176998</v>
      </c>
      <c r="F19689">
        <v>14.010627465092201</v>
      </c>
      <c r="G19689">
        <v>7.0053137325461199</v>
      </c>
      <c r="H19689">
        <v>218.09745551204699</v>
      </c>
      <c r="I19689">
        <v>732.14235466123603</v>
      </c>
    </row>
    <row r="19690" spans="1:9" x14ac:dyDescent="0.25">
      <c r="A19690" t="s">
        <v>129</v>
      </c>
      <c r="B19690">
        <v>2004</v>
      </c>
      <c r="C19690">
        <v>8</v>
      </c>
      <c r="D19690">
        <v>1173.15155093269</v>
      </c>
      <c r="E19690">
        <v>3923.6141748370401</v>
      </c>
      <c r="F19690">
        <v>16.158450530132701</v>
      </c>
      <c r="G19690">
        <v>8.0792252650663308</v>
      </c>
      <c r="H19690">
        <v>39.868108553592002</v>
      </c>
      <c r="I19690">
        <v>519.81306075611099</v>
      </c>
    </row>
    <row r="19691" spans="1:9" x14ac:dyDescent="0.25">
      <c r="A19691" t="s">
        <v>129</v>
      </c>
      <c r="B19691">
        <v>2004</v>
      </c>
      <c r="C19691">
        <v>9</v>
      </c>
      <c r="D19691">
        <v>860.20968280525199</v>
      </c>
      <c r="E19691">
        <v>4008.3047461544802</v>
      </c>
      <c r="F19691">
        <v>53.775163115030502</v>
      </c>
      <c r="G19691">
        <v>26.887581557515301</v>
      </c>
      <c r="H19691">
        <v>146.18993368346199</v>
      </c>
      <c r="I19691">
        <v>377.30608357152897</v>
      </c>
    </row>
    <row r="19692" spans="1:9" x14ac:dyDescent="0.25">
      <c r="A19692" t="s">
        <v>129</v>
      </c>
      <c r="B19692">
        <v>2004</v>
      </c>
      <c r="C19692">
        <v>10</v>
      </c>
      <c r="D19692">
        <v>700.57412019237495</v>
      </c>
      <c r="E19692">
        <v>4081.0457083541901</v>
      </c>
      <c r="F19692">
        <v>168.72047737732001</v>
      </c>
      <c r="G19692">
        <v>84.360238688660004</v>
      </c>
      <c r="H19692">
        <v>238.84631581339801</v>
      </c>
      <c r="I19692">
        <v>336.71724494481998</v>
      </c>
    </row>
    <row r="19693" spans="1:9" x14ac:dyDescent="0.25">
      <c r="A19693" t="s">
        <v>129</v>
      </c>
      <c r="B19693">
        <v>2004</v>
      </c>
      <c r="C19693">
        <v>11</v>
      </c>
      <c r="D19693">
        <v>464.30218243616099</v>
      </c>
      <c r="E19693">
        <v>4157.03349818878</v>
      </c>
      <c r="F19693">
        <v>440.20427048807198</v>
      </c>
      <c r="G19693">
        <v>220.10213524403599</v>
      </c>
      <c r="H19693">
        <v>611.58224794891305</v>
      </c>
      <c r="I19693">
        <v>236.45122426894201</v>
      </c>
    </row>
    <row r="19694" spans="1:9" x14ac:dyDescent="0.25">
      <c r="A19694" t="s">
        <v>129</v>
      </c>
      <c r="B19694">
        <v>2004</v>
      </c>
      <c r="C19694">
        <v>12</v>
      </c>
      <c r="D19694">
        <v>472.55246651355702</v>
      </c>
      <c r="E19694">
        <v>4198.5364512664801</v>
      </c>
      <c r="F19694">
        <v>246.40868163534199</v>
      </c>
      <c r="G19694">
        <v>123.204340817671</v>
      </c>
      <c r="H19694">
        <v>42.420658516037498</v>
      </c>
      <c r="I19694">
        <v>209.104178885632</v>
      </c>
    </row>
    <row r="19695" spans="1:9" x14ac:dyDescent="0.25">
      <c r="A19695" t="s">
        <v>129</v>
      </c>
      <c r="B19695">
        <v>2005</v>
      </c>
      <c r="C19695">
        <v>1</v>
      </c>
      <c r="D19695">
        <v>601.54942195316301</v>
      </c>
      <c r="E19695">
        <v>4205.8284716095004</v>
      </c>
      <c r="F19695">
        <v>236.847479482517</v>
      </c>
      <c r="G19695">
        <v>118.423739741259</v>
      </c>
      <c r="H19695">
        <v>18.1773208834231</v>
      </c>
      <c r="I19695">
        <v>200.34930891558599</v>
      </c>
    </row>
    <row r="19696" spans="1:9" x14ac:dyDescent="0.25">
      <c r="A19696" t="s">
        <v>129</v>
      </c>
      <c r="B19696">
        <v>2005</v>
      </c>
      <c r="C19696">
        <v>2</v>
      </c>
      <c r="D19696">
        <v>586.15588253559099</v>
      </c>
      <c r="E19696">
        <v>4205.1502730010998</v>
      </c>
      <c r="F19696">
        <v>199.58629873563899</v>
      </c>
      <c r="G19696">
        <v>99.793149367819694</v>
      </c>
      <c r="H19696">
        <v>8.7463134360909507</v>
      </c>
      <c r="I19696">
        <v>195.42711745540601</v>
      </c>
    </row>
    <row r="19697" spans="1:9" x14ac:dyDescent="0.25">
      <c r="A19697" t="s">
        <v>129</v>
      </c>
      <c r="B19697">
        <v>2005</v>
      </c>
      <c r="C19697">
        <v>3</v>
      </c>
      <c r="D19697">
        <v>761.30946541942603</v>
      </c>
      <c r="E19697">
        <v>4187.6496071743804</v>
      </c>
      <c r="F19697">
        <v>142.96288032665399</v>
      </c>
      <c r="G19697">
        <v>71.481440163326994</v>
      </c>
      <c r="H19697">
        <v>9.8120051941424595</v>
      </c>
      <c r="I19697">
        <v>311.41522856200203</v>
      </c>
    </row>
    <row r="19698" spans="1:9" x14ac:dyDescent="0.25">
      <c r="A19698" t="s">
        <v>129</v>
      </c>
      <c r="B19698">
        <v>2005</v>
      </c>
      <c r="C19698">
        <v>4</v>
      </c>
      <c r="D19698">
        <v>1134.5408672630299</v>
      </c>
      <c r="E19698">
        <v>4096.7802861260998</v>
      </c>
      <c r="F19698">
        <v>31.553529940887699</v>
      </c>
      <c r="G19698">
        <v>15.776764970443899</v>
      </c>
      <c r="H19698">
        <v>8.5723943324685106</v>
      </c>
      <c r="I19698">
        <v>600.20137786855696</v>
      </c>
    </row>
    <row r="19699" spans="1:9" x14ac:dyDescent="0.25">
      <c r="A19699" t="s">
        <v>129</v>
      </c>
      <c r="B19699">
        <v>2005</v>
      </c>
      <c r="C19699">
        <v>5</v>
      </c>
      <c r="D19699">
        <v>1223.1696640284699</v>
      </c>
      <c r="E19699">
        <v>3827.4742170364402</v>
      </c>
      <c r="F19699">
        <v>14.623806082216801</v>
      </c>
      <c r="G19699">
        <v>7.3119030411084003</v>
      </c>
      <c r="H19699">
        <v>6.6756998893618604</v>
      </c>
      <c r="I19699">
        <v>739.66562384340295</v>
      </c>
    </row>
    <row r="19700" spans="1:9" x14ac:dyDescent="0.25">
      <c r="A19700" t="s">
        <v>129</v>
      </c>
      <c r="B19700">
        <v>2005</v>
      </c>
      <c r="C19700">
        <v>6</v>
      </c>
      <c r="D19700">
        <v>1350.7497812156701</v>
      </c>
      <c r="E19700">
        <v>3487.9839902194199</v>
      </c>
      <c r="F19700">
        <v>11.161880597959501</v>
      </c>
      <c r="G19700">
        <v>5.5809402989797299</v>
      </c>
      <c r="H19700">
        <v>9.69881409747898</v>
      </c>
      <c r="I19700">
        <v>741.19509536434202</v>
      </c>
    </row>
    <row r="19701" spans="1:9" x14ac:dyDescent="0.25">
      <c r="A19701" t="s">
        <v>129</v>
      </c>
      <c r="B19701">
        <v>2005</v>
      </c>
      <c r="C19701">
        <v>7</v>
      </c>
      <c r="D19701">
        <v>1338.38422570885</v>
      </c>
      <c r="E19701">
        <v>3234.0372731254602</v>
      </c>
      <c r="F19701">
        <v>10.473074308365</v>
      </c>
      <c r="G19701">
        <v>5.2365371541824999</v>
      </c>
      <c r="H19701">
        <v>7.48738391780853</v>
      </c>
      <c r="I19701">
        <v>583.90839815717698</v>
      </c>
    </row>
    <row r="19702" spans="1:9" x14ac:dyDescent="0.25">
      <c r="A19702" t="s">
        <v>129</v>
      </c>
      <c r="B19702">
        <v>2005</v>
      </c>
      <c r="C19702">
        <v>8</v>
      </c>
      <c r="D19702">
        <v>1081.40668455025</v>
      </c>
      <c r="E19702">
        <v>3180.2979096346999</v>
      </c>
      <c r="F19702">
        <v>15.158934804722101</v>
      </c>
      <c r="G19702">
        <v>7.5794674023610398</v>
      </c>
      <c r="H19702">
        <v>9.3095237382203404</v>
      </c>
      <c r="I19702">
        <v>391.35490737800598</v>
      </c>
    </row>
    <row r="19703" spans="1:9" x14ac:dyDescent="0.25">
      <c r="A19703" t="s">
        <v>129</v>
      </c>
      <c r="B19703">
        <v>2005</v>
      </c>
      <c r="C19703">
        <v>9</v>
      </c>
      <c r="D19703">
        <v>743.69116121375998</v>
      </c>
      <c r="E19703">
        <v>3271.2398508030701</v>
      </c>
      <c r="F19703">
        <v>21.164543926006001</v>
      </c>
      <c r="G19703">
        <v>10.582271963003</v>
      </c>
      <c r="H19703">
        <v>16.4379871749878</v>
      </c>
      <c r="I19703">
        <v>274.21212316596001</v>
      </c>
    </row>
    <row r="19704" spans="1:9" x14ac:dyDescent="0.25">
      <c r="A19704" t="s">
        <v>129</v>
      </c>
      <c r="B19704">
        <v>2005</v>
      </c>
      <c r="C19704">
        <v>10</v>
      </c>
      <c r="D19704">
        <v>594.30615970012695</v>
      </c>
      <c r="E19704">
        <v>3425.78330747986</v>
      </c>
      <c r="F19704">
        <v>21.700040770926801</v>
      </c>
      <c r="G19704">
        <v>10.850020385463401</v>
      </c>
      <c r="H19704">
        <v>9.2634237994551594</v>
      </c>
      <c r="I19704">
        <v>249.37463590155599</v>
      </c>
    </row>
    <row r="19705" spans="1:9" x14ac:dyDescent="0.25">
      <c r="A19705" t="s">
        <v>129</v>
      </c>
      <c r="B19705">
        <v>2005</v>
      </c>
      <c r="C19705">
        <v>11</v>
      </c>
      <c r="D19705">
        <v>457.39101105356201</v>
      </c>
      <c r="E19705">
        <v>3608.1782031234802</v>
      </c>
      <c r="F19705">
        <v>34.723122960185997</v>
      </c>
      <c r="G19705">
        <v>17.361561480092998</v>
      </c>
      <c r="H19705">
        <v>13.714908757370701</v>
      </c>
      <c r="I19705">
        <v>205.984270071916</v>
      </c>
    </row>
    <row r="19706" spans="1:9" x14ac:dyDescent="0.25">
      <c r="A19706" t="s">
        <v>129</v>
      </c>
      <c r="B19706">
        <v>2005</v>
      </c>
      <c r="C19706">
        <v>12</v>
      </c>
      <c r="D19706">
        <v>541.055927269211</v>
      </c>
      <c r="E19706">
        <v>3786.8624255947898</v>
      </c>
      <c r="F19706">
        <v>38.5946589500874</v>
      </c>
      <c r="G19706">
        <v>19.2973294750437</v>
      </c>
      <c r="H19706">
        <v>8.3911330695748294</v>
      </c>
      <c r="I19706">
        <v>215.98940742365801</v>
      </c>
    </row>
    <row r="19707" spans="1:9" x14ac:dyDescent="0.25">
      <c r="A19707" t="s">
        <v>129</v>
      </c>
      <c r="B19707">
        <v>2006</v>
      </c>
      <c r="C19707">
        <v>1</v>
      </c>
      <c r="D19707">
        <v>493.00146515813799</v>
      </c>
      <c r="E19707">
        <v>3985.32841498383</v>
      </c>
      <c r="F19707">
        <v>89.495919362299404</v>
      </c>
      <c r="G19707">
        <v>44.747959681149702</v>
      </c>
      <c r="H19707">
        <v>11.957173363566399</v>
      </c>
      <c r="I19707">
        <v>164.84826079739599</v>
      </c>
    </row>
    <row r="19708" spans="1:9" x14ac:dyDescent="0.25">
      <c r="A19708" t="s">
        <v>129</v>
      </c>
      <c r="B19708">
        <v>2006</v>
      </c>
      <c r="C19708">
        <v>2</v>
      </c>
      <c r="D19708">
        <v>629.20213788757303</v>
      </c>
      <c r="E19708">
        <v>4121.25714595917</v>
      </c>
      <c r="F19708">
        <v>136.25939181948701</v>
      </c>
      <c r="G19708">
        <v>68.129695909743603</v>
      </c>
      <c r="H19708">
        <v>8.0367810321748294</v>
      </c>
      <c r="I19708">
        <v>202.70872105628001</v>
      </c>
    </row>
    <row r="19709" spans="1:9" x14ac:dyDescent="0.25">
      <c r="A19709" t="s">
        <v>129</v>
      </c>
      <c r="B19709">
        <v>2006</v>
      </c>
      <c r="C19709">
        <v>3</v>
      </c>
      <c r="D19709">
        <v>848.88609611579898</v>
      </c>
      <c r="E19709">
        <v>4138.1843852644397</v>
      </c>
      <c r="F19709">
        <v>120.801395135924</v>
      </c>
      <c r="G19709">
        <v>60.400697567962098</v>
      </c>
      <c r="H19709">
        <v>10.4014876449108</v>
      </c>
      <c r="I19709">
        <v>336.49997418294902</v>
      </c>
    </row>
    <row r="19710" spans="1:9" x14ac:dyDescent="0.25">
      <c r="A19710" t="s">
        <v>129</v>
      </c>
      <c r="B19710">
        <v>2006</v>
      </c>
      <c r="C19710">
        <v>4</v>
      </c>
      <c r="D19710">
        <v>1023.79524862297</v>
      </c>
      <c r="E19710">
        <v>4056.5011378170798</v>
      </c>
      <c r="F19710">
        <v>35.941299074116699</v>
      </c>
      <c r="G19710">
        <v>17.9706495370583</v>
      </c>
      <c r="H19710">
        <v>7.11405308451653</v>
      </c>
      <c r="I19710">
        <v>535.33088476223998</v>
      </c>
    </row>
    <row r="19711" spans="1:9" x14ac:dyDescent="0.25">
      <c r="A19711" t="s">
        <v>129</v>
      </c>
      <c r="B19711">
        <v>2006</v>
      </c>
      <c r="C19711">
        <v>5</v>
      </c>
      <c r="D19711">
        <v>1346.80825275703</v>
      </c>
      <c r="E19711">
        <v>3804.3451397778299</v>
      </c>
      <c r="F19711">
        <v>13.6827404565203</v>
      </c>
      <c r="G19711">
        <v>6.8413702282601596</v>
      </c>
      <c r="H19711">
        <v>8.5568273400783603</v>
      </c>
      <c r="I19711">
        <v>800.72650241527504</v>
      </c>
    </row>
    <row r="19712" spans="1:9" x14ac:dyDescent="0.25">
      <c r="A19712" t="s">
        <v>129</v>
      </c>
      <c r="B19712">
        <v>2006</v>
      </c>
      <c r="C19712">
        <v>6</v>
      </c>
      <c r="D19712">
        <v>1622.3438551643301</v>
      </c>
      <c r="E19712">
        <v>3366.3084719143699</v>
      </c>
      <c r="F19712">
        <v>7.0835843597611801</v>
      </c>
      <c r="G19712">
        <v>3.54179217988059</v>
      </c>
      <c r="H19712">
        <v>6.6772224347114602</v>
      </c>
      <c r="I19712">
        <v>847.26226308361095</v>
      </c>
    </row>
    <row r="19713" spans="1:9" x14ac:dyDescent="0.25">
      <c r="A19713" t="s">
        <v>129</v>
      </c>
      <c r="B19713">
        <v>2006</v>
      </c>
      <c r="C19713">
        <v>7</v>
      </c>
      <c r="D19713">
        <v>1373.0892559439901</v>
      </c>
      <c r="E19713">
        <v>3083.6820245942699</v>
      </c>
      <c r="F19713">
        <v>10.48895769005</v>
      </c>
      <c r="G19713">
        <v>5.2444788450250002</v>
      </c>
      <c r="H19713">
        <v>5.7112010982513404</v>
      </c>
      <c r="I19713">
        <v>563.329969265518</v>
      </c>
    </row>
    <row r="19714" spans="1:9" x14ac:dyDescent="0.25">
      <c r="A19714" t="s">
        <v>129</v>
      </c>
      <c r="B19714">
        <v>2006</v>
      </c>
      <c r="C19714">
        <v>8</v>
      </c>
      <c r="D19714">
        <v>1154.95970049629</v>
      </c>
      <c r="E19714">
        <v>3041.8545082435598</v>
      </c>
      <c r="F19714">
        <v>13.463523275617099</v>
      </c>
      <c r="G19714">
        <v>6.7317616378085301</v>
      </c>
      <c r="H19714">
        <v>7.0994956619739602</v>
      </c>
      <c r="I19714">
        <v>394.17858720274</v>
      </c>
    </row>
    <row r="19715" spans="1:9" x14ac:dyDescent="0.25">
      <c r="A19715" t="s">
        <v>129</v>
      </c>
      <c r="B19715">
        <v>2006</v>
      </c>
      <c r="C19715">
        <v>9</v>
      </c>
      <c r="D19715">
        <v>797.79269910438495</v>
      </c>
      <c r="E19715">
        <v>3125.5527527626</v>
      </c>
      <c r="F19715">
        <v>18.5641160885319</v>
      </c>
      <c r="G19715">
        <v>9.2820580442659608</v>
      </c>
      <c r="H19715">
        <v>7.8048766263067701</v>
      </c>
      <c r="I19715">
        <v>278.16327175190003</v>
      </c>
    </row>
    <row r="19716" spans="1:9" x14ac:dyDescent="0.25">
      <c r="A19716" t="s">
        <v>129</v>
      </c>
      <c r="B19716">
        <v>2006</v>
      </c>
      <c r="C19716">
        <v>10</v>
      </c>
      <c r="D19716">
        <v>608.27789945980101</v>
      </c>
      <c r="E19716">
        <v>3278.5141410024999</v>
      </c>
      <c r="F19716">
        <v>21.7910310378841</v>
      </c>
      <c r="G19716">
        <v>10.895515518942</v>
      </c>
      <c r="H19716">
        <v>10.581202733373599</v>
      </c>
      <c r="I19716">
        <v>244.855000307236</v>
      </c>
    </row>
    <row r="19717" spans="1:9" x14ac:dyDescent="0.25">
      <c r="A19717" t="s">
        <v>129</v>
      </c>
      <c r="B19717">
        <v>2006</v>
      </c>
      <c r="C19717">
        <v>11</v>
      </c>
      <c r="D19717">
        <v>430.70926080904002</v>
      </c>
      <c r="E19717">
        <v>3478.6451033827202</v>
      </c>
      <c r="F19717">
        <v>26.5139599526286</v>
      </c>
      <c r="G19717">
        <v>13.2569799763143</v>
      </c>
      <c r="H19717">
        <v>12.4329111974764</v>
      </c>
      <c r="I19717">
        <v>191.02094535335601</v>
      </c>
    </row>
    <row r="19718" spans="1:9" x14ac:dyDescent="0.25">
      <c r="A19718" t="s">
        <v>129</v>
      </c>
      <c r="B19718">
        <v>2006</v>
      </c>
      <c r="C19718">
        <v>12</v>
      </c>
      <c r="D19718">
        <v>514.40538856691398</v>
      </c>
      <c r="E19718">
        <v>3682.30410236221</v>
      </c>
      <c r="F19718">
        <v>36.917596749560197</v>
      </c>
      <c r="G19718">
        <v>18.458798374780098</v>
      </c>
      <c r="H19718">
        <v>15.1037761247277</v>
      </c>
      <c r="I19718">
        <v>202.46413032105499</v>
      </c>
    </row>
    <row r="19719" spans="1:9" x14ac:dyDescent="0.25">
      <c r="A19719" t="s">
        <v>129</v>
      </c>
      <c r="B19719">
        <v>2007</v>
      </c>
      <c r="C19719">
        <v>1</v>
      </c>
      <c r="D19719">
        <v>592.73688790405299</v>
      </c>
      <c r="E19719">
        <v>3893.8863009922802</v>
      </c>
      <c r="F19719">
        <v>58.065816418545801</v>
      </c>
      <c r="G19719">
        <v>29.0329082092729</v>
      </c>
      <c r="H19719">
        <v>14.362912514215701</v>
      </c>
      <c r="I19719">
        <v>185.80852920928001</v>
      </c>
    </row>
    <row r="19720" spans="1:9" x14ac:dyDescent="0.25">
      <c r="A19720" t="s">
        <v>129</v>
      </c>
      <c r="B19720">
        <v>2007</v>
      </c>
      <c r="C19720">
        <v>2</v>
      </c>
      <c r="D19720">
        <v>629.61319882945998</v>
      </c>
      <c r="E19720">
        <v>4055.7049631558202</v>
      </c>
      <c r="F19720">
        <v>94.658206890163697</v>
      </c>
      <c r="G19720">
        <v>47.329103445081799</v>
      </c>
      <c r="H19720">
        <v>9.5178452088832799</v>
      </c>
      <c r="I19720">
        <v>198.02102057549499</v>
      </c>
    </row>
    <row r="19721" spans="1:9" x14ac:dyDescent="0.25">
      <c r="A19721" t="s">
        <v>129</v>
      </c>
      <c r="B19721">
        <v>2007</v>
      </c>
      <c r="C19721">
        <v>3</v>
      </c>
      <c r="D19721">
        <v>827.26828431923002</v>
      </c>
      <c r="E19721">
        <v>4102.8679030902103</v>
      </c>
      <c r="F19721">
        <v>112.09417441902499</v>
      </c>
      <c r="G19721">
        <v>56.047087209512299</v>
      </c>
      <c r="H19721">
        <v>9.3036644958347097</v>
      </c>
      <c r="I19721">
        <v>322.05053318142001</v>
      </c>
    </row>
    <row r="19722" spans="1:9" x14ac:dyDescent="0.25">
      <c r="A19722" t="s">
        <v>129</v>
      </c>
      <c r="B19722">
        <v>2007</v>
      </c>
      <c r="C19722">
        <v>4</v>
      </c>
      <c r="D19722">
        <v>849.42726881435499</v>
      </c>
      <c r="E19722">
        <v>4072.1412173619101</v>
      </c>
      <c r="F19722">
        <v>48.713062455169897</v>
      </c>
      <c r="G19722">
        <v>24.356531227584899</v>
      </c>
      <c r="H19722">
        <v>7.6582139582157103</v>
      </c>
      <c r="I19722">
        <v>453.84773760808901</v>
      </c>
    </row>
    <row r="19723" spans="1:9" x14ac:dyDescent="0.25">
      <c r="A19723" t="s">
        <v>129</v>
      </c>
      <c r="B19723">
        <v>2007</v>
      </c>
      <c r="C19723">
        <v>5</v>
      </c>
      <c r="D19723">
        <v>1499.95011958237</v>
      </c>
      <c r="E19723">
        <v>3808.98425954193</v>
      </c>
      <c r="F19723">
        <v>11.8604005315453</v>
      </c>
      <c r="G19723">
        <v>5.9302002657726396</v>
      </c>
      <c r="H19723">
        <v>8.2198406824588801</v>
      </c>
      <c r="I19723">
        <v>896.03228456510499</v>
      </c>
    </row>
    <row r="19724" spans="1:9" x14ac:dyDescent="0.25">
      <c r="A19724" t="s">
        <v>129</v>
      </c>
      <c r="B19724">
        <v>2007</v>
      </c>
      <c r="C19724">
        <v>6</v>
      </c>
      <c r="D19724">
        <v>1448.76178231933</v>
      </c>
      <c r="E19724">
        <v>3364.2156535122699</v>
      </c>
      <c r="F19724">
        <v>9.2525707143649498</v>
      </c>
      <c r="G19724">
        <v>4.6262853571824696</v>
      </c>
      <c r="H19724">
        <v>6.5399245202541403</v>
      </c>
      <c r="I19724">
        <v>764.84677710418703</v>
      </c>
    </row>
    <row r="19725" spans="1:9" x14ac:dyDescent="0.25">
      <c r="A19725" t="s">
        <v>129</v>
      </c>
      <c r="B19725">
        <v>2007</v>
      </c>
      <c r="C19725">
        <v>7</v>
      </c>
      <c r="D19725">
        <v>1294.5557359854099</v>
      </c>
      <c r="E19725">
        <v>3128.5565031092801</v>
      </c>
      <c r="F19725">
        <v>12.784795119958201</v>
      </c>
      <c r="G19725">
        <v>6.3923975599791101</v>
      </c>
      <c r="H19725">
        <v>8.3146956240177197</v>
      </c>
      <c r="I19725">
        <v>544.48015838260699</v>
      </c>
    </row>
    <row r="19726" spans="1:9" x14ac:dyDescent="0.25">
      <c r="A19726" t="s">
        <v>129</v>
      </c>
      <c r="B19726">
        <v>2007</v>
      </c>
      <c r="C19726">
        <v>8</v>
      </c>
      <c r="D19726">
        <v>1094.5413420385</v>
      </c>
      <c r="E19726">
        <v>3089.1564644590799</v>
      </c>
      <c r="F19726">
        <v>15.462989918160099</v>
      </c>
      <c r="G19726">
        <v>7.7314949590800701</v>
      </c>
      <c r="H19726">
        <v>8.9387397346496602</v>
      </c>
      <c r="I19726">
        <v>384.92532255291002</v>
      </c>
    </row>
    <row r="19727" spans="1:9" x14ac:dyDescent="0.25">
      <c r="A19727" t="s">
        <v>129</v>
      </c>
      <c r="B19727">
        <v>2007</v>
      </c>
      <c r="C19727">
        <v>9</v>
      </c>
      <c r="D19727">
        <v>924.40719713119597</v>
      </c>
      <c r="E19727">
        <v>3165.3878329685899</v>
      </c>
      <c r="F19727">
        <v>18.981573464796501</v>
      </c>
      <c r="G19727">
        <v>9.49078673239827</v>
      </c>
      <c r="H19727">
        <v>11.8910139683962</v>
      </c>
      <c r="I19727">
        <v>320.40827181271601</v>
      </c>
    </row>
    <row r="19728" spans="1:9" x14ac:dyDescent="0.25">
      <c r="A19728" t="s">
        <v>129</v>
      </c>
      <c r="B19728">
        <v>2007</v>
      </c>
      <c r="C19728">
        <v>10</v>
      </c>
      <c r="D19728">
        <v>685.99522086189302</v>
      </c>
      <c r="E19728">
        <v>3283.6258763728301</v>
      </c>
      <c r="F19728">
        <v>22.621673506807699</v>
      </c>
      <c r="G19728">
        <v>11.3108367534038</v>
      </c>
      <c r="H19728">
        <v>13.092325081634501</v>
      </c>
      <c r="I19728">
        <v>270.41451553101501</v>
      </c>
    </row>
    <row r="19729" spans="1:9" x14ac:dyDescent="0.25">
      <c r="A19729" t="s">
        <v>129</v>
      </c>
      <c r="B19729">
        <v>2007</v>
      </c>
      <c r="C19729">
        <v>11</v>
      </c>
      <c r="D19729">
        <v>501.76392323532099</v>
      </c>
      <c r="E19729">
        <v>3458.4102713146999</v>
      </c>
      <c r="F19729">
        <v>22.248890883146501</v>
      </c>
      <c r="G19729">
        <v>11.1244454415733</v>
      </c>
      <c r="H19729">
        <v>9.6126993916511605</v>
      </c>
      <c r="I19729">
        <v>215.777319157248</v>
      </c>
    </row>
    <row r="19730" spans="1:9" x14ac:dyDescent="0.25">
      <c r="A19730" t="s">
        <v>129</v>
      </c>
      <c r="B19730">
        <v>2007</v>
      </c>
      <c r="C19730">
        <v>12</v>
      </c>
      <c r="D19730">
        <v>485.65534231016198</v>
      </c>
      <c r="E19730">
        <v>3662.5747846511799</v>
      </c>
      <c r="F19730">
        <v>34.766841615003102</v>
      </c>
      <c r="G19730">
        <v>17.383420807501501</v>
      </c>
      <c r="H19730">
        <v>9.9971066909313109</v>
      </c>
      <c r="I19730">
        <v>192.39580542997399</v>
      </c>
    </row>
    <row r="19731" spans="1:9" x14ac:dyDescent="0.25">
      <c r="A19731" t="s">
        <v>129</v>
      </c>
      <c r="B19731">
        <v>2008</v>
      </c>
      <c r="C19731">
        <v>1</v>
      </c>
      <c r="D19731">
        <v>539.46200674514705</v>
      </c>
      <c r="E19731">
        <v>3881.2240814112802</v>
      </c>
      <c r="F19731">
        <v>60.142533770961201</v>
      </c>
      <c r="G19731">
        <v>30.0712668854806</v>
      </c>
      <c r="H19731">
        <v>12.019000078964201</v>
      </c>
      <c r="I19731">
        <v>173.139497589569</v>
      </c>
    </row>
    <row r="19732" spans="1:9" x14ac:dyDescent="0.25">
      <c r="A19732" t="s">
        <v>129</v>
      </c>
      <c r="B19732">
        <v>2008</v>
      </c>
      <c r="C19732">
        <v>2</v>
      </c>
      <c r="D19732">
        <v>600.98708365230505</v>
      </c>
      <c r="E19732">
        <v>4050.2955243794299</v>
      </c>
      <c r="F19732">
        <v>104.514312453923</v>
      </c>
      <c r="G19732">
        <v>52.257156226961598</v>
      </c>
      <c r="H19732">
        <v>12.009006801891299</v>
      </c>
      <c r="I19732">
        <v>193.20630771615001</v>
      </c>
    </row>
    <row r="19733" spans="1:9" x14ac:dyDescent="0.25">
      <c r="A19733" t="s">
        <v>129</v>
      </c>
      <c r="B19733">
        <v>2008</v>
      </c>
      <c r="C19733">
        <v>3</v>
      </c>
      <c r="D19733">
        <v>1067.6162007979599</v>
      </c>
      <c r="E19733">
        <v>4095.07487440872</v>
      </c>
      <c r="F19733">
        <v>79.122690295245704</v>
      </c>
      <c r="G19733">
        <v>39.561345147622802</v>
      </c>
      <c r="H19733">
        <v>13.0624089888573</v>
      </c>
      <c r="I19733">
        <v>415.99550175537098</v>
      </c>
    </row>
    <row r="19734" spans="1:9" x14ac:dyDescent="0.25">
      <c r="A19734" t="s">
        <v>129</v>
      </c>
      <c r="B19734">
        <v>2008</v>
      </c>
      <c r="C19734">
        <v>4</v>
      </c>
      <c r="D19734">
        <v>1308.30956727851</v>
      </c>
      <c r="E19734">
        <v>3948.0208266131599</v>
      </c>
      <c r="F19734">
        <v>24.338891802900701</v>
      </c>
      <c r="G19734">
        <v>12.1694459014504</v>
      </c>
      <c r="H19734">
        <v>8.8208680587858002</v>
      </c>
      <c r="I19734">
        <v>667.20607545795394</v>
      </c>
    </row>
    <row r="19735" spans="1:9" x14ac:dyDescent="0.25">
      <c r="A19735" t="s">
        <v>129</v>
      </c>
      <c r="B19735">
        <v>2008</v>
      </c>
      <c r="C19735">
        <v>5</v>
      </c>
      <c r="D19735">
        <v>1309.4707045059999</v>
      </c>
      <c r="E19735">
        <v>3636.05361716675</v>
      </c>
      <c r="F19735">
        <v>14.4454049157995</v>
      </c>
      <c r="G19735">
        <v>7.2227024578997501</v>
      </c>
      <c r="H19735">
        <v>6.2329055531978597</v>
      </c>
      <c r="I19735">
        <v>747.22905581380803</v>
      </c>
    </row>
    <row r="19736" spans="1:9" x14ac:dyDescent="0.25">
      <c r="A19736" t="s">
        <v>129</v>
      </c>
      <c r="B19736">
        <v>2008</v>
      </c>
      <c r="C19736">
        <v>6</v>
      </c>
      <c r="D19736">
        <v>1448.76889279274</v>
      </c>
      <c r="E19736">
        <v>3278.3967360874999</v>
      </c>
      <c r="F19736">
        <v>9.6768371998879399</v>
      </c>
      <c r="G19736">
        <v>4.8384185999439699</v>
      </c>
      <c r="H19736">
        <v>7.3217297314405396</v>
      </c>
      <c r="I19736">
        <v>737.14122489648798</v>
      </c>
    </row>
    <row r="19737" spans="1:9" x14ac:dyDescent="0.25">
      <c r="A19737" t="s">
        <v>129</v>
      </c>
      <c r="B19737">
        <v>2008</v>
      </c>
      <c r="C19737">
        <v>7</v>
      </c>
      <c r="D19737">
        <v>1411.62033591255</v>
      </c>
      <c r="E19737">
        <v>3054.5744499023399</v>
      </c>
      <c r="F19737">
        <v>11.0913878187436</v>
      </c>
      <c r="G19737">
        <v>5.5456939093717903</v>
      </c>
      <c r="H19737">
        <v>8.3874080615192703</v>
      </c>
      <c r="I19737">
        <v>566.69894910989797</v>
      </c>
    </row>
    <row r="19738" spans="1:9" x14ac:dyDescent="0.25">
      <c r="A19738" t="s">
        <v>129</v>
      </c>
      <c r="B19738">
        <v>2008</v>
      </c>
      <c r="C19738">
        <v>8</v>
      </c>
      <c r="D19738">
        <v>1142.65824913604</v>
      </c>
      <c r="E19738">
        <v>3001.3693928695702</v>
      </c>
      <c r="F19738">
        <v>15.663676018229401</v>
      </c>
      <c r="G19738">
        <v>7.8318380091147199</v>
      </c>
      <c r="H19738">
        <v>10.5662317875385</v>
      </c>
      <c r="I19738">
        <v>384.89913951231</v>
      </c>
    </row>
    <row r="19739" spans="1:9" x14ac:dyDescent="0.25">
      <c r="A19739" t="s">
        <v>129</v>
      </c>
      <c r="B19739">
        <v>2008</v>
      </c>
      <c r="C19739">
        <v>9</v>
      </c>
      <c r="D19739">
        <v>775.676488265648</v>
      </c>
      <c r="E19739">
        <v>3089.1709382501199</v>
      </c>
      <c r="F19739">
        <v>17.541781183401302</v>
      </c>
      <c r="G19739">
        <v>8.7708905917006703</v>
      </c>
      <c r="H19739">
        <v>7.4432000125795597</v>
      </c>
      <c r="I19739">
        <v>268.01735720640198</v>
      </c>
    </row>
    <row r="19740" spans="1:9" x14ac:dyDescent="0.25">
      <c r="A19740" t="s">
        <v>129</v>
      </c>
      <c r="B19740">
        <v>2008</v>
      </c>
      <c r="C19740">
        <v>10</v>
      </c>
      <c r="D19740">
        <v>600.83700571018198</v>
      </c>
      <c r="E19740">
        <v>3259.0540638855</v>
      </c>
      <c r="F19740">
        <v>24.8813961672187</v>
      </c>
      <c r="G19740">
        <v>12.4406980836093</v>
      </c>
      <c r="H19740">
        <v>15.3863429163933</v>
      </c>
      <c r="I19740">
        <v>241.23104366042199</v>
      </c>
    </row>
    <row r="19741" spans="1:9" x14ac:dyDescent="0.25">
      <c r="A19741" t="s">
        <v>129</v>
      </c>
      <c r="B19741">
        <v>2008</v>
      </c>
      <c r="C19741">
        <v>11</v>
      </c>
      <c r="D19741">
        <v>521.69082413311003</v>
      </c>
      <c r="E19741">
        <v>3444.7532107769798</v>
      </c>
      <c r="F19741">
        <v>21.502979412372699</v>
      </c>
      <c r="G19741">
        <v>10.751489706186399</v>
      </c>
      <c r="H19741">
        <v>9.4504509125232694</v>
      </c>
      <c r="I19741">
        <v>220.85191645300901</v>
      </c>
    </row>
    <row r="19742" spans="1:9" x14ac:dyDescent="0.25">
      <c r="A19742" t="s">
        <v>129</v>
      </c>
      <c r="B19742">
        <v>2008</v>
      </c>
      <c r="C19742">
        <v>12</v>
      </c>
      <c r="D19742">
        <v>519.07988507877303</v>
      </c>
      <c r="E19742">
        <v>3634.41415233322</v>
      </c>
      <c r="F19742">
        <v>33.378566030732699</v>
      </c>
      <c r="G19742">
        <v>16.689283015366399</v>
      </c>
      <c r="H19742">
        <v>10.199291097593299</v>
      </c>
      <c r="I19742">
        <v>202.25721434145001</v>
      </c>
    </row>
    <row r="19743" spans="1:9" x14ac:dyDescent="0.25">
      <c r="A19743" t="s">
        <v>129</v>
      </c>
      <c r="B19743">
        <v>2009</v>
      </c>
      <c r="C19743">
        <v>1</v>
      </c>
      <c r="D19743">
        <v>608.65250492763596</v>
      </c>
      <c r="E19743">
        <v>3852.7792700140399</v>
      </c>
      <c r="F19743">
        <v>51.477637315167797</v>
      </c>
      <c r="G19743">
        <v>25.738818657583899</v>
      </c>
      <c r="H19743">
        <v>11.7252580062002</v>
      </c>
      <c r="I19743">
        <v>188.06699045811601</v>
      </c>
    </row>
    <row r="19744" spans="1:9" x14ac:dyDescent="0.25">
      <c r="A19744" t="s">
        <v>129</v>
      </c>
      <c r="B19744">
        <v>2009</v>
      </c>
      <c r="C19744">
        <v>2</v>
      </c>
      <c r="D19744">
        <v>634.08408522487696</v>
      </c>
      <c r="E19744">
        <v>4013.6404472406002</v>
      </c>
      <c r="F19744">
        <v>82.546306587924704</v>
      </c>
      <c r="G19744">
        <v>41.273153293962402</v>
      </c>
      <c r="H19744">
        <v>6.2753704775944401</v>
      </c>
      <c r="I19744">
        <v>198.61485813873301</v>
      </c>
    </row>
    <row r="19745" spans="1:9" x14ac:dyDescent="0.25">
      <c r="A19745" t="s">
        <v>129</v>
      </c>
      <c r="B19745">
        <v>2009</v>
      </c>
      <c r="C19745">
        <v>3</v>
      </c>
      <c r="D19745">
        <v>817.32931667076105</v>
      </c>
      <c r="E19745">
        <v>4085.42587063171</v>
      </c>
      <c r="F19745">
        <v>102.339965875267</v>
      </c>
      <c r="G19745">
        <v>51.169982937633499</v>
      </c>
      <c r="H19745">
        <v>9.24603544360399</v>
      </c>
      <c r="I19745">
        <v>319.26229355357202</v>
      </c>
    </row>
    <row r="19746" spans="1:9" x14ac:dyDescent="0.25">
      <c r="A19746" t="s">
        <v>129</v>
      </c>
      <c r="B19746">
        <v>2009</v>
      </c>
      <c r="C19746">
        <v>4</v>
      </c>
      <c r="D19746">
        <v>1007.0485723555</v>
      </c>
      <c r="E19746">
        <v>4027.8398438404902</v>
      </c>
      <c r="F19746">
        <v>34.537144989124002</v>
      </c>
      <c r="G19746">
        <v>17.268572494562001</v>
      </c>
      <c r="H19746">
        <v>6.1305658975124402</v>
      </c>
      <c r="I19746">
        <v>524.15796649875597</v>
      </c>
    </row>
    <row r="19747" spans="1:9" x14ac:dyDescent="0.25">
      <c r="A19747" t="s">
        <v>129</v>
      </c>
      <c r="B19747">
        <v>2009</v>
      </c>
      <c r="C19747">
        <v>5</v>
      </c>
      <c r="D19747">
        <v>1378.5916026912601</v>
      </c>
      <c r="E19747">
        <v>3771.7575707968199</v>
      </c>
      <c r="F19747">
        <v>13.1523928272048</v>
      </c>
      <c r="G19747">
        <v>6.5761964136023803</v>
      </c>
      <c r="H19747">
        <v>7.3189702830314598</v>
      </c>
      <c r="I19747">
        <v>817.2715836026</v>
      </c>
    </row>
    <row r="19748" spans="1:9" x14ac:dyDescent="0.25">
      <c r="A19748" t="s">
        <v>129</v>
      </c>
      <c r="B19748">
        <v>2009</v>
      </c>
      <c r="C19748">
        <v>6</v>
      </c>
      <c r="D19748">
        <v>1391.4408251811899</v>
      </c>
      <c r="E19748">
        <v>3379.3968099430799</v>
      </c>
      <c r="F19748">
        <v>10.285665092891801</v>
      </c>
      <c r="G19748">
        <v>5.1428325464458799</v>
      </c>
      <c r="H19748">
        <v>8.7049032464921492</v>
      </c>
      <c r="I19748">
        <v>739.03780634643601</v>
      </c>
    </row>
    <row r="19749" spans="1:9" x14ac:dyDescent="0.25">
      <c r="A19749" t="s">
        <v>129</v>
      </c>
      <c r="B19749">
        <v>2009</v>
      </c>
      <c r="C19749">
        <v>7</v>
      </c>
      <c r="D19749">
        <v>1316.98691511788</v>
      </c>
      <c r="E19749">
        <v>3146.3144900913999</v>
      </c>
      <c r="F19749">
        <v>13.467643583840101</v>
      </c>
      <c r="G19749">
        <v>6.73382179192006</v>
      </c>
      <c r="H19749">
        <v>10.4884065929353</v>
      </c>
      <c r="I19749">
        <v>560.00228681503302</v>
      </c>
    </row>
    <row r="19750" spans="1:9" x14ac:dyDescent="0.25">
      <c r="A19750" t="s">
        <v>129</v>
      </c>
      <c r="B19750">
        <v>2009</v>
      </c>
      <c r="C19750">
        <v>8</v>
      </c>
      <c r="D19750">
        <v>1090.12598924652</v>
      </c>
      <c r="E19750">
        <v>3113.7617645660398</v>
      </c>
      <c r="F19750">
        <v>16.391247942144599</v>
      </c>
      <c r="G19750">
        <v>8.1956239710722905</v>
      </c>
      <c r="H19750">
        <v>9.2607425469875295</v>
      </c>
      <c r="I19750">
        <v>386.49691775125501</v>
      </c>
    </row>
    <row r="19751" spans="1:9" x14ac:dyDescent="0.25">
      <c r="A19751" t="s">
        <v>129</v>
      </c>
      <c r="B19751">
        <v>2009</v>
      </c>
      <c r="C19751">
        <v>9</v>
      </c>
      <c r="D19751">
        <v>724.15900540695202</v>
      </c>
      <c r="E19751">
        <v>3203.5917867419498</v>
      </c>
      <c r="F19751">
        <v>23.201351784291901</v>
      </c>
      <c r="G19751">
        <v>11.600675892145899</v>
      </c>
      <c r="H19751">
        <v>17.368212357139601</v>
      </c>
      <c r="I19751">
        <v>262.501964218225</v>
      </c>
    </row>
    <row r="19752" spans="1:9" x14ac:dyDescent="0.25">
      <c r="A19752" t="s">
        <v>129</v>
      </c>
      <c r="B19752">
        <v>2009</v>
      </c>
      <c r="C19752">
        <v>10</v>
      </c>
      <c r="D19752">
        <v>697.946829169426</v>
      </c>
      <c r="E19752">
        <v>3354.0971026032998</v>
      </c>
      <c r="F19752">
        <v>19.398497719650599</v>
      </c>
      <c r="G19752">
        <v>9.6992488598252802</v>
      </c>
      <c r="H19752">
        <v>9.0113597985804095</v>
      </c>
      <c r="I19752">
        <v>279.64850723713897</v>
      </c>
    </row>
    <row r="19753" spans="1:9" x14ac:dyDescent="0.25">
      <c r="A19753" t="s">
        <v>129</v>
      </c>
      <c r="B19753">
        <v>2009</v>
      </c>
      <c r="C19753">
        <v>11</v>
      </c>
      <c r="D19753">
        <v>508.64888760494301</v>
      </c>
      <c r="E19753">
        <v>3518.91625216797</v>
      </c>
      <c r="F19753">
        <v>28.692507476192699</v>
      </c>
      <c r="G19753">
        <v>14.346253738096401</v>
      </c>
      <c r="H19753">
        <v>15.446878574073301</v>
      </c>
      <c r="I19753">
        <v>221.28809165452</v>
      </c>
    </row>
    <row r="19754" spans="1:9" x14ac:dyDescent="0.25">
      <c r="A19754" t="s">
        <v>129</v>
      </c>
      <c r="B19754">
        <v>2009</v>
      </c>
      <c r="C19754">
        <v>12</v>
      </c>
      <c r="D19754">
        <v>548.36501107734705</v>
      </c>
      <c r="E19754">
        <v>3707.5411079138198</v>
      </c>
      <c r="F19754">
        <v>34.9665325805694</v>
      </c>
      <c r="G19754">
        <v>17.4832662902847</v>
      </c>
      <c r="H19754">
        <v>13.7587620849609</v>
      </c>
      <c r="I19754">
        <v>213.62839385535199</v>
      </c>
    </row>
    <row r="19755" spans="1:9" x14ac:dyDescent="0.25">
      <c r="A19755" t="s">
        <v>129</v>
      </c>
      <c r="B19755">
        <v>2010</v>
      </c>
      <c r="C19755">
        <v>1</v>
      </c>
      <c r="D19755">
        <v>644.47341389225005</v>
      </c>
      <c r="E19755">
        <v>3896.4787658525102</v>
      </c>
      <c r="F19755">
        <v>60.928789265206198</v>
      </c>
      <c r="G19755">
        <v>30.464394632603099</v>
      </c>
      <c r="H19755">
        <v>7.8029844461441096</v>
      </c>
      <c r="I19755">
        <v>198.25556453808801</v>
      </c>
    </row>
    <row r="19756" spans="1:9" x14ac:dyDescent="0.25">
      <c r="A19756" t="s">
        <v>129</v>
      </c>
      <c r="B19756">
        <v>2010</v>
      </c>
      <c r="C19756">
        <v>2</v>
      </c>
      <c r="D19756">
        <v>719.42836785198199</v>
      </c>
      <c r="E19756">
        <v>4037.5776193129</v>
      </c>
      <c r="F19756">
        <v>86.609619355148297</v>
      </c>
      <c r="G19756">
        <v>43.304809677574099</v>
      </c>
      <c r="H19756">
        <v>9.3431206886291491</v>
      </c>
      <c r="I19756">
        <v>220.310427476435</v>
      </c>
    </row>
    <row r="19757" spans="1:9" x14ac:dyDescent="0.25">
      <c r="A19757" t="s">
        <v>129</v>
      </c>
      <c r="B19757">
        <v>2010</v>
      </c>
      <c r="C19757">
        <v>3</v>
      </c>
      <c r="D19757">
        <v>1035.61649924873</v>
      </c>
      <c r="E19757">
        <v>4069.0596245127899</v>
      </c>
      <c r="F19757">
        <v>77.501036215336001</v>
      </c>
      <c r="G19757">
        <v>38.750518107668</v>
      </c>
      <c r="H19757">
        <v>10.010776118412601</v>
      </c>
      <c r="I19757">
        <v>387.76598830757098</v>
      </c>
    </row>
    <row r="19758" spans="1:9" x14ac:dyDescent="0.25">
      <c r="A19758" t="s">
        <v>129</v>
      </c>
      <c r="B19758">
        <v>2010</v>
      </c>
      <c r="C19758">
        <v>4</v>
      </c>
      <c r="D19758">
        <v>1081.51387844642</v>
      </c>
      <c r="E19758">
        <v>3978.5117714846801</v>
      </c>
      <c r="F19758">
        <v>30.465304878664298</v>
      </c>
      <c r="G19758">
        <v>15.232652439332201</v>
      </c>
      <c r="H19758">
        <v>6.2403910261154198</v>
      </c>
      <c r="I19758">
        <v>551.037936942177</v>
      </c>
    </row>
    <row r="19759" spans="1:9" x14ac:dyDescent="0.25">
      <c r="A19759" t="s">
        <v>129</v>
      </c>
      <c r="B19759">
        <v>2010</v>
      </c>
      <c r="C19759">
        <v>5</v>
      </c>
      <c r="D19759">
        <v>1305.49217082306</v>
      </c>
      <c r="E19759">
        <v>3744.5104125862099</v>
      </c>
      <c r="F19759">
        <v>15.4242202188438</v>
      </c>
      <c r="G19759">
        <v>7.7121101094219098</v>
      </c>
      <c r="H19759">
        <v>11.589974537298099</v>
      </c>
      <c r="I19759">
        <v>766.59937356164903</v>
      </c>
    </row>
    <row r="19760" spans="1:9" x14ac:dyDescent="0.25">
      <c r="A19760" t="s">
        <v>129</v>
      </c>
      <c r="B19760">
        <v>2010</v>
      </c>
      <c r="C19760">
        <v>6</v>
      </c>
      <c r="D19760">
        <v>1481.30426348076</v>
      </c>
      <c r="E19760">
        <v>3350.6677984468101</v>
      </c>
      <c r="F19760">
        <v>8.4495026545141592</v>
      </c>
      <c r="G19760">
        <v>4.2247513272570796</v>
      </c>
      <c r="H19760">
        <v>6.5399245202541403</v>
      </c>
      <c r="I19760">
        <v>774.88819464832295</v>
      </c>
    </row>
    <row r="19761" spans="1:9" x14ac:dyDescent="0.25">
      <c r="A19761" t="s">
        <v>129</v>
      </c>
      <c r="B19761">
        <v>2010</v>
      </c>
      <c r="C19761">
        <v>7</v>
      </c>
      <c r="D19761">
        <v>1441.58201851433</v>
      </c>
      <c r="E19761">
        <v>3089.37510251404</v>
      </c>
      <c r="F19761">
        <v>10.5975188070309</v>
      </c>
      <c r="G19761">
        <v>5.2987594035154597</v>
      </c>
      <c r="H19761">
        <v>9.5552380161285395</v>
      </c>
      <c r="I19761">
        <v>592.71607479448403</v>
      </c>
    </row>
    <row r="19762" spans="1:9" x14ac:dyDescent="0.25">
      <c r="A19762" t="s">
        <v>129</v>
      </c>
      <c r="B19762">
        <v>2010</v>
      </c>
      <c r="C19762">
        <v>8</v>
      </c>
      <c r="D19762">
        <v>1189.7418747394599</v>
      </c>
      <c r="E19762">
        <v>3029.2855421527101</v>
      </c>
      <c r="F19762">
        <v>13.4027298050457</v>
      </c>
      <c r="G19762">
        <v>6.7013649025228599</v>
      </c>
      <c r="H19762">
        <v>9.3785443576276304</v>
      </c>
      <c r="I19762">
        <v>403.90891532316198</v>
      </c>
    </row>
    <row r="19763" spans="1:9" x14ac:dyDescent="0.25">
      <c r="A19763" t="s">
        <v>129</v>
      </c>
      <c r="B19763">
        <v>2010</v>
      </c>
      <c r="C19763">
        <v>9</v>
      </c>
      <c r="D19763">
        <v>915.42144898452705</v>
      </c>
      <c r="E19763">
        <v>3098.7912425958202</v>
      </c>
      <c r="F19763">
        <v>18.517091731956601</v>
      </c>
      <c r="G19763">
        <v>9.2585458659783004</v>
      </c>
      <c r="H19763">
        <v>13.3968370033264</v>
      </c>
      <c r="I19763">
        <v>309.38829729377699</v>
      </c>
    </row>
    <row r="19764" spans="1:9" x14ac:dyDescent="0.25">
      <c r="A19764" t="s">
        <v>129</v>
      </c>
      <c r="B19764">
        <v>2010</v>
      </c>
      <c r="C19764">
        <v>10</v>
      </c>
      <c r="D19764">
        <v>620.78488779293002</v>
      </c>
      <c r="E19764">
        <v>3247.5500750753799</v>
      </c>
      <c r="F19764">
        <v>22.207732428772498</v>
      </c>
      <c r="G19764">
        <v>11.103866214386199</v>
      </c>
      <c r="H19764">
        <v>12.0427531911731</v>
      </c>
      <c r="I19764">
        <v>246.362963244219</v>
      </c>
    </row>
    <row r="19765" spans="1:9" x14ac:dyDescent="0.25">
      <c r="A19765" t="s">
        <v>129</v>
      </c>
      <c r="B19765">
        <v>2010</v>
      </c>
      <c r="C19765">
        <v>11</v>
      </c>
      <c r="D19765">
        <v>682.02463397994995</v>
      </c>
      <c r="E19765">
        <v>3401.0031816297901</v>
      </c>
      <c r="F19765">
        <v>20.375529323065901</v>
      </c>
      <c r="G19765">
        <v>10.187764661532899</v>
      </c>
      <c r="H19765">
        <v>13.572263075232501</v>
      </c>
      <c r="I19765">
        <v>272.63057093462999</v>
      </c>
    </row>
    <row r="19766" spans="1:9" x14ac:dyDescent="0.25">
      <c r="A19766" t="s">
        <v>129</v>
      </c>
      <c r="B19766">
        <v>2010</v>
      </c>
      <c r="C19766">
        <v>12</v>
      </c>
      <c r="D19766">
        <v>666.97993796653805</v>
      </c>
      <c r="E19766">
        <v>3545.39696148041</v>
      </c>
      <c r="F19766">
        <v>28.712150351423599</v>
      </c>
      <c r="G19766">
        <v>14.356075175711799</v>
      </c>
      <c r="H19766">
        <v>11.175846624612801</v>
      </c>
      <c r="I19766">
        <v>243.18886195721601</v>
      </c>
    </row>
    <row r="19767" spans="1:9" x14ac:dyDescent="0.25">
      <c r="A19767" t="s">
        <v>129</v>
      </c>
      <c r="B19767">
        <v>2011</v>
      </c>
      <c r="C19767">
        <v>1</v>
      </c>
      <c r="D19767">
        <v>622.04736144931803</v>
      </c>
      <c r="E19767">
        <v>3749.5377382267802</v>
      </c>
      <c r="F19767">
        <v>36.196160484400103</v>
      </c>
      <c r="G19767">
        <v>18.098080242199998</v>
      </c>
      <c r="H19767">
        <v>8.89130619354248</v>
      </c>
      <c r="I19767">
        <v>187.33136029395101</v>
      </c>
    </row>
    <row r="19768" spans="1:9" x14ac:dyDescent="0.25">
      <c r="A19768" t="s">
        <v>129</v>
      </c>
      <c r="B19768">
        <v>2011</v>
      </c>
      <c r="C19768">
        <v>2</v>
      </c>
      <c r="D19768">
        <v>631.43078205101097</v>
      </c>
      <c r="E19768">
        <v>3931.3454466880798</v>
      </c>
      <c r="F19768">
        <v>67.727351144320707</v>
      </c>
      <c r="G19768">
        <v>33.863675572160297</v>
      </c>
      <c r="H19768">
        <v>7.7386179317831996</v>
      </c>
      <c r="I19768">
        <v>194.574650194101</v>
      </c>
    </row>
    <row r="19769" spans="1:9" x14ac:dyDescent="0.25">
      <c r="A19769" t="s">
        <v>129</v>
      </c>
      <c r="B19769">
        <v>2011</v>
      </c>
      <c r="C19769">
        <v>3</v>
      </c>
      <c r="D19769">
        <v>908.22048495941203</v>
      </c>
      <c r="E19769">
        <v>4020.4390445469699</v>
      </c>
      <c r="F19769">
        <v>75.444339272900606</v>
      </c>
      <c r="G19769">
        <v>37.722169636450303</v>
      </c>
      <c r="H19769">
        <v>11.134436435014001</v>
      </c>
      <c r="I19769">
        <v>347.63874776007702</v>
      </c>
    </row>
    <row r="19770" spans="1:9" x14ac:dyDescent="0.25">
      <c r="A19770" t="s">
        <v>129</v>
      </c>
      <c r="B19770">
        <v>2011</v>
      </c>
      <c r="C19770">
        <v>4</v>
      </c>
      <c r="D19770">
        <v>1036.4539182641599</v>
      </c>
      <c r="E19770">
        <v>3946.7462641749598</v>
      </c>
      <c r="F19770">
        <v>34.243535313113597</v>
      </c>
      <c r="G19770">
        <v>17.121767656556798</v>
      </c>
      <c r="H19770">
        <v>10.273063032493001</v>
      </c>
      <c r="I19770">
        <v>527.62567447271397</v>
      </c>
    </row>
    <row r="19771" spans="1:9" x14ac:dyDescent="0.25">
      <c r="A19771" t="s">
        <v>129</v>
      </c>
      <c r="B19771">
        <v>2011</v>
      </c>
      <c r="C19771">
        <v>5</v>
      </c>
      <c r="D19771">
        <v>1224.71474238267</v>
      </c>
      <c r="E19771">
        <v>3739.57908288819</v>
      </c>
      <c r="F19771">
        <v>15.5619414149684</v>
      </c>
      <c r="G19771">
        <v>7.7809707074841796</v>
      </c>
      <c r="H19771">
        <v>7.5983043759822797</v>
      </c>
      <c r="I19771">
        <v>718.94051065443102</v>
      </c>
    </row>
    <row r="19772" spans="1:9" x14ac:dyDescent="0.25">
      <c r="A19772" t="s">
        <v>129</v>
      </c>
      <c r="B19772">
        <v>2011</v>
      </c>
      <c r="C19772">
        <v>6</v>
      </c>
      <c r="D19772">
        <v>1415.93460120643</v>
      </c>
      <c r="E19772">
        <v>3408.1009240522799</v>
      </c>
      <c r="F19772">
        <v>10.023641510045801</v>
      </c>
      <c r="G19772">
        <v>5.0118207550229101</v>
      </c>
      <c r="H19772">
        <v>8.6524544240087309</v>
      </c>
      <c r="I19772">
        <v>751.49038780940998</v>
      </c>
    </row>
    <row r="19773" spans="1:9" x14ac:dyDescent="0.25">
      <c r="A19773" t="s">
        <v>129</v>
      </c>
      <c r="B19773">
        <v>2011</v>
      </c>
      <c r="C19773">
        <v>7</v>
      </c>
      <c r="D19773">
        <v>1431.30526076919</v>
      </c>
      <c r="E19773">
        <v>3133.0011482015998</v>
      </c>
      <c r="F19773">
        <v>10.469005911068001</v>
      </c>
      <c r="G19773">
        <v>5.2345029555340101</v>
      </c>
      <c r="H19773">
        <v>8.9506175244003501</v>
      </c>
      <c r="I19773">
        <v>599.32465972606701</v>
      </c>
    </row>
    <row r="19774" spans="1:9" x14ac:dyDescent="0.25">
      <c r="A19774" t="s">
        <v>129</v>
      </c>
      <c r="B19774">
        <v>2011</v>
      </c>
      <c r="C19774">
        <v>8</v>
      </c>
      <c r="D19774">
        <v>1125.2306003784099</v>
      </c>
      <c r="E19774">
        <v>3072.3828441241499</v>
      </c>
      <c r="F19774">
        <v>13.179697189703599</v>
      </c>
      <c r="G19774">
        <v>6.58984859485179</v>
      </c>
      <c r="H19774">
        <v>6.5210847555026401</v>
      </c>
      <c r="I19774">
        <v>391.079695389633</v>
      </c>
    </row>
    <row r="19775" spans="1:9" x14ac:dyDescent="0.25">
      <c r="A19775" t="s">
        <v>129</v>
      </c>
      <c r="B19775">
        <v>2011</v>
      </c>
      <c r="C19775">
        <v>9</v>
      </c>
      <c r="D19775">
        <v>813.03288196434005</v>
      </c>
      <c r="E19775">
        <v>3162.37417375732</v>
      </c>
      <c r="F19775">
        <v>19.536186560886499</v>
      </c>
      <c r="G19775">
        <v>9.7680932804432494</v>
      </c>
      <c r="H19775">
        <v>13.757235078960701</v>
      </c>
      <c r="I19775">
        <v>284.42357450176303</v>
      </c>
    </row>
    <row r="19776" spans="1:9" x14ac:dyDescent="0.25">
      <c r="A19776" t="s">
        <v>129</v>
      </c>
      <c r="B19776">
        <v>2011</v>
      </c>
      <c r="C19776">
        <v>10</v>
      </c>
      <c r="D19776">
        <v>21.349320686875899</v>
      </c>
      <c r="E19776">
        <v>3410.4905466359</v>
      </c>
      <c r="F19776">
        <v>35.824629785714201</v>
      </c>
      <c r="G19776">
        <v>17.912314892857101</v>
      </c>
      <c r="H19776">
        <v>14.450607313066699</v>
      </c>
      <c r="I19776">
        <v>52.327475842342402</v>
      </c>
    </row>
    <row r="19777" spans="1:9" x14ac:dyDescent="0.25">
      <c r="A19777" t="s">
        <v>129</v>
      </c>
      <c r="B19777">
        <v>2011</v>
      </c>
      <c r="C19777">
        <v>11</v>
      </c>
      <c r="D19777">
        <v>14.535244616832999</v>
      </c>
      <c r="E19777">
        <v>3754.4173490763801</v>
      </c>
      <c r="F19777">
        <v>63.797047471044102</v>
      </c>
      <c r="G19777">
        <v>31.898523735522001</v>
      </c>
      <c r="H19777">
        <v>13.439356614112899</v>
      </c>
      <c r="I19777">
        <v>48.397565740623399</v>
      </c>
    </row>
    <row r="19778" spans="1:9" x14ac:dyDescent="0.25">
      <c r="A19778" t="s">
        <v>129</v>
      </c>
      <c r="B19778">
        <v>2011</v>
      </c>
      <c r="C19778">
        <v>12</v>
      </c>
      <c r="D19778">
        <v>19.542398481758799</v>
      </c>
      <c r="E19778">
        <v>4029.21879506714</v>
      </c>
      <c r="F19778">
        <v>190.68102763219801</v>
      </c>
      <c r="G19778">
        <v>95.340513816098905</v>
      </c>
      <c r="H19778">
        <v>15.0642649837494</v>
      </c>
      <c r="I19778">
        <v>50.5985141598415</v>
      </c>
    </row>
    <row r="19779" spans="1:9" x14ac:dyDescent="0.25">
      <c r="A19779" t="s">
        <v>129</v>
      </c>
      <c r="B19779">
        <v>2012</v>
      </c>
      <c r="C19779">
        <v>1</v>
      </c>
      <c r="D19779">
        <v>460.19911534744301</v>
      </c>
      <c r="E19779">
        <v>4145.9799559957901</v>
      </c>
      <c r="F19779">
        <v>227.820698873146</v>
      </c>
      <c r="G19779">
        <v>113.910349436573</v>
      </c>
      <c r="H19779">
        <v>12.545682202672999</v>
      </c>
      <c r="I19779">
        <v>160.65556429529201</v>
      </c>
    </row>
    <row r="19780" spans="1:9" x14ac:dyDescent="0.25">
      <c r="A19780" t="s">
        <v>129</v>
      </c>
      <c r="B19780">
        <v>2012</v>
      </c>
      <c r="C19780">
        <v>2</v>
      </c>
      <c r="D19780">
        <v>573.92466058979005</v>
      </c>
      <c r="E19780">
        <v>4176.0802609623697</v>
      </c>
      <c r="F19780">
        <v>196.32570212066599</v>
      </c>
      <c r="G19780">
        <v>98.162851060332798</v>
      </c>
      <c r="H19780">
        <v>11.3375412908077</v>
      </c>
      <c r="I19780">
        <v>193.55669540822001</v>
      </c>
    </row>
    <row r="19781" spans="1:9" x14ac:dyDescent="0.25">
      <c r="A19781" t="s">
        <v>129</v>
      </c>
      <c r="B19781">
        <v>2012</v>
      </c>
      <c r="C19781">
        <v>3</v>
      </c>
      <c r="D19781">
        <v>657.60446432563799</v>
      </c>
      <c r="E19781">
        <v>4178.3749684493996</v>
      </c>
      <c r="F19781">
        <v>163.72418562619899</v>
      </c>
      <c r="G19781">
        <v>81.862092813099594</v>
      </c>
      <c r="H19781">
        <v>14.107847841084</v>
      </c>
      <c r="I19781">
        <v>281.51638023331702</v>
      </c>
    </row>
    <row r="19782" spans="1:9" x14ac:dyDescent="0.25">
      <c r="A19782" t="s">
        <v>129</v>
      </c>
      <c r="B19782">
        <v>2012</v>
      </c>
      <c r="C19782">
        <v>4</v>
      </c>
      <c r="D19782">
        <v>1124.9228956101199</v>
      </c>
      <c r="E19782">
        <v>4093.0756438475</v>
      </c>
      <c r="F19782">
        <v>32.599551546695501</v>
      </c>
      <c r="G19782">
        <v>16.2997757733478</v>
      </c>
      <c r="H19782">
        <v>9.2008329647541007</v>
      </c>
      <c r="I19782">
        <v>603.15503675239495</v>
      </c>
    </row>
    <row r="19783" spans="1:9" x14ac:dyDescent="0.25">
      <c r="A19783" t="s">
        <v>129</v>
      </c>
      <c r="B19783">
        <v>2012</v>
      </c>
      <c r="C19783">
        <v>5</v>
      </c>
      <c r="D19783">
        <v>1388.60132018883</v>
      </c>
      <c r="E19783">
        <v>3767.28288078369</v>
      </c>
      <c r="F19783">
        <v>11.2911706811625</v>
      </c>
      <c r="G19783">
        <v>5.6455853405812402</v>
      </c>
      <c r="H19783">
        <v>5.40168684709072</v>
      </c>
      <c r="I19783">
        <v>824.24214168695505</v>
      </c>
    </row>
    <row r="19784" spans="1:9" x14ac:dyDescent="0.25">
      <c r="A19784" t="s">
        <v>129</v>
      </c>
      <c r="B19784">
        <v>2012</v>
      </c>
      <c r="C19784">
        <v>6</v>
      </c>
      <c r="D19784">
        <v>1435.50861870567</v>
      </c>
      <c r="E19784">
        <v>3370.6618689930701</v>
      </c>
      <c r="F19784">
        <v>8.7507072211369898</v>
      </c>
      <c r="G19784">
        <v>4.3753536105684896</v>
      </c>
      <c r="H19784">
        <v>6.4990070701092497</v>
      </c>
      <c r="I19784">
        <v>756.97137501750899</v>
      </c>
    </row>
    <row r="19785" spans="1:9" x14ac:dyDescent="0.25">
      <c r="A19785" t="s">
        <v>129</v>
      </c>
      <c r="B19785">
        <v>2012</v>
      </c>
      <c r="C19785">
        <v>7</v>
      </c>
      <c r="D19785">
        <v>1274.72820209221</v>
      </c>
      <c r="E19785">
        <v>3153.55677197983</v>
      </c>
      <c r="F19785">
        <v>12.6548128943768</v>
      </c>
      <c r="G19785">
        <v>6.3274064471884097</v>
      </c>
      <c r="H19785">
        <v>9.6104605542421293</v>
      </c>
      <c r="I19785">
        <v>536.44564280115105</v>
      </c>
    </row>
    <row r="19786" spans="1:9" x14ac:dyDescent="0.25">
      <c r="A19786" t="s">
        <v>129</v>
      </c>
      <c r="B19786">
        <v>2012</v>
      </c>
      <c r="C19786">
        <v>8</v>
      </c>
      <c r="D19786">
        <v>1047.6795415892</v>
      </c>
      <c r="E19786">
        <v>3125.6415006785601</v>
      </c>
      <c r="F19786">
        <v>13.7249883489357</v>
      </c>
      <c r="G19786">
        <v>6.8624941744678498</v>
      </c>
      <c r="H19786">
        <v>6.1155824316263203</v>
      </c>
      <c r="I19786">
        <v>372.420666171341</v>
      </c>
    </row>
    <row r="19787" spans="1:9" x14ac:dyDescent="0.25">
      <c r="A19787" t="s">
        <v>129</v>
      </c>
      <c r="B19787">
        <v>2012</v>
      </c>
      <c r="C19787">
        <v>9</v>
      </c>
      <c r="D19787">
        <v>775.78322899879504</v>
      </c>
      <c r="E19787">
        <v>3230.22819073456</v>
      </c>
      <c r="F19787">
        <v>21.027549583063699</v>
      </c>
      <c r="G19787">
        <v>10.513774791531899</v>
      </c>
      <c r="H19787">
        <v>14.5500839412689</v>
      </c>
      <c r="I19787">
        <v>281.43603882677098</v>
      </c>
    </row>
    <row r="19788" spans="1:9" x14ac:dyDescent="0.25">
      <c r="A19788" t="s">
        <v>129</v>
      </c>
      <c r="B19788">
        <v>2012</v>
      </c>
      <c r="C19788">
        <v>10</v>
      </c>
      <c r="D19788">
        <v>622.639665746422</v>
      </c>
      <c r="E19788">
        <v>3371.0954636950701</v>
      </c>
      <c r="F19788">
        <v>20.7980788172191</v>
      </c>
      <c r="G19788">
        <v>10.3990394086096</v>
      </c>
      <c r="H19788">
        <v>11.184140076309401</v>
      </c>
      <c r="I19788">
        <v>255.72494457720799</v>
      </c>
    </row>
    <row r="19789" spans="1:9" x14ac:dyDescent="0.25">
      <c r="A19789" t="s">
        <v>129</v>
      </c>
      <c r="B19789">
        <v>2012</v>
      </c>
      <c r="C19789">
        <v>11</v>
      </c>
      <c r="D19789">
        <v>518.77424539752997</v>
      </c>
      <c r="E19789">
        <v>3544.11677678055</v>
      </c>
      <c r="F19789">
        <v>28.934540524125701</v>
      </c>
      <c r="G19789">
        <v>14.467270262062801</v>
      </c>
      <c r="H19789">
        <v>13.354145799159999</v>
      </c>
      <c r="I19789">
        <v>224.905847113466</v>
      </c>
    </row>
    <row r="19790" spans="1:9" x14ac:dyDescent="0.25">
      <c r="A19790" t="s">
        <v>129</v>
      </c>
      <c r="B19790">
        <v>2012</v>
      </c>
      <c r="C19790">
        <v>12</v>
      </c>
      <c r="D19790">
        <v>455.11515632768601</v>
      </c>
      <c r="E19790">
        <v>3739.4352569995099</v>
      </c>
      <c r="F19790">
        <v>38.188054549024699</v>
      </c>
      <c r="G19790">
        <v>19.0940272745123</v>
      </c>
      <c r="H19790">
        <v>10.101889110058501</v>
      </c>
      <c r="I19790">
        <v>186.04418379806501</v>
      </c>
    </row>
    <row r="19791" spans="1:9" x14ac:dyDescent="0.25">
      <c r="A19791" t="s">
        <v>129</v>
      </c>
      <c r="B19791">
        <v>2013</v>
      </c>
      <c r="C19791">
        <v>1</v>
      </c>
      <c r="D19791">
        <v>583.87599119525896</v>
      </c>
      <c r="E19791">
        <v>3947.38000925202</v>
      </c>
      <c r="F19791">
        <v>76.765934581322696</v>
      </c>
      <c r="G19791">
        <v>38.382967290661298</v>
      </c>
      <c r="H19791">
        <v>12.5093307655901</v>
      </c>
      <c r="I19791">
        <v>186.59183135972</v>
      </c>
    </row>
    <row r="19792" spans="1:9" x14ac:dyDescent="0.25">
      <c r="A19792" t="s">
        <v>129</v>
      </c>
      <c r="B19792">
        <v>2013</v>
      </c>
      <c r="C19792">
        <v>2</v>
      </c>
      <c r="D19792">
        <v>570.60834331512501</v>
      </c>
      <c r="E19792">
        <v>4085.4865235653701</v>
      </c>
      <c r="F19792">
        <v>124.851627021139</v>
      </c>
      <c r="G19792">
        <v>62.425813510569398</v>
      </c>
      <c r="H19792">
        <v>6.9967295835494996</v>
      </c>
      <c r="I19792">
        <v>185.43330597032499</v>
      </c>
    </row>
    <row r="19793" spans="1:9" x14ac:dyDescent="0.25">
      <c r="A19793" t="s">
        <v>129</v>
      </c>
      <c r="B19793">
        <v>2013</v>
      </c>
      <c r="C19793">
        <v>3</v>
      </c>
      <c r="D19793">
        <v>832.97264400470704</v>
      </c>
      <c r="E19793">
        <v>4125.5758242306501</v>
      </c>
      <c r="F19793">
        <v>119.58862904436501</v>
      </c>
      <c r="G19793">
        <v>59.794314522182297</v>
      </c>
      <c r="H19793">
        <v>13.724104073837401</v>
      </c>
      <c r="I19793">
        <v>331.479196274157</v>
      </c>
    </row>
    <row r="19794" spans="1:9" x14ac:dyDescent="0.25">
      <c r="A19794" t="s">
        <v>129</v>
      </c>
      <c r="B19794">
        <v>2013</v>
      </c>
      <c r="C19794">
        <v>4</v>
      </c>
      <c r="D19794">
        <v>1132.1625665908</v>
      </c>
      <c r="E19794">
        <v>4024.1151191624499</v>
      </c>
      <c r="F19794">
        <v>29.777805882427401</v>
      </c>
      <c r="G19794">
        <v>14.888902941213701</v>
      </c>
      <c r="H19794">
        <v>8.84570561221242</v>
      </c>
      <c r="I19794">
        <v>580.66250861993797</v>
      </c>
    </row>
    <row r="19795" spans="1:9" x14ac:dyDescent="0.25">
      <c r="A19795" t="s">
        <v>129</v>
      </c>
      <c r="B19795">
        <v>2013</v>
      </c>
      <c r="C19795">
        <v>5</v>
      </c>
      <c r="D19795">
        <v>1326.43165377678</v>
      </c>
      <c r="E19795">
        <v>3746.2817507917798</v>
      </c>
      <c r="F19795">
        <v>14.3117886262655</v>
      </c>
      <c r="G19795">
        <v>7.1558943131327597</v>
      </c>
      <c r="H19795">
        <v>11.1592882556617</v>
      </c>
      <c r="I19795">
        <v>781.57522056758899</v>
      </c>
    </row>
    <row r="19796" spans="1:9" x14ac:dyDescent="0.25">
      <c r="A19796" t="s">
        <v>129</v>
      </c>
      <c r="B19796">
        <v>2013</v>
      </c>
      <c r="C19796">
        <v>6</v>
      </c>
      <c r="D19796">
        <v>1501.73107001526</v>
      </c>
      <c r="E19796">
        <v>3369.0554374841299</v>
      </c>
      <c r="F19796">
        <v>8.6786411120888598</v>
      </c>
      <c r="G19796">
        <v>4.3393205560444299</v>
      </c>
      <c r="H19796">
        <v>7.8628485005795996</v>
      </c>
      <c r="I19796">
        <v>788.401993543701</v>
      </c>
    </row>
    <row r="19797" spans="1:9" x14ac:dyDescent="0.25">
      <c r="A19797" t="s">
        <v>129</v>
      </c>
      <c r="B19797">
        <v>2013</v>
      </c>
      <c r="C19797">
        <v>7</v>
      </c>
      <c r="D19797">
        <v>1389.43704624161</v>
      </c>
      <c r="E19797">
        <v>3098.3627504187002</v>
      </c>
      <c r="F19797">
        <v>12.1660640111125</v>
      </c>
      <c r="G19797">
        <v>6.0830320055562304</v>
      </c>
      <c r="H19797">
        <v>10.549148867115401</v>
      </c>
      <c r="I19797">
        <v>574.17675602169004</v>
      </c>
    </row>
    <row r="19798" spans="1:9" x14ac:dyDescent="0.25">
      <c r="A19798" t="s">
        <v>129</v>
      </c>
      <c r="B19798">
        <v>2013</v>
      </c>
      <c r="C19798">
        <v>8</v>
      </c>
      <c r="D19798">
        <v>1089.4878986665401</v>
      </c>
      <c r="E19798">
        <v>3062.8482599304202</v>
      </c>
      <c r="F19798">
        <v>14.9780812728629</v>
      </c>
      <c r="G19798">
        <v>7.4890406364314304</v>
      </c>
      <c r="H19798">
        <v>7.6632045264244004</v>
      </c>
      <c r="I19798">
        <v>377.89408199972098</v>
      </c>
    </row>
    <row r="19799" spans="1:9" x14ac:dyDescent="0.25">
      <c r="A19799" t="s">
        <v>129</v>
      </c>
      <c r="B19799">
        <v>2013</v>
      </c>
      <c r="C19799">
        <v>9</v>
      </c>
      <c r="D19799">
        <v>802.20623866336905</v>
      </c>
      <c r="E19799">
        <v>3151.96732964798</v>
      </c>
      <c r="F19799">
        <v>18.829843084240299</v>
      </c>
      <c r="G19799">
        <v>9.4149215421201298</v>
      </c>
      <c r="H19799">
        <v>9.0417313552945906</v>
      </c>
      <c r="I19799">
        <v>281.16636210608499</v>
      </c>
    </row>
    <row r="19800" spans="1:9" x14ac:dyDescent="0.25">
      <c r="A19800" t="s">
        <v>129</v>
      </c>
      <c r="B19800">
        <v>2013</v>
      </c>
      <c r="C19800">
        <v>10</v>
      </c>
      <c r="D19800">
        <v>620.35588596675905</v>
      </c>
      <c r="E19800">
        <v>3309.2250397488401</v>
      </c>
      <c r="F19800">
        <v>22.1526874248535</v>
      </c>
      <c r="G19800">
        <v>11.0763437124267</v>
      </c>
      <c r="H19800">
        <v>13.423167257815599</v>
      </c>
      <c r="I19800">
        <v>250.69768172325101</v>
      </c>
    </row>
    <row r="19801" spans="1:9" x14ac:dyDescent="0.25">
      <c r="A19801" t="s">
        <v>129</v>
      </c>
      <c r="B19801">
        <v>2013</v>
      </c>
      <c r="C19801">
        <v>11</v>
      </c>
      <c r="D19801">
        <v>531.52310649124195</v>
      </c>
      <c r="E19801">
        <v>3475.6170250985701</v>
      </c>
      <c r="F19801">
        <v>26.1404486250532</v>
      </c>
      <c r="G19801">
        <v>13.0702243125266</v>
      </c>
      <c r="H19801">
        <v>11.904171482706101</v>
      </c>
      <c r="I19801">
        <v>227.01602227815599</v>
      </c>
    </row>
    <row r="19802" spans="1:9" x14ac:dyDescent="0.25">
      <c r="A19802" t="s">
        <v>129</v>
      </c>
      <c r="B19802">
        <v>2013</v>
      </c>
      <c r="C19802">
        <v>12</v>
      </c>
      <c r="D19802">
        <v>469.79674297165002</v>
      </c>
      <c r="E19802">
        <v>3681.4417754731699</v>
      </c>
      <c r="F19802">
        <v>38.769527752297499</v>
      </c>
      <c r="G19802">
        <v>19.384763876148799</v>
      </c>
      <c r="H19802">
        <v>17.033784342670401</v>
      </c>
      <c r="I19802">
        <v>187.88807298275901</v>
      </c>
    </row>
    <row r="19803" spans="1:9" x14ac:dyDescent="0.25">
      <c r="A19803" t="s">
        <v>129</v>
      </c>
      <c r="B19803">
        <v>2014</v>
      </c>
      <c r="C19803">
        <v>1</v>
      </c>
      <c r="D19803">
        <v>564.89014617862699</v>
      </c>
      <c r="E19803">
        <v>3895.0988547523498</v>
      </c>
      <c r="F19803">
        <v>69.988378598964204</v>
      </c>
      <c r="G19803">
        <v>34.994189299482102</v>
      </c>
      <c r="H19803">
        <v>0</v>
      </c>
      <c r="I19803">
        <v>179.61040582563399</v>
      </c>
    </row>
    <row r="19804" spans="1:9" x14ac:dyDescent="0.25">
      <c r="A19804" t="s">
        <v>129</v>
      </c>
      <c r="B19804">
        <v>2014</v>
      </c>
      <c r="C19804">
        <v>2</v>
      </c>
      <c r="D19804">
        <v>664.03842534259695</v>
      </c>
      <c r="E19804">
        <v>4043.55361901062</v>
      </c>
      <c r="F19804">
        <v>97.010340046978598</v>
      </c>
      <c r="G19804">
        <v>48.505170023489299</v>
      </c>
      <c r="H19804">
        <v>14.6103712594211</v>
      </c>
      <c r="I19804">
        <v>207.217807828064</v>
      </c>
    </row>
    <row r="19805" spans="1:9" x14ac:dyDescent="0.25">
      <c r="A19805" t="s">
        <v>129</v>
      </c>
      <c r="B19805">
        <v>2014</v>
      </c>
      <c r="C19805">
        <v>3</v>
      </c>
      <c r="D19805">
        <v>925.42217248607699</v>
      </c>
      <c r="E19805">
        <v>4080.94433819183</v>
      </c>
      <c r="F19805">
        <v>91.730275863309799</v>
      </c>
      <c r="G19805">
        <v>45.8651379316549</v>
      </c>
      <c r="H19805">
        <v>11.3442602593899</v>
      </c>
      <c r="I19805">
        <v>354.167764632282</v>
      </c>
    </row>
    <row r="19806" spans="1:9" x14ac:dyDescent="0.25">
      <c r="A19806" t="s">
        <v>129</v>
      </c>
      <c r="B19806">
        <v>2014</v>
      </c>
      <c r="C19806">
        <v>4</v>
      </c>
      <c r="D19806">
        <v>1170.8582802819101</v>
      </c>
      <c r="E19806">
        <v>3995.58868499649</v>
      </c>
      <c r="F19806">
        <v>28.2853495234856</v>
      </c>
      <c r="G19806">
        <v>14.1426747617428</v>
      </c>
      <c r="H19806">
        <v>7.8241977593898797</v>
      </c>
      <c r="I19806">
        <v>598.44584211898803</v>
      </c>
    </row>
    <row r="19807" spans="1:9" x14ac:dyDescent="0.25">
      <c r="A19807" t="s">
        <v>129</v>
      </c>
      <c r="B19807">
        <v>2014</v>
      </c>
      <c r="C19807">
        <v>5</v>
      </c>
      <c r="D19807">
        <v>1385.4019165694399</v>
      </c>
      <c r="E19807">
        <v>3687.03638378815</v>
      </c>
      <c r="F19807">
        <v>12.048691895959699</v>
      </c>
      <c r="G19807">
        <v>6.0243459479798398</v>
      </c>
      <c r="H19807">
        <v>0</v>
      </c>
      <c r="I19807">
        <v>798.35969534355195</v>
      </c>
    </row>
    <row r="19808" spans="1:9" x14ac:dyDescent="0.25">
      <c r="A19808" t="s">
        <v>129</v>
      </c>
      <c r="B19808">
        <v>2014</v>
      </c>
      <c r="C19808">
        <v>6</v>
      </c>
      <c r="D19808">
        <v>1451.5806600513399</v>
      </c>
      <c r="E19808">
        <v>3330.7669981581098</v>
      </c>
      <c r="F19808">
        <v>8.5295907334019301</v>
      </c>
      <c r="G19808">
        <v>4.2647953667009597</v>
      </c>
      <c r="H19808">
        <v>6.3278331476748004</v>
      </c>
      <c r="I19808">
        <v>749.11256108575799</v>
      </c>
    </row>
    <row r="19809" spans="1:9" x14ac:dyDescent="0.25">
      <c r="A19809" t="s">
        <v>129</v>
      </c>
      <c r="B19809">
        <v>2014</v>
      </c>
      <c r="C19809">
        <v>7</v>
      </c>
      <c r="D19809">
        <v>1434.7958873930399</v>
      </c>
      <c r="E19809">
        <v>3064.5813894549501</v>
      </c>
      <c r="F19809">
        <v>11.044017744378699</v>
      </c>
      <c r="G19809">
        <v>5.5220088721893701</v>
      </c>
      <c r="H19809">
        <v>0</v>
      </c>
      <c r="I19809">
        <v>584.48123435771902</v>
      </c>
    </row>
    <row r="19810" spans="1:9" x14ac:dyDescent="0.25">
      <c r="A19810" t="s">
        <v>129</v>
      </c>
      <c r="B19810">
        <v>2014</v>
      </c>
      <c r="C19810">
        <v>8</v>
      </c>
      <c r="D19810">
        <v>1194.8841338751899</v>
      </c>
      <c r="E19810">
        <v>3012.6240503173799</v>
      </c>
      <c r="F19810">
        <v>14.5480025280514</v>
      </c>
      <c r="G19810">
        <v>7.2740012640257197</v>
      </c>
      <c r="H19810">
        <v>10.8141809623837</v>
      </c>
      <c r="I19810">
        <v>401.82222098010999</v>
      </c>
    </row>
    <row r="19811" spans="1:9" x14ac:dyDescent="0.25">
      <c r="A19811" t="s">
        <v>129</v>
      </c>
      <c r="B19811">
        <v>2014</v>
      </c>
      <c r="C19811">
        <v>9</v>
      </c>
      <c r="D19811">
        <v>743.441993638535</v>
      </c>
      <c r="E19811">
        <v>3093.7632495150801</v>
      </c>
      <c r="F19811">
        <v>17.9376896028337</v>
      </c>
      <c r="G19811">
        <v>8.9688448014168394</v>
      </c>
      <c r="H19811">
        <v>0</v>
      </c>
      <c r="I19811">
        <v>257.37492107762301</v>
      </c>
    </row>
    <row r="19812" spans="1:9" x14ac:dyDescent="0.25">
      <c r="A19812" t="s">
        <v>129</v>
      </c>
      <c r="B19812">
        <v>2014</v>
      </c>
      <c r="C19812">
        <v>10</v>
      </c>
      <c r="D19812">
        <v>544.52124475143501</v>
      </c>
      <c r="E19812">
        <v>3281.0477578018199</v>
      </c>
      <c r="F19812">
        <v>25.7932816248512</v>
      </c>
      <c r="G19812">
        <v>12.8966408124256</v>
      </c>
      <c r="H19812">
        <v>0</v>
      </c>
      <c r="I19812">
        <v>222.966485464611</v>
      </c>
    </row>
    <row r="19813" spans="1:9" x14ac:dyDescent="0.25">
      <c r="A19813" t="s">
        <v>129</v>
      </c>
      <c r="B19813">
        <v>2014</v>
      </c>
      <c r="C19813">
        <v>11</v>
      </c>
      <c r="D19813">
        <v>474.61284137027798</v>
      </c>
      <c r="E19813">
        <v>3479.0865094062801</v>
      </c>
      <c r="F19813">
        <v>28.275084620010301</v>
      </c>
      <c r="G19813">
        <v>14.137542310005101</v>
      </c>
      <c r="H19813">
        <v>17.139184164792301</v>
      </c>
      <c r="I19813">
        <v>207.25656786623</v>
      </c>
    </row>
    <row r="19814" spans="1:9" x14ac:dyDescent="0.25">
      <c r="A19814" t="s">
        <v>129</v>
      </c>
      <c r="B19814">
        <v>2014</v>
      </c>
      <c r="C19814">
        <v>12</v>
      </c>
      <c r="D19814">
        <v>525.42694318492897</v>
      </c>
      <c r="E19814">
        <v>3679.8760848243701</v>
      </c>
      <c r="F19814">
        <v>36.412372898262703</v>
      </c>
      <c r="G19814">
        <v>18.206186449131401</v>
      </c>
      <c r="H19814">
        <v>16.8632107894421</v>
      </c>
      <c r="I19814">
        <v>205.21868647221601</v>
      </c>
    </row>
    <row r="19815" spans="1:9" x14ac:dyDescent="0.25">
      <c r="A19815" t="s">
        <v>130</v>
      </c>
      <c r="B19815">
        <v>2002</v>
      </c>
      <c r="C19815">
        <v>1</v>
      </c>
      <c r="D19815">
        <v>2270.28105193489</v>
      </c>
      <c r="E19815">
        <v>15404.045929497801</v>
      </c>
      <c r="F19815">
        <v>1451.6261148124599</v>
      </c>
      <c r="G19815">
        <v>800.05356633004897</v>
      </c>
      <c r="H19815">
        <v>2587.64060583323</v>
      </c>
      <c r="I19815">
        <v>1484.73295145368</v>
      </c>
    </row>
    <row r="19816" spans="1:9" x14ac:dyDescent="0.25">
      <c r="A19816" t="s">
        <v>130</v>
      </c>
      <c r="B19816">
        <v>2002</v>
      </c>
      <c r="C19816">
        <v>2</v>
      </c>
      <c r="D19816">
        <v>3051.54123723773</v>
      </c>
      <c r="E19816">
        <v>15346.859707964601</v>
      </c>
      <c r="F19816">
        <v>1254.9095077893201</v>
      </c>
      <c r="G19816">
        <v>769.64690832260203</v>
      </c>
      <c r="H19816">
        <v>2488.6969721836799</v>
      </c>
      <c r="I19816">
        <v>1854.4635298733499</v>
      </c>
    </row>
    <row r="19817" spans="1:9" x14ac:dyDescent="0.25">
      <c r="A19817" t="s">
        <v>130</v>
      </c>
      <c r="B19817">
        <v>2002</v>
      </c>
      <c r="C19817">
        <v>3</v>
      </c>
      <c r="D19817">
        <v>4113.3100788274896</v>
      </c>
      <c r="E19817">
        <v>15020.154053379199</v>
      </c>
      <c r="F19817">
        <v>515.48710952296801</v>
      </c>
      <c r="G19817">
        <v>285.41258023894699</v>
      </c>
      <c r="H19817">
        <v>1464.66835756351</v>
      </c>
      <c r="I19817">
        <v>2751.3379939666002</v>
      </c>
    </row>
    <row r="19818" spans="1:9" x14ac:dyDescent="0.25">
      <c r="A19818" t="s">
        <v>130</v>
      </c>
      <c r="B19818">
        <v>2002</v>
      </c>
      <c r="C19818">
        <v>4</v>
      </c>
      <c r="D19818">
        <v>4105.7463368450399</v>
      </c>
      <c r="E19818">
        <v>15023.274964653299</v>
      </c>
      <c r="F19818">
        <v>1673.7473927354399</v>
      </c>
      <c r="G19818">
        <v>965.60494078474505</v>
      </c>
      <c r="H19818">
        <v>4942.5357790776297</v>
      </c>
      <c r="I19818">
        <v>3359.51153788383</v>
      </c>
    </row>
    <row r="19819" spans="1:9" x14ac:dyDescent="0.25">
      <c r="A19819" t="s">
        <v>130</v>
      </c>
      <c r="B19819">
        <v>2002</v>
      </c>
      <c r="C19819">
        <v>5</v>
      </c>
      <c r="D19819">
        <v>5031.9394184550601</v>
      </c>
      <c r="E19819">
        <v>14782.3819630902</v>
      </c>
      <c r="F19819">
        <v>854.135113038437</v>
      </c>
      <c r="G19819">
        <v>505.17429045002598</v>
      </c>
      <c r="H19819">
        <v>4598.4226258480103</v>
      </c>
      <c r="I19819">
        <v>4618.7732443116101</v>
      </c>
    </row>
    <row r="19820" spans="1:9" x14ac:dyDescent="0.25">
      <c r="A19820" t="s">
        <v>130</v>
      </c>
      <c r="B19820">
        <v>2002</v>
      </c>
      <c r="C19820">
        <v>6</v>
      </c>
      <c r="D19820">
        <v>5051.5545586736798</v>
      </c>
      <c r="E19820">
        <v>14130.445567524701</v>
      </c>
      <c r="F19820">
        <v>268.09799862460699</v>
      </c>
      <c r="G19820">
        <v>181.90275322391901</v>
      </c>
      <c r="H19820">
        <v>1526.5331489397799</v>
      </c>
      <c r="I19820">
        <v>4673.1076813975797</v>
      </c>
    </row>
    <row r="19821" spans="1:9" x14ac:dyDescent="0.25">
      <c r="A19821" t="s">
        <v>130</v>
      </c>
      <c r="B19821">
        <v>2002</v>
      </c>
      <c r="C19821">
        <v>7</v>
      </c>
      <c r="D19821">
        <v>4261.5321749945997</v>
      </c>
      <c r="E19821">
        <v>12838.478753150701</v>
      </c>
      <c r="F19821">
        <v>256.18737146022301</v>
      </c>
      <c r="G19821">
        <v>166.91343693824899</v>
      </c>
      <c r="H19821">
        <v>2844.58988798475</v>
      </c>
      <c r="I19821">
        <v>3449.3458900034302</v>
      </c>
    </row>
    <row r="19822" spans="1:9" x14ac:dyDescent="0.25">
      <c r="A19822" t="s">
        <v>130</v>
      </c>
      <c r="B19822">
        <v>2002</v>
      </c>
      <c r="C19822">
        <v>8</v>
      </c>
      <c r="D19822">
        <v>2939.5847447964902</v>
      </c>
      <c r="E19822">
        <v>14528.3541375389</v>
      </c>
      <c r="F19822">
        <v>2066.5674306074702</v>
      </c>
      <c r="G19822">
        <v>1249.15237990778</v>
      </c>
      <c r="H19822">
        <v>6355.1624373189097</v>
      </c>
      <c r="I19822">
        <v>2743.2667778109999</v>
      </c>
    </row>
    <row r="19823" spans="1:9" x14ac:dyDescent="0.25">
      <c r="A19823" t="s">
        <v>130</v>
      </c>
      <c r="B19823">
        <v>2002</v>
      </c>
      <c r="C19823">
        <v>9</v>
      </c>
      <c r="D19823">
        <v>1872.57990925118</v>
      </c>
      <c r="E19823">
        <v>15369.9379121817</v>
      </c>
      <c r="F19823">
        <v>3579.5979597410501</v>
      </c>
      <c r="G19823">
        <v>2021.26301210974</v>
      </c>
      <c r="H19823">
        <v>7352.1995762357401</v>
      </c>
      <c r="I19823">
        <v>1915.20391571611</v>
      </c>
    </row>
    <row r="19824" spans="1:9" x14ac:dyDescent="0.25">
      <c r="A19824" t="s">
        <v>130</v>
      </c>
      <c r="B19824">
        <v>2002</v>
      </c>
      <c r="C19824">
        <v>10</v>
      </c>
      <c r="D19824">
        <v>1778.0023966384999</v>
      </c>
      <c r="E19824">
        <v>15300.992030847799</v>
      </c>
      <c r="F19824">
        <v>3680.19508404424</v>
      </c>
      <c r="G19824">
        <v>2067.3640434925101</v>
      </c>
      <c r="H19824">
        <v>6836.0933678847696</v>
      </c>
      <c r="I19824">
        <v>1753.1271981355701</v>
      </c>
    </row>
    <row r="19825" spans="1:9" x14ac:dyDescent="0.25">
      <c r="A19825" t="s">
        <v>130</v>
      </c>
      <c r="B19825">
        <v>2002</v>
      </c>
      <c r="C19825">
        <v>11</v>
      </c>
      <c r="D19825">
        <v>1625.42268799112</v>
      </c>
      <c r="E19825">
        <v>15351.4413828583</v>
      </c>
      <c r="F19825">
        <v>1952.8926608839199</v>
      </c>
      <c r="G19825">
        <v>1186.15611511106</v>
      </c>
      <c r="H19825">
        <v>3686.4335597969598</v>
      </c>
      <c r="I19825">
        <v>1482.4401597010899</v>
      </c>
    </row>
    <row r="19826" spans="1:9" x14ac:dyDescent="0.25">
      <c r="A19826" t="s">
        <v>130</v>
      </c>
      <c r="B19826">
        <v>2002</v>
      </c>
      <c r="C19826">
        <v>12</v>
      </c>
      <c r="D19826">
        <v>1491.49616662669</v>
      </c>
      <c r="E19826">
        <v>15579.2193167937</v>
      </c>
      <c r="F19826">
        <v>3739.61525543689</v>
      </c>
      <c r="G19826">
        <v>2084.31072090317</v>
      </c>
      <c r="H19826">
        <v>6357.9527915901599</v>
      </c>
      <c r="I19826">
        <v>1251.9873093226399</v>
      </c>
    </row>
    <row r="19827" spans="1:9" x14ac:dyDescent="0.25">
      <c r="A19827" t="s">
        <v>130</v>
      </c>
      <c r="B19827">
        <v>2003</v>
      </c>
      <c r="C19827">
        <v>1</v>
      </c>
      <c r="D19827">
        <v>2164.66778317238</v>
      </c>
      <c r="E19827">
        <v>15485.504461812099</v>
      </c>
      <c r="F19827">
        <v>3732.9661657632801</v>
      </c>
      <c r="G19827">
        <v>2101.5702346171201</v>
      </c>
      <c r="H19827">
        <v>6655.6227739563001</v>
      </c>
      <c r="I19827">
        <v>1450.25225859083</v>
      </c>
    </row>
    <row r="19828" spans="1:9" x14ac:dyDescent="0.25">
      <c r="A19828" t="s">
        <v>130</v>
      </c>
      <c r="B19828">
        <v>2003</v>
      </c>
      <c r="C19828">
        <v>2</v>
      </c>
      <c r="D19828">
        <v>2274.51649156446</v>
      </c>
      <c r="E19828">
        <v>15390.674045179599</v>
      </c>
      <c r="F19828">
        <v>1216.2906306053101</v>
      </c>
      <c r="G19828">
        <v>684.26946789027704</v>
      </c>
      <c r="H19828">
        <v>1852.8730014211301</v>
      </c>
      <c r="I19828">
        <v>1481.3152205138001</v>
      </c>
    </row>
    <row r="19829" spans="1:9" x14ac:dyDescent="0.25">
      <c r="A19829" t="s">
        <v>130</v>
      </c>
      <c r="B19829">
        <v>2003</v>
      </c>
      <c r="C19829">
        <v>3</v>
      </c>
      <c r="D19829">
        <v>4023.79039302711</v>
      </c>
      <c r="E19829">
        <v>14869.0633363416</v>
      </c>
      <c r="F19829">
        <v>246.067161083184</v>
      </c>
      <c r="G19829">
        <v>149.13556709832201</v>
      </c>
      <c r="H19829">
        <v>358.29450934916002</v>
      </c>
      <c r="I19829">
        <v>2662.1871553746</v>
      </c>
    </row>
    <row r="19830" spans="1:9" x14ac:dyDescent="0.25">
      <c r="A19830" t="s">
        <v>130</v>
      </c>
      <c r="B19830">
        <v>2003</v>
      </c>
      <c r="C19830">
        <v>4</v>
      </c>
      <c r="D19830">
        <v>4031.50669748173</v>
      </c>
      <c r="E19830">
        <v>14371.48754957</v>
      </c>
      <c r="F19830">
        <v>516.93539999076404</v>
      </c>
      <c r="G19830">
        <v>318.56967557767399</v>
      </c>
      <c r="H19830">
        <v>2278.1443315568199</v>
      </c>
      <c r="I19830">
        <v>3128.7294978083</v>
      </c>
    </row>
    <row r="19831" spans="1:9" x14ac:dyDescent="0.25">
      <c r="A19831" t="s">
        <v>130</v>
      </c>
      <c r="B19831">
        <v>2003</v>
      </c>
      <c r="C19831">
        <v>5</v>
      </c>
      <c r="D19831">
        <v>6066.27207518056</v>
      </c>
      <c r="E19831">
        <v>12712.4928547774</v>
      </c>
      <c r="F19831">
        <v>150.33847189217201</v>
      </c>
      <c r="G19831">
        <v>96.152753622424498</v>
      </c>
      <c r="H19831">
        <v>1299.7694098070499</v>
      </c>
      <c r="I19831">
        <v>4553.3394349055397</v>
      </c>
    </row>
    <row r="19832" spans="1:9" x14ac:dyDescent="0.25">
      <c r="A19832" t="s">
        <v>130</v>
      </c>
      <c r="B19832">
        <v>2003</v>
      </c>
      <c r="C19832">
        <v>6</v>
      </c>
      <c r="D19832">
        <v>5508.7695368692603</v>
      </c>
      <c r="E19832">
        <v>11777.7479950952</v>
      </c>
      <c r="F19832">
        <v>232.201543400079</v>
      </c>
      <c r="G19832">
        <v>150.24941166099501</v>
      </c>
      <c r="H19832">
        <v>2599.1079437253902</v>
      </c>
      <c r="I19832">
        <v>3853.2695242524401</v>
      </c>
    </row>
    <row r="19833" spans="1:9" x14ac:dyDescent="0.25">
      <c r="A19833" t="s">
        <v>130</v>
      </c>
      <c r="B19833">
        <v>2003</v>
      </c>
      <c r="C19833">
        <v>7</v>
      </c>
      <c r="D19833">
        <v>4590.1119991339001</v>
      </c>
      <c r="E19833">
        <v>11704.8854449181</v>
      </c>
      <c r="F19833">
        <v>129.04618716696601</v>
      </c>
      <c r="G19833">
        <v>83.278333403437898</v>
      </c>
      <c r="H19833">
        <v>676.29986713957396</v>
      </c>
      <c r="I19833">
        <v>3202.7698743966498</v>
      </c>
    </row>
    <row r="19834" spans="1:9" x14ac:dyDescent="0.25">
      <c r="A19834" t="s">
        <v>130</v>
      </c>
      <c r="B19834">
        <v>2003</v>
      </c>
      <c r="C19834">
        <v>8</v>
      </c>
      <c r="D19834">
        <v>3904.36617036503</v>
      </c>
      <c r="E19834">
        <v>11109.9996884346</v>
      </c>
      <c r="F19834">
        <v>180.447410845132</v>
      </c>
      <c r="G19834">
        <v>116.58650982447899</v>
      </c>
      <c r="H19834">
        <v>1173.3069279702599</v>
      </c>
      <c r="I19834">
        <v>2436.2236090804199</v>
      </c>
    </row>
    <row r="19835" spans="1:9" x14ac:dyDescent="0.25">
      <c r="A19835" t="s">
        <v>130</v>
      </c>
      <c r="B19835">
        <v>2003</v>
      </c>
      <c r="C19835">
        <v>9</v>
      </c>
      <c r="D19835">
        <v>2180.6392276495999</v>
      </c>
      <c r="E19835">
        <v>12838.225795661599</v>
      </c>
      <c r="F19835">
        <v>589.54847817763505</v>
      </c>
      <c r="G19835">
        <v>352.72441381638998</v>
      </c>
      <c r="H19835">
        <v>3889.26362912082</v>
      </c>
      <c r="I19835">
        <v>1667.4923044173299</v>
      </c>
    </row>
    <row r="19836" spans="1:9" x14ac:dyDescent="0.25">
      <c r="A19836" t="s">
        <v>130</v>
      </c>
      <c r="B19836">
        <v>2003</v>
      </c>
      <c r="C19836">
        <v>10</v>
      </c>
      <c r="D19836">
        <v>1586.54002886333</v>
      </c>
      <c r="E19836">
        <v>15050.3216376563</v>
      </c>
      <c r="F19836">
        <v>3821.87019239437</v>
      </c>
      <c r="G19836">
        <v>2161.77655096841</v>
      </c>
      <c r="H19836">
        <v>8089.7768930275297</v>
      </c>
      <c r="I19836">
        <v>1425.7011527104601</v>
      </c>
    </row>
    <row r="19837" spans="1:9" x14ac:dyDescent="0.25">
      <c r="A19837" t="s">
        <v>130</v>
      </c>
      <c r="B19837">
        <v>2003</v>
      </c>
      <c r="C19837">
        <v>11</v>
      </c>
      <c r="D19837">
        <v>1592.7157593305601</v>
      </c>
      <c r="E19837">
        <v>15355.3002224252</v>
      </c>
      <c r="F19837">
        <v>2613.9445622644398</v>
      </c>
      <c r="G19837">
        <v>1525.6787074510801</v>
      </c>
      <c r="H19837">
        <v>4585.6224744203901</v>
      </c>
      <c r="I19837">
        <v>1324.9650185472699</v>
      </c>
    </row>
    <row r="19838" spans="1:9" x14ac:dyDescent="0.25">
      <c r="A19838" t="s">
        <v>130</v>
      </c>
      <c r="B19838">
        <v>2003</v>
      </c>
      <c r="C19838">
        <v>12</v>
      </c>
      <c r="D19838">
        <v>1821.1514589506901</v>
      </c>
      <c r="E19838">
        <v>15476.68311806</v>
      </c>
      <c r="F19838">
        <v>1879.0641621710899</v>
      </c>
      <c r="G19838">
        <v>1067.80794778225</v>
      </c>
      <c r="H19838">
        <v>3089.4119279712199</v>
      </c>
      <c r="I19838">
        <v>1314.5959871616101</v>
      </c>
    </row>
    <row r="19839" spans="1:9" x14ac:dyDescent="0.25">
      <c r="A19839" t="s">
        <v>130</v>
      </c>
      <c r="B19839">
        <v>2004</v>
      </c>
      <c r="C19839">
        <v>1</v>
      </c>
      <c r="D19839">
        <v>1985.72204486531</v>
      </c>
      <c r="E19839">
        <v>15537.744943818099</v>
      </c>
      <c r="F19839">
        <v>2969.7558408283699</v>
      </c>
      <c r="G19839">
        <v>1680.5787109555899</v>
      </c>
      <c r="H19839">
        <v>4881.2724336982301</v>
      </c>
      <c r="I19839">
        <v>1209.5975277032001</v>
      </c>
    </row>
    <row r="19840" spans="1:9" x14ac:dyDescent="0.25">
      <c r="A19840" t="s">
        <v>130</v>
      </c>
      <c r="B19840">
        <v>2004</v>
      </c>
      <c r="C19840">
        <v>2</v>
      </c>
      <c r="D19840">
        <v>2696.8298890497899</v>
      </c>
      <c r="E19840">
        <v>15511.6451633447</v>
      </c>
      <c r="F19840">
        <v>2775.5166333656098</v>
      </c>
      <c r="G19840">
        <v>1624.58068741545</v>
      </c>
      <c r="H19840">
        <v>5023.9336958275499</v>
      </c>
      <c r="I19840">
        <v>1571.0552864044901</v>
      </c>
    </row>
    <row r="19841" spans="1:9" x14ac:dyDescent="0.25">
      <c r="A19841" t="s">
        <v>130</v>
      </c>
      <c r="B19841">
        <v>2004</v>
      </c>
      <c r="C19841">
        <v>3</v>
      </c>
      <c r="D19841">
        <v>3687.0289937082698</v>
      </c>
      <c r="E19841">
        <v>15374.981321569399</v>
      </c>
      <c r="F19841">
        <v>2207.67789505566</v>
      </c>
      <c r="G19841">
        <v>1260.3293534418001</v>
      </c>
      <c r="H19841">
        <v>4557.8667957615999</v>
      </c>
      <c r="I19841">
        <v>2471.2697627795001</v>
      </c>
    </row>
    <row r="19842" spans="1:9" x14ac:dyDescent="0.25">
      <c r="A19842" t="s">
        <v>130</v>
      </c>
      <c r="B19842">
        <v>2004</v>
      </c>
      <c r="C19842">
        <v>4</v>
      </c>
      <c r="D19842">
        <v>4081.2972510989398</v>
      </c>
      <c r="E19842">
        <v>15258.939596464401</v>
      </c>
      <c r="F19842">
        <v>1817.48403877445</v>
      </c>
      <c r="G19842">
        <v>1085.5959710807399</v>
      </c>
      <c r="H19842">
        <v>5157.1689054785502</v>
      </c>
      <c r="I19842">
        <v>3268.52075193268</v>
      </c>
    </row>
    <row r="19843" spans="1:9" x14ac:dyDescent="0.25">
      <c r="A19843" t="s">
        <v>130</v>
      </c>
      <c r="B19843">
        <v>2004</v>
      </c>
      <c r="C19843">
        <v>5</v>
      </c>
      <c r="D19843">
        <v>4458.31774682174</v>
      </c>
      <c r="E19843">
        <v>15194.0962733536</v>
      </c>
      <c r="F19843">
        <v>1357.1402272754799</v>
      </c>
      <c r="G19843">
        <v>791.94819161037105</v>
      </c>
      <c r="H19843">
        <v>4333.3992761388099</v>
      </c>
      <c r="I19843">
        <v>4126.2964055636103</v>
      </c>
    </row>
    <row r="19844" spans="1:9" x14ac:dyDescent="0.25">
      <c r="A19844" t="s">
        <v>130</v>
      </c>
      <c r="B19844">
        <v>2004</v>
      </c>
      <c r="C19844">
        <v>6</v>
      </c>
      <c r="D19844">
        <v>4571.9320153074204</v>
      </c>
      <c r="E19844">
        <v>14855.1965376198</v>
      </c>
      <c r="F19844">
        <v>801.61787109572003</v>
      </c>
      <c r="G19844">
        <v>460.37800320897998</v>
      </c>
      <c r="H19844">
        <v>3644.3513935955002</v>
      </c>
      <c r="I19844">
        <v>4361.1413192536002</v>
      </c>
    </row>
    <row r="19845" spans="1:9" x14ac:dyDescent="0.25">
      <c r="A19845" t="s">
        <v>130</v>
      </c>
      <c r="B19845">
        <v>2004</v>
      </c>
      <c r="C19845">
        <v>7</v>
      </c>
      <c r="D19845">
        <v>4374.7881665350897</v>
      </c>
      <c r="E19845">
        <v>13720.474608201701</v>
      </c>
      <c r="F19845">
        <v>390.94863154998598</v>
      </c>
      <c r="G19845">
        <v>231.715387520294</v>
      </c>
      <c r="H19845">
        <v>2763.6403672330998</v>
      </c>
      <c r="I19845">
        <v>3756.9698543534</v>
      </c>
    </row>
    <row r="19846" spans="1:9" x14ac:dyDescent="0.25">
      <c r="A19846" t="s">
        <v>130</v>
      </c>
      <c r="B19846">
        <v>2004</v>
      </c>
      <c r="C19846">
        <v>8</v>
      </c>
      <c r="D19846">
        <v>3344.4942761642101</v>
      </c>
      <c r="E19846">
        <v>14433.938462001899</v>
      </c>
      <c r="F19846">
        <v>537.08842117073095</v>
      </c>
      <c r="G19846">
        <v>311.130329977494</v>
      </c>
      <c r="H19846">
        <v>2438.6736391435902</v>
      </c>
      <c r="I19846">
        <v>2980.1882255875298</v>
      </c>
    </row>
    <row r="19847" spans="1:9" x14ac:dyDescent="0.25">
      <c r="A19847" t="s">
        <v>130</v>
      </c>
      <c r="B19847">
        <v>2004</v>
      </c>
      <c r="C19847">
        <v>9</v>
      </c>
      <c r="D19847">
        <v>2254.0071803156702</v>
      </c>
      <c r="E19847">
        <v>14393.7071642056</v>
      </c>
      <c r="F19847">
        <v>1049.75442375329</v>
      </c>
      <c r="G19847">
        <v>599.08555225945702</v>
      </c>
      <c r="H19847">
        <v>2980.4533826747902</v>
      </c>
      <c r="I19847">
        <v>1956.97942499282</v>
      </c>
    </row>
    <row r="19848" spans="1:9" x14ac:dyDescent="0.25">
      <c r="A19848" t="s">
        <v>130</v>
      </c>
      <c r="B19848">
        <v>2004</v>
      </c>
      <c r="C19848">
        <v>10</v>
      </c>
      <c r="D19848">
        <v>1972.8631268930101</v>
      </c>
      <c r="E19848">
        <v>15305.261224874301</v>
      </c>
      <c r="F19848">
        <v>2532.2117333319202</v>
      </c>
      <c r="G19848">
        <v>1474.06427217909</v>
      </c>
      <c r="H19848">
        <v>4984.0209043343002</v>
      </c>
      <c r="I19848">
        <v>1761.94051615837</v>
      </c>
    </row>
    <row r="19849" spans="1:9" x14ac:dyDescent="0.25">
      <c r="A19849" t="s">
        <v>130</v>
      </c>
      <c r="B19849">
        <v>2004</v>
      </c>
      <c r="C19849">
        <v>11</v>
      </c>
      <c r="D19849">
        <v>1598.13619823166</v>
      </c>
      <c r="E19849">
        <v>15283.061364016099</v>
      </c>
      <c r="F19849">
        <v>3781.2686269965998</v>
      </c>
      <c r="G19849">
        <v>2137.6041978655098</v>
      </c>
      <c r="H19849">
        <v>6671.8106900245002</v>
      </c>
      <c r="I19849">
        <v>1316.83122973533</v>
      </c>
    </row>
    <row r="19850" spans="1:9" x14ac:dyDescent="0.25">
      <c r="A19850" t="s">
        <v>130</v>
      </c>
      <c r="B19850">
        <v>2004</v>
      </c>
      <c r="C19850">
        <v>12</v>
      </c>
      <c r="D19850">
        <v>1831.7442046803001</v>
      </c>
      <c r="E19850">
        <v>15446.2897760222</v>
      </c>
      <c r="F19850">
        <v>3440.4071025309399</v>
      </c>
      <c r="G19850">
        <v>1996.5291363763799</v>
      </c>
      <c r="H19850">
        <v>6401.8789091264898</v>
      </c>
      <c r="I19850">
        <v>1310.3404459584799</v>
      </c>
    </row>
    <row r="19851" spans="1:9" x14ac:dyDescent="0.25">
      <c r="A19851" t="s">
        <v>130</v>
      </c>
      <c r="B19851">
        <v>2005</v>
      </c>
      <c r="C19851">
        <v>1</v>
      </c>
      <c r="D19851">
        <v>2232.1185743431101</v>
      </c>
      <c r="E19851">
        <v>15479.5074366718</v>
      </c>
      <c r="F19851">
        <v>1643.60617358485</v>
      </c>
      <c r="G19851">
        <v>897.71241274877605</v>
      </c>
      <c r="H19851">
        <v>2543.89865311521</v>
      </c>
      <c r="I19851">
        <v>1332.8513158273499</v>
      </c>
    </row>
    <row r="19852" spans="1:9" x14ac:dyDescent="0.25">
      <c r="A19852" t="s">
        <v>130</v>
      </c>
      <c r="B19852">
        <v>2005</v>
      </c>
      <c r="C19852">
        <v>2</v>
      </c>
      <c r="D19852">
        <v>2189.8422587750902</v>
      </c>
      <c r="E19852">
        <v>15529.58188134</v>
      </c>
      <c r="F19852">
        <v>3517.5289008060299</v>
      </c>
      <c r="G19852">
        <v>1934.5935589693199</v>
      </c>
      <c r="H19852">
        <v>6189.8425834905202</v>
      </c>
      <c r="I19852">
        <v>1308.5323680511799</v>
      </c>
    </row>
    <row r="19853" spans="1:9" x14ac:dyDescent="0.25">
      <c r="A19853" t="s">
        <v>130</v>
      </c>
      <c r="B19853">
        <v>2005</v>
      </c>
      <c r="C19853">
        <v>3</v>
      </c>
      <c r="D19853">
        <v>3620.1757331378399</v>
      </c>
      <c r="E19853">
        <v>15196.6305406958</v>
      </c>
      <c r="F19853">
        <v>1490.20934022028</v>
      </c>
      <c r="G19853">
        <v>854.39696595948601</v>
      </c>
      <c r="H19853">
        <v>3258.2284297705</v>
      </c>
      <c r="I19853">
        <v>2380.8422175948699</v>
      </c>
    </row>
    <row r="19854" spans="1:9" x14ac:dyDescent="0.25">
      <c r="A19854" t="s">
        <v>130</v>
      </c>
      <c r="B19854">
        <v>2005</v>
      </c>
      <c r="C19854">
        <v>4</v>
      </c>
      <c r="D19854">
        <v>4257.3471745083398</v>
      </c>
      <c r="E19854">
        <v>15072.7575815337</v>
      </c>
      <c r="F19854">
        <v>1130.89491718984</v>
      </c>
      <c r="G19854">
        <v>693.96844463050604</v>
      </c>
      <c r="H19854">
        <v>3301.7937934505098</v>
      </c>
      <c r="I19854">
        <v>3325.24555703846</v>
      </c>
    </row>
    <row r="19855" spans="1:9" x14ac:dyDescent="0.25">
      <c r="A19855" t="s">
        <v>130</v>
      </c>
      <c r="B19855">
        <v>2005</v>
      </c>
      <c r="C19855">
        <v>5</v>
      </c>
      <c r="D19855">
        <v>5157.1229099560796</v>
      </c>
      <c r="E19855">
        <v>14464.2650823517</v>
      </c>
      <c r="F19855">
        <v>505.68197112640797</v>
      </c>
      <c r="G19855">
        <v>309.05660096153201</v>
      </c>
      <c r="H19855">
        <v>2470.6754994733901</v>
      </c>
      <c r="I19855">
        <v>4475.5679931475897</v>
      </c>
    </row>
    <row r="19856" spans="1:9" x14ac:dyDescent="0.25">
      <c r="A19856" t="s">
        <v>130</v>
      </c>
      <c r="B19856">
        <v>2005</v>
      </c>
      <c r="C19856">
        <v>6</v>
      </c>
      <c r="D19856">
        <v>4645.1121188910502</v>
      </c>
      <c r="E19856">
        <v>13757.472328063801</v>
      </c>
      <c r="F19856">
        <v>324.29652715217702</v>
      </c>
      <c r="G19856">
        <v>194.34201844104601</v>
      </c>
      <c r="H19856">
        <v>2397.7609986909201</v>
      </c>
      <c r="I19856">
        <v>4038.3749298532798</v>
      </c>
    </row>
    <row r="19857" spans="1:9" x14ac:dyDescent="0.25">
      <c r="A19857" t="s">
        <v>130</v>
      </c>
      <c r="B19857">
        <v>2005</v>
      </c>
      <c r="C19857">
        <v>7</v>
      </c>
      <c r="D19857">
        <v>4236.1846965907098</v>
      </c>
      <c r="E19857">
        <v>13619.761426011</v>
      </c>
      <c r="F19857">
        <v>401.38209260501401</v>
      </c>
      <c r="G19857">
        <v>241.07292479811801</v>
      </c>
      <c r="H19857">
        <v>3063.9968006307699</v>
      </c>
      <c r="I19857">
        <v>3608.8996964436801</v>
      </c>
    </row>
    <row r="19858" spans="1:9" x14ac:dyDescent="0.25">
      <c r="A19858" t="s">
        <v>130</v>
      </c>
      <c r="B19858">
        <v>2005</v>
      </c>
      <c r="C19858">
        <v>8</v>
      </c>
      <c r="D19858">
        <v>2908.6494848075599</v>
      </c>
      <c r="E19858">
        <v>14596.3800945729</v>
      </c>
      <c r="F19858">
        <v>1876.9659271743301</v>
      </c>
      <c r="G19858">
        <v>1094.1438609577799</v>
      </c>
      <c r="H19858">
        <v>5881.4033948688102</v>
      </c>
      <c r="I19858">
        <v>2614.02989500986</v>
      </c>
    </row>
    <row r="19859" spans="1:9" x14ac:dyDescent="0.25">
      <c r="A19859" t="s">
        <v>130</v>
      </c>
      <c r="B19859">
        <v>2005</v>
      </c>
      <c r="C19859">
        <v>9</v>
      </c>
      <c r="D19859">
        <v>2000.2379287725701</v>
      </c>
      <c r="E19859">
        <v>15145.8722946295</v>
      </c>
      <c r="F19859">
        <v>2050.1330068143998</v>
      </c>
      <c r="G19859">
        <v>1196.8512103857299</v>
      </c>
      <c r="H19859">
        <v>4241.9777057169904</v>
      </c>
      <c r="I19859">
        <v>1855.9115938253599</v>
      </c>
    </row>
    <row r="19860" spans="1:9" x14ac:dyDescent="0.25">
      <c r="A19860" t="s">
        <v>130</v>
      </c>
      <c r="B19860">
        <v>2005</v>
      </c>
      <c r="C19860">
        <v>10</v>
      </c>
      <c r="D19860">
        <v>1699.18335081799</v>
      </c>
      <c r="E19860">
        <v>15474.269672508701</v>
      </c>
      <c r="F19860">
        <v>1493.71747900883</v>
      </c>
      <c r="G19860">
        <v>941.06211725958804</v>
      </c>
      <c r="H19860">
        <v>2905.1096387914499</v>
      </c>
      <c r="I19860">
        <v>1555.28510503647</v>
      </c>
    </row>
    <row r="19861" spans="1:9" x14ac:dyDescent="0.25">
      <c r="A19861" t="s">
        <v>130</v>
      </c>
      <c r="B19861">
        <v>2005</v>
      </c>
      <c r="C19861">
        <v>11</v>
      </c>
      <c r="D19861">
        <v>1553.02316588246</v>
      </c>
      <c r="E19861">
        <v>15477.166882064799</v>
      </c>
      <c r="F19861">
        <v>4014.94828441857</v>
      </c>
      <c r="G19861">
        <v>2312.75661659656</v>
      </c>
      <c r="H19861">
        <v>6824.07577010567</v>
      </c>
      <c r="I19861">
        <v>1309.4601466592601</v>
      </c>
    </row>
    <row r="19862" spans="1:9" x14ac:dyDescent="0.25">
      <c r="A19862" t="s">
        <v>130</v>
      </c>
      <c r="B19862">
        <v>2005</v>
      </c>
      <c r="C19862">
        <v>12</v>
      </c>
      <c r="D19862">
        <v>1524.1872715340101</v>
      </c>
      <c r="E19862">
        <v>15562.111453388199</v>
      </c>
      <c r="F19862">
        <v>4229.1377647459303</v>
      </c>
      <c r="G19862">
        <v>2456.0743307438302</v>
      </c>
      <c r="H19862">
        <v>7613.9423017308</v>
      </c>
      <c r="I19862">
        <v>1134.7951701504301</v>
      </c>
    </row>
    <row r="19863" spans="1:9" x14ac:dyDescent="0.25">
      <c r="A19863" t="s">
        <v>130</v>
      </c>
      <c r="B19863">
        <v>2006</v>
      </c>
      <c r="C19863">
        <v>1</v>
      </c>
      <c r="D19863">
        <v>1967.55985079224</v>
      </c>
      <c r="E19863">
        <v>15488.794101810499</v>
      </c>
      <c r="F19863">
        <v>1968.5093639675099</v>
      </c>
      <c r="G19863">
        <v>1130.7980339012699</v>
      </c>
      <c r="H19863">
        <v>3130.6567299242802</v>
      </c>
      <c r="I19863">
        <v>1194.26197013504</v>
      </c>
    </row>
    <row r="19864" spans="1:9" x14ac:dyDescent="0.25">
      <c r="A19864" t="s">
        <v>130</v>
      </c>
      <c r="B19864">
        <v>2006</v>
      </c>
      <c r="C19864">
        <v>2</v>
      </c>
      <c r="D19864">
        <v>2411.2822583861798</v>
      </c>
      <c r="E19864">
        <v>15522.538239289999</v>
      </c>
      <c r="F19864">
        <v>2373.8877464172301</v>
      </c>
      <c r="G19864">
        <v>1333.8382067196001</v>
      </c>
      <c r="H19864">
        <v>4070.4181429099499</v>
      </c>
      <c r="I19864">
        <v>1421.3813830433401</v>
      </c>
    </row>
    <row r="19865" spans="1:9" x14ac:dyDescent="0.25">
      <c r="A19865" t="s">
        <v>130</v>
      </c>
      <c r="B19865">
        <v>2006</v>
      </c>
      <c r="C19865">
        <v>3</v>
      </c>
      <c r="D19865">
        <v>3315.3331376604601</v>
      </c>
      <c r="E19865">
        <v>15444.159776955201</v>
      </c>
      <c r="F19865">
        <v>3107.9553176313998</v>
      </c>
      <c r="G19865">
        <v>1747.6770823271099</v>
      </c>
      <c r="H19865">
        <v>5840.69005606471</v>
      </c>
      <c r="I19865">
        <v>2232.67229331922</v>
      </c>
    </row>
    <row r="19866" spans="1:9" x14ac:dyDescent="0.25">
      <c r="A19866" t="s">
        <v>130</v>
      </c>
      <c r="B19866">
        <v>2006</v>
      </c>
      <c r="C19866">
        <v>4</v>
      </c>
      <c r="D19866">
        <v>4227.3966025584996</v>
      </c>
      <c r="E19866">
        <v>15177.901524082199</v>
      </c>
      <c r="F19866">
        <v>1129.6721877678301</v>
      </c>
      <c r="G19866">
        <v>660.02934774390201</v>
      </c>
      <c r="H19866">
        <v>4174.5441973314901</v>
      </c>
      <c r="I19866">
        <v>3346.1573289749099</v>
      </c>
    </row>
    <row r="19867" spans="1:9" x14ac:dyDescent="0.25">
      <c r="A19867" t="s">
        <v>130</v>
      </c>
      <c r="B19867">
        <v>2006</v>
      </c>
      <c r="C19867">
        <v>5</v>
      </c>
      <c r="D19867">
        <v>5189.8170609348999</v>
      </c>
      <c r="E19867">
        <v>14811.421859227899</v>
      </c>
      <c r="F19867">
        <v>864.51885406783595</v>
      </c>
      <c r="G19867">
        <v>519.50677624119999</v>
      </c>
      <c r="H19867">
        <v>2626.4082861710199</v>
      </c>
      <c r="I19867">
        <v>4647.7725385220501</v>
      </c>
    </row>
    <row r="19868" spans="1:9" x14ac:dyDescent="0.25">
      <c r="A19868" t="s">
        <v>130</v>
      </c>
      <c r="B19868">
        <v>2006</v>
      </c>
      <c r="C19868">
        <v>6</v>
      </c>
      <c r="D19868">
        <v>4737.7570984793801</v>
      </c>
      <c r="E19868">
        <v>14445.9141647899</v>
      </c>
      <c r="F19868">
        <v>567.88762024320397</v>
      </c>
      <c r="G19868">
        <v>316.55597522107598</v>
      </c>
      <c r="H19868">
        <v>3401.2933174935201</v>
      </c>
      <c r="I19868">
        <v>4361.7885031105698</v>
      </c>
    </row>
    <row r="19869" spans="1:9" x14ac:dyDescent="0.25">
      <c r="A19869" t="s">
        <v>130</v>
      </c>
      <c r="B19869">
        <v>2006</v>
      </c>
      <c r="C19869">
        <v>7</v>
      </c>
      <c r="D19869">
        <v>4269.1709409323903</v>
      </c>
      <c r="E19869">
        <v>13419.421584195899</v>
      </c>
      <c r="F19869">
        <v>231.44956674450901</v>
      </c>
      <c r="G19869">
        <v>142.162757064331</v>
      </c>
      <c r="H19869">
        <v>2103.4923520233201</v>
      </c>
      <c r="I19869">
        <v>3554.8893051395298</v>
      </c>
    </row>
    <row r="19870" spans="1:9" x14ac:dyDescent="0.25">
      <c r="A19870" t="s">
        <v>130</v>
      </c>
      <c r="B19870">
        <v>2006</v>
      </c>
      <c r="C19870">
        <v>8</v>
      </c>
      <c r="D19870">
        <v>3077.3347126030799</v>
      </c>
      <c r="E19870">
        <v>14347.2244920212</v>
      </c>
      <c r="F19870">
        <v>1687.9539728540101</v>
      </c>
      <c r="G19870">
        <v>1011.82738072054</v>
      </c>
      <c r="H19870">
        <v>6279.8642728986597</v>
      </c>
      <c r="I19870">
        <v>2716.1597321363201</v>
      </c>
    </row>
    <row r="19871" spans="1:9" x14ac:dyDescent="0.25">
      <c r="A19871" t="s">
        <v>130</v>
      </c>
      <c r="B19871">
        <v>2006</v>
      </c>
      <c r="C19871">
        <v>9</v>
      </c>
      <c r="D19871">
        <v>2217.1279542689499</v>
      </c>
      <c r="E19871">
        <v>15102.165908826</v>
      </c>
      <c r="F19871">
        <v>1415.4984608821401</v>
      </c>
      <c r="G19871">
        <v>841.44929858280398</v>
      </c>
      <c r="H19871">
        <v>3184.10704710961</v>
      </c>
      <c r="I19871">
        <v>2033.1427106632</v>
      </c>
    </row>
    <row r="19872" spans="1:9" x14ac:dyDescent="0.25">
      <c r="A19872" t="s">
        <v>130</v>
      </c>
      <c r="B19872">
        <v>2006</v>
      </c>
      <c r="C19872">
        <v>10</v>
      </c>
      <c r="D19872">
        <v>1986.4026336531699</v>
      </c>
      <c r="E19872">
        <v>15222.774920291</v>
      </c>
      <c r="F19872">
        <v>860.44008136917103</v>
      </c>
      <c r="G19872">
        <v>484.98157296821103</v>
      </c>
      <c r="H19872">
        <v>1641.3557851739899</v>
      </c>
      <c r="I19872">
        <v>1769.8415258433899</v>
      </c>
    </row>
    <row r="19873" spans="1:9" x14ac:dyDescent="0.25">
      <c r="A19873" t="s">
        <v>130</v>
      </c>
      <c r="B19873">
        <v>2006</v>
      </c>
      <c r="C19873">
        <v>11</v>
      </c>
      <c r="D19873">
        <v>1862.7051807354401</v>
      </c>
      <c r="E19873">
        <v>15439.258510081299</v>
      </c>
      <c r="F19873">
        <v>1339.29926691581</v>
      </c>
      <c r="G19873">
        <v>787.73714295115099</v>
      </c>
      <c r="H19873">
        <v>2273.69951990456</v>
      </c>
      <c r="I19873">
        <v>1520.4575714431201</v>
      </c>
    </row>
    <row r="19874" spans="1:9" x14ac:dyDescent="0.25">
      <c r="A19874" t="s">
        <v>130</v>
      </c>
      <c r="B19874">
        <v>2006</v>
      </c>
      <c r="C19874">
        <v>12</v>
      </c>
      <c r="D19874">
        <v>1919.6162321444299</v>
      </c>
      <c r="E19874">
        <v>15394.525481340501</v>
      </c>
      <c r="F19874">
        <v>1866.37503421361</v>
      </c>
      <c r="G19874">
        <v>1037.8932230072401</v>
      </c>
      <c r="H19874">
        <v>3280.2082864024501</v>
      </c>
      <c r="I19874">
        <v>1365.1619954180901</v>
      </c>
    </row>
    <row r="19875" spans="1:9" x14ac:dyDescent="0.25">
      <c r="A19875" t="s">
        <v>130</v>
      </c>
      <c r="B19875">
        <v>2007</v>
      </c>
      <c r="C19875">
        <v>1</v>
      </c>
      <c r="D19875">
        <v>2709.44267274199</v>
      </c>
      <c r="E19875">
        <v>15478.0358151901</v>
      </c>
      <c r="F19875">
        <v>2094.3140410087699</v>
      </c>
      <c r="G19875">
        <v>1199.88960169764</v>
      </c>
      <c r="H19875">
        <v>3716.1056687218002</v>
      </c>
      <c r="I19875">
        <v>1569.4436244460001</v>
      </c>
    </row>
    <row r="19876" spans="1:9" x14ac:dyDescent="0.25">
      <c r="A19876" t="s">
        <v>130</v>
      </c>
      <c r="B19876">
        <v>2007</v>
      </c>
      <c r="C19876">
        <v>2</v>
      </c>
      <c r="D19876">
        <v>2671.3261643808701</v>
      </c>
      <c r="E19876">
        <v>15398.5748890142</v>
      </c>
      <c r="F19876">
        <v>2839.3873999085599</v>
      </c>
      <c r="G19876">
        <v>1632.43110500844</v>
      </c>
      <c r="H19876">
        <v>5072.2846025870303</v>
      </c>
      <c r="I19876">
        <v>1548.8382803110701</v>
      </c>
    </row>
    <row r="19877" spans="1:9" x14ac:dyDescent="0.25">
      <c r="A19877" t="s">
        <v>130</v>
      </c>
      <c r="B19877">
        <v>2007</v>
      </c>
      <c r="C19877">
        <v>3</v>
      </c>
      <c r="D19877">
        <v>3697.2248673116701</v>
      </c>
      <c r="E19877">
        <v>15329.95122461</v>
      </c>
      <c r="F19877">
        <v>2273.43487139936</v>
      </c>
      <c r="G19877">
        <v>1318.3628587185699</v>
      </c>
      <c r="H19877">
        <v>5077.8450489956003</v>
      </c>
      <c r="I19877">
        <v>2414.5843643100302</v>
      </c>
    </row>
    <row r="19878" spans="1:9" x14ac:dyDescent="0.25">
      <c r="A19878" t="s">
        <v>130</v>
      </c>
      <c r="B19878">
        <v>2007</v>
      </c>
      <c r="C19878">
        <v>4</v>
      </c>
      <c r="D19878">
        <v>5444.5881335408103</v>
      </c>
      <c r="E19878">
        <v>14349.0372901352</v>
      </c>
      <c r="F19878">
        <v>524.01013704654497</v>
      </c>
      <c r="G19878">
        <v>282.67054925704502</v>
      </c>
      <c r="H19878">
        <v>1218.0208908333</v>
      </c>
      <c r="I19878">
        <v>3991.56936594531</v>
      </c>
    </row>
    <row r="19879" spans="1:9" x14ac:dyDescent="0.25">
      <c r="A19879" t="s">
        <v>130</v>
      </c>
      <c r="B19879">
        <v>2007</v>
      </c>
      <c r="C19879">
        <v>5</v>
      </c>
      <c r="D19879">
        <v>5127.9532438546803</v>
      </c>
      <c r="E19879">
        <v>13710.2210124336</v>
      </c>
      <c r="F19879">
        <v>780.98439736579996</v>
      </c>
      <c r="G19879">
        <v>467.24382012254199</v>
      </c>
      <c r="H19879">
        <v>5177.9515659709195</v>
      </c>
      <c r="I19879">
        <v>4144.5833096807601</v>
      </c>
    </row>
    <row r="19880" spans="1:9" x14ac:dyDescent="0.25">
      <c r="A19880" t="s">
        <v>130</v>
      </c>
      <c r="B19880">
        <v>2007</v>
      </c>
      <c r="C19880">
        <v>6</v>
      </c>
      <c r="D19880">
        <v>5054.95757534317</v>
      </c>
      <c r="E19880">
        <v>14222.227163031799</v>
      </c>
      <c r="F19880">
        <v>558.468835250099</v>
      </c>
      <c r="G19880">
        <v>328.15442005117598</v>
      </c>
      <c r="H19880">
        <v>2317.7837248546698</v>
      </c>
      <c r="I19880">
        <v>4557.2721833511196</v>
      </c>
    </row>
    <row r="19881" spans="1:9" x14ac:dyDescent="0.25">
      <c r="A19881" t="s">
        <v>130</v>
      </c>
      <c r="B19881">
        <v>2007</v>
      </c>
      <c r="C19881">
        <v>7</v>
      </c>
      <c r="D19881">
        <v>5167.1688127219904</v>
      </c>
      <c r="E19881">
        <v>12379.7540858384</v>
      </c>
      <c r="F19881">
        <v>173.48915549949399</v>
      </c>
      <c r="G19881">
        <v>114.330503264463</v>
      </c>
      <c r="H19881">
        <v>859.50129880456996</v>
      </c>
      <c r="I19881">
        <v>3842.0940068454001</v>
      </c>
    </row>
    <row r="19882" spans="1:9" x14ac:dyDescent="0.25">
      <c r="A19882" t="s">
        <v>130</v>
      </c>
      <c r="B19882">
        <v>2007</v>
      </c>
      <c r="C19882">
        <v>8</v>
      </c>
      <c r="D19882">
        <v>3638.1073918791099</v>
      </c>
      <c r="E19882">
        <v>11802.124264312901</v>
      </c>
      <c r="F19882">
        <v>312.94327283493402</v>
      </c>
      <c r="G19882">
        <v>212.60570286944099</v>
      </c>
      <c r="H19882">
        <v>1560.18057201899</v>
      </c>
      <c r="I19882">
        <v>2421.7342195072401</v>
      </c>
    </row>
    <row r="19883" spans="1:9" x14ac:dyDescent="0.25">
      <c r="A19883" t="s">
        <v>130</v>
      </c>
      <c r="B19883">
        <v>2007</v>
      </c>
      <c r="C19883">
        <v>9</v>
      </c>
      <c r="D19883">
        <v>2155.9882607411901</v>
      </c>
      <c r="E19883">
        <v>13255.2657417342</v>
      </c>
      <c r="F19883">
        <v>1214.57062201689</v>
      </c>
      <c r="G19883">
        <v>776.408940534826</v>
      </c>
      <c r="H19883">
        <v>4794.7876363054502</v>
      </c>
      <c r="I19883">
        <v>1678.0045267365799</v>
      </c>
    </row>
    <row r="19884" spans="1:9" x14ac:dyDescent="0.25">
      <c r="A19884" t="s">
        <v>130</v>
      </c>
      <c r="B19884">
        <v>2007</v>
      </c>
      <c r="C19884">
        <v>10</v>
      </c>
      <c r="D19884">
        <v>1623.3932491396999</v>
      </c>
      <c r="E19884">
        <v>14989.306236504</v>
      </c>
      <c r="F19884">
        <v>2601.2951146860901</v>
      </c>
      <c r="G19884">
        <v>1463.7563484167099</v>
      </c>
      <c r="H19884">
        <v>5216.9339735941003</v>
      </c>
      <c r="I19884">
        <v>1442.40175309398</v>
      </c>
    </row>
    <row r="19885" spans="1:9" x14ac:dyDescent="0.25">
      <c r="A19885" t="s">
        <v>130</v>
      </c>
      <c r="B19885">
        <v>2007</v>
      </c>
      <c r="C19885">
        <v>11</v>
      </c>
      <c r="D19885">
        <v>1388.8395587574801</v>
      </c>
      <c r="E19885">
        <v>15437.987794765</v>
      </c>
      <c r="F19885">
        <v>2805.4262002775299</v>
      </c>
      <c r="G19885">
        <v>1546.14713987904</v>
      </c>
      <c r="H19885">
        <v>5154.1409427774397</v>
      </c>
      <c r="I19885">
        <v>1179.3064372853601</v>
      </c>
    </row>
    <row r="19886" spans="1:9" x14ac:dyDescent="0.25">
      <c r="A19886" t="s">
        <v>130</v>
      </c>
      <c r="B19886">
        <v>2007</v>
      </c>
      <c r="C19886">
        <v>12</v>
      </c>
      <c r="D19886">
        <v>1645.07720979431</v>
      </c>
      <c r="E19886">
        <v>15539.6998471805</v>
      </c>
      <c r="F19886">
        <v>1938.1074185229299</v>
      </c>
      <c r="G19886">
        <v>1102.3804613819</v>
      </c>
      <c r="H19886">
        <v>3086.8764598262901</v>
      </c>
      <c r="I19886">
        <v>1208.6659249356701</v>
      </c>
    </row>
    <row r="19887" spans="1:9" x14ac:dyDescent="0.25">
      <c r="A19887" t="s">
        <v>130</v>
      </c>
      <c r="B19887">
        <v>2008</v>
      </c>
      <c r="C19887">
        <v>1</v>
      </c>
      <c r="D19887">
        <v>2386.5893958680399</v>
      </c>
      <c r="E19887">
        <v>15554.3023227293</v>
      </c>
      <c r="F19887">
        <v>1862.30400451121</v>
      </c>
      <c r="G19887">
        <v>1076.47552264828</v>
      </c>
      <c r="H19887">
        <v>2974.11814602393</v>
      </c>
      <c r="I19887">
        <v>1409.7542305443301</v>
      </c>
    </row>
    <row r="19888" spans="1:9" x14ac:dyDescent="0.25">
      <c r="A19888" t="s">
        <v>130</v>
      </c>
      <c r="B19888">
        <v>2008</v>
      </c>
      <c r="C19888">
        <v>2</v>
      </c>
      <c r="D19888">
        <v>3137.90817794329</v>
      </c>
      <c r="E19888">
        <v>15414.3557454974</v>
      </c>
      <c r="F19888">
        <v>918.58924028823401</v>
      </c>
      <c r="G19888">
        <v>532.19081191995201</v>
      </c>
      <c r="H19888">
        <v>1345.0140010806599</v>
      </c>
      <c r="I19888">
        <v>1798.7657055635</v>
      </c>
    </row>
    <row r="19889" spans="1:9" x14ac:dyDescent="0.25">
      <c r="A19889" t="s">
        <v>130</v>
      </c>
      <c r="B19889">
        <v>2008</v>
      </c>
      <c r="C19889">
        <v>3</v>
      </c>
      <c r="D19889">
        <v>3789.1473150997799</v>
      </c>
      <c r="E19889">
        <v>15332.760590812501</v>
      </c>
      <c r="F19889">
        <v>2672.3932851930899</v>
      </c>
      <c r="G19889">
        <v>1531.2705224024201</v>
      </c>
      <c r="H19889">
        <v>5814.1468626516998</v>
      </c>
      <c r="I19889">
        <v>2507.71194505925</v>
      </c>
    </row>
    <row r="19890" spans="1:9" x14ac:dyDescent="0.25">
      <c r="A19890" t="s">
        <v>130</v>
      </c>
      <c r="B19890">
        <v>2008</v>
      </c>
      <c r="C19890">
        <v>4</v>
      </c>
      <c r="D19890">
        <v>4054.2250764389401</v>
      </c>
      <c r="E19890">
        <v>15249.555159620701</v>
      </c>
      <c r="F19890">
        <v>1401.6591248469699</v>
      </c>
      <c r="G19890">
        <v>848.43164974308797</v>
      </c>
      <c r="H19890">
        <v>3958.3920446246798</v>
      </c>
      <c r="I19890">
        <v>3241.8835462649299</v>
      </c>
    </row>
    <row r="19891" spans="1:9" x14ac:dyDescent="0.25">
      <c r="A19891" t="s">
        <v>130</v>
      </c>
      <c r="B19891">
        <v>2008</v>
      </c>
      <c r="C19891">
        <v>5</v>
      </c>
      <c r="D19891">
        <v>5339.6565436149504</v>
      </c>
      <c r="E19891">
        <v>14473.2491994089</v>
      </c>
      <c r="F19891">
        <v>386.99618175074602</v>
      </c>
      <c r="G19891">
        <v>242.38971746195099</v>
      </c>
      <c r="H19891">
        <v>2228.1083887274599</v>
      </c>
      <c r="I19891">
        <v>4646.13454896455</v>
      </c>
    </row>
    <row r="19892" spans="1:9" x14ac:dyDescent="0.25">
      <c r="A19892" t="s">
        <v>130</v>
      </c>
      <c r="B19892">
        <v>2008</v>
      </c>
      <c r="C19892">
        <v>6</v>
      </c>
      <c r="D19892">
        <v>4895.4084918158396</v>
      </c>
      <c r="E19892">
        <v>13870.404037607501</v>
      </c>
      <c r="F19892">
        <v>879.49136327180395</v>
      </c>
      <c r="G19892">
        <v>576.40822373178696</v>
      </c>
      <c r="H19892">
        <v>3704.4659243772298</v>
      </c>
      <c r="I19892">
        <v>4246.7971781857004</v>
      </c>
    </row>
    <row r="19893" spans="1:9" x14ac:dyDescent="0.25">
      <c r="A19893" t="s">
        <v>130</v>
      </c>
      <c r="B19893">
        <v>2008</v>
      </c>
      <c r="C19893">
        <v>7</v>
      </c>
      <c r="D19893">
        <v>4436.8608522632103</v>
      </c>
      <c r="E19893">
        <v>12690.712667612101</v>
      </c>
      <c r="F19893">
        <v>215.29778461538501</v>
      </c>
      <c r="G19893">
        <v>134.76493624840299</v>
      </c>
      <c r="H19893">
        <v>2111.16055903912</v>
      </c>
      <c r="I19893">
        <v>3393.4825174821599</v>
      </c>
    </row>
    <row r="19894" spans="1:9" x14ac:dyDescent="0.25">
      <c r="A19894" t="s">
        <v>130</v>
      </c>
      <c r="B19894">
        <v>2008</v>
      </c>
      <c r="C19894">
        <v>8</v>
      </c>
      <c r="D19894">
        <v>3767.9420832562801</v>
      </c>
      <c r="E19894">
        <v>12639.552909703199</v>
      </c>
      <c r="F19894">
        <v>231.84517686633001</v>
      </c>
      <c r="G19894">
        <v>155.127756294417</v>
      </c>
      <c r="H19894">
        <v>781.01598313770705</v>
      </c>
      <c r="I19894">
        <v>2841.6140182817498</v>
      </c>
    </row>
    <row r="19895" spans="1:9" x14ac:dyDescent="0.25">
      <c r="A19895" t="s">
        <v>130</v>
      </c>
      <c r="B19895">
        <v>2008</v>
      </c>
      <c r="C19895">
        <v>9</v>
      </c>
      <c r="D19895">
        <v>2139.7866233397199</v>
      </c>
      <c r="E19895">
        <v>13380.9987096574</v>
      </c>
      <c r="F19895">
        <v>700.89216372112196</v>
      </c>
      <c r="G19895">
        <v>399.48001779931798</v>
      </c>
      <c r="H19895">
        <v>3543.86502634919</v>
      </c>
      <c r="I19895">
        <v>1654.09547020276</v>
      </c>
    </row>
    <row r="19896" spans="1:9" x14ac:dyDescent="0.25">
      <c r="A19896" t="s">
        <v>130</v>
      </c>
      <c r="B19896">
        <v>2008</v>
      </c>
      <c r="C19896">
        <v>10</v>
      </c>
      <c r="D19896">
        <v>2035.08806896533</v>
      </c>
      <c r="E19896">
        <v>14761.211889550599</v>
      </c>
      <c r="F19896">
        <v>1249.29810653042</v>
      </c>
      <c r="G19896">
        <v>718.59726345387696</v>
      </c>
      <c r="H19896">
        <v>2786.88097503679</v>
      </c>
      <c r="I19896">
        <v>1748.8691411463899</v>
      </c>
    </row>
    <row r="19897" spans="1:9" x14ac:dyDescent="0.25">
      <c r="A19897" t="s">
        <v>130</v>
      </c>
      <c r="B19897">
        <v>2008</v>
      </c>
      <c r="C19897">
        <v>11</v>
      </c>
      <c r="D19897">
        <v>1731.5133807039899</v>
      </c>
      <c r="E19897">
        <v>15348.9325481336</v>
      </c>
      <c r="F19897">
        <v>3129.6913138114401</v>
      </c>
      <c r="G19897">
        <v>1846.9030015148301</v>
      </c>
      <c r="H19897">
        <v>5990.9237054412197</v>
      </c>
      <c r="I19897">
        <v>1417.8957530893999</v>
      </c>
    </row>
    <row r="19898" spans="1:9" x14ac:dyDescent="0.25">
      <c r="A19898" t="s">
        <v>130</v>
      </c>
      <c r="B19898">
        <v>2008</v>
      </c>
      <c r="C19898">
        <v>12</v>
      </c>
      <c r="D19898">
        <v>1650.1719239517799</v>
      </c>
      <c r="E19898">
        <v>15481.4326890755</v>
      </c>
      <c r="F19898">
        <v>4366.7893264460199</v>
      </c>
      <c r="G19898">
        <v>2531.92788803333</v>
      </c>
      <c r="H19898">
        <v>7773.5876058867298</v>
      </c>
      <c r="I19898">
        <v>1205.70028770985</v>
      </c>
    </row>
    <row r="19899" spans="1:9" x14ac:dyDescent="0.25">
      <c r="A19899" t="s">
        <v>130</v>
      </c>
      <c r="B19899">
        <v>2009</v>
      </c>
      <c r="C19899">
        <v>1</v>
      </c>
      <c r="D19899">
        <v>2013.49741825654</v>
      </c>
      <c r="E19899">
        <v>15533.395061470201</v>
      </c>
      <c r="F19899">
        <v>4139.20671754266</v>
      </c>
      <c r="G19899">
        <v>2347.6989883415799</v>
      </c>
      <c r="H19899">
        <v>7235.1765662215103</v>
      </c>
      <c r="I19899">
        <v>1224.3456467536</v>
      </c>
    </row>
    <row r="19900" spans="1:9" x14ac:dyDescent="0.25">
      <c r="A19900" t="s">
        <v>130</v>
      </c>
      <c r="B19900">
        <v>2009</v>
      </c>
      <c r="C19900">
        <v>2</v>
      </c>
      <c r="D19900">
        <v>2295.8415362281698</v>
      </c>
      <c r="E19900">
        <v>15505.7933348386</v>
      </c>
      <c r="F19900">
        <v>2193.8067480146901</v>
      </c>
      <c r="G19900">
        <v>1278.58820174528</v>
      </c>
      <c r="H19900">
        <v>3652.0833996093702</v>
      </c>
      <c r="I19900">
        <v>1368.3848157939101</v>
      </c>
    </row>
    <row r="19901" spans="1:9" x14ac:dyDescent="0.25">
      <c r="A19901" t="s">
        <v>130</v>
      </c>
      <c r="B19901">
        <v>2009</v>
      </c>
      <c r="C19901">
        <v>3</v>
      </c>
      <c r="D19901">
        <v>3280.8067799637101</v>
      </c>
      <c r="E19901">
        <v>15434.487300737601</v>
      </c>
      <c r="F19901">
        <v>2444.1434346033202</v>
      </c>
      <c r="G19901">
        <v>1386.4499114643199</v>
      </c>
      <c r="H19901">
        <v>4872.9325089164704</v>
      </c>
      <c r="I19901">
        <v>2206.1384155497499</v>
      </c>
    </row>
    <row r="19902" spans="1:9" x14ac:dyDescent="0.25">
      <c r="A19902" t="s">
        <v>130</v>
      </c>
      <c r="B19902">
        <v>2009</v>
      </c>
      <c r="C19902">
        <v>4</v>
      </c>
      <c r="D19902">
        <v>4620.51305305407</v>
      </c>
      <c r="E19902">
        <v>14992.5802582496</v>
      </c>
      <c r="F19902">
        <v>810.02262138428</v>
      </c>
      <c r="G19902">
        <v>487.39366793276702</v>
      </c>
      <c r="H19902">
        <v>3335.74834434083</v>
      </c>
      <c r="I19902">
        <v>3560.41429168278</v>
      </c>
    </row>
    <row r="19903" spans="1:9" x14ac:dyDescent="0.25">
      <c r="A19903" t="s">
        <v>130</v>
      </c>
      <c r="B19903">
        <v>2009</v>
      </c>
      <c r="C19903">
        <v>5</v>
      </c>
      <c r="D19903">
        <v>5692.6183201093299</v>
      </c>
      <c r="E19903">
        <v>14180.334745908</v>
      </c>
      <c r="F19903">
        <v>300.14477208326599</v>
      </c>
      <c r="G19903">
        <v>179.958607450058</v>
      </c>
      <c r="H19903">
        <v>1948.17169867595</v>
      </c>
      <c r="I19903">
        <v>4787.1735572303096</v>
      </c>
    </row>
    <row r="19904" spans="1:9" x14ac:dyDescent="0.25">
      <c r="A19904" t="s">
        <v>130</v>
      </c>
      <c r="B19904">
        <v>2009</v>
      </c>
      <c r="C19904">
        <v>6</v>
      </c>
      <c r="D19904">
        <v>4622.5803271146997</v>
      </c>
      <c r="E19904">
        <v>14160.471402891</v>
      </c>
      <c r="F19904">
        <v>1638.38880662424</v>
      </c>
      <c r="G19904">
        <v>909.26036658855696</v>
      </c>
      <c r="H19904">
        <v>7125.8050718899804</v>
      </c>
      <c r="I19904">
        <v>4102.7113949125296</v>
      </c>
    </row>
    <row r="19905" spans="1:9" x14ac:dyDescent="0.25">
      <c r="A19905" t="s">
        <v>130</v>
      </c>
      <c r="B19905">
        <v>2009</v>
      </c>
      <c r="C19905">
        <v>7</v>
      </c>
      <c r="D19905">
        <v>4499.8509938245497</v>
      </c>
      <c r="E19905">
        <v>14589.2980788887</v>
      </c>
      <c r="F19905">
        <v>709.65170875487297</v>
      </c>
      <c r="G19905">
        <v>399.824049716101</v>
      </c>
      <c r="H19905">
        <v>1963.84429631335</v>
      </c>
      <c r="I19905">
        <v>4169.0123826147601</v>
      </c>
    </row>
    <row r="19906" spans="1:9" x14ac:dyDescent="0.25">
      <c r="A19906" t="s">
        <v>130</v>
      </c>
      <c r="B19906">
        <v>2009</v>
      </c>
      <c r="C19906">
        <v>8</v>
      </c>
      <c r="D19906">
        <v>3558.5070034620098</v>
      </c>
      <c r="E19906">
        <v>13880.190949178301</v>
      </c>
      <c r="F19906">
        <v>280.82557931998599</v>
      </c>
      <c r="G19906">
        <v>175.730431773276</v>
      </c>
      <c r="H19906">
        <v>2041.19643172411</v>
      </c>
      <c r="I19906">
        <v>3006.6763857271899</v>
      </c>
    </row>
    <row r="19907" spans="1:9" x14ac:dyDescent="0.25">
      <c r="A19907" t="s">
        <v>130</v>
      </c>
      <c r="B19907">
        <v>2009</v>
      </c>
      <c r="C19907">
        <v>9</v>
      </c>
      <c r="D19907">
        <v>2323.5766507333101</v>
      </c>
      <c r="E19907">
        <v>14125.572693055999</v>
      </c>
      <c r="F19907">
        <v>502.25274460985298</v>
      </c>
      <c r="G19907">
        <v>305.19581385897101</v>
      </c>
      <c r="H19907">
        <v>1776.30503371535</v>
      </c>
      <c r="I19907">
        <v>1963.7065823512601</v>
      </c>
    </row>
    <row r="19908" spans="1:9" x14ac:dyDescent="0.25">
      <c r="A19908" t="s">
        <v>130</v>
      </c>
      <c r="B19908">
        <v>2009</v>
      </c>
      <c r="C19908">
        <v>10</v>
      </c>
      <c r="D19908">
        <v>1716.12704926993</v>
      </c>
      <c r="E19908">
        <v>14965.8844057476</v>
      </c>
      <c r="F19908">
        <v>3078.3105308195099</v>
      </c>
      <c r="G19908">
        <v>1712.41693706877</v>
      </c>
      <c r="H19908">
        <v>6521.7769502069796</v>
      </c>
      <c r="I19908">
        <v>1523.33506082385</v>
      </c>
    </row>
    <row r="19909" spans="1:9" x14ac:dyDescent="0.25">
      <c r="A19909" t="s">
        <v>130</v>
      </c>
      <c r="B19909">
        <v>2009</v>
      </c>
      <c r="C19909">
        <v>11</v>
      </c>
      <c r="D19909">
        <v>1865.27259664386</v>
      </c>
      <c r="E19909">
        <v>15212.2090556764</v>
      </c>
      <c r="F19909">
        <v>3262.4211020515299</v>
      </c>
      <c r="G19909">
        <v>1885.88312672032</v>
      </c>
      <c r="H19909">
        <v>6137.2138064649798</v>
      </c>
      <c r="I19909">
        <v>1492.8150325020199</v>
      </c>
    </row>
    <row r="19910" spans="1:9" x14ac:dyDescent="0.25">
      <c r="A19910" t="s">
        <v>130</v>
      </c>
      <c r="B19910">
        <v>2009</v>
      </c>
      <c r="C19910">
        <v>12</v>
      </c>
      <c r="D19910">
        <v>1694.1064960091501</v>
      </c>
      <c r="E19910">
        <v>15442.6687467473</v>
      </c>
      <c r="F19910">
        <v>4538.0573729074104</v>
      </c>
      <c r="G19910">
        <v>2638.4864193449898</v>
      </c>
      <c r="H19910">
        <v>8285.2914256199492</v>
      </c>
      <c r="I19910">
        <v>1231.2644307338001</v>
      </c>
    </row>
    <row r="19911" spans="1:9" x14ac:dyDescent="0.25">
      <c r="A19911" t="s">
        <v>130</v>
      </c>
      <c r="B19911">
        <v>2010</v>
      </c>
      <c r="C19911">
        <v>1</v>
      </c>
      <c r="D19911">
        <v>1923.4170355582601</v>
      </c>
      <c r="E19911">
        <v>15549.4971750023</v>
      </c>
      <c r="F19911">
        <v>4182.5767408211304</v>
      </c>
      <c r="G19911">
        <v>2406.69447114779</v>
      </c>
      <c r="H19911">
        <v>7151.1429761674099</v>
      </c>
      <c r="I19911">
        <v>1184.60567507519</v>
      </c>
    </row>
    <row r="19912" spans="1:9" x14ac:dyDescent="0.25">
      <c r="A19912" t="s">
        <v>130</v>
      </c>
      <c r="B19912">
        <v>2010</v>
      </c>
      <c r="C19912">
        <v>2</v>
      </c>
      <c r="D19912">
        <v>2380.5884508397298</v>
      </c>
      <c r="E19912">
        <v>15569.9789367221</v>
      </c>
      <c r="F19912">
        <v>4116.2093954710899</v>
      </c>
      <c r="G19912">
        <v>2340.5462480485598</v>
      </c>
      <c r="H19912">
        <v>7490.2922624848998</v>
      </c>
      <c r="I19912">
        <v>1412.71294731583</v>
      </c>
    </row>
    <row r="19913" spans="1:9" x14ac:dyDescent="0.25">
      <c r="A19913" t="s">
        <v>130</v>
      </c>
      <c r="B19913">
        <v>2010</v>
      </c>
      <c r="C19913">
        <v>3</v>
      </c>
      <c r="D19913">
        <v>3535.9940184234401</v>
      </c>
      <c r="E19913">
        <v>15330.170040454001</v>
      </c>
      <c r="F19913">
        <v>2261.0269492525299</v>
      </c>
      <c r="G19913">
        <v>1265.8555337420501</v>
      </c>
      <c r="H19913">
        <v>4630.5420107855998</v>
      </c>
      <c r="I19913">
        <v>2354.6505839178699</v>
      </c>
    </row>
    <row r="19914" spans="1:9" x14ac:dyDescent="0.25">
      <c r="A19914" t="s">
        <v>130</v>
      </c>
      <c r="B19914">
        <v>2010</v>
      </c>
      <c r="C19914">
        <v>4</v>
      </c>
      <c r="D19914">
        <v>4330.90426915639</v>
      </c>
      <c r="E19914">
        <v>15131.152989581</v>
      </c>
      <c r="F19914">
        <v>1671.82660344288</v>
      </c>
      <c r="G19914">
        <v>945.81857451672204</v>
      </c>
      <c r="H19914">
        <v>4427.8523283438899</v>
      </c>
      <c r="I19914">
        <v>3414.8861095461698</v>
      </c>
    </row>
    <row r="19915" spans="1:9" x14ac:dyDescent="0.25">
      <c r="A19915" t="s">
        <v>130</v>
      </c>
      <c r="B19915">
        <v>2010</v>
      </c>
      <c r="C19915">
        <v>5</v>
      </c>
      <c r="D19915">
        <v>4718.9946161264097</v>
      </c>
      <c r="E19915">
        <v>14764.6508157686</v>
      </c>
      <c r="F19915">
        <v>1548.2957481006099</v>
      </c>
      <c r="G19915">
        <v>941.04420004154201</v>
      </c>
      <c r="H19915">
        <v>5621.8823777982798</v>
      </c>
      <c r="I19915">
        <v>4187.69814463073</v>
      </c>
    </row>
    <row r="19916" spans="1:9" x14ac:dyDescent="0.25">
      <c r="A19916" t="s">
        <v>130</v>
      </c>
      <c r="B19916">
        <v>2010</v>
      </c>
      <c r="C19916">
        <v>6</v>
      </c>
      <c r="D19916">
        <v>4661.38801372119</v>
      </c>
      <c r="E19916">
        <v>14604.8224694989</v>
      </c>
      <c r="F19916">
        <v>1039.73968255146</v>
      </c>
      <c r="G19916">
        <v>598.81940120380602</v>
      </c>
      <c r="H19916">
        <v>4493.3533163529801</v>
      </c>
      <c r="I19916">
        <v>4329.35302050052</v>
      </c>
    </row>
    <row r="19917" spans="1:9" x14ac:dyDescent="0.25">
      <c r="A19917" t="s">
        <v>130</v>
      </c>
      <c r="B19917">
        <v>2010</v>
      </c>
      <c r="C19917">
        <v>7</v>
      </c>
      <c r="D19917">
        <v>4377.7656141818397</v>
      </c>
      <c r="E19917">
        <v>13755.867022750699</v>
      </c>
      <c r="F19917">
        <v>287.49459893009498</v>
      </c>
      <c r="G19917">
        <v>193.99748408767201</v>
      </c>
      <c r="H19917">
        <v>1500.23541678988</v>
      </c>
      <c r="I19917">
        <v>3804.6456484230298</v>
      </c>
    </row>
    <row r="19918" spans="1:9" x14ac:dyDescent="0.25">
      <c r="A19918" t="s">
        <v>130</v>
      </c>
      <c r="B19918">
        <v>2010</v>
      </c>
      <c r="C19918">
        <v>8</v>
      </c>
      <c r="D19918">
        <v>3698.86108005702</v>
      </c>
      <c r="E19918">
        <v>13152.0059736658</v>
      </c>
      <c r="F19918">
        <v>269.18299918527998</v>
      </c>
      <c r="G19918">
        <v>180.79503509305499</v>
      </c>
      <c r="H19918">
        <v>1123.50288732437</v>
      </c>
      <c r="I19918">
        <v>2924.8042832391002</v>
      </c>
    </row>
    <row r="19919" spans="1:9" x14ac:dyDescent="0.25">
      <c r="A19919" t="s">
        <v>130</v>
      </c>
      <c r="B19919">
        <v>2010</v>
      </c>
      <c r="C19919">
        <v>9</v>
      </c>
      <c r="D19919">
        <v>2117.0359917626201</v>
      </c>
      <c r="E19919">
        <v>13958.7370555412</v>
      </c>
      <c r="F19919">
        <v>1963.92117323859</v>
      </c>
      <c r="G19919">
        <v>1202.05263165825</v>
      </c>
      <c r="H19919">
        <v>5742.6224231372798</v>
      </c>
      <c r="I19919">
        <v>1768.88890584773</v>
      </c>
    </row>
    <row r="19920" spans="1:9" x14ac:dyDescent="0.25">
      <c r="A19920" t="s">
        <v>130</v>
      </c>
      <c r="B19920">
        <v>2010</v>
      </c>
      <c r="C19920">
        <v>10</v>
      </c>
      <c r="D19920">
        <v>1556.2667147838199</v>
      </c>
      <c r="E19920">
        <v>15367.114818698001</v>
      </c>
      <c r="F19920">
        <v>3481.9643942080402</v>
      </c>
      <c r="G19920">
        <v>1916.1890326145599</v>
      </c>
      <c r="H19920">
        <v>6591.1436979136397</v>
      </c>
      <c r="I19920">
        <v>1430.67423410474</v>
      </c>
    </row>
    <row r="19921" spans="1:9" x14ac:dyDescent="0.25">
      <c r="A19921" t="s">
        <v>130</v>
      </c>
      <c r="B19921">
        <v>2010</v>
      </c>
      <c r="C19921">
        <v>11</v>
      </c>
      <c r="D19921">
        <v>1737.97358120373</v>
      </c>
      <c r="E19921">
        <v>15332.3729841283</v>
      </c>
      <c r="F19921">
        <v>6099.93916885402</v>
      </c>
      <c r="G19921">
        <v>3524.4592622639698</v>
      </c>
      <c r="H19921">
        <v>11225.987175135901</v>
      </c>
      <c r="I19921">
        <v>1430.6683669691599</v>
      </c>
    </row>
    <row r="19922" spans="1:9" x14ac:dyDescent="0.25">
      <c r="A19922" t="s">
        <v>130</v>
      </c>
      <c r="B19922">
        <v>2010</v>
      </c>
      <c r="C19922">
        <v>12</v>
      </c>
      <c r="D19922">
        <v>1693.2849643695799</v>
      </c>
      <c r="E19922">
        <v>15537.1560855071</v>
      </c>
      <c r="F19922">
        <v>3644.8359333635699</v>
      </c>
      <c r="G19922">
        <v>2123.1242941481801</v>
      </c>
      <c r="H19922">
        <v>6750.9834339732197</v>
      </c>
      <c r="I19922">
        <v>1238.26851348379</v>
      </c>
    </row>
    <row r="19923" spans="1:9" x14ac:dyDescent="0.25">
      <c r="A19923" t="s">
        <v>130</v>
      </c>
      <c r="B19923">
        <v>2011</v>
      </c>
      <c r="C19923">
        <v>1</v>
      </c>
      <c r="D19923">
        <v>2254.3009845742499</v>
      </c>
      <c r="E19923">
        <v>15547.031289139501</v>
      </c>
      <c r="F19923">
        <v>1716.2573660850301</v>
      </c>
      <c r="G19923">
        <v>939.69420751169503</v>
      </c>
      <c r="H19923">
        <v>2676.6955884906001</v>
      </c>
      <c r="I19923">
        <v>1340.81797644054</v>
      </c>
    </row>
    <row r="19924" spans="1:9" x14ac:dyDescent="0.25">
      <c r="A19924" t="s">
        <v>130</v>
      </c>
      <c r="B19924">
        <v>2011</v>
      </c>
      <c r="C19924">
        <v>2</v>
      </c>
      <c r="D19924">
        <v>2888.1233943063698</v>
      </c>
      <c r="E19924">
        <v>15409.011605932499</v>
      </c>
      <c r="F19924">
        <v>1311.63721545715</v>
      </c>
      <c r="G19924">
        <v>719.731190949199</v>
      </c>
      <c r="H19924">
        <v>2342.5674481850701</v>
      </c>
      <c r="I19924">
        <v>1643.8103541263599</v>
      </c>
    </row>
    <row r="19925" spans="1:9" x14ac:dyDescent="0.25">
      <c r="A19925" t="s">
        <v>130</v>
      </c>
      <c r="B19925">
        <v>2011</v>
      </c>
      <c r="C19925">
        <v>3</v>
      </c>
      <c r="D19925">
        <v>3602.83876336293</v>
      </c>
      <c r="E19925">
        <v>15335.0554960318</v>
      </c>
      <c r="F19925">
        <v>1606.6028594122999</v>
      </c>
      <c r="G19925">
        <v>940.32220839730599</v>
      </c>
      <c r="H19925">
        <v>3288.3681036574399</v>
      </c>
      <c r="I19925">
        <v>2382.9740660168</v>
      </c>
    </row>
    <row r="19926" spans="1:9" x14ac:dyDescent="0.25">
      <c r="A19926" t="s">
        <v>130</v>
      </c>
      <c r="B19926">
        <v>2011</v>
      </c>
      <c r="C19926">
        <v>4</v>
      </c>
      <c r="D19926">
        <v>4646.3498483191197</v>
      </c>
      <c r="E19926">
        <v>14614.434947026801</v>
      </c>
      <c r="F19926">
        <v>286.78790214703002</v>
      </c>
      <c r="G19926">
        <v>169.634932497552</v>
      </c>
      <c r="H19926">
        <v>1719.5393459224199</v>
      </c>
      <c r="I19926">
        <v>3501.4942117993501</v>
      </c>
    </row>
    <row r="19927" spans="1:9" x14ac:dyDescent="0.25">
      <c r="A19927" t="s">
        <v>130</v>
      </c>
      <c r="B19927">
        <v>2011</v>
      </c>
      <c r="C19927">
        <v>5</v>
      </c>
      <c r="D19927">
        <v>4958.8675023994101</v>
      </c>
      <c r="E19927">
        <v>14620.8597849458</v>
      </c>
      <c r="F19927">
        <v>942.97328548775704</v>
      </c>
      <c r="G19927">
        <v>522.66312075184999</v>
      </c>
      <c r="H19927">
        <v>3899.61502403854</v>
      </c>
      <c r="I19927">
        <v>4363.9361526687499</v>
      </c>
    </row>
    <row r="19928" spans="1:9" x14ac:dyDescent="0.25">
      <c r="A19928" t="s">
        <v>130</v>
      </c>
      <c r="B19928">
        <v>2011</v>
      </c>
      <c r="C19928">
        <v>6</v>
      </c>
      <c r="D19928">
        <v>4779.08553502827</v>
      </c>
      <c r="E19928">
        <v>13633.644715907099</v>
      </c>
      <c r="F19928">
        <v>452.034131396676</v>
      </c>
      <c r="G19928">
        <v>281.810819939846</v>
      </c>
      <c r="H19928">
        <v>2367.3736704855601</v>
      </c>
      <c r="I19928">
        <v>4115.6866802169798</v>
      </c>
    </row>
    <row r="19929" spans="1:9" x14ac:dyDescent="0.25">
      <c r="A19929" t="s">
        <v>130</v>
      </c>
      <c r="B19929">
        <v>2011</v>
      </c>
      <c r="C19929">
        <v>7</v>
      </c>
      <c r="D19929">
        <v>4393.0090772309804</v>
      </c>
      <c r="E19929">
        <v>13013.060271570699</v>
      </c>
      <c r="F19929">
        <v>669.21505917220895</v>
      </c>
      <c r="G19929">
        <v>414.47109293509197</v>
      </c>
      <c r="H19929">
        <v>3884.4111755598101</v>
      </c>
      <c r="I19929">
        <v>3508.66691889707</v>
      </c>
    </row>
    <row r="19930" spans="1:9" x14ac:dyDescent="0.25">
      <c r="A19930" t="s">
        <v>130</v>
      </c>
      <c r="B19930">
        <v>2011</v>
      </c>
      <c r="C19930">
        <v>8</v>
      </c>
      <c r="D19930">
        <v>3850.41003667518</v>
      </c>
      <c r="E19930">
        <v>13316.4323579015</v>
      </c>
      <c r="F19930">
        <v>168.65729786636001</v>
      </c>
      <c r="G19930">
        <v>108.429824484747</v>
      </c>
      <c r="H19930">
        <v>256.67699329120802</v>
      </c>
      <c r="I19930">
        <v>3026.0158081514401</v>
      </c>
    </row>
    <row r="19931" spans="1:9" x14ac:dyDescent="0.25">
      <c r="A19931" t="s">
        <v>130</v>
      </c>
      <c r="B19931">
        <v>2011</v>
      </c>
      <c r="C19931">
        <v>9</v>
      </c>
      <c r="D19931">
        <v>2864.08724436992</v>
      </c>
      <c r="E19931">
        <v>12847.936963890899</v>
      </c>
      <c r="F19931">
        <v>335.73881428549902</v>
      </c>
      <c r="G19931">
        <v>215.75933297317999</v>
      </c>
      <c r="H19931">
        <v>2006.1570348948801</v>
      </c>
      <c r="I19931">
        <v>2084.3758892067699</v>
      </c>
    </row>
    <row r="19932" spans="1:9" x14ac:dyDescent="0.25">
      <c r="A19932" t="s">
        <v>130</v>
      </c>
      <c r="B19932">
        <v>2011</v>
      </c>
      <c r="C19932">
        <v>10</v>
      </c>
      <c r="D19932">
        <v>1836.7577217077701</v>
      </c>
      <c r="E19932">
        <v>14486.3176618745</v>
      </c>
      <c r="F19932">
        <v>1347.17723940052</v>
      </c>
      <c r="G19932">
        <v>817.45384608523204</v>
      </c>
      <c r="H19932">
        <v>3954.9930727850301</v>
      </c>
      <c r="I19932">
        <v>1551.8575909896001</v>
      </c>
    </row>
    <row r="19933" spans="1:9" x14ac:dyDescent="0.25">
      <c r="A19933" t="s">
        <v>130</v>
      </c>
      <c r="B19933">
        <v>2011</v>
      </c>
      <c r="C19933">
        <v>11</v>
      </c>
      <c r="D19933">
        <v>1908.64533249379</v>
      </c>
      <c r="E19933">
        <v>15293.274193893099</v>
      </c>
      <c r="F19933">
        <v>818.50202506408903</v>
      </c>
      <c r="G19933">
        <v>478.67314883737998</v>
      </c>
      <c r="H19933">
        <v>1466.08392652219</v>
      </c>
      <c r="I19933">
        <v>1544.3321707862599</v>
      </c>
    </row>
    <row r="19934" spans="1:9" x14ac:dyDescent="0.25">
      <c r="A19934" t="s">
        <v>130</v>
      </c>
      <c r="B19934">
        <v>2011</v>
      </c>
      <c r="C19934">
        <v>12</v>
      </c>
      <c r="D19934">
        <v>1787.06168083174</v>
      </c>
      <c r="E19934">
        <v>15430.068128721499</v>
      </c>
      <c r="F19934">
        <v>2879.26646352335</v>
      </c>
      <c r="G19934">
        <v>1644.66146779206</v>
      </c>
      <c r="H19934">
        <v>4909.1464929797003</v>
      </c>
      <c r="I19934">
        <v>1294.1151056741601</v>
      </c>
    </row>
    <row r="19935" spans="1:9" x14ac:dyDescent="0.25">
      <c r="A19935" t="s">
        <v>130</v>
      </c>
      <c r="B19935">
        <v>2012</v>
      </c>
      <c r="C19935">
        <v>1</v>
      </c>
      <c r="D19935">
        <v>2064.9417342547499</v>
      </c>
      <c r="E19935">
        <v>15515.468444432499</v>
      </c>
      <c r="F19935">
        <v>1626.1189698273799</v>
      </c>
      <c r="G19935">
        <v>880.17098199029999</v>
      </c>
      <c r="H19935">
        <v>2590.30200585284</v>
      </c>
      <c r="I19935">
        <v>1261.7935585222699</v>
      </c>
    </row>
    <row r="19936" spans="1:9" x14ac:dyDescent="0.25">
      <c r="A19936" t="s">
        <v>130</v>
      </c>
      <c r="B19936">
        <v>2012</v>
      </c>
      <c r="C19936">
        <v>2</v>
      </c>
      <c r="D19936">
        <v>2195.4986307311901</v>
      </c>
      <c r="E19936">
        <v>15470.4805991457</v>
      </c>
      <c r="F19936">
        <v>3603.8375825799499</v>
      </c>
      <c r="G19936">
        <v>1941.7231261288</v>
      </c>
      <c r="H19936">
        <v>6356.4878765352996</v>
      </c>
      <c r="I19936">
        <v>1326.36600432614</v>
      </c>
    </row>
    <row r="19937" spans="1:9" x14ac:dyDescent="0.25">
      <c r="A19937" t="s">
        <v>130</v>
      </c>
      <c r="B19937">
        <v>2012</v>
      </c>
      <c r="C19937">
        <v>3</v>
      </c>
      <c r="D19937">
        <v>4434.8805000994998</v>
      </c>
      <c r="E19937">
        <v>14929.859162586499</v>
      </c>
      <c r="F19937">
        <v>296.034867997937</v>
      </c>
      <c r="G19937">
        <v>170.29922509849499</v>
      </c>
      <c r="H19937">
        <v>412.28113151316501</v>
      </c>
      <c r="I19937">
        <v>2828.0296194450002</v>
      </c>
    </row>
    <row r="19938" spans="1:9" x14ac:dyDescent="0.25">
      <c r="A19938" t="s">
        <v>130</v>
      </c>
      <c r="B19938">
        <v>2012</v>
      </c>
      <c r="C19938">
        <v>4</v>
      </c>
      <c r="D19938">
        <v>4230.95509473326</v>
      </c>
      <c r="E19938">
        <v>15048.218296184101</v>
      </c>
      <c r="F19938">
        <v>2220.1632913015501</v>
      </c>
      <c r="G19938">
        <v>1238.1563053499799</v>
      </c>
      <c r="H19938">
        <v>6273.3595503299302</v>
      </c>
      <c r="I19938">
        <v>3336.0358532693299</v>
      </c>
    </row>
    <row r="19939" spans="1:9" x14ac:dyDescent="0.25">
      <c r="A19939" t="s">
        <v>130</v>
      </c>
      <c r="B19939">
        <v>2012</v>
      </c>
      <c r="C19939">
        <v>5</v>
      </c>
      <c r="D19939">
        <v>5047.6165173489499</v>
      </c>
      <c r="E19939">
        <v>14646.0900103069</v>
      </c>
      <c r="F19939">
        <v>871.17002828921704</v>
      </c>
      <c r="G19939">
        <v>509.09698518044098</v>
      </c>
      <c r="H19939">
        <v>4465.9214356140801</v>
      </c>
      <c r="I19939">
        <v>4429.7244396678898</v>
      </c>
    </row>
    <row r="19940" spans="1:9" x14ac:dyDescent="0.25">
      <c r="A19940" t="s">
        <v>130</v>
      </c>
      <c r="B19940">
        <v>2012</v>
      </c>
      <c r="C19940">
        <v>6</v>
      </c>
      <c r="D19940">
        <v>5534.2362438379496</v>
      </c>
      <c r="E19940">
        <v>13834.651164558099</v>
      </c>
      <c r="F19940">
        <v>189.74163235721599</v>
      </c>
      <c r="G19940">
        <v>125.871770924956</v>
      </c>
      <c r="H19940">
        <v>883.59819349345696</v>
      </c>
      <c r="I19940">
        <v>4843.4188426827995</v>
      </c>
    </row>
    <row r="19941" spans="1:9" x14ac:dyDescent="0.25">
      <c r="A19941" t="s">
        <v>130</v>
      </c>
      <c r="B19941">
        <v>2012</v>
      </c>
      <c r="C19941">
        <v>7</v>
      </c>
      <c r="D19941">
        <v>5190.1013899452601</v>
      </c>
      <c r="E19941">
        <v>11597.9726170544</v>
      </c>
      <c r="F19941">
        <v>184.26724228795999</v>
      </c>
      <c r="G19941">
        <v>118.851304607759</v>
      </c>
      <c r="H19941">
        <v>1565.7789952099899</v>
      </c>
      <c r="I19941">
        <v>3534.1072696941301</v>
      </c>
    </row>
    <row r="19942" spans="1:9" x14ac:dyDescent="0.25">
      <c r="A19942" t="s">
        <v>130</v>
      </c>
      <c r="B19942">
        <v>2012</v>
      </c>
      <c r="C19942">
        <v>8</v>
      </c>
      <c r="D19942">
        <v>4156.10360205087</v>
      </c>
      <c r="E19942">
        <v>11169.574955805099</v>
      </c>
      <c r="F19942">
        <v>186.41448632481601</v>
      </c>
      <c r="G19942">
        <v>126.666698868056</v>
      </c>
      <c r="H19942">
        <v>342.65646049568102</v>
      </c>
      <c r="I19942">
        <v>2618.82413299164</v>
      </c>
    </row>
    <row r="19943" spans="1:9" x14ac:dyDescent="0.25">
      <c r="A19943" t="s">
        <v>130</v>
      </c>
      <c r="B19943">
        <v>2012</v>
      </c>
      <c r="C19943">
        <v>9</v>
      </c>
      <c r="D19943">
        <v>2594.1673858900399</v>
      </c>
      <c r="E19943">
        <v>12706.542553740799</v>
      </c>
      <c r="F19943">
        <v>1049.7476116394901</v>
      </c>
      <c r="G19943">
        <v>683.783711929623</v>
      </c>
      <c r="H19943">
        <v>5342.8433003242999</v>
      </c>
      <c r="I19943">
        <v>1860.35781016483</v>
      </c>
    </row>
    <row r="19944" spans="1:9" x14ac:dyDescent="0.25">
      <c r="A19944" t="s">
        <v>130</v>
      </c>
      <c r="B19944">
        <v>2012</v>
      </c>
      <c r="C19944">
        <v>10</v>
      </c>
      <c r="D19944">
        <v>2148.41476453205</v>
      </c>
      <c r="E19944">
        <v>14555.1461220935</v>
      </c>
      <c r="F19944">
        <v>2607.0981653951599</v>
      </c>
      <c r="G19944">
        <v>1579.3246318916499</v>
      </c>
      <c r="H19944">
        <v>6279.9553345805898</v>
      </c>
      <c r="I19944">
        <v>1784.53946696098</v>
      </c>
    </row>
    <row r="19945" spans="1:9" x14ac:dyDescent="0.25">
      <c r="A19945" t="s">
        <v>130</v>
      </c>
      <c r="B19945">
        <v>2012</v>
      </c>
      <c r="C19945">
        <v>11</v>
      </c>
      <c r="D19945">
        <v>1684.3335270141599</v>
      </c>
      <c r="E19945">
        <v>15424.994332361801</v>
      </c>
      <c r="F19945">
        <v>2586.2938578988201</v>
      </c>
      <c r="G19945">
        <v>1547.4744683584299</v>
      </c>
      <c r="H19945">
        <v>4521.9219138278804</v>
      </c>
      <c r="I19945">
        <v>1386.5697924046301</v>
      </c>
    </row>
    <row r="19946" spans="1:9" x14ac:dyDescent="0.25">
      <c r="A19946" t="s">
        <v>130</v>
      </c>
      <c r="B19946">
        <v>2012</v>
      </c>
      <c r="C19946">
        <v>12</v>
      </c>
      <c r="D19946">
        <v>1632.4344015889701</v>
      </c>
      <c r="E19946">
        <v>15474.180702318101</v>
      </c>
      <c r="F19946">
        <v>4269.9280399484596</v>
      </c>
      <c r="G19946">
        <v>2396.0980861162502</v>
      </c>
      <c r="H19946">
        <v>7593.67536702086</v>
      </c>
      <c r="I19946">
        <v>1189.74044622099</v>
      </c>
    </row>
    <row r="19947" spans="1:9" x14ac:dyDescent="0.25">
      <c r="A19947" t="s">
        <v>130</v>
      </c>
      <c r="B19947">
        <v>2013</v>
      </c>
      <c r="C19947">
        <v>1</v>
      </c>
      <c r="D19947">
        <v>2222.42050648548</v>
      </c>
      <c r="E19947">
        <v>15515.674817648</v>
      </c>
      <c r="F19947">
        <v>4096.5541009213803</v>
      </c>
      <c r="G19947">
        <v>2329.9130591032499</v>
      </c>
      <c r="H19947">
        <v>7365.4796262808604</v>
      </c>
      <c r="I19947">
        <v>1331.9250257573001</v>
      </c>
    </row>
    <row r="19948" spans="1:9" x14ac:dyDescent="0.25">
      <c r="A19948" t="s">
        <v>130</v>
      </c>
      <c r="B19948">
        <v>2013</v>
      </c>
      <c r="C19948">
        <v>2</v>
      </c>
      <c r="D19948">
        <v>2362.5175617906302</v>
      </c>
      <c r="E19948">
        <v>15419.9259342935</v>
      </c>
      <c r="F19948">
        <v>3877.10996413575</v>
      </c>
      <c r="G19948">
        <v>2180.4011177676398</v>
      </c>
      <c r="H19948">
        <v>7094.8656635308798</v>
      </c>
      <c r="I19948">
        <v>1394.91241551442</v>
      </c>
    </row>
    <row r="19949" spans="1:9" x14ac:dyDescent="0.25">
      <c r="A19949" t="s">
        <v>130</v>
      </c>
      <c r="B19949">
        <v>2013</v>
      </c>
      <c r="C19949">
        <v>3</v>
      </c>
      <c r="D19949">
        <v>3392.4377604134502</v>
      </c>
      <c r="E19949">
        <v>15350.675432673899</v>
      </c>
      <c r="F19949">
        <v>4205.7359423955704</v>
      </c>
      <c r="G19949">
        <v>2456.38135822306</v>
      </c>
      <c r="H19949">
        <v>8403.6499756676603</v>
      </c>
      <c r="I19949">
        <v>2235.6277176142598</v>
      </c>
    </row>
    <row r="19950" spans="1:9" x14ac:dyDescent="0.25">
      <c r="A19950" t="s">
        <v>130</v>
      </c>
      <c r="B19950">
        <v>2013</v>
      </c>
      <c r="C19950">
        <v>4</v>
      </c>
      <c r="D19950">
        <v>4791.5239947652899</v>
      </c>
      <c r="E19950">
        <v>14985.772872448901</v>
      </c>
      <c r="F19950">
        <v>1460.9460905942999</v>
      </c>
      <c r="G19950">
        <v>838.43869361566203</v>
      </c>
      <c r="H19950">
        <v>3578.8263847162102</v>
      </c>
      <c r="I19950">
        <v>3729.19089577676</v>
      </c>
    </row>
    <row r="19951" spans="1:9" x14ac:dyDescent="0.25">
      <c r="A19951" t="s">
        <v>130</v>
      </c>
      <c r="B19951">
        <v>2013</v>
      </c>
      <c r="C19951">
        <v>5</v>
      </c>
      <c r="D19951">
        <v>4926.57944816691</v>
      </c>
      <c r="E19951">
        <v>14428.3809174997</v>
      </c>
      <c r="F19951">
        <v>1396.6561821514599</v>
      </c>
      <c r="G19951">
        <v>856.206840799676</v>
      </c>
      <c r="H19951">
        <v>5915.3303076815801</v>
      </c>
      <c r="I19951">
        <v>4217.1964183912596</v>
      </c>
    </row>
    <row r="19952" spans="1:9" x14ac:dyDescent="0.25">
      <c r="A19952" t="s">
        <v>130</v>
      </c>
      <c r="B19952">
        <v>2013</v>
      </c>
      <c r="C19952">
        <v>6</v>
      </c>
      <c r="D19952">
        <v>4640.8546711244398</v>
      </c>
      <c r="E19952">
        <v>14562.4671382915</v>
      </c>
      <c r="F19952">
        <v>555.00877523108602</v>
      </c>
      <c r="G19952">
        <v>319.26975008523499</v>
      </c>
      <c r="H19952">
        <v>2703.6322601840602</v>
      </c>
      <c r="I19952">
        <v>4322.4187269265904</v>
      </c>
    </row>
    <row r="19953" spans="1:9" x14ac:dyDescent="0.25">
      <c r="A19953" t="s">
        <v>130</v>
      </c>
      <c r="B19953">
        <v>2013</v>
      </c>
      <c r="C19953">
        <v>7</v>
      </c>
      <c r="D19953">
        <v>4402.5678452969596</v>
      </c>
      <c r="E19953">
        <v>13363.5088469239</v>
      </c>
      <c r="F19953">
        <v>198.71411873839401</v>
      </c>
      <c r="G19953">
        <v>126.591490979363</v>
      </c>
      <c r="H19953">
        <v>880.55758022456905</v>
      </c>
      <c r="I19953">
        <v>3670.2515045806399</v>
      </c>
    </row>
    <row r="19954" spans="1:9" x14ac:dyDescent="0.25">
      <c r="A19954" t="s">
        <v>130</v>
      </c>
      <c r="B19954">
        <v>2013</v>
      </c>
      <c r="C19954">
        <v>8</v>
      </c>
      <c r="D19954">
        <v>3686.94396707547</v>
      </c>
      <c r="E19954">
        <v>12243.9569432022</v>
      </c>
      <c r="F19954">
        <v>295.24730736858299</v>
      </c>
      <c r="G19954">
        <v>186.38615074810701</v>
      </c>
      <c r="H19954">
        <v>2478.2168625907302</v>
      </c>
      <c r="I19954">
        <v>2642.90565226951</v>
      </c>
    </row>
    <row r="19955" spans="1:9" x14ac:dyDescent="0.25">
      <c r="A19955" t="s">
        <v>130</v>
      </c>
      <c r="B19955">
        <v>2013</v>
      </c>
      <c r="C19955">
        <v>9</v>
      </c>
      <c r="D19955">
        <v>2275.3688623959401</v>
      </c>
      <c r="E19955">
        <v>14234.809410723299</v>
      </c>
      <c r="F19955">
        <v>2115.8649760509002</v>
      </c>
      <c r="G19955">
        <v>1257.03516578265</v>
      </c>
      <c r="H19955">
        <v>5082.8399680298999</v>
      </c>
      <c r="I19955">
        <v>1928.0448852992299</v>
      </c>
    </row>
    <row r="19956" spans="1:9" x14ac:dyDescent="0.25">
      <c r="A19956" t="s">
        <v>130</v>
      </c>
      <c r="B19956">
        <v>2013</v>
      </c>
      <c r="C19956">
        <v>10</v>
      </c>
      <c r="D19956">
        <v>2053.11002085876</v>
      </c>
      <c r="E19956">
        <v>14948.045294543301</v>
      </c>
      <c r="F19956">
        <v>2118.3107034374302</v>
      </c>
      <c r="G19956">
        <v>1222.97372057948</v>
      </c>
      <c r="H19956">
        <v>4369.8774373324604</v>
      </c>
      <c r="I19956">
        <v>1781.3154971689801</v>
      </c>
    </row>
    <row r="19957" spans="1:9" x14ac:dyDescent="0.25">
      <c r="A19957" t="s">
        <v>130</v>
      </c>
      <c r="B19957">
        <v>2013</v>
      </c>
      <c r="C19957">
        <v>11</v>
      </c>
      <c r="D19957">
        <v>1517.7847938554701</v>
      </c>
      <c r="E19957">
        <v>15204.5433884295</v>
      </c>
      <c r="F19957">
        <v>4525.46505701358</v>
      </c>
      <c r="G19957">
        <v>2592.6566356221701</v>
      </c>
      <c r="H19957">
        <v>9042.4543542268802</v>
      </c>
      <c r="I19957">
        <v>1258.42501112741</v>
      </c>
    </row>
    <row r="19958" spans="1:9" x14ac:dyDescent="0.25">
      <c r="A19958" t="s">
        <v>130</v>
      </c>
      <c r="B19958">
        <v>2013</v>
      </c>
      <c r="C19958">
        <v>12</v>
      </c>
      <c r="D19958">
        <v>2031.5423580486599</v>
      </c>
      <c r="E19958">
        <v>15486.8548521312</v>
      </c>
      <c r="F19958">
        <v>1078.7901497283999</v>
      </c>
      <c r="G19958">
        <v>621.55479964245899</v>
      </c>
      <c r="H19958">
        <v>1488.5610583733201</v>
      </c>
      <c r="I19958">
        <v>1438.14668294545</v>
      </c>
    </row>
    <row r="19959" spans="1:9" x14ac:dyDescent="0.25">
      <c r="A19959" t="s">
        <v>130</v>
      </c>
      <c r="B19959">
        <v>2014</v>
      </c>
      <c r="C19959">
        <v>1</v>
      </c>
      <c r="D19959">
        <v>2223.6530322859098</v>
      </c>
      <c r="E19959">
        <v>15317.836043086099</v>
      </c>
      <c r="F19959">
        <v>3719.3284826127301</v>
      </c>
      <c r="G19959">
        <v>2134.2663293956198</v>
      </c>
      <c r="H19959">
        <v>6905.6168900321099</v>
      </c>
      <c r="I19959">
        <v>1311.31107044749</v>
      </c>
    </row>
    <row r="19960" spans="1:9" x14ac:dyDescent="0.25">
      <c r="A19960" t="s">
        <v>130</v>
      </c>
      <c r="B19960">
        <v>2014</v>
      </c>
      <c r="C19960">
        <v>2</v>
      </c>
      <c r="D19960">
        <v>2880.4454476399401</v>
      </c>
      <c r="E19960">
        <v>15355.8019416025</v>
      </c>
      <c r="F19960">
        <v>2945.1200830737398</v>
      </c>
      <c r="G19960">
        <v>1780.27582891057</v>
      </c>
      <c r="H19960">
        <v>5370.5636038753801</v>
      </c>
      <c r="I19960">
        <v>1638.7065537354199</v>
      </c>
    </row>
    <row r="19961" spans="1:9" x14ac:dyDescent="0.25">
      <c r="A19961" t="s">
        <v>130</v>
      </c>
      <c r="B19961">
        <v>2014</v>
      </c>
      <c r="C19961">
        <v>3</v>
      </c>
      <c r="D19961">
        <v>4166.5859250079102</v>
      </c>
      <c r="E19961">
        <v>15280.455219772801</v>
      </c>
      <c r="F19961">
        <v>1647.4494039307301</v>
      </c>
      <c r="G19961">
        <v>920.51139319255503</v>
      </c>
      <c r="H19961">
        <v>3943.8641197746201</v>
      </c>
      <c r="I19961">
        <v>2725.60232125216</v>
      </c>
    </row>
    <row r="19962" spans="1:9" x14ac:dyDescent="0.25">
      <c r="A19962" t="s">
        <v>130</v>
      </c>
      <c r="B19962">
        <v>2014</v>
      </c>
      <c r="C19962">
        <v>4</v>
      </c>
      <c r="D19962">
        <v>4050.8916339570101</v>
      </c>
      <c r="E19962">
        <v>15297.7511094892</v>
      </c>
      <c r="F19962">
        <v>2861.6918448594201</v>
      </c>
      <c r="G19962">
        <v>1589.98607095134</v>
      </c>
      <c r="H19962">
        <v>7021.1602489545803</v>
      </c>
      <c r="I19962">
        <v>3207.18594301451</v>
      </c>
    </row>
    <row r="19963" spans="1:9" x14ac:dyDescent="0.25">
      <c r="A19963" t="s">
        <v>130</v>
      </c>
      <c r="B19963">
        <v>2014</v>
      </c>
      <c r="C19963">
        <v>5</v>
      </c>
      <c r="D19963">
        <v>4676.4450328830399</v>
      </c>
      <c r="E19963">
        <v>14957.721038276701</v>
      </c>
      <c r="F19963">
        <v>1440.2333557418499</v>
      </c>
      <c r="G19963">
        <v>812.91667513811899</v>
      </c>
      <c r="H19963">
        <v>4449.4622205218402</v>
      </c>
      <c r="I19963">
        <v>4258.9755507356904</v>
      </c>
    </row>
    <row r="19964" spans="1:9" x14ac:dyDescent="0.25">
      <c r="A19964" t="s">
        <v>130</v>
      </c>
      <c r="B19964">
        <v>2014</v>
      </c>
      <c r="C19964">
        <v>6</v>
      </c>
      <c r="D19964">
        <v>4646.3080529062499</v>
      </c>
      <c r="E19964">
        <v>14582.1639065698</v>
      </c>
      <c r="F19964">
        <v>1276.2924043441899</v>
      </c>
      <c r="G19964">
        <v>735.05580873942802</v>
      </c>
      <c r="H19964">
        <v>5688.1222884037397</v>
      </c>
      <c r="I19964">
        <v>4312.4041877905902</v>
      </c>
    </row>
    <row r="19965" spans="1:9" x14ac:dyDescent="0.25">
      <c r="A19965" t="s">
        <v>130</v>
      </c>
      <c r="B19965">
        <v>2014</v>
      </c>
      <c r="C19965">
        <v>7</v>
      </c>
      <c r="D19965">
        <v>3936.06298759023</v>
      </c>
      <c r="E19965">
        <v>14928.644243115699</v>
      </c>
      <c r="F19965">
        <v>1893.3658214484999</v>
      </c>
      <c r="G19965">
        <v>1179.7172958707299</v>
      </c>
      <c r="H19965">
        <v>5529.4288185061396</v>
      </c>
      <c r="I19965">
        <v>3728.89948995553</v>
      </c>
    </row>
    <row r="19966" spans="1:9" x14ac:dyDescent="0.25">
      <c r="A19966" t="s">
        <v>130</v>
      </c>
      <c r="B19966">
        <v>2014</v>
      </c>
      <c r="C19966">
        <v>8</v>
      </c>
      <c r="D19966">
        <v>3296.6703714237001</v>
      </c>
      <c r="E19966">
        <v>14977.6209363048</v>
      </c>
      <c r="F19966">
        <v>1181.9291896899199</v>
      </c>
      <c r="G19966">
        <v>702.20187679278604</v>
      </c>
      <c r="H19966">
        <v>3362.2282654503001</v>
      </c>
      <c r="I19966">
        <v>3064.7723641801899</v>
      </c>
    </row>
    <row r="19967" spans="1:9" x14ac:dyDescent="0.25">
      <c r="A19967" t="s">
        <v>130</v>
      </c>
      <c r="B19967">
        <v>2014</v>
      </c>
      <c r="C19967">
        <v>9</v>
      </c>
      <c r="D19967">
        <v>1882.56054693427</v>
      </c>
      <c r="E19967">
        <v>15259.454194148901</v>
      </c>
      <c r="F19967">
        <v>5343.60928714082</v>
      </c>
      <c r="G19967">
        <v>3042.3132789123802</v>
      </c>
      <c r="H19967">
        <v>10707.073467080199</v>
      </c>
      <c r="I19967">
        <v>1779.7913244536101</v>
      </c>
    </row>
    <row r="19968" spans="1:9" x14ac:dyDescent="0.25">
      <c r="A19968" t="s">
        <v>130</v>
      </c>
      <c r="B19968">
        <v>2014</v>
      </c>
      <c r="C19968">
        <v>10</v>
      </c>
      <c r="D19968">
        <v>1789.14977719483</v>
      </c>
      <c r="E19968">
        <v>15243.8295004625</v>
      </c>
      <c r="F19968">
        <v>1447.82712114222</v>
      </c>
      <c r="G19968">
        <v>826.64551498877302</v>
      </c>
      <c r="H19968">
        <v>2863.9740428903001</v>
      </c>
      <c r="I19968">
        <v>1614.9851874326901</v>
      </c>
    </row>
    <row r="19969" spans="1:9" x14ac:dyDescent="0.25">
      <c r="A19969" t="s">
        <v>130</v>
      </c>
      <c r="B19969">
        <v>2014</v>
      </c>
      <c r="C19969">
        <v>11</v>
      </c>
      <c r="D19969">
        <v>1621.88500378407</v>
      </c>
      <c r="E19969">
        <v>15436.7352861253</v>
      </c>
      <c r="F19969">
        <v>3458.2314953634</v>
      </c>
      <c r="G19969">
        <v>2024.4417001013901</v>
      </c>
      <c r="H19969">
        <v>6044.9519848923901</v>
      </c>
      <c r="I19969">
        <v>1352.2628479160501</v>
      </c>
    </row>
    <row r="19970" spans="1:9" x14ac:dyDescent="0.25">
      <c r="A19970" t="s">
        <v>130</v>
      </c>
      <c r="B19970">
        <v>2014</v>
      </c>
      <c r="C19970">
        <v>12</v>
      </c>
      <c r="D19970">
        <v>1719.72062834143</v>
      </c>
      <c r="E19970">
        <v>15474.8702569203</v>
      </c>
      <c r="F19970">
        <v>3313.3535933817998</v>
      </c>
      <c r="G19970">
        <v>1888.4204101964101</v>
      </c>
      <c r="H19970">
        <v>5884.15517320863</v>
      </c>
      <c r="I19970">
        <v>1243.2188954631799</v>
      </c>
    </row>
  </sheetData>
  <autoFilter ref="AB2:AH1442"/>
  <mergeCells count="1">
    <mergeCell ref="U1:Z1"/>
  </mergeCells>
  <conditionalFormatting sqref="AH3:AH1442">
    <cfRule type="cellIs" dxfId="0" priority="1" operator="lessThan">
      <formula>0</formula>
    </cfRule>
  </conditionalFormatting>
  <pageMargins left="0.7" right="0.7" top="0.75" bottom="0.75" header="0.3" footer="0.3"/>
  <pageSetup orientation="portrait" horizontalDpi="4294967294" verticalDpi="599"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L147"/>
  <sheetViews>
    <sheetView zoomScale="85" zoomScaleNormal="85" workbookViewId="0">
      <pane ySplit="1" topLeftCell="A2" activePane="bottomLeft" state="frozen"/>
      <selection pane="bottomLeft" activeCell="C28" sqref="C28"/>
    </sheetView>
  </sheetViews>
  <sheetFormatPr defaultRowHeight="15" x14ac:dyDescent="0.25"/>
  <cols>
    <col min="1" max="1" width="9.140625" style="31"/>
    <col min="2" max="2" width="49.85546875" style="107" customWidth="1"/>
    <col min="3" max="3" width="43.7109375" style="107" customWidth="1"/>
    <col min="4" max="17" width="9.140625" style="31"/>
    <col min="18" max="18" width="9.140625" style="105"/>
    <col min="19" max="22" width="9.140625" style="40"/>
    <col min="23" max="23" width="28" style="92" customWidth="1"/>
    <col min="24" max="24" width="51.140625" style="144" customWidth="1"/>
    <col min="25" max="35" width="9.140625" style="40"/>
    <col min="36" max="36" width="51.28515625" style="40" customWidth="1"/>
    <col min="37" max="37" width="15.42578125" style="85" customWidth="1"/>
    <col min="38" max="16384" width="9.140625" style="40"/>
  </cols>
  <sheetData>
    <row r="1" spans="1:34" ht="15.75" thickBot="1" x14ac:dyDescent="0.3">
      <c r="A1" s="6" t="s">
        <v>138</v>
      </c>
      <c r="B1" s="97" t="s">
        <v>394</v>
      </c>
      <c r="C1" s="97" t="s">
        <v>287</v>
      </c>
      <c r="D1" s="103"/>
      <c r="E1" s="6">
        <v>2002</v>
      </c>
      <c r="F1" s="7">
        <v>2003</v>
      </c>
      <c r="G1" s="7">
        <v>2004</v>
      </c>
      <c r="H1" s="7">
        <v>2005</v>
      </c>
      <c r="I1" s="7">
        <v>2006</v>
      </c>
      <c r="J1" s="7">
        <v>2007</v>
      </c>
      <c r="K1" s="7">
        <v>2008</v>
      </c>
      <c r="L1" s="7">
        <v>2009</v>
      </c>
      <c r="M1" s="7">
        <v>2010</v>
      </c>
      <c r="N1" s="7">
        <v>2011</v>
      </c>
      <c r="O1" s="7">
        <v>2012</v>
      </c>
      <c r="P1" s="7">
        <v>2013</v>
      </c>
      <c r="Q1" s="8">
        <v>2014</v>
      </c>
      <c r="R1" s="125" t="s">
        <v>448</v>
      </c>
      <c r="T1" s="46"/>
      <c r="U1" s="93"/>
      <c r="V1" s="93"/>
      <c r="W1" s="93"/>
      <c r="X1" s="142"/>
      <c r="Y1" s="93"/>
      <c r="Z1" s="93"/>
      <c r="AA1" s="93"/>
      <c r="AB1" s="93"/>
      <c r="AC1" s="93"/>
      <c r="AD1" s="93"/>
      <c r="AE1" s="93"/>
      <c r="AF1" s="93"/>
      <c r="AG1" s="93"/>
      <c r="AH1" s="93"/>
    </row>
    <row r="2" spans="1:34" x14ac:dyDescent="0.25">
      <c r="A2" s="9" t="s">
        <v>172</v>
      </c>
      <c r="B2" s="100"/>
      <c r="C2" s="100"/>
      <c r="D2" s="94" t="s">
        <v>442</v>
      </c>
      <c r="E2" s="33"/>
      <c r="F2" s="33"/>
      <c r="G2" s="33"/>
      <c r="H2" s="33"/>
      <c r="I2" s="33"/>
      <c r="J2" s="33"/>
      <c r="K2" s="33"/>
      <c r="L2" s="33"/>
      <c r="M2" s="33"/>
      <c r="N2" s="33"/>
      <c r="O2" s="33"/>
      <c r="P2" s="33"/>
      <c r="Q2" s="106"/>
      <c r="R2" s="112" t="e">
        <f t="shared" ref="R2:R33" si="0">AVERAGE(E2:Q2)</f>
        <v>#DIV/0!</v>
      </c>
      <c r="T2" s="93"/>
      <c r="U2" s="46"/>
      <c r="V2" s="46"/>
      <c r="W2" s="126"/>
      <c r="X2" s="143"/>
      <c r="Y2" s="46"/>
      <c r="Z2" s="46"/>
      <c r="AA2" s="46"/>
      <c r="AB2" s="46"/>
      <c r="AC2" s="46"/>
      <c r="AD2" s="46"/>
      <c r="AE2" s="46"/>
      <c r="AF2" s="46"/>
      <c r="AG2" s="46"/>
      <c r="AH2" s="46"/>
    </row>
    <row r="3" spans="1:34" x14ac:dyDescent="0.25">
      <c r="A3" s="9" t="s">
        <v>180</v>
      </c>
      <c r="B3" s="101" t="s">
        <v>454</v>
      </c>
      <c r="C3" s="100" t="s">
        <v>311</v>
      </c>
      <c r="D3" s="94" t="s">
        <v>442</v>
      </c>
      <c r="E3" s="33"/>
      <c r="F3" s="33"/>
      <c r="G3" s="33"/>
      <c r="H3" s="33"/>
      <c r="I3" s="33"/>
      <c r="J3" s="33"/>
      <c r="K3" s="33"/>
      <c r="L3" s="33"/>
      <c r="M3" s="33"/>
      <c r="N3" s="33"/>
      <c r="O3" s="33"/>
      <c r="P3" s="33"/>
      <c r="Q3" s="106"/>
      <c r="R3" s="114" t="e">
        <f t="shared" si="0"/>
        <v>#DIV/0!</v>
      </c>
      <c r="T3" s="46"/>
      <c r="U3" s="46"/>
      <c r="V3" s="46"/>
      <c r="W3" s="126"/>
      <c r="X3" s="143"/>
      <c r="Y3" s="46"/>
      <c r="Z3" s="46"/>
      <c r="AA3" s="46"/>
      <c r="AB3" s="46"/>
      <c r="AC3" s="46"/>
      <c r="AD3" s="46"/>
      <c r="AE3" s="46"/>
      <c r="AF3" s="46"/>
      <c r="AG3" s="46"/>
      <c r="AH3" s="46"/>
    </row>
    <row r="4" spans="1:34" x14ac:dyDescent="0.25">
      <c r="A4" s="9" t="s">
        <v>187</v>
      </c>
      <c r="B4" s="100"/>
      <c r="C4" s="108" t="s">
        <v>317</v>
      </c>
      <c r="D4" s="94" t="s">
        <v>442</v>
      </c>
      <c r="E4" s="33"/>
      <c r="F4" s="33"/>
      <c r="G4" s="33"/>
      <c r="H4" s="33"/>
      <c r="I4" s="33"/>
      <c r="J4" s="33"/>
      <c r="K4" s="33"/>
      <c r="L4" s="33"/>
      <c r="M4" s="33"/>
      <c r="N4" s="33"/>
      <c r="O4" s="33"/>
      <c r="P4" s="33"/>
      <c r="Q4" s="106"/>
      <c r="R4" s="114" t="e">
        <f t="shared" si="0"/>
        <v>#DIV/0!</v>
      </c>
    </row>
    <row r="5" spans="1:34" x14ac:dyDescent="0.25">
      <c r="A5" s="9" t="s">
        <v>195</v>
      </c>
      <c r="B5" s="100" t="s">
        <v>489</v>
      </c>
      <c r="C5" s="108" t="s">
        <v>325</v>
      </c>
      <c r="D5" s="94" t="s">
        <v>442</v>
      </c>
      <c r="E5" s="33"/>
      <c r="F5" s="33"/>
      <c r="G5" s="33"/>
      <c r="H5" s="33"/>
      <c r="I5" s="33"/>
      <c r="J5" s="33"/>
      <c r="K5" s="33"/>
      <c r="L5" s="33"/>
      <c r="M5" s="33"/>
      <c r="N5" s="33"/>
      <c r="O5" s="33"/>
      <c r="P5" s="33"/>
      <c r="Q5" s="106"/>
      <c r="R5" s="114" t="e">
        <f t="shared" si="0"/>
        <v>#DIV/0!</v>
      </c>
    </row>
    <row r="6" spans="1:34" x14ac:dyDescent="0.25">
      <c r="A6" s="9" t="s">
        <v>226</v>
      </c>
      <c r="B6" s="100"/>
      <c r="C6" s="100"/>
      <c r="D6" s="94" t="s">
        <v>442</v>
      </c>
      <c r="E6" s="33"/>
      <c r="F6" s="33"/>
      <c r="G6" s="33"/>
      <c r="H6" s="33"/>
      <c r="I6" s="33"/>
      <c r="J6" s="33"/>
      <c r="K6" s="33"/>
      <c r="L6" s="33"/>
      <c r="M6" s="33"/>
      <c r="N6" s="33"/>
      <c r="O6" s="33"/>
      <c r="P6" s="33"/>
      <c r="Q6" s="106"/>
      <c r="R6" s="114" t="e">
        <f t="shared" si="0"/>
        <v>#DIV/0!</v>
      </c>
    </row>
    <row r="7" spans="1:34" x14ac:dyDescent="0.25">
      <c r="A7" s="9" t="s">
        <v>227</v>
      </c>
      <c r="B7" s="100"/>
      <c r="C7" s="100"/>
      <c r="D7" s="94" t="s">
        <v>442</v>
      </c>
      <c r="E7" s="33"/>
      <c r="F7" s="33"/>
      <c r="G7" s="33"/>
      <c r="H7" s="33"/>
      <c r="I7" s="33"/>
      <c r="J7" s="33"/>
      <c r="K7" s="33"/>
      <c r="L7" s="33"/>
      <c r="M7" s="33"/>
      <c r="N7" s="33"/>
      <c r="O7" s="33"/>
      <c r="P7" s="33"/>
      <c r="Q7" s="106"/>
      <c r="R7" s="114" t="e">
        <f t="shared" si="0"/>
        <v>#DIV/0!</v>
      </c>
    </row>
    <row r="8" spans="1:34" x14ac:dyDescent="0.25">
      <c r="A8" s="9" t="s">
        <v>231</v>
      </c>
      <c r="B8" s="100" t="s">
        <v>427</v>
      </c>
      <c r="C8" s="100" t="s">
        <v>428</v>
      </c>
      <c r="D8" s="94" t="s">
        <v>442</v>
      </c>
      <c r="E8" s="33"/>
      <c r="F8" s="33"/>
      <c r="G8" s="33"/>
      <c r="H8" s="33"/>
      <c r="I8" s="33"/>
      <c r="J8" s="33"/>
      <c r="K8" s="33"/>
      <c r="L8" s="33"/>
      <c r="M8" s="33"/>
      <c r="N8" s="33"/>
      <c r="O8" s="33"/>
      <c r="P8" s="33"/>
      <c r="Q8" s="106"/>
      <c r="R8" s="114" t="e">
        <f t="shared" si="0"/>
        <v>#DIV/0!</v>
      </c>
    </row>
    <row r="9" spans="1:34" x14ac:dyDescent="0.25">
      <c r="A9" s="9" t="s">
        <v>232</v>
      </c>
      <c r="B9" s="100"/>
      <c r="C9" s="100"/>
      <c r="D9" s="94" t="s">
        <v>442</v>
      </c>
      <c r="E9" s="33"/>
      <c r="F9" s="33"/>
      <c r="G9" s="33"/>
      <c r="H9" s="33"/>
      <c r="I9" s="33"/>
      <c r="J9" s="33"/>
      <c r="K9" s="33"/>
      <c r="L9" s="33"/>
      <c r="M9" s="33"/>
      <c r="N9" s="33"/>
      <c r="O9" s="33"/>
      <c r="P9" s="33"/>
      <c r="Q9" s="106"/>
      <c r="R9" s="114" t="e">
        <f t="shared" si="0"/>
        <v>#DIV/0!</v>
      </c>
    </row>
    <row r="10" spans="1:34" x14ac:dyDescent="0.25">
      <c r="A10" s="9" t="s">
        <v>233</v>
      </c>
      <c r="B10" s="100"/>
      <c r="C10" s="100"/>
      <c r="D10" s="94" t="s">
        <v>442</v>
      </c>
      <c r="E10" s="33"/>
      <c r="F10" s="33"/>
      <c r="G10" s="33"/>
      <c r="H10" s="33"/>
      <c r="I10" s="33"/>
      <c r="J10" s="33"/>
      <c r="K10" s="33"/>
      <c r="L10" s="33"/>
      <c r="M10" s="33"/>
      <c r="N10" s="33"/>
      <c r="O10" s="33"/>
      <c r="P10" s="33"/>
      <c r="Q10" s="106"/>
      <c r="R10" s="114" t="e">
        <f t="shared" si="0"/>
        <v>#DIV/0!</v>
      </c>
    </row>
    <row r="11" spans="1:34" x14ac:dyDescent="0.25">
      <c r="A11" s="9" t="s">
        <v>244</v>
      </c>
      <c r="B11" s="100"/>
      <c r="C11" s="100"/>
      <c r="D11" s="94" t="s">
        <v>442</v>
      </c>
      <c r="E11" s="33"/>
      <c r="F11" s="33"/>
      <c r="G11" s="33"/>
      <c r="H11" s="33"/>
      <c r="I11" s="33"/>
      <c r="J11" s="33"/>
      <c r="K11" s="33"/>
      <c r="L11" s="33"/>
      <c r="M11" s="33"/>
      <c r="N11" s="33"/>
      <c r="O11" s="33"/>
      <c r="P11" s="33"/>
      <c r="Q11" s="106"/>
      <c r="R11" s="114" t="e">
        <f t="shared" si="0"/>
        <v>#DIV/0!</v>
      </c>
    </row>
    <row r="12" spans="1:34" x14ac:dyDescent="0.25">
      <c r="A12" s="9" t="s">
        <v>250</v>
      </c>
      <c r="B12" s="100" t="s">
        <v>468</v>
      </c>
      <c r="C12" s="108" t="s">
        <v>373</v>
      </c>
      <c r="D12" s="94" t="s">
        <v>442</v>
      </c>
      <c r="E12" s="33"/>
      <c r="F12" s="33"/>
      <c r="G12" s="33"/>
      <c r="H12" s="33"/>
      <c r="I12" s="33"/>
      <c r="J12" s="33"/>
      <c r="K12" s="33"/>
      <c r="L12" s="33"/>
      <c r="M12" s="33"/>
      <c r="N12" s="33"/>
      <c r="O12" s="33"/>
      <c r="P12" s="33"/>
      <c r="Q12" s="106"/>
      <c r="R12" s="114" t="e">
        <f t="shared" si="0"/>
        <v>#DIV/0!</v>
      </c>
    </row>
    <row r="13" spans="1:34" x14ac:dyDescent="0.25">
      <c r="A13" s="95" t="s">
        <v>264</v>
      </c>
      <c r="B13" s="100"/>
      <c r="C13" s="100"/>
      <c r="D13" s="94" t="s">
        <v>442</v>
      </c>
      <c r="E13" s="33"/>
      <c r="F13" s="33"/>
      <c r="G13" s="33"/>
      <c r="H13" s="33"/>
      <c r="I13" s="33"/>
      <c r="J13" s="33"/>
      <c r="K13" s="33"/>
      <c r="L13" s="33"/>
      <c r="M13" s="33"/>
      <c r="N13" s="33"/>
      <c r="O13" s="33"/>
      <c r="P13" s="33"/>
      <c r="Q13" s="106"/>
      <c r="R13" s="114" t="e">
        <f t="shared" si="0"/>
        <v>#DIV/0!</v>
      </c>
    </row>
    <row r="14" spans="1:34" x14ac:dyDescent="0.25">
      <c r="A14" s="95" t="s">
        <v>267</v>
      </c>
      <c r="B14" s="100"/>
      <c r="C14" s="100" t="s">
        <v>389</v>
      </c>
      <c r="D14" s="94" t="s">
        <v>442</v>
      </c>
      <c r="E14" s="33"/>
      <c r="F14" s="33"/>
      <c r="G14" s="33"/>
      <c r="H14" s="33"/>
      <c r="I14" s="33"/>
      <c r="J14" s="33"/>
      <c r="K14" s="33"/>
      <c r="L14" s="33"/>
      <c r="M14" s="33"/>
      <c r="N14" s="33"/>
      <c r="O14" s="33"/>
      <c r="P14" s="33"/>
      <c r="Q14" s="106"/>
      <c r="R14" s="114" t="e">
        <f t="shared" si="0"/>
        <v>#DIV/0!</v>
      </c>
    </row>
    <row r="15" spans="1:34" x14ac:dyDescent="0.25">
      <c r="A15" s="9" t="s">
        <v>273</v>
      </c>
      <c r="B15" s="100" t="s">
        <v>395</v>
      </c>
      <c r="C15" s="100" t="s">
        <v>449</v>
      </c>
      <c r="D15" s="94" t="s">
        <v>442</v>
      </c>
      <c r="E15" s="33"/>
      <c r="F15" s="33"/>
      <c r="G15" s="33"/>
      <c r="H15" s="33"/>
      <c r="I15" s="33"/>
      <c r="J15" s="33"/>
      <c r="K15" s="33"/>
      <c r="L15" s="33"/>
      <c r="M15" s="33"/>
      <c r="N15" s="33"/>
      <c r="O15" s="33"/>
      <c r="P15" s="33"/>
      <c r="Q15" s="106"/>
      <c r="R15" s="114" t="e">
        <f t="shared" si="0"/>
        <v>#DIV/0!</v>
      </c>
    </row>
    <row r="16" spans="1:34" x14ac:dyDescent="0.25">
      <c r="A16" s="9" t="s">
        <v>274</v>
      </c>
      <c r="B16" s="100"/>
      <c r="C16" s="100"/>
      <c r="D16" s="94" t="s">
        <v>442</v>
      </c>
      <c r="E16" s="33"/>
      <c r="F16" s="33"/>
      <c r="G16" s="33"/>
      <c r="H16" s="33"/>
      <c r="I16" s="33"/>
      <c r="J16" s="33"/>
      <c r="K16" s="33"/>
      <c r="L16" s="33"/>
      <c r="M16" s="33"/>
      <c r="N16" s="33"/>
      <c r="O16" s="33"/>
      <c r="P16" s="33"/>
      <c r="Q16" s="106"/>
      <c r="R16" s="114" t="e">
        <f t="shared" si="0"/>
        <v>#DIV/0!</v>
      </c>
    </row>
    <row r="17" spans="1:38" x14ac:dyDescent="0.25">
      <c r="A17" s="9" t="s">
        <v>275</v>
      </c>
      <c r="B17" s="99"/>
      <c r="C17" s="99"/>
      <c r="D17" s="53" t="s">
        <v>442</v>
      </c>
      <c r="E17" s="3"/>
      <c r="F17" s="3"/>
      <c r="G17" s="3"/>
      <c r="H17" s="3"/>
      <c r="I17" s="3"/>
      <c r="J17" s="3"/>
      <c r="K17" s="3"/>
      <c r="L17" s="3"/>
      <c r="M17" s="3"/>
      <c r="N17" s="3"/>
      <c r="O17" s="3"/>
      <c r="P17" s="3"/>
      <c r="Q17" s="23"/>
      <c r="R17" s="114" t="e">
        <f t="shared" si="0"/>
        <v>#DIV/0!</v>
      </c>
    </row>
    <row r="18" spans="1:38" x14ac:dyDescent="0.25">
      <c r="A18" s="9" t="s">
        <v>276</v>
      </c>
      <c r="B18" s="99"/>
      <c r="C18" s="99"/>
      <c r="D18" s="53" t="s">
        <v>442</v>
      </c>
      <c r="E18" s="3"/>
      <c r="F18" s="3"/>
      <c r="G18" s="3"/>
      <c r="H18" s="3"/>
      <c r="I18" s="3"/>
      <c r="J18" s="3"/>
      <c r="K18" s="3"/>
      <c r="L18" s="3"/>
      <c r="M18" s="3"/>
      <c r="N18" s="3"/>
      <c r="O18" s="3"/>
      <c r="P18" s="3"/>
      <c r="Q18" s="23"/>
      <c r="R18" s="114" t="e">
        <f t="shared" si="0"/>
        <v>#DIV/0!</v>
      </c>
    </row>
    <row r="19" spans="1:38" x14ac:dyDescent="0.25">
      <c r="A19" s="9" t="s">
        <v>277</v>
      </c>
      <c r="B19" s="99"/>
      <c r="C19" s="99"/>
      <c r="D19" s="53" t="s">
        <v>442</v>
      </c>
      <c r="E19" s="3"/>
      <c r="F19" s="3"/>
      <c r="G19" s="3"/>
      <c r="H19" s="3"/>
      <c r="I19" s="3"/>
      <c r="J19" s="3"/>
      <c r="K19" s="3"/>
      <c r="L19" s="3"/>
      <c r="M19" s="3"/>
      <c r="N19" s="3"/>
      <c r="O19" s="3"/>
      <c r="P19" s="3"/>
      <c r="Q19" s="23"/>
      <c r="R19" s="114" t="e">
        <f t="shared" si="0"/>
        <v>#DIV/0!</v>
      </c>
    </row>
    <row r="20" spans="1:38" x14ac:dyDescent="0.25">
      <c r="A20" s="9" t="s">
        <v>278</v>
      </c>
      <c r="B20" s="99"/>
      <c r="C20" s="99"/>
      <c r="D20" s="53" t="s">
        <v>442</v>
      </c>
      <c r="E20" s="3"/>
      <c r="F20" s="3"/>
      <c r="G20" s="3"/>
      <c r="H20" s="3"/>
      <c r="I20" s="3"/>
      <c r="J20" s="3"/>
      <c r="K20" s="3"/>
      <c r="L20" s="3"/>
      <c r="M20" s="3"/>
      <c r="N20" s="3"/>
      <c r="O20" s="3"/>
      <c r="P20" s="3"/>
      <c r="Q20" s="23"/>
      <c r="R20" s="114" t="e">
        <f t="shared" si="0"/>
        <v>#DIV/0!</v>
      </c>
    </row>
    <row r="21" spans="1:38" x14ac:dyDescent="0.25">
      <c r="A21" s="9" t="s">
        <v>279</v>
      </c>
      <c r="B21" s="99"/>
      <c r="C21" s="99"/>
      <c r="D21" s="53" t="s">
        <v>442</v>
      </c>
      <c r="E21" s="3"/>
      <c r="F21" s="3"/>
      <c r="G21" s="3"/>
      <c r="H21" s="3"/>
      <c r="I21" s="3"/>
      <c r="J21" s="3"/>
      <c r="K21" s="3"/>
      <c r="L21" s="3"/>
      <c r="M21" s="3"/>
      <c r="N21" s="3"/>
      <c r="O21" s="3"/>
      <c r="P21" s="3"/>
      <c r="Q21" s="23"/>
      <c r="R21" s="114" t="e">
        <f t="shared" si="0"/>
        <v>#DIV/0!</v>
      </c>
    </row>
    <row r="22" spans="1:38" x14ac:dyDescent="0.25">
      <c r="A22" s="9" t="s">
        <v>280</v>
      </c>
      <c r="B22" s="99"/>
      <c r="C22" s="99"/>
      <c r="D22" s="53" t="s">
        <v>442</v>
      </c>
      <c r="E22" s="3"/>
      <c r="F22" s="3"/>
      <c r="G22" s="3"/>
      <c r="H22" s="3"/>
      <c r="I22" s="3"/>
      <c r="J22" s="3"/>
      <c r="K22" s="3"/>
      <c r="L22" s="3"/>
      <c r="M22" s="3"/>
      <c r="N22" s="3"/>
      <c r="O22" s="3"/>
      <c r="P22" s="3"/>
      <c r="Q22" s="23"/>
      <c r="R22" s="114" t="e">
        <f t="shared" si="0"/>
        <v>#DIV/0!</v>
      </c>
    </row>
    <row r="23" spans="1:38" x14ac:dyDescent="0.25">
      <c r="A23" s="9" t="s">
        <v>281</v>
      </c>
      <c r="B23" s="99"/>
      <c r="C23" s="99"/>
      <c r="D23" s="53" t="s">
        <v>442</v>
      </c>
      <c r="E23" s="3"/>
      <c r="F23" s="3"/>
      <c r="G23" s="3"/>
      <c r="H23" s="3"/>
      <c r="I23" s="3"/>
      <c r="J23" s="3"/>
      <c r="K23" s="3"/>
      <c r="L23" s="3"/>
      <c r="M23" s="3"/>
      <c r="N23" s="3"/>
      <c r="O23" s="3"/>
      <c r="P23" s="3"/>
      <c r="Q23" s="23"/>
      <c r="R23" s="114" t="e">
        <f t="shared" si="0"/>
        <v>#DIV/0!</v>
      </c>
    </row>
    <row r="24" spans="1:38" x14ac:dyDescent="0.25">
      <c r="A24" s="9" t="s">
        <v>282</v>
      </c>
      <c r="B24" s="99"/>
      <c r="C24" s="99"/>
      <c r="D24" s="53" t="s">
        <v>442</v>
      </c>
      <c r="E24" s="3"/>
      <c r="F24" s="3"/>
      <c r="G24" s="3"/>
      <c r="H24" s="3"/>
      <c r="I24" s="3"/>
      <c r="J24" s="3"/>
      <c r="K24" s="3"/>
      <c r="L24" s="3"/>
      <c r="M24" s="3"/>
      <c r="N24" s="3"/>
      <c r="O24" s="3"/>
      <c r="P24" s="3"/>
      <c r="Q24" s="23"/>
      <c r="R24" s="114" t="e">
        <f t="shared" si="0"/>
        <v>#DIV/0!</v>
      </c>
    </row>
    <row r="25" spans="1:38" x14ac:dyDescent="0.25">
      <c r="A25" s="9" t="s">
        <v>283</v>
      </c>
      <c r="B25" s="99"/>
      <c r="C25" s="99"/>
      <c r="D25" s="53" t="s">
        <v>442</v>
      </c>
      <c r="E25" s="3"/>
      <c r="F25" s="3"/>
      <c r="G25" s="3"/>
      <c r="H25" s="3"/>
      <c r="I25" s="3"/>
      <c r="J25" s="3"/>
      <c r="K25" s="3"/>
      <c r="L25" s="3"/>
      <c r="M25" s="3"/>
      <c r="N25" s="3"/>
      <c r="O25" s="3"/>
      <c r="P25" s="3"/>
      <c r="Q25" s="23"/>
      <c r="R25" s="114" t="e">
        <f t="shared" si="0"/>
        <v>#DIV/0!</v>
      </c>
    </row>
    <row r="26" spans="1:38" x14ac:dyDescent="0.25">
      <c r="A26" s="9" t="s">
        <v>284</v>
      </c>
      <c r="B26" s="99"/>
      <c r="C26" s="99"/>
      <c r="D26" s="53" t="s">
        <v>442</v>
      </c>
      <c r="E26" s="3"/>
      <c r="F26" s="3"/>
      <c r="G26" s="3"/>
      <c r="H26" s="3"/>
      <c r="I26" s="3"/>
      <c r="J26" s="3"/>
      <c r="K26" s="3"/>
      <c r="L26" s="3"/>
      <c r="M26" s="3"/>
      <c r="N26" s="3"/>
      <c r="O26" s="3"/>
      <c r="P26" s="3"/>
      <c r="Q26" s="23"/>
      <c r="R26" s="114" t="e">
        <f t="shared" si="0"/>
        <v>#DIV/0!</v>
      </c>
    </row>
    <row r="27" spans="1:38" x14ac:dyDescent="0.25">
      <c r="A27" s="9" t="s">
        <v>285</v>
      </c>
      <c r="B27" s="99"/>
      <c r="C27" s="99"/>
      <c r="D27" s="53" t="s">
        <v>442</v>
      </c>
      <c r="E27" s="3"/>
      <c r="F27" s="3"/>
      <c r="G27" s="3"/>
      <c r="H27" s="3"/>
      <c r="I27" s="3"/>
      <c r="J27" s="3"/>
      <c r="K27" s="3"/>
      <c r="L27" s="3"/>
      <c r="M27" s="3"/>
      <c r="N27" s="3"/>
      <c r="O27" s="3"/>
      <c r="P27" s="3"/>
      <c r="Q27" s="23"/>
      <c r="R27" s="114" t="e">
        <f t="shared" si="0"/>
        <v>#DIV/0!</v>
      </c>
      <c r="Y27" s="40" t="s">
        <v>497</v>
      </c>
      <c r="Z27" s="40" t="s">
        <v>497</v>
      </c>
    </row>
    <row r="28" spans="1:38" ht="30" x14ac:dyDescent="0.25">
      <c r="A28" s="9" t="s">
        <v>239</v>
      </c>
      <c r="B28" s="99" t="s">
        <v>396</v>
      </c>
      <c r="C28" s="98" t="s">
        <v>364</v>
      </c>
      <c r="D28" s="53" t="s">
        <v>442</v>
      </c>
      <c r="E28" s="3">
        <v>81.94</v>
      </c>
      <c r="F28" s="3">
        <v>94.33</v>
      </c>
      <c r="G28" s="3">
        <v>76.47</v>
      </c>
      <c r="H28" s="27">
        <v>71.75</v>
      </c>
      <c r="I28" s="27">
        <v>72.42</v>
      </c>
      <c r="J28" s="27">
        <v>72.58</v>
      </c>
      <c r="K28" s="27">
        <v>82.46</v>
      </c>
      <c r="L28" s="27">
        <v>56.82</v>
      </c>
      <c r="M28" s="27">
        <v>51.25</v>
      </c>
      <c r="N28" s="27">
        <v>55.69</v>
      </c>
      <c r="O28" s="27">
        <v>61.38</v>
      </c>
      <c r="P28" s="27">
        <v>45.61</v>
      </c>
      <c r="Q28" s="23">
        <v>62.21</v>
      </c>
      <c r="R28" s="113">
        <f t="shared" si="0"/>
        <v>68.070000000000007</v>
      </c>
      <c r="U28" s="40">
        <v>1</v>
      </c>
      <c r="V28" s="2" t="s">
        <v>139</v>
      </c>
      <c r="W28" s="98" t="s">
        <v>288</v>
      </c>
      <c r="X28" s="144" t="s">
        <v>628</v>
      </c>
      <c r="Y28" s="114">
        <v>9.0069230769230764</v>
      </c>
      <c r="AB28" s="40" t="s">
        <v>628</v>
      </c>
      <c r="AJ28" s="40" t="s">
        <v>695</v>
      </c>
      <c r="AK28" s="40">
        <v>1</v>
      </c>
      <c r="AL28" s="85">
        <v>68.070000000000007</v>
      </c>
    </row>
    <row r="29" spans="1:38" x14ac:dyDescent="0.25">
      <c r="A29" s="9" t="s">
        <v>234</v>
      </c>
      <c r="B29" s="99" t="s">
        <v>396</v>
      </c>
      <c r="C29" s="107" t="s">
        <v>359</v>
      </c>
      <c r="D29" s="53" t="s">
        <v>442</v>
      </c>
      <c r="E29" s="3">
        <v>52.47</v>
      </c>
      <c r="F29" s="3">
        <v>67.02</v>
      </c>
      <c r="G29" s="3">
        <v>49.38</v>
      </c>
      <c r="H29" s="27">
        <v>56.36</v>
      </c>
      <c r="I29" s="27">
        <v>58.57</v>
      </c>
      <c r="J29" s="27">
        <v>53.56</v>
      </c>
      <c r="K29" s="27">
        <v>56.43</v>
      </c>
      <c r="L29" s="27">
        <v>53.42</v>
      </c>
      <c r="M29" s="27">
        <v>49.54</v>
      </c>
      <c r="N29" s="27">
        <v>58.08</v>
      </c>
      <c r="O29" s="27">
        <v>60.44</v>
      </c>
      <c r="P29" s="27">
        <v>47.5</v>
      </c>
      <c r="Q29" s="23">
        <v>58.74</v>
      </c>
      <c r="R29" s="113">
        <f t="shared" si="0"/>
        <v>55.50076923076923</v>
      </c>
      <c r="U29" s="51">
        <v>2</v>
      </c>
      <c r="V29" s="9" t="s">
        <v>156</v>
      </c>
      <c r="W29" s="98" t="s">
        <v>289</v>
      </c>
      <c r="X29" s="144" t="s">
        <v>681</v>
      </c>
      <c r="Y29" s="113">
        <v>23.306153846153844</v>
      </c>
      <c r="AB29" s="40" t="s">
        <v>681</v>
      </c>
      <c r="AJ29" s="40" t="s">
        <v>693</v>
      </c>
      <c r="AK29" s="40">
        <v>2</v>
      </c>
      <c r="AL29" s="85">
        <v>55.50076923076923</v>
      </c>
    </row>
    <row r="30" spans="1:38" x14ac:dyDescent="0.25">
      <c r="A30" s="9" t="s">
        <v>165</v>
      </c>
      <c r="B30" s="99" t="s">
        <v>395</v>
      </c>
      <c r="C30" s="107" t="s">
        <v>298</v>
      </c>
      <c r="D30" s="53" t="s">
        <v>442</v>
      </c>
      <c r="E30" s="3">
        <v>55.05</v>
      </c>
      <c r="F30" s="3">
        <v>47.88</v>
      </c>
      <c r="G30" s="3">
        <v>57.01</v>
      </c>
      <c r="H30" s="3">
        <v>69.08</v>
      </c>
      <c r="I30" s="3">
        <v>49.28</v>
      </c>
      <c r="J30" s="3">
        <v>57.61</v>
      </c>
      <c r="K30" s="3">
        <v>48.96</v>
      </c>
      <c r="L30" s="3">
        <v>48.2</v>
      </c>
      <c r="M30" s="3">
        <v>25.08</v>
      </c>
      <c r="N30" s="3">
        <v>28.1</v>
      </c>
      <c r="O30" s="3">
        <v>50.7</v>
      </c>
      <c r="P30" s="3">
        <v>47.68</v>
      </c>
      <c r="Q30" s="23">
        <v>48.24</v>
      </c>
      <c r="R30" s="113">
        <f t="shared" si="0"/>
        <v>48.682307692307681</v>
      </c>
      <c r="U30" s="51">
        <v>3</v>
      </c>
      <c r="V30" s="9" t="s">
        <v>157</v>
      </c>
      <c r="W30" s="107" t="s">
        <v>290</v>
      </c>
      <c r="X30" s="144" t="s">
        <v>682</v>
      </c>
      <c r="Y30" s="113">
        <v>34.504615384615377</v>
      </c>
      <c r="AB30" s="40" t="s">
        <v>682</v>
      </c>
      <c r="AJ30" s="40" t="s">
        <v>686</v>
      </c>
      <c r="AK30" s="40">
        <v>3</v>
      </c>
      <c r="AL30" s="85">
        <v>48.682307692307681</v>
      </c>
    </row>
    <row r="31" spans="1:38" x14ac:dyDescent="0.25">
      <c r="A31" s="9" t="s">
        <v>158</v>
      </c>
      <c r="B31" s="99" t="s">
        <v>494</v>
      </c>
      <c r="C31" s="98" t="s">
        <v>291</v>
      </c>
      <c r="D31" s="53" t="s">
        <v>442</v>
      </c>
      <c r="E31" s="27">
        <v>52.65</v>
      </c>
      <c r="F31" s="27">
        <v>44.23</v>
      </c>
      <c r="G31" s="27">
        <v>33.31</v>
      </c>
      <c r="H31" s="27">
        <v>38.700000000000003</v>
      </c>
      <c r="I31" s="27">
        <v>33.840000000000003</v>
      </c>
      <c r="J31" s="27">
        <v>39.94</v>
      </c>
      <c r="K31" s="27">
        <v>33.08</v>
      </c>
      <c r="L31" s="27">
        <v>48.59</v>
      </c>
      <c r="M31" s="27">
        <v>28.39</v>
      </c>
      <c r="N31" s="27">
        <v>35.99</v>
      </c>
      <c r="O31" s="27">
        <v>57.65</v>
      </c>
      <c r="P31" s="27">
        <v>42.54</v>
      </c>
      <c r="Q31" s="23">
        <v>46.59</v>
      </c>
      <c r="R31" s="113">
        <f t="shared" si="0"/>
        <v>41.192307692307693</v>
      </c>
      <c r="U31" s="51">
        <v>4</v>
      </c>
      <c r="V31" s="9" t="s">
        <v>158</v>
      </c>
      <c r="W31" s="98" t="s">
        <v>291</v>
      </c>
      <c r="X31" s="144" t="s">
        <v>683</v>
      </c>
      <c r="Y31" s="113">
        <v>41.192307692307693</v>
      </c>
      <c r="AB31" s="40" t="s">
        <v>683</v>
      </c>
      <c r="AJ31" s="40" t="s">
        <v>683</v>
      </c>
      <c r="AK31" s="40">
        <v>4</v>
      </c>
      <c r="AL31" s="85">
        <v>41.192307692307693</v>
      </c>
    </row>
    <row r="32" spans="1:38" x14ac:dyDescent="0.25">
      <c r="A32" s="9" t="s">
        <v>166</v>
      </c>
      <c r="B32" s="99" t="s">
        <v>395</v>
      </c>
      <c r="C32" s="98" t="s">
        <v>299</v>
      </c>
      <c r="D32" s="53" t="s">
        <v>442</v>
      </c>
      <c r="E32" s="3">
        <v>31.69</v>
      </c>
      <c r="F32" s="3">
        <v>32.07</v>
      </c>
      <c r="G32" s="3">
        <v>63.3</v>
      </c>
      <c r="H32" s="3">
        <v>77.88</v>
      </c>
      <c r="I32" s="3">
        <v>52.97</v>
      </c>
      <c r="J32" s="3">
        <v>59.27</v>
      </c>
      <c r="K32" s="3">
        <v>46.21</v>
      </c>
      <c r="L32" s="3">
        <v>37.090000000000003</v>
      </c>
      <c r="M32" s="3">
        <v>13.27</v>
      </c>
      <c r="N32" s="3">
        <v>11.7</v>
      </c>
      <c r="O32" s="3">
        <v>24.77</v>
      </c>
      <c r="P32" s="3">
        <v>33.29</v>
      </c>
      <c r="Q32" s="23">
        <v>38.64</v>
      </c>
      <c r="R32" s="113">
        <f t="shared" si="0"/>
        <v>40.165384615384603</v>
      </c>
      <c r="U32" s="51">
        <v>5</v>
      </c>
      <c r="V32" s="9" t="s">
        <v>159</v>
      </c>
      <c r="W32" s="107" t="s">
        <v>292</v>
      </c>
      <c r="X32" s="144" t="s">
        <v>653</v>
      </c>
      <c r="Y32" s="114">
        <v>1.0215384615384615</v>
      </c>
      <c r="AB32" s="40" t="s">
        <v>653</v>
      </c>
      <c r="AJ32" s="40" t="s">
        <v>687</v>
      </c>
      <c r="AK32" s="40">
        <v>5</v>
      </c>
      <c r="AL32" s="85">
        <v>40.165384615384603</v>
      </c>
    </row>
    <row r="33" spans="1:38" x14ac:dyDescent="0.25">
      <c r="A33" s="9" t="s">
        <v>240</v>
      </c>
      <c r="B33" s="99" t="s">
        <v>396</v>
      </c>
      <c r="C33" s="107" t="s">
        <v>365</v>
      </c>
      <c r="D33" s="53" t="s">
        <v>442</v>
      </c>
      <c r="E33" s="3">
        <v>34.31</v>
      </c>
      <c r="F33" s="3">
        <v>39.03</v>
      </c>
      <c r="G33" s="3">
        <v>27.61</v>
      </c>
      <c r="H33" s="27">
        <v>47.77</v>
      </c>
      <c r="I33" s="27">
        <v>37.869999999999997</v>
      </c>
      <c r="J33" s="27">
        <v>46.06</v>
      </c>
      <c r="K33" s="27">
        <v>37.880000000000003</v>
      </c>
      <c r="L33" s="27">
        <v>38.51</v>
      </c>
      <c r="M33" s="27">
        <v>33.72</v>
      </c>
      <c r="N33" s="27">
        <v>37.08</v>
      </c>
      <c r="O33" s="27">
        <v>51.01</v>
      </c>
      <c r="P33" s="27">
        <v>31.52</v>
      </c>
      <c r="Q33" s="23">
        <v>29.42</v>
      </c>
      <c r="R33" s="113">
        <f t="shared" si="0"/>
        <v>37.83</v>
      </c>
      <c r="U33" s="51">
        <v>6</v>
      </c>
      <c r="V33" s="9" t="s">
        <v>160</v>
      </c>
      <c r="W33" s="98" t="s">
        <v>293</v>
      </c>
      <c r="X33" s="144" t="s">
        <v>652</v>
      </c>
      <c r="Y33" s="114">
        <v>0.60000000000000009</v>
      </c>
      <c r="AB33" s="40" t="s">
        <v>652</v>
      </c>
      <c r="AJ33" s="40" t="s">
        <v>696</v>
      </c>
      <c r="AK33" s="40">
        <v>6</v>
      </c>
      <c r="AL33" s="85">
        <v>37.83</v>
      </c>
    </row>
    <row r="34" spans="1:38" x14ac:dyDescent="0.25">
      <c r="A34" s="9" t="s">
        <v>167</v>
      </c>
      <c r="B34" s="99" t="s">
        <v>396</v>
      </c>
      <c r="C34" s="107" t="s">
        <v>300</v>
      </c>
      <c r="D34" s="53" t="s">
        <v>442</v>
      </c>
      <c r="E34" s="3">
        <v>10.49</v>
      </c>
      <c r="F34" s="3">
        <v>8.42</v>
      </c>
      <c r="G34" s="3">
        <v>46.56</v>
      </c>
      <c r="H34" s="27">
        <v>61.82</v>
      </c>
      <c r="I34" s="27">
        <v>41.8</v>
      </c>
      <c r="J34" s="27">
        <v>51.72</v>
      </c>
      <c r="K34" s="27">
        <v>45.41</v>
      </c>
      <c r="L34" s="27">
        <v>34.15</v>
      </c>
      <c r="M34" s="27">
        <v>17.63</v>
      </c>
      <c r="N34" s="27">
        <v>29.83</v>
      </c>
      <c r="O34" s="27">
        <v>48.05</v>
      </c>
      <c r="P34" s="27">
        <v>24.13</v>
      </c>
      <c r="Q34" s="23">
        <v>35.299999999999997</v>
      </c>
      <c r="R34" s="113">
        <f t="shared" ref="R34:R65" si="1">AVERAGE(E34:Q34)</f>
        <v>35.023846153846151</v>
      </c>
      <c r="U34" s="51">
        <v>7</v>
      </c>
      <c r="V34" s="9" t="s">
        <v>161</v>
      </c>
      <c r="W34" s="107" t="s">
        <v>294</v>
      </c>
      <c r="X34" s="144" t="s">
        <v>654</v>
      </c>
      <c r="Y34" s="114">
        <v>0.84076923076923071</v>
      </c>
      <c r="AB34" s="40" t="s">
        <v>654</v>
      </c>
      <c r="AJ34" s="40" t="s">
        <v>690</v>
      </c>
      <c r="AK34" s="40">
        <v>7</v>
      </c>
      <c r="AL34" s="85">
        <v>35.023846153846151</v>
      </c>
    </row>
    <row r="35" spans="1:38" ht="36" customHeight="1" x14ac:dyDescent="0.25">
      <c r="A35" s="9" t="s">
        <v>157</v>
      </c>
      <c r="B35" s="99" t="s">
        <v>494</v>
      </c>
      <c r="C35" s="107" t="s">
        <v>290</v>
      </c>
      <c r="D35" s="53" t="s">
        <v>442</v>
      </c>
      <c r="E35" s="3">
        <v>41.23</v>
      </c>
      <c r="F35" s="3">
        <v>32.99</v>
      </c>
      <c r="G35" s="3">
        <v>35.56</v>
      </c>
      <c r="H35" s="3">
        <v>45.84</v>
      </c>
      <c r="I35" s="3">
        <v>33.42</v>
      </c>
      <c r="J35" s="3">
        <v>39.1</v>
      </c>
      <c r="K35" s="3">
        <v>36.29</v>
      </c>
      <c r="L35" s="3">
        <v>33.840000000000003</v>
      </c>
      <c r="M35" s="3">
        <v>22.5</v>
      </c>
      <c r="N35" s="3">
        <v>29.78</v>
      </c>
      <c r="O35" s="3">
        <v>39.06</v>
      </c>
      <c r="P35" s="3">
        <v>29.93</v>
      </c>
      <c r="Q35" s="23">
        <v>29.02</v>
      </c>
      <c r="R35" s="113">
        <f t="shared" si="1"/>
        <v>34.504615384615377</v>
      </c>
      <c r="U35" s="51">
        <v>8</v>
      </c>
      <c r="V35" s="9" t="s">
        <v>162</v>
      </c>
      <c r="W35" s="98" t="s">
        <v>295</v>
      </c>
      <c r="X35" s="144" t="s">
        <v>629</v>
      </c>
      <c r="Y35" s="114">
        <v>6.3261538461538471</v>
      </c>
      <c r="AB35" s="40" t="s">
        <v>629</v>
      </c>
      <c r="AJ35" s="40" t="s">
        <v>682</v>
      </c>
      <c r="AK35" s="40">
        <v>8</v>
      </c>
      <c r="AL35" s="85">
        <v>34.504615384615377</v>
      </c>
    </row>
    <row r="36" spans="1:38" x14ac:dyDescent="0.25">
      <c r="A36" s="9" t="s">
        <v>254</v>
      </c>
      <c r="B36" s="99" t="s">
        <v>404</v>
      </c>
      <c r="C36" s="107" t="s">
        <v>377</v>
      </c>
      <c r="D36" s="53" t="s">
        <v>442</v>
      </c>
      <c r="E36" s="3">
        <v>23.75</v>
      </c>
      <c r="F36" s="3">
        <v>44.59</v>
      </c>
      <c r="G36" s="3">
        <v>41.75</v>
      </c>
      <c r="H36" s="27">
        <v>34.85</v>
      </c>
      <c r="I36" s="27">
        <v>27.49</v>
      </c>
      <c r="J36" s="27">
        <v>45.64</v>
      </c>
      <c r="K36" s="27">
        <v>54.28</v>
      </c>
      <c r="L36" s="27">
        <v>16.82</v>
      </c>
      <c r="M36" s="27">
        <v>16.59</v>
      </c>
      <c r="N36" s="27">
        <v>26.03</v>
      </c>
      <c r="O36" s="27">
        <v>28.72</v>
      </c>
      <c r="P36" s="27">
        <v>25.41</v>
      </c>
      <c r="Q36" s="23">
        <v>23.72</v>
      </c>
      <c r="R36" s="113">
        <f t="shared" si="1"/>
        <v>31.510769230769231</v>
      </c>
      <c r="U36" s="51">
        <v>9</v>
      </c>
      <c r="V36" s="9" t="s">
        <v>163</v>
      </c>
      <c r="W36" s="107" t="s">
        <v>296</v>
      </c>
      <c r="X36" s="144" t="s">
        <v>684</v>
      </c>
      <c r="Y36" s="114">
        <v>2.0753846153846154</v>
      </c>
      <c r="AB36" s="40" t="s">
        <v>684</v>
      </c>
      <c r="AJ36" s="40" t="s">
        <v>640</v>
      </c>
      <c r="AK36" s="40">
        <v>9</v>
      </c>
      <c r="AL36" s="85">
        <v>31.510769230769231</v>
      </c>
    </row>
    <row r="37" spans="1:38" x14ac:dyDescent="0.25">
      <c r="A37" s="9" t="s">
        <v>235</v>
      </c>
      <c r="B37" s="99" t="s">
        <v>472</v>
      </c>
      <c r="C37" s="98" t="s">
        <v>360</v>
      </c>
      <c r="D37" s="53" t="s">
        <v>442</v>
      </c>
      <c r="E37" s="3">
        <v>40.549999999999997</v>
      </c>
      <c r="F37" s="3">
        <v>42.16</v>
      </c>
      <c r="G37" s="3">
        <v>31.93</v>
      </c>
      <c r="H37" s="3">
        <v>37.380000000000003</v>
      </c>
      <c r="I37" s="3">
        <v>40.57</v>
      </c>
      <c r="J37" s="3">
        <v>36.29</v>
      </c>
      <c r="K37" s="3">
        <v>32.93</v>
      </c>
      <c r="L37" s="3">
        <v>33.159999999999997</v>
      </c>
      <c r="M37" s="3">
        <v>17.989999999999998</v>
      </c>
      <c r="N37" s="3">
        <v>23.4</v>
      </c>
      <c r="O37" s="3">
        <v>27.57</v>
      </c>
      <c r="P37" s="3">
        <v>16.12</v>
      </c>
      <c r="Q37" s="23">
        <v>15.73</v>
      </c>
      <c r="R37" s="113">
        <f t="shared" si="1"/>
        <v>30.444615384615378</v>
      </c>
      <c r="U37" s="40">
        <v>10</v>
      </c>
      <c r="V37" s="9" t="s">
        <v>164</v>
      </c>
      <c r="W37" s="98" t="s">
        <v>297</v>
      </c>
      <c r="X37" s="144" t="s">
        <v>685</v>
      </c>
      <c r="Y37" s="114">
        <v>8.3776923076923069</v>
      </c>
      <c r="AB37" s="40" t="s">
        <v>685</v>
      </c>
      <c r="AJ37" s="40" t="s">
        <v>630</v>
      </c>
      <c r="AK37" s="40">
        <v>10</v>
      </c>
      <c r="AL37" s="85">
        <v>30.444615384615378</v>
      </c>
    </row>
    <row r="38" spans="1:38" x14ac:dyDescent="0.25">
      <c r="A38" s="9" t="s">
        <v>261</v>
      </c>
      <c r="B38" s="99" t="s">
        <v>404</v>
      </c>
      <c r="C38" s="98" t="s">
        <v>384</v>
      </c>
      <c r="D38" s="53" t="s">
        <v>442</v>
      </c>
      <c r="E38" s="3">
        <v>26.54</v>
      </c>
      <c r="F38" s="3">
        <v>22.28</v>
      </c>
      <c r="G38" s="3">
        <v>33.99</v>
      </c>
      <c r="H38" s="3">
        <v>21.89</v>
      </c>
      <c r="I38" s="3">
        <v>26.21</v>
      </c>
      <c r="J38" s="3">
        <v>44.75</v>
      </c>
      <c r="K38" s="3">
        <v>37.200000000000003</v>
      </c>
      <c r="L38" s="3">
        <v>21.48</v>
      </c>
      <c r="M38" s="27">
        <v>29.45</v>
      </c>
      <c r="N38" s="27">
        <v>25.84</v>
      </c>
      <c r="O38" s="27">
        <v>28.15</v>
      </c>
      <c r="P38" s="3">
        <v>28.8</v>
      </c>
      <c r="Q38" s="23">
        <v>22.25</v>
      </c>
      <c r="R38" s="113">
        <f t="shared" si="1"/>
        <v>28.37153846153846</v>
      </c>
      <c r="U38" s="51">
        <v>11</v>
      </c>
      <c r="V38" s="9" t="s">
        <v>165</v>
      </c>
      <c r="W38" s="107" t="s">
        <v>298</v>
      </c>
      <c r="X38" s="144" t="s">
        <v>686</v>
      </c>
      <c r="Y38" s="113">
        <v>48.682307692307681</v>
      </c>
      <c r="AB38" s="40" t="s">
        <v>686</v>
      </c>
      <c r="AJ38" s="40" t="s">
        <v>643</v>
      </c>
      <c r="AK38" s="40">
        <v>11</v>
      </c>
      <c r="AL38" s="85">
        <v>28.37153846153846</v>
      </c>
    </row>
    <row r="39" spans="1:38" x14ac:dyDescent="0.25">
      <c r="A39" s="9" t="s">
        <v>238</v>
      </c>
      <c r="B39" s="99" t="s">
        <v>396</v>
      </c>
      <c r="C39" s="107" t="s">
        <v>363</v>
      </c>
      <c r="D39" s="53" t="s">
        <v>442</v>
      </c>
      <c r="E39" s="3">
        <v>4.4800000000000004</v>
      </c>
      <c r="F39" s="96">
        <v>1.84</v>
      </c>
      <c r="G39" s="3">
        <v>46.56</v>
      </c>
      <c r="H39" s="3">
        <v>53.75</v>
      </c>
      <c r="I39" s="3">
        <v>35.46</v>
      </c>
      <c r="J39" s="3">
        <v>37.74</v>
      </c>
      <c r="K39" s="3">
        <v>33.659999999999997</v>
      </c>
      <c r="L39" s="3">
        <v>22.5</v>
      </c>
      <c r="M39" s="3">
        <v>13.11</v>
      </c>
      <c r="N39" s="27">
        <v>25.21</v>
      </c>
      <c r="O39" s="27">
        <v>29.33</v>
      </c>
      <c r="P39" s="27">
        <v>21.44</v>
      </c>
      <c r="Q39" s="23">
        <v>30.19</v>
      </c>
      <c r="R39" s="113">
        <f t="shared" si="1"/>
        <v>27.328461538461536</v>
      </c>
      <c r="U39" s="51">
        <v>12</v>
      </c>
      <c r="V39" s="9" t="s">
        <v>166</v>
      </c>
      <c r="W39" s="98" t="s">
        <v>299</v>
      </c>
      <c r="X39" s="144" t="s">
        <v>687</v>
      </c>
      <c r="Y39" s="113">
        <v>40.165384615384603</v>
      </c>
      <c r="AB39" s="40" t="s">
        <v>687</v>
      </c>
      <c r="AJ39" s="40" t="s">
        <v>694</v>
      </c>
      <c r="AK39" s="40">
        <v>12</v>
      </c>
      <c r="AL39" s="85">
        <v>27.328461538461536</v>
      </c>
    </row>
    <row r="40" spans="1:38" x14ac:dyDescent="0.25">
      <c r="A40" s="9" t="s">
        <v>259</v>
      </c>
      <c r="B40" s="99" t="s">
        <v>404</v>
      </c>
      <c r="C40" s="98" t="s">
        <v>382</v>
      </c>
      <c r="D40" s="53" t="s">
        <v>442</v>
      </c>
      <c r="E40" s="3">
        <v>27.49</v>
      </c>
      <c r="F40" s="3">
        <v>20.54</v>
      </c>
      <c r="G40" s="3">
        <v>30.66</v>
      </c>
      <c r="H40" s="3">
        <v>21.65</v>
      </c>
      <c r="I40" s="3">
        <v>23.47</v>
      </c>
      <c r="J40" s="3">
        <v>38.770000000000003</v>
      </c>
      <c r="K40" s="3">
        <v>34.6</v>
      </c>
      <c r="L40" s="3">
        <v>17.14</v>
      </c>
      <c r="M40" s="3">
        <v>27.16</v>
      </c>
      <c r="N40" s="3">
        <v>25.11</v>
      </c>
      <c r="O40" s="3">
        <v>25.09</v>
      </c>
      <c r="P40" s="3">
        <v>25.22</v>
      </c>
      <c r="Q40" s="23">
        <v>16.98</v>
      </c>
      <c r="R40" s="113">
        <f t="shared" si="1"/>
        <v>25.683076923076921</v>
      </c>
      <c r="U40" s="51">
        <v>13</v>
      </c>
      <c r="V40" s="9" t="s">
        <v>167</v>
      </c>
      <c r="W40" s="107" t="s">
        <v>300</v>
      </c>
      <c r="X40" s="144" t="s">
        <v>690</v>
      </c>
      <c r="Y40" s="113">
        <v>35.023846153846151</v>
      </c>
      <c r="AB40" s="40" t="s">
        <v>690</v>
      </c>
      <c r="AJ40" s="40" t="s">
        <v>644</v>
      </c>
      <c r="AK40" s="40">
        <v>13</v>
      </c>
      <c r="AL40" s="85">
        <v>25.683076923076921</v>
      </c>
    </row>
    <row r="41" spans="1:38" x14ac:dyDescent="0.25">
      <c r="A41" s="9" t="s">
        <v>255</v>
      </c>
      <c r="B41" s="99" t="s">
        <v>464</v>
      </c>
      <c r="C41" s="98" t="s">
        <v>378</v>
      </c>
      <c r="D41" s="53" t="s">
        <v>442</v>
      </c>
      <c r="E41" s="3">
        <v>22.03</v>
      </c>
      <c r="F41" s="3">
        <v>29.87</v>
      </c>
      <c r="G41" s="3">
        <v>26.32</v>
      </c>
      <c r="H41" s="27">
        <v>30.53</v>
      </c>
      <c r="I41" s="27">
        <v>21.87</v>
      </c>
      <c r="J41" s="27">
        <v>31.36</v>
      </c>
      <c r="K41" s="27">
        <v>36.200000000000003</v>
      </c>
      <c r="L41" s="27">
        <v>18.23</v>
      </c>
      <c r="M41" s="27">
        <v>16.38</v>
      </c>
      <c r="N41" s="3">
        <v>23.48</v>
      </c>
      <c r="O41" s="27">
        <v>22.87</v>
      </c>
      <c r="P41" s="27">
        <v>19.010000000000002</v>
      </c>
      <c r="Q41" s="23">
        <v>17.98</v>
      </c>
      <c r="R41" s="113">
        <f t="shared" si="1"/>
        <v>24.317692307692308</v>
      </c>
      <c r="U41" s="51">
        <v>14</v>
      </c>
      <c r="V41" s="9" t="s">
        <v>168</v>
      </c>
      <c r="W41" s="98" t="s">
        <v>301</v>
      </c>
      <c r="X41" s="144" t="s">
        <v>655</v>
      </c>
      <c r="Y41" s="114">
        <v>1.1000000000000001</v>
      </c>
      <c r="AB41" s="40" t="s">
        <v>655</v>
      </c>
      <c r="AJ41" s="40" t="s">
        <v>641</v>
      </c>
      <c r="AK41" s="40">
        <v>14</v>
      </c>
      <c r="AL41" s="85">
        <v>24.317692307692308</v>
      </c>
    </row>
    <row r="42" spans="1:38" x14ac:dyDescent="0.25">
      <c r="A42" s="9" t="s">
        <v>260</v>
      </c>
      <c r="B42" s="99" t="s">
        <v>404</v>
      </c>
      <c r="C42" s="107" t="s">
        <v>383</v>
      </c>
      <c r="D42" s="53" t="s">
        <v>442</v>
      </c>
      <c r="E42" s="3">
        <v>31.95</v>
      </c>
      <c r="F42" s="3">
        <v>27.14</v>
      </c>
      <c r="G42" s="3">
        <v>27.44</v>
      </c>
      <c r="H42" s="3">
        <v>24.01</v>
      </c>
      <c r="I42" s="3">
        <v>26.02</v>
      </c>
      <c r="J42" s="27">
        <v>37.409999999999997</v>
      </c>
      <c r="K42" s="27">
        <v>34.5</v>
      </c>
      <c r="L42" s="27">
        <v>15.89</v>
      </c>
      <c r="M42" s="27">
        <v>17.47</v>
      </c>
      <c r="N42" s="27">
        <v>15.37</v>
      </c>
      <c r="O42" s="27">
        <v>21.69</v>
      </c>
      <c r="P42" s="27">
        <v>18.54</v>
      </c>
      <c r="Q42" s="23">
        <v>17.559999999999999</v>
      </c>
      <c r="R42" s="113">
        <f t="shared" si="1"/>
        <v>24.23</v>
      </c>
      <c r="U42" s="51">
        <v>15</v>
      </c>
      <c r="V42" s="9" t="s">
        <v>169</v>
      </c>
      <c r="W42" s="107" t="s">
        <v>302</v>
      </c>
      <c r="X42" s="144" t="s">
        <v>691</v>
      </c>
      <c r="Y42" s="114">
        <v>5.3999999999999995</v>
      </c>
      <c r="AB42" s="40" t="s">
        <v>691</v>
      </c>
      <c r="AJ42" s="40" t="s">
        <v>646</v>
      </c>
      <c r="AK42" s="40">
        <v>15</v>
      </c>
      <c r="AL42" s="85">
        <v>24.23</v>
      </c>
    </row>
    <row r="43" spans="1:38" x14ac:dyDescent="0.25">
      <c r="A43" s="9" t="s">
        <v>263</v>
      </c>
      <c r="B43" s="99" t="s">
        <v>404</v>
      </c>
      <c r="C43" s="98" t="s">
        <v>386</v>
      </c>
      <c r="D43" s="53" t="s">
        <v>442</v>
      </c>
      <c r="E43" s="3">
        <v>16.34</v>
      </c>
      <c r="F43" s="3">
        <v>23.58</v>
      </c>
      <c r="G43" s="3">
        <v>37.76</v>
      </c>
      <c r="H43" s="3">
        <v>26.34</v>
      </c>
      <c r="I43" s="3">
        <v>21.29</v>
      </c>
      <c r="J43" s="3">
        <v>27.79</v>
      </c>
      <c r="K43" s="3">
        <v>26.25</v>
      </c>
      <c r="L43" s="3">
        <v>19.11</v>
      </c>
      <c r="M43" s="27">
        <v>26.09</v>
      </c>
      <c r="N43" s="27">
        <v>20.14</v>
      </c>
      <c r="O43" s="27">
        <v>25.04</v>
      </c>
      <c r="P43" s="27">
        <v>23.33</v>
      </c>
      <c r="Q43" s="23">
        <v>16.41</v>
      </c>
      <c r="R43" s="113">
        <f t="shared" si="1"/>
        <v>23.805384615384618</v>
      </c>
      <c r="U43" s="51">
        <v>16</v>
      </c>
      <c r="V43" s="9" t="s">
        <v>170</v>
      </c>
      <c r="W43" s="98" t="s">
        <v>303</v>
      </c>
      <c r="X43" s="144" t="s">
        <v>688</v>
      </c>
      <c r="Y43" s="114">
        <v>14.376153846153844</v>
      </c>
      <c r="AB43" s="40" t="s">
        <v>688</v>
      </c>
      <c r="AJ43" s="40" t="s">
        <v>648</v>
      </c>
      <c r="AK43" s="40">
        <v>16</v>
      </c>
      <c r="AL43" s="85">
        <v>23.805384615384618</v>
      </c>
    </row>
    <row r="44" spans="1:38" ht="30" x14ac:dyDescent="0.25">
      <c r="A44" s="9" t="s">
        <v>156</v>
      </c>
      <c r="B44" s="99" t="s">
        <v>494</v>
      </c>
      <c r="C44" s="98" t="s">
        <v>289</v>
      </c>
      <c r="D44" s="53" t="s">
        <v>442</v>
      </c>
      <c r="E44" s="3">
        <v>31.48</v>
      </c>
      <c r="F44" s="3">
        <v>17.21</v>
      </c>
      <c r="G44" s="3">
        <v>23.28</v>
      </c>
      <c r="H44" s="3">
        <v>34.04</v>
      </c>
      <c r="I44" s="3">
        <v>21.2</v>
      </c>
      <c r="J44" s="3">
        <v>21.34</v>
      </c>
      <c r="K44" s="3">
        <v>22.11</v>
      </c>
      <c r="L44" s="3">
        <v>27.23</v>
      </c>
      <c r="M44" s="3">
        <v>13.9</v>
      </c>
      <c r="N44" s="3">
        <v>21.04</v>
      </c>
      <c r="O44" s="3">
        <v>34.83</v>
      </c>
      <c r="P44" s="3">
        <v>17.39</v>
      </c>
      <c r="Q44" s="23">
        <v>17.93</v>
      </c>
      <c r="R44" s="113">
        <f t="shared" si="1"/>
        <v>23.306153846153844</v>
      </c>
      <c r="U44" s="51">
        <v>17</v>
      </c>
      <c r="V44" s="9" t="s">
        <v>171</v>
      </c>
      <c r="W44" s="102" t="s">
        <v>451</v>
      </c>
      <c r="X44" s="144" t="s">
        <v>692</v>
      </c>
      <c r="Y44" s="114">
        <v>4.09</v>
      </c>
      <c r="AB44" s="40" t="s">
        <v>692</v>
      </c>
      <c r="AJ44" s="40" t="s">
        <v>681</v>
      </c>
      <c r="AK44" s="40">
        <v>17</v>
      </c>
      <c r="AL44" s="85">
        <v>23.306153846153844</v>
      </c>
    </row>
    <row r="45" spans="1:38" x14ac:dyDescent="0.25">
      <c r="A45" s="9" t="s">
        <v>219</v>
      </c>
      <c r="B45" s="99" t="s">
        <v>402</v>
      </c>
      <c r="C45" s="98" t="s">
        <v>349</v>
      </c>
      <c r="D45" s="53" t="s">
        <v>442</v>
      </c>
      <c r="E45" s="3">
        <v>24.94</v>
      </c>
      <c r="F45" s="3">
        <v>33.57</v>
      </c>
      <c r="G45" s="3">
        <v>29.04</v>
      </c>
      <c r="H45" s="27">
        <v>30.41</v>
      </c>
      <c r="I45" s="27">
        <v>24.7</v>
      </c>
      <c r="J45" s="27">
        <v>11.87</v>
      </c>
      <c r="K45" s="27">
        <v>9.58</v>
      </c>
      <c r="L45" s="27">
        <v>20.03</v>
      </c>
      <c r="M45" s="27">
        <v>23.78</v>
      </c>
      <c r="N45" s="96">
        <v>3.45</v>
      </c>
      <c r="O45" s="27">
        <v>42.54</v>
      </c>
      <c r="P45" s="3">
        <v>26.15</v>
      </c>
      <c r="Q45" s="23">
        <v>6.8</v>
      </c>
      <c r="R45" s="113">
        <f t="shared" si="1"/>
        <v>22.066153846153846</v>
      </c>
      <c r="U45" s="51">
        <v>19</v>
      </c>
      <c r="V45" s="9" t="s">
        <v>173</v>
      </c>
      <c r="W45" s="107" t="s">
        <v>304</v>
      </c>
      <c r="X45" s="144" t="s">
        <v>670</v>
      </c>
      <c r="Y45" s="114">
        <v>0.19153846153846155</v>
      </c>
      <c r="AJ45" s="40" t="s">
        <v>638</v>
      </c>
      <c r="AK45" s="40">
        <v>18</v>
      </c>
      <c r="AL45" s="85">
        <v>22.066153846153846</v>
      </c>
    </row>
    <row r="46" spans="1:38" x14ac:dyDescent="0.25">
      <c r="A46" s="9" t="s">
        <v>262</v>
      </c>
      <c r="B46" s="99" t="s">
        <v>404</v>
      </c>
      <c r="C46" s="107" t="s">
        <v>385</v>
      </c>
      <c r="D46" s="53" t="s">
        <v>442</v>
      </c>
      <c r="E46" s="3">
        <v>20.64</v>
      </c>
      <c r="F46" s="3">
        <v>14.71</v>
      </c>
      <c r="G46" s="3">
        <v>22.05</v>
      </c>
      <c r="H46" s="3">
        <v>13.77</v>
      </c>
      <c r="I46" s="3">
        <v>17.79</v>
      </c>
      <c r="J46" s="3">
        <v>31.33</v>
      </c>
      <c r="K46" s="3">
        <v>24.79</v>
      </c>
      <c r="L46" s="3">
        <v>11.7</v>
      </c>
      <c r="M46" s="3">
        <v>16.37</v>
      </c>
      <c r="N46" s="3">
        <v>14.63</v>
      </c>
      <c r="O46" s="3">
        <v>22.35</v>
      </c>
      <c r="P46" s="3">
        <v>17.010000000000002</v>
      </c>
      <c r="Q46" s="23">
        <v>10.37</v>
      </c>
      <c r="R46" s="114">
        <f t="shared" si="1"/>
        <v>18.27</v>
      </c>
      <c r="U46" s="51">
        <v>20</v>
      </c>
      <c r="V46" s="9" t="s">
        <v>174</v>
      </c>
      <c r="W46" s="98" t="s">
        <v>305</v>
      </c>
      <c r="X46" s="144" t="s">
        <v>671</v>
      </c>
      <c r="Y46" s="114">
        <v>0.16153846153846155</v>
      </c>
      <c r="AB46" s="40" t="s">
        <v>670</v>
      </c>
      <c r="AJ46" s="40" t="s">
        <v>647</v>
      </c>
      <c r="AK46" s="40">
        <v>19</v>
      </c>
      <c r="AL46" s="85">
        <v>18.27</v>
      </c>
    </row>
    <row r="47" spans="1:38" x14ac:dyDescent="0.25">
      <c r="A47" s="9" t="s">
        <v>185</v>
      </c>
      <c r="B47" s="99" t="s">
        <v>484</v>
      </c>
      <c r="C47" s="98" t="s">
        <v>316</v>
      </c>
      <c r="D47" s="53" t="s">
        <v>442</v>
      </c>
      <c r="E47" s="3">
        <v>18.87</v>
      </c>
      <c r="F47" s="3">
        <v>19.940000000000001</v>
      </c>
      <c r="G47" s="3">
        <v>17.72</v>
      </c>
      <c r="H47" s="27">
        <v>24.45</v>
      </c>
      <c r="I47" s="27">
        <v>21.96</v>
      </c>
      <c r="J47" s="27">
        <v>14.06</v>
      </c>
      <c r="K47" s="27">
        <v>15.77</v>
      </c>
      <c r="L47" s="27">
        <v>16.54</v>
      </c>
      <c r="M47" s="27">
        <v>17.739999999999998</v>
      </c>
      <c r="N47" s="27">
        <v>20.14</v>
      </c>
      <c r="O47" s="27">
        <v>12.13</v>
      </c>
      <c r="P47" s="27">
        <v>18</v>
      </c>
      <c r="Q47" s="23">
        <v>10.63</v>
      </c>
      <c r="R47" s="114">
        <f t="shared" si="1"/>
        <v>17.534615384615385</v>
      </c>
      <c r="U47" s="51">
        <v>21</v>
      </c>
      <c r="V47" s="9" t="s">
        <v>175</v>
      </c>
      <c r="W47" s="98" t="s">
        <v>306</v>
      </c>
      <c r="X47" s="144" t="s">
        <v>672</v>
      </c>
      <c r="Y47" s="114">
        <v>0.23384615384615384</v>
      </c>
      <c r="AB47" s="40" t="s">
        <v>671</v>
      </c>
      <c r="AJ47" s="40" t="s">
        <v>707</v>
      </c>
      <c r="AK47" s="40">
        <v>20</v>
      </c>
      <c r="AL47" s="85">
        <v>17.534615384615385</v>
      </c>
    </row>
    <row r="48" spans="1:38" x14ac:dyDescent="0.25">
      <c r="A48" s="9" t="s">
        <v>242</v>
      </c>
      <c r="B48" s="99" t="s">
        <v>403</v>
      </c>
      <c r="C48" s="107" t="s">
        <v>367</v>
      </c>
      <c r="D48" s="53" t="s">
        <v>442</v>
      </c>
      <c r="E48" s="3">
        <v>26.64</v>
      </c>
      <c r="F48" s="3">
        <v>20.6</v>
      </c>
      <c r="G48" s="3">
        <v>19.09</v>
      </c>
      <c r="H48" s="3">
        <v>17.21</v>
      </c>
      <c r="I48" s="3">
        <v>20.3</v>
      </c>
      <c r="J48" s="3">
        <v>25.37</v>
      </c>
      <c r="K48" s="3">
        <v>23.14</v>
      </c>
      <c r="L48" s="3">
        <v>8.66</v>
      </c>
      <c r="M48" s="3">
        <v>9.44</v>
      </c>
      <c r="N48" s="3">
        <v>11.76</v>
      </c>
      <c r="O48" s="3">
        <v>16.38</v>
      </c>
      <c r="P48" s="3">
        <v>12.6</v>
      </c>
      <c r="Q48" s="23">
        <v>10.69</v>
      </c>
      <c r="R48" s="114">
        <f t="shared" si="1"/>
        <v>17.067692307692305</v>
      </c>
      <c r="U48" s="51">
        <v>22</v>
      </c>
      <c r="V48" s="9" t="s">
        <v>176</v>
      </c>
      <c r="W48" s="98" t="s">
        <v>307</v>
      </c>
      <c r="X48" s="144" t="s">
        <v>675</v>
      </c>
      <c r="Y48" s="114">
        <v>0.39692307692307699</v>
      </c>
      <c r="AB48" s="40" t="s">
        <v>672</v>
      </c>
      <c r="AJ48" s="40" t="s">
        <v>661</v>
      </c>
      <c r="AK48" s="40">
        <v>21</v>
      </c>
      <c r="AL48" s="85">
        <v>17.067692307692305</v>
      </c>
    </row>
    <row r="49" spans="1:38" x14ac:dyDescent="0.25">
      <c r="A49" s="9" t="s">
        <v>265</v>
      </c>
      <c r="B49" s="99" t="s">
        <v>404</v>
      </c>
      <c r="C49" s="98" t="s">
        <v>387</v>
      </c>
      <c r="D49" s="53" t="s">
        <v>442</v>
      </c>
      <c r="E49" s="3">
        <v>18.809999999999999</v>
      </c>
      <c r="F49" s="3">
        <v>16.100000000000001</v>
      </c>
      <c r="G49" s="3">
        <v>17.03</v>
      </c>
      <c r="H49" s="3">
        <v>22.03</v>
      </c>
      <c r="I49" s="3">
        <v>13.75</v>
      </c>
      <c r="J49" s="3">
        <v>20.75</v>
      </c>
      <c r="K49" s="3">
        <v>29.57</v>
      </c>
      <c r="L49" s="3">
        <v>8.31</v>
      </c>
      <c r="M49" s="3">
        <v>17.88</v>
      </c>
      <c r="N49" s="3">
        <v>14.78</v>
      </c>
      <c r="O49" s="3">
        <v>9.23</v>
      </c>
      <c r="P49" s="3">
        <v>13.01</v>
      </c>
      <c r="Q49" s="23">
        <v>11.35</v>
      </c>
      <c r="R49" s="114">
        <f t="shared" si="1"/>
        <v>16.353846153846153</v>
      </c>
      <c r="U49" s="51">
        <v>23</v>
      </c>
      <c r="V49" s="9" t="s">
        <v>177</v>
      </c>
      <c r="W49" s="107" t="s">
        <v>308</v>
      </c>
      <c r="X49" s="144" t="s">
        <v>702</v>
      </c>
      <c r="Y49" s="114">
        <v>5.5276923076923072</v>
      </c>
      <c r="AB49" s="40" t="s">
        <v>675</v>
      </c>
      <c r="AJ49" s="40" t="s">
        <v>649</v>
      </c>
      <c r="AK49" s="40">
        <v>22</v>
      </c>
      <c r="AL49" s="85">
        <v>16.353846153846153</v>
      </c>
    </row>
    <row r="50" spans="1:38" x14ac:dyDescent="0.25">
      <c r="A50" s="9" t="s">
        <v>170</v>
      </c>
      <c r="B50" s="99" t="s">
        <v>395</v>
      </c>
      <c r="C50" s="98" t="s">
        <v>303</v>
      </c>
      <c r="D50" s="53" t="s">
        <v>442</v>
      </c>
      <c r="E50" s="3">
        <v>15.59</v>
      </c>
      <c r="F50" s="3">
        <v>12.27</v>
      </c>
      <c r="G50" s="3">
        <v>21.39</v>
      </c>
      <c r="H50" s="27">
        <v>14.38</v>
      </c>
      <c r="I50" s="27">
        <v>15.66</v>
      </c>
      <c r="J50" s="27">
        <v>22.5</v>
      </c>
      <c r="K50" s="27">
        <v>14.59</v>
      </c>
      <c r="L50" s="27">
        <v>9.64</v>
      </c>
      <c r="M50" s="27">
        <v>7.91</v>
      </c>
      <c r="N50" s="27">
        <v>11.16</v>
      </c>
      <c r="O50" s="27">
        <v>16.7</v>
      </c>
      <c r="P50" s="27">
        <v>15.44</v>
      </c>
      <c r="Q50" s="23">
        <v>9.66</v>
      </c>
      <c r="R50" s="114">
        <f t="shared" si="1"/>
        <v>14.376153846153844</v>
      </c>
      <c r="U50" s="51">
        <v>24</v>
      </c>
      <c r="V50" s="9" t="s">
        <v>178</v>
      </c>
      <c r="W50" s="98" t="s">
        <v>309</v>
      </c>
      <c r="X50" s="144" t="s">
        <v>715</v>
      </c>
      <c r="Y50" s="114">
        <v>6.5284615384615385</v>
      </c>
      <c r="AB50" s="40" t="s">
        <v>702</v>
      </c>
      <c r="AJ50" s="40" t="s">
        <v>688</v>
      </c>
      <c r="AK50" s="40">
        <v>23</v>
      </c>
      <c r="AL50" s="85">
        <v>14.376153846153844</v>
      </c>
    </row>
    <row r="51" spans="1:38" x14ac:dyDescent="0.25">
      <c r="A51" s="9" t="s">
        <v>230</v>
      </c>
      <c r="B51" s="99" t="s">
        <v>432</v>
      </c>
      <c r="C51" s="98" t="s">
        <v>358</v>
      </c>
      <c r="D51" s="53" t="s">
        <v>442</v>
      </c>
      <c r="E51" s="3">
        <v>9.52</v>
      </c>
      <c r="F51" s="3">
        <v>15.81</v>
      </c>
      <c r="G51" s="3">
        <v>14.59</v>
      </c>
      <c r="H51" s="3">
        <v>17.93</v>
      </c>
      <c r="I51" s="3">
        <v>12.46</v>
      </c>
      <c r="J51" s="3">
        <v>8.34</v>
      </c>
      <c r="K51" s="3">
        <v>16.46</v>
      </c>
      <c r="L51" s="3">
        <v>17.2</v>
      </c>
      <c r="M51" s="3">
        <v>10.95</v>
      </c>
      <c r="N51" s="3">
        <v>9.0500000000000007</v>
      </c>
      <c r="O51" s="3">
        <v>18.28</v>
      </c>
      <c r="P51" s="3">
        <v>19.57</v>
      </c>
      <c r="Q51" s="23">
        <v>16.309999999999999</v>
      </c>
      <c r="R51" s="114">
        <f t="shared" si="1"/>
        <v>14.343846153846156</v>
      </c>
      <c r="U51" s="51">
        <v>25</v>
      </c>
      <c r="V51" s="95" t="s">
        <v>179</v>
      </c>
      <c r="W51" s="98" t="s">
        <v>310</v>
      </c>
      <c r="X51" s="144" t="s">
        <v>656</v>
      </c>
      <c r="Y51" s="114">
        <v>1.4630769230769229</v>
      </c>
      <c r="AB51" s="40" t="s">
        <v>715</v>
      </c>
      <c r="AJ51" s="40" t="s">
        <v>614</v>
      </c>
      <c r="AK51" s="40">
        <v>24</v>
      </c>
      <c r="AL51" s="85">
        <v>14.343846153846156</v>
      </c>
    </row>
    <row r="52" spans="1:38" x14ac:dyDescent="0.25">
      <c r="A52" s="9" t="s">
        <v>199</v>
      </c>
      <c r="B52" s="99" t="s">
        <v>484</v>
      </c>
      <c r="C52" s="107" t="s">
        <v>329</v>
      </c>
      <c r="D52" s="53" t="s">
        <v>442</v>
      </c>
      <c r="E52" s="3">
        <v>17.190000000000001</v>
      </c>
      <c r="F52" s="3">
        <v>15.84</v>
      </c>
      <c r="G52" s="3">
        <v>12.71</v>
      </c>
      <c r="H52" s="3">
        <v>23.23</v>
      </c>
      <c r="I52" s="3">
        <v>12.65</v>
      </c>
      <c r="J52" s="27">
        <v>11.69</v>
      </c>
      <c r="K52" s="27">
        <v>13.21</v>
      </c>
      <c r="L52" s="27">
        <v>15.79</v>
      </c>
      <c r="M52" s="27">
        <v>12.31</v>
      </c>
      <c r="N52" s="3">
        <v>17.420000000000002</v>
      </c>
      <c r="O52" s="3">
        <v>8.5500000000000007</v>
      </c>
      <c r="P52" s="3">
        <v>11.96</v>
      </c>
      <c r="Q52" s="23">
        <v>7.38</v>
      </c>
      <c r="R52" s="114">
        <f t="shared" si="1"/>
        <v>13.840769230769233</v>
      </c>
      <c r="U52" s="51">
        <v>27</v>
      </c>
      <c r="V52" s="95" t="s">
        <v>181</v>
      </c>
      <c r="W52" s="107" t="s">
        <v>312</v>
      </c>
      <c r="X52" s="144" t="s">
        <v>704</v>
      </c>
      <c r="Y52" s="114">
        <v>3.8015384615384615</v>
      </c>
      <c r="AB52" s="40" t="s">
        <v>656</v>
      </c>
      <c r="AJ52" s="40" t="s">
        <v>709</v>
      </c>
      <c r="AK52" s="40">
        <v>25</v>
      </c>
      <c r="AL52" s="85">
        <v>13.840769230769233</v>
      </c>
    </row>
    <row r="53" spans="1:38" x14ac:dyDescent="0.25">
      <c r="A53" s="9" t="s">
        <v>197</v>
      </c>
      <c r="B53" s="99" t="s">
        <v>487</v>
      </c>
      <c r="C53" s="107" t="s">
        <v>327</v>
      </c>
      <c r="D53" s="53" t="s">
        <v>442</v>
      </c>
      <c r="E53" s="3">
        <v>16.760000000000002</v>
      </c>
      <c r="F53" s="3">
        <v>13.41</v>
      </c>
      <c r="G53" s="3">
        <v>15.88</v>
      </c>
      <c r="H53" s="3">
        <v>17.559999999999999</v>
      </c>
      <c r="I53" s="3">
        <v>17.2</v>
      </c>
      <c r="J53" s="3">
        <v>10.82</v>
      </c>
      <c r="K53" s="3">
        <v>9.19</v>
      </c>
      <c r="L53" s="3">
        <v>15.06</v>
      </c>
      <c r="M53" s="3">
        <v>10.44</v>
      </c>
      <c r="N53" s="3">
        <v>15.26</v>
      </c>
      <c r="O53" s="3">
        <v>11.12</v>
      </c>
      <c r="P53" s="3">
        <v>11.95</v>
      </c>
      <c r="Q53" s="23">
        <v>9.69</v>
      </c>
      <c r="R53" s="114">
        <f t="shared" si="1"/>
        <v>13.41076923076923</v>
      </c>
      <c r="U53" s="51">
        <v>28</v>
      </c>
      <c r="V53" s="9" t="s">
        <v>182</v>
      </c>
      <c r="W53" s="98" t="s">
        <v>313</v>
      </c>
      <c r="X53" s="144" t="s">
        <v>657</v>
      </c>
      <c r="Y53" s="114">
        <v>1.4</v>
      </c>
      <c r="AB53" s="40" t="s">
        <v>703</v>
      </c>
      <c r="AJ53" s="40" t="s">
        <v>604</v>
      </c>
      <c r="AK53" s="40">
        <v>26</v>
      </c>
      <c r="AL53" s="85">
        <v>13.41076923076923</v>
      </c>
    </row>
    <row r="54" spans="1:38" x14ac:dyDescent="0.25">
      <c r="A54" s="9" t="s">
        <v>247</v>
      </c>
      <c r="B54" s="99" t="s">
        <v>403</v>
      </c>
      <c r="C54" s="98" t="s">
        <v>370</v>
      </c>
      <c r="D54" s="53" t="s">
        <v>442</v>
      </c>
      <c r="E54" s="3">
        <v>22.65</v>
      </c>
      <c r="F54" s="3">
        <v>11.8</v>
      </c>
      <c r="G54" s="3">
        <v>13.79</v>
      </c>
      <c r="H54" s="27">
        <v>16.66</v>
      </c>
      <c r="I54" s="27">
        <v>18.579999999999998</v>
      </c>
      <c r="J54" s="27">
        <v>16.55</v>
      </c>
      <c r="K54" s="27">
        <v>13.44</v>
      </c>
      <c r="L54" s="27">
        <v>6.46</v>
      </c>
      <c r="M54" s="27">
        <v>8.0399999999999991</v>
      </c>
      <c r="N54" s="27">
        <v>7.01</v>
      </c>
      <c r="O54" s="27">
        <v>8.8800000000000008</v>
      </c>
      <c r="P54" s="27">
        <v>7.52</v>
      </c>
      <c r="Q54" s="23">
        <v>8.3800000000000008</v>
      </c>
      <c r="R54" s="114">
        <f t="shared" si="1"/>
        <v>12.289230769230768</v>
      </c>
      <c r="U54" s="51">
        <v>29</v>
      </c>
      <c r="V54" s="9" t="s">
        <v>183</v>
      </c>
      <c r="W54" s="107" t="s">
        <v>314</v>
      </c>
      <c r="X54" s="144" t="s">
        <v>658</v>
      </c>
      <c r="Y54" s="114">
        <v>6.1530769230769229</v>
      </c>
      <c r="AB54" s="40" t="s">
        <v>704</v>
      </c>
      <c r="AJ54" s="40" t="s">
        <v>663</v>
      </c>
      <c r="AK54" s="40">
        <v>27</v>
      </c>
      <c r="AL54" s="85">
        <v>12.289230769230768</v>
      </c>
    </row>
    <row r="55" spans="1:38" x14ac:dyDescent="0.25">
      <c r="A55" s="9" t="s">
        <v>248</v>
      </c>
      <c r="B55" s="99" t="s">
        <v>470</v>
      </c>
      <c r="C55" s="107" t="s">
        <v>371</v>
      </c>
      <c r="D55" s="53" t="s">
        <v>442</v>
      </c>
      <c r="E55" s="3">
        <v>9.56</v>
      </c>
      <c r="F55" s="3">
        <v>15.29</v>
      </c>
      <c r="G55" s="3">
        <v>11.18</v>
      </c>
      <c r="H55" s="3">
        <v>12.99</v>
      </c>
      <c r="I55" s="3">
        <v>11.05</v>
      </c>
      <c r="J55" s="3">
        <v>13.88</v>
      </c>
      <c r="K55" s="3">
        <v>9.93</v>
      </c>
      <c r="L55" s="3">
        <v>11.55</v>
      </c>
      <c r="M55" s="3">
        <v>10.77</v>
      </c>
      <c r="N55" s="3">
        <v>12.22</v>
      </c>
      <c r="O55" s="3">
        <v>16.350000000000001</v>
      </c>
      <c r="P55" s="3">
        <v>14.07</v>
      </c>
      <c r="Q55" s="23">
        <v>8.98</v>
      </c>
      <c r="R55" s="114">
        <f t="shared" si="1"/>
        <v>12.139999999999997</v>
      </c>
      <c r="U55" s="51">
        <v>30</v>
      </c>
      <c r="V55" s="9" t="s">
        <v>184</v>
      </c>
      <c r="W55" s="102" t="s">
        <v>452</v>
      </c>
      <c r="X55" s="144" t="s">
        <v>705</v>
      </c>
      <c r="Y55" s="114">
        <v>4.296153846153846</v>
      </c>
      <c r="AB55" s="40" t="s">
        <v>657</v>
      </c>
      <c r="AJ55" s="40" t="s">
        <v>664</v>
      </c>
      <c r="AK55" s="40">
        <v>28</v>
      </c>
      <c r="AL55" s="85">
        <v>12.139999999999997</v>
      </c>
    </row>
    <row r="56" spans="1:38" x14ac:dyDescent="0.25">
      <c r="A56" s="9" t="s">
        <v>237</v>
      </c>
      <c r="B56" s="99" t="s">
        <v>403</v>
      </c>
      <c r="C56" s="98" t="s">
        <v>362</v>
      </c>
      <c r="D56" s="53" t="s">
        <v>442</v>
      </c>
      <c r="E56" s="3">
        <v>7.33</v>
      </c>
      <c r="F56" s="3">
        <v>15.94</v>
      </c>
      <c r="G56" s="3">
        <v>9.42</v>
      </c>
      <c r="H56" s="3">
        <v>10.52</v>
      </c>
      <c r="I56" s="3">
        <v>12.27</v>
      </c>
      <c r="J56" s="3">
        <v>19.55</v>
      </c>
      <c r="K56" s="3">
        <v>14.14</v>
      </c>
      <c r="L56" s="3">
        <v>10.46</v>
      </c>
      <c r="M56" s="3">
        <v>8.09</v>
      </c>
      <c r="N56" s="3">
        <v>12.41</v>
      </c>
      <c r="O56" s="3">
        <v>17.239999999999998</v>
      </c>
      <c r="P56" s="3">
        <v>9.77</v>
      </c>
      <c r="Q56" s="23">
        <v>9.43</v>
      </c>
      <c r="R56" s="114">
        <f t="shared" si="1"/>
        <v>12.043846153846156</v>
      </c>
      <c r="U56" s="51">
        <v>31</v>
      </c>
      <c r="V56" s="9" t="s">
        <v>186</v>
      </c>
      <c r="W56" s="107" t="s">
        <v>315</v>
      </c>
      <c r="X56" s="144" t="s">
        <v>706</v>
      </c>
      <c r="Y56" s="114">
        <v>1.5676923076923079</v>
      </c>
      <c r="AB56" s="40" t="s">
        <v>658</v>
      </c>
      <c r="AJ56" s="40" t="s">
        <v>659</v>
      </c>
      <c r="AK56" s="40">
        <v>29</v>
      </c>
      <c r="AL56" s="85">
        <v>12.043846153846156</v>
      </c>
    </row>
    <row r="57" spans="1:38" x14ac:dyDescent="0.25">
      <c r="A57" s="9" t="s">
        <v>245</v>
      </c>
      <c r="B57" s="99" t="s">
        <v>396</v>
      </c>
      <c r="C57" s="98" t="s">
        <v>368</v>
      </c>
      <c r="D57" s="53" t="s">
        <v>442</v>
      </c>
      <c r="E57" s="3">
        <v>16.95</v>
      </c>
      <c r="F57" s="3">
        <v>19.04</v>
      </c>
      <c r="G57" s="3">
        <v>10.41</v>
      </c>
      <c r="H57" s="3">
        <v>16.91</v>
      </c>
      <c r="I57" s="3">
        <v>12.71</v>
      </c>
      <c r="J57" s="3">
        <v>12.99</v>
      </c>
      <c r="K57" s="3">
        <v>8.42</v>
      </c>
      <c r="L57" s="3">
        <v>4.7300000000000004</v>
      </c>
      <c r="M57" s="3">
        <v>5.14</v>
      </c>
      <c r="N57" s="3">
        <v>12.74</v>
      </c>
      <c r="O57" s="3">
        <v>13.4</v>
      </c>
      <c r="P57" s="3">
        <v>11.75</v>
      </c>
      <c r="Q57" s="23">
        <v>10.97</v>
      </c>
      <c r="R57" s="114">
        <f t="shared" si="1"/>
        <v>12.01230769230769</v>
      </c>
      <c r="U57" s="51">
        <v>32</v>
      </c>
      <c r="V57" s="95" t="s">
        <v>185</v>
      </c>
      <c r="W57" s="98" t="s">
        <v>316</v>
      </c>
      <c r="X57" s="144" t="s">
        <v>707</v>
      </c>
      <c r="Y57" s="114">
        <v>17.534615384615385</v>
      </c>
      <c r="AB57" s="40" t="s">
        <v>705</v>
      </c>
      <c r="AJ57" s="40" t="s">
        <v>697</v>
      </c>
      <c r="AK57" s="40">
        <v>30</v>
      </c>
      <c r="AL57" s="85">
        <v>12.01230769230769</v>
      </c>
    </row>
    <row r="58" spans="1:38" x14ac:dyDescent="0.25">
      <c r="A58" s="9" t="s">
        <v>251</v>
      </c>
      <c r="B58" s="99" t="s">
        <v>467</v>
      </c>
      <c r="C58" s="98" t="s">
        <v>374</v>
      </c>
      <c r="D58" s="53" t="s">
        <v>442</v>
      </c>
      <c r="E58" s="3">
        <v>11.35</v>
      </c>
      <c r="F58" s="3">
        <v>19.22</v>
      </c>
      <c r="G58" s="3">
        <v>18.100000000000001</v>
      </c>
      <c r="H58" s="27">
        <v>9.06</v>
      </c>
      <c r="I58" s="27">
        <v>13.07</v>
      </c>
      <c r="J58" s="27">
        <v>14.04</v>
      </c>
      <c r="K58" s="27">
        <v>18.89</v>
      </c>
      <c r="L58" s="27">
        <v>5.96</v>
      </c>
      <c r="M58" s="27">
        <v>4.95</v>
      </c>
      <c r="N58" s="27">
        <v>12.01</v>
      </c>
      <c r="O58" s="27">
        <v>9.4499999999999993</v>
      </c>
      <c r="P58" s="27">
        <v>6.28</v>
      </c>
      <c r="Q58" s="23">
        <v>4.2300000000000004</v>
      </c>
      <c r="R58" s="114">
        <f t="shared" si="1"/>
        <v>11.277692307692307</v>
      </c>
      <c r="U58" s="51">
        <v>34</v>
      </c>
      <c r="V58" s="95" t="s">
        <v>188</v>
      </c>
      <c r="W58" s="98" t="s">
        <v>318</v>
      </c>
      <c r="X58" s="144" t="s">
        <v>673</v>
      </c>
      <c r="Y58" s="114">
        <v>1.0423076923076924</v>
      </c>
      <c r="AB58" s="40" t="s">
        <v>706</v>
      </c>
      <c r="AJ58" s="40" t="s">
        <v>607</v>
      </c>
      <c r="AK58" s="40">
        <v>31</v>
      </c>
      <c r="AL58" s="85">
        <v>11.277692307692307</v>
      </c>
    </row>
    <row r="59" spans="1:38" x14ac:dyDescent="0.25">
      <c r="A59" s="9" t="s">
        <v>256</v>
      </c>
      <c r="B59" s="99" t="s">
        <v>465</v>
      </c>
      <c r="C59" s="107" t="s">
        <v>379</v>
      </c>
      <c r="D59" s="53" t="s">
        <v>442</v>
      </c>
      <c r="E59" s="3">
        <v>13.15</v>
      </c>
      <c r="F59" s="3">
        <v>18.350000000000001</v>
      </c>
      <c r="G59" s="3">
        <v>13.88</v>
      </c>
      <c r="H59" s="27">
        <v>11.68</v>
      </c>
      <c r="I59" s="27">
        <v>7.11</v>
      </c>
      <c r="J59" s="27">
        <v>16.23</v>
      </c>
      <c r="K59" s="27">
        <v>15.98</v>
      </c>
      <c r="L59" s="27">
        <v>7.98</v>
      </c>
      <c r="M59" s="27">
        <v>4.8899999999999997</v>
      </c>
      <c r="N59" s="27">
        <v>11.95</v>
      </c>
      <c r="O59" s="27">
        <v>9.41</v>
      </c>
      <c r="P59" s="27">
        <v>6.89</v>
      </c>
      <c r="Q59" s="23">
        <v>4.47</v>
      </c>
      <c r="R59" s="114">
        <f t="shared" si="1"/>
        <v>10.920769230769231</v>
      </c>
      <c r="U59" s="51">
        <v>35</v>
      </c>
      <c r="V59" s="9" t="s">
        <v>189</v>
      </c>
      <c r="W59" s="107" t="s">
        <v>319</v>
      </c>
      <c r="X59" s="144" t="s">
        <v>611</v>
      </c>
      <c r="Y59" s="114">
        <v>1.9923076923076926</v>
      </c>
      <c r="AB59" s="40" t="s">
        <v>707</v>
      </c>
      <c r="AJ59" s="40" t="s">
        <v>642</v>
      </c>
      <c r="AK59" s="40">
        <v>32</v>
      </c>
      <c r="AL59" s="85">
        <v>10.920769230769231</v>
      </c>
    </row>
    <row r="60" spans="1:38" x14ac:dyDescent="0.25">
      <c r="A60" s="9" t="s">
        <v>229</v>
      </c>
      <c r="B60" s="99" t="s">
        <v>433</v>
      </c>
      <c r="C60" s="107" t="s">
        <v>357</v>
      </c>
      <c r="D60" s="53" t="s">
        <v>442</v>
      </c>
      <c r="E60" s="3">
        <v>8.2799999999999994</v>
      </c>
      <c r="F60" s="3">
        <v>13.53</v>
      </c>
      <c r="G60" s="3">
        <v>14.29</v>
      </c>
      <c r="H60" s="27">
        <v>11.66</v>
      </c>
      <c r="I60" s="27">
        <v>9.4700000000000006</v>
      </c>
      <c r="J60" s="27">
        <v>11.16</v>
      </c>
      <c r="K60" s="27">
        <v>10.1</v>
      </c>
      <c r="L60" s="27">
        <v>5.21</v>
      </c>
      <c r="M60" s="27">
        <v>10.19</v>
      </c>
      <c r="N60" s="27">
        <v>8.99</v>
      </c>
      <c r="O60" s="27">
        <v>8.2899999999999991</v>
      </c>
      <c r="P60" s="27">
        <v>13.17</v>
      </c>
      <c r="Q60" s="23">
        <v>9.01</v>
      </c>
      <c r="R60" s="114">
        <f t="shared" si="1"/>
        <v>10.257692307692306</v>
      </c>
      <c r="U60" s="51">
        <v>36</v>
      </c>
      <c r="V60" s="9" t="s">
        <v>190</v>
      </c>
      <c r="W60" s="98" t="s">
        <v>320</v>
      </c>
      <c r="X60" s="144" t="s">
        <v>634</v>
      </c>
      <c r="Y60" s="114">
        <v>2.134615384615385</v>
      </c>
      <c r="AB60" s="40" t="s">
        <v>708</v>
      </c>
      <c r="AJ60" s="40" t="s">
        <v>701</v>
      </c>
      <c r="AK60" s="40">
        <v>33</v>
      </c>
      <c r="AL60" s="85">
        <v>10.257692307692306</v>
      </c>
    </row>
    <row r="61" spans="1:38" x14ac:dyDescent="0.25">
      <c r="A61" s="9" t="s">
        <v>241</v>
      </c>
      <c r="B61" s="99" t="s">
        <v>403</v>
      </c>
      <c r="C61" s="98" t="s">
        <v>366</v>
      </c>
      <c r="D61" s="53" t="s">
        <v>442</v>
      </c>
      <c r="E61" s="3">
        <v>8.02</v>
      </c>
      <c r="F61" s="3">
        <v>10.84</v>
      </c>
      <c r="G61" s="3">
        <v>9.57</v>
      </c>
      <c r="H61" s="3">
        <v>7.82</v>
      </c>
      <c r="I61" s="3">
        <v>10.5</v>
      </c>
      <c r="J61" s="3">
        <v>16.329999999999998</v>
      </c>
      <c r="K61" s="3">
        <v>9.06</v>
      </c>
      <c r="L61" s="3">
        <v>9.23</v>
      </c>
      <c r="M61" s="3">
        <v>6.53</v>
      </c>
      <c r="N61" s="3">
        <v>13.82</v>
      </c>
      <c r="O61" s="3">
        <v>13.43</v>
      </c>
      <c r="P61" s="3">
        <v>10.5</v>
      </c>
      <c r="Q61" s="23">
        <v>7.47</v>
      </c>
      <c r="R61" s="114">
        <f t="shared" si="1"/>
        <v>10.24</v>
      </c>
      <c r="U61" s="51">
        <v>37</v>
      </c>
      <c r="V61" s="9" t="s">
        <v>191</v>
      </c>
      <c r="W61" s="107" t="s">
        <v>321</v>
      </c>
      <c r="X61" s="144" t="s">
        <v>598</v>
      </c>
      <c r="Y61" s="114">
        <v>1.526923076923077</v>
      </c>
      <c r="AB61" s="40" t="s">
        <v>673</v>
      </c>
      <c r="AJ61" s="40" t="s">
        <v>660</v>
      </c>
      <c r="AK61" s="40">
        <v>34</v>
      </c>
      <c r="AL61" s="85">
        <v>10.24</v>
      </c>
    </row>
    <row r="62" spans="1:38" x14ac:dyDescent="0.25">
      <c r="A62" s="9" t="s">
        <v>269</v>
      </c>
      <c r="B62" s="99" t="s">
        <v>418</v>
      </c>
      <c r="C62" s="98" t="s">
        <v>391</v>
      </c>
      <c r="D62" s="53" t="s">
        <v>442</v>
      </c>
      <c r="E62" s="3">
        <v>9.26</v>
      </c>
      <c r="F62" s="3">
        <v>13.05</v>
      </c>
      <c r="G62" s="3">
        <v>8.99</v>
      </c>
      <c r="H62" s="3">
        <v>6.48</v>
      </c>
      <c r="I62" s="3">
        <v>8.51</v>
      </c>
      <c r="J62" s="3">
        <v>14.78</v>
      </c>
      <c r="K62" s="3">
        <v>12.34</v>
      </c>
      <c r="L62" s="3">
        <v>13.78</v>
      </c>
      <c r="M62" s="3">
        <v>5.6</v>
      </c>
      <c r="N62" s="3">
        <v>10.96</v>
      </c>
      <c r="O62" s="3">
        <v>9.23</v>
      </c>
      <c r="P62" s="3">
        <v>8.85</v>
      </c>
      <c r="Q62" s="23">
        <v>6.19</v>
      </c>
      <c r="R62" s="114">
        <f t="shared" si="1"/>
        <v>9.8476923076923093</v>
      </c>
      <c r="U62" s="51">
        <v>38</v>
      </c>
      <c r="V62" s="9" t="s">
        <v>192</v>
      </c>
      <c r="W62" s="98" t="s">
        <v>322</v>
      </c>
      <c r="X62" s="144" t="s">
        <v>674</v>
      </c>
      <c r="Y62" s="114">
        <v>0.57846153846153847</v>
      </c>
      <c r="AB62" s="40" t="s">
        <v>611</v>
      </c>
      <c r="AJ62" s="40" t="s">
        <v>608</v>
      </c>
      <c r="AK62" s="40">
        <v>35</v>
      </c>
      <c r="AL62" s="85">
        <v>9.8476923076923093</v>
      </c>
    </row>
    <row r="63" spans="1:38" x14ac:dyDescent="0.25">
      <c r="A63" s="9" t="s">
        <v>258</v>
      </c>
      <c r="B63" s="99" t="s">
        <v>404</v>
      </c>
      <c r="C63" s="107" t="s">
        <v>381</v>
      </c>
      <c r="D63" s="53" t="s">
        <v>442</v>
      </c>
      <c r="E63" s="3">
        <v>10.5</v>
      </c>
      <c r="F63" s="3">
        <v>9.2100000000000009</v>
      </c>
      <c r="G63" s="3">
        <v>9.33</v>
      </c>
      <c r="H63" s="27">
        <v>9.44</v>
      </c>
      <c r="I63" s="27">
        <v>9.3699999999999992</v>
      </c>
      <c r="J63" s="27">
        <v>14.6</v>
      </c>
      <c r="K63" s="27">
        <v>14.3</v>
      </c>
      <c r="L63" s="27">
        <v>5.58</v>
      </c>
      <c r="M63" s="27">
        <v>6.16</v>
      </c>
      <c r="N63" s="27">
        <v>9.86</v>
      </c>
      <c r="O63" s="27">
        <v>6.8</v>
      </c>
      <c r="P63" s="27">
        <v>8.08</v>
      </c>
      <c r="Q63" s="23">
        <v>7</v>
      </c>
      <c r="R63" s="114">
        <f t="shared" si="1"/>
        <v>9.2484615384615374</v>
      </c>
      <c r="U63" s="51">
        <v>39</v>
      </c>
      <c r="V63" s="9" t="s">
        <v>193</v>
      </c>
      <c r="W63" s="107" t="s">
        <v>323</v>
      </c>
      <c r="X63" s="144" t="s">
        <v>676</v>
      </c>
      <c r="Y63" s="114">
        <v>1.1038461538461539</v>
      </c>
      <c r="AB63" s="40" t="s">
        <v>634</v>
      </c>
      <c r="AJ63" s="40" t="s">
        <v>645</v>
      </c>
      <c r="AK63" s="40">
        <v>36</v>
      </c>
      <c r="AL63" s="85">
        <v>9.2484615384615374</v>
      </c>
    </row>
    <row r="64" spans="1:38" x14ac:dyDescent="0.25">
      <c r="A64" s="9" t="s">
        <v>257</v>
      </c>
      <c r="B64" s="99" t="s">
        <v>464</v>
      </c>
      <c r="C64" s="98" t="s">
        <v>380</v>
      </c>
      <c r="D64" s="53" t="s">
        <v>442</v>
      </c>
      <c r="E64" s="3">
        <v>10.61</v>
      </c>
      <c r="F64" s="3">
        <v>9.74</v>
      </c>
      <c r="G64" s="3">
        <v>11.39</v>
      </c>
      <c r="H64" s="27">
        <v>10.8</v>
      </c>
      <c r="I64" s="27">
        <v>9.7799999999999994</v>
      </c>
      <c r="J64" s="27">
        <v>13.06</v>
      </c>
      <c r="K64" s="27">
        <v>12.39</v>
      </c>
      <c r="L64" s="27">
        <v>5.23</v>
      </c>
      <c r="M64" s="27">
        <v>4.6500000000000004</v>
      </c>
      <c r="N64" s="27">
        <v>11.97</v>
      </c>
      <c r="O64" s="27">
        <v>6.75</v>
      </c>
      <c r="P64" s="27">
        <v>6.8</v>
      </c>
      <c r="Q64" s="23">
        <v>5.51</v>
      </c>
      <c r="R64" s="114">
        <f t="shared" si="1"/>
        <v>9.1292307692307713</v>
      </c>
      <c r="U64" s="51">
        <v>40</v>
      </c>
      <c r="V64" s="95" t="s">
        <v>194</v>
      </c>
      <c r="W64" s="98" t="s">
        <v>324</v>
      </c>
      <c r="X64" s="144" t="s">
        <v>612</v>
      </c>
      <c r="Y64" s="114">
        <v>4.9592307692307696</v>
      </c>
      <c r="AB64" s="40" t="s">
        <v>598</v>
      </c>
      <c r="AJ64" s="40" t="s">
        <v>716</v>
      </c>
      <c r="AK64" s="40">
        <v>37</v>
      </c>
      <c r="AL64" s="85">
        <v>9.1292307692307713</v>
      </c>
    </row>
    <row r="65" spans="1:38" x14ac:dyDescent="0.25">
      <c r="A65" s="2" t="s">
        <v>139</v>
      </c>
      <c r="B65" s="98" t="s">
        <v>398</v>
      </c>
      <c r="C65" s="98" t="s">
        <v>288</v>
      </c>
      <c r="D65" s="53" t="s">
        <v>442</v>
      </c>
      <c r="E65" s="3">
        <v>10.98</v>
      </c>
      <c r="F65" s="3">
        <v>13.76</v>
      </c>
      <c r="G65" s="3">
        <v>11.85</v>
      </c>
      <c r="H65" s="3">
        <v>9.01</v>
      </c>
      <c r="I65" s="3">
        <v>12.47</v>
      </c>
      <c r="J65" s="3">
        <v>7.77</v>
      </c>
      <c r="K65" s="3">
        <v>6.12</v>
      </c>
      <c r="L65" s="3">
        <v>11.57</v>
      </c>
      <c r="M65" s="3">
        <v>7.29</v>
      </c>
      <c r="N65" s="3">
        <v>9.8800000000000008</v>
      </c>
      <c r="O65" s="3">
        <v>6.49</v>
      </c>
      <c r="P65" s="27">
        <v>5.57</v>
      </c>
      <c r="Q65" s="23">
        <v>4.33</v>
      </c>
      <c r="R65" s="114">
        <f t="shared" si="1"/>
        <v>9.0069230769230764</v>
      </c>
      <c r="U65" s="51">
        <v>42</v>
      </c>
      <c r="V65" s="95" t="s">
        <v>196</v>
      </c>
      <c r="W65" s="98" t="s">
        <v>326</v>
      </c>
      <c r="X65" s="144" t="s">
        <v>636</v>
      </c>
      <c r="Y65" s="114">
        <v>1.3930769230769233</v>
      </c>
      <c r="AB65" s="40" t="s">
        <v>674</v>
      </c>
      <c r="AJ65" s="40" t="s">
        <v>628</v>
      </c>
      <c r="AK65" s="40">
        <v>38</v>
      </c>
      <c r="AL65" s="85">
        <v>9.0069230769230764</v>
      </c>
    </row>
    <row r="66" spans="1:38" x14ac:dyDescent="0.25">
      <c r="A66" s="9" t="s">
        <v>252</v>
      </c>
      <c r="B66" s="99" t="s">
        <v>403</v>
      </c>
      <c r="C66" s="107" t="s">
        <v>375</v>
      </c>
      <c r="D66" s="53" t="s">
        <v>442</v>
      </c>
      <c r="E66" s="3">
        <v>7.52</v>
      </c>
      <c r="F66" s="3">
        <v>11.54</v>
      </c>
      <c r="G66" s="3">
        <v>6.62</v>
      </c>
      <c r="H66" s="27">
        <v>6.3</v>
      </c>
      <c r="I66" s="27">
        <v>10.99</v>
      </c>
      <c r="J66" s="27">
        <v>8.41</v>
      </c>
      <c r="K66" s="27">
        <v>6.82</v>
      </c>
      <c r="L66" s="27">
        <v>7.83</v>
      </c>
      <c r="M66" s="27">
        <v>7.88</v>
      </c>
      <c r="N66" s="27">
        <v>8.14</v>
      </c>
      <c r="O66" s="27">
        <v>11.11</v>
      </c>
      <c r="P66" s="27">
        <v>11.93</v>
      </c>
      <c r="Q66" s="23">
        <v>7.53</v>
      </c>
      <c r="R66" s="114">
        <f t="shared" ref="R66:R97" si="2">AVERAGE(E66:Q66)</f>
        <v>8.6630769230769236</v>
      </c>
      <c r="U66" s="51">
        <v>43</v>
      </c>
      <c r="V66" s="9" t="s">
        <v>197</v>
      </c>
      <c r="W66" s="107" t="s">
        <v>327</v>
      </c>
      <c r="X66" s="144" t="s">
        <v>604</v>
      </c>
      <c r="Y66" s="114">
        <v>13.41076923076923</v>
      </c>
      <c r="AB66" s="40" t="s">
        <v>676</v>
      </c>
      <c r="AJ66" s="40" t="s">
        <v>599</v>
      </c>
      <c r="AK66" s="40">
        <v>39</v>
      </c>
      <c r="AL66" s="85">
        <v>8.6630769230769236</v>
      </c>
    </row>
    <row r="67" spans="1:38" x14ac:dyDescent="0.25">
      <c r="A67" s="9" t="s">
        <v>164</v>
      </c>
      <c r="B67" s="99" t="s">
        <v>395</v>
      </c>
      <c r="C67" s="98" t="s">
        <v>297</v>
      </c>
      <c r="D67" s="53" t="s">
        <v>442</v>
      </c>
      <c r="E67" s="3">
        <v>10.27</v>
      </c>
      <c r="F67" s="3">
        <v>9.6199999999999992</v>
      </c>
      <c r="G67" s="3">
        <v>12.52</v>
      </c>
      <c r="H67" s="27">
        <v>9.6300000000000008</v>
      </c>
      <c r="I67" s="27">
        <v>11.27</v>
      </c>
      <c r="J67" s="27">
        <v>11.31</v>
      </c>
      <c r="K67" s="27">
        <v>5.66</v>
      </c>
      <c r="L67" s="27">
        <v>7.96</v>
      </c>
      <c r="M67" s="27">
        <v>4.1100000000000003</v>
      </c>
      <c r="N67" s="27">
        <v>7.65</v>
      </c>
      <c r="O67" s="27">
        <v>7.58</v>
      </c>
      <c r="P67" s="27">
        <v>6.18</v>
      </c>
      <c r="Q67" s="23">
        <v>5.15</v>
      </c>
      <c r="R67" s="114">
        <f t="shared" si="2"/>
        <v>8.3776923076923069</v>
      </c>
      <c r="U67" s="51">
        <v>44</v>
      </c>
      <c r="V67" s="9" t="s">
        <v>198</v>
      </c>
      <c r="W67" s="98" t="s">
        <v>328</v>
      </c>
      <c r="X67" s="144" t="s">
        <v>605</v>
      </c>
      <c r="Y67" s="114">
        <v>5.0138461538461536</v>
      </c>
      <c r="AB67" s="40" t="s">
        <v>612</v>
      </c>
      <c r="AJ67" s="40" t="s">
        <v>685</v>
      </c>
      <c r="AK67" s="40">
        <v>40</v>
      </c>
      <c r="AL67" s="85">
        <v>8.3776923076923069</v>
      </c>
    </row>
    <row r="68" spans="1:38" x14ac:dyDescent="0.25">
      <c r="A68" s="9" t="s">
        <v>200</v>
      </c>
      <c r="B68" s="99" t="s">
        <v>484</v>
      </c>
      <c r="C68" s="98" t="s">
        <v>330</v>
      </c>
      <c r="D68" s="53" t="s">
        <v>442</v>
      </c>
      <c r="E68" s="27">
        <v>9.66</v>
      </c>
      <c r="F68" s="27">
        <v>10.97</v>
      </c>
      <c r="G68" s="27">
        <v>7.63</v>
      </c>
      <c r="H68" s="27">
        <v>10.52</v>
      </c>
      <c r="I68" s="27">
        <v>8.33</v>
      </c>
      <c r="J68" s="27">
        <v>8.52</v>
      </c>
      <c r="K68" s="27">
        <v>5.46</v>
      </c>
      <c r="L68" s="27">
        <v>5.46</v>
      </c>
      <c r="M68" s="27">
        <v>7.76</v>
      </c>
      <c r="N68" s="27">
        <v>11.3</v>
      </c>
      <c r="O68" s="27">
        <v>4.8899999999999997</v>
      </c>
      <c r="P68" s="27">
        <v>8.98</v>
      </c>
      <c r="Q68" s="23">
        <v>8.36</v>
      </c>
      <c r="R68" s="114">
        <f t="shared" si="2"/>
        <v>8.2953846153846165</v>
      </c>
      <c r="U68" s="51">
        <v>45</v>
      </c>
      <c r="V68" s="9" t="s">
        <v>199</v>
      </c>
      <c r="W68" s="107" t="s">
        <v>329</v>
      </c>
      <c r="X68" s="144" t="s">
        <v>709</v>
      </c>
      <c r="Y68" s="114">
        <v>13.840769230769233</v>
      </c>
      <c r="AB68" s="40" t="s">
        <v>613</v>
      </c>
      <c r="AJ68" s="40" t="s">
        <v>710</v>
      </c>
      <c r="AK68" s="40">
        <v>41</v>
      </c>
      <c r="AL68" s="85">
        <v>8.2953846153846165</v>
      </c>
    </row>
    <row r="69" spans="1:38" x14ac:dyDescent="0.25">
      <c r="A69" s="9" t="s">
        <v>202</v>
      </c>
      <c r="B69" s="99" t="s">
        <v>484</v>
      </c>
      <c r="C69" s="98" t="s">
        <v>332</v>
      </c>
      <c r="D69" s="53" t="s">
        <v>442</v>
      </c>
      <c r="E69" s="3">
        <v>11.96</v>
      </c>
      <c r="F69" s="3">
        <v>11.47</v>
      </c>
      <c r="G69" s="3">
        <v>6.9</v>
      </c>
      <c r="H69" s="27">
        <v>11.36</v>
      </c>
      <c r="I69" s="27">
        <v>9.74</v>
      </c>
      <c r="J69" s="27">
        <v>6.52</v>
      </c>
      <c r="K69" s="27">
        <v>5.65</v>
      </c>
      <c r="L69" s="27">
        <v>6.23</v>
      </c>
      <c r="M69" s="27">
        <v>7.51</v>
      </c>
      <c r="N69" s="27">
        <v>10.4</v>
      </c>
      <c r="O69" s="27">
        <v>4.72</v>
      </c>
      <c r="P69" s="27">
        <v>7.6</v>
      </c>
      <c r="Q69" s="23">
        <v>6.9</v>
      </c>
      <c r="R69" s="114">
        <f t="shared" si="2"/>
        <v>8.2276923076923083</v>
      </c>
      <c r="U69" s="51">
        <v>46</v>
      </c>
      <c r="V69" s="9" t="s">
        <v>200</v>
      </c>
      <c r="W69" s="98" t="s">
        <v>330</v>
      </c>
      <c r="X69" s="144" t="s">
        <v>710</v>
      </c>
      <c r="Y69" s="114">
        <v>8.2953846153846165</v>
      </c>
      <c r="AB69" s="40" t="s">
        <v>636</v>
      </c>
      <c r="AJ69" s="40" t="s">
        <v>711</v>
      </c>
      <c r="AK69" s="40">
        <v>42</v>
      </c>
      <c r="AL69" s="85">
        <v>8.2276923076923083</v>
      </c>
    </row>
    <row r="70" spans="1:38" x14ac:dyDescent="0.25">
      <c r="A70" s="9" t="s">
        <v>203</v>
      </c>
      <c r="B70" s="99" t="s">
        <v>484</v>
      </c>
      <c r="C70" s="107" t="s">
        <v>333</v>
      </c>
      <c r="D70" s="53" t="s">
        <v>442</v>
      </c>
      <c r="E70" s="27">
        <v>8.9499999999999993</v>
      </c>
      <c r="F70" s="27">
        <v>10.119999999999999</v>
      </c>
      <c r="G70" s="27">
        <v>7.49</v>
      </c>
      <c r="H70" s="27">
        <v>9.41</v>
      </c>
      <c r="I70" s="27">
        <v>10.71</v>
      </c>
      <c r="J70" s="27">
        <v>7.94</v>
      </c>
      <c r="K70" s="27">
        <v>4.71</v>
      </c>
      <c r="L70" s="27">
        <v>6.39</v>
      </c>
      <c r="M70" s="27">
        <v>8.16</v>
      </c>
      <c r="N70" s="27">
        <v>6.06</v>
      </c>
      <c r="O70" s="27">
        <v>4.58</v>
      </c>
      <c r="P70" s="27">
        <v>9</v>
      </c>
      <c r="Q70" s="23">
        <v>8.49</v>
      </c>
      <c r="R70" s="114">
        <f t="shared" si="2"/>
        <v>7.8469230769230762</v>
      </c>
      <c r="U70" s="51">
        <v>47</v>
      </c>
      <c r="V70" s="9" t="s">
        <v>201</v>
      </c>
      <c r="W70" s="98" t="s">
        <v>331</v>
      </c>
      <c r="X70" s="144" t="s">
        <v>677</v>
      </c>
      <c r="Y70" s="114">
        <v>0.36538461538461536</v>
      </c>
      <c r="AB70" s="40" t="s">
        <v>604</v>
      </c>
      <c r="AJ70" s="40" t="s">
        <v>712</v>
      </c>
      <c r="AK70" s="40">
        <v>43</v>
      </c>
      <c r="AL70" s="85">
        <v>7.8469230769230762</v>
      </c>
    </row>
    <row r="71" spans="1:38" x14ac:dyDescent="0.25">
      <c r="A71" s="9" t="s">
        <v>266</v>
      </c>
      <c r="B71" s="99" t="s">
        <v>404</v>
      </c>
      <c r="C71" s="107" t="s">
        <v>388</v>
      </c>
      <c r="D71" s="53" t="s">
        <v>442</v>
      </c>
      <c r="E71" s="3">
        <v>8.74</v>
      </c>
      <c r="F71" s="3">
        <v>7.34</v>
      </c>
      <c r="G71" s="3">
        <v>9.1</v>
      </c>
      <c r="H71" s="27">
        <v>9.4600000000000009</v>
      </c>
      <c r="I71" s="27">
        <v>10.06</v>
      </c>
      <c r="J71" s="27">
        <v>11.84</v>
      </c>
      <c r="K71" s="27">
        <v>10.65</v>
      </c>
      <c r="L71" s="27">
        <v>4.24</v>
      </c>
      <c r="M71" s="27">
        <v>4.41</v>
      </c>
      <c r="N71" s="27">
        <v>5.01</v>
      </c>
      <c r="O71" s="27">
        <v>7.41</v>
      </c>
      <c r="P71" s="27">
        <v>5.92</v>
      </c>
      <c r="Q71" s="23">
        <v>6.9</v>
      </c>
      <c r="R71" s="114">
        <f t="shared" si="2"/>
        <v>7.775384615384616</v>
      </c>
      <c r="U71" s="51">
        <v>48</v>
      </c>
      <c r="V71" s="9" t="s">
        <v>202</v>
      </c>
      <c r="W71" s="98" t="s">
        <v>332</v>
      </c>
      <c r="X71" s="144" t="s">
        <v>711</v>
      </c>
      <c r="Y71" s="114">
        <v>8.2276923076923083</v>
      </c>
      <c r="AB71" s="40" t="s">
        <v>605</v>
      </c>
      <c r="AJ71" s="40" t="s">
        <v>650</v>
      </c>
      <c r="AK71" s="40">
        <v>44</v>
      </c>
      <c r="AL71" s="85">
        <v>7.775384615384616</v>
      </c>
    </row>
    <row r="72" spans="1:38" ht="13.5" customHeight="1" x14ac:dyDescent="0.25">
      <c r="A72" s="9" t="s">
        <v>209</v>
      </c>
      <c r="B72" s="99" t="s">
        <v>480</v>
      </c>
      <c r="C72" s="107" t="s">
        <v>339</v>
      </c>
      <c r="D72" s="53" t="s">
        <v>442</v>
      </c>
      <c r="E72" s="3">
        <v>5.81</v>
      </c>
      <c r="F72" s="3">
        <v>10.64</v>
      </c>
      <c r="G72" s="3">
        <v>9.16</v>
      </c>
      <c r="H72" s="27">
        <v>8.85</v>
      </c>
      <c r="I72" s="27">
        <v>7.47</v>
      </c>
      <c r="J72" s="27">
        <v>6.59</v>
      </c>
      <c r="K72" s="27">
        <v>8.42</v>
      </c>
      <c r="L72" s="27">
        <v>6.56</v>
      </c>
      <c r="M72" s="27">
        <v>5.65</v>
      </c>
      <c r="N72" s="27">
        <v>5.51</v>
      </c>
      <c r="O72" s="27">
        <v>6.88</v>
      </c>
      <c r="P72" s="27">
        <v>6.7</v>
      </c>
      <c r="Q72" s="23">
        <v>8.2100000000000009</v>
      </c>
      <c r="R72" s="114">
        <f t="shared" si="2"/>
        <v>7.4192307692307704</v>
      </c>
      <c r="U72" s="51">
        <v>49</v>
      </c>
      <c r="V72" s="9" t="s">
        <v>203</v>
      </c>
      <c r="W72" s="107" t="s">
        <v>333</v>
      </c>
      <c r="X72" s="144" t="s">
        <v>712</v>
      </c>
      <c r="Y72" s="114">
        <v>7.8469230769230762</v>
      </c>
      <c r="AB72" s="40" t="s">
        <v>709</v>
      </c>
      <c r="AJ72" s="40" t="s">
        <v>637</v>
      </c>
      <c r="AK72" s="40">
        <v>45</v>
      </c>
      <c r="AL72" s="85">
        <v>7.4192307692307704</v>
      </c>
    </row>
    <row r="73" spans="1:38" x14ac:dyDescent="0.25">
      <c r="A73" s="9" t="s">
        <v>178</v>
      </c>
      <c r="B73" s="99" t="s">
        <v>398</v>
      </c>
      <c r="C73" s="98" t="s">
        <v>309</v>
      </c>
      <c r="D73" s="53" t="s">
        <v>442</v>
      </c>
      <c r="E73" s="3">
        <v>7.17</v>
      </c>
      <c r="F73" s="3">
        <v>8.4</v>
      </c>
      <c r="G73" s="3">
        <v>7.16</v>
      </c>
      <c r="H73" s="27">
        <v>8.41</v>
      </c>
      <c r="I73" s="27">
        <v>7.63</v>
      </c>
      <c r="J73" s="27">
        <v>5.98</v>
      </c>
      <c r="K73" s="27">
        <v>4.5599999999999996</v>
      </c>
      <c r="L73" s="27">
        <v>6.4</v>
      </c>
      <c r="M73" s="27">
        <v>6.88</v>
      </c>
      <c r="N73" s="27">
        <v>7.91</v>
      </c>
      <c r="O73" s="3">
        <v>5.03</v>
      </c>
      <c r="P73" s="27">
        <v>5.08</v>
      </c>
      <c r="Q73" s="23">
        <v>4.26</v>
      </c>
      <c r="R73" s="114">
        <f t="shared" si="2"/>
        <v>6.5284615384615385</v>
      </c>
      <c r="U73" s="51">
        <v>50</v>
      </c>
      <c r="V73" s="9" t="s">
        <v>204</v>
      </c>
      <c r="W73" s="98" t="s">
        <v>334</v>
      </c>
      <c r="X73" s="144" t="s">
        <v>713</v>
      </c>
      <c r="Y73" s="114">
        <v>0.14461538461538462</v>
      </c>
      <c r="AB73" s="40" t="s">
        <v>710</v>
      </c>
      <c r="AJ73" s="40" t="s">
        <v>715</v>
      </c>
      <c r="AK73" s="40">
        <v>46</v>
      </c>
      <c r="AL73" s="85">
        <v>6.5284615384615385</v>
      </c>
    </row>
    <row r="74" spans="1:38" ht="30" x14ac:dyDescent="0.25">
      <c r="A74" s="9" t="s">
        <v>162</v>
      </c>
      <c r="B74" s="99" t="s">
        <v>495</v>
      </c>
      <c r="C74" s="98" t="s">
        <v>295</v>
      </c>
      <c r="D74" s="53" t="s">
        <v>442</v>
      </c>
      <c r="E74" s="3">
        <v>6.13</v>
      </c>
      <c r="F74" s="3">
        <v>8.8699999999999992</v>
      </c>
      <c r="G74" s="3">
        <v>9.74</v>
      </c>
      <c r="H74" s="3">
        <v>6.79</v>
      </c>
      <c r="I74" s="3">
        <v>6.64</v>
      </c>
      <c r="J74" s="3">
        <v>6.74</v>
      </c>
      <c r="K74" s="3">
        <v>3.61</v>
      </c>
      <c r="L74" s="3">
        <v>5.63</v>
      </c>
      <c r="M74" s="3">
        <v>5.42</v>
      </c>
      <c r="N74" s="3">
        <v>6.45</v>
      </c>
      <c r="O74" s="3">
        <v>7.21</v>
      </c>
      <c r="P74" s="27">
        <v>4.8099999999999996</v>
      </c>
      <c r="Q74" s="23">
        <v>4.2</v>
      </c>
      <c r="R74" s="114">
        <f t="shared" si="2"/>
        <v>6.3261538461538471</v>
      </c>
      <c r="U74" s="51">
        <v>51</v>
      </c>
      <c r="V74" s="9" t="s">
        <v>205</v>
      </c>
      <c r="W74" s="107" t="s">
        <v>335</v>
      </c>
      <c r="X74" s="144" t="s">
        <v>714</v>
      </c>
      <c r="Y74" s="114">
        <v>0.97384615384615403</v>
      </c>
      <c r="AB74" s="40" t="s">
        <v>677</v>
      </c>
      <c r="AJ74" s="40" t="s">
        <v>629</v>
      </c>
      <c r="AK74" s="40">
        <v>47</v>
      </c>
      <c r="AL74" s="85">
        <v>6.3261538461538471</v>
      </c>
    </row>
    <row r="75" spans="1:38" x14ac:dyDescent="0.25">
      <c r="A75" s="9" t="s">
        <v>183</v>
      </c>
      <c r="B75" s="99" t="s">
        <v>438</v>
      </c>
      <c r="C75" s="107" t="s">
        <v>314</v>
      </c>
      <c r="D75" s="53" t="s">
        <v>442</v>
      </c>
      <c r="E75" s="3">
        <v>6.34</v>
      </c>
      <c r="F75" s="3">
        <v>8.07</v>
      </c>
      <c r="G75" s="3">
        <v>7.3</v>
      </c>
      <c r="H75" s="3">
        <v>7.09</v>
      </c>
      <c r="I75" s="3">
        <v>8.01</v>
      </c>
      <c r="J75" s="3">
        <v>4.8</v>
      </c>
      <c r="K75" s="3">
        <v>3.72</v>
      </c>
      <c r="L75" s="3">
        <v>4.53</v>
      </c>
      <c r="M75" s="3">
        <v>5.43</v>
      </c>
      <c r="N75" s="3">
        <v>7.07</v>
      </c>
      <c r="O75" s="3">
        <v>4.21</v>
      </c>
      <c r="P75" s="3">
        <v>7.42</v>
      </c>
      <c r="Q75" s="23">
        <v>6</v>
      </c>
      <c r="R75" s="114">
        <f t="shared" si="2"/>
        <v>6.1530769230769229</v>
      </c>
      <c r="U75" s="51">
        <v>52</v>
      </c>
      <c r="V75" s="9" t="s">
        <v>206</v>
      </c>
      <c r="W75" s="98" t="s">
        <v>336</v>
      </c>
      <c r="X75" s="144" t="s">
        <v>619</v>
      </c>
      <c r="Y75" s="114">
        <v>4.7692307692307694E-2</v>
      </c>
      <c r="AB75" s="40" t="s">
        <v>711</v>
      </c>
      <c r="AJ75" s="40" t="s">
        <v>658</v>
      </c>
      <c r="AK75" s="40">
        <v>48</v>
      </c>
      <c r="AL75" s="85">
        <v>6.1530769230769229</v>
      </c>
    </row>
    <row r="76" spans="1:38" x14ac:dyDescent="0.25">
      <c r="A76" s="9" t="s">
        <v>208</v>
      </c>
      <c r="B76" s="99" t="s">
        <v>481</v>
      </c>
      <c r="C76" s="98" t="s">
        <v>338</v>
      </c>
      <c r="D76" s="53" t="s">
        <v>442</v>
      </c>
      <c r="E76" s="3">
        <v>5.51</v>
      </c>
      <c r="F76" s="3">
        <v>6.33</v>
      </c>
      <c r="G76" s="3">
        <v>5.84</v>
      </c>
      <c r="H76" s="27">
        <v>6.29</v>
      </c>
      <c r="I76" s="27">
        <v>5.86</v>
      </c>
      <c r="J76" s="27">
        <v>5.61</v>
      </c>
      <c r="K76" s="27">
        <v>5.8</v>
      </c>
      <c r="L76" s="27">
        <v>5.37</v>
      </c>
      <c r="M76" s="27">
        <v>5</v>
      </c>
      <c r="N76" s="27">
        <v>4.4000000000000004</v>
      </c>
      <c r="O76" s="27">
        <v>6.81</v>
      </c>
      <c r="P76" s="27">
        <v>5.3</v>
      </c>
      <c r="Q76" s="23">
        <v>4.8899999999999997</v>
      </c>
      <c r="R76" s="114">
        <f t="shared" si="2"/>
        <v>5.6161538461538454</v>
      </c>
      <c r="U76" s="51">
        <v>53</v>
      </c>
      <c r="V76" s="9" t="s">
        <v>207</v>
      </c>
      <c r="W76" s="98" t="s">
        <v>337</v>
      </c>
      <c r="X76" s="144" t="s">
        <v>601</v>
      </c>
      <c r="Y76" s="114">
        <v>0.21538461538461537</v>
      </c>
      <c r="AB76" s="40" t="s">
        <v>712</v>
      </c>
      <c r="AJ76" s="40" t="s">
        <v>602</v>
      </c>
      <c r="AK76" s="40">
        <v>49</v>
      </c>
      <c r="AL76" s="85">
        <v>5.6161538461538454</v>
      </c>
    </row>
    <row r="77" spans="1:38" ht="30" x14ac:dyDescent="0.25">
      <c r="A77" s="9" t="s">
        <v>286</v>
      </c>
      <c r="B77" s="99" t="s">
        <v>460</v>
      </c>
      <c r="C77" s="102" t="s">
        <v>450</v>
      </c>
      <c r="D77" s="53" t="s">
        <v>442</v>
      </c>
      <c r="E77" s="3">
        <v>6.19</v>
      </c>
      <c r="F77" s="3">
        <v>7.47</v>
      </c>
      <c r="G77" s="3">
        <v>5.89</v>
      </c>
      <c r="H77" s="27">
        <v>4.2699999999999996</v>
      </c>
      <c r="I77" s="27">
        <v>5.59</v>
      </c>
      <c r="J77" s="27">
        <v>7.84</v>
      </c>
      <c r="K77" s="27">
        <v>5.85</v>
      </c>
      <c r="L77" s="27">
        <v>4.5999999999999996</v>
      </c>
      <c r="M77" s="27">
        <v>4.2300000000000004</v>
      </c>
      <c r="N77" s="27">
        <v>7.47</v>
      </c>
      <c r="O77" s="27">
        <v>6.05</v>
      </c>
      <c r="P77" s="27">
        <v>4.17</v>
      </c>
      <c r="Q77" s="23">
        <v>3.15</v>
      </c>
      <c r="R77" s="114">
        <f t="shared" si="2"/>
        <v>5.5976923076923084</v>
      </c>
      <c r="U77" s="51">
        <v>54</v>
      </c>
      <c r="V77" s="9" t="s">
        <v>208</v>
      </c>
      <c r="W77" s="98" t="s">
        <v>338</v>
      </c>
      <c r="X77" s="144" t="s">
        <v>602</v>
      </c>
      <c r="Y77" s="114">
        <v>5.6161538461538454</v>
      </c>
      <c r="AB77" s="40" t="s">
        <v>713</v>
      </c>
      <c r="AJ77" s="40" t="s">
        <v>702</v>
      </c>
      <c r="AK77" s="40">
        <v>50</v>
      </c>
      <c r="AL77" s="85">
        <v>5.5276923076923072</v>
      </c>
    </row>
    <row r="78" spans="1:38" x14ac:dyDescent="0.25">
      <c r="A78" s="9" t="s">
        <v>177</v>
      </c>
      <c r="B78" s="99" t="s">
        <v>437</v>
      </c>
      <c r="C78" s="107" t="s">
        <v>308</v>
      </c>
      <c r="D78" s="53" t="s">
        <v>442</v>
      </c>
      <c r="E78" s="3">
        <v>6.23</v>
      </c>
      <c r="F78" s="3">
        <v>6.35</v>
      </c>
      <c r="G78" s="3">
        <v>5.33</v>
      </c>
      <c r="H78" s="3">
        <v>8.26</v>
      </c>
      <c r="I78" s="3">
        <v>8.2899999999999991</v>
      </c>
      <c r="J78" s="3">
        <v>3.92</v>
      </c>
      <c r="K78" s="3">
        <v>3.21</v>
      </c>
      <c r="L78" s="3">
        <v>4.24</v>
      </c>
      <c r="M78" s="3">
        <v>5.34</v>
      </c>
      <c r="N78" s="3">
        <v>7.6</v>
      </c>
      <c r="O78" s="3">
        <v>3.03</v>
      </c>
      <c r="P78" s="3">
        <v>5.93</v>
      </c>
      <c r="Q78" s="23">
        <v>4.13</v>
      </c>
      <c r="R78" s="114">
        <f t="shared" si="2"/>
        <v>5.5276923076923072</v>
      </c>
      <c r="U78" s="51">
        <v>55</v>
      </c>
      <c r="V78" s="9" t="s">
        <v>209</v>
      </c>
      <c r="W78" s="107" t="s">
        <v>339</v>
      </c>
      <c r="X78" s="144" t="s">
        <v>637</v>
      </c>
      <c r="Y78" s="114">
        <v>7.4192307692307704</v>
      </c>
      <c r="AB78" s="40" t="s">
        <v>714</v>
      </c>
      <c r="AJ78" s="40" t="s">
        <v>691</v>
      </c>
      <c r="AK78" s="40">
        <v>51</v>
      </c>
      <c r="AL78" s="85">
        <v>5.3999999999999995</v>
      </c>
    </row>
    <row r="79" spans="1:38" x14ac:dyDescent="0.25">
      <c r="A79" s="9" t="s">
        <v>169</v>
      </c>
      <c r="B79" s="99" t="s">
        <v>396</v>
      </c>
      <c r="C79" s="107" t="s">
        <v>302</v>
      </c>
      <c r="D79" s="53" t="s">
        <v>442</v>
      </c>
      <c r="E79" s="3">
        <v>6.05</v>
      </c>
      <c r="F79" s="3">
        <v>4.75</v>
      </c>
      <c r="G79" s="3">
        <v>6.49</v>
      </c>
      <c r="H79" s="27">
        <v>6.67</v>
      </c>
      <c r="I79" s="27">
        <v>4.4800000000000004</v>
      </c>
      <c r="J79" s="27">
        <v>5.81</v>
      </c>
      <c r="K79" s="27">
        <v>5.92</v>
      </c>
      <c r="L79" s="27">
        <v>4.6900000000000004</v>
      </c>
      <c r="M79" s="27">
        <v>4.41</v>
      </c>
      <c r="N79" s="27">
        <v>6.02</v>
      </c>
      <c r="O79" s="27">
        <v>7.74</v>
      </c>
      <c r="P79" s="27">
        <v>4.07</v>
      </c>
      <c r="Q79" s="23">
        <v>3.1</v>
      </c>
      <c r="R79" s="114">
        <f t="shared" si="2"/>
        <v>5.3999999999999995</v>
      </c>
      <c r="U79" s="51">
        <v>56</v>
      </c>
      <c r="V79" s="9" t="s">
        <v>211</v>
      </c>
      <c r="W79" s="98" t="s">
        <v>340</v>
      </c>
      <c r="X79" s="144" t="s">
        <v>678</v>
      </c>
      <c r="Y79" s="114">
        <v>1.1615384615384616</v>
      </c>
      <c r="AB79" s="40" t="s">
        <v>619</v>
      </c>
      <c r="AJ79" s="40" t="s">
        <v>605</v>
      </c>
      <c r="AK79" s="40">
        <v>52</v>
      </c>
      <c r="AL79" s="85">
        <v>5.0138461538461536</v>
      </c>
    </row>
    <row r="80" spans="1:38" x14ac:dyDescent="0.25">
      <c r="A80" s="9" t="s">
        <v>198</v>
      </c>
      <c r="B80" s="99" t="s">
        <v>486</v>
      </c>
      <c r="C80" s="98" t="s">
        <v>328</v>
      </c>
      <c r="D80" s="53" t="s">
        <v>442</v>
      </c>
      <c r="E80" s="3">
        <v>6.17</v>
      </c>
      <c r="F80" s="3">
        <v>4.62</v>
      </c>
      <c r="G80" s="3">
        <v>4.78</v>
      </c>
      <c r="H80" s="3">
        <v>7.22</v>
      </c>
      <c r="I80" s="3">
        <v>6.66</v>
      </c>
      <c r="J80" s="3">
        <v>2.16</v>
      </c>
      <c r="K80" s="3">
        <v>2.25</v>
      </c>
      <c r="L80" s="27">
        <v>5.27</v>
      </c>
      <c r="M80" s="27">
        <v>5.4</v>
      </c>
      <c r="N80" s="27">
        <v>4.3899999999999997</v>
      </c>
      <c r="O80" s="27">
        <v>3.39</v>
      </c>
      <c r="P80" s="3">
        <v>7.17</v>
      </c>
      <c r="Q80" s="23">
        <v>5.7</v>
      </c>
      <c r="R80" s="114">
        <f t="shared" si="2"/>
        <v>5.0138461538461536</v>
      </c>
      <c r="U80" s="51">
        <v>57</v>
      </c>
      <c r="V80" s="9" t="s">
        <v>212</v>
      </c>
      <c r="W80" s="107" t="s">
        <v>341</v>
      </c>
      <c r="X80" s="144" t="s">
        <v>620</v>
      </c>
      <c r="Y80" s="114">
        <v>1.5384615384615384E-2</v>
      </c>
      <c r="AB80" s="40" t="s">
        <v>601</v>
      </c>
      <c r="AJ80" s="40" t="s">
        <v>612</v>
      </c>
      <c r="AK80" s="40">
        <v>53</v>
      </c>
      <c r="AL80" s="85">
        <v>4.9592307692307696</v>
      </c>
    </row>
    <row r="81" spans="1:38" x14ac:dyDescent="0.25">
      <c r="A81" s="9" t="s">
        <v>194</v>
      </c>
      <c r="B81" s="99" t="s">
        <v>432</v>
      </c>
      <c r="C81" s="98" t="s">
        <v>324</v>
      </c>
      <c r="D81" s="53" t="s">
        <v>442</v>
      </c>
      <c r="E81" s="3">
        <v>3.53</v>
      </c>
      <c r="F81" s="3">
        <v>5.72</v>
      </c>
      <c r="G81" s="3">
        <v>4.8899999999999997</v>
      </c>
      <c r="H81" s="3">
        <v>4.9800000000000004</v>
      </c>
      <c r="I81" s="3">
        <v>6.12</v>
      </c>
      <c r="J81" s="3">
        <v>2.92</v>
      </c>
      <c r="K81" s="3">
        <v>7.98</v>
      </c>
      <c r="L81" s="3">
        <v>7.94</v>
      </c>
      <c r="M81" s="3">
        <v>4.4400000000000004</v>
      </c>
      <c r="N81" s="3">
        <v>3.74</v>
      </c>
      <c r="O81" s="3">
        <v>3.67</v>
      </c>
      <c r="P81" s="3">
        <v>4.55</v>
      </c>
      <c r="Q81" s="23">
        <v>3.99</v>
      </c>
      <c r="R81" s="114">
        <f t="shared" si="2"/>
        <v>4.9592307692307696</v>
      </c>
      <c r="U81" s="51">
        <v>58</v>
      </c>
      <c r="V81" s="9" t="s">
        <v>213</v>
      </c>
      <c r="W81" s="109" t="s">
        <v>342</v>
      </c>
      <c r="X81" s="144" t="s">
        <v>621</v>
      </c>
      <c r="Y81" s="114">
        <v>0.23692307692307693</v>
      </c>
      <c r="AB81" s="40" t="s">
        <v>602</v>
      </c>
      <c r="AJ81" s="40" t="s">
        <v>705</v>
      </c>
      <c r="AK81" s="40">
        <v>54</v>
      </c>
      <c r="AL81" s="85">
        <v>4.296153846153846</v>
      </c>
    </row>
    <row r="82" spans="1:38" x14ac:dyDescent="0.25">
      <c r="A82" s="9" t="s">
        <v>184</v>
      </c>
      <c r="B82" s="102" t="s">
        <v>453</v>
      </c>
      <c r="C82" s="102" t="s">
        <v>452</v>
      </c>
      <c r="D82" s="53" t="s">
        <v>442</v>
      </c>
      <c r="E82" s="3">
        <v>5.0999999999999996</v>
      </c>
      <c r="F82" s="3">
        <v>5.61</v>
      </c>
      <c r="G82" s="3">
        <v>4.03</v>
      </c>
      <c r="H82" s="3">
        <v>5.47</v>
      </c>
      <c r="I82" s="3">
        <v>4.76</v>
      </c>
      <c r="J82" s="3">
        <v>3.04</v>
      </c>
      <c r="K82" s="3">
        <v>3.06</v>
      </c>
      <c r="L82" s="3">
        <v>4.18</v>
      </c>
      <c r="M82" s="3">
        <v>3.94</v>
      </c>
      <c r="N82" s="3">
        <v>4.67</v>
      </c>
      <c r="O82" s="3">
        <v>2.5299999999999998</v>
      </c>
      <c r="P82" s="3">
        <v>5.12</v>
      </c>
      <c r="Q82" s="23">
        <v>4.34</v>
      </c>
      <c r="R82" s="114">
        <f t="shared" si="2"/>
        <v>4.296153846153846</v>
      </c>
      <c r="U82" s="51">
        <v>59</v>
      </c>
      <c r="V82" s="9" t="s">
        <v>214</v>
      </c>
      <c r="W82" s="107" t="s">
        <v>344</v>
      </c>
      <c r="X82" s="144" t="s">
        <v>622</v>
      </c>
      <c r="Y82" s="114">
        <v>0.41307692307692306</v>
      </c>
      <c r="AB82" s="40" t="s">
        <v>637</v>
      </c>
      <c r="AJ82" s="40" t="s">
        <v>692</v>
      </c>
      <c r="AK82" s="40">
        <v>55</v>
      </c>
      <c r="AL82" s="85">
        <v>4.09</v>
      </c>
    </row>
    <row r="83" spans="1:38" x14ac:dyDescent="0.25">
      <c r="A83" s="9" t="s">
        <v>171</v>
      </c>
      <c r="B83" s="99"/>
      <c r="C83" s="102" t="s">
        <v>451</v>
      </c>
      <c r="D83" s="53" t="s">
        <v>442</v>
      </c>
      <c r="E83" s="3">
        <v>5.22</v>
      </c>
      <c r="F83" s="3">
        <v>4.41</v>
      </c>
      <c r="G83" s="3">
        <v>4.76</v>
      </c>
      <c r="H83" s="3">
        <v>4.3600000000000003</v>
      </c>
      <c r="I83" s="3">
        <v>4.47</v>
      </c>
      <c r="J83" s="3">
        <v>4.1399999999999997</v>
      </c>
      <c r="K83" s="3">
        <v>4.05</v>
      </c>
      <c r="L83" s="3">
        <v>3.33</v>
      </c>
      <c r="M83" s="27">
        <v>5.22</v>
      </c>
      <c r="N83" s="3">
        <v>3.22</v>
      </c>
      <c r="O83" s="27">
        <v>3.71</v>
      </c>
      <c r="P83" s="27">
        <v>3.09</v>
      </c>
      <c r="Q83" s="23">
        <v>3.19</v>
      </c>
      <c r="R83" s="114">
        <f t="shared" si="2"/>
        <v>4.09</v>
      </c>
      <c r="U83" s="51">
        <v>60</v>
      </c>
      <c r="V83" s="9" t="s">
        <v>215</v>
      </c>
      <c r="W83" s="109" t="s">
        <v>346</v>
      </c>
      <c r="X83" s="144" t="s">
        <v>616</v>
      </c>
      <c r="Y83" s="114">
        <v>0.6576923076923078</v>
      </c>
      <c r="AB83" s="40" t="s">
        <v>678</v>
      </c>
      <c r="AJ83" s="40" t="s">
        <v>606</v>
      </c>
      <c r="AK83" s="40">
        <v>56</v>
      </c>
      <c r="AL83" s="85">
        <v>4.0592307692307692</v>
      </c>
    </row>
    <row r="84" spans="1:38" x14ac:dyDescent="0.25">
      <c r="A84" s="9" t="s">
        <v>249</v>
      </c>
      <c r="B84" s="99" t="s">
        <v>469</v>
      </c>
      <c r="C84" s="98" t="s">
        <v>372</v>
      </c>
      <c r="D84" s="53" t="s">
        <v>442</v>
      </c>
      <c r="E84" s="3">
        <v>3.52</v>
      </c>
      <c r="F84" s="3">
        <v>6.66</v>
      </c>
      <c r="G84" s="3">
        <v>4.2699999999999996</v>
      </c>
      <c r="H84" s="3">
        <v>2.16</v>
      </c>
      <c r="I84" s="3">
        <v>3.8</v>
      </c>
      <c r="J84" s="3">
        <v>5.62</v>
      </c>
      <c r="K84" s="3">
        <v>6.37</v>
      </c>
      <c r="L84" s="3">
        <v>4.22</v>
      </c>
      <c r="M84" s="3">
        <v>2.1800000000000002</v>
      </c>
      <c r="N84" s="3">
        <v>4.83</v>
      </c>
      <c r="O84" s="3">
        <v>3.51</v>
      </c>
      <c r="P84" s="3">
        <v>3.24</v>
      </c>
      <c r="Q84" s="23">
        <v>2.39</v>
      </c>
      <c r="R84" s="114">
        <f t="shared" si="2"/>
        <v>4.0592307692307692</v>
      </c>
      <c r="U84" s="51">
        <v>61</v>
      </c>
      <c r="V84" s="9" t="s">
        <v>216</v>
      </c>
      <c r="W84" s="109" t="s">
        <v>345</v>
      </c>
      <c r="X84" s="144" t="s">
        <v>603</v>
      </c>
      <c r="Y84" s="114">
        <v>0.86076923076923073</v>
      </c>
      <c r="AB84" s="40" t="s">
        <v>620</v>
      </c>
      <c r="AJ84" s="40" t="s">
        <v>704</v>
      </c>
      <c r="AK84" s="40">
        <v>57</v>
      </c>
      <c r="AL84" s="85">
        <v>3.8015384615384615</v>
      </c>
    </row>
    <row r="85" spans="1:38" x14ac:dyDescent="0.25">
      <c r="A85" s="9" t="s">
        <v>181</v>
      </c>
      <c r="B85" s="99" t="s">
        <v>437</v>
      </c>
      <c r="C85" s="107" t="s">
        <v>312</v>
      </c>
      <c r="D85" s="53" t="s">
        <v>442</v>
      </c>
      <c r="E85" s="3">
        <v>4.84</v>
      </c>
      <c r="F85" s="3">
        <v>5.28</v>
      </c>
      <c r="G85" s="3">
        <v>4.16</v>
      </c>
      <c r="H85" s="27">
        <v>4.67</v>
      </c>
      <c r="I85" s="27">
        <v>3.3</v>
      </c>
      <c r="J85" s="27">
        <v>3.19</v>
      </c>
      <c r="K85" s="27">
        <v>2.1800000000000002</v>
      </c>
      <c r="L85" s="27">
        <v>2.6</v>
      </c>
      <c r="M85" s="27">
        <v>4.22</v>
      </c>
      <c r="N85" s="3">
        <v>5.22</v>
      </c>
      <c r="O85" s="3">
        <v>2.19</v>
      </c>
      <c r="P85" s="3">
        <v>4.42</v>
      </c>
      <c r="Q85" s="23">
        <v>3.15</v>
      </c>
      <c r="R85" s="114">
        <f t="shared" si="2"/>
        <v>3.8015384615384615</v>
      </c>
      <c r="U85" s="51">
        <v>62</v>
      </c>
      <c r="V85" s="9" t="s">
        <v>217</v>
      </c>
      <c r="W85" s="98" t="s">
        <v>347</v>
      </c>
      <c r="X85" s="144" t="s">
        <v>666</v>
      </c>
      <c r="Y85" s="114">
        <v>0.43153846153846148</v>
      </c>
      <c r="AB85" s="40" t="s">
        <v>621</v>
      </c>
      <c r="AJ85" s="40" t="s">
        <v>631</v>
      </c>
      <c r="AK85" s="40">
        <v>58</v>
      </c>
      <c r="AL85" s="85">
        <v>3.4246153846153851</v>
      </c>
    </row>
    <row r="86" spans="1:38" x14ac:dyDescent="0.25">
      <c r="A86" s="9" t="s">
        <v>236</v>
      </c>
      <c r="B86" s="99" t="s">
        <v>471</v>
      </c>
      <c r="C86" s="107" t="s">
        <v>361</v>
      </c>
      <c r="D86" s="53" t="s">
        <v>442</v>
      </c>
      <c r="E86" s="3">
        <v>3.24</v>
      </c>
      <c r="F86" s="3">
        <v>3.73</v>
      </c>
      <c r="G86" s="3">
        <v>3.92</v>
      </c>
      <c r="H86" s="3">
        <v>4.24</v>
      </c>
      <c r="I86" s="3">
        <v>3.46</v>
      </c>
      <c r="J86" s="3">
        <v>2.4500000000000002</v>
      </c>
      <c r="K86" s="3">
        <v>1.94</v>
      </c>
      <c r="L86" s="3">
        <v>2.94</v>
      </c>
      <c r="M86" s="3">
        <v>3.92</v>
      </c>
      <c r="N86" s="3">
        <v>4.6900000000000004</v>
      </c>
      <c r="O86" s="3">
        <v>4.0999999999999996</v>
      </c>
      <c r="P86" s="27">
        <v>3.11</v>
      </c>
      <c r="Q86" s="23">
        <v>2.78</v>
      </c>
      <c r="R86" s="114">
        <f t="shared" si="2"/>
        <v>3.4246153846153851</v>
      </c>
      <c r="U86" s="51">
        <v>63</v>
      </c>
      <c r="V86" s="9" t="s">
        <v>218</v>
      </c>
      <c r="W86" s="107" t="s">
        <v>348</v>
      </c>
      <c r="X86" s="144" t="s">
        <v>679</v>
      </c>
      <c r="Y86" s="114">
        <v>0.64538461538461533</v>
      </c>
      <c r="AB86" s="40" t="s">
        <v>622</v>
      </c>
      <c r="AJ86" s="40" t="s">
        <v>639</v>
      </c>
      <c r="AK86" s="40">
        <v>59</v>
      </c>
      <c r="AL86" s="85">
        <v>3.4223076923076925</v>
      </c>
    </row>
    <row r="87" spans="1:38" x14ac:dyDescent="0.25">
      <c r="A87" s="9" t="s">
        <v>220</v>
      </c>
      <c r="B87" s="99" t="s">
        <v>402</v>
      </c>
      <c r="C87" s="107" t="s">
        <v>350</v>
      </c>
      <c r="D87" s="53" t="s">
        <v>442</v>
      </c>
      <c r="E87" s="3">
        <v>2.67</v>
      </c>
      <c r="F87" s="3">
        <v>4.3899999999999997</v>
      </c>
      <c r="G87" s="3">
        <v>3.13</v>
      </c>
      <c r="H87" s="3">
        <v>4.28</v>
      </c>
      <c r="I87" s="3">
        <v>4.1100000000000003</v>
      </c>
      <c r="J87" s="3">
        <v>1.86</v>
      </c>
      <c r="K87" s="3">
        <v>3.61</v>
      </c>
      <c r="L87" s="3">
        <v>3.98</v>
      </c>
      <c r="M87" s="3">
        <v>2.08</v>
      </c>
      <c r="N87" s="3">
        <v>2.39</v>
      </c>
      <c r="O87" s="3">
        <v>4.1399999999999997</v>
      </c>
      <c r="P87" s="3">
        <v>3.57</v>
      </c>
      <c r="Q87" s="23">
        <v>4.28</v>
      </c>
      <c r="R87" s="114">
        <f t="shared" si="2"/>
        <v>3.4223076923076925</v>
      </c>
      <c r="U87" s="51">
        <v>64</v>
      </c>
      <c r="V87" s="9" t="s">
        <v>219</v>
      </c>
      <c r="W87" s="98" t="s">
        <v>349</v>
      </c>
      <c r="X87" s="144" t="s">
        <v>638</v>
      </c>
      <c r="Y87" s="113">
        <v>22.066153846153846</v>
      </c>
      <c r="AB87" s="40" t="s">
        <v>616</v>
      </c>
      <c r="AJ87" s="40" t="s">
        <v>700</v>
      </c>
      <c r="AK87" s="40">
        <v>60</v>
      </c>
      <c r="AL87" s="85">
        <v>2.4469230769230768</v>
      </c>
    </row>
    <row r="88" spans="1:38" x14ac:dyDescent="0.25">
      <c r="A88" s="9" t="s">
        <v>228</v>
      </c>
      <c r="B88" s="99" t="s">
        <v>433</v>
      </c>
      <c r="C88" s="98" t="s">
        <v>356</v>
      </c>
      <c r="D88" s="53" t="s">
        <v>442</v>
      </c>
      <c r="E88" s="3">
        <v>2.59</v>
      </c>
      <c r="F88" s="3">
        <v>2.29</v>
      </c>
      <c r="G88" s="3">
        <v>1.99</v>
      </c>
      <c r="H88" s="27">
        <v>2.71</v>
      </c>
      <c r="I88" s="27">
        <v>3.18</v>
      </c>
      <c r="J88" s="27">
        <v>1.3</v>
      </c>
      <c r="K88" s="27">
        <v>3.09</v>
      </c>
      <c r="L88" s="27">
        <v>3.52</v>
      </c>
      <c r="M88" s="27">
        <v>2.61</v>
      </c>
      <c r="N88" s="27">
        <v>1.69</v>
      </c>
      <c r="O88" s="27">
        <v>2.25</v>
      </c>
      <c r="P88" s="27">
        <v>2.76</v>
      </c>
      <c r="Q88" s="23">
        <v>1.83</v>
      </c>
      <c r="R88" s="114">
        <f t="shared" si="2"/>
        <v>2.4469230769230768</v>
      </c>
      <c r="U88" s="51">
        <v>65</v>
      </c>
      <c r="V88" s="9" t="s">
        <v>220</v>
      </c>
      <c r="W88" s="107" t="s">
        <v>350</v>
      </c>
      <c r="X88" s="144" t="s">
        <v>639</v>
      </c>
      <c r="Y88" s="114">
        <v>3.4223076923076925</v>
      </c>
      <c r="AB88" s="40" t="s">
        <v>603</v>
      </c>
      <c r="AJ88" s="40" t="s">
        <v>600</v>
      </c>
      <c r="AK88" s="40">
        <v>61</v>
      </c>
      <c r="AL88" s="85">
        <v>2.2561538461538455</v>
      </c>
    </row>
    <row r="89" spans="1:38" ht="60" x14ac:dyDescent="0.25">
      <c r="A89" s="9" t="s">
        <v>268</v>
      </c>
      <c r="B89" s="99" t="s">
        <v>463</v>
      </c>
      <c r="C89" s="107" t="s">
        <v>390</v>
      </c>
      <c r="D89" s="53" t="s">
        <v>442</v>
      </c>
      <c r="E89" s="3">
        <v>2.62</v>
      </c>
      <c r="F89" s="3">
        <v>2.54</v>
      </c>
      <c r="G89" s="3">
        <v>2.5099999999999998</v>
      </c>
      <c r="H89" s="27">
        <v>1.6</v>
      </c>
      <c r="I89" s="27">
        <v>1.84</v>
      </c>
      <c r="J89" s="27">
        <v>3.15</v>
      </c>
      <c r="K89" s="27">
        <v>2.57</v>
      </c>
      <c r="L89" s="27">
        <v>2.2599999999999998</v>
      </c>
      <c r="M89" s="27">
        <v>1.45</v>
      </c>
      <c r="N89" s="27">
        <v>2.42</v>
      </c>
      <c r="O89" s="27">
        <v>2.54</v>
      </c>
      <c r="P89" s="27">
        <v>2.27</v>
      </c>
      <c r="Q89" s="23">
        <v>1.56</v>
      </c>
      <c r="R89" s="114">
        <f t="shared" si="2"/>
        <v>2.2561538461538455</v>
      </c>
      <c r="U89" s="51">
        <v>66</v>
      </c>
      <c r="V89" s="9" t="s">
        <v>210</v>
      </c>
      <c r="W89" s="98" t="s">
        <v>351</v>
      </c>
      <c r="X89" s="144" t="s">
        <v>699</v>
      </c>
      <c r="Y89" s="114">
        <v>1.2823076923076924</v>
      </c>
      <c r="AB89" s="40" t="s">
        <v>666</v>
      </c>
      <c r="AJ89" s="40" t="s">
        <v>634</v>
      </c>
      <c r="AK89" s="40">
        <v>62</v>
      </c>
      <c r="AL89" s="85">
        <v>2.134615384615385</v>
      </c>
    </row>
    <row r="90" spans="1:38" x14ac:dyDescent="0.25">
      <c r="A90" s="9" t="s">
        <v>190</v>
      </c>
      <c r="B90" s="99" t="s">
        <v>493</v>
      </c>
      <c r="C90" s="98" t="s">
        <v>320</v>
      </c>
      <c r="D90" s="53" t="s">
        <v>442</v>
      </c>
      <c r="E90" s="3">
        <v>0.26</v>
      </c>
      <c r="F90" s="3">
        <v>1.92</v>
      </c>
      <c r="G90" s="3">
        <v>1.71</v>
      </c>
      <c r="H90" s="27">
        <v>2.11</v>
      </c>
      <c r="I90" s="27">
        <v>1.24</v>
      </c>
      <c r="J90" s="27">
        <v>1.61</v>
      </c>
      <c r="K90" s="27">
        <v>2.39</v>
      </c>
      <c r="L90" s="27">
        <v>2.62</v>
      </c>
      <c r="M90" s="27">
        <v>2.14</v>
      </c>
      <c r="N90" s="27">
        <v>3</v>
      </c>
      <c r="O90" s="27">
        <v>2.78</v>
      </c>
      <c r="P90" s="27">
        <v>2.99</v>
      </c>
      <c r="Q90" s="23">
        <v>2.98</v>
      </c>
      <c r="R90" s="114">
        <f t="shared" si="2"/>
        <v>2.134615384615385</v>
      </c>
      <c r="U90" s="51">
        <v>67</v>
      </c>
      <c r="V90" s="9" t="s">
        <v>221</v>
      </c>
      <c r="W90" s="107" t="s">
        <v>343</v>
      </c>
      <c r="X90" s="144" t="s">
        <v>623</v>
      </c>
      <c r="Y90" s="114">
        <v>5.0769230769230782E-2</v>
      </c>
      <c r="AB90" s="40" t="s">
        <v>679</v>
      </c>
      <c r="AJ90" s="40" t="s">
        <v>662</v>
      </c>
      <c r="AK90" s="40">
        <v>63</v>
      </c>
      <c r="AL90" s="85">
        <v>2.0961538461538458</v>
      </c>
    </row>
    <row r="91" spans="1:38" ht="30" x14ac:dyDescent="0.25">
      <c r="A91" s="9" t="s">
        <v>243</v>
      </c>
      <c r="B91" s="102" t="s">
        <v>403</v>
      </c>
      <c r="C91" s="102" t="s">
        <v>455</v>
      </c>
      <c r="D91" s="53" t="s">
        <v>442</v>
      </c>
      <c r="E91" s="3">
        <v>2.31</v>
      </c>
      <c r="F91" s="3">
        <v>3.06</v>
      </c>
      <c r="G91" s="3">
        <v>2.2599999999999998</v>
      </c>
      <c r="H91" s="3">
        <v>2.8</v>
      </c>
      <c r="I91" s="3">
        <v>2.13</v>
      </c>
      <c r="J91" s="3">
        <v>2.27</v>
      </c>
      <c r="K91" s="3">
        <v>1.83</v>
      </c>
      <c r="L91" s="3">
        <v>1.47</v>
      </c>
      <c r="M91" s="3">
        <v>1.24</v>
      </c>
      <c r="N91" s="3">
        <v>2.35</v>
      </c>
      <c r="O91" s="3">
        <v>2.56</v>
      </c>
      <c r="P91" s="3">
        <v>1.8</v>
      </c>
      <c r="Q91" s="23">
        <v>1.17</v>
      </c>
      <c r="R91" s="114">
        <f t="shared" si="2"/>
        <v>2.0961538461538458</v>
      </c>
      <c r="U91" s="51">
        <v>68</v>
      </c>
      <c r="V91" s="9" t="s">
        <v>222</v>
      </c>
      <c r="W91" s="98" t="s">
        <v>352</v>
      </c>
      <c r="X91" s="144" t="s">
        <v>624</v>
      </c>
      <c r="Y91" s="114">
        <v>0.56538461538461549</v>
      </c>
      <c r="AB91" s="40" t="s">
        <v>638</v>
      </c>
      <c r="AJ91" s="40" t="s">
        <v>684</v>
      </c>
      <c r="AK91" s="40">
        <v>64</v>
      </c>
      <c r="AL91" s="85">
        <v>2.0753846153846154</v>
      </c>
    </row>
    <row r="92" spans="1:38" x14ac:dyDescent="0.25">
      <c r="A92" s="9" t="s">
        <v>163</v>
      </c>
      <c r="B92" s="99" t="s">
        <v>494</v>
      </c>
      <c r="C92" s="107" t="s">
        <v>296</v>
      </c>
      <c r="D92" s="53" t="s">
        <v>442</v>
      </c>
      <c r="E92" s="3">
        <v>2.65</v>
      </c>
      <c r="F92" s="3">
        <v>2.23</v>
      </c>
      <c r="G92" s="3">
        <v>2.4700000000000002</v>
      </c>
      <c r="H92" s="3">
        <v>2.38</v>
      </c>
      <c r="I92" s="3">
        <v>2.34</v>
      </c>
      <c r="J92" s="3">
        <v>2.31</v>
      </c>
      <c r="K92" s="3">
        <v>2.59</v>
      </c>
      <c r="L92" s="3">
        <v>2.27</v>
      </c>
      <c r="M92" s="3">
        <v>1.58</v>
      </c>
      <c r="N92" s="3">
        <v>1.53</v>
      </c>
      <c r="O92" s="3">
        <v>1.99</v>
      </c>
      <c r="P92" s="3">
        <v>1.29</v>
      </c>
      <c r="Q92" s="23">
        <v>1.35</v>
      </c>
      <c r="R92" s="114">
        <f t="shared" si="2"/>
        <v>2.0753846153846154</v>
      </c>
      <c r="U92" s="51">
        <v>69</v>
      </c>
      <c r="V92" s="9" t="s">
        <v>223</v>
      </c>
      <c r="W92" s="107" t="s">
        <v>353</v>
      </c>
      <c r="X92" s="144" t="s">
        <v>617</v>
      </c>
      <c r="Y92" s="114">
        <v>7.5384615384615397E-2</v>
      </c>
      <c r="AB92" s="40" t="s">
        <v>639</v>
      </c>
      <c r="AJ92" s="40" t="s">
        <v>609</v>
      </c>
      <c r="AK92" s="40">
        <v>65</v>
      </c>
      <c r="AL92" s="85">
        <v>2.006153846153846</v>
      </c>
    </row>
    <row r="93" spans="1:38" x14ac:dyDescent="0.25">
      <c r="A93" s="9" t="s">
        <v>253</v>
      </c>
      <c r="B93" s="99" t="s">
        <v>466</v>
      </c>
      <c r="C93" s="98" t="s">
        <v>376</v>
      </c>
      <c r="D93" s="53" t="s">
        <v>442</v>
      </c>
      <c r="E93" s="3">
        <v>1.72</v>
      </c>
      <c r="F93" s="3">
        <v>2.74</v>
      </c>
      <c r="G93" s="3">
        <v>2.04</v>
      </c>
      <c r="H93" s="27">
        <v>2.08</v>
      </c>
      <c r="I93" s="27">
        <v>2.25</v>
      </c>
      <c r="J93" s="27">
        <v>2.0699999999999998</v>
      </c>
      <c r="K93" s="27">
        <v>2.59</v>
      </c>
      <c r="L93" s="27">
        <v>1.51</v>
      </c>
      <c r="M93" s="27">
        <v>2.08</v>
      </c>
      <c r="N93" s="27">
        <v>2.33</v>
      </c>
      <c r="O93" s="27">
        <v>1.58</v>
      </c>
      <c r="P93" s="27">
        <v>2.0499999999999998</v>
      </c>
      <c r="Q93" s="23">
        <v>1.04</v>
      </c>
      <c r="R93" s="114">
        <f t="shared" si="2"/>
        <v>2.006153846153846</v>
      </c>
      <c r="U93" s="51">
        <v>70</v>
      </c>
      <c r="V93" s="9" t="s">
        <v>224</v>
      </c>
      <c r="W93" s="98" t="s">
        <v>354</v>
      </c>
      <c r="X93" s="144" t="s">
        <v>618</v>
      </c>
      <c r="Y93" s="114">
        <v>1.0669230769230769</v>
      </c>
      <c r="AB93" s="40" t="s">
        <v>699</v>
      </c>
      <c r="AJ93" s="40" t="s">
        <v>611</v>
      </c>
      <c r="AK93" s="40">
        <v>66</v>
      </c>
      <c r="AL93" s="85">
        <v>1.9923076923076926</v>
      </c>
    </row>
    <row r="94" spans="1:38" x14ac:dyDescent="0.25">
      <c r="A94" s="9" t="s">
        <v>189</v>
      </c>
      <c r="B94" s="99" t="s">
        <v>492</v>
      </c>
      <c r="C94" s="107" t="s">
        <v>319</v>
      </c>
      <c r="D94" s="53" t="s">
        <v>442</v>
      </c>
      <c r="E94" s="3">
        <v>1.3</v>
      </c>
      <c r="F94" s="3">
        <v>2.4300000000000002</v>
      </c>
      <c r="G94" s="3">
        <v>2.29</v>
      </c>
      <c r="H94" s="27">
        <v>1.83</v>
      </c>
      <c r="I94" s="27">
        <v>1.38</v>
      </c>
      <c r="J94" s="27">
        <v>1.96</v>
      </c>
      <c r="K94" s="27">
        <v>2.21</v>
      </c>
      <c r="L94" s="27">
        <v>2.62</v>
      </c>
      <c r="M94" s="27">
        <v>1.52</v>
      </c>
      <c r="N94" s="27">
        <v>1.8</v>
      </c>
      <c r="O94" s="27">
        <v>2.37</v>
      </c>
      <c r="P94" s="27">
        <v>1.81</v>
      </c>
      <c r="Q94" s="23">
        <v>2.38</v>
      </c>
      <c r="R94" s="114">
        <f t="shared" si="2"/>
        <v>1.9923076923076926</v>
      </c>
      <c r="U94" s="51">
        <v>71</v>
      </c>
      <c r="V94" s="95" t="s">
        <v>225</v>
      </c>
      <c r="W94" s="107" t="s">
        <v>355</v>
      </c>
      <c r="X94" s="144" t="s">
        <v>667</v>
      </c>
      <c r="Y94" s="114">
        <v>0.72076923076923061</v>
      </c>
      <c r="AB94" s="40" t="s">
        <v>623</v>
      </c>
      <c r="AJ94" s="40" t="s">
        <v>706</v>
      </c>
      <c r="AK94" s="40">
        <v>67</v>
      </c>
      <c r="AL94" s="85">
        <v>1.5676923076923079</v>
      </c>
    </row>
    <row r="95" spans="1:38" x14ac:dyDescent="0.25">
      <c r="A95" s="9" t="s">
        <v>186</v>
      </c>
      <c r="B95" s="99" t="s">
        <v>484</v>
      </c>
      <c r="C95" s="107" t="s">
        <v>315</v>
      </c>
      <c r="D95" s="53" t="s">
        <v>442</v>
      </c>
      <c r="E95" s="3">
        <v>2.58</v>
      </c>
      <c r="F95" s="3">
        <v>2.21</v>
      </c>
      <c r="G95" s="3">
        <v>1.47</v>
      </c>
      <c r="H95" s="3">
        <v>1.97</v>
      </c>
      <c r="I95" s="3">
        <v>1.82</v>
      </c>
      <c r="J95" s="3">
        <v>1.05</v>
      </c>
      <c r="K95" s="3">
        <v>0.97</v>
      </c>
      <c r="L95" s="3">
        <v>1</v>
      </c>
      <c r="M95" s="3">
        <v>1.29</v>
      </c>
      <c r="N95" s="3">
        <v>1.59</v>
      </c>
      <c r="O95" s="3">
        <v>1.03</v>
      </c>
      <c r="P95" s="3">
        <v>1.9</v>
      </c>
      <c r="Q95" s="23">
        <v>1.5</v>
      </c>
      <c r="R95" s="114">
        <f t="shared" si="2"/>
        <v>1.5676923076923079</v>
      </c>
      <c r="U95" s="51">
        <v>74</v>
      </c>
      <c r="V95" s="95" t="s">
        <v>228</v>
      </c>
      <c r="W95" s="98" t="s">
        <v>356</v>
      </c>
      <c r="X95" s="144" t="s">
        <v>700</v>
      </c>
      <c r="Y95" s="114">
        <v>2.4469230769230768</v>
      </c>
      <c r="AB95" s="40" t="s">
        <v>624</v>
      </c>
      <c r="AJ95" s="40" t="s">
        <v>598</v>
      </c>
      <c r="AK95" s="40">
        <v>68</v>
      </c>
      <c r="AL95" s="85">
        <v>1.526923076923077</v>
      </c>
    </row>
    <row r="96" spans="1:38" ht="30" x14ac:dyDescent="0.25">
      <c r="A96" s="9" t="s">
        <v>191</v>
      </c>
      <c r="B96" s="99" t="s">
        <v>491</v>
      </c>
      <c r="C96" s="107" t="s">
        <v>321</v>
      </c>
      <c r="D96" s="53" t="s">
        <v>442</v>
      </c>
      <c r="E96" s="3">
        <v>1.34</v>
      </c>
      <c r="F96" s="3">
        <v>2</v>
      </c>
      <c r="G96" s="3">
        <v>1.25</v>
      </c>
      <c r="H96" s="3">
        <v>1.23</v>
      </c>
      <c r="I96" s="3">
        <v>0.66</v>
      </c>
      <c r="J96" s="3">
        <v>1.22</v>
      </c>
      <c r="K96" s="3">
        <v>1.33</v>
      </c>
      <c r="L96" s="3">
        <v>1.77</v>
      </c>
      <c r="M96" s="3">
        <v>1.23</v>
      </c>
      <c r="N96" s="3">
        <v>1.66</v>
      </c>
      <c r="O96" s="3">
        <v>1.79</v>
      </c>
      <c r="P96" s="3">
        <v>2.0299999999999998</v>
      </c>
      <c r="Q96" s="23">
        <v>2.34</v>
      </c>
      <c r="R96" s="114">
        <f t="shared" si="2"/>
        <v>1.526923076923077</v>
      </c>
      <c r="U96" s="51">
        <v>75</v>
      </c>
      <c r="V96" s="9" t="s">
        <v>229</v>
      </c>
      <c r="W96" s="107" t="s">
        <v>357</v>
      </c>
      <c r="X96" s="144" t="s">
        <v>701</v>
      </c>
      <c r="Y96" s="114">
        <v>10.257692307692306</v>
      </c>
      <c r="AB96" s="40" t="s">
        <v>617</v>
      </c>
      <c r="AJ96" s="40" t="s">
        <v>632</v>
      </c>
      <c r="AK96" s="40">
        <v>69</v>
      </c>
      <c r="AL96" s="85">
        <v>1.5092307692307694</v>
      </c>
    </row>
    <row r="97" spans="1:38" x14ac:dyDescent="0.25">
      <c r="A97" s="9" t="s">
        <v>246</v>
      </c>
      <c r="B97" s="99" t="s">
        <v>398</v>
      </c>
      <c r="C97" s="107" t="s">
        <v>369</v>
      </c>
      <c r="D97" s="53" t="s">
        <v>442</v>
      </c>
      <c r="E97" s="3">
        <v>2.41</v>
      </c>
      <c r="F97" s="3">
        <v>1.51</v>
      </c>
      <c r="G97" s="3">
        <v>1.51</v>
      </c>
      <c r="H97" s="27">
        <v>1.97</v>
      </c>
      <c r="I97" s="27">
        <v>1.69</v>
      </c>
      <c r="J97" s="27">
        <v>1.51</v>
      </c>
      <c r="K97" s="27">
        <v>1.03</v>
      </c>
      <c r="L97" s="27">
        <v>1.56</v>
      </c>
      <c r="M97" s="27">
        <v>0.85</v>
      </c>
      <c r="N97" s="27">
        <v>1.37</v>
      </c>
      <c r="O97" s="27">
        <v>1.83</v>
      </c>
      <c r="P97" s="27">
        <v>1.1599999999999999</v>
      </c>
      <c r="Q97" s="23">
        <v>1.22</v>
      </c>
      <c r="R97" s="114">
        <f t="shared" si="2"/>
        <v>1.5092307692307694</v>
      </c>
      <c r="U97" s="51">
        <v>76</v>
      </c>
      <c r="V97" s="95" t="s">
        <v>230</v>
      </c>
      <c r="W97" s="98" t="s">
        <v>358</v>
      </c>
      <c r="X97" s="144" t="s">
        <v>614</v>
      </c>
      <c r="Y97" s="114">
        <v>14.343846153846156</v>
      </c>
      <c r="AB97" s="40" t="s">
        <v>618</v>
      </c>
      <c r="AJ97" s="40" t="s">
        <v>656</v>
      </c>
      <c r="AK97" s="40">
        <v>70</v>
      </c>
      <c r="AL97" s="85">
        <v>1.4630769230769229</v>
      </c>
    </row>
    <row r="98" spans="1:38" x14ac:dyDescent="0.25">
      <c r="A98" s="9" t="s">
        <v>179</v>
      </c>
      <c r="B98" s="99" t="s">
        <v>438</v>
      </c>
      <c r="C98" s="111" t="s">
        <v>310</v>
      </c>
      <c r="D98" s="53" t="s">
        <v>442</v>
      </c>
      <c r="E98" s="3">
        <v>1.91</v>
      </c>
      <c r="F98" s="3">
        <v>1.77</v>
      </c>
      <c r="G98" s="3">
        <v>1.75</v>
      </c>
      <c r="H98" s="3">
        <v>2.0699999999999998</v>
      </c>
      <c r="I98" s="3">
        <v>1.84</v>
      </c>
      <c r="J98" s="3">
        <v>1.19</v>
      </c>
      <c r="K98" s="3">
        <v>0.73</v>
      </c>
      <c r="L98" s="3">
        <v>0.83</v>
      </c>
      <c r="M98" s="3">
        <v>1.55</v>
      </c>
      <c r="N98" s="3">
        <v>1.74</v>
      </c>
      <c r="O98" s="3">
        <v>1.01</v>
      </c>
      <c r="P98" s="3">
        <v>2</v>
      </c>
      <c r="Q98" s="23">
        <v>0.63</v>
      </c>
      <c r="R98" s="114">
        <f t="shared" ref="R98:R129" si="3">AVERAGE(E98:Q98)</f>
        <v>1.4630769230769229</v>
      </c>
      <c r="U98" s="51">
        <v>80</v>
      </c>
      <c r="V98" s="95" t="s">
        <v>234</v>
      </c>
      <c r="W98" s="111" t="s">
        <v>359</v>
      </c>
      <c r="X98" s="144" t="s">
        <v>693</v>
      </c>
      <c r="Y98" s="113">
        <v>55.50076923076923</v>
      </c>
      <c r="AB98" s="40" t="s">
        <v>667</v>
      </c>
      <c r="AJ98" s="40" t="s">
        <v>657</v>
      </c>
      <c r="AK98" s="40">
        <v>71</v>
      </c>
      <c r="AL98" s="85">
        <v>1.4</v>
      </c>
    </row>
    <row r="99" spans="1:38" x14ac:dyDescent="0.25">
      <c r="A99" s="9" t="s">
        <v>182</v>
      </c>
      <c r="B99" s="99" t="s">
        <v>438</v>
      </c>
      <c r="C99" s="98" t="s">
        <v>313</v>
      </c>
      <c r="D99" s="53" t="s">
        <v>442</v>
      </c>
      <c r="E99" s="3">
        <v>1.44</v>
      </c>
      <c r="F99" s="3">
        <v>1.88</v>
      </c>
      <c r="G99" s="3">
        <v>1.51</v>
      </c>
      <c r="H99" s="3">
        <v>1.38</v>
      </c>
      <c r="I99" s="3">
        <v>1.39</v>
      </c>
      <c r="J99" s="3">
        <v>1.53</v>
      </c>
      <c r="K99" s="3">
        <v>0.89</v>
      </c>
      <c r="L99" s="3">
        <v>0.78</v>
      </c>
      <c r="M99" s="3">
        <v>1.51</v>
      </c>
      <c r="N99" s="3">
        <v>1.73</v>
      </c>
      <c r="O99" s="3">
        <v>1.24</v>
      </c>
      <c r="P99" s="3">
        <v>1.7</v>
      </c>
      <c r="Q99" s="23">
        <v>1.22</v>
      </c>
      <c r="R99" s="114">
        <f t="shared" si="3"/>
        <v>1.4</v>
      </c>
      <c r="U99" s="51">
        <v>81</v>
      </c>
      <c r="V99" s="9" t="s">
        <v>235</v>
      </c>
      <c r="W99" s="98" t="s">
        <v>360</v>
      </c>
      <c r="X99" s="144" t="s">
        <v>630</v>
      </c>
      <c r="Y99" s="113">
        <v>30.444615384615378</v>
      </c>
      <c r="AJ99" s="40" t="s">
        <v>636</v>
      </c>
      <c r="AK99" s="40">
        <v>72</v>
      </c>
      <c r="AL99" s="85">
        <v>1.3930769230769233</v>
      </c>
    </row>
    <row r="100" spans="1:38" ht="30" x14ac:dyDescent="0.25">
      <c r="A100" s="9" t="s">
        <v>196</v>
      </c>
      <c r="B100" s="99" t="s">
        <v>488</v>
      </c>
      <c r="C100" s="98" t="s">
        <v>326</v>
      </c>
      <c r="D100" s="53" t="s">
        <v>442</v>
      </c>
      <c r="E100" s="3">
        <v>0.3</v>
      </c>
      <c r="F100" s="3">
        <v>1.43</v>
      </c>
      <c r="G100" s="3">
        <v>1.62</v>
      </c>
      <c r="H100" s="27">
        <v>1.67</v>
      </c>
      <c r="I100" s="27">
        <v>1.33</v>
      </c>
      <c r="J100" s="27">
        <v>0.8</v>
      </c>
      <c r="K100" s="27">
        <v>1.59</v>
      </c>
      <c r="L100" s="27">
        <v>1.02</v>
      </c>
      <c r="M100" s="27">
        <v>1.25</v>
      </c>
      <c r="N100" s="27">
        <v>1.73</v>
      </c>
      <c r="O100" s="27">
        <v>1.84</v>
      </c>
      <c r="P100" s="27">
        <v>1.68</v>
      </c>
      <c r="Q100" s="23">
        <v>1.85</v>
      </c>
      <c r="R100" s="114">
        <f t="shared" si="3"/>
        <v>1.3930769230769233</v>
      </c>
      <c r="U100" s="51">
        <v>82</v>
      </c>
      <c r="V100" s="9" t="s">
        <v>236</v>
      </c>
      <c r="W100" s="107" t="s">
        <v>361</v>
      </c>
      <c r="X100" s="144" t="s">
        <v>631</v>
      </c>
      <c r="Y100" s="114">
        <v>3.4246153846153851</v>
      </c>
      <c r="AB100" s="40" t="s">
        <v>680</v>
      </c>
      <c r="AJ100" s="40" t="s">
        <v>699</v>
      </c>
      <c r="AK100" s="40">
        <v>73</v>
      </c>
      <c r="AL100" s="85">
        <v>1.2823076923076924</v>
      </c>
    </row>
    <row r="101" spans="1:38" x14ac:dyDescent="0.25">
      <c r="A101" s="9" t="s">
        <v>210</v>
      </c>
      <c r="B101" s="99" t="s">
        <v>433</v>
      </c>
      <c r="C101" s="98" t="s">
        <v>351</v>
      </c>
      <c r="D101" s="53" t="s">
        <v>442</v>
      </c>
      <c r="E101" s="3">
        <v>1.41</v>
      </c>
      <c r="F101" s="3">
        <v>1.07</v>
      </c>
      <c r="G101" s="3">
        <v>1.1100000000000001</v>
      </c>
      <c r="H101" s="27">
        <v>0.59</v>
      </c>
      <c r="I101" s="27">
        <v>1.81</v>
      </c>
      <c r="J101" s="27">
        <v>0.89</v>
      </c>
      <c r="K101" s="27">
        <v>1</v>
      </c>
      <c r="L101" s="27">
        <v>1.08</v>
      </c>
      <c r="M101" s="27">
        <v>1.24</v>
      </c>
      <c r="N101" s="27">
        <v>2.4900000000000002</v>
      </c>
      <c r="O101" s="27">
        <v>1.43</v>
      </c>
      <c r="P101" s="27">
        <v>1.19</v>
      </c>
      <c r="Q101" s="23">
        <v>1.36</v>
      </c>
      <c r="R101" s="114">
        <f t="shared" si="3"/>
        <v>1.2823076923076924</v>
      </c>
      <c r="U101" s="51">
        <v>83</v>
      </c>
      <c r="V101" s="9" t="s">
        <v>237</v>
      </c>
      <c r="W101" s="98" t="s">
        <v>362</v>
      </c>
      <c r="X101" s="144" t="s">
        <v>659</v>
      </c>
      <c r="Y101" s="114">
        <v>12.043846153846156</v>
      </c>
      <c r="AB101" s="40" t="s">
        <v>700</v>
      </c>
      <c r="AJ101" s="40" t="s">
        <v>678</v>
      </c>
      <c r="AK101" s="40">
        <v>74</v>
      </c>
      <c r="AL101" s="85">
        <v>1.1615384615384616</v>
      </c>
    </row>
    <row r="102" spans="1:38" ht="30" x14ac:dyDescent="0.25">
      <c r="A102" s="9" t="s">
        <v>211</v>
      </c>
      <c r="B102" s="99" t="s">
        <v>479</v>
      </c>
      <c r="C102" s="98" t="s">
        <v>340</v>
      </c>
      <c r="D102" s="53" t="s">
        <v>442</v>
      </c>
      <c r="E102" s="3">
        <v>1.2</v>
      </c>
      <c r="F102" s="3">
        <v>1.46</v>
      </c>
      <c r="G102" s="3">
        <v>1.28</v>
      </c>
      <c r="H102" s="27">
        <v>1.38</v>
      </c>
      <c r="I102" s="27">
        <v>1.31</v>
      </c>
      <c r="J102" s="27">
        <v>0.84</v>
      </c>
      <c r="K102" s="27">
        <v>1.22</v>
      </c>
      <c r="L102" s="27">
        <v>1.17</v>
      </c>
      <c r="M102" s="27">
        <v>1.1599999999999999</v>
      </c>
      <c r="N102" s="27">
        <v>0.98</v>
      </c>
      <c r="O102" s="27">
        <v>0.96</v>
      </c>
      <c r="P102" s="27">
        <v>1.1399999999999999</v>
      </c>
      <c r="Q102" s="23">
        <v>1</v>
      </c>
      <c r="R102" s="114">
        <f t="shared" si="3"/>
        <v>1.1615384615384616</v>
      </c>
      <c r="U102" s="51">
        <v>84</v>
      </c>
      <c r="V102" s="9" t="s">
        <v>238</v>
      </c>
      <c r="W102" s="107" t="s">
        <v>363</v>
      </c>
      <c r="X102" s="144" t="s">
        <v>694</v>
      </c>
      <c r="Y102" s="113">
        <v>27.328461538461536</v>
      </c>
      <c r="AB102" s="40" t="s">
        <v>701</v>
      </c>
      <c r="AJ102" s="40" t="s">
        <v>676</v>
      </c>
      <c r="AK102" s="40">
        <v>75</v>
      </c>
      <c r="AL102" s="85">
        <v>1.1038461538461539</v>
      </c>
    </row>
    <row r="103" spans="1:38" x14ac:dyDescent="0.25">
      <c r="A103" s="9" t="s">
        <v>193</v>
      </c>
      <c r="B103" s="99" t="s">
        <v>490</v>
      </c>
      <c r="C103" s="107" t="s">
        <v>323</v>
      </c>
      <c r="D103" s="53" t="s">
        <v>442</v>
      </c>
      <c r="E103" s="3">
        <v>0.35</v>
      </c>
      <c r="F103" s="3">
        <v>1.85</v>
      </c>
      <c r="G103" s="3">
        <v>1.44</v>
      </c>
      <c r="H103" s="27">
        <v>1.95</v>
      </c>
      <c r="I103" s="27">
        <v>1.6</v>
      </c>
      <c r="J103" s="27">
        <v>0.94</v>
      </c>
      <c r="K103" s="27">
        <v>1.52</v>
      </c>
      <c r="L103" s="27">
        <v>1.1200000000000001</v>
      </c>
      <c r="M103" s="27">
        <v>1.31</v>
      </c>
      <c r="N103" s="27">
        <v>0.66</v>
      </c>
      <c r="O103" s="27">
        <v>0.5</v>
      </c>
      <c r="P103" s="27">
        <v>0.76</v>
      </c>
      <c r="Q103" s="23">
        <v>0.35</v>
      </c>
      <c r="R103" s="114">
        <f t="shared" si="3"/>
        <v>1.1038461538461539</v>
      </c>
      <c r="U103" s="51">
        <v>85</v>
      </c>
      <c r="V103" s="9" t="s">
        <v>239</v>
      </c>
      <c r="W103" s="98" t="s">
        <v>364</v>
      </c>
      <c r="X103" s="144" t="s">
        <v>695</v>
      </c>
      <c r="Y103" s="113">
        <v>68.070000000000007</v>
      </c>
      <c r="AB103" s="40" t="s">
        <v>614</v>
      </c>
      <c r="AJ103" s="40" t="s">
        <v>655</v>
      </c>
      <c r="AK103" s="40">
        <v>76</v>
      </c>
      <c r="AL103" s="85">
        <v>1.1000000000000001</v>
      </c>
    </row>
    <row r="104" spans="1:38" x14ac:dyDescent="0.25">
      <c r="A104" s="9" t="s">
        <v>168</v>
      </c>
      <c r="B104" s="99" t="s">
        <v>438</v>
      </c>
      <c r="C104" s="98" t="s">
        <v>301</v>
      </c>
      <c r="D104" s="53" t="s">
        <v>442</v>
      </c>
      <c r="E104" s="3">
        <v>1.1200000000000001</v>
      </c>
      <c r="F104" s="3">
        <v>1.41</v>
      </c>
      <c r="G104" s="3">
        <v>1.28</v>
      </c>
      <c r="H104" s="27">
        <v>1.41</v>
      </c>
      <c r="I104" s="27">
        <v>1.23</v>
      </c>
      <c r="J104" s="27">
        <v>0.99</v>
      </c>
      <c r="K104" s="27">
        <v>0.81</v>
      </c>
      <c r="L104" s="27">
        <v>0.81</v>
      </c>
      <c r="M104" s="27">
        <v>0.89</v>
      </c>
      <c r="N104" s="3">
        <v>0.86</v>
      </c>
      <c r="O104" s="3">
        <v>0.84</v>
      </c>
      <c r="P104" s="3">
        <v>1.44</v>
      </c>
      <c r="Q104" s="23">
        <v>1.21</v>
      </c>
      <c r="R104" s="114">
        <f t="shared" si="3"/>
        <v>1.1000000000000001</v>
      </c>
      <c r="U104" s="51">
        <v>86</v>
      </c>
      <c r="V104" s="9" t="s">
        <v>240</v>
      </c>
      <c r="W104" s="98" t="s">
        <v>365</v>
      </c>
      <c r="X104" s="144" t="s">
        <v>696</v>
      </c>
      <c r="Y104" s="113">
        <v>37.83</v>
      </c>
      <c r="AB104" s="40" t="s">
        <v>615</v>
      </c>
      <c r="AJ104" s="40" t="s">
        <v>618</v>
      </c>
      <c r="AK104" s="40">
        <v>77</v>
      </c>
      <c r="AL104" s="85">
        <v>1.0669230769230769</v>
      </c>
    </row>
    <row r="105" spans="1:38" x14ac:dyDescent="0.25">
      <c r="A105" s="9" t="s">
        <v>224</v>
      </c>
      <c r="B105" s="99" t="s">
        <v>474</v>
      </c>
      <c r="C105" s="98" t="s">
        <v>354</v>
      </c>
      <c r="D105" s="53" t="s">
        <v>442</v>
      </c>
      <c r="E105" s="3">
        <v>1.34</v>
      </c>
      <c r="F105" s="3">
        <v>1.39</v>
      </c>
      <c r="G105" s="3">
        <v>0.9</v>
      </c>
      <c r="H105" s="27">
        <v>1.06</v>
      </c>
      <c r="I105" s="27">
        <v>1.22</v>
      </c>
      <c r="J105" s="27">
        <v>1.31</v>
      </c>
      <c r="K105" s="27">
        <v>0.78</v>
      </c>
      <c r="L105" s="27">
        <v>0.79</v>
      </c>
      <c r="M105" s="27">
        <v>0.7</v>
      </c>
      <c r="N105" s="27">
        <v>0.97</v>
      </c>
      <c r="O105" s="27">
        <v>1.07</v>
      </c>
      <c r="P105" s="27">
        <v>1.45</v>
      </c>
      <c r="Q105" s="23">
        <v>0.89</v>
      </c>
      <c r="R105" s="114">
        <f t="shared" si="3"/>
        <v>1.0669230769230769</v>
      </c>
      <c r="U105" s="51">
        <v>87</v>
      </c>
      <c r="V105" s="9" t="s">
        <v>241</v>
      </c>
      <c r="W105" s="98" t="s">
        <v>366</v>
      </c>
      <c r="X105" s="144" t="s">
        <v>660</v>
      </c>
      <c r="Y105" s="114">
        <v>10.24</v>
      </c>
      <c r="AB105" s="40" t="s">
        <v>625</v>
      </c>
      <c r="AJ105" s="40" t="s">
        <v>673</v>
      </c>
      <c r="AK105" s="40">
        <v>78</v>
      </c>
      <c r="AL105" s="85">
        <v>1.0423076923076924</v>
      </c>
    </row>
    <row r="106" spans="1:38" x14ac:dyDescent="0.25">
      <c r="A106" s="9" t="s">
        <v>188</v>
      </c>
      <c r="B106" s="99" t="s">
        <v>490</v>
      </c>
      <c r="C106" s="98" t="s">
        <v>318</v>
      </c>
      <c r="D106" s="53" t="s">
        <v>442</v>
      </c>
      <c r="E106" s="3">
        <v>1.25</v>
      </c>
      <c r="F106" s="3">
        <v>1.38</v>
      </c>
      <c r="G106" s="3">
        <v>1.0900000000000001</v>
      </c>
      <c r="H106" s="3">
        <v>1.41</v>
      </c>
      <c r="I106" s="3">
        <v>1.46</v>
      </c>
      <c r="J106" s="3">
        <v>1.27</v>
      </c>
      <c r="K106" s="3">
        <v>1.58</v>
      </c>
      <c r="L106" s="3">
        <v>0.85</v>
      </c>
      <c r="M106" s="3">
        <v>0.92</v>
      </c>
      <c r="N106" s="3">
        <v>0.64</v>
      </c>
      <c r="O106" s="3">
        <v>0.48</v>
      </c>
      <c r="P106" s="3">
        <v>0.63</v>
      </c>
      <c r="Q106" s="23">
        <v>0.59</v>
      </c>
      <c r="R106" s="114">
        <f t="shared" si="3"/>
        <v>1.0423076923076924</v>
      </c>
      <c r="U106" s="51">
        <v>88</v>
      </c>
      <c r="V106" s="9" t="s">
        <v>242</v>
      </c>
      <c r="W106" s="98" t="s">
        <v>367</v>
      </c>
      <c r="X106" s="144" t="s">
        <v>661</v>
      </c>
      <c r="Y106" s="114">
        <v>17.067692307692305</v>
      </c>
      <c r="AJ106" s="40" t="s">
        <v>653</v>
      </c>
      <c r="AK106" s="40">
        <v>79</v>
      </c>
      <c r="AL106" s="85">
        <v>1.0215384615384615</v>
      </c>
    </row>
    <row r="107" spans="1:38" x14ac:dyDescent="0.25">
      <c r="A107" s="9" t="s">
        <v>159</v>
      </c>
      <c r="B107" s="99" t="s">
        <v>496</v>
      </c>
      <c r="C107" s="107" t="s">
        <v>292</v>
      </c>
      <c r="D107" s="53" t="s">
        <v>442</v>
      </c>
      <c r="E107" s="3">
        <v>1.41</v>
      </c>
      <c r="F107" s="3">
        <v>1.1100000000000001</v>
      </c>
      <c r="G107" s="3">
        <v>1.1200000000000001</v>
      </c>
      <c r="H107" s="27">
        <v>1.26</v>
      </c>
      <c r="I107" s="27">
        <v>1.05</v>
      </c>
      <c r="J107" s="27">
        <v>0.85</v>
      </c>
      <c r="K107" s="27">
        <v>0.85</v>
      </c>
      <c r="L107" s="27">
        <v>0.75</v>
      </c>
      <c r="M107" s="27">
        <v>0.92</v>
      </c>
      <c r="N107" s="27">
        <v>1</v>
      </c>
      <c r="O107" s="27">
        <v>0.73</v>
      </c>
      <c r="P107" s="27">
        <v>1.34</v>
      </c>
      <c r="Q107" s="23">
        <v>0.89</v>
      </c>
      <c r="R107" s="114">
        <f t="shared" si="3"/>
        <v>1.0215384615384615</v>
      </c>
      <c r="U107" s="51">
        <v>89</v>
      </c>
      <c r="V107" s="95" t="s">
        <v>243</v>
      </c>
      <c r="W107" s="102" t="s">
        <v>455</v>
      </c>
      <c r="X107" s="144" t="s">
        <v>662</v>
      </c>
      <c r="Y107" s="114">
        <v>2.0961538461538458</v>
      </c>
      <c r="AB107" s="40" t="s">
        <v>693</v>
      </c>
      <c r="AJ107" s="40" t="s">
        <v>714</v>
      </c>
      <c r="AK107" s="40">
        <v>80</v>
      </c>
      <c r="AL107" s="85">
        <v>0.97384615384615403</v>
      </c>
    </row>
    <row r="108" spans="1:38" x14ac:dyDescent="0.25">
      <c r="A108" s="9" t="s">
        <v>205</v>
      </c>
      <c r="B108" s="99" t="s">
        <v>484</v>
      </c>
      <c r="C108" s="107" t="s">
        <v>335</v>
      </c>
      <c r="D108" s="53" t="s">
        <v>442</v>
      </c>
      <c r="E108" s="3">
        <v>1.01</v>
      </c>
      <c r="F108" s="3">
        <v>1.21</v>
      </c>
      <c r="G108" s="3">
        <v>0.9</v>
      </c>
      <c r="H108" s="27">
        <v>1.1299999999999999</v>
      </c>
      <c r="I108" s="27">
        <v>1.1499999999999999</v>
      </c>
      <c r="J108" s="27">
        <v>0.95</v>
      </c>
      <c r="K108" s="27">
        <v>0.98</v>
      </c>
      <c r="L108" s="27">
        <v>0.75</v>
      </c>
      <c r="M108" s="3">
        <v>1.07</v>
      </c>
      <c r="N108" s="3">
        <v>0.65</v>
      </c>
      <c r="O108" s="3">
        <v>0.83</v>
      </c>
      <c r="P108" s="3">
        <v>1.1399999999999999</v>
      </c>
      <c r="Q108" s="23">
        <v>0.89</v>
      </c>
      <c r="R108" s="114">
        <f t="shared" si="3"/>
        <v>0.97384615384615403</v>
      </c>
      <c r="U108" s="51">
        <v>91</v>
      </c>
      <c r="V108" s="95" t="s">
        <v>245</v>
      </c>
      <c r="W108" s="98" t="s">
        <v>368</v>
      </c>
      <c r="X108" s="144" t="s">
        <v>697</v>
      </c>
      <c r="Y108" s="114">
        <v>12.01230769230769</v>
      </c>
      <c r="AB108" s="40" t="s">
        <v>630</v>
      </c>
      <c r="AJ108" s="40" t="s">
        <v>603</v>
      </c>
      <c r="AK108" s="40">
        <v>81</v>
      </c>
      <c r="AL108" s="85">
        <v>0.86076923076923073</v>
      </c>
    </row>
    <row r="109" spans="1:38" x14ac:dyDescent="0.25">
      <c r="A109" s="9" t="s">
        <v>216</v>
      </c>
      <c r="B109" s="99" t="s">
        <v>476</v>
      </c>
      <c r="C109" s="110" t="s">
        <v>345</v>
      </c>
      <c r="D109" s="53" t="s">
        <v>442</v>
      </c>
      <c r="E109" s="3">
        <v>1.0900000000000001</v>
      </c>
      <c r="F109" s="3">
        <v>1.3</v>
      </c>
      <c r="G109" s="3">
        <v>0.64</v>
      </c>
      <c r="H109" s="27">
        <v>0.77</v>
      </c>
      <c r="I109" s="27">
        <v>0.77</v>
      </c>
      <c r="J109" s="27">
        <v>0.95</v>
      </c>
      <c r="K109" s="27">
        <v>0.76</v>
      </c>
      <c r="L109" s="27">
        <v>0.69</v>
      </c>
      <c r="M109" s="27">
        <v>0.55000000000000004</v>
      </c>
      <c r="N109" s="27">
        <v>0.95</v>
      </c>
      <c r="O109" s="27">
        <v>0.75</v>
      </c>
      <c r="P109" s="27">
        <v>0.94</v>
      </c>
      <c r="Q109" s="23">
        <v>1.03</v>
      </c>
      <c r="R109" s="114">
        <f t="shared" si="3"/>
        <v>0.86076923076923073</v>
      </c>
      <c r="U109" s="51">
        <v>92</v>
      </c>
      <c r="V109" s="9" t="s">
        <v>246</v>
      </c>
      <c r="W109" s="107" t="s">
        <v>369</v>
      </c>
      <c r="X109" s="144" t="s">
        <v>632</v>
      </c>
      <c r="Y109" s="114">
        <v>1.5092307692307694</v>
      </c>
      <c r="AB109" s="40" t="s">
        <v>631</v>
      </c>
      <c r="AJ109" s="40" t="s">
        <v>654</v>
      </c>
      <c r="AK109" s="40">
        <v>82</v>
      </c>
      <c r="AL109" s="85">
        <v>0.84076923076923071</v>
      </c>
    </row>
    <row r="110" spans="1:38" x14ac:dyDescent="0.25">
      <c r="A110" s="9" t="s">
        <v>161</v>
      </c>
      <c r="B110" s="99" t="s">
        <v>438</v>
      </c>
      <c r="C110" s="107" t="s">
        <v>294</v>
      </c>
      <c r="D110" s="53" t="s">
        <v>442</v>
      </c>
      <c r="E110" s="3">
        <v>0.9</v>
      </c>
      <c r="F110" s="3">
        <v>1.07</v>
      </c>
      <c r="G110" s="3">
        <v>0.97</v>
      </c>
      <c r="H110" s="3">
        <v>1.1200000000000001</v>
      </c>
      <c r="I110" s="3">
        <v>0.92</v>
      </c>
      <c r="J110" s="3">
        <v>0.74</v>
      </c>
      <c r="K110" s="3">
        <v>0.55000000000000004</v>
      </c>
      <c r="L110" s="3">
        <v>0.55000000000000004</v>
      </c>
      <c r="M110" s="3">
        <v>0.73</v>
      </c>
      <c r="N110" s="3">
        <v>0.87</v>
      </c>
      <c r="O110" s="27">
        <v>0.67</v>
      </c>
      <c r="P110" s="27">
        <v>1.06</v>
      </c>
      <c r="Q110" s="23">
        <v>0.78</v>
      </c>
      <c r="R110" s="114">
        <f t="shared" si="3"/>
        <v>0.84076923076923071</v>
      </c>
      <c r="U110" s="51">
        <v>93</v>
      </c>
      <c r="V110" s="9" t="s">
        <v>247</v>
      </c>
      <c r="W110" s="98" t="s">
        <v>370</v>
      </c>
      <c r="X110" s="144" t="s">
        <v>663</v>
      </c>
      <c r="Y110" s="114">
        <v>12.289230769230768</v>
      </c>
      <c r="AB110" s="40" t="s">
        <v>659</v>
      </c>
      <c r="AJ110" s="40" t="s">
        <v>667</v>
      </c>
      <c r="AK110" s="40">
        <v>83</v>
      </c>
      <c r="AL110" s="85">
        <v>0.72076923076923061</v>
      </c>
    </row>
    <row r="111" spans="1:38" x14ac:dyDescent="0.25">
      <c r="A111" s="9" t="s">
        <v>225</v>
      </c>
      <c r="B111" s="99" t="s">
        <v>473</v>
      </c>
      <c r="C111" s="107" t="s">
        <v>355</v>
      </c>
      <c r="D111" s="53" t="s">
        <v>442</v>
      </c>
      <c r="E111" s="3">
        <v>0.68</v>
      </c>
      <c r="F111" s="3">
        <v>1.05</v>
      </c>
      <c r="G111" s="3">
        <v>0.75</v>
      </c>
      <c r="H111" s="3">
        <v>0.82</v>
      </c>
      <c r="I111" s="3">
        <v>0.73</v>
      </c>
      <c r="J111" s="3">
        <v>0.67</v>
      </c>
      <c r="K111" s="3">
        <v>0.88</v>
      </c>
      <c r="L111" s="3">
        <v>0.8</v>
      </c>
      <c r="M111" s="3">
        <v>0.61</v>
      </c>
      <c r="N111" s="3">
        <v>0.34</v>
      </c>
      <c r="O111" s="3">
        <v>0.48</v>
      </c>
      <c r="P111" s="3">
        <v>0.86</v>
      </c>
      <c r="Q111" s="23">
        <v>0.7</v>
      </c>
      <c r="R111" s="114">
        <f t="shared" si="3"/>
        <v>0.72076923076923061</v>
      </c>
      <c r="U111" s="51">
        <v>94</v>
      </c>
      <c r="V111" s="9" t="s">
        <v>248</v>
      </c>
      <c r="W111" s="107" t="s">
        <v>371</v>
      </c>
      <c r="X111" s="144" t="s">
        <v>664</v>
      </c>
      <c r="Y111" s="114">
        <v>12.139999999999997</v>
      </c>
      <c r="AB111" s="40" t="s">
        <v>694</v>
      </c>
      <c r="AJ111" s="40" t="s">
        <v>616</v>
      </c>
      <c r="AK111" s="40">
        <v>84</v>
      </c>
      <c r="AL111" s="85">
        <v>0.6576923076923078</v>
      </c>
    </row>
    <row r="112" spans="1:38" ht="30" x14ac:dyDescent="0.25">
      <c r="A112" s="9" t="s">
        <v>215</v>
      </c>
      <c r="B112" s="99" t="s">
        <v>477</v>
      </c>
      <c r="C112" s="109" t="s">
        <v>346</v>
      </c>
      <c r="D112" s="53" t="s">
        <v>442</v>
      </c>
      <c r="E112" s="3">
        <v>0.64</v>
      </c>
      <c r="F112" s="3">
        <v>0.71</v>
      </c>
      <c r="G112" s="3">
        <v>0.48</v>
      </c>
      <c r="H112" s="27">
        <v>0.66</v>
      </c>
      <c r="I112" s="27">
        <v>1.02</v>
      </c>
      <c r="J112" s="27">
        <v>0.96</v>
      </c>
      <c r="K112" s="27">
        <v>1.0900000000000001</v>
      </c>
      <c r="L112" s="27">
        <v>0.46</v>
      </c>
      <c r="M112" s="27">
        <v>0.39</v>
      </c>
      <c r="N112" s="27">
        <v>0.44</v>
      </c>
      <c r="O112" s="27">
        <v>0.55000000000000004</v>
      </c>
      <c r="P112" s="27">
        <v>0.59</v>
      </c>
      <c r="Q112" s="23">
        <v>0.56000000000000005</v>
      </c>
      <c r="R112" s="114">
        <f t="shared" si="3"/>
        <v>0.6576923076923078</v>
      </c>
      <c r="U112" s="51">
        <v>95</v>
      </c>
      <c r="V112" s="9" t="s">
        <v>249</v>
      </c>
      <c r="W112" s="98" t="s">
        <v>372</v>
      </c>
      <c r="X112" s="144" t="s">
        <v>606</v>
      </c>
      <c r="Y112" s="114">
        <v>4.0592307692307692</v>
      </c>
      <c r="AB112" s="40" t="s">
        <v>695</v>
      </c>
      <c r="AJ112" s="40" t="s">
        <v>679</v>
      </c>
      <c r="AK112" s="40">
        <v>85</v>
      </c>
      <c r="AL112" s="85">
        <v>0.64538461538461533</v>
      </c>
    </row>
    <row r="113" spans="1:38" ht="30" x14ac:dyDescent="0.25">
      <c r="A113" s="9" t="s">
        <v>218</v>
      </c>
      <c r="B113" s="99" t="s">
        <v>419</v>
      </c>
      <c r="C113" s="107" t="s">
        <v>348</v>
      </c>
      <c r="D113" s="53" t="s">
        <v>442</v>
      </c>
      <c r="E113" s="3">
        <v>0.69</v>
      </c>
      <c r="F113" s="3">
        <v>0.65</v>
      </c>
      <c r="G113" s="3">
        <v>0.54</v>
      </c>
      <c r="H113" s="27">
        <v>0.62</v>
      </c>
      <c r="I113" s="27">
        <v>0.67</v>
      </c>
      <c r="J113" s="27">
        <v>0.39</v>
      </c>
      <c r="K113" s="27">
        <v>0.71</v>
      </c>
      <c r="L113" s="27">
        <v>0.81</v>
      </c>
      <c r="M113" s="27">
        <v>0.71</v>
      </c>
      <c r="N113" s="27">
        <v>0.55000000000000004</v>
      </c>
      <c r="O113" s="27">
        <v>0.68</v>
      </c>
      <c r="P113" s="27">
        <v>0.52</v>
      </c>
      <c r="Q113" s="23">
        <v>0.85</v>
      </c>
      <c r="R113" s="114">
        <f t="shared" si="3"/>
        <v>0.64538461538461533</v>
      </c>
      <c r="U113" s="51">
        <v>97</v>
      </c>
      <c r="V113" s="9" t="s">
        <v>251</v>
      </c>
      <c r="W113" s="98" t="s">
        <v>374</v>
      </c>
      <c r="X113" s="144" t="s">
        <v>607</v>
      </c>
      <c r="Y113" s="114">
        <v>11.277692307692307</v>
      </c>
      <c r="AB113" s="40" t="s">
        <v>696</v>
      </c>
      <c r="AJ113" s="40" t="s">
        <v>652</v>
      </c>
      <c r="AK113" s="40">
        <v>86</v>
      </c>
      <c r="AL113" s="85">
        <v>0.60000000000000009</v>
      </c>
    </row>
    <row r="114" spans="1:38" x14ac:dyDescent="0.25">
      <c r="A114" s="9" t="s">
        <v>160</v>
      </c>
      <c r="B114" s="99" t="s">
        <v>496</v>
      </c>
      <c r="C114" s="98" t="s">
        <v>293</v>
      </c>
      <c r="D114" s="53" t="s">
        <v>442</v>
      </c>
      <c r="E114" s="3">
        <v>0.79</v>
      </c>
      <c r="F114" s="3">
        <v>0.66</v>
      </c>
      <c r="G114" s="3">
        <v>0.7</v>
      </c>
      <c r="H114" s="27">
        <v>0.79</v>
      </c>
      <c r="I114" s="27">
        <v>0.56000000000000005</v>
      </c>
      <c r="J114" s="27">
        <v>0.43</v>
      </c>
      <c r="K114" s="27">
        <v>0.42</v>
      </c>
      <c r="L114" s="27">
        <v>0.5</v>
      </c>
      <c r="M114" s="27">
        <v>0.47</v>
      </c>
      <c r="N114" s="27">
        <v>0.56000000000000005</v>
      </c>
      <c r="O114" s="27">
        <v>0.48</v>
      </c>
      <c r="P114" s="27">
        <v>0.85</v>
      </c>
      <c r="Q114" s="23">
        <v>0.59</v>
      </c>
      <c r="R114" s="114">
        <f t="shared" si="3"/>
        <v>0.60000000000000009</v>
      </c>
      <c r="U114" s="51">
        <v>98</v>
      </c>
      <c r="V114" s="9" t="s">
        <v>252</v>
      </c>
      <c r="W114" s="107" t="s">
        <v>375</v>
      </c>
      <c r="X114" s="144" t="s">
        <v>599</v>
      </c>
      <c r="Y114" s="114">
        <v>8.6630769230769236</v>
      </c>
      <c r="AB114" s="40" t="s">
        <v>660</v>
      </c>
      <c r="AJ114" s="40" t="s">
        <v>674</v>
      </c>
      <c r="AK114" s="40">
        <v>87</v>
      </c>
      <c r="AL114" s="85">
        <v>0.57846153846153847</v>
      </c>
    </row>
    <row r="115" spans="1:38" x14ac:dyDescent="0.25">
      <c r="A115" s="9" t="s">
        <v>192</v>
      </c>
      <c r="B115" s="99" t="s">
        <v>490</v>
      </c>
      <c r="C115" s="98" t="s">
        <v>322</v>
      </c>
      <c r="D115" s="53" t="s">
        <v>442</v>
      </c>
      <c r="E115" s="3">
        <v>0.54</v>
      </c>
      <c r="F115" s="3">
        <v>0.62</v>
      </c>
      <c r="G115" s="3">
        <v>0.54</v>
      </c>
      <c r="H115" s="27">
        <v>0.57999999999999996</v>
      </c>
      <c r="I115" s="27">
        <v>0.64</v>
      </c>
      <c r="J115" s="27">
        <v>0.53</v>
      </c>
      <c r="K115" s="27">
        <v>0.76</v>
      </c>
      <c r="L115" s="27">
        <v>0.52</v>
      </c>
      <c r="M115" s="27">
        <v>0.46</v>
      </c>
      <c r="N115" s="27">
        <v>0.54</v>
      </c>
      <c r="O115" s="27">
        <v>0.45</v>
      </c>
      <c r="P115" s="27">
        <v>0.48</v>
      </c>
      <c r="Q115" s="23">
        <v>0.86</v>
      </c>
      <c r="R115" s="114">
        <f t="shared" si="3"/>
        <v>0.57846153846153847</v>
      </c>
      <c r="U115" s="51">
        <v>99</v>
      </c>
      <c r="V115" s="9" t="s">
        <v>253</v>
      </c>
      <c r="W115" s="98" t="s">
        <v>376</v>
      </c>
      <c r="X115" s="144" t="s">
        <v>609</v>
      </c>
      <c r="Y115" s="114">
        <v>2.006153846153846</v>
      </c>
      <c r="AB115" s="40" t="s">
        <v>661</v>
      </c>
      <c r="AJ115" s="40" t="s">
        <v>624</v>
      </c>
      <c r="AK115" s="40">
        <v>88</v>
      </c>
      <c r="AL115" s="85">
        <v>0.56538461538461549</v>
      </c>
    </row>
    <row r="116" spans="1:38" x14ac:dyDescent="0.25">
      <c r="A116" s="9" t="s">
        <v>222</v>
      </c>
      <c r="B116" s="99" t="s">
        <v>435</v>
      </c>
      <c r="C116" s="98" t="s">
        <v>352</v>
      </c>
      <c r="D116" s="53" t="s">
        <v>442</v>
      </c>
      <c r="E116" s="3">
        <v>0.67</v>
      </c>
      <c r="F116" s="3">
        <v>0.67</v>
      </c>
      <c r="G116" s="3">
        <v>0.51</v>
      </c>
      <c r="H116" s="27">
        <v>0.41</v>
      </c>
      <c r="I116" s="27">
        <v>0.66</v>
      </c>
      <c r="J116" s="27">
        <v>0.57999999999999996</v>
      </c>
      <c r="K116" s="27">
        <v>0.47</v>
      </c>
      <c r="L116" s="27">
        <v>0.76</v>
      </c>
      <c r="M116" s="27">
        <v>0.74</v>
      </c>
      <c r="N116" s="27">
        <v>0.42</v>
      </c>
      <c r="O116" s="27">
        <v>0.33</v>
      </c>
      <c r="P116" s="27">
        <v>0.56000000000000005</v>
      </c>
      <c r="Q116" s="23">
        <v>0.56999999999999995</v>
      </c>
      <c r="R116" s="114">
        <f t="shared" si="3"/>
        <v>0.56538461538461549</v>
      </c>
      <c r="U116" s="40">
        <v>100</v>
      </c>
      <c r="V116" s="9" t="s">
        <v>254</v>
      </c>
      <c r="W116" s="107" t="s">
        <v>377</v>
      </c>
      <c r="X116" s="144" t="s">
        <v>640</v>
      </c>
      <c r="Y116" s="113">
        <v>31.510769230769231</v>
      </c>
      <c r="AB116" s="40" t="s">
        <v>662</v>
      </c>
      <c r="AJ116" s="40" t="s">
        <v>666</v>
      </c>
      <c r="AK116" s="40">
        <v>89</v>
      </c>
      <c r="AL116" s="85">
        <v>0.43153846153846148</v>
      </c>
    </row>
    <row r="117" spans="1:38" x14ac:dyDescent="0.25">
      <c r="A117" s="9" t="s">
        <v>217</v>
      </c>
      <c r="B117" s="99" t="s">
        <v>475</v>
      </c>
      <c r="C117" s="98" t="s">
        <v>347</v>
      </c>
      <c r="D117" s="53" t="s">
        <v>442</v>
      </c>
      <c r="E117" s="3">
        <v>0.25</v>
      </c>
      <c r="F117" s="3">
        <v>0.74</v>
      </c>
      <c r="G117" s="3">
        <v>0.25</v>
      </c>
      <c r="H117" s="27">
        <v>0.43</v>
      </c>
      <c r="I117" s="27">
        <v>0.63</v>
      </c>
      <c r="J117" s="27">
        <v>0.41</v>
      </c>
      <c r="K117" s="27">
        <v>0.49</v>
      </c>
      <c r="L117" s="27">
        <v>0.36</v>
      </c>
      <c r="M117" s="27">
        <v>0.3</v>
      </c>
      <c r="N117" s="27">
        <v>0.25</v>
      </c>
      <c r="O117" s="27">
        <v>0.23</v>
      </c>
      <c r="P117" s="27">
        <v>0.68</v>
      </c>
      <c r="Q117" s="23">
        <v>0.59</v>
      </c>
      <c r="R117" s="114">
        <f t="shared" si="3"/>
        <v>0.43153846153846148</v>
      </c>
      <c r="U117" s="51">
        <v>101</v>
      </c>
      <c r="V117" s="9" t="s">
        <v>255</v>
      </c>
      <c r="W117" s="98" t="s">
        <v>378</v>
      </c>
      <c r="X117" s="144" t="s">
        <v>641</v>
      </c>
      <c r="Y117" s="113">
        <v>24.317692307692308</v>
      </c>
      <c r="AJ117" s="40" t="s">
        <v>622</v>
      </c>
      <c r="AK117" s="40">
        <v>90</v>
      </c>
      <c r="AL117" s="85">
        <v>0.41307692307692306</v>
      </c>
    </row>
    <row r="118" spans="1:38" x14ac:dyDescent="0.25">
      <c r="A118" s="9" t="s">
        <v>214</v>
      </c>
      <c r="B118" s="99" t="s">
        <v>435</v>
      </c>
      <c r="C118" s="107" t="s">
        <v>344</v>
      </c>
      <c r="D118" s="53" t="s">
        <v>442</v>
      </c>
      <c r="E118" s="3">
        <v>0.39</v>
      </c>
      <c r="F118" s="3">
        <v>0.48</v>
      </c>
      <c r="G118" s="3">
        <v>0.27</v>
      </c>
      <c r="H118" s="27">
        <v>0.28999999999999998</v>
      </c>
      <c r="I118" s="27">
        <v>0.65</v>
      </c>
      <c r="J118" s="27">
        <v>0.33</v>
      </c>
      <c r="K118" s="27">
        <v>0.28000000000000003</v>
      </c>
      <c r="L118" s="27">
        <v>0.38</v>
      </c>
      <c r="M118" s="27">
        <v>0.41</v>
      </c>
      <c r="N118" s="27">
        <v>0.85</v>
      </c>
      <c r="O118" s="27">
        <v>0.22</v>
      </c>
      <c r="P118" s="27">
        <v>0.41</v>
      </c>
      <c r="Q118" s="23">
        <v>0.41</v>
      </c>
      <c r="R118" s="114">
        <f t="shared" si="3"/>
        <v>0.41307692307692306</v>
      </c>
      <c r="U118" s="51">
        <v>102</v>
      </c>
      <c r="V118" s="9" t="s">
        <v>256</v>
      </c>
      <c r="W118" s="107" t="s">
        <v>379</v>
      </c>
      <c r="X118" s="144" t="s">
        <v>642</v>
      </c>
      <c r="Y118" s="114">
        <v>10.920769230769231</v>
      </c>
      <c r="AB118" s="40" t="s">
        <v>697</v>
      </c>
      <c r="AJ118" s="40" t="s">
        <v>675</v>
      </c>
      <c r="AK118" s="40">
        <v>91</v>
      </c>
      <c r="AL118" s="85">
        <v>0.39692307692307699</v>
      </c>
    </row>
    <row r="119" spans="1:38" ht="15.75" thickBot="1" x14ac:dyDescent="0.3">
      <c r="A119" s="9" t="s">
        <v>176</v>
      </c>
      <c r="B119" s="99" t="s">
        <v>434</v>
      </c>
      <c r="C119" s="98" t="s">
        <v>307</v>
      </c>
      <c r="D119" s="53" t="s">
        <v>442</v>
      </c>
      <c r="E119" s="3">
        <v>0.43</v>
      </c>
      <c r="F119" s="3">
        <v>0.39</v>
      </c>
      <c r="G119" s="3">
        <v>0.37</v>
      </c>
      <c r="H119" s="3">
        <v>0.37</v>
      </c>
      <c r="I119" s="3">
        <v>0.42</v>
      </c>
      <c r="J119" s="3">
        <v>0.37</v>
      </c>
      <c r="K119" s="3">
        <v>0.51</v>
      </c>
      <c r="L119" s="3">
        <v>0.33</v>
      </c>
      <c r="M119" s="3">
        <v>0.43</v>
      </c>
      <c r="N119" s="3">
        <v>0.4</v>
      </c>
      <c r="O119" s="3">
        <v>0.19</v>
      </c>
      <c r="P119" s="3">
        <v>0.51</v>
      </c>
      <c r="Q119" s="23">
        <v>0.44</v>
      </c>
      <c r="R119" s="114">
        <f t="shared" si="3"/>
        <v>0.39692307692307699</v>
      </c>
      <c r="U119" s="51">
        <v>103</v>
      </c>
      <c r="V119" s="9" t="s">
        <v>257</v>
      </c>
      <c r="W119" s="98" t="s">
        <v>380</v>
      </c>
      <c r="X119" s="144" t="s">
        <v>716</v>
      </c>
      <c r="Y119" s="114">
        <v>9.1292307692307713</v>
      </c>
      <c r="AB119" s="40" t="s">
        <v>632</v>
      </c>
      <c r="AJ119" s="40" t="s">
        <v>677</v>
      </c>
      <c r="AK119" s="40">
        <v>92</v>
      </c>
      <c r="AL119" s="85">
        <v>0.36538461538461536</v>
      </c>
    </row>
    <row r="120" spans="1:38" x14ac:dyDescent="0.25">
      <c r="A120" s="9" t="s">
        <v>201</v>
      </c>
      <c r="B120" s="99" t="s">
        <v>485</v>
      </c>
      <c r="C120" s="122" t="s">
        <v>331</v>
      </c>
      <c r="D120" s="53" t="s">
        <v>442</v>
      </c>
      <c r="E120" s="3">
        <v>1.54</v>
      </c>
      <c r="F120" s="3">
        <v>0.25</v>
      </c>
      <c r="G120" s="3">
        <v>0.24</v>
      </c>
      <c r="H120" s="27">
        <v>0.15</v>
      </c>
      <c r="I120" s="27">
        <v>0.3</v>
      </c>
      <c r="J120" s="27">
        <v>0.14000000000000001</v>
      </c>
      <c r="K120" s="27">
        <v>0.27</v>
      </c>
      <c r="L120" s="27">
        <v>0.17</v>
      </c>
      <c r="M120" s="27">
        <v>0.21</v>
      </c>
      <c r="N120" s="27">
        <v>0.28999999999999998</v>
      </c>
      <c r="O120" s="27">
        <v>0.35</v>
      </c>
      <c r="P120" s="27">
        <v>0.38</v>
      </c>
      <c r="Q120" s="23">
        <v>0.46</v>
      </c>
      <c r="R120" s="114">
        <f t="shared" si="3"/>
        <v>0.36538461538461536</v>
      </c>
      <c r="U120" s="51">
        <v>104</v>
      </c>
      <c r="V120" s="9" t="s">
        <v>258</v>
      </c>
      <c r="W120" s="122" t="s">
        <v>381</v>
      </c>
      <c r="X120" s="144" t="s">
        <v>645</v>
      </c>
      <c r="Y120" s="114">
        <v>9.2484615384615374</v>
      </c>
      <c r="AB120" s="40" t="s">
        <v>663</v>
      </c>
      <c r="AJ120" s="40" t="s">
        <v>621</v>
      </c>
      <c r="AK120" s="40">
        <v>93</v>
      </c>
      <c r="AL120" s="85">
        <v>0.23692307692307693</v>
      </c>
    </row>
    <row r="121" spans="1:38" ht="15.75" thickBot="1" x14ac:dyDescent="0.3">
      <c r="A121" s="9" t="s">
        <v>213</v>
      </c>
      <c r="B121" s="99" t="s">
        <v>435</v>
      </c>
      <c r="C121" s="109" t="s">
        <v>342</v>
      </c>
      <c r="D121" s="53" t="s">
        <v>442</v>
      </c>
      <c r="E121" s="3">
        <v>0.33</v>
      </c>
      <c r="F121" s="3">
        <v>0.22</v>
      </c>
      <c r="G121" s="3">
        <v>0.19</v>
      </c>
      <c r="H121" s="3">
        <v>0.33</v>
      </c>
      <c r="I121" s="3">
        <v>0.2</v>
      </c>
      <c r="J121" s="3">
        <v>0.22</v>
      </c>
      <c r="K121" s="3">
        <v>0.25</v>
      </c>
      <c r="L121" s="3">
        <v>0.22</v>
      </c>
      <c r="M121" s="3">
        <v>0.24</v>
      </c>
      <c r="N121" s="3">
        <v>0.22</v>
      </c>
      <c r="O121" s="3">
        <v>0.21</v>
      </c>
      <c r="P121" s="3">
        <v>0.19</v>
      </c>
      <c r="Q121" s="23">
        <v>0.26</v>
      </c>
      <c r="R121" s="114">
        <f t="shared" si="3"/>
        <v>0.23692307692307693</v>
      </c>
      <c r="U121" s="51">
        <v>105</v>
      </c>
      <c r="V121" s="9" t="s">
        <v>259</v>
      </c>
      <c r="W121" s="98" t="s">
        <v>382</v>
      </c>
      <c r="X121" s="144" t="s">
        <v>644</v>
      </c>
      <c r="Y121" s="113">
        <v>25.683076923076921</v>
      </c>
      <c r="AB121" s="40" t="s">
        <v>664</v>
      </c>
      <c r="AJ121" s="40" t="s">
        <v>672</v>
      </c>
      <c r="AK121" s="40">
        <v>94</v>
      </c>
      <c r="AL121" s="85">
        <v>0.23384615384615384</v>
      </c>
    </row>
    <row r="122" spans="1:38" ht="15.75" thickBot="1" x14ac:dyDescent="0.3">
      <c r="A122" s="116" t="s">
        <v>175</v>
      </c>
      <c r="B122" s="117" t="s">
        <v>434</v>
      </c>
      <c r="C122" s="124" t="s">
        <v>306</v>
      </c>
      <c r="D122" s="118" t="s">
        <v>442</v>
      </c>
      <c r="E122" s="103">
        <v>0.21</v>
      </c>
      <c r="F122" s="103">
        <v>0.25</v>
      </c>
      <c r="G122" s="103">
        <v>0.19</v>
      </c>
      <c r="H122" s="103">
        <v>0.2</v>
      </c>
      <c r="I122" s="103">
        <v>0.21</v>
      </c>
      <c r="J122" s="103">
        <v>0.23</v>
      </c>
      <c r="K122" s="103">
        <v>0.25</v>
      </c>
      <c r="L122" s="103">
        <v>0.19</v>
      </c>
      <c r="M122" s="103">
        <v>0.22</v>
      </c>
      <c r="N122" s="103">
        <v>0.17</v>
      </c>
      <c r="O122" s="103">
        <v>0.48</v>
      </c>
      <c r="P122" s="103">
        <v>0.22</v>
      </c>
      <c r="Q122" s="119">
        <v>0.22</v>
      </c>
      <c r="R122" s="104">
        <f t="shared" si="3"/>
        <v>0.23384615384615384</v>
      </c>
      <c r="U122" s="51">
        <v>106</v>
      </c>
      <c r="V122" s="116" t="s">
        <v>260</v>
      </c>
      <c r="W122" s="124" t="s">
        <v>383</v>
      </c>
      <c r="X122" s="144" t="s">
        <v>646</v>
      </c>
      <c r="Y122" s="141">
        <v>24.23</v>
      </c>
      <c r="AB122" s="40" t="s">
        <v>606</v>
      </c>
      <c r="AJ122" s="40" t="s">
        <v>601</v>
      </c>
      <c r="AK122" s="40">
        <v>95</v>
      </c>
      <c r="AL122" s="85">
        <v>0.21538461538461537</v>
      </c>
    </row>
    <row r="123" spans="1:38" x14ac:dyDescent="0.25">
      <c r="A123" s="10" t="s">
        <v>207</v>
      </c>
      <c r="B123" s="120" t="s">
        <v>482</v>
      </c>
      <c r="C123" s="122" t="s">
        <v>337</v>
      </c>
      <c r="D123" s="52" t="s">
        <v>442</v>
      </c>
      <c r="E123" s="1">
        <v>0.24</v>
      </c>
      <c r="F123" s="1">
        <v>0.35</v>
      </c>
      <c r="G123" s="1">
        <v>0.22</v>
      </c>
      <c r="H123" s="1">
        <v>0.25</v>
      </c>
      <c r="I123" s="1">
        <v>0.28000000000000003</v>
      </c>
      <c r="J123" s="25">
        <v>0.15</v>
      </c>
      <c r="K123" s="25">
        <v>0.21</v>
      </c>
      <c r="L123" s="25">
        <v>0.16</v>
      </c>
      <c r="M123" s="25">
        <v>0.08</v>
      </c>
      <c r="N123" s="25">
        <v>0.11</v>
      </c>
      <c r="O123" s="25">
        <v>0.19</v>
      </c>
      <c r="P123" s="25">
        <v>0.25</v>
      </c>
      <c r="Q123" s="22">
        <v>0.31</v>
      </c>
      <c r="R123" s="112">
        <f t="shared" si="3"/>
        <v>0.21538461538461537</v>
      </c>
      <c r="U123" s="51">
        <v>107</v>
      </c>
      <c r="V123" s="10" t="s">
        <v>261</v>
      </c>
      <c r="W123" s="122" t="s">
        <v>384</v>
      </c>
      <c r="X123" s="144" t="s">
        <v>643</v>
      </c>
      <c r="Y123" s="140">
        <v>28.37153846153846</v>
      </c>
      <c r="AB123" s="40" t="s">
        <v>665</v>
      </c>
      <c r="AJ123" s="40" t="s">
        <v>670</v>
      </c>
      <c r="AK123" s="40">
        <v>96</v>
      </c>
      <c r="AL123" s="85">
        <v>0.19153846153846155</v>
      </c>
    </row>
    <row r="124" spans="1:38" x14ac:dyDescent="0.25">
      <c r="A124" s="9" t="s">
        <v>173</v>
      </c>
      <c r="B124" s="99" t="s">
        <v>434</v>
      </c>
      <c r="C124" s="107" t="s">
        <v>304</v>
      </c>
      <c r="D124" s="53" t="s">
        <v>442</v>
      </c>
      <c r="E124" s="3">
        <v>0.18</v>
      </c>
      <c r="F124" s="3">
        <v>0.19</v>
      </c>
      <c r="G124" s="3">
        <v>0.14000000000000001</v>
      </c>
      <c r="H124" s="3">
        <v>0.15</v>
      </c>
      <c r="I124" s="3">
        <v>0.16</v>
      </c>
      <c r="J124" s="3">
        <v>0.16</v>
      </c>
      <c r="K124" s="3">
        <v>0.21</v>
      </c>
      <c r="L124" s="3">
        <v>0.19</v>
      </c>
      <c r="M124" s="3">
        <v>0.24</v>
      </c>
      <c r="N124" s="3">
        <v>0.24</v>
      </c>
      <c r="O124" s="3">
        <v>0.19</v>
      </c>
      <c r="P124" s="3">
        <v>0.23</v>
      </c>
      <c r="Q124" s="23">
        <v>0.21</v>
      </c>
      <c r="R124" s="114">
        <f t="shared" si="3"/>
        <v>0.19153846153846155</v>
      </c>
      <c r="U124" s="51">
        <v>108</v>
      </c>
      <c r="V124" s="9" t="s">
        <v>262</v>
      </c>
      <c r="W124" s="107" t="s">
        <v>385</v>
      </c>
      <c r="X124" s="144" t="s">
        <v>647</v>
      </c>
      <c r="Y124" s="114">
        <v>18.27</v>
      </c>
      <c r="AB124" s="40" t="s">
        <v>607</v>
      </c>
      <c r="AJ124" s="40" t="s">
        <v>671</v>
      </c>
      <c r="AK124" s="40">
        <v>97</v>
      </c>
      <c r="AL124" s="85">
        <v>0.16153846153846155</v>
      </c>
    </row>
    <row r="125" spans="1:38" x14ac:dyDescent="0.25">
      <c r="A125" s="9" t="s">
        <v>174</v>
      </c>
      <c r="B125" s="99" t="s">
        <v>434</v>
      </c>
      <c r="C125" s="98" t="s">
        <v>305</v>
      </c>
      <c r="D125" s="53" t="s">
        <v>442</v>
      </c>
      <c r="E125" s="3">
        <v>0.16</v>
      </c>
      <c r="F125" s="3">
        <v>0.13</v>
      </c>
      <c r="G125" s="3">
        <v>0.11</v>
      </c>
      <c r="H125" s="27">
        <v>0.09</v>
      </c>
      <c r="I125" s="27">
        <v>0.12</v>
      </c>
      <c r="J125" s="27">
        <v>0.12</v>
      </c>
      <c r="K125" s="27">
        <v>0.17</v>
      </c>
      <c r="L125" s="27">
        <v>0.13</v>
      </c>
      <c r="M125" s="27">
        <v>0.18</v>
      </c>
      <c r="N125" s="27">
        <v>0.18</v>
      </c>
      <c r="O125" s="27">
        <v>0.22</v>
      </c>
      <c r="P125" s="27">
        <v>0.26</v>
      </c>
      <c r="Q125" s="23">
        <v>0.23</v>
      </c>
      <c r="R125" s="114">
        <f t="shared" si="3"/>
        <v>0.16153846153846155</v>
      </c>
      <c r="U125" s="51">
        <v>109</v>
      </c>
      <c r="V125" s="9" t="s">
        <v>263</v>
      </c>
      <c r="W125" s="98" t="s">
        <v>386</v>
      </c>
      <c r="X125" s="144" t="s">
        <v>648</v>
      </c>
      <c r="Y125" s="113">
        <v>23.805384615384618</v>
      </c>
      <c r="AB125" s="40" t="s">
        <v>599</v>
      </c>
      <c r="AJ125" s="40" t="s">
        <v>713</v>
      </c>
      <c r="AK125" s="40">
        <v>98</v>
      </c>
      <c r="AL125" s="85">
        <v>0.14461538461538462</v>
      </c>
    </row>
    <row r="126" spans="1:38" x14ac:dyDescent="0.25">
      <c r="A126" s="9" t="s">
        <v>204</v>
      </c>
      <c r="B126" s="99" t="s">
        <v>484</v>
      </c>
      <c r="C126" s="98" t="s">
        <v>334</v>
      </c>
      <c r="D126" s="53" t="s">
        <v>442</v>
      </c>
      <c r="E126" s="3">
        <v>0.24</v>
      </c>
      <c r="F126" s="3">
        <v>0.21</v>
      </c>
      <c r="G126" s="3">
        <v>0.14000000000000001</v>
      </c>
      <c r="H126" s="3">
        <v>0.18</v>
      </c>
      <c r="I126" s="3">
        <v>0.18</v>
      </c>
      <c r="J126" s="3">
        <v>0.25</v>
      </c>
      <c r="K126" s="3">
        <v>0.18</v>
      </c>
      <c r="L126" s="3">
        <v>0.16</v>
      </c>
      <c r="M126" s="3">
        <v>0.08</v>
      </c>
      <c r="N126" s="3">
        <v>0.04</v>
      </c>
      <c r="O126" s="3">
        <v>0.04</v>
      </c>
      <c r="P126" s="3">
        <v>0.1</v>
      </c>
      <c r="Q126" s="23">
        <v>0.08</v>
      </c>
      <c r="R126" s="114">
        <f t="shared" si="3"/>
        <v>0.14461538461538462</v>
      </c>
      <c r="U126" s="51">
        <v>111</v>
      </c>
      <c r="V126" s="9" t="s">
        <v>265</v>
      </c>
      <c r="W126" s="98" t="s">
        <v>387</v>
      </c>
      <c r="X126" s="144" t="s">
        <v>649</v>
      </c>
      <c r="Y126" s="114">
        <v>16.353846153846153</v>
      </c>
      <c r="AB126" s="40" t="s">
        <v>609</v>
      </c>
      <c r="AJ126" s="40" t="s">
        <v>627</v>
      </c>
      <c r="AK126" s="40">
        <v>99</v>
      </c>
      <c r="AL126" s="85">
        <v>9.4615384615384629E-2</v>
      </c>
    </row>
    <row r="127" spans="1:38" x14ac:dyDescent="0.25">
      <c r="A127" s="9" t="s">
        <v>272</v>
      </c>
      <c r="B127" s="99" t="s">
        <v>461</v>
      </c>
      <c r="C127" s="107" t="s">
        <v>393</v>
      </c>
      <c r="D127" s="53" t="s">
        <v>442</v>
      </c>
      <c r="E127" s="3">
        <v>0.1</v>
      </c>
      <c r="F127" s="3">
        <v>0.17</v>
      </c>
      <c r="G127" s="3">
        <v>0.08</v>
      </c>
      <c r="H127" s="3">
        <v>0.08</v>
      </c>
      <c r="I127" s="3">
        <v>0.1</v>
      </c>
      <c r="J127" s="3">
        <v>0.09</v>
      </c>
      <c r="K127" s="3">
        <v>0.1</v>
      </c>
      <c r="L127" s="3">
        <v>0.12</v>
      </c>
      <c r="M127" s="3">
        <v>0.1</v>
      </c>
      <c r="N127" s="3">
        <v>7.0000000000000007E-2</v>
      </c>
      <c r="O127" s="3">
        <v>0.06</v>
      </c>
      <c r="P127" s="3">
        <v>0.08</v>
      </c>
      <c r="Q127" s="23">
        <v>0.08</v>
      </c>
      <c r="R127" s="114">
        <f t="shared" si="3"/>
        <v>9.4615384615384629E-2</v>
      </c>
      <c r="U127" s="51">
        <v>112</v>
      </c>
      <c r="V127" s="9" t="s">
        <v>266</v>
      </c>
      <c r="W127" s="107" t="s">
        <v>388</v>
      </c>
      <c r="X127" s="144" t="s">
        <v>650</v>
      </c>
      <c r="Y127" s="114">
        <v>7.775384615384616</v>
      </c>
      <c r="AB127" s="40" t="s">
        <v>640</v>
      </c>
      <c r="AJ127" s="40" t="s">
        <v>617</v>
      </c>
      <c r="AK127" s="40">
        <v>100</v>
      </c>
      <c r="AL127" s="85">
        <v>7.5384615384615397E-2</v>
      </c>
    </row>
    <row r="128" spans="1:38" x14ac:dyDescent="0.25">
      <c r="A128" s="9" t="s">
        <v>223</v>
      </c>
      <c r="B128" s="99" t="s">
        <v>425</v>
      </c>
      <c r="C128" s="107" t="s">
        <v>353</v>
      </c>
      <c r="D128" s="53" t="s">
        <v>442</v>
      </c>
      <c r="E128" s="3">
        <v>0.12</v>
      </c>
      <c r="F128" s="3">
        <v>0.09</v>
      </c>
      <c r="G128" s="3">
        <v>0.1</v>
      </c>
      <c r="H128" s="3">
        <v>0.15</v>
      </c>
      <c r="I128" s="3">
        <v>0.19</v>
      </c>
      <c r="J128" s="3">
        <v>7.0000000000000007E-2</v>
      </c>
      <c r="K128" s="3">
        <v>0.02</v>
      </c>
      <c r="L128" s="3">
        <v>0.03</v>
      </c>
      <c r="M128" s="3">
        <v>0.04</v>
      </c>
      <c r="N128" s="3">
        <v>0.04</v>
      </c>
      <c r="O128" s="3">
        <v>0.04</v>
      </c>
      <c r="P128" s="3">
        <v>0.05</v>
      </c>
      <c r="Q128" s="23">
        <v>0.04</v>
      </c>
      <c r="R128" s="114">
        <f t="shared" si="3"/>
        <v>7.5384615384615397E-2</v>
      </c>
      <c r="U128" s="51">
        <v>114</v>
      </c>
      <c r="V128" s="9" t="s">
        <v>268</v>
      </c>
      <c r="W128" s="107" t="s">
        <v>390</v>
      </c>
      <c r="X128" s="144" t="s">
        <v>600</v>
      </c>
      <c r="Y128" s="114">
        <v>2.2561538461538455</v>
      </c>
      <c r="AB128" s="40" t="s">
        <v>641</v>
      </c>
      <c r="AJ128" s="40" t="s">
        <v>623</v>
      </c>
      <c r="AK128" s="40">
        <v>101</v>
      </c>
      <c r="AL128" s="85">
        <v>5.0769230769230782E-2</v>
      </c>
    </row>
    <row r="129" spans="1:38" x14ac:dyDescent="0.25">
      <c r="A129" s="9" t="s">
        <v>221</v>
      </c>
      <c r="B129" s="99" t="s">
        <v>435</v>
      </c>
      <c r="C129" s="107" t="s">
        <v>343</v>
      </c>
      <c r="D129" s="53" t="s">
        <v>442</v>
      </c>
      <c r="E129" s="3">
        <v>0.08</v>
      </c>
      <c r="F129" s="3">
        <v>0.08</v>
      </c>
      <c r="G129" s="3">
        <v>7.0000000000000007E-2</v>
      </c>
      <c r="H129" s="27">
        <v>0.04</v>
      </c>
      <c r="I129" s="27">
        <v>0.06</v>
      </c>
      <c r="J129" s="27">
        <v>0.05</v>
      </c>
      <c r="K129" s="27">
        <v>0.03</v>
      </c>
      <c r="L129" s="27">
        <v>0.04</v>
      </c>
      <c r="M129" s="27">
        <v>7.0000000000000007E-2</v>
      </c>
      <c r="N129" s="27">
        <v>0.03</v>
      </c>
      <c r="O129" s="27">
        <v>0.02</v>
      </c>
      <c r="P129" s="27">
        <v>0.04</v>
      </c>
      <c r="Q129" s="23">
        <v>0.05</v>
      </c>
      <c r="R129" s="114">
        <f t="shared" si="3"/>
        <v>5.0769230769230782E-2</v>
      </c>
      <c r="U129" s="51">
        <v>115</v>
      </c>
      <c r="V129" s="9" t="s">
        <v>269</v>
      </c>
      <c r="W129" s="98" t="s">
        <v>391</v>
      </c>
      <c r="X129" s="144" t="s">
        <v>608</v>
      </c>
      <c r="Y129" s="114">
        <v>9.8476923076923093</v>
      </c>
      <c r="AB129" s="40" t="s">
        <v>642</v>
      </c>
      <c r="AJ129" s="40" t="s">
        <v>619</v>
      </c>
      <c r="AK129" s="40">
        <v>102</v>
      </c>
      <c r="AL129" s="85">
        <v>4.7692307692307694E-2</v>
      </c>
    </row>
    <row r="130" spans="1:38" x14ac:dyDescent="0.25">
      <c r="A130" s="9" t="s">
        <v>206</v>
      </c>
      <c r="B130" s="99" t="s">
        <v>483</v>
      </c>
      <c r="C130" s="98" t="s">
        <v>336</v>
      </c>
      <c r="D130" s="53" t="s">
        <v>442</v>
      </c>
      <c r="E130" s="3">
        <v>0.06</v>
      </c>
      <c r="F130" s="3">
        <v>7.0000000000000007E-2</v>
      </c>
      <c r="G130" s="3">
        <v>0.06</v>
      </c>
      <c r="H130" s="27">
        <v>0.05</v>
      </c>
      <c r="I130" s="27">
        <v>0.04</v>
      </c>
      <c r="J130" s="27">
        <v>0.05</v>
      </c>
      <c r="K130" s="27">
        <v>0.05</v>
      </c>
      <c r="L130" s="27">
        <v>0.05</v>
      </c>
      <c r="M130" s="27">
        <v>0.04</v>
      </c>
      <c r="N130" s="27">
        <v>0.03</v>
      </c>
      <c r="O130" s="27">
        <v>0.04</v>
      </c>
      <c r="P130" s="27">
        <v>0.04</v>
      </c>
      <c r="Q130" s="23">
        <v>0.04</v>
      </c>
      <c r="R130" s="114">
        <f t="shared" ref="R130:R133" si="4">AVERAGE(E130:Q130)</f>
        <v>4.7692307692307694E-2</v>
      </c>
      <c r="U130" s="51">
        <v>116</v>
      </c>
      <c r="V130" s="9" t="s">
        <v>270</v>
      </c>
      <c r="W130" s="99" t="s">
        <v>439</v>
      </c>
      <c r="X130" s="144" t="s">
        <v>669</v>
      </c>
      <c r="Y130" s="114">
        <v>0.01</v>
      </c>
      <c r="AB130" s="40" t="s">
        <v>716</v>
      </c>
      <c r="AJ130" s="40" t="s">
        <v>620</v>
      </c>
      <c r="AK130" s="40">
        <v>103</v>
      </c>
      <c r="AL130" s="85">
        <v>1.5384615384615384E-2</v>
      </c>
    </row>
    <row r="131" spans="1:38" ht="30" x14ac:dyDescent="0.25">
      <c r="A131" s="9" t="s">
        <v>212</v>
      </c>
      <c r="B131" s="99" t="s">
        <v>478</v>
      </c>
      <c r="C131" s="107" t="s">
        <v>341</v>
      </c>
      <c r="D131" s="53" t="s">
        <v>442</v>
      </c>
      <c r="E131" s="3">
        <v>0.01</v>
      </c>
      <c r="F131" s="3">
        <v>0.02</v>
      </c>
      <c r="G131" s="3">
        <v>0.01</v>
      </c>
      <c r="H131" s="27">
        <v>0.01</v>
      </c>
      <c r="I131" s="27">
        <v>0.01</v>
      </c>
      <c r="J131" s="27">
        <v>0.01</v>
      </c>
      <c r="K131" s="27">
        <v>0.01</v>
      </c>
      <c r="L131" s="27">
        <v>0.01</v>
      </c>
      <c r="M131" s="27">
        <v>0.01</v>
      </c>
      <c r="N131" s="27">
        <v>0.02</v>
      </c>
      <c r="O131" s="27">
        <v>0.02</v>
      </c>
      <c r="P131" s="27">
        <v>0.03</v>
      </c>
      <c r="Q131" s="23">
        <v>0.03</v>
      </c>
      <c r="R131" s="114">
        <f t="shared" si="4"/>
        <v>1.5384615384615384E-2</v>
      </c>
      <c r="U131" s="51">
        <v>117</v>
      </c>
      <c r="V131" s="9" t="s">
        <v>271</v>
      </c>
      <c r="W131" s="98" t="s">
        <v>392</v>
      </c>
      <c r="X131" s="144" t="s">
        <v>626</v>
      </c>
      <c r="Y131" s="114">
        <v>9.9999999999999985E-3</v>
      </c>
      <c r="AB131" s="40" t="s">
        <v>645</v>
      </c>
      <c r="AJ131" s="40" t="s">
        <v>669</v>
      </c>
      <c r="AK131" s="40">
        <v>104</v>
      </c>
      <c r="AL131" s="85">
        <v>0.01</v>
      </c>
    </row>
    <row r="132" spans="1:38" ht="15.75" thickBot="1" x14ac:dyDescent="0.3">
      <c r="A132" s="11" t="s">
        <v>270</v>
      </c>
      <c r="B132" s="121" t="s">
        <v>462</v>
      </c>
      <c r="C132" s="121" t="s">
        <v>439</v>
      </c>
      <c r="D132" s="54" t="s">
        <v>442</v>
      </c>
      <c r="E132" s="5"/>
      <c r="F132" s="5"/>
      <c r="G132" s="5"/>
      <c r="H132" s="5"/>
      <c r="I132" s="5"/>
      <c r="J132" s="5"/>
      <c r="K132" s="5"/>
      <c r="L132" s="5"/>
      <c r="M132" s="5"/>
      <c r="N132" s="5"/>
      <c r="O132" s="5">
        <v>0.01</v>
      </c>
      <c r="P132" s="5">
        <v>0.01</v>
      </c>
      <c r="Q132" s="24">
        <v>0.01</v>
      </c>
      <c r="R132" s="115">
        <f t="shared" si="4"/>
        <v>0.01</v>
      </c>
      <c r="U132" s="51">
        <v>118</v>
      </c>
      <c r="V132" s="11" t="s">
        <v>272</v>
      </c>
      <c r="W132" s="139" t="s">
        <v>393</v>
      </c>
      <c r="X132" s="144" t="s">
        <v>627</v>
      </c>
      <c r="Y132" s="115">
        <v>9.4615384615384629E-2</v>
      </c>
      <c r="AB132" s="40" t="s">
        <v>644</v>
      </c>
      <c r="AJ132" s="40" t="s">
        <v>626</v>
      </c>
      <c r="AK132" s="40">
        <v>105</v>
      </c>
      <c r="AL132" s="85">
        <v>9.9999999999999985E-3</v>
      </c>
    </row>
    <row r="133" spans="1:38" ht="15.75" thickBot="1" x14ac:dyDescent="0.3">
      <c r="A133" s="116" t="s">
        <v>271</v>
      </c>
      <c r="B133" s="117" t="s">
        <v>436</v>
      </c>
      <c r="C133" s="123" t="s">
        <v>392</v>
      </c>
      <c r="D133" s="118" t="s">
        <v>442</v>
      </c>
      <c r="E133" s="103">
        <v>0.01</v>
      </c>
      <c r="F133" s="103">
        <v>0.01</v>
      </c>
      <c r="G133" s="103">
        <v>0.01</v>
      </c>
      <c r="H133" s="103">
        <v>0.01</v>
      </c>
      <c r="I133" s="103">
        <v>0.01</v>
      </c>
      <c r="J133" s="103">
        <v>0.01</v>
      </c>
      <c r="K133" s="103">
        <v>0.01</v>
      </c>
      <c r="L133" s="103">
        <v>0.01</v>
      </c>
      <c r="M133" s="103">
        <v>0.01</v>
      </c>
      <c r="N133" s="103">
        <v>0.01</v>
      </c>
      <c r="O133" s="103">
        <v>0.01</v>
      </c>
      <c r="P133" s="103">
        <v>0.01</v>
      </c>
      <c r="Q133" s="119">
        <v>0.01</v>
      </c>
      <c r="R133" s="115">
        <f t="shared" si="4"/>
        <v>9.9999999999999985E-3</v>
      </c>
      <c r="U133" s="51">
        <v>1</v>
      </c>
      <c r="V133" s="116" t="s">
        <v>286</v>
      </c>
      <c r="W133" s="138" t="s">
        <v>450</v>
      </c>
      <c r="Y133" s="115">
        <v>5.5976923076923084</v>
      </c>
      <c r="AB133" s="40" t="s">
        <v>646</v>
      </c>
    </row>
    <row r="134" spans="1:38" x14ac:dyDescent="0.25">
      <c r="D134" s="93"/>
      <c r="AB134" s="40" t="s">
        <v>643</v>
      </c>
    </row>
    <row r="135" spans="1:38" x14ac:dyDescent="0.25">
      <c r="D135" s="93"/>
      <c r="AB135" s="40" t="s">
        <v>647</v>
      </c>
    </row>
    <row r="136" spans="1:38" x14ac:dyDescent="0.25">
      <c r="D136" s="93"/>
      <c r="AB136" s="40" t="s">
        <v>648</v>
      </c>
    </row>
    <row r="137" spans="1:38" x14ac:dyDescent="0.25">
      <c r="D137" s="93"/>
      <c r="AB137" s="40" t="s">
        <v>668</v>
      </c>
    </row>
    <row r="138" spans="1:38" x14ac:dyDescent="0.25">
      <c r="AB138" s="40" t="s">
        <v>649</v>
      </c>
    </row>
    <row r="139" spans="1:38" x14ac:dyDescent="0.25">
      <c r="AB139" s="40" t="s">
        <v>650</v>
      </c>
    </row>
    <row r="140" spans="1:38" x14ac:dyDescent="0.25">
      <c r="AB140" s="40" t="s">
        <v>610</v>
      </c>
    </row>
    <row r="141" spans="1:38" x14ac:dyDescent="0.25">
      <c r="AB141" s="40" t="s">
        <v>600</v>
      </c>
    </row>
    <row r="142" spans="1:38" x14ac:dyDescent="0.25">
      <c r="AB142" s="40" t="s">
        <v>608</v>
      </c>
    </row>
    <row r="143" spans="1:38" x14ac:dyDescent="0.25">
      <c r="AB143" s="40" t="s">
        <v>669</v>
      </c>
    </row>
    <row r="144" spans="1:38" x14ac:dyDescent="0.25">
      <c r="AB144" s="40" t="s">
        <v>626</v>
      </c>
    </row>
    <row r="145" spans="24:28" x14ac:dyDescent="0.25">
      <c r="AB145" s="40" t="s">
        <v>627</v>
      </c>
    </row>
    <row r="146" spans="24:28" x14ac:dyDescent="0.25">
      <c r="X146" s="144" t="s">
        <v>689</v>
      </c>
      <c r="AB146" s="40" t="s">
        <v>689</v>
      </c>
    </row>
    <row r="147" spans="24:28" x14ac:dyDescent="0.25">
      <c r="X147" s="144" t="s">
        <v>698</v>
      </c>
      <c r="AB147" s="40" t="s">
        <v>698</v>
      </c>
    </row>
  </sheetData>
  <sortState ref="AJ28:AK132">
    <sortCondition descending="1" ref="AK28:AK132"/>
  </sortState>
  <conditionalFormatting sqref="R1:R133">
    <cfRule type="colorScale" priority="2">
      <colorScale>
        <cfvo type="min"/>
        <cfvo type="percentile" val="50"/>
        <cfvo type="max"/>
        <color rgb="FF63BE7B"/>
        <color rgb="FFFFEB84"/>
        <color rgb="FFF8696B"/>
      </colorScale>
    </cfRule>
  </conditionalFormatting>
  <conditionalFormatting sqref="Y28:Y13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verticalDpi="599"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39"/>
  <sheetViews>
    <sheetView topLeftCell="A16" workbookViewId="0">
      <selection activeCell="D28" sqref="D28"/>
    </sheetView>
  </sheetViews>
  <sheetFormatPr defaultRowHeight="15" x14ac:dyDescent="0.25"/>
  <cols>
    <col min="1" max="1" width="43.85546875" customWidth="1"/>
    <col min="2" max="2" width="15.5703125" customWidth="1"/>
  </cols>
  <sheetData>
    <row r="1" spans="1:39" x14ac:dyDescent="0.25">
      <c r="B1" s="40" t="s">
        <v>598</v>
      </c>
      <c r="C1" s="40" t="s">
        <v>601</v>
      </c>
      <c r="D1" s="40" t="s">
        <v>598</v>
      </c>
      <c r="E1" s="40" t="s">
        <v>600</v>
      </c>
      <c r="F1" s="40" t="s">
        <v>606</v>
      </c>
      <c r="G1" s="40" t="s">
        <v>609</v>
      </c>
      <c r="H1" s="40" t="s">
        <v>610</v>
      </c>
      <c r="I1" s="40" t="s">
        <v>611</v>
      </c>
      <c r="J1" s="40" t="s">
        <v>612</v>
      </c>
      <c r="K1" t="s">
        <v>616</v>
      </c>
      <c r="L1" s="40" t="s">
        <v>619</v>
      </c>
      <c r="M1" s="47" t="s">
        <v>628</v>
      </c>
      <c r="N1" s="40" t="s">
        <v>611</v>
      </c>
      <c r="O1" s="40" t="s">
        <v>606</v>
      </c>
      <c r="P1" s="40" t="s">
        <v>602</v>
      </c>
      <c r="Q1" s="40" t="s">
        <v>653</v>
      </c>
      <c r="R1" s="40" t="s">
        <v>659</v>
      </c>
      <c r="S1" s="40" t="s">
        <v>642</v>
      </c>
      <c r="T1" s="40" t="s">
        <v>616</v>
      </c>
      <c r="U1" s="40" t="s">
        <v>601</v>
      </c>
      <c r="V1" s="40" t="s">
        <v>598</v>
      </c>
      <c r="W1" s="132" t="s">
        <v>668</v>
      </c>
      <c r="X1" s="40" t="s">
        <v>600</v>
      </c>
      <c r="Y1" s="40" t="s">
        <v>600</v>
      </c>
      <c r="Z1" s="40" t="s">
        <v>598</v>
      </c>
      <c r="AA1" s="40" t="s">
        <v>670</v>
      </c>
      <c r="AB1" s="40" t="s">
        <v>602</v>
      </c>
      <c r="AC1" s="47" t="s">
        <v>681</v>
      </c>
      <c r="AD1" s="40" t="s">
        <v>600</v>
      </c>
      <c r="AE1" s="40" t="s">
        <v>600</v>
      </c>
      <c r="AF1" s="40" t="s">
        <v>600</v>
      </c>
      <c r="AG1" s="51" t="s">
        <v>599</v>
      </c>
      <c r="AH1" s="47" t="s">
        <v>681</v>
      </c>
      <c r="AI1" s="40" t="s">
        <v>678</v>
      </c>
      <c r="AJ1" s="40" t="s">
        <v>598</v>
      </c>
      <c r="AK1" s="132" t="s">
        <v>607</v>
      </c>
      <c r="AL1" s="40" t="s">
        <v>602</v>
      </c>
      <c r="AM1" s="40" t="s">
        <v>653</v>
      </c>
    </row>
    <row r="2" spans="1:39" x14ac:dyDescent="0.25">
      <c r="A2" t="s">
        <v>582</v>
      </c>
      <c r="B2" s="40" t="s">
        <v>599</v>
      </c>
      <c r="C2" s="40" t="s">
        <v>602</v>
      </c>
      <c r="D2" s="40" t="s">
        <v>604</v>
      </c>
      <c r="F2" s="132" t="s">
        <v>607</v>
      </c>
      <c r="G2" s="40" t="s">
        <v>600</v>
      </c>
      <c r="I2" s="40" t="s">
        <v>600</v>
      </c>
      <c r="J2" s="40" t="s">
        <v>613</v>
      </c>
      <c r="K2" s="40" t="s">
        <v>617</v>
      </c>
      <c r="L2" s="40" t="s">
        <v>620</v>
      </c>
      <c r="M2" s="40" t="s">
        <v>629</v>
      </c>
      <c r="N2" s="40" t="s">
        <v>634</v>
      </c>
      <c r="O2" s="132" t="s">
        <v>607</v>
      </c>
      <c r="P2" s="40" t="s">
        <v>651</v>
      </c>
      <c r="Q2" s="40" t="s">
        <v>652</v>
      </c>
      <c r="R2" s="40" t="s">
        <v>660</v>
      </c>
      <c r="S2" s="40" t="s">
        <v>600</v>
      </c>
      <c r="T2" s="132" t="s">
        <v>603</v>
      </c>
      <c r="U2" s="132" t="s">
        <v>603</v>
      </c>
      <c r="X2" s="132" t="s">
        <v>669</v>
      </c>
      <c r="Z2" s="40" t="s">
        <v>636</v>
      </c>
      <c r="AA2" s="40" t="s">
        <v>671</v>
      </c>
      <c r="AB2" s="40" t="s">
        <v>637</v>
      </c>
      <c r="AC2" s="40" t="s">
        <v>682</v>
      </c>
      <c r="AG2" s="40" t="s">
        <v>600</v>
      </c>
      <c r="AH2" s="40" t="s">
        <v>682</v>
      </c>
      <c r="AI2" s="40" t="s">
        <v>620</v>
      </c>
      <c r="AJ2" s="40" t="s">
        <v>631</v>
      </c>
      <c r="AK2" s="40" t="s">
        <v>642</v>
      </c>
      <c r="AL2" s="40" t="s">
        <v>600</v>
      </c>
      <c r="AM2" s="40" t="s">
        <v>652</v>
      </c>
    </row>
    <row r="3" spans="1:39" x14ac:dyDescent="0.25">
      <c r="A3" t="s">
        <v>581</v>
      </c>
      <c r="B3" s="40" t="s">
        <v>600</v>
      </c>
      <c r="C3" s="132" t="s">
        <v>603</v>
      </c>
      <c r="D3" s="40" t="s">
        <v>605</v>
      </c>
      <c r="F3" s="40" t="s">
        <v>600</v>
      </c>
      <c r="J3" s="40" t="s">
        <v>614</v>
      </c>
      <c r="K3" s="40" t="s">
        <v>618</v>
      </c>
      <c r="L3" t="s">
        <v>621</v>
      </c>
      <c r="M3" s="40" t="s">
        <v>715</v>
      </c>
      <c r="N3" s="40" t="s">
        <v>598</v>
      </c>
      <c r="O3" s="40" t="s">
        <v>640</v>
      </c>
      <c r="Q3" s="40" t="s">
        <v>654</v>
      </c>
      <c r="R3" s="40" t="s">
        <v>661</v>
      </c>
      <c r="T3" s="40" t="s">
        <v>666</v>
      </c>
      <c r="U3" s="40" t="s">
        <v>666</v>
      </c>
      <c r="Z3" s="40" t="s">
        <v>604</v>
      </c>
      <c r="AA3" s="40" t="s">
        <v>672</v>
      </c>
      <c r="AB3" s="40" t="s">
        <v>679</v>
      </c>
      <c r="AC3" s="40" t="s">
        <v>683</v>
      </c>
      <c r="AH3" s="40" t="s">
        <v>683</v>
      </c>
      <c r="AI3" s="40" t="s">
        <v>699</v>
      </c>
      <c r="AJ3" s="40" t="s">
        <v>664</v>
      </c>
      <c r="AL3" s="132" t="s">
        <v>669</v>
      </c>
      <c r="AM3" s="40" t="s">
        <v>702</v>
      </c>
    </row>
    <row r="4" spans="1:39" x14ac:dyDescent="0.25">
      <c r="A4" t="s">
        <v>580</v>
      </c>
      <c r="F4" s="40" t="s">
        <v>608</v>
      </c>
      <c r="J4" s="132" t="s">
        <v>615</v>
      </c>
      <c r="L4" s="40" t="s">
        <v>622</v>
      </c>
      <c r="M4" s="40" t="s">
        <v>598</v>
      </c>
      <c r="N4" s="40" t="s">
        <v>635</v>
      </c>
      <c r="O4" s="40" t="s">
        <v>641</v>
      </c>
      <c r="Q4" s="40" t="s">
        <v>655</v>
      </c>
      <c r="R4" s="132" t="s">
        <v>662</v>
      </c>
      <c r="T4" s="40" t="s">
        <v>618</v>
      </c>
      <c r="U4" s="40" t="s">
        <v>667</v>
      </c>
      <c r="AA4" s="40" t="s">
        <v>675</v>
      </c>
      <c r="AB4" t="s">
        <v>680</v>
      </c>
      <c r="AC4" s="40" t="s">
        <v>684</v>
      </c>
      <c r="AH4" s="40" t="s">
        <v>684</v>
      </c>
      <c r="AI4" s="40" t="s">
        <v>700</v>
      </c>
      <c r="AJ4" s="40" t="s">
        <v>599</v>
      </c>
      <c r="AM4" s="40" t="s">
        <v>703</v>
      </c>
    </row>
    <row r="5" spans="1:39" x14ac:dyDescent="0.25">
      <c r="A5" t="s">
        <v>583</v>
      </c>
      <c r="L5" s="40" t="s">
        <v>623</v>
      </c>
      <c r="M5" s="40" t="s">
        <v>604</v>
      </c>
      <c r="N5" s="40" t="s">
        <v>636</v>
      </c>
      <c r="O5" s="40" t="s">
        <v>642</v>
      </c>
      <c r="Q5" s="40" t="s">
        <v>656</v>
      </c>
      <c r="R5" s="40" t="s">
        <v>663</v>
      </c>
      <c r="T5" s="40" t="s">
        <v>667</v>
      </c>
      <c r="AA5" s="40" t="s">
        <v>673</v>
      </c>
      <c r="AC5" s="40" t="s">
        <v>685</v>
      </c>
      <c r="AH5" s="40" t="s">
        <v>690</v>
      </c>
      <c r="AI5" s="40" t="s">
        <v>701</v>
      </c>
      <c r="AM5" s="40" t="s">
        <v>704</v>
      </c>
    </row>
    <row r="6" spans="1:39" x14ac:dyDescent="0.25">
      <c r="A6" t="s">
        <v>579</v>
      </c>
      <c r="L6" s="40" t="s">
        <v>624</v>
      </c>
      <c r="M6" s="40" t="s">
        <v>605</v>
      </c>
      <c r="N6" s="40" t="s">
        <v>604</v>
      </c>
      <c r="O6" s="40" t="s">
        <v>716</v>
      </c>
      <c r="Q6" s="40" t="s">
        <v>657</v>
      </c>
      <c r="R6" s="40" t="s">
        <v>664</v>
      </c>
      <c r="AA6" s="40" t="s">
        <v>674</v>
      </c>
      <c r="AC6" s="40" t="s">
        <v>686</v>
      </c>
      <c r="AH6" s="40" t="s">
        <v>691</v>
      </c>
      <c r="AM6" t="s">
        <v>705</v>
      </c>
    </row>
    <row r="7" spans="1:39" x14ac:dyDescent="0.25">
      <c r="A7" t="s">
        <v>578</v>
      </c>
      <c r="L7" s="132" t="s">
        <v>625</v>
      </c>
      <c r="M7" s="40" t="s">
        <v>630</v>
      </c>
      <c r="N7" s="40" t="s">
        <v>637</v>
      </c>
      <c r="O7" s="40" t="s">
        <v>645</v>
      </c>
      <c r="Q7" s="40" t="s">
        <v>658</v>
      </c>
      <c r="R7" s="40" t="s">
        <v>665</v>
      </c>
      <c r="AA7" s="40" t="s">
        <v>676</v>
      </c>
      <c r="AC7" s="40" t="s">
        <v>687</v>
      </c>
      <c r="AH7" s="40" t="s">
        <v>692</v>
      </c>
      <c r="AM7" s="40" t="s">
        <v>706</v>
      </c>
    </row>
    <row r="8" spans="1:39" x14ac:dyDescent="0.25">
      <c r="A8" t="s">
        <v>577</v>
      </c>
      <c r="L8" s="40" t="s">
        <v>626</v>
      </c>
      <c r="M8" s="40" t="s">
        <v>631</v>
      </c>
      <c r="N8" s="40" t="s">
        <v>638</v>
      </c>
      <c r="O8" s="40" t="s">
        <v>644</v>
      </c>
      <c r="R8" s="40" t="s">
        <v>599</v>
      </c>
      <c r="AA8" s="40" t="s">
        <v>677</v>
      </c>
      <c r="AC8" s="40" t="s">
        <v>688</v>
      </c>
      <c r="AH8" s="40" t="s">
        <v>693</v>
      </c>
      <c r="AM8" s="40" t="s">
        <v>707</v>
      </c>
    </row>
    <row r="9" spans="1:39" x14ac:dyDescent="0.25">
      <c r="A9" t="s">
        <v>849</v>
      </c>
      <c r="L9" s="40" t="s">
        <v>627</v>
      </c>
      <c r="M9" s="40" t="s">
        <v>632</v>
      </c>
      <c r="N9" s="40" t="s">
        <v>639</v>
      </c>
      <c r="O9" s="40" t="s">
        <v>646</v>
      </c>
      <c r="AA9" s="40" t="s">
        <v>678</v>
      </c>
      <c r="AC9" s="132" t="s">
        <v>689</v>
      </c>
      <c r="AH9" s="40" t="s">
        <v>630</v>
      </c>
      <c r="AM9" s="40" t="s">
        <v>708</v>
      </c>
    </row>
    <row r="10" spans="1:39" x14ac:dyDescent="0.25">
      <c r="A10" t="s">
        <v>576</v>
      </c>
      <c r="M10" s="40" t="s">
        <v>633</v>
      </c>
      <c r="N10" s="40" t="s">
        <v>599</v>
      </c>
      <c r="O10" s="40" t="s">
        <v>643</v>
      </c>
      <c r="AA10" s="40" t="s">
        <v>626</v>
      </c>
      <c r="AH10" s="40" t="s">
        <v>694</v>
      </c>
      <c r="AM10" s="40" t="s">
        <v>709</v>
      </c>
    </row>
    <row r="11" spans="1:39" x14ac:dyDescent="0.25">
      <c r="A11" t="s">
        <v>575</v>
      </c>
      <c r="N11" s="40" t="s">
        <v>600</v>
      </c>
      <c r="O11" s="40" t="s">
        <v>647</v>
      </c>
      <c r="AA11" s="40" t="s">
        <v>627</v>
      </c>
      <c r="AH11" s="40" t="s">
        <v>695</v>
      </c>
      <c r="AM11" t="s">
        <v>710</v>
      </c>
    </row>
    <row r="12" spans="1:39" x14ac:dyDescent="0.25">
      <c r="A12" t="s">
        <v>574</v>
      </c>
      <c r="O12" s="40" t="s">
        <v>648</v>
      </c>
      <c r="AH12" s="40" t="s">
        <v>696</v>
      </c>
      <c r="AM12" s="40" t="s">
        <v>711</v>
      </c>
    </row>
    <row r="13" spans="1:39" x14ac:dyDescent="0.25">
      <c r="A13" t="s">
        <v>573</v>
      </c>
      <c r="O13" s="40" t="s">
        <v>649</v>
      </c>
      <c r="AH13" s="40" t="s">
        <v>697</v>
      </c>
      <c r="AM13" s="40" t="s">
        <v>712</v>
      </c>
    </row>
    <row r="14" spans="1:39" x14ac:dyDescent="0.25">
      <c r="A14" t="s">
        <v>572</v>
      </c>
      <c r="O14" s="40" t="s">
        <v>650</v>
      </c>
      <c r="AH14" s="132" t="s">
        <v>698</v>
      </c>
      <c r="AM14" s="40" t="s">
        <v>713</v>
      </c>
    </row>
    <row r="15" spans="1:39" x14ac:dyDescent="0.25">
      <c r="A15" t="s">
        <v>571</v>
      </c>
      <c r="AM15" s="40" t="s">
        <v>714</v>
      </c>
    </row>
    <row r="16" spans="1:39" x14ac:dyDescent="0.25">
      <c r="A16" t="s">
        <v>570</v>
      </c>
    </row>
    <row r="17" spans="1:39" x14ac:dyDescent="0.25">
      <c r="A17" t="s">
        <v>569</v>
      </c>
    </row>
    <row r="18" spans="1:39" x14ac:dyDescent="0.25">
      <c r="A18" t="s">
        <v>568</v>
      </c>
      <c r="B18" t="s">
        <v>508</v>
      </c>
      <c r="C18" t="s">
        <v>509</v>
      </c>
      <c r="D18" t="s">
        <v>510</v>
      </c>
      <c r="E18" t="s">
        <v>511</v>
      </c>
      <c r="F18" t="s">
        <v>512</v>
      </c>
      <c r="G18" t="s">
        <v>513</v>
      </c>
      <c r="H18" t="s">
        <v>514</v>
      </c>
      <c r="I18" t="s">
        <v>515</v>
      </c>
      <c r="J18" t="s">
        <v>516</v>
      </c>
      <c r="K18" t="s">
        <v>517</v>
      </c>
      <c r="L18" t="s">
        <v>518</v>
      </c>
      <c r="M18" t="s">
        <v>519</v>
      </c>
      <c r="N18" t="s">
        <v>520</v>
      </c>
      <c r="O18" t="s">
        <v>521</v>
      </c>
      <c r="P18" t="s">
        <v>522</v>
      </c>
      <c r="Q18" t="s">
        <v>523</v>
      </c>
      <c r="R18" t="s">
        <v>524</v>
      </c>
      <c r="S18" t="s">
        <v>525</v>
      </c>
      <c r="T18" t="s">
        <v>526</v>
      </c>
      <c r="U18" t="s">
        <v>527</v>
      </c>
      <c r="V18" t="s">
        <v>528</v>
      </c>
      <c r="W18" t="s">
        <v>529</v>
      </c>
      <c r="X18" t="s">
        <v>530</v>
      </c>
      <c r="Y18" t="s">
        <v>531</v>
      </c>
      <c r="Z18" t="s">
        <v>532</v>
      </c>
      <c r="AA18" t="s">
        <v>533</v>
      </c>
      <c r="AB18" t="s">
        <v>534</v>
      </c>
      <c r="AC18" t="s">
        <v>535</v>
      </c>
      <c r="AD18" t="s">
        <v>536</v>
      </c>
      <c r="AE18" t="s">
        <v>537</v>
      </c>
      <c r="AF18" t="s">
        <v>538</v>
      </c>
      <c r="AG18" t="s">
        <v>539</v>
      </c>
      <c r="AH18" t="s">
        <v>540</v>
      </c>
      <c r="AI18" t="s">
        <v>541</v>
      </c>
      <c r="AJ18" t="s">
        <v>542</v>
      </c>
      <c r="AK18" t="s">
        <v>543</v>
      </c>
      <c r="AL18" t="s">
        <v>544</v>
      </c>
      <c r="AM18" t="s">
        <v>484</v>
      </c>
    </row>
    <row r="19" spans="1:39" x14ac:dyDescent="0.25">
      <c r="A19" t="s">
        <v>567</v>
      </c>
    </row>
    <row r="20" spans="1:39" x14ac:dyDescent="0.25">
      <c r="A20" t="s">
        <v>566</v>
      </c>
    </row>
    <row r="21" spans="1:39" x14ac:dyDescent="0.25">
      <c r="A21" t="s">
        <v>565</v>
      </c>
    </row>
    <row r="22" spans="1:39" x14ac:dyDescent="0.25">
      <c r="A22" t="s">
        <v>564</v>
      </c>
    </row>
    <row r="23" spans="1:39" x14ac:dyDescent="0.25">
      <c r="A23" t="s">
        <v>563</v>
      </c>
    </row>
    <row r="24" spans="1:39" x14ac:dyDescent="0.25">
      <c r="A24" t="s">
        <v>562</v>
      </c>
    </row>
    <row r="25" spans="1:39" x14ac:dyDescent="0.25">
      <c r="A25" t="s">
        <v>561</v>
      </c>
    </row>
    <row r="26" spans="1:39" x14ac:dyDescent="0.25">
      <c r="A26" t="s">
        <v>560</v>
      </c>
    </row>
    <row r="27" spans="1:39" x14ac:dyDescent="0.25">
      <c r="A27" t="s">
        <v>559</v>
      </c>
    </row>
    <row r="28" spans="1:39" x14ac:dyDescent="0.25">
      <c r="A28" t="s">
        <v>558</v>
      </c>
    </row>
    <row r="29" spans="1:39" x14ac:dyDescent="0.25">
      <c r="A29" t="s">
        <v>557</v>
      </c>
    </row>
    <row r="30" spans="1:39" x14ac:dyDescent="0.25">
      <c r="A30" t="s">
        <v>556</v>
      </c>
    </row>
    <row r="31" spans="1:39" x14ac:dyDescent="0.25">
      <c r="A31" t="s">
        <v>555</v>
      </c>
    </row>
    <row r="32" spans="1:39" x14ac:dyDescent="0.25">
      <c r="A32" t="s">
        <v>554</v>
      </c>
    </row>
    <row r="33" spans="1:1" x14ac:dyDescent="0.25">
      <c r="A33" t="s">
        <v>553</v>
      </c>
    </row>
    <row r="34" spans="1:1" x14ac:dyDescent="0.25">
      <c r="A34" t="s">
        <v>552</v>
      </c>
    </row>
    <row r="35" spans="1:1" x14ac:dyDescent="0.25">
      <c r="A35" t="s">
        <v>551</v>
      </c>
    </row>
    <row r="36" spans="1:1" x14ac:dyDescent="0.25">
      <c r="A36" t="s">
        <v>550</v>
      </c>
    </row>
    <row r="37" spans="1:1" x14ac:dyDescent="0.25">
      <c r="A37" t="s">
        <v>548</v>
      </c>
    </row>
    <row r="38" spans="1:1" x14ac:dyDescent="0.25">
      <c r="A38" t="s">
        <v>549</v>
      </c>
    </row>
    <row r="39" spans="1:1" x14ac:dyDescent="0.25">
      <c r="A39" t="s">
        <v>584</v>
      </c>
    </row>
  </sheetData>
  <sortState ref="A2:A39">
    <sortCondition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46</vt:i4>
      </vt:variant>
    </vt:vector>
  </HeadingPairs>
  <TitlesOfParts>
    <vt:vector size="55" baseType="lpstr">
      <vt:lpstr>Overview</vt:lpstr>
      <vt:lpstr>Level 1 Common</vt:lpstr>
      <vt:lpstr>Level 2 Comparative</vt:lpstr>
      <vt:lpstr>Level 3 Optimised</vt:lpstr>
      <vt:lpstr>Irrigation Calc.</vt:lpstr>
      <vt:lpstr>WEI+</vt:lpstr>
      <vt:lpstr>ET</vt:lpstr>
      <vt:lpstr>Summer WEI+</vt:lpstr>
      <vt:lpstr>Drop-downs</vt:lpstr>
      <vt:lpstr>Austria_AT</vt:lpstr>
      <vt:lpstr>Belarus_BY</vt:lpstr>
      <vt:lpstr>Belgium_BE</vt:lpstr>
      <vt:lpstr>Bosnia_and_Herzegovina_BA</vt:lpstr>
      <vt:lpstr>Bulgaria_BG</vt:lpstr>
      <vt:lpstr>Country</vt:lpstr>
      <vt:lpstr>Croatia_HR</vt:lpstr>
      <vt:lpstr>Cyprus_CY</vt:lpstr>
      <vt:lpstr>Czech_Republic_CZ</vt:lpstr>
      <vt:lpstr>Denmark_DK</vt:lpstr>
      <vt:lpstr>Estonia_EE</vt:lpstr>
      <vt:lpstr>Finland_FI</vt:lpstr>
      <vt:lpstr>France_FR</vt:lpstr>
      <vt:lpstr>Germany_DE</vt:lpstr>
      <vt:lpstr>Greece_EL</vt:lpstr>
      <vt:lpstr>Hungary_HU</vt:lpstr>
      <vt:lpstr>Ireland_IE</vt:lpstr>
      <vt:lpstr>Italy_IT</vt:lpstr>
      <vt:lpstr>Kosovo_XK</vt:lpstr>
      <vt:lpstr>Latvia_LV</vt:lpstr>
      <vt:lpstr>Lithuania_LT</vt:lpstr>
      <vt:lpstr>Luxembourg_LU</vt:lpstr>
      <vt:lpstr>Macedonia_MK</vt:lpstr>
      <vt:lpstr>Malta_MT</vt:lpstr>
      <vt:lpstr>Microclimate</vt:lpstr>
      <vt:lpstr>Moldova_MD</vt:lpstr>
      <vt:lpstr>Montenegro_ME</vt:lpstr>
      <vt:lpstr>Netherlands_NL</vt:lpstr>
      <vt:lpstr>Norway_NO</vt:lpstr>
      <vt:lpstr>Poland_PL</vt:lpstr>
      <vt:lpstr>Portugal_PT</vt:lpstr>
      <vt:lpstr>Query1</vt:lpstr>
      <vt:lpstr>Romania_RO</vt:lpstr>
      <vt:lpstr>Serbia_RS</vt:lpstr>
      <vt:lpstr>Slovakia_SK</vt:lpstr>
      <vt:lpstr>Slovenia_SI</vt:lpstr>
      <vt:lpstr>Spain_ES</vt:lpstr>
      <vt:lpstr>Sweden_SE</vt:lpstr>
      <vt:lpstr>Switzerland_CH</vt:lpstr>
      <vt:lpstr>Ukraine_UA</vt:lpstr>
      <vt:lpstr>United_Kingdom_UK</vt:lpstr>
      <vt:lpstr>Vegetation_type</vt:lpstr>
      <vt:lpstr>Water_demand</vt:lpstr>
      <vt:lpstr>WFD1_Loire_Brittany_and_Vendee_coastal_waters</vt:lpstr>
      <vt:lpstr>WFD1_Loire_Brittany_and_Vendee_coastal_waters_WEI</vt:lpstr>
      <vt:lpstr>Yes_No</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Nihat Zal</dc:creator>
  <cp:lastModifiedBy>DONATELLO Shane (JRC-SEVILLA)</cp:lastModifiedBy>
  <dcterms:created xsi:type="dcterms:W3CDTF">2017-05-02T14:16:09Z</dcterms:created>
  <dcterms:modified xsi:type="dcterms:W3CDTF">2018-07-25T14:09:04Z</dcterms:modified>
</cp:coreProperties>
</file>